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michaelbarry/Documents/GitHub/price_settlements/"/>
    </mc:Choice>
  </mc:AlternateContent>
  <xr:revisionPtr revIDLastSave="0" documentId="8_{133D11CD-1C9B-3A47-83DA-34A41E4926B7}" xr6:coauthVersionLast="47" xr6:coauthVersionMax="47" xr10:uidLastSave="{00000000-0000-0000-0000-000000000000}"/>
  <bookViews>
    <workbookView xWindow="-100" yWindow="680" windowWidth="23260" windowHeight="18960" tabRatio="734" xr2:uid="{00000000-000D-0000-FFFF-FFFF00000000}"/>
  </bookViews>
  <sheets>
    <sheet name="Summary" sheetId="57" r:id="rId1"/>
    <sheet name="Pivot" sheetId="60" r:id="rId2"/>
    <sheet name="RT Futures" sheetId="6" state="hidden" r:id="rId3"/>
  </sheets>
  <definedNames>
    <definedName name="_xlnm._FilterDatabase" localSheetId="2" hidden="1">'RT Futures'!$B$29:$C$29</definedName>
    <definedName name="Copperhead">#REF!</definedName>
    <definedName name="Pick">#REF!</definedName>
  </definedName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57" l="1"/>
  <c r="D6" i="57"/>
  <c r="E30" i="6" l="1"/>
  <c r="F30" i="6" s="1"/>
  <c r="G30" i="6"/>
  <c r="H30" i="6" s="1"/>
  <c r="J30" i="6"/>
  <c r="K30" i="6" s="1"/>
  <c r="L30" i="6"/>
  <c r="Q30" i="6"/>
  <c r="R30" i="6" s="1"/>
  <c r="Y30" i="6"/>
  <c r="Z30" i="6" s="1"/>
  <c r="T30" i="6" l="1"/>
  <c r="U30" i="6" s="1"/>
  <c r="AA30" i="6"/>
  <c r="AB30" i="6" s="1"/>
  <c r="O30" i="6"/>
  <c r="P30" i="6" s="1"/>
  <c r="M30" i="6"/>
  <c r="V30" i="6"/>
  <c r="W30" i="6" s="1"/>
  <c r="C31" i="6" l="1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12" i="6" s="1"/>
  <c r="C224" i="6" s="1"/>
  <c r="C236" i="6" s="1"/>
  <c r="C248" i="6" s="1"/>
  <c r="C260" i="6" s="1"/>
  <c r="C272" i="6" s="1"/>
  <c r="C284" i="6" s="1"/>
  <c r="C296" i="6" s="1"/>
  <c r="C308" i="6" s="1"/>
  <c r="C201" i="6"/>
  <c r="C213" i="6" s="1"/>
  <c r="C225" i="6" s="1"/>
  <c r="C237" i="6" s="1"/>
  <c r="C249" i="6" s="1"/>
  <c r="C261" i="6" s="1"/>
  <c r="C273" i="6" s="1"/>
  <c r="C285" i="6" s="1"/>
  <c r="C297" i="6" s="1"/>
  <c r="C309" i="6" s="1"/>
  <c r="C202" i="6"/>
  <c r="C214" i="6" s="1"/>
  <c r="C226" i="6" s="1"/>
  <c r="C238" i="6" s="1"/>
  <c r="C250" i="6" s="1"/>
  <c r="C262" i="6" s="1"/>
  <c r="C274" i="6" s="1"/>
  <c r="C286" i="6" s="1"/>
  <c r="C298" i="6" s="1"/>
  <c r="C310" i="6" s="1"/>
  <c r="C203" i="6"/>
  <c r="C215" i="6" s="1"/>
  <c r="C227" i="6" s="1"/>
  <c r="C239" i="6" s="1"/>
  <c r="C251" i="6" s="1"/>
  <c r="C263" i="6" s="1"/>
  <c r="C275" i="6" s="1"/>
  <c r="C287" i="6" s="1"/>
  <c r="C299" i="6" s="1"/>
  <c r="C311" i="6" s="1"/>
  <c r="C204" i="6"/>
  <c r="C216" i="6" s="1"/>
  <c r="C228" i="6" s="1"/>
  <c r="C240" i="6" s="1"/>
  <c r="C252" i="6" s="1"/>
  <c r="C264" i="6" s="1"/>
  <c r="C276" i="6" s="1"/>
  <c r="C288" i="6" s="1"/>
  <c r="C300" i="6" s="1"/>
  <c r="C312" i="6" s="1"/>
  <c r="C205" i="6"/>
  <c r="C217" i="6" s="1"/>
  <c r="C229" i="6" s="1"/>
  <c r="C241" i="6" s="1"/>
  <c r="C253" i="6" s="1"/>
  <c r="C265" i="6" s="1"/>
  <c r="C277" i="6" s="1"/>
  <c r="C289" i="6" s="1"/>
  <c r="C301" i="6" s="1"/>
  <c r="C313" i="6" s="1"/>
  <c r="C206" i="6"/>
  <c r="C218" i="6" s="1"/>
  <c r="C230" i="6" s="1"/>
  <c r="C242" i="6" s="1"/>
  <c r="C254" i="6" s="1"/>
  <c r="C266" i="6" s="1"/>
  <c r="C278" i="6" s="1"/>
  <c r="C290" i="6" s="1"/>
  <c r="C302" i="6" s="1"/>
  <c r="C314" i="6" s="1"/>
  <c r="C207" i="6"/>
  <c r="C208" i="6"/>
  <c r="C209" i="6"/>
  <c r="C30" i="6"/>
  <c r="C210" i="6"/>
  <c r="C222" i="6" s="1"/>
  <c r="C234" i="6" s="1"/>
  <c r="C246" i="6" s="1"/>
  <c r="C258" i="6" s="1"/>
  <c r="C270" i="6" s="1"/>
  <c r="C282" i="6" s="1"/>
  <c r="C294" i="6" s="1"/>
  <c r="C306" i="6" s="1"/>
  <c r="C211" i="6"/>
  <c r="C223" i="6" s="1"/>
  <c r="C235" i="6" s="1"/>
  <c r="C247" i="6" s="1"/>
  <c r="C259" i="6" s="1"/>
  <c r="C271" i="6" s="1"/>
  <c r="C283" i="6" s="1"/>
  <c r="C295" i="6" s="1"/>
  <c r="C307" i="6" s="1"/>
  <c r="C220" i="6"/>
  <c r="C232" i="6" s="1"/>
  <c r="C244" i="6" s="1"/>
  <c r="C256" i="6" s="1"/>
  <c r="C268" i="6" s="1"/>
  <c r="C280" i="6" s="1"/>
  <c r="C292" i="6" s="1"/>
  <c r="C304" i="6" s="1"/>
  <c r="C316" i="6" s="1"/>
  <c r="C221" i="6"/>
  <c r="C233" i="6" s="1"/>
  <c r="C245" i="6" s="1"/>
  <c r="C257" i="6" s="1"/>
  <c r="C269" i="6" s="1"/>
  <c r="C281" i="6" s="1"/>
  <c r="C293" i="6" s="1"/>
  <c r="C305" i="6" s="1"/>
  <c r="C317" i="6" s="1"/>
  <c r="C219" i="6"/>
  <c r="C231" i="6"/>
  <c r="C243" i="6" s="1"/>
  <c r="C255" i="6" s="1"/>
  <c r="C267" i="6" s="1"/>
  <c r="C279" i="6" s="1"/>
  <c r="C291" i="6" s="1"/>
  <c r="C303" i="6" s="1"/>
  <c r="C315" i="6" s="1"/>
  <c r="DA503" i="6"/>
  <c r="DA491" i="6"/>
  <c r="DA492" i="6"/>
  <c r="DA493" i="6"/>
  <c r="DA494" i="6"/>
  <c r="DA495" i="6"/>
  <c r="DA496" i="6"/>
  <c r="DA497" i="6"/>
  <c r="DA498" i="6"/>
  <c r="DA499" i="6"/>
  <c r="DA500" i="6"/>
  <c r="DA501" i="6"/>
  <c r="DA502" i="6"/>
  <c r="CV319" i="6"/>
  <c r="CY319" i="6"/>
  <c r="CZ319" i="6"/>
  <c r="CZ335" i="6"/>
  <c r="CZ490" i="6"/>
  <c r="CZ489" i="6"/>
  <c r="CZ488" i="6"/>
  <c r="CZ487" i="6"/>
  <c r="CZ486" i="6"/>
  <c r="CZ485" i="6"/>
  <c r="CZ484" i="6"/>
  <c r="CZ483" i="6"/>
  <c r="CZ482" i="6"/>
  <c r="CZ481" i="6"/>
  <c r="CZ480" i="6"/>
  <c r="CZ479" i="6"/>
  <c r="CZ478" i="6"/>
  <c r="CZ477" i="6"/>
  <c r="CZ476" i="6"/>
  <c r="CZ475" i="6"/>
  <c r="CZ474" i="6"/>
  <c r="CZ473" i="6"/>
  <c r="CZ472" i="6"/>
  <c r="CZ471" i="6"/>
  <c r="CZ470" i="6"/>
  <c r="CZ469" i="6"/>
  <c r="CZ468" i="6"/>
  <c r="CZ467" i="6"/>
  <c r="CZ466" i="6"/>
  <c r="CZ465" i="6"/>
  <c r="CZ464" i="6"/>
  <c r="CZ463" i="6"/>
  <c r="CZ462" i="6"/>
  <c r="CZ461" i="6"/>
  <c r="CZ460" i="6"/>
  <c r="CZ459" i="6"/>
  <c r="CZ458" i="6"/>
  <c r="CZ457" i="6"/>
  <c r="CZ456" i="6"/>
  <c r="CZ455" i="6"/>
  <c r="CZ454" i="6"/>
  <c r="CZ453" i="6"/>
  <c r="CZ452" i="6"/>
  <c r="CZ451" i="6"/>
  <c r="CZ450" i="6"/>
  <c r="CZ449" i="6"/>
  <c r="CZ448" i="6"/>
  <c r="CZ447" i="6"/>
  <c r="CZ446" i="6"/>
  <c r="CZ445" i="6"/>
  <c r="CZ444" i="6"/>
  <c r="CZ443" i="6"/>
  <c r="CZ442" i="6"/>
  <c r="CZ441" i="6"/>
  <c r="CZ440" i="6"/>
  <c r="CZ439" i="6"/>
  <c r="CZ438" i="6"/>
  <c r="CZ437" i="6"/>
  <c r="CZ436" i="6"/>
  <c r="CZ435" i="6"/>
  <c r="CZ434" i="6"/>
  <c r="CZ433" i="6"/>
  <c r="CZ432" i="6"/>
  <c r="CZ431" i="6"/>
  <c r="CZ430" i="6"/>
  <c r="CZ429" i="6"/>
  <c r="CZ428" i="6"/>
  <c r="CZ427" i="6"/>
  <c r="CZ426" i="6"/>
  <c r="CZ425" i="6"/>
  <c r="CZ424" i="6"/>
  <c r="CZ423" i="6"/>
  <c r="CZ422" i="6"/>
  <c r="CZ421" i="6"/>
  <c r="CZ420" i="6"/>
  <c r="CZ419" i="6"/>
  <c r="CZ418" i="6"/>
  <c r="CZ417" i="6"/>
  <c r="CZ416" i="6"/>
  <c r="CZ415" i="6"/>
  <c r="CZ414" i="6"/>
  <c r="CZ413" i="6"/>
  <c r="CZ412" i="6"/>
  <c r="CZ411" i="6"/>
  <c r="CZ410" i="6"/>
  <c r="CZ409" i="6"/>
  <c r="CZ408" i="6"/>
  <c r="CZ407" i="6"/>
  <c r="CZ406" i="6"/>
  <c r="CZ405" i="6"/>
  <c r="CZ404" i="6"/>
  <c r="CZ403" i="6"/>
  <c r="CZ402" i="6"/>
  <c r="CZ401" i="6"/>
  <c r="CZ400" i="6"/>
  <c r="CZ399" i="6"/>
  <c r="CZ398" i="6"/>
  <c r="CZ397" i="6"/>
  <c r="CZ396" i="6"/>
  <c r="CZ395" i="6"/>
  <c r="CZ394" i="6"/>
  <c r="CZ393" i="6"/>
  <c r="CZ392" i="6"/>
  <c r="CZ391" i="6"/>
  <c r="CZ390" i="6"/>
  <c r="CZ389" i="6"/>
  <c r="CZ388" i="6"/>
  <c r="CZ387" i="6"/>
  <c r="CZ386" i="6"/>
  <c r="CZ385" i="6"/>
  <c r="CZ384" i="6"/>
  <c r="CZ383" i="6"/>
  <c r="CZ382" i="6"/>
  <c r="CZ381" i="6"/>
  <c r="CZ380" i="6"/>
  <c r="CZ379" i="6"/>
  <c r="CZ378" i="6"/>
  <c r="CZ377" i="6"/>
  <c r="CZ376" i="6"/>
  <c r="CZ375" i="6"/>
  <c r="CZ374" i="6"/>
  <c r="CZ373" i="6"/>
  <c r="CZ372" i="6"/>
  <c r="CZ371" i="6"/>
  <c r="CZ370" i="6"/>
  <c r="CZ369" i="6"/>
  <c r="CZ368" i="6"/>
  <c r="CZ367" i="6"/>
  <c r="CZ366" i="6"/>
  <c r="CZ365" i="6"/>
  <c r="CZ364" i="6"/>
  <c r="CZ363" i="6"/>
  <c r="CZ362" i="6"/>
  <c r="CZ361" i="6"/>
  <c r="CZ360" i="6"/>
  <c r="CZ359" i="6"/>
  <c r="CZ358" i="6"/>
  <c r="CZ357" i="6"/>
  <c r="CZ356" i="6"/>
  <c r="CZ355" i="6"/>
  <c r="CZ354" i="6"/>
  <c r="CZ353" i="6"/>
  <c r="CZ352" i="6"/>
  <c r="CZ351" i="6"/>
  <c r="CZ350" i="6"/>
  <c r="CZ349" i="6"/>
  <c r="CZ348" i="6"/>
  <c r="CZ347" i="6"/>
  <c r="CZ346" i="6"/>
  <c r="CZ345" i="6"/>
  <c r="CZ344" i="6"/>
  <c r="CZ343" i="6"/>
  <c r="CZ342" i="6"/>
  <c r="CZ341" i="6"/>
  <c r="CZ340" i="6"/>
  <c r="CZ339" i="6"/>
  <c r="CZ338" i="6"/>
  <c r="CZ337" i="6"/>
  <c r="CZ336" i="6"/>
  <c r="E17" i="6"/>
  <c r="C17" i="6"/>
  <c r="B17" i="6"/>
  <c r="E16" i="6" a="1"/>
  <c r="E16" i="6" s="1"/>
  <c r="C16" i="6" a="1"/>
  <c r="C16" i="6" s="1"/>
  <c r="F15" i="6"/>
  <c r="D15" i="6"/>
  <c r="F14" i="6"/>
  <c r="D14" i="6"/>
  <c r="F13" i="6"/>
  <c r="D13" i="6"/>
  <c r="F12" i="6"/>
  <c r="D12" i="6"/>
  <c r="F11" i="6"/>
  <c r="D11" i="6"/>
  <c r="F10" i="6"/>
  <c r="D10" i="6"/>
  <c r="F9" i="6"/>
  <c r="D9" i="6"/>
  <c r="F8" i="6"/>
  <c r="D8" i="6"/>
  <c r="F7" i="6"/>
  <c r="D7" i="6"/>
  <c r="F6" i="6"/>
  <c r="D6" i="6"/>
  <c r="F5" i="6"/>
  <c r="F17" i="6" s="1"/>
  <c r="D5" i="6"/>
  <c r="D17" i="6" s="1"/>
  <c r="H14" i="6"/>
  <c r="H12" i="6"/>
  <c r="H11" i="6"/>
  <c r="H10" i="6"/>
  <c r="H9" i="6"/>
  <c r="H8" i="6"/>
  <c r="H7" i="6"/>
  <c r="H6" i="6"/>
  <c r="H5" i="6"/>
  <c r="H2" i="6" s="1"/>
  <c r="G2" i="6" l="1"/>
  <c r="CW490" i="6" l="1"/>
  <c r="CW489" i="6"/>
  <c r="CW488" i="6"/>
  <c r="CW487" i="6"/>
  <c r="CW486" i="6"/>
  <c r="CW485" i="6"/>
  <c r="CW484" i="6"/>
  <c r="CW483" i="6"/>
  <c r="CW482" i="6"/>
  <c r="CW481" i="6"/>
  <c r="CW480" i="6"/>
  <c r="CW479" i="6"/>
  <c r="CW478" i="6"/>
  <c r="CW477" i="6"/>
  <c r="CW476" i="6"/>
  <c r="CW475" i="6"/>
  <c r="CW474" i="6"/>
  <c r="CW473" i="6"/>
  <c r="CW472" i="6"/>
  <c r="CW471" i="6"/>
  <c r="CW470" i="6"/>
  <c r="CW469" i="6"/>
  <c r="CW468" i="6"/>
  <c r="CW467" i="6"/>
  <c r="CW466" i="6"/>
  <c r="CW465" i="6"/>
  <c r="CW464" i="6"/>
  <c r="CW463" i="6"/>
  <c r="CW462" i="6"/>
  <c r="CW461" i="6"/>
  <c r="CW460" i="6"/>
  <c r="CW459" i="6"/>
  <c r="CW458" i="6"/>
  <c r="CW457" i="6"/>
  <c r="CW456" i="6"/>
  <c r="CW455" i="6"/>
  <c r="CW454" i="6"/>
  <c r="CW453" i="6"/>
  <c r="CW452" i="6"/>
  <c r="CW451" i="6"/>
  <c r="CW450" i="6"/>
  <c r="CW449" i="6"/>
  <c r="CW448" i="6"/>
  <c r="CW447" i="6"/>
  <c r="CW446" i="6"/>
  <c r="CW445" i="6"/>
  <c r="CW444" i="6"/>
  <c r="CW443" i="6"/>
  <c r="CW442" i="6"/>
  <c r="CW441" i="6"/>
  <c r="CW440" i="6"/>
  <c r="CW439" i="6"/>
  <c r="CW438" i="6"/>
  <c r="CW437" i="6"/>
  <c r="CW436" i="6"/>
  <c r="CW435" i="6"/>
  <c r="CW434" i="6"/>
  <c r="CW433" i="6"/>
  <c r="CW432" i="6"/>
  <c r="CW431" i="6"/>
  <c r="CW430" i="6"/>
  <c r="CW429" i="6"/>
  <c r="CW428" i="6"/>
  <c r="CW427" i="6"/>
  <c r="CW426" i="6"/>
  <c r="CW425" i="6"/>
  <c r="CW424" i="6"/>
  <c r="CW423" i="6"/>
  <c r="CW422" i="6"/>
  <c r="CW421" i="6"/>
  <c r="CW420" i="6"/>
  <c r="CW419" i="6"/>
  <c r="CW418" i="6"/>
  <c r="CW417" i="6"/>
  <c r="CW416" i="6"/>
  <c r="CW415" i="6"/>
  <c r="CW414" i="6"/>
  <c r="CW413" i="6"/>
  <c r="CW412" i="6"/>
  <c r="CW411" i="6"/>
  <c r="CW410" i="6"/>
  <c r="CW409" i="6"/>
  <c r="CW408" i="6"/>
  <c r="CW407" i="6"/>
  <c r="CW406" i="6"/>
  <c r="CW405" i="6"/>
  <c r="CW404" i="6"/>
  <c r="CW403" i="6"/>
  <c r="CW402" i="6"/>
  <c r="CW401" i="6"/>
  <c r="CW400" i="6"/>
  <c r="CW399" i="6"/>
  <c r="CW398" i="6"/>
  <c r="CW397" i="6"/>
  <c r="CW396" i="6"/>
  <c r="CW395" i="6"/>
  <c r="CW394" i="6"/>
  <c r="CW393" i="6"/>
  <c r="CW392" i="6"/>
  <c r="CW391" i="6"/>
  <c r="CW390" i="6"/>
  <c r="CW389" i="6"/>
  <c r="CW388" i="6"/>
  <c r="CW387" i="6"/>
  <c r="CW386" i="6"/>
  <c r="CW385" i="6"/>
  <c r="CW384" i="6"/>
  <c r="CW383" i="6"/>
  <c r="CW382" i="6"/>
  <c r="CW381" i="6"/>
  <c r="CW380" i="6"/>
  <c r="CW379" i="6"/>
  <c r="CW378" i="6"/>
  <c r="CW377" i="6"/>
  <c r="CW376" i="6"/>
  <c r="CW375" i="6"/>
  <c r="CW374" i="6"/>
  <c r="CW373" i="6"/>
  <c r="CW372" i="6"/>
  <c r="CW371" i="6"/>
  <c r="CW370" i="6"/>
  <c r="CW369" i="6"/>
  <c r="CW368" i="6"/>
  <c r="CW367" i="6"/>
  <c r="CW366" i="6"/>
  <c r="CW365" i="6"/>
  <c r="CW364" i="6"/>
  <c r="CW363" i="6"/>
  <c r="CW362" i="6"/>
  <c r="CW361" i="6"/>
  <c r="CW360" i="6"/>
  <c r="CW359" i="6"/>
  <c r="CW358" i="6"/>
  <c r="CW357" i="6"/>
  <c r="CW356" i="6"/>
  <c r="CW355" i="6"/>
  <c r="CW354" i="6"/>
  <c r="CW353" i="6"/>
  <c r="CW352" i="6"/>
  <c r="CW351" i="6"/>
  <c r="CW350" i="6"/>
  <c r="CW349" i="6"/>
  <c r="CW348" i="6"/>
  <c r="CW347" i="6"/>
  <c r="CW346" i="6"/>
  <c r="CW345" i="6"/>
  <c r="CW344" i="6"/>
  <c r="CW343" i="6"/>
  <c r="CW342" i="6"/>
  <c r="CW341" i="6"/>
  <c r="CW340" i="6"/>
  <c r="CW339" i="6"/>
  <c r="CW338" i="6"/>
  <c r="CW337" i="6"/>
  <c r="CW336" i="6"/>
  <c r="CW335" i="6"/>
  <c r="CW319" i="6" l="1"/>
  <c r="CT323" i="6" l="1"/>
  <c r="CT324" i="6"/>
  <c r="CT325" i="6"/>
  <c r="CT326" i="6"/>
  <c r="CT327" i="6"/>
  <c r="CT328" i="6"/>
  <c r="CT329" i="6"/>
  <c r="CT330" i="6"/>
  <c r="CT331" i="6"/>
  <c r="CT332" i="6"/>
  <c r="CT333" i="6"/>
  <c r="CT334" i="6"/>
  <c r="CT478" i="6"/>
  <c r="CT477" i="6"/>
  <c r="CT476" i="6"/>
  <c r="CT475" i="6"/>
  <c r="CT474" i="6"/>
  <c r="CT473" i="6"/>
  <c r="CT472" i="6"/>
  <c r="CT471" i="6"/>
  <c r="CT470" i="6"/>
  <c r="CT469" i="6"/>
  <c r="CT468" i="6"/>
  <c r="CT467" i="6"/>
  <c r="CT466" i="6"/>
  <c r="CT465" i="6"/>
  <c r="CT464" i="6"/>
  <c r="CT463" i="6"/>
  <c r="CT462" i="6"/>
  <c r="CT461" i="6"/>
  <c r="CT460" i="6"/>
  <c r="CT459" i="6"/>
  <c r="CT458" i="6"/>
  <c r="CT457" i="6"/>
  <c r="CT456" i="6"/>
  <c r="CT455" i="6"/>
  <c r="CT454" i="6"/>
  <c r="CT453" i="6"/>
  <c r="CT452" i="6"/>
  <c r="CT451" i="6"/>
  <c r="CT450" i="6"/>
  <c r="CT449" i="6"/>
  <c r="CT448" i="6"/>
  <c r="CT447" i="6"/>
  <c r="CT446" i="6"/>
  <c r="CT445" i="6"/>
  <c r="CT444" i="6"/>
  <c r="CT443" i="6"/>
  <c r="CT442" i="6"/>
  <c r="CT441" i="6"/>
  <c r="CT440" i="6"/>
  <c r="CT439" i="6"/>
  <c r="CT438" i="6"/>
  <c r="CT437" i="6"/>
  <c r="CT436" i="6"/>
  <c r="CT435" i="6"/>
  <c r="CT434" i="6"/>
  <c r="CT433" i="6"/>
  <c r="CT432" i="6"/>
  <c r="CT431" i="6"/>
  <c r="CT430" i="6"/>
  <c r="CT429" i="6"/>
  <c r="CT428" i="6"/>
  <c r="CT427" i="6"/>
  <c r="CT426" i="6"/>
  <c r="CT425" i="6"/>
  <c r="CT424" i="6"/>
  <c r="CT423" i="6"/>
  <c r="CT422" i="6"/>
  <c r="CT421" i="6"/>
  <c r="CT420" i="6"/>
  <c r="CT419" i="6"/>
  <c r="CT418" i="6"/>
  <c r="CT417" i="6"/>
  <c r="CT416" i="6"/>
  <c r="CT415" i="6"/>
  <c r="CT414" i="6"/>
  <c r="CT413" i="6"/>
  <c r="CT412" i="6"/>
  <c r="CT411" i="6"/>
  <c r="CT410" i="6"/>
  <c r="CT409" i="6"/>
  <c r="CT408" i="6"/>
  <c r="CT407" i="6"/>
  <c r="CT406" i="6"/>
  <c r="CT405" i="6"/>
  <c r="CT404" i="6"/>
  <c r="CT403" i="6"/>
  <c r="CT402" i="6"/>
  <c r="CT401" i="6"/>
  <c r="CT400" i="6"/>
  <c r="CT399" i="6"/>
  <c r="CT398" i="6"/>
  <c r="CT397" i="6"/>
  <c r="CT396" i="6"/>
  <c r="CT395" i="6"/>
  <c r="CT394" i="6"/>
  <c r="CT393" i="6"/>
  <c r="CT392" i="6"/>
  <c r="CT391" i="6"/>
  <c r="CT390" i="6"/>
  <c r="CT389" i="6"/>
  <c r="CT388" i="6"/>
  <c r="CT387" i="6"/>
  <c r="CT386" i="6"/>
  <c r="CT385" i="6"/>
  <c r="CT384" i="6"/>
  <c r="CT383" i="6"/>
  <c r="CT382" i="6"/>
  <c r="CT381" i="6"/>
  <c r="CT380" i="6"/>
  <c r="CT379" i="6"/>
  <c r="CT378" i="6"/>
  <c r="CT377" i="6"/>
  <c r="CT376" i="6"/>
  <c r="CT375" i="6"/>
  <c r="CT374" i="6"/>
  <c r="CT373" i="6"/>
  <c r="CT372" i="6"/>
  <c r="CT371" i="6"/>
  <c r="CT370" i="6"/>
  <c r="CT369" i="6"/>
  <c r="CT368" i="6"/>
  <c r="CT367" i="6"/>
  <c r="CT366" i="6"/>
  <c r="CT365" i="6"/>
  <c r="CT364" i="6"/>
  <c r="CT363" i="6"/>
  <c r="CT362" i="6"/>
  <c r="CT361" i="6"/>
  <c r="CT360" i="6"/>
  <c r="CT359" i="6"/>
  <c r="CT358" i="6"/>
  <c r="CT357" i="6"/>
  <c r="CT356" i="6"/>
  <c r="CT355" i="6"/>
  <c r="CT354" i="6"/>
  <c r="CT353" i="6"/>
  <c r="CT352" i="6"/>
  <c r="CT351" i="6"/>
  <c r="CT350" i="6"/>
  <c r="CT349" i="6"/>
  <c r="CT348" i="6"/>
  <c r="CT347" i="6"/>
  <c r="CT346" i="6"/>
  <c r="CT345" i="6"/>
  <c r="CT344" i="6"/>
  <c r="CT343" i="6"/>
  <c r="CT342" i="6"/>
  <c r="CT341" i="6"/>
  <c r="CT340" i="6"/>
  <c r="CT339" i="6"/>
  <c r="CT338" i="6"/>
  <c r="CT337" i="6"/>
  <c r="CT336" i="6"/>
  <c r="CT335" i="6"/>
  <c r="CS319" i="6"/>
  <c r="CT319" i="6" l="1"/>
  <c r="CQ478" i="6" l="1"/>
  <c r="CQ477" i="6"/>
  <c r="CQ476" i="6"/>
  <c r="CQ475" i="6"/>
  <c r="CQ474" i="6"/>
  <c r="CQ473" i="6"/>
  <c r="CQ472" i="6"/>
  <c r="CQ471" i="6"/>
  <c r="CQ470" i="6"/>
  <c r="CQ469" i="6"/>
  <c r="CQ468" i="6"/>
  <c r="CQ467" i="6"/>
  <c r="CQ466" i="6"/>
  <c r="CQ465" i="6"/>
  <c r="CQ464" i="6"/>
  <c r="CQ463" i="6"/>
  <c r="CQ462" i="6"/>
  <c r="CQ461" i="6"/>
  <c r="CQ460" i="6"/>
  <c r="CQ459" i="6"/>
  <c r="CQ458" i="6"/>
  <c r="CQ457" i="6"/>
  <c r="CQ456" i="6"/>
  <c r="CQ455" i="6"/>
  <c r="CQ454" i="6"/>
  <c r="CQ453" i="6"/>
  <c r="CQ452" i="6"/>
  <c r="CQ451" i="6"/>
  <c r="CQ450" i="6"/>
  <c r="CQ449" i="6"/>
  <c r="CQ448" i="6"/>
  <c r="CQ447" i="6"/>
  <c r="CQ446" i="6"/>
  <c r="CQ445" i="6"/>
  <c r="CQ444" i="6"/>
  <c r="CQ443" i="6"/>
  <c r="CQ442" i="6"/>
  <c r="CQ441" i="6"/>
  <c r="CQ440" i="6"/>
  <c r="CQ439" i="6"/>
  <c r="CQ438" i="6"/>
  <c r="CQ437" i="6"/>
  <c r="CQ436" i="6"/>
  <c r="CQ435" i="6"/>
  <c r="CQ434" i="6"/>
  <c r="CQ433" i="6"/>
  <c r="CQ432" i="6"/>
  <c r="CQ431" i="6"/>
  <c r="CQ430" i="6"/>
  <c r="CQ429" i="6"/>
  <c r="CQ428" i="6"/>
  <c r="CQ427" i="6"/>
  <c r="CQ426" i="6"/>
  <c r="CQ425" i="6"/>
  <c r="CQ424" i="6"/>
  <c r="CQ423" i="6"/>
  <c r="CQ422" i="6"/>
  <c r="CQ421" i="6"/>
  <c r="CQ420" i="6"/>
  <c r="CQ419" i="6"/>
  <c r="CQ418" i="6"/>
  <c r="CQ417" i="6"/>
  <c r="CQ416" i="6"/>
  <c r="CQ415" i="6"/>
  <c r="CQ414" i="6"/>
  <c r="CQ413" i="6"/>
  <c r="CQ412" i="6"/>
  <c r="CQ411" i="6"/>
  <c r="CQ410" i="6"/>
  <c r="CQ409" i="6"/>
  <c r="CQ408" i="6"/>
  <c r="CQ407" i="6"/>
  <c r="CQ406" i="6"/>
  <c r="CQ405" i="6"/>
  <c r="CQ404" i="6"/>
  <c r="CQ403" i="6"/>
  <c r="CQ402" i="6"/>
  <c r="CQ401" i="6"/>
  <c r="CQ400" i="6"/>
  <c r="CQ399" i="6"/>
  <c r="CQ398" i="6"/>
  <c r="CQ397" i="6"/>
  <c r="CQ396" i="6"/>
  <c r="CQ395" i="6"/>
  <c r="CQ394" i="6"/>
  <c r="CQ393" i="6"/>
  <c r="CQ392" i="6"/>
  <c r="CQ391" i="6"/>
  <c r="CQ390" i="6"/>
  <c r="CQ389" i="6"/>
  <c r="CQ388" i="6"/>
  <c r="CQ387" i="6"/>
  <c r="CQ386" i="6"/>
  <c r="CQ385" i="6"/>
  <c r="CQ384" i="6"/>
  <c r="CQ383" i="6"/>
  <c r="CQ382" i="6"/>
  <c r="CQ381" i="6"/>
  <c r="CQ380" i="6"/>
  <c r="CQ379" i="6"/>
  <c r="CQ378" i="6"/>
  <c r="CQ377" i="6"/>
  <c r="CQ376" i="6"/>
  <c r="CQ375" i="6"/>
  <c r="CQ374" i="6"/>
  <c r="CQ373" i="6"/>
  <c r="CQ372" i="6"/>
  <c r="CQ371" i="6"/>
  <c r="CQ370" i="6"/>
  <c r="CQ369" i="6"/>
  <c r="CQ368" i="6"/>
  <c r="CQ367" i="6"/>
  <c r="CQ366" i="6"/>
  <c r="CQ365" i="6"/>
  <c r="CQ364" i="6"/>
  <c r="CQ363" i="6"/>
  <c r="CQ362" i="6"/>
  <c r="CQ361" i="6"/>
  <c r="CQ360" i="6"/>
  <c r="CQ359" i="6"/>
  <c r="CQ358" i="6"/>
  <c r="CQ357" i="6"/>
  <c r="CQ356" i="6"/>
  <c r="CQ355" i="6"/>
  <c r="CQ354" i="6"/>
  <c r="CQ353" i="6"/>
  <c r="CQ352" i="6"/>
  <c r="CQ351" i="6"/>
  <c r="CQ350" i="6"/>
  <c r="CQ349" i="6"/>
  <c r="CQ348" i="6"/>
  <c r="CQ347" i="6"/>
  <c r="CQ346" i="6"/>
  <c r="CQ345" i="6"/>
  <c r="CQ344" i="6"/>
  <c r="CQ343" i="6"/>
  <c r="CQ342" i="6"/>
  <c r="CQ341" i="6"/>
  <c r="CQ340" i="6"/>
  <c r="CQ339" i="6"/>
  <c r="CQ338" i="6"/>
  <c r="CQ337" i="6"/>
  <c r="CQ336" i="6"/>
  <c r="CQ335" i="6"/>
  <c r="CQ334" i="6"/>
  <c r="CQ333" i="6"/>
  <c r="CQ332" i="6"/>
  <c r="CQ331" i="6"/>
  <c r="CQ330" i="6"/>
  <c r="CQ329" i="6"/>
  <c r="CQ328" i="6"/>
  <c r="CQ327" i="6"/>
  <c r="CQ326" i="6"/>
  <c r="CQ325" i="6"/>
  <c r="CQ324" i="6"/>
  <c r="CQ323" i="6"/>
  <c r="CQ319" i="6" s="1"/>
  <c r="CP319" i="6"/>
  <c r="CN478" i="6" l="1"/>
  <c r="CK478" i="6"/>
  <c r="CH478" i="6"/>
  <c r="CE478" i="6"/>
  <c r="CB478" i="6"/>
  <c r="BY478" i="6"/>
  <c r="BV478" i="6"/>
  <c r="BS478" i="6"/>
  <c r="BP478" i="6"/>
  <c r="BM478" i="6"/>
  <c r="BJ478" i="6"/>
  <c r="CN477" i="6"/>
  <c r="CK477" i="6"/>
  <c r="CH477" i="6"/>
  <c r="CE477" i="6"/>
  <c r="CB477" i="6"/>
  <c r="BY477" i="6"/>
  <c r="BV477" i="6"/>
  <c r="BS477" i="6"/>
  <c r="BP477" i="6"/>
  <c r="BM477" i="6"/>
  <c r="BJ477" i="6"/>
  <c r="CN476" i="6"/>
  <c r="CK476" i="6"/>
  <c r="CH476" i="6"/>
  <c r="CE476" i="6"/>
  <c r="CB476" i="6"/>
  <c r="BY476" i="6"/>
  <c r="BV476" i="6"/>
  <c r="BS476" i="6"/>
  <c r="BP476" i="6"/>
  <c r="BM476" i="6"/>
  <c r="BJ476" i="6"/>
  <c r="CN475" i="6"/>
  <c r="CK475" i="6"/>
  <c r="CH475" i="6"/>
  <c r="CE475" i="6"/>
  <c r="CB475" i="6"/>
  <c r="BY475" i="6"/>
  <c r="BV475" i="6"/>
  <c r="BS475" i="6"/>
  <c r="BP475" i="6"/>
  <c r="BM475" i="6"/>
  <c r="BJ475" i="6"/>
  <c r="CN474" i="6"/>
  <c r="CK474" i="6"/>
  <c r="CH474" i="6"/>
  <c r="CE474" i="6"/>
  <c r="CB474" i="6"/>
  <c r="BY474" i="6"/>
  <c r="BV474" i="6"/>
  <c r="BS474" i="6"/>
  <c r="BP474" i="6"/>
  <c r="BM474" i="6"/>
  <c r="BJ474" i="6"/>
  <c r="CN473" i="6"/>
  <c r="CK473" i="6"/>
  <c r="CH473" i="6"/>
  <c r="CE473" i="6"/>
  <c r="CB473" i="6"/>
  <c r="BY473" i="6"/>
  <c r="BV473" i="6"/>
  <c r="BS473" i="6"/>
  <c r="BP473" i="6"/>
  <c r="BM473" i="6"/>
  <c r="BJ473" i="6"/>
  <c r="CN472" i="6"/>
  <c r="CK472" i="6"/>
  <c r="CH472" i="6"/>
  <c r="CE472" i="6"/>
  <c r="CB472" i="6"/>
  <c r="BY472" i="6"/>
  <c r="BV472" i="6"/>
  <c r="BS472" i="6"/>
  <c r="BP472" i="6"/>
  <c r="BM472" i="6"/>
  <c r="BJ472" i="6"/>
  <c r="CN471" i="6"/>
  <c r="CK471" i="6"/>
  <c r="CH471" i="6"/>
  <c r="CE471" i="6"/>
  <c r="CB471" i="6"/>
  <c r="BY471" i="6"/>
  <c r="BV471" i="6"/>
  <c r="BS471" i="6"/>
  <c r="BP471" i="6"/>
  <c r="BM471" i="6"/>
  <c r="BJ471" i="6"/>
  <c r="CN470" i="6"/>
  <c r="CK470" i="6"/>
  <c r="CH470" i="6"/>
  <c r="CE470" i="6"/>
  <c r="CB470" i="6"/>
  <c r="BY470" i="6"/>
  <c r="BV470" i="6"/>
  <c r="BS470" i="6"/>
  <c r="BP470" i="6"/>
  <c r="BM470" i="6"/>
  <c r="BJ470" i="6"/>
  <c r="CN469" i="6"/>
  <c r="CK469" i="6"/>
  <c r="CH469" i="6"/>
  <c r="CE469" i="6"/>
  <c r="CB469" i="6"/>
  <c r="BY469" i="6"/>
  <c r="BV469" i="6"/>
  <c r="BS469" i="6"/>
  <c r="BP469" i="6"/>
  <c r="BM469" i="6"/>
  <c r="BJ469" i="6"/>
  <c r="CN468" i="6"/>
  <c r="CK468" i="6"/>
  <c r="CH468" i="6"/>
  <c r="CE468" i="6"/>
  <c r="CB468" i="6"/>
  <c r="BY468" i="6"/>
  <c r="BV468" i="6"/>
  <c r="BS468" i="6"/>
  <c r="BP468" i="6"/>
  <c r="BM468" i="6"/>
  <c r="BJ468" i="6"/>
  <c r="CN467" i="6"/>
  <c r="CK467" i="6"/>
  <c r="CH467" i="6"/>
  <c r="CE467" i="6"/>
  <c r="CB467" i="6"/>
  <c r="BY467" i="6"/>
  <c r="BV467" i="6"/>
  <c r="BS467" i="6"/>
  <c r="BP467" i="6"/>
  <c r="BM467" i="6"/>
  <c r="BJ467" i="6"/>
  <c r="CN466" i="6"/>
  <c r="CK466" i="6"/>
  <c r="CH466" i="6"/>
  <c r="CE466" i="6"/>
  <c r="CB466" i="6"/>
  <c r="BY466" i="6"/>
  <c r="BV466" i="6"/>
  <c r="BS466" i="6"/>
  <c r="BP466" i="6"/>
  <c r="BM466" i="6"/>
  <c r="BJ466" i="6"/>
  <c r="CN465" i="6"/>
  <c r="CK465" i="6"/>
  <c r="CH465" i="6"/>
  <c r="CE465" i="6"/>
  <c r="CB465" i="6"/>
  <c r="BY465" i="6"/>
  <c r="BV465" i="6"/>
  <c r="BS465" i="6"/>
  <c r="BP465" i="6"/>
  <c r="BM465" i="6"/>
  <c r="BJ465" i="6"/>
  <c r="CN464" i="6"/>
  <c r="CK464" i="6"/>
  <c r="CH464" i="6"/>
  <c r="CE464" i="6"/>
  <c r="CB464" i="6"/>
  <c r="BY464" i="6"/>
  <c r="BV464" i="6"/>
  <c r="BS464" i="6"/>
  <c r="BP464" i="6"/>
  <c r="BM464" i="6"/>
  <c r="BJ464" i="6"/>
  <c r="CN463" i="6"/>
  <c r="CK463" i="6"/>
  <c r="CH463" i="6"/>
  <c r="CE463" i="6"/>
  <c r="CB463" i="6"/>
  <c r="BY463" i="6"/>
  <c r="BV463" i="6"/>
  <c r="BS463" i="6"/>
  <c r="BP463" i="6"/>
  <c r="BM463" i="6"/>
  <c r="BJ463" i="6"/>
  <c r="CN462" i="6"/>
  <c r="CK462" i="6"/>
  <c r="CH462" i="6"/>
  <c r="CE462" i="6"/>
  <c r="CB462" i="6"/>
  <c r="BY462" i="6"/>
  <c r="BV462" i="6"/>
  <c r="BS462" i="6"/>
  <c r="BP462" i="6"/>
  <c r="BM462" i="6"/>
  <c r="BJ462" i="6"/>
  <c r="CN461" i="6"/>
  <c r="CK461" i="6"/>
  <c r="CH461" i="6"/>
  <c r="CE461" i="6"/>
  <c r="CB461" i="6"/>
  <c r="BY461" i="6"/>
  <c r="BV461" i="6"/>
  <c r="BS461" i="6"/>
  <c r="BP461" i="6"/>
  <c r="BM461" i="6"/>
  <c r="BJ461" i="6"/>
  <c r="CN460" i="6"/>
  <c r="CK460" i="6"/>
  <c r="CH460" i="6"/>
  <c r="CE460" i="6"/>
  <c r="CB460" i="6"/>
  <c r="BY460" i="6"/>
  <c r="BV460" i="6"/>
  <c r="BS460" i="6"/>
  <c r="BP460" i="6"/>
  <c r="BM460" i="6"/>
  <c r="BJ460" i="6"/>
  <c r="CN459" i="6"/>
  <c r="CK459" i="6"/>
  <c r="CH459" i="6"/>
  <c r="CE459" i="6"/>
  <c r="CB459" i="6"/>
  <c r="BY459" i="6"/>
  <c r="BV459" i="6"/>
  <c r="BS459" i="6"/>
  <c r="BP459" i="6"/>
  <c r="BM459" i="6"/>
  <c r="BJ459" i="6"/>
  <c r="CN458" i="6"/>
  <c r="CK458" i="6"/>
  <c r="CH458" i="6"/>
  <c r="CE458" i="6"/>
  <c r="CB458" i="6"/>
  <c r="BY458" i="6"/>
  <c r="BV458" i="6"/>
  <c r="BS458" i="6"/>
  <c r="BP458" i="6"/>
  <c r="BM458" i="6"/>
  <c r="BJ458" i="6"/>
  <c r="CN457" i="6"/>
  <c r="CK457" i="6"/>
  <c r="CH457" i="6"/>
  <c r="CE457" i="6"/>
  <c r="CB457" i="6"/>
  <c r="BY457" i="6"/>
  <c r="BV457" i="6"/>
  <c r="BS457" i="6"/>
  <c r="BP457" i="6"/>
  <c r="BM457" i="6"/>
  <c r="BJ457" i="6"/>
  <c r="CN456" i="6"/>
  <c r="CK456" i="6"/>
  <c r="CH456" i="6"/>
  <c r="CE456" i="6"/>
  <c r="CB456" i="6"/>
  <c r="BY456" i="6"/>
  <c r="BV456" i="6"/>
  <c r="BS456" i="6"/>
  <c r="BP456" i="6"/>
  <c r="BM456" i="6"/>
  <c r="BJ456" i="6"/>
  <c r="CN455" i="6"/>
  <c r="CK455" i="6"/>
  <c r="CH455" i="6"/>
  <c r="CE455" i="6"/>
  <c r="CB455" i="6"/>
  <c r="BY455" i="6"/>
  <c r="BV455" i="6"/>
  <c r="BS455" i="6"/>
  <c r="BP455" i="6"/>
  <c r="BM455" i="6"/>
  <c r="BJ455" i="6"/>
  <c r="CN454" i="6"/>
  <c r="CK454" i="6"/>
  <c r="CH454" i="6"/>
  <c r="CE454" i="6"/>
  <c r="CB454" i="6"/>
  <c r="BY454" i="6"/>
  <c r="BV454" i="6"/>
  <c r="BS454" i="6"/>
  <c r="BP454" i="6"/>
  <c r="BM454" i="6"/>
  <c r="BJ454" i="6"/>
  <c r="CN453" i="6"/>
  <c r="CK453" i="6"/>
  <c r="CH453" i="6"/>
  <c r="CE453" i="6"/>
  <c r="CB453" i="6"/>
  <c r="BY453" i="6"/>
  <c r="BV453" i="6"/>
  <c r="BS453" i="6"/>
  <c r="BP453" i="6"/>
  <c r="BM453" i="6"/>
  <c r="BJ453" i="6"/>
  <c r="CN452" i="6"/>
  <c r="CK452" i="6"/>
  <c r="CH452" i="6"/>
  <c r="CE452" i="6"/>
  <c r="CB452" i="6"/>
  <c r="BY452" i="6"/>
  <c r="BV452" i="6"/>
  <c r="BS452" i="6"/>
  <c r="BP452" i="6"/>
  <c r="BM452" i="6"/>
  <c r="BJ452" i="6"/>
  <c r="CN451" i="6"/>
  <c r="CK451" i="6"/>
  <c r="CH451" i="6"/>
  <c r="CE451" i="6"/>
  <c r="CB451" i="6"/>
  <c r="BY451" i="6"/>
  <c r="BV451" i="6"/>
  <c r="BS451" i="6"/>
  <c r="BP451" i="6"/>
  <c r="BM451" i="6"/>
  <c r="BJ451" i="6"/>
  <c r="CN450" i="6"/>
  <c r="CK450" i="6"/>
  <c r="CH450" i="6"/>
  <c r="CE450" i="6"/>
  <c r="CB450" i="6"/>
  <c r="BY450" i="6"/>
  <c r="BV450" i="6"/>
  <c r="BS450" i="6"/>
  <c r="BP450" i="6"/>
  <c r="BM450" i="6"/>
  <c r="BJ450" i="6"/>
  <c r="CN449" i="6"/>
  <c r="CK449" i="6"/>
  <c r="CH449" i="6"/>
  <c r="CE449" i="6"/>
  <c r="CB449" i="6"/>
  <c r="BY449" i="6"/>
  <c r="BV449" i="6"/>
  <c r="BS449" i="6"/>
  <c r="BP449" i="6"/>
  <c r="BM449" i="6"/>
  <c r="BJ449" i="6"/>
  <c r="CN448" i="6"/>
  <c r="CK448" i="6"/>
  <c r="CH448" i="6"/>
  <c r="CE448" i="6"/>
  <c r="CB448" i="6"/>
  <c r="BY448" i="6"/>
  <c r="BV448" i="6"/>
  <c r="BS448" i="6"/>
  <c r="BP448" i="6"/>
  <c r="BM448" i="6"/>
  <c r="BJ448" i="6"/>
  <c r="CN447" i="6"/>
  <c r="CK447" i="6"/>
  <c r="CH447" i="6"/>
  <c r="CE447" i="6"/>
  <c r="CB447" i="6"/>
  <c r="BY447" i="6"/>
  <c r="BV447" i="6"/>
  <c r="BS447" i="6"/>
  <c r="BP447" i="6"/>
  <c r="BM447" i="6"/>
  <c r="BJ447" i="6"/>
  <c r="CN446" i="6"/>
  <c r="CK446" i="6"/>
  <c r="CH446" i="6"/>
  <c r="CE446" i="6"/>
  <c r="CB446" i="6"/>
  <c r="BY446" i="6"/>
  <c r="BV446" i="6"/>
  <c r="BS446" i="6"/>
  <c r="BP446" i="6"/>
  <c r="BM446" i="6"/>
  <c r="BJ446" i="6"/>
  <c r="CN445" i="6"/>
  <c r="CK445" i="6"/>
  <c r="CH445" i="6"/>
  <c r="CE445" i="6"/>
  <c r="CB445" i="6"/>
  <c r="BY445" i="6"/>
  <c r="BV445" i="6"/>
  <c r="BS445" i="6"/>
  <c r="BP445" i="6"/>
  <c r="BM445" i="6"/>
  <c r="BJ445" i="6"/>
  <c r="CN444" i="6"/>
  <c r="CK444" i="6"/>
  <c r="CH444" i="6"/>
  <c r="CE444" i="6"/>
  <c r="CB444" i="6"/>
  <c r="BY444" i="6"/>
  <c r="BV444" i="6"/>
  <c r="BS444" i="6"/>
  <c r="BP444" i="6"/>
  <c r="BM444" i="6"/>
  <c r="BJ444" i="6"/>
  <c r="CN443" i="6"/>
  <c r="CK443" i="6"/>
  <c r="CH443" i="6"/>
  <c r="CE443" i="6"/>
  <c r="CB443" i="6"/>
  <c r="BY443" i="6"/>
  <c r="BV443" i="6"/>
  <c r="BS443" i="6"/>
  <c r="BP443" i="6"/>
  <c r="BM443" i="6"/>
  <c r="BJ443" i="6"/>
  <c r="CN442" i="6"/>
  <c r="CK442" i="6"/>
  <c r="CH442" i="6"/>
  <c r="CE442" i="6"/>
  <c r="CB442" i="6"/>
  <c r="BY442" i="6"/>
  <c r="BV442" i="6"/>
  <c r="BS442" i="6"/>
  <c r="BP442" i="6"/>
  <c r="BM442" i="6"/>
  <c r="BJ442" i="6"/>
  <c r="CN441" i="6"/>
  <c r="CK441" i="6"/>
  <c r="CH441" i="6"/>
  <c r="CE441" i="6"/>
  <c r="CB441" i="6"/>
  <c r="BY441" i="6"/>
  <c r="BV441" i="6"/>
  <c r="BS441" i="6"/>
  <c r="BP441" i="6"/>
  <c r="BM441" i="6"/>
  <c r="BJ441" i="6"/>
  <c r="CN440" i="6"/>
  <c r="CK440" i="6"/>
  <c r="CH440" i="6"/>
  <c r="CE440" i="6"/>
  <c r="CB440" i="6"/>
  <c r="BY440" i="6"/>
  <c r="BV440" i="6"/>
  <c r="BS440" i="6"/>
  <c r="BP440" i="6"/>
  <c r="BM440" i="6"/>
  <c r="BJ440" i="6"/>
  <c r="CN439" i="6"/>
  <c r="CK439" i="6"/>
  <c r="CH439" i="6"/>
  <c r="CE439" i="6"/>
  <c r="CB439" i="6"/>
  <c r="BY439" i="6"/>
  <c r="BV439" i="6"/>
  <c r="BS439" i="6"/>
  <c r="BP439" i="6"/>
  <c r="BM439" i="6"/>
  <c r="BJ439" i="6"/>
  <c r="CN438" i="6"/>
  <c r="CK438" i="6"/>
  <c r="CH438" i="6"/>
  <c r="CE438" i="6"/>
  <c r="CB438" i="6"/>
  <c r="BY438" i="6"/>
  <c r="BV438" i="6"/>
  <c r="BS438" i="6"/>
  <c r="BP438" i="6"/>
  <c r="BM438" i="6"/>
  <c r="BJ438" i="6"/>
  <c r="CN437" i="6"/>
  <c r="CK437" i="6"/>
  <c r="CH437" i="6"/>
  <c r="CE437" i="6"/>
  <c r="CB437" i="6"/>
  <c r="BY437" i="6"/>
  <c r="BV437" i="6"/>
  <c r="BS437" i="6"/>
  <c r="BP437" i="6"/>
  <c r="BM437" i="6"/>
  <c r="BJ437" i="6"/>
  <c r="CN436" i="6"/>
  <c r="CK436" i="6"/>
  <c r="CH436" i="6"/>
  <c r="CE436" i="6"/>
  <c r="CB436" i="6"/>
  <c r="BY436" i="6"/>
  <c r="BV436" i="6"/>
  <c r="BS436" i="6"/>
  <c r="BP436" i="6"/>
  <c r="BM436" i="6"/>
  <c r="BJ436" i="6"/>
  <c r="CN435" i="6"/>
  <c r="CK435" i="6"/>
  <c r="CH435" i="6"/>
  <c r="CE435" i="6"/>
  <c r="CB435" i="6"/>
  <c r="BY435" i="6"/>
  <c r="BV435" i="6"/>
  <c r="BS435" i="6"/>
  <c r="BP435" i="6"/>
  <c r="BM435" i="6"/>
  <c r="BJ435" i="6"/>
  <c r="CN434" i="6"/>
  <c r="CK434" i="6"/>
  <c r="CH434" i="6"/>
  <c r="CE434" i="6"/>
  <c r="CB434" i="6"/>
  <c r="BY434" i="6"/>
  <c r="BV434" i="6"/>
  <c r="BS434" i="6"/>
  <c r="BP434" i="6"/>
  <c r="BM434" i="6"/>
  <c r="BJ434" i="6"/>
  <c r="CN433" i="6"/>
  <c r="CK433" i="6"/>
  <c r="CH433" i="6"/>
  <c r="CE433" i="6"/>
  <c r="CB433" i="6"/>
  <c r="BY433" i="6"/>
  <c r="BV433" i="6"/>
  <c r="BS433" i="6"/>
  <c r="BP433" i="6"/>
  <c r="BM433" i="6"/>
  <c r="BJ433" i="6"/>
  <c r="CN432" i="6"/>
  <c r="CK432" i="6"/>
  <c r="CH432" i="6"/>
  <c r="CE432" i="6"/>
  <c r="CB432" i="6"/>
  <c r="BY432" i="6"/>
  <c r="BV432" i="6"/>
  <c r="BS432" i="6"/>
  <c r="BP432" i="6"/>
  <c r="BM432" i="6"/>
  <c r="BJ432" i="6"/>
  <c r="CN431" i="6"/>
  <c r="CK431" i="6"/>
  <c r="CH431" i="6"/>
  <c r="CE431" i="6"/>
  <c r="CB431" i="6"/>
  <c r="BY431" i="6"/>
  <c r="BV431" i="6"/>
  <c r="BS431" i="6"/>
  <c r="BP431" i="6"/>
  <c r="BM431" i="6"/>
  <c r="BJ431" i="6"/>
  <c r="CN430" i="6"/>
  <c r="CK430" i="6"/>
  <c r="CH430" i="6"/>
  <c r="CE430" i="6"/>
  <c r="CB430" i="6"/>
  <c r="BY430" i="6"/>
  <c r="BV430" i="6"/>
  <c r="BS430" i="6"/>
  <c r="BP430" i="6"/>
  <c r="BM430" i="6"/>
  <c r="BJ430" i="6"/>
  <c r="CN429" i="6"/>
  <c r="CK429" i="6"/>
  <c r="CH429" i="6"/>
  <c r="CE429" i="6"/>
  <c r="CB429" i="6"/>
  <c r="BY429" i="6"/>
  <c r="BV429" i="6"/>
  <c r="BS429" i="6"/>
  <c r="BP429" i="6"/>
  <c r="BM429" i="6"/>
  <c r="BJ429" i="6"/>
  <c r="CN428" i="6"/>
  <c r="CK428" i="6"/>
  <c r="CH428" i="6"/>
  <c r="CE428" i="6"/>
  <c r="CB428" i="6"/>
  <c r="BY428" i="6"/>
  <c r="BV428" i="6"/>
  <c r="BS428" i="6"/>
  <c r="BP428" i="6"/>
  <c r="BM428" i="6"/>
  <c r="BJ428" i="6"/>
  <c r="CN427" i="6"/>
  <c r="CK427" i="6"/>
  <c r="CH427" i="6"/>
  <c r="CE427" i="6"/>
  <c r="CB427" i="6"/>
  <c r="BY427" i="6"/>
  <c r="BV427" i="6"/>
  <c r="BS427" i="6"/>
  <c r="BP427" i="6"/>
  <c r="BM427" i="6"/>
  <c r="BJ427" i="6"/>
  <c r="CN426" i="6"/>
  <c r="CK426" i="6"/>
  <c r="CH426" i="6"/>
  <c r="CE426" i="6"/>
  <c r="CB426" i="6"/>
  <c r="BY426" i="6"/>
  <c r="BV426" i="6"/>
  <c r="BS426" i="6"/>
  <c r="BP426" i="6"/>
  <c r="BM426" i="6"/>
  <c r="BJ426" i="6"/>
  <c r="CN425" i="6"/>
  <c r="CK425" i="6"/>
  <c r="CH425" i="6"/>
  <c r="CE425" i="6"/>
  <c r="CB425" i="6"/>
  <c r="BY425" i="6"/>
  <c r="BV425" i="6"/>
  <c r="BS425" i="6"/>
  <c r="BP425" i="6"/>
  <c r="BM425" i="6"/>
  <c r="BJ425" i="6"/>
  <c r="CN424" i="6"/>
  <c r="CK424" i="6"/>
  <c r="CH424" i="6"/>
  <c r="CE424" i="6"/>
  <c r="CB424" i="6"/>
  <c r="BY424" i="6"/>
  <c r="BV424" i="6"/>
  <c r="BS424" i="6"/>
  <c r="BP424" i="6"/>
  <c r="BM424" i="6"/>
  <c r="BJ424" i="6"/>
  <c r="CN423" i="6"/>
  <c r="CK423" i="6"/>
  <c r="CH423" i="6"/>
  <c r="CE423" i="6"/>
  <c r="CB423" i="6"/>
  <c r="BY423" i="6"/>
  <c r="BV423" i="6"/>
  <c r="BS423" i="6"/>
  <c r="BP423" i="6"/>
  <c r="BM423" i="6"/>
  <c r="BJ423" i="6"/>
  <c r="CN422" i="6"/>
  <c r="CK422" i="6"/>
  <c r="CH422" i="6"/>
  <c r="CE422" i="6"/>
  <c r="CB422" i="6"/>
  <c r="BY422" i="6"/>
  <c r="BV422" i="6"/>
  <c r="BS422" i="6"/>
  <c r="BP422" i="6"/>
  <c r="BM422" i="6"/>
  <c r="BJ422" i="6"/>
  <c r="CN421" i="6"/>
  <c r="CK421" i="6"/>
  <c r="CH421" i="6"/>
  <c r="CE421" i="6"/>
  <c r="CB421" i="6"/>
  <c r="BY421" i="6"/>
  <c r="BV421" i="6"/>
  <c r="BS421" i="6"/>
  <c r="BP421" i="6"/>
  <c r="BM421" i="6"/>
  <c r="BJ421" i="6"/>
  <c r="CN420" i="6"/>
  <c r="CK420" i="6"/>
  <c r="CH420" i="6"/>
  <c r="CE420" i="6"/>
  <c r="CB420" i="6"/>
  <c r="BY420" i="6"/>
  <c r="BV420" i="6"/>
  <c r="BS420" i="6"/>
  <c r="BP420" i="6"/>
  <c r="BM420" i="6"/>
  <c r="BJ420" i="6"/>
  <c r="CN419" i="6"/>
  <c r="CK419" i="6"/>
  <c r="CH419" i="6"/>
  <c r="CE419" i="6"/>
  <c r="CB419" i="6"/>
  <c r="BY419" i="6"/>
  <c r="BV419" i="6"/>
  <c r="BS419" i="6"/>
  <c r="BP419" i="6"/>
  <c r="BM419" i="6"/>
  <c r="BJ419" i="6"/>
  <c r="CN418" i="6"/>
  <c r="CK418" i="6"/>
  <c r="CH418" i="6"/>
  <c r="CE418" i="6"/>
  <c r="CB418" i="6"/>
  <c r="BY418" i="6"/>
  <c r="BV418" i="6"/>
  <c r="BS418" i="6"/>
  <c r="BP418" i="6"/>
  <c r="BM418" i="6"/>
  <c r="BJ418" i="6"/>
  <c r="CN417" i="6"/>
  <c r="CK417" i="6"/>
  <c r="CH417" i="6"/>
  <c r="CE417" i="6"/>
  <c r="CB417" i="6"/>
  <c r="BY417" i="6"/>
  <c r="BV417" i="6"/>
  <c r="BS417" i="6"/>
  <c r="BP417" i="6"/>
  <c r="BM417" i="6"/>
  <c r="BJ417" i="6"/>
  <c r="CN416" i="6"/>
  <c r="CK416" i="6"/>
  <c r="CH416" i="6"/>
  <c r="CE416" i="6"/>
  <c r="CB416" i="6"/>
  <c r="BY416" i="6"/>
  <c r="BV416" i="6"/>
  <c r="BS416" i="6"/>
  <c r="BP416" i="6"/>
  <c r="BM416" i="6"/>
  <c r="BJ416" i="6"/>
  <c r="CN415" i="6"/>
  <c r="CK415" i="6"/>
  <c r="CH415" i="6"/>
  <c r="CE415" i="6"/>
  <c r="CB415" i="6"/>
  <c r="BY415" i="6"/>
  <c r="BV415" i="6"/>
  <c r="BS415" i="6"/>
  <c r="BP415" i="6"/>
  <c r="BM415" i="6"/>
  <c r="BJ415" i="6"/>
  <c r="CN414" i="6"/>
  <c r="CK414" i="6"/>
  <c r="CH414" i="6"/>
  <c r="CE414" i="6"/>
  <c r="CB414" i="6"/>
  <c r="BY414" i="6"/>
  <c r="BV414" i="6"/>
  <c r="BS414" i="6"/>
  <c r="BP414" i="6"/>
  <c r="BM414" i="6"/>
  <c r="BJ414" i="6"/>
  <c r="CN413" i="6"/>
  <c r="CK413" i="6"/>
  <c r="CH413" i="6"/>
  <c r="CE413" i="6"/>
  <c r="CB413" i="6"/>
  <c r="BY413" i="6"/>
  <c r="BV413" i="6"/>
  <c r="BS413" i="6"/>
  <c r="BP413" i="6"/>
  <c r="BM413" i="6"/>
  <c r="BJ413" i="6"/>
  <c r="CN412" i="6"/>
  <c r="CK412" i="6"/>
  <c r="CH412" i="6"/>
  <c r="CE412" i="6"/>
  <c r="CB412" i="6"/>
  <c r="BY412" i="6"/>
  <c r="BV412" i="6"/>
  <c r="BS412" i="6"/>
  <c r="BP412" i="6"/>
  <c r="BM412" i="6"/>
  <c r="BJ412" i="6"/>
  <c r="CN411" i="6"/>
  <c r="CK411" i="6"/>
  <c r="CH411" i="6"/>
  <c r="CE411" i="6"/>
  <c r="CB411" i="6"/>
  <c r="BY411" i="6"/>
  <c r="BV411" i="6"/>
  <c r="BS411" i="6"/>
  <c r="BP411" i="6"/>
  <c r="BM411" i="6"/>
  <c r="BJ411" i="6"/>
  <c r="CN410" i="6"/>
  <c r="CK410" i="6"/>
  <c r="CH410" i="6"/>
  <c r="CE410" i="6"/>
  <c r="CB410" i="6"/>
  <c r="BY410" i="6"/>
  <c r="BV410" i="6"/>
  <c r="BS410" i="6"/>
  <c r="BP410" i="6"/>
  <c r="BM410" i="6"/>
  <c r="BJ410" i="6"/>
  <c r="CN409" i="6"/>
  <c r="CK409" i="6"/>
  <c r="CH409" i="6"/>
  <c r="CE409" i="6"/>
  <c r="CB409" i="6"/>
  <c r="BY409" i="6"/>
  <c r="BV409" i="6"/>
  <c r="BS409" i="6"/>
  <c r="BP409" i="6"/>
  <c r="BM409" i="6"/>
  <c r="BJ409" i="6"/>
  <c r="CN408" i="6"/>
  <c r="CK408" i="6"/>
  <c r="CH408" i="6"/>
  <c r="CE408" i="6"/>
  <c r="CB408" i="6"/>
  <c r="BY408" i="6"/>
  <c r="BV408" i="6"/>
  <c r="BS408" i="6"/>
  <c r="BP408" i="6"/>
  <c r="BM408" i="6"/>
  <c r="BJ408" i="6"/>
  <c r="CN407" i="6"/>
  <c r="CK407" i="6"/>
  <c r="CH407" i="6"/>
  <c r="CE407" i="6"/>
  <c r="CB407" i="6"/>
  <c r="BY407" i="6"/>
  <c r="BV407" i="6"/>
  <c r="BS407" i="6"/>
  <c r="BP407" i="6"/>
  <c r="BM407" i="6"/>
  <c r="BJ407" i="6"/>
  <c r="CN406" i="6"/>
  <c r="CK406" i="6"/>
  <c r="CH406" i="6"/>
  <c r="CE406" i="6"/>
  <c r="CB406" i="6"/>
  <c r="BY406" i="6"/>
  <c r="BV406" i="6"/>
  <c r="BS406" i="6"/>
  <c r="BP406" i="6"/>
  <c r="BM406" i="6"/>
  <c r="BJ406" i="6"/>
  <c r="CN405" i="6"/>
  <c r="CK405" i="6"/>
  <c r="CH405" i="6"/>
  <c r="CE405" i="6"/>
  <c r="CB405" i="6"/>
  <c r="BY405" i="6"/>
  <c r="BV405" i="6"/>
  <c r="BS405" i="6"/>
  <c r="BP405" i="6"/>
  <c r="BM405" i="6"/>
  <c r="BJ405" i="6"/>
  <c r="CN404" i="6"/>
  <c r="CK404" i="6"/>
  <c r="CH404" i="6"/>
  <c r="CE404" i="6"/>
  <c r="CB404" i="6"/>
  <c r="BY404" i="6"/>
  <c r="BV404" i="6"/>
  <c r="BS404" i="6"/>
  <c r="BP404" i="6"/>
  <c r="BM404" i="6"/>
  <c r="BJ404" i="6"/>
  <c r="CN403" i="6"/>
  <c r="CK403" i="6"/>
  <c r="CH403" i="6"/>
  <c r="CE403" i="6"/>
  <c r="CB403" i="6"/>
  <c r="BY403" i="6"/>
  <c r="BV403" i="6"/>
  <c r="BS403" i="6"/>
  <c r="BP403" i="6"/>
  <c r="BM403" i="6"/>
  <c r="BJ403" i="6"/>
  <c r="CN402" i="6"/>
  <c r="CK402" i="6"/>
  <c r="CH402" i="6"/>
  <c r="CE402" i="6"/>
  <c r="CB402" i="6"/>
  <c r="BY402" i="6"/>
  <c r="BV402" i="6"/>
  <c r="BS402" i="6"/>
  <c r="BP402" i="6"/>
  <c r="BM402" i="6"/>
  <c r="BJ402" i="6"/>
  <c r="CN401" i="6"/>
  <c r="CK401" i="6"/>
  <c r="CH401" i="6"/>
  <c r="CE401" i="6"/>
  <c r="CB401" i="6"/>
  <c r="BY401" i="6"/>
  <c r="BV401" i="6"/>
  <c r="BS401" i="6"/>
  <c r="BP401" i="6"/>
  <c r="BM401" i="6"/>
  <c r="BJ401" i="6"/>
  <c r="CN400" i="6"/>
  <c r="CK400" i="6"/>
  <c r="CH400" i="6"/>
  <c r="CE400" i="6"/>
  <c r="CB400" i="6"/>
  <c r="BY400" i="6"/>
  <c r="BV400" i="6"/>
  <c r="BS400" i="6"/>
  <c r="BP400" i="6"/>
  <c r="BM400" i="6"/>
  <c r="BJ400" i="6"/>
  <c r="CN399" i="6"/>
  <c r="CK399" i="6"/>
  <c r="CH399" i="6"/>
  <c r="CE399" i="6"/>
  <c r="CB399" i="6"/>
  <c r="BY399" i="6"/>
  <c r="BV399" i="6"/>
  <c r="BS399" i="6"/>
  <c r="BP399" i="6"/>
  <c r="BM399" i="6"/>
  <c r="BJ399" i="6"/>
  <c r="CN398" i="6"/>
  <c r="CK398" i="6"/>
  <c r="CH398" i="6"/>
  <c r="CE398" i="6"/>
  <c r="CB398" i="6"/>
  <c r="BY398" i="6"/>
  <c r="BV398" i="6"/>
  <c r="BS398" i="6"/>
  <c r="BP398" i="6"/>
  <c r="BM398" i="6"/>
  <c r="BJ398" i="6"/>
  <c r="CN397" i="6"/>
  <c r="CK397" i="6"/>
  <c r="CH397" i="6"/>
  <c r="CE397" i="6"/>
  <c r="CB397" i="6"/>
  <c r="BY397" i="6"/>
  <c r="BV397" i="6"/>
  <c r="BS397" i="6"/>
  <c r="BP397" i="6"/>
  <c r="BM397" i="6"/>
  <c r="BJ397" i="6"/>
  <c r="CN396" i="6"/>
  <c r="CK396" i="6"/>
  <c r="CH396" i="6"/>
  <c r="CE396" i="6"/>
  <c r="CB396" i="6"/>
  <c r="BY396" i="6"/>
  <c r="BV396" i="6"/>
  <c r="BS396" i="6"/>
  <c r="BP396" i="6"/>
  <c r="BM396" i="6"/>
  <c r="BJ396" i="6"/>
  <c r="CN395" i="6"/>
  <c r="CK395" i="6"/>
  <c r="CH395" i="6"/>
  <c r="CE395" i="6"/>
  <c r="CB395" i="6"/>
  <c r="BY395" i="6"/>
  <c r="BV395" i="6"/>
  <c r="BS395" i="6"/>
  <c r="BP395" i="6"/>
  <c r="BM395" i="6"/>
  <c r="BJ395" i="6"/>
  <c r="CN394" i="6"/>
  <c r="CK394" i="6"/>
  <c r="CH394" i="6"/>
  <c r="CE394" i="6"/>
  <c r="CB394" i="6"/>
  <c r="BY394" i="6"/>
  <c r="BV394" i="6"/>
  <c r="BS394" i="6"/>
  <c r="BP394" i="6"/>
  <c r="BM394" i="6"/>
  <c r="BJ394" i="6"/>
  <c r="CN393" i="6"/>
  <c r="CK393" i="6"/>
  <c r="CH393" i="6"/>
  <c r="CE393" i="6"/>
  <c r="CB393" i="6"/>
  <c r="BY393" i="6"/>
  <c r="BV393" i="6"/>
  <c r="BS393" i="6"/>
  <c r="BP393" i="6"/>
  <c r="BM393" i="6"/>
  <c r="BJ393" i="6"/>
  <c r="CN392" i="6"/>
  <c r="CK392" i="6"/>
  <c r="CH392" i="6"/>
  <c r="CE392" i="6"/>
  <c r="CB392" i="6"/>
  <c r="BY392" i="6"/>
  <c r="BV392" i="6"/>
  <c r="BS392" i="6"/>
  <c r="BP392" i="6"/>
  <c r="BM392" i="6"/>
  <c r="BJ392" i="6"/>
  <c r="CN391" i="6"/>
  <c r="CK391" i="6"/>
  <c r="CH391" i="6"/>
  <c r="CE391" i="6"/>
  <c r="CB391" i="6"/>
  <c r="BY391" i="6"/>
  <c r="BV391" i="6"/>
  <c r="BS391" i="6"/>
  <c r="BP391" i="6"/>
  <c r="BM391" i="6"/>
  <c r="BJ391" i="6"/>
  <c r="CN390" i="6"/>
  <c r="CK390" i="6"/>
  <c r="CH390" i="6"/>
  <c r="CE390" i="6"/>
  <c r="CB390" i="6"/>
  <c r="BY390" i="6"/>
  <c r="BV390" i="6"/>
  <c r="BS390" i="6"/>
  <c r="BP390" i="6"/>
  <c r="BM390" i="6"/>
  <c r="BJ390" i="6"/>
  <c r="CN389" i="6"/>
  <c r="CK389" i="6"/>
  <c r="CH389" i="6"/>
  <c r="CE389" i="6"/>
  <c r="CB389" i="6"/>
  <c r="BY389" i="6"/>
  <c r="BV389" i="6"/>
  <c r="BS389" i="6"/>
  <c r="BP389" i="6"/>
  <c r="BM389" i="6"/>
  <c r="BJ389" i="6"/>
  <c r="CN388" i="6"/>
  <c r="CK388" i="6"/>
  <c r="CH388" i="6"/>
  <c r="CE388" i="6"/>
  <c r="CB388" i="6"/>
  <c r="BY388" i="6"/>
  <c r="BV388" i="6"/>
  <c r="BS388" i="6"/>
  <c r="BP388" i="6"/>
  <c r="BM388" i="6"/>
  <c r="BJ388" i="6"/>
  <c r="CN387" i="6"/>
  <c r="CK387" i="6"/>
  <c r="CH387" i="6"/>
  <c r="CE387" i="6"/>
  <c r="CB387" i="6"/>
  <c r="BY387" i="6"/>
  <c r="BV387" i="6"/>
  <c r="BS387" i="6"/>
  <c r="BP387" i="6"/>
  <c r="BM387" i="6"/>
  <c r="BJ387" i="6"/>
  <c r="CN386" i="6"/>
  <c r="CK386" i="6"/>
  <c r="CH386" i="6"/>
  <c r="CE386" i="6"/>
  <c r="CB386" i="6"/>
  <c r="BY386" i="6"/>
  <c r="BV386" i="6"/>
  <c r="BS386" i="6"/>
  <c r="BP386" i="6"/>
  <c r="BM386" i="6"/>
  <c r="BJ386" i="6"/>
  <c r="CN385" i="6"/>
  <c r="CK385" i="6"/>
  <c r="CH385" i="6"/>
  <c r="CE385" i="6"/>
  <c r="CB385" i="6"/>
  <c r="BY385" i="6"/>
  <c r="BV385" i="6"/>
  <c r="BS385" i="6"/>
  <c r="BP385" i="6"/>
  <c r="BM385" i="6"/>
  <c r="BJ385" i="6"/>
  <c r="CN384" i="6"/>
  <c r="CK384" i="6"/>
  <c r="CH384" i="6"/>
  <c r="CE384" i="6"/>
  <c r="CB384" i="6"/>
  <c r="BY384" i="6"/>
  <c r="BV384" i="6"/>
  <c r="BS384" i="6"/>
  <c r="BP384" i="6"/>
  <c r="BM384" i="6"/>
  <c r="BJ384" i="6"/>
  <c r="CN383" i="6"/>
  <c r="CK383" i="6"/>
  <c r="CH383" i="6"/>
  <c r="CE383" i="6"/>
  <c r="CB383" i="6"/>
  <c r="BY383" i="6"/>
  <c r="BV383" i="6"/>
  <c r="BS383" i="6"/>
  <c r="BP383" i="6"/>
  <c r="BM383" i="6"/>
  <c r="BJ383" i="6"/>
  <c r="CN382" i="6"/>
  <c r="CK382" i="6"/>
  <c r="CH382" i="6"/>
  <c r="CE382" i="6"/>
  <c r="CB382" i="6"/>
  <c r="BY382" i="6"/>
  <c r="BV382" i="6"/>
  <c r="BS382" i="6"/>
  <c r="BP382" i="6"/>
  <c r="BM382" i="6"/>
  <c r="BJ382" i="6"/>
  <c r="CN381" i="6"/>
  <c r="CK381" i="6"/>
  <c r="CH381" i="6"/>
  <c r="CE381" i="6"/>
  <c r="CB381" i="6"/>
  <c r="BY381" i="6"/>
  <c r="BV381" i="6"/>
  <c r="BS381" i="6"/>
  <c r="BP381" i="6"/>
  <c r="BM381" i="6"/>
  <c r="BJ381" i="6"/>
  <c r="CN380" i="6"/>
  <c r="CK380" i="6"/>
  <c r="CH380" i="6"/>
  <c r="CE380" i="6"/>
  <c r="CB380" i="6"/>
  <c r="BY380" i="6"/>
  <c r="BV380" i="6"/>
  <c r="BS380" i="6"/>
  <c r="BP380" i="6"/>
  <c r="BM380" i="6"/>
  <c r="BJ380" i="6"/>
  <c r="CN379" i="6"/>
  <c r="CK379" i="6"/>
  <c r="CH379" i="6"/>
  <c r="CE379" i="6"/>
  <c r="CB379" i="6"/>
  <c r="BY379" i="6"/>
  <c r="BV379" i="6"/>
  <c r="BS379" i="6"/>
  <c r="BP379" i="6"/>
  <c r="BM379" i="6"/>
  <c r="BJ379" i="6"/>
  <c r="CN378" i="6"/>
  <c r="CK378" i="6"/>
  <c r="CH378" i="6"/>
  <c r="CE378" i="6"/>
  <c r="CB378" i="6"/>
  <c r="BY378" i="6"/>
  <c r="BV378" i="6"/>
  <c r="BS378" i="6"/>
  <c r="BP378" i="6"/>
  <c r="BM378" i="6"/>
  <c r="BJ378" i="6"/>
  <c r="CN377" i="6"/>
  <c r="CK377" i="6"/>
  <c r="CH377" i="6"/>
  <c r="CE377" i="6"/>
  <c r="CB377" i="6"/>
  <c r="BY377" i="6"/>
  <c r="BV377" i="6"/>
  <c r="BS377" i="6"/>
  <c r="BP377" i="6"/>
  <c r="BM377" i="6"/>
  <c r="BJ377" i="6"/>
  <c r="CN376" i="6"/>
  <c r="CK376" i="6"/>
  <c r="CH376" i="6"/>
  <c r="CE376" i="6"/>
  <c r="CB376" i="6"/>
  <c r="BY376" i="6"/>
  <c r="BV376" i="6"/>
  <c r="BS376" i="6"/>
  <c r="BP376" i="6"/>
  <c r="BM376" i="6"/>
  <c r="BJ376" i="6"/>
  <c r="CN375" i="6"/>
  <c r="CK375" i="6"/>
  <c r="CH375" i="6"/>
  <c r="CE375" i="6"/>
  <c r="CB375" i="6"/>
  <c r="BY375" i="6"/>
  <c r="BV375" i="6"/>
  <c r="BS375" i="6"/>
  <c r="BP375" i="6"/>
  <c r="BM375" i="6"/>
  <c r="BJ375" i="6"/>
  <c r="CN374" i="6"/>
  <c r="CK374" i="6"/>
  <c r="CH374" i="6"/>
  <c r="CE374" i="6"/>
  <c r="CB374" i="6"/>
  <c r="BY374" i="6"/>
  <c r="BV374" i="6"/>
  <c r="BS374" i="6"/>
  <c r="BP374" i="6"/>
  <c r="BM374" i="6"/>
  <c r="BJ374" i="6"/>
  <c r="CN373" i="6"/>
  <c r="CK373" i="6"/>
  <c r="CH373" i="6"/>
  <c r="CE373" i="6"/>
  <c r="CB373" i="6"/>
  <c r="BY373" i="6"/>
  <c r="BV373" i="6"/>
  <c r="BS373" i="6"/>
  <c r="BP373" i="6"/>
  <c r="BM373" i="6"/>
  <c r="BJ373" i="6"/>
  <c r="CN372" i="6"/>
  <c r="CK372" i="6"/>
  <c r="CH372" i="6"/>
  <c r="CE372" i="6"/>
  <c r="CB372" i="6"/>
  <c r="BY372" i="6"/>
  <c r="BV372" i="6"/>
  <c r="BS372" i="6"/>
  <c r="BP372" i="6"/>
  <c r="BM372" i="6"/>
  <c r="BJ372" i="6"/>
  <c r="CN371" i="6"/>
  <c r="CK371" i="6"/>
  <c r="CH371" i="6"/>
  <c r="CE371" i="6"/>
  <c r="CB371" i="6"/>
  <c r="BY371" i="6"/>
  <c r="BV371" i="6"/>
  <c r="BS371" i="6"/>
  <c r="BP371" i="6"/>
  <c r="BM371" i="6"/>
  <c r="BJ371" i="6"/>
  <c r="CN370" i="6"/>
  <c r="CK370" i="6"/>
  <c r="CH370" i="6"/>
  <c r="CE370" i="6"/>
  <c r="CB370" i="6"/>
  <c r="BY370" i="6"/>
  <c r="BV370" i="6"/>
  <c r="BS370" i="6"/>
  <c r="BP370" i="6"/>
  <c r="BM370" i="6"/>
  <c r="BJ370" i="6"/>
  <c r="CN369" i="6"/>
  <c r="CK369" i="6"/>
  <c r="CH369" i="6"/>
  <c r="CE369" i="6"/>
  <c r="CB369" i="6"/>
  <c r="BY369" i="6"/>
  <c r="BV369" i="6"/>
  <c r="BS369" i="6"/>
  <c r="BP369" i="6"/>
  <c r="BM369" i="6"/>
  <c r="BJ369" i="6"/>
  <c r="CN368" i="6"/>
  <c r="CK368" i="6"/>
  <c r="CH368" i="6"/>
  <c r="CE368" i="6"/>
  <c r="CB368" i="6"/>
  <c r="BY368" i="6"/>
  <c r="BV368" i="6"/>
  <c r="BS368" i="6"/>
  <c r="BP368" i="6"/>
  <c r="BM368" i="6"/>
  <c r="BJ368" i="6"/>
  <c r="CN367" i="6"/>
  <c r="CK367" i="6"/>
  <c r="CH367" i="6"/>
  <c r="CE367" i="6"/>
  <c r="CB367" i="6"/>
  <c r="BY367" i="6"/>
  <c r="BV367" i="6"/>
  <c r="BS367" i="6"/>
  <c r="BP367" i="6"/>
  <c r="BM367" i="6"/>
  <c r="BJ367" i="6"/>
  <c r="CN366" i="6"/>
  <c r="CK366" i="6"/>
  <c r="CH366" i="6"/>
  <c r="CE366" i="6"/>
  <c r="CB366" i="6"/>
  <c r="BY366" i="6"/>
  <c r="BV366" i="6"/>
  <c r="BS366" i="6"/>
  <c r="BP366" i="6"/>
  <c r="BM366" i="6"/>
  <c r="BJ366" i="6"/>
  <c r="CN365" i="6"/>
  <c r="CK365" i="6"/>
  <c r="CH365" i="6"/>
  <c r="CE365" i="6"/>
  <c r="CB365" i="6"/>
  <c r="BY365" i="6"/>
  <c r="BV365" i="6"/>
  <c r="BS365" i="6"/>
  <c r="BP365" i="6"/>
  <c r="BM365" i="6"/>
  <c r="BJ365" i="6"/>
  <c r="CN364" i="6"/>
  <c r="CK364" i="6"/>
  <c r="CH364" i="6"/>
  <c r="CE364" i="6"/>
  <c r="CB364" i="6"/>
  <c r="BY364" i="6"/>
  <c r="BV364" i="6"/>
  <c r="BS364" i="6"/>
  <c r="BP364" i="6"/>
  <c r="BM364" i="6"/>
  <c r="BJ364" i="6"/>
  <c r="CN363" i="6"/>
  <c r="CK363" i="6"/>
  <c r="CH363" i="6"/>
  <c r="CE363" i="6"/>
  <c r="CB363" i="6"/>
  <c r="BY363" i="6"/>
  <c r="BV363" i="6"/>
  <c r="BS363" i="6"/>
  <c r="BP363" i="6"/>
  <c r="BM363" i="6"/>
  <c r="BJ363" i="6"/>
  <c r="CN362" i="6"/>
  <c r="CK362" i="6"/>
  <c r="CH362" i="6"/>
  <c r="CE362" i="6"/>
  <c r="CB362" i="6"/>
  <c r="BY362" i="6"/>
  <c r="BV362" i="6"/>
  <c r="BS362" i="6"/>
  <c r="BP362" i="6"/>
  <c r="BM362" i="6"/>
  <c r="BJ362" i="6"/>
  <c r="CN361" i="6"/>
  <c r="CK361" i="6"/>
  <c r="CH361" i="6"/>
  <c r="CE361" i="6"/>
  <c r="CB361" i="6"/>
  <c r="BY361" i="6"/>
  <c r="BV361" i="6"/>
  <c r="BS361" i="6"/>
  <c r="BP361" i="6"/>
  <c r="BM361" i="6"/>
  <c r="BJ361" i="6"/>
  <c r="CN360" i="6"/>
  <c r="CK360" i="6"/>
  <c r="CH360" i="6"/>
  <c r="CE360" i="6"/>
  <c r="CB360" i="6"/>
  <c r="BY360" i="6"/>
  <c r="BV360" i="6"/>
  <c r="BS360" i="6"/>
  <c r="BP360" i="6"/>
  <c r="BM360" i="6"/>
  <c r="BJ360" i="6"/>
  <c r="CN359" i="6"/>
  <c r="CK359" i="6"/>
  <c r="CH359" i="6"/>
  <c r="CE359" i="6"/>
  <c r="CB359" i="6"/>
  <c r="BY359" i="6"/>
  <c r="BV359" i="6"/>
  <c r="BS359" i="6"/>
  <c r="BP359" i="6"/>
  <c r="BM359" i="6"/>
  <c r="BJ359" i="6"/>
  <c r="CN358" i="6"/>
  <c r="CK358" i="6"/>
  <c r="CH358" i="6"/>
  <c r="CE358" i="6"/>
  <c r="CB358" i="6"/>
  <c r="BY358" i="6"/>
  <c r="BV358" i="6"/>
  <c r="BS358" i="6"/>
  <c r="BP358" i="6"/>
  <c r="BM358" i="6"/>
  <c r="BJ358" i="6"/>
  <c r="CN357" i="6"/>
  <c r="CK357" i="6"/>
  <c r="CH357" i="6"/>
  <c r="CE357" i="6"/>
  <c r="CB357" i="6"/>
  <c r="BY357" i="6"/>
  <c r="BV357" i="6"/>
  <c r="BS357" i="6"/>
  <c r="BP357" i="6"/>
  <c r="BM357" i="6"/>
  <c r="BJ357" i="6"/>
  <c r="CN356" i="6"/>
  <c r="CK356" i="6"/>
  <c r="CH356" i="6"/>
  <c r="CE356" i="6"/>
  <c r="CB356" i="6"/>
  <c r="BY356" i="6"/>
  <c r="BV356" i="6"/>
  <c r="BS356" i="6"/>
  <c r="BP356" i="6"/>
  <c r="BM356" i="6"/>
  <c r="BJ356" i="6"/>
  <c r="CN355" i="6"/>
  <c r="CK355" i="6"/>
  <c r="CH355" i="6"/>
  <c r="CE355" i="6"/>
  <c r="CB355" i="6"/>
  <c r="BY355" i="6"/>
  <c r="BV355" i="6"/>
  <c r="BS355" i="6"/>
  <c r="BP355" i="6"/>
  <c r="BM355" i="6"/>
  <c r="BJ355" i="6"/>
  <c r="CN354" i="6"/>
  <c r="CK354" i="6"/>
  <c r="CH354" i="6"/>
  <c r="CE354" i="6"/>
  <c r="CB354" i="6"/>
  <c r="BY354" i="6"/>
  <c r="BV354" i="6"/>
  <c r="BS354" i="6"/>
  <c r="BP354" i="6"/>
  <c r="BM354" i="6"/>
  <c r="BJ354" i="6"/>
  <c r="CN353" i="6"/>
  <c r="CK353" i="6"/>
  <c r="CH353" i="6"/>
  <c r="CE353" i="6"/>
  <c r="CB353" i="6"/>
  <c r="BY353" i="6"/>
  <c r="BV353" i="6"/>
  <c r="BS353" i="6"/>
  <c r="BP353" i="6"/>
  <c r="BM353" i="6"/>
  <c r="BJ353" i="6"/>
  <c r="CN352" i="6"/>
  <c r="CK352" i="6"/>
  <c r="CH352" i="6"/>
  <c r="CE352" i="6"/>
  <c r="CB352" i="6"/>
  <c r="BY352" i="6"/>
  <c r="BV352" i="6"/>
  <c r="BS352" i="6"/>
  <c r="BP352" i="6"/>
  <c r="BM352" i="6"/>
  <c r="BJ352" i="6"/>
  <c r="CN351" i="6"/>
  <c r="CK351" i="6"/>
  <c r="CH351" i="6"/>
  <c r="CE351" i="6"/>
  <c r="CB351" i="6"/>
  <c r="BY351" i="6"/>
  <c r="BV351" i="6"/>
  <c r="BS351" i="6"/>
  <c r="BP351" i="6"/>
  <c r="BM351" i="6"/>
  <c r="BJ351" i="6"/>
  <c r="CN350" i="6"/>
  <c r="CK350" i="6"/>
  <c r="CH350" i="6"/>
  <c r="CE350" i="6"/>
  <c r="CB350" i="6"/>
  <c r="BY350" i="6"/>
  <c r="BV350" i="6"/>
  <c r="BS350" i="6"/>
  <c r="BP350" i="6"/>
  <c r="BM350" i="6"/>
  <c r="BJ350" i="6"/>
  <c r="CN349" i="6"/>
  <c r="CK349" i="6"/>
  <c r="CH349" i="6"/>
  <c r="CE349" i="6"/>
  <c r="CB349" i="6"/>
  <c r="BY349" i="6"/>
  <c r="BV349" i="6"/>
  <c r="BS349" i="6"/>
  <c r="BP349" i="6"/>
  <c r="BM349" i="6"/>
  <c r="BJ349" i="6"/>
  <c r="CN348" i="6"/>
  <c r="CK348" i="6"/>
  <c r="CH348" i="6"/>
  <c r="CE348" i="6"/>
  <c r="CB348" i="6"/>
  <c r="BY348" i="6"/>
  <c r="BV348" i="6"/>
  <c r="BS348" i="6"/>
  <c r="BP348" i="6"/>
  <c r="BM348" i="6"/>
  <c r="BJ348" i="6"/>
  <c r="CN347" i="6"/>
  <c r="CK347" i="6"/>
  <c r="CH347" i="6"/>
  <c r="CE347" i="6"/>
  <c r="CB347" i="6"/>
  <c r="BY347" i="6"/>
  <c r="BV347" i="6"/>
  <c r="BS347" i="6"/>
  <c r="BP347" i="6"/>
  <c r="BM347" i="6"/>
  <c r="BJ347" i="6"/>
  <c r="CN346" i="6"/>
  <c r="CK346" i="6"/>
  <c r="CH346" i="6"/>
  <c r="CE346" i="6"/>
  <c r="CB346" i="6"/>
  <c r="BY346" i="6"/>
  <c r="BV346" i="6"/>
  <c r="BS346" i="6"/>
  <c r="BP346" i="6"/>
  <c r="BM346" i="6"/>
  <c r="BJ346" i="6"/>
  <c r="CN345" i="6"/>
  <c r="CK345" i="6"/>
  <c r="CH345" i="6"/>
  <c r="CE345" i="6"/>
  <c r="CB345" i="6"/>
  <c r="BY345" i="6"/>
  <c r="BV345" i="6"/>
  <c r="BS345" i="6"/>
  <c r="BP345" i="6"/>
  <c r="BM345" i="6"/>
  <c r="BJ345" i="6"/>
  <c r="CN344" i="6"/>
  <c r="CK344" i="6"/>
  <c r="CH344" i="6"/>
  <c r="CE344" i="6"/>
  <c r="CB344" i="6"/>
  <c r="BY344" i="6"/>
  <c r="BV344" i="6"/>
  <c r="BS344" i="6"/>
  <c r="BP344" i="6"/>
  <c r="BM344" i="6"/>
  <c r="BJ344" i="6"/>
  <c r="CN343" i="6"/>
  <c r="CK343" i="6"/>
  <c r="CH343" i="6"/>
  <c r="CE343" i="6"/>
  <c r="CB343" i="6"/>
  <c r="BY343" i="6"/>
  <c r="BV343" i="6"/>
  <c r="BS343" i="6"/>
  <c r="BP343" i="6"/>
  <c r="BM343" i="6"/>
  <c r="BJ343" i="6"/>
  <c r="CN342" i="6"/>
  <c r="CK342" i="6"/>
  <c r="CH342" i="6"/>
  <c r="CE342" i="6"/>
  <c r="CB342" i="6"/>
  <c r="BY342" i="6"/>
  <c r="BV342" i="6"/>
  <c r="BS342" i="6"/>
  <c r="BP342" i="6"/>
  <c r="BM342" i="6"/>
  <c r="BJ342" i="6"/>
  <c r="CN341" i="6"/>
  <c r="CK341" i="6"/>
  <c r="CH341" i="6"/>
  <c r="CE341" i="6"/>
  <c r="CB341" i="6"/>
  <c r="BY341" i="6"/>
  <c r="BV341" i="6"/>
  <c r="BS341" i="6"/>
  <c r="BP341" i="6"/>
  <c r="BM341" i="6"/>
  <c r="BJ341" i="6"/>
  <c r="CN340" i="6"/>
  <c r="CK340" i="6"/>
  <c r="CH340" i="6"/>
  <c r="CE340" i="6"/>
  <c r="CB340" i="6"/>
  <c r="BY340" i="6"/>
  <c r="BV340" i="6"/>
  <c r="BS340" i="6"/>
  <c r="BP340" i="6"/>
  <c r="BM340" i="6"/>
  <c r="BJ340" i="6"/>
  <c r="CN339" i="6"/>
  <c r="CK339" i="6"/>
  <c r="CH339" i="6"/>
  <c r="CE339" i="6"/>
  <c r="CB339" i="6"/>
  <c r="BY339" i="6"/>
  <c r="BV339" i="6"/>
  <c r="BS339" i="6"/>
  <c r="BP339" i="6"/>
  <c r="BM339" i="6"/>
  <c r="BJ339" i="6"/>
  <c r="CN338" i="6"/>
  <c r="CK338" i="6"/>
  <c r="CH338" i="6"/>
  <c r="CE338" i="6"/>
  <c r="CB338" i="6"/>
  <c r="BY338" i="6"/>
  <c r="BV338" i="6"/>
  <c r="BS338" i="6"/>
  <c r="BP338" i="6"/>
  <c r="BM338" i="6"/>
  <c r="BJ338" i="6"/>
  <c r="CN337" i="6"/>
  <c r="CK337" i="6"/>
  <c r="CH337" i="6"/>
  <c r="CE337" i="6"/>
  <c r="CB337" i="6"/>
  <c r="BY337" i="6"/>
  <c r="BV337" i="6"/>
  <c r="BS337" i="6"/>
  <c r="BP337" i="6"/>
  <c r="BM337" i="6"/>
  <c r="BJ337" i="6"/>
  <c r="CN336" i="6"/>
  <c r="CK336" i="6"/>
  <c r="CH336" i="6"/>
  <c r="CE336" i="6"/>
  <c r="CB336" i="6"/>
  <c r="BY336" i="6"/>
  <c r="BV336" i="6"/>
  <c r="BS336" i="6"/>
  <c r="BP336" i="6"/>
  <c r="BM336" i="6"/>
  <c r="BJ336" i="6"/>
  <c r="CN335" i="6"/>
  <c r="CK335" i="6"/>
  <c r="CH335" i="6"/>
  <c r="CE335" i="6"/>
  <c r="CB335" i="6"/>
  <c r="BY335" i="6"/>
  <c r="BV335" i="6"/>
  <c r="BS335" i="6"/>
  <c r="BP335" i="6"/>
  <c r="BM335" i="6"/>
  <c r="BJ335" i="6"/>
  <c r="CN334" i="6"/>
  <c r="CK334" i="6"/>
  <c r="CH334" i="6"/>
  <c r="CE334" i="6"/>
  <c r="CB334" i="6"/>
  <c r="BY334" i="6"/>
  <c r="BV334" i="6"/>
  <c r="BS334" i="6"/>
  <c r="BP334" i="6"/>
  <c r="BM334" i="6"/>
  <c r="BJ334" i="6"/>
  <c r="CN333" i="6"/>
  <c r="CK333" i="6"/>
  <c r="CH333" i="6"/>
  <c r="CE333" i="6"/>
  <c r="CB333" i="6"/>
  <c r="BY333" i="6"/>
  <c r="BV333" i="6"/>
  <c r="BS333" i="6"/>
  <c r="BP333" i="6"/>
  <c r="BM333" i="6"/>
  <c r="BJ333" i="6"/>
  <c r="CN332" i="6"/>
  <c r="CK332" i="6"/>
  <c r="CH332" i="6"/>
  <c r="CE332" i="6"/>
  <c r="CB332" i="6"/>
  <c r="BY332" i="6"/>
  <c r="BV332" i="6"/>
  <c r="BS332" i="6"/>
  <c r="BP332" i="6"/>
  <c r="BM332" i="6"/>
  <c r="BJ332" i="6"/>
  <c r="CN331" i="6"/>
  <c r="CK331" i="6"/>
  <c r="CH331" i="6"/>
  <c r="CE331" i="6"/>
  <c r="CB331" i="6"/>
  <c r="BY331" i="6"/>
  <c r="BV331" i="6"/>
  <c r="BS331" i="6"/>
  <c r="BP331" i="6"/>
  <c r="BM331" i="6"/>
  <c r="BJ331" i="6"/>
  <c r="CN330" i="6"/>
  <c r="CK330" i="6"/>
  <c r="CH330" i="6"/>
  <c r="CE330" i="6"/>
  <c r="CB330" i="6"/>
  <c r="BY330" i="6"/>
  <c r="BV330" i="6"/>
  <c r="BS330" i="6"/>
  <c r="BP330" i="6"/>
  <c r="BM330" i="6"/>
  <c r="BJ330" i="6"/>
  <c r="CN329" i="6"/>
  <c r="CK329" i="6"/>
  <c r="CH329" i="6"/>
  <c r="CH319" i="6" s="1"/>
  <c r="CE329" i="6"/>
  <c r="CB329" i="6"/>
  <c r="BY329" i="6"/>
  <c r="BV329" i="6"/>
  <c r="BS329" i="6"/>
  <c r="BP329" i="6"/>
  <c r="BM329" i="6"/>
  <c r="BJ329" i="6"/>
  <c r="CN328" i="6"/>
  <c r="CK328" i="6"/>
  <c r="CH328" i="6"/>
  <c r="CE328" i="6"/>
  <c r="CB328" i="6"/>
  <c r="BY328" i="6"/>
  <c r="BV328" i="6"/>
  <c r="BS328" i="6"/>
  <c r="BP328" i="6"/>
  <c r="BM328" i="6"/>
  <c r="BJ328" i="6"/>
  <c r="CN327" i="6"/>
  <c r="CK327" i="6"/>
  <c r="CH327" i="6"/>
  <c r="CE327" i="6"/>
  <c r="CB327" i="6"/>
  <c r="BY327" i="6"/>
  <c r="BV327" i="6"/>
  <c r="BS327" i="6"/>
  <c r="BP327" i="6"/>
  <c r="BM327" i="6"/>
  <c r="BJ327" i="6"/>
  <c r="CN326" i="6"/>
  <c r="CK326" i="6"/>
  <c r="CH326" i="6"/>
  <c r="CE326" i="6"/>
  <c r="CB326" i="6"/>
  <c r="BY326" i="6"/>
  <c r="BV326" i="6"/>
  <c r="BS326" i="6"/>
  <c r="BP326" i="6"/>
  <c r="BM326" i="6"/>
  <c r="BJ326" i="6"/>
  <c r="CN325" i="6"/>
  <c r="CK325" i="6"/>
  <c r="CH325" i="6"/>
  <c r="CE325" i="6"/>
  <c r="CB325" i="6"/>
  <c r="BY325" i="6"/>
  <c r="BV325" i="6"/>
  <c r="BS325" i="6"/>
  <c r="BP325" i="6"/>
  <c r="BM325" i="6"/>
  <c r="BJ325" i="6"/>
  <c r="CN324" i="6"/>
  <c r="CK324" i="6"/>
  <c r="CH324" i="6"/>
  <c r="CE324" i="6"/>
  <c r="CB324" i="6"/>
  <c r="BY324" i="6"/>
  <c r="BV324" i="6"/>
  <c r="BS324" i="6"/>
  <c r="BS319" i="6" s="1"/>
  <c r="BP324" i="6"/>
  <c r="BM324" i="6"/>
  <c r="BJ324" i="6"/>
  <c r="CN323" i="6"/>
  <c r="CK323" i="6"/>
  <c r="CH323" i="6"/>
  <c r="CE323" i="6"/>
  <c r="CB323" i="6"/>
  <c r="BY323" i="6"/>
  <c r="BV323" i="6"/>
  <c r="BS323" i="6"/>
  <c r="BP323" i="6"/>
  <c r="BP319" i="6" s="1"/>
  <c r="BM323" i="6"/>
  <c r="BJ323" i="6"/>
  <c r="CM319" i="6"/>
  <c r="CJ319" i="6"/>
  <c r="CG319" i="6"/>
  <c r="CD319" i="6"/>
  <c r="CA319" i="6"/>
  <c r="BX319" i="6"/>
  <c r="BU319" i="6"/>
  <c r="BR319" i="6"/>
  <c r="BO319" i="6"/>
  <c r="BL319" i="6"/>
  <c r="BI319" i="6"/>
  <c r="BV319" i="6" l="1"/>
  <c r="BJ319" i="6"/>
  <c r="BM319" i="6"/>
  <c r="BY319" i="6"/>
  <c r="CB319" i="6"/>
  <c r="CE319" i="6"/>
  <c r="CK319" i="6"/>
  <c r="CN319" i="6"/>
  <c r="BG323" i="6"/>
  <c r="BG478" i="6"/>
  <c r="BD478" i="6"/>
  <c r="BA478" i="6"/>
  <c r="BG477" i="6"/>
  <c r="BD477" i="6"/>
  <c r="BA477" i="6"/>
  <c r="BG476" i="6"/>
  <c r="BD476" i="6"/>
  <c r="BA476" i="6"/>
  <c r="BG475" i="6"/>
  <c r="BD475" i="6"/>
  <c r="BA475" i="6"/>
  <c r="BG474" i="6"/>
  <c r="BD474" i="6"/>
  <c r="BA474" i="6"/>
  <c r="BG473" i="6"/>
  <c r="BD473" i="6"/>
  <c r="BA473" i="6"/>
  <c r="BG472" i="6"/>
  <c r="BD472" i="6"/>
  <c r="BA472" i="6"/>
  <c r="BG471" i="6"/>
  <c r="BD471" i="6"/>
  <c r="BA471" i="6"/>
  <c r="BG470" i="6"/>
  <c r="BD470" i="6"/>
  <c r="BA470" i="6"/>
  <c r="BG469" i="6"/>
  <c r="BD469" i="6"/>
  <c r="BA469" i="6"/>
  <c r="BG468" i="6"/>
  <c r="BD468" i="6"/>
  <c r="BA468" i="6"/>
  <c r="BG467" i="6"/>
  <c r="BD467" i="6"/>
  <c r="BA467" i="6"/>
  <c r="BG466" i="6"/>
  <c r="BD466" i="6"/>
  <c r="BA466" i="6"/>
  <c r="BG465" i="6"/>
  <c r="BD465" i="6"/>
  <c r="BA465" i="6"/>
  <c r="BG464" i="6"/>
  <c r="BD464" i="6"/>
  <c r="BA464" i="6"/>
  <c r="BG463" i="6"/>
  <c r="BD463" i="6"/>
  <c r="BA463" i="6"/>
  <c r="BG462" i="6"/>
  <c r="BD462" i="6"/>
  <c r="BA462" i="6"/>
  <c r="BG461" i="6"/>
  <c r="BD461" i="6"/>
  <c r="BA461" i="6"/>
  <c r="BG460" i="6"/>
  <c r="BD460" i="6"/>
  <c r="BA460" i="6"/>
  <c r="BG459" i="6"/>
  <c r="BD459" i="6"/>
  <c r="BA459" i="6"/>
  <c r="BG458" i="6"/>
  <c r="BD458" i="6"/>
  <c r="BA458" i="6"/>
  <c r="BG457" i="6"/>
  <c r="BD457" i="6"/>
  <c r="BA457" i="6"/>
  <c r="BG456" i="6"/>
  <c r="BD456" i="6"/>
  <c r="BA456" i="6"/>
  <c r="BG455" i="6"/>
  <c r="BD455" i="6"/>
  <c r="BA455" i="6"/>
  <c r="BG454" i="6"/>
  <c r="BD454" i="6"/>
  <c r="BA454" i="6"/>
  <c r="BG453" i="6"/>
  <c r="BD453" i="6"/>
  <c r="BA453" i="6"/>
  <c r="BG452" i="6"/>
  <c r="BD452" i="6"/>
  <c r="BA452" i="6"/>
  <c r="BG451" i="6"/>
  <c r="BD451" i="6"/>
  <c r="BA451" i="6"/>
  <c r="BG450" i="6"/>
  <c r="BD450" i="6"/>
  <c r="BA450" i="6"/>
  <c r="BG449" i="6"/>
  <c r="BD449" i="6"/>
  <c r="BA449" i="6"/>
  <c r="BG448" i="6"/>
  <c r="BD448" i="6"/>
  <c r="BA448" i="6"/>
  <c r="BG447" i="6"/>
  <c r="BD447" i="6"/>
  <c r="BA447" i="6"/>
  <c r="BG446" i="6"/>
  <c r="BD446" i="6"/>
  <c r="BA446" i="6"/>
  <c r="BG445" i="6"/>
  <c r="BD445" i="6"/>
  <c r="BA445" i="6"/>
  <c r="BG444" i="6"/>
  <c r="BD444" i="6"/>
  <c r="BA444" i="6"/>
  <c r="BG443" i="6"/>
  <c r="BD443" i="6"/>
  <c r="BA443" i="6"/>
  <c r="BG442" i="6"/>
  <c r="BD442" i="6"/>
  <c r="BA442" i="6"/>
  <c r="BG441" i="6"/>
  <c r="BD441" i="6"/>
  <c r="BA441" i="6"/>
  <c r="BG440" i="6"/>
  <c r="BD440" i="6"/>
  <c r="BA440" i="6"/>
  <c r="BG439" i="6"/>
  <c r="BD439" i="6"/>
  <c r="BA439" i="6"/>
  <c r="BG438" i="6"/>
  <c r="BD438" i="6"/>
  <c r="BA438" i="6"/>
  <c r="BG437" i="6"/>
  <c r="BD437" i="6"/>
  <c r="BA437" i="6"/>
  <c r="BG436" i="6"/>
  <c r="BD436" i="6"/>
  <c r="BA436" i="6"/>
  <c r="BG435" i="6"/>
  <c r="BD435" i="6"/>
  <c r="BA435" i="6"/>
  <c r="BG434" i="6"/>
  <c r="BD434" i="6"/>
  <c r="BA434" i="6"/>
  <c r="BG433" i="6"/>
  <c r="BD433" i="6"/>
  <c r="BA433" i="6"/>
  <c r="BG432" i="6"/>
  <c r="BD432" i="6"/>
  <c r="BA432" i="6"/>
  <c r="BG431" i="6"/>
  <c r="BD431" i="6"/>
  <c r="BA431" i="6"/>
  <c r="BG430" i="6"/>
  <c r="BD430" i="6"/>
  <c r="BA430" i="6"/>
  <c r="BG429" i="6"/>
  <c r="BD429" i="6"/>
  <c r="BA429" i="6"/>
  <c r="BG428" i="6"/>
  <c r="BD428" i="6"/>
  <c r="BA428" i="6"/>
  <c r="BG427" i="6"/>
  <c r="BD427" i="6"/>
  <c r="BA427" i="6"/>
  <c r="BG426" i="6"/>
  <c r="BD426" i="6"/>
  <c r="BA426" i="6"/>
  <c r="BG425" i="6"/>
  <c r="BD425" i="6"/>
  <c r="BA425" i="6"/>
  <c r="BG424" i="6"/>
  <c r="BD424" i="6"/>
  <c r="BA424" i="6"/>
  <c r="BG423" i="6"/>
  <c r="BD423" i="6"/>
  <c r="BA423" i="6"/>
  <c r="BG422" i="6"/>
  <c r="BD422" i="6"/>
  <c r="BA422" i="6"/>
  <c r="BG421" i="6"/>
  <c r="BD421" i="6"/>
  <c r="BA421" i="6"/>
  <c r="BG420" i="6"/>
  <c r="BD420" i="6"/>
  <c r="BA420" i="6"/>
  <c r="BG419" i="6"/>
  <c r="BD419" i="6"/>
  <c r="BA419" i="6"/>
  <c r="BG418" i="6"/>
  <c r="BD418" i="6"/>
  <c r="BA418" i="6"/>
  <c r="BG417" i="6"/>
  <c r="BD417" i="6"/>
  <c r="BA417" i="6"/>
  <c r="BG416" i="6"/>
  <c r="BD416" i="6"/>
  <c r="BA416" i="6"/>
  <c r="BG415" i="6"/>
  <c r="BD415" i="6"/>
  <c r="BA415" i="6"/>
  <c r="BG414" i="6"/>
  <c r="BD414" i="6"/>
  <c r="BA414" i="6"/>
  <c r="BG413" i="6"/>
  <c r="BD413" i="6"/>
  <c r="BA413" i="6"/>
  <c r="BG412" i="6"/>
  <c r="BD412" i="6"/>
  <c r="BA412" i="6"/>
  <c r="BG411" i="6"/>
  <c r="BD411" i="6"/>
  <c r="BA411" i="6"/>
  <c r="BG410" i="6"/>
  <c r="BD410" i="6"/>
  <c r="BA410" i="6"/>
  <c r="BG409" i="6"/>
  <c r="BD409" i="6"/>
  <c r="BA409" i="6"/>
  <c r="BG408" i="6"/>
  <c r="BD408" i="6"/>
  <c r="BA408" i="6"/>
  <c r="BG407" i="6"/>
  <c r="BD407" i="6"/>
  <c r="BA407" i="6"/>
  <c r="BG406" i="6"/>
  <c r="BD406" i="6"/>
  <c r="BA406" i="6"/>
  <c r="BG405" i="6"/>
  <c r="BD405" i="6"/>
  <c r="BA405" i="6"/>
  <c r="BG404" i="6"/>
  <c r="BD404" i="6"/>
  <c r="BA404" i="6"/>
  <c r="BG403" i="6"/>
  <c r="BD403" i="6"/>
  <c r="BA403" i="6"/>
  <c r="BG402" i="6"/>
  <c r="BD402" i="6"/>
  <c r="BA402" i="6"/>
  <c r="BG401" i="6"/>
  <c r="BD401" i="6"/>
  <c r="BA401" i="6"/>
  <c r="BG400" i="6"/>
  <c r="BD400" i="6"/>
  <c r="BA400" i="6"/>
  <c r="BG399" i="6"/>
  <c r="BD399" i="6"/>
  <c r="BA399" i="6"/>
  <c r="BG398" i="6"/>
  <c r="BD398" i="6"/>
  <c r="BA398" i="6"/>
  <c r="BG397" i="6"/>
  <c r="BD397" i="6"/>
  <c r="BA397" i="6"/>
  <c r="BG396" i="6"/>
  <c r="BD396" i="6"/>
  <c r="BA396" i="6"/>
  <c r="BG395" i="6"/>
  <c r="BD395" i="6"/>
  <c r="BA395" i="6"/>
  <c r="BG394" i="6"/>
  <c r="BD394" i="6"/>
  <c r="BA394" i="6"/>
  <c r="BG393" i="6"/>
  <c r="BD393" i="6"/>
  <c r="BA393" i="6"/>
  <c r="BG392" i="6"/>
  <c r="BD392" i="6"/>
  <c r="BA392" i="6"/>
  <c r="BG391" i="6"/>
  <c r="BD391" i="6"/>
  <c r="BA391" i="6"/>
  <c r="BG390" i="6"/>
  <c r="BD390" i="6"/>
  <c r="BA390" i="6"/>
  <c r="BG389" i="6"/>
  <c r="BD389" i="6"/>
  <c r="BA389" i="6"/>
  <c r="BG388" i="6"/>
  <c r="BD388" i="6"/>
  <c r="BA388" i="6"/>
  <c r="BG387" i="6"/>
  <c r="BD387" i="6"/>
  <c r="BA387" i="6"/>
  <c r="BG386" i="6"/>
  <c r="BD386" i="6"/>
  <c r="BA386" i="6"/>
  <c r="BG385" i="6"/>
  <c r="BD385" i="6"/>
  <c r="BA385" i="6"/>
  <c r="BG384" i="6"/>
  <c r="BD384" i="6"/>
  <c r="BA384" i="6"/>
  <c r="BG383" i="6"/>
  <c r="BD383" i="6"/>
  <c r="BA383" i="6"/>
  <c r="BG382" i="6"/>
  <c r="BD382" i="6"/>
  <c r="BA382" i="6"/>
  <c r="BG381" i="6"/>
  <c r="BD381" i="6"/>
  <c r="BA381" i="6"/>
  <c r="BG380" i="6"/>
  <c r="BD380" i="6"/>
  <c r="BA380" i="6"/>
  <c r="BG379" i="6"/>
  <c r="BD379" i="6"/>
  <c r="BA379" i="6"/>
  <c r="BG378" i="6"/>
  <c r="BD378" i="6"/>
  <c r="BA378" i="6"/>
  <c r="BG377" i="6"/>
  <c r="BD377" i="6"/>
  <c r="BA377" i="6"/>
  <c r="BG376" i="6"/>
  <c r="BD376" i="6"/>
  <c r="BA376" i="6"/>
  <c r="BG375" i="6"/>
  <c r="BD375" i="6"/>
  <c r="BA375" i="6"/>
  <c r="BG374" i="6"/>
  <c r="BD374" i="6"/>
  <c r="BA374" i="6"/>
  <c r="BG373" i="6"/>
  <c r="BD373" i="6"/>
  <c r="BA373" i="6"/>
  <c r="BG372" i="6"/>
  <c r="BD372" i="6"/>
  <c r="BA372" i="6"/>
  <c r="BG371" i="6"/>
  <c r="BD371" i="6"/>
  <c r="BA371" i="6"/>
  <c r="BG370" i="6"/>
  <c r="BD370" i="6"/>
  <c r="BA370" i="6"/>
  <c r="BG369" i="6"/>
  <c r="BD369" i="6"/>
  <c r="BA369" i="6"/>
  <c r="BG368" i="6"/>
  <c r="BD368" i="6"/>
  <c r="BA368" i="6"/>
  <c r="BG367" i="6"/>
  <c r="BD367" i="6"/>
  <c r="BA367" i="6"/>
  <c r="BG366" i="6"/>
  <c r="BD366" i="6"/>
  <c r="BA366" i="6"/>
  <c r="BG365" i="6"/>
  <c r="BD365" i="6"/>
  <c r="BA365" i="6"/>
  <c r="BG364" i="6"/>
  <c r="BD364" i="6"/>
  <c r="BA364" i="6"/>
  <c r="BG363" i="6"/>
  <c r="BD363" i="6"/>
  <c r="BA363" i="6"/>
  <c r="BG362" i="6"/>
  <c r="BD362" i="6"/>
  <c r="BA362" i="6"/>
  <c r="BG361" i="6"/>
  <c r="BD361" i="6"/>
  <c r="BA361" i="6"/>
  <c r="BG360" i="6"/>
  <c r="BD360" i="6"/>
  <c r="BA360" i="6"/>
  <c r="BG359" i="6"/>
  <c r="BD359" i="6"/>
  <c r="BA359" i="6"/>
  <c r="BG358" i="6"/>
  <c r="BD358" i="6"/>
  <c r="BA358" i="6"/>
  <c r="BG357" i="6"/>
  <c r="BD357" i="6"/>
  <c r="BA357" i="6"/>
  <c r="BG356" i="6"/>
  <c r="BD356" i="6"/>
  <c r="BA356" i="6"/>
  <c r="BG355" i="6"/>
  <c r="BD355" i="6"/>
  <c r="BA355" i="6"/>
  <c r="BG354" i="6"/>
  <c r="BD354" i="6"/>
  <c r="BA354" i="6"/>
  <c r="BG353" i="6"/>
  <c r="BD353" i="6"/>
  <c r="BA353" i="6"/>
  <c r="BG352" i="6"/>
  <c r="BD352" i="6"/>
  <c r="BA352" i="6"/>
  <c r="BG351" i="6"/>
  <c r="BD351" i="6"/>
  <c r="BA351" i="6"/>
  <c r="BG350" i="6"/>
  <c r="BD350" i="6"/>
  <c r="BA350" i="6"/>
  <c r="BG349" i="6"/>
  <c r="BD349" i="6"/>
  <c r="BA349" i="6"/>
  <c r="BG348" i="6"/>
  <c r="BD348" i="6"/>
  <c r="BA348" i="6"/>
  <c r="BG347" i="6"/>
  <c r="BD347" i="6"/>
  <c r="BA347" i="6"/>
  <c r="BG346" i="6"/>
  <c r="BD346" i="6"/>
  <c r="BA346" i="6"/>
  <c r="BG345" i="6"/>
  <c r="BD345" i="6"/>
  <c r="BA345" i="6"/>
  <c r="BG344" i="6"/>
  <c r="BD344" i="6"/>
  <c r="BA344" i="6"/>
  <c r="BG343" i="6"/>
  <c r="BD343" i="6"/>
  <c r="BA343" i="6"/>
  <c r="BG342" i="6"/>
  <c r="BD342" i="6"/>
  <c r="BA342" i="6"/>
  <c r="BG341" i="6"/>
  <c r="BD341" i="6"/>
  <c r="BA341" i="6"/>
  <c r="BG340" i="6"/>
  <c r="BD340" i="6"/>
  <c r="BA340" i="6"/>
  <c r="BG339" i="6"/>
  <c r="BD339" i="6"/>
  <c r="BA339" i="6"/>
  <c r="BG338" i="6"/>
  <c r="BD338" i="6"/>
  <c r="BA338" i="6"/>
  <c r="BG337" i="6"/>
  <c r="BD337" i="6"/>
  <c r="BA337" i="6"/>
  <c r="BG336" i="6"/>
  <c r="BD336" i="6"/>
  <c r="BA336" i="6"/>
  <c r="BG335" i="6"/>
  <c r="BD335" i="6"/>
  <c r="BA335" i="6"/>
  <c r="BG334" i="6"/>
  <c r="BD334" i="6"/>
  <c r="BA334" i="6"/>
  <c r="BG333" i="6"/>
  <c r="BD333" i="6"/>
  <c r="BA333" i="6"/>
  <c r="BG332" i="6"/>
  <c r="BD332" i="6"/>
  <c r="BA332" i="6"/>
  <c r="BG331" i="6"/>
  <c r="BD331" i="6"/>
  <c r="BA331" i="6"/>
  <c r="BG330" i="6"/>
  <c r="BD330" i="6"/>
  <c r="BA330" i="6"/>
  <c r="BG329" i="6"/>
  <c r="BD329" i="6"/>
  <c r="BA329" i="6"/>
  <c r="BG328" i="6"/>
  <c r="BD328" i="6"/>
  <c r="BA328" i="6"/>
  <c r="BG327" i="6"/>
  <c r="BD327" i="6"/>
  <c r="BA327" i="6"/>
  <c r="BG326" i="6"/>
  <c r="BD326" i="6"/>
  <c r="BA326" i="6"/>
  <c r="BG325" i="6"/>
  <c r="BD325" i="6"/>
  <c r="BG324" i="6"/>
  <c r="BD324" i="6"/>
  <c r="BD323" i="6"/>
  <c r="BF319" i="6"/>
  <c r="BC319" i="6"/>
  <c r="AZ319" i="6"/>
  <c r="BG319" i="6" l="1"/>
  <c r="BD319" i="6"/>
  <c r="AX478" i="6"/>
  <c r="AX477" i="6"/>
  <c r="AX476" i="6"/>
  <c r="AX475" i="6"/>
  <c r="AX474" i="6"/>
  <c r="AX473" i="6"/>
  <c r="AX472" i="6"/>
  <c r="AX471" i="6"/>
  <c r="AX470" i="6"/>
  <c r="AX469" i="6"/>
  <c r="AX468" i="6"/>
  <c r="AX467" i="6"/>
  <c r="AX466" i="6"/>
  <c r="AX465" i="6"/>
  <c r="AX464" i="6"/>
  <c r="AX463" i="6"/>
  <c r="AX462" i="6"/>
  <c r="AX461" i="6"/>
  <c r="AX460" i="6"/>
  <c r="AX459" i="6"/>
  <c r="AX458" i="6"/>
  <c r="AX457" i="6"/>
  <c r="AX456" i="6"/>
  <c r="AX455" i="6"/>
  <c r="AX454" i="6"/>
  <c r="AX453" i="6"/>
  <c r="AX452" i="6"/>
  <c r="AX451" i="6"/>
  <c r="AX450" i="6"/>
  <c r="AX449" i="6"/>
  <c r="AX448" i="6"/>
  <c r="AX447" i="6"/>
  <c r="AX446" i="6"/>
  <c r="AX445" i="6"/>
  <c r="AX444" i="6"/>
  <c r="AX443" i="6"/>
  <c r="AX442" i="6"/>
  <c r="AX441" i="6"/>
  <c r="AX440" i="6"/>
  <c r="AX439" i="6"/>
  <c r="AX438" i="6"/>
  <c r="AX437" i="6"/>
  <c r="AX436" i="6"/>
  <c r="AX435" i="6"/>
  <c r="AX434" i="6"/>
  <c r="AX433" i="6"/>
  <c r="AX432" i="6"/>
  <c r="AX431" i="6"/>
  <c r="AX430" i="6"/>
  <c r="AX429" i="6"/>
  <c r="AX428" i="6"/>
  <c r="AX427" i="6"/>
  <c r="AX426" i="6"/>
  <c r="AX425" i="6"/>
  <c r="AX424" i="6"/>
  <c r="AX423" i="6"/>
  <c r="AX422" i="6"/>
  <c r="AX421" i="6"/>
  <c r="AX420" i="6"/>
  <c r="AX419" i="6"/>
  <c r="AX418" i="6"/>
  <c r="AX417" i="6"/>
  <c r="AX416" i="6"/>
  <c r="AX415" i="6"/>
  <c r="AX414" i="6"/>
  <c r="AX413" i="6"/>
  <c r="AX412" i="6"/>
  <c r="AX411" i="6"/>
  <c r="AX410" i="6"/>
  <c r="AX409" i="6"/>
  <c r="AX408" i="6"/>
  <c r="AX407" i="6"/>
  <c r="AX406" i="6"/>
  <c r="AX405" i="6"/>
  <c r="AX404" i="6"/>
  <c r="AX403" i="6"/>
  <c r="AX402" i="6"/>
  <c r="AX401" i="6"/>
  <c r="AX400" i="6"/>
  <c r="AX399" i="6"/>
  <c r="AX398" i="6"/>
  <c r="AX397" i="6"/>
  <c r="AX396" i="6"/>
  <c r="AX395" i="6"/>
  <c r="AX394" i="6"/>
  <c r="AX393" i="6"/>
  <c r="AX392" i="6"/>
  <c r="AX391" i="6"/>
  <c r="AX390" i="6"/>
  <c r="AX389" i="6"/>
  <c r="AX388" i="6"/>
  <c r="AX387" i="6"/>
  <c r="AX386" i="6"/>
  <c r="AX385" i="6"/>
  <c r="AX384" i="6"/>
  <c r="AX383" i="6"/>
  <c r="AX382" i="6"/>
  <c r="AX381" i="6"/>
  <c r="AX380" i="6"/>
  <c r="AX379" i="6"/>
  <c r="AX378" i="6"/>
  <c r="AX377" i="6"/>
  <c r="AX376" i="6"/>
  <c r="AX375" i="6"/>
  <c r="AX374" i="6"/>
  <c r="AX373" i="6"/>
  <c r="AX372" i="6"/>
  <c r="AX371" i="6"/>
  <c r="AX370" i="6"/>
  <c r="AX369" i="6"/>
  <c r="AX368" i="6"/>
  <c r="AX367" i="6"/>
  <c r="AX366" i="6"/>
  <c r="AX365" i="6"/>
  <c r="AX364" i="6"/>
  <c r="AX363" i="6"/>
  <c r="AX362" i="6"/>
  <c r="AX361" i="6"/>
  <c r="AX360" i="6"/>
  <c r="AX359" i="6"/>
  <c r="AX358" i="6"/>
  <c r="AX357" i="6"/>
  <c r="AX356" i="6"/>
  <c r="AX355" i="6"/>
  <c r="AX354" i="6"/>
  <c r="AX353" i="6"/>
  <c r="AX352" i="6"/>
  <c r="AX351" i="6"/>
  <c r="AX350" i="6"/>
  <c r="AX349" i="6"/>
  <c r="AX348" i="6"/>
  <c r="AX347" i="6"/>
  <c r="AX346" i="6"/>
  <c r="AX345" i="6"/>
  <c r="AX344" i="6"/>
  <c r="AX343" i="6"/>
  <c r="AX342" i="6"/>
  <c r="AX341" i="6"/>
  <c r="AX340" i="6"/>
  <c r="AX339" i="6"/>
  <c r="AX338" i="6"/>
  <c r="AX337" i="6"/>
  <c r="AX336" i="6"/>
  <c r="AX335" i="6"/>
  <c r="AX334" i="6"/>
  <c r="AX333" i="6"/>
  <c r="AX332" i="6"/>
  <c r="AX331" i="6"/>
  <c r="AX330" i="6"/>
  <c r="AX329" i="6"/>
  <c r="AX328" i="6"/>
  <c r="AX327" i="6"/>
  <c r="AX326" i="6"/>
  <c r="AW325" i="6"/>
  <c r="AX325" i="6" l="1"/>
  <c r="BA325" i="6"/>
  <c r="AT478" i="6"/>
  <c r="AT477" i="6"/>
  <c r="AT476" i="6"/>
  <c r="AT475" i="6"/>
  <c r="AT474" i="6"/>
  <c r="AT473" i="6"/>
  <c r="AT472" i="6"/>
  <c r="AT471" i="6"/>
  <c r="AT470" i="6"/>
  <c r="AT469" i="6"/>
  <c r="AT468" i="6"/>
  <c r="AT467" i="6"/>
  <c r="AT466" i="6"/>
  <c r="AT465" i="6"/>
  <c r="AT464" i="6"/>
  <c r="AT463" i="6"/>
  <c r="AT462" i="6"/>
  <c r="AT461" i="6"/>
  <c r="AT460" i="6"/>
  <c r="AT459" i="6"/>
  <c r="AT458" i="6"/>
  <c r="AT457" i="6"/>
  <c r="AT456" i="6"/>
  <c r="AT455" i="6"/>
  <c r="AT454" i="6"/>
  <c r="AT453" i="6"/>
  <c r="AT452" i="6"/>
  <c r="AT451" i="6"/>
  <c r="AT450" i="6"/>
  <c r="AT449" i="6"/>
  <c r="AT448" i="6"/>
  <c r="AT447" i="6"/>
  <c r="AT446" i="6"/>
  <c r="AT445" i="6"/>
  <c r="AT444" i="6"/>
  <c r="AT443" i="6"/>
  <c r="AT442" i="6"/>
  <c r="AT441" i="6"/>
  <c r="AT440" i="6"/>
  <c r="AT439" i="6"/>
  <c r="AT438" i="6"/>
  <c r="AT437" i="6"/>
  <c r="AT436" i="6"/>
  <c r="AT435" i="6"/>
  <c r="AT434" i="6"/>
  <c r="AT433" i="6"/>
  <c r="AT432" i="6"/>
  <c r="AT431" i="6"/>
  <c r="AT430" i="6"/>
  <c r="AT429" i="6"/>
  <c r="AT428" i="6"/>
  <c r="AT427" i="6"/>
  <c r="AT426" i="6"/>
  <c r="AT425" i="6"/>
  <c r="AT424" i="6"/>
  <c r="AT423" i="6"/>
  <c r="AT422" i="6"/>
  <c r="AT421" i="6"/>
  <c r="AT420" i="6"/>
  <c r="AT419" i="6"/>
  <c r="AT418" i="6"/>
  <c r="AT417" i="6"/>
  <c r="AT416" i="6"/>
  <c r="AT415" i="6"/>
  <c r="AT414" i="6"/>
  <c r="AT413" i="6"/>
  <c r="AT412" i="6"/>
  <c r="AT411" i="6"/>
  <c r="AT410" i="6"/>
  <c r="AT409" i="6"/>
  <c r="AT408" i="6"/>
  <c r="AT407" i="6"/>
  <c r="AT406" i="6"/>
  <c r="AT405" i="6"/>
  <c r="AT404" i="6"/>
  <c r="AT403" i="6"/>
  <c r="AT402" i="6"/>
  <c r="AT401" i="6"/>
  <c r="AT400" i="6"/>
  <c r="AT399" i="6"/>
  <c r="AT398" i="6"/>
  <c r="AT397" i="6"/>
  <c r="AT396" i="6"/>
  <c r="AT395" i="6"/>
  <c r="AT394" i="6"/>
  <c r="AT393" i="6"/>
  <c r="AT392" i="6"/>
  <c r="AT391" i="6"/>
  <c r="AT390" i="6"/>
  <c r="AT389" i="6"/>
  <c r="AT388" i="6"/>
  <c r="AT387" i="6"/>
  <c r="AT386" i="6"/>
  <c r="AT385" i="6"/>
  <c r="AT384" i="6"/>
  <c r="AT383" i="6"/>
  <c r="AT382" i="6"/>
  <c r="AT381" i="6"/>
  <c r="AT380" i="6"/>
  <c r="AT379" i="6"/>
  <c r="AT378" i="6"/>
  <c r="AT377" i="6"/>
  <c r="AT376" i="6"/>
  <c r="AT375" i="6"/>
  <c r="AT374" i="6"/>
  <c r="AT373" i="6"/>
  <c r="AT372" i="6"/>
  <c r="AT371" i="6"/>
  <c r="AT370" i="6"/>
  <c r="AT369" i="6"/>
  <c r="AT368" i="6"/>
  <c r="AT367" i="6"/>
  <c r="AT366" i="6"/>
  <c r="AT365" i="6"/>
  <c r="AT364" i="6"/>
  <c r="AT363" i="6"/>
  <c r="AT362" i="6"/>
  <c r="AT361" i="6"/>
  <c r="AT360" i="6"/>
  <c r="AT359" i="6"/>
  <c r="AT358" i="6"/>
  <c r="AT357" i="6"/>
  <c r="AT356" i="6"/>
  <c r="AT355" i="6"/>
  <c r="AT354" i="6"/>
  <c r="AT353" i="6"/>
  <c r="AT352" i="6"/>
  <c r="AT351" i="6"/>
  <c r="AT350" i="6"/>
  <c r="AT349" i="6"/>
  <c r="AT348" i="6"/>
  <c r="AT347" i="6"/>
  <c r="AT346" i="6"/>
  <c r="AT345" i="6"/>
  <c r="AT344" i="6"/>
  <c r="AT343" i="6"/>
  <c r="AT342" i="6"/>
  <c r="AT341" i="6"/>
  <c r="AT340" i="6"/>
  <c r="AT339" i="6"/>
  <c r="AT338" i="6"/>
  <c r="AT337" i="6"/>
  <c r="AT336" i="6"/>
  <c r="AT335" i="6"/>
  <c r="AT334" i="6"/>
  <c r="AT333" i="6"/>
  <c r="AT332" i="6"/>
  <c r="AT331" i="6"/>
  <c r="AT330" i="6"/>
  <c r="AT329" i="6"/>
  <c r="AT328" i="6"/>
  <c r="AT327" i="6"/>
  <c r="AT326" i="6"/>
  <c r="AT325" i="6"/>
  <c r="AS324" i="6"/>
  <c r="AT324" i="6" l="1"/>
  <c r="AW324" i="6"/>
  <c r="AX324" i="6" l="1"/>
  <c r="BA324" i="6"/>
  <c r="AE26" i="6"/>
  <c r="AS17" i="6" l="1"/>
  <c r="AP17" i="6"/>
  <c r="AT13" i="6"/>
  <c r="AT12" i="6"/>
  <c r="AT11" i="6"/>
  <c r="AT10" i="6"/>
  <c r="AT9" i="6"/>
  <c r="AT8" i="6"/>
  <c r="AT7" i="6"/>
  <c r="AT6" i="6"/>
  <c r="AT5" i="6"/>
  <c r="AT17" i="6" s="1"/>
  <c r="AI17" i="6"/>
  <c r="AH17" i="6"/>
  <c r="AJ13" i="6"/>
  <c r="AJ12" i="6"/>
  <c r="AJ11" i="6"/>
  <c r="AJ10" i="6"/>
  <c r="AJ9" i="6"/>
  <c r="AJ8" i="6"/>
  <c r="AJ7" i="6"/>
  <c r="AJ6" i="6"/>
  <c r="AJ5" i="6"/>
  <c r="AQ326" i="6"/>
  <c r="AQ327" i="6"/>
  <c r="AQ328" i="6"/>
  <c r="AQ329" i="6"/>
  <c r="AQ330" i="6"/>
  <c r="AQ331" i="6"/>
  <c r="AQ332" i="6"/>
  <c r="AQ333" i="6"/>
  <c r="AQ334" i="6"/>
  <c r="AQ335" i="6"/>
  <c r="AQ336" i="6"/>
  <c r="AQ337" i="6"/>
  <c r="AQ338" i="6"/>
  <c r="AQ339" i="6"/>
  <c r="AQ340" i="6"/>
  <c r="AQ341" i="6"/>
  <c r="AQ342" i="6"/>
  <c r="AQ343" i="6"/>
  <c r="AQ344" i="6"/>
  <c r="AQ345" i="6"/>
  <c r="AQ346" i="6"/>
  <c r="AQ347" i="6"/>
  <c r="AQ348" i="6"/>
  <c r="AQ349" i="6"/>
  <c r="AQ350" i="6"/>
  <c r="AQ351" i="6"/>
  <c r="AQ352" i="6"/>
  <c r="AQ353" i="6"/>
  <c r="AQ354" i="6"/>
  <c r="AQ355" i="6"/>
  <c r="AQ356" i="6"/>
  <c r="AQ357" i="6"/>
  <c r="AQ358" i="6"/>
  <c r="AQ359" i="6"/>
  <c r="AQ360" i="6"/>
  <c r="AQ361" i="6"/>
  <c r="AQ362" i="6"/>
  <c r="AQ363" i="6"/>
  <c r="AQ364" i="6"/>
  <c r="AQ365" i="6"/>
  <c r="AQ366" i="6"/>
  <c r="AQ367" i="6"/>
  <c r="AQ368" i="6"/>
  <c r="AQ369" i="6"/>
  <c r="AQ370" i="6"/>
  <c r="AQ371" i="6"/>
  <c r="AQ372" i="6"/>
  <c r="AQ373" i="6"/>
  <c r="AQ374" i="6"/>
  <c r="AQ375" i="6"/>
  <c r="AQ376" i="6"/>
  <c r="AQ377" i="6"/>
  <c r="AQ378" i="6"/>
  <c r="AQ379" i="6"/>
  <c r="AQ380" i="6"/>
  <c r="AQ381" i="6"/>
  <c r="AQ382" i="6"/>
  <c r="AQ383" i="6"/>
  <c r="AQ384" i="6"/>
  <c r="AQ385" i="6"/>
  <c r="AQ386" i="6"/>
  <c r="AQ387" i="6"/>
  <c r="AQ388" i="6"/>
  <c r="AQ389" i="6"/>
  <c r="AQ390" i="6"/>
  <c r="AQ391" i="6"/>
  <c r="AQ392" i="6"/>
  <c r="AQ393" i="6"/>
  <c r="AQ394" i="6"/>
  <c r="AQ395" i="6"/>
  <c r="AQ396" i="6"/>
  <c r="AQ397" i="6"/>
  <c r="AQ398" i="6"/>
  <c r="AQ399" i="6"/>
  <c r="AQ400" i="6"/>
  <c r="AQ401" i="6"/>
  <c r="AQ402" i="6"/>
  <c r="AQ403" i="6"/>
  <c r="AQ404" i="6"/>
  <c r="AQ405" i="6"/>
  <c r="AQ406" i="6"/>
  <c r="AQ407" i="6"/>
  <c r="AQ408" i="6"/>
  <c r="AQ409" i="6"/>
  <c r="AQ410" i="6"/>
  <c r="AQ411" i="6"/>
  <c r="AQ412" i="6"/>
  <c r="AQ413" i="6"/>
  <c r="AQ414" i="6"/>
  <c r="AQ415" i="6"/>
  <c r="AQ416" i="6"/>
  <c r="AQ417" i="6"/>
  <c r="AQ418" i="6"/>
  <c r="AQ419" i="6"/>
  <c r="AQ420" i="6"/>
  <c r="AQ421" i="6"/>
  <c r="AQ422" i="6"/>
  <c r="AQ423" i="6"/>
  <c r="AQ424" i="6"/>
  <c r="AQ425" i="6"/>
  <c r="AQ426" i="6"/>
  <c r="AQ427" i="6"/>
  <c r="AQ428" i="6"/>
  <c r="AQ429" i="6"/>
  <c r="AQ430" i="6"/>
  <c r="AQ431" i="6"/>
  <c r="AQ432" i="6"/>
  <c r="AQ433" i="6"/>
  <c r="AQ434" i="6"/>
  <c r="AQ435" i="6"/>
  <c r="AQ436" i="6"/>
  <c r="AQ437" i="6"/>
  <c r="AQ438" i="6"/>
  <c r="AQ439" i="6"/>
  <c r="AQ440" i="6"/>
  <c r="AQ441" i="6"/>
  <c r="AQ442" i="6"/>
  <c r="AQ443" i="6"/>
  <c r="AQ444" i="6"/>
  <c r="AQ445" i="6"/>
  <c r="AQ446" i="6"/>
  <c r="AQ447" i="6"/>
  <c r="AQ448" i="6"/>
  <c r="AQ449" i="6"/>
  <c r="AQ450" i="6"/>
  <c r="AQ451" i="6"/>
  <c r="AQ452" i="6"/>
  <c r="AQ453" i="6"/>
  <c r="AQ454" i="6"/>
  <c r="AQ455" i="6"/>
  <c r="AQ456" i="6"/>
  <c r="AQ457" i="6"/>
  <c r="AQ458" i="6"/>
  <c r="AQ459" i="6"/>
  <c r="AQ460" i="6"/>
  <c r="AQ461" i="6"/>
  <c r="AQ462" i="6"/>
  <c r="AQ463" i="6"/>
  <c r="AQ464" i="6"/>
  <c r="AQ465" i="6"/>
  <c r="AQ466" i="6"/>
  <c r="AQ467" i="6"/>
  <c r="AQ468" i="6"/>
  <c r="AQ469" i="6"/>
  <c r="AQ470" i="6"/>
  <c r="AQ471" i="6"/>
  <c r="AQ472" i="6"/>
  <c r="AQ473" i="6"/>
  <c r="AQ474" i="6"/>
  <c r="AQ475" i="6"/>
  <c r="AQ476" i="6"/>
  <c r="AQ477" i="6"/>
  <c r="AQ478" i="6"/>
  <c r="AJ17" i="6" l="1"/>
  <c r="AN326" i="6" l="1"/>
  <c r="AN478" i="6"/>
  <c r="AN477" i="6"/>
  <c r="AN476" i="6"/>
  <c r="AN475" i="6"/>
  <c r="AN474" i="6"/>
  <c r="AN473" i="6"/>
  <c r="AN472" i="6"/>
  <c r="AN471" i="6"/>
  <c r="AN470" i="6"/>
  <c r="AN469" i="6"/>
  <c r="AN468" i="6"/>
  <c r="AN467" i="6"/>
  <c r="AN466" i="6"/>
  <c r="AN465" i="6"/>
  <c r="AN464" i="6"/>
  <c r="AN463" i="6"/>
  <c r="AN462" i="6"/>
  <c r="AN461" i="6"/>
  <c r="AN460" i="6"/>
  <c r="AN459" i="6"/>
  <c r="AN458" i="6"/>
  <c r="AN457" i="6"/>
  <c r="AN456" i="6"/>
  <c r="AN455" i="6"/>
  <c r="AN454" i="6"/>
  <c r="AN453" i="6"/>
  <c r="AN452" i="6"/>
  <c r="AN451" i="6"/>
  <c r="AN450" i="6"/>
  <c r="AN449" i="6"/>
  <c r="AN448" i="6"/>
  <c r="AN447" i="6"/>
  <c r="AN446" i="6"/>
  <c r="AN445" i="6"/>
  <c r="AN444" i="6"/>
  <c r="AN443" i="6"/>
  <c r="AN442" i="6"/>
  <c r="AN441" i="6"/>
  <c r="AN440" i="6"/>
  <c r="AN439" i="6"/>
  <c r="AN438" i="6"/>
  <c r="AN437" i="6"/>
  <c r="AN436" i="6"/>
  <c r="AN435" i="6"/>
  <c r="AN434" i="6"/>
  <c r="AN433" i="6"/>
  <c r="AN432" i="6"/>
  <c r="AN431" i="6"/>
  <c r="AN430" i="6"/>
  <c r="AN429" i="6"/>
  <c r="AN428" i="6"/>
  <c r="AN427" i="6"/>
  <c r="AN426" i="6"/>
  <c r="AN425" i="6"/>
  <c r="AN424" i="6"/>
  <c r="AN423" i="6"/>
  <c r="AN422" i="6"/>
  <c r="AN421" i="6"/>
  <c r="AN420" i="6"/>
  <c r="AN419" i="6"/>
  <c r="AN418" i="6"/>
  <c r="AN417" i="6"/>
  <c r="AN416" i="6"/>
  <c r="AN415" i="6"/>
  <c r="AN414" i="6"/>
  <c r="AN413" i="6"/>
  <c r="AN412" i="6"/>
  <c r="AN411" i="6"/>
  <c r="AN410" i="6"/>
  <c r="AN409" i="6"/>
  <c r="AN408" i="6"/>
  <c r="AN407" i="6"/>
  <c r="AN406" i="6"/>
  <c r="AN405" i="6"/>
  <c r="AN404" i="6"/>
  <c r="AN403" i="6"/>
  <c r="AN402" i="6"/>
  <c r="AN401" i="6"/>
  <c r="AN400" i="6"/>
  <c r="AN399" i="6"/>
  <c r="AN398" i="6"/>
  <c r="AN397" i="6"/>
  <c r="AN396" i="6"/>
  <c r="AN395" i="6"/>
  <c r="AN394" i="6"/>
  <c r="AN393" i="6"/>
  <c r="AN392" i="6"/>
  <c r="AN391" i="6"/>
  <c r="AN390" i="6"/>
  <c r="AN389" i="6"/>
  <c r="AN388" i="6"/>
  <c r="AN387" i="6"/>
  <c r="AN386" i="6"/>
  <c r="AN385" i="6"/>
  <c r="AN384" i="6"/>
  <c r="AN383" i="6"/>
  <c r="AN382" i="6"/>
  <c r="AN381" i="6"/>
  <c r="AN380" i="6"/>
  <c r="AN379" i="6"/>
  <c r="AN378" i="6"/>
  <c r="AN377" i="6"/>
  <c r="AN376" i="6"/>
  <c r="AN375" i="6"/>
  <c r="AN374" i="6"/>
  <c r="AN373" i="6"/>
  <c r="AN372" i="6"/>
  <c r="AN371" i="6"/>
  <c r="AN370" i="6"/>
  <c r="AN369" i="6"/>
  <c r="AN368" i="6"/>
  <c r="AN367" i="6"/>
  <c r="AN366" i="6"/>
  <c r="AN365" i="6"/>
  <c r="AN364" i="6"/>
  <c r="AN363" i="6"/>
  <c r="AN362" i="6"/>
  <c r="AN361" i="6"/>
  <c r="AN360" i="6"/>
  <c r="AN359" i="6"/>
  <c r="AN358" i="6"/>
  <c r="AN357" i="6"/>
  <c r="AN356" i="6"/>
  <c r="AN355" i="6"/>
  <c r="AN354" i="6"/>
  <c r="AN353" i="6"/>
  <c r="AN352" i="6"/>
  <c r="AN351" i="6"/>
  <c r="AN350" i="6"/>
  <c r="AN349" i="6"/>
  <c r="AN348" i="6"/>
  <c r="AN347" i="6"/>
  <c r="AN346" i="6"/>
  <c r="AN345" i="6"/>
  <c r="AN344" i="6"/>
  <c r="AN343" i="6"/>
  <c r="AN342" i="6"/>
  <c r="AN341" i="6"/>
  <c r="AN340" i="6"/>
  <c r="AN339" i="6"/>
  <c r="AN338" i="6"/>
  <c r="AN337" i="6"/>
  <c r="AN336" i="6"/>
  <c r="AN335" i="6"/>
  <c r="AN334" i="6"/>
  <c r="AN333" i="6"/>
  <c r="AN332" i="6"/>
  <c r="AN331" i="6"/>
  <c r="AN330" i="6"/>
  <c r="AN329" i="6"/>
  <c r="AN328" i="6"/>
  <c r="AN327" i="6"/>
  <c r="AR29" i="6" l="1"/>
  <c r="AM29" i="6"/>
  <c r="AH29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BJ271" i="6" l="1"/>
  <c r="BJ272" i="6"/>
  <c r="BJ273" i="6"/>
  <c r="BJ274" i="6"/>
  <c r="BJ275" i="6"/>
  <c r="BJ287" i="6" s="1"/>
  <c r="BJ276" i="6"/>
  <c r="BJ277" i="6"/>
  <c r="BJ278" i="6"/>
  <c r="BJ279" i="6"/>
  <c r="BJ280" i="6"/>
  <c r="BJ281" i="6"/>
  <c r="BJ270" i="6"/>
  <c r="A270" i="6"/>
  <c r="AG270" i="6"/>
  <c r="BK270" i="6"/>
  <c r="CO270" i="6"/>
  <c r="DS270" i="6"/>
  <c r="A271" i="6"/>
  <c r="AG271" i="6"/>
  <c r="BK271" i="6"/>
  <c r="CO271" i="6"/>
  <c r="DS271" i="6"/>
  <c r="A272" i="6"/>
  <c r="AG272" i="6"/>
  <c r="BK272" i="6"/>
  <c r="CO272" i="6"/>
  <c r="DS272" i="6"/>
  <c r="A273" i="6"/>
  <c r="AG273" i="6"/>
  <c r="BK273" i="6"/>
  <c r="CO273" i="6"/>
  <c r="DS273" i="6"/>
  <c r="A274" i="6"/>
  <c r="AG274" i="6"/>
  <c r="BK274" i="6"/>
  <c r="CO274" i="6"/>
  <c r="DS274" i="6"/>
  <c r="A275" i="6"/>
  <c r="AG275" i="6"/>
  <c r="BK275" i="6"/>
  <c r="CO275" i="6"/>
  <c r="DS275" i="6"/>
  <c r="A276" i="6"/>
  <c r="AG276" i="6"/>
  <c r="BK276" i="6"/>
  <c r="CO276" i="6"/>
  <c r="DS276" i="6"/>
  <c r="A277" i="6"/>
  <c r="AG277" i="6"/>
  <c r="BK277" i="6"/>
  <c r="CO277" i="6"/>
  <c r="DS277" i="6"/>
  <c r="A278" i="6"/>
  <c r="AG278" i="6"/>
  <c r="BK278" i="6"/>
  <c r="CO278" i="6"/>
  <c r="DS278" i="6"/>
  <c r="A279" i="6"/>
  <c r="AG279" i="6"/>
  <c r="BK279" i="6"/>
  <c r="CO279" i="6"/>
  <c r="DS279" i="6"/>
  <c r="A280" i="6"/>
  <c r="AG280" i="6"/>
  <c r="BK280" i="6"/>
  <c r="CO280" i="6"/>
  <c r="DS280" i="6"/>
  <c r="A281" i="6"/>
  <c r="AG281" i="6"/>
  <c r="BK281" i="6"/>
  <c r="CO281" i="6"/>
  <c r="DS281" i="6"/>
  <c r="A282" i="6"/>
  <c r="AG282" i="6"/>
  <c r="BK282" i="6"/>
  <c r="CO282" i="6"/>
  <c r="DS282" i="6"/>
  <c r="A283" i="6"/>
  <c r="AG283" i="6"/>
  <c r="BK283" i="6"/>
  <c r="CO283" i="6"/>
  <c r="DS283" i="6"/>
  <c r="A284" i="6"/>
  <c r="AG284" i="6"/>
  <c r="BK284" i="6"/>
  <c r="CO284" i="6"/>
  <c r="DS284" i="6"/>
  <c r="A285" i="6"/>
  <c r="AG285" i="6"/>
  <c r="BK285" i="6"/>
  <c r="CO285" i="6"/>
  <c r="DS285" i="6"/>
  <c r="A286" i="6"/>
  <c r="AG286" i="6"/>
  <c r="BK286" i="6"/>
  <c r="CO286" i="6"/>
  <c r="DS286" i="6"/>
  <c r="A287" i="6"/>
  <c r="AG287" i="6"/>
  <c r="BK287" i="6"/>
  <c r="CO287" i="6"/>
  <c r="DS287" i="6"/>
  <c r="A288" i="6"/>
  <c r="AG288" i="6"/>
  <c r="BK288" i="6"/>
  <c r="CO288" i="6"/>
  <c r="DS288" i="6"/>
  <c r="A289" i="6"/>
  <c r="AG289" i="6"/>
  <c r="BK289" i="6"/>
  <c r="CO289" i="6"/>
  <c r="DS289" i="6"/>
  <c r="A290" i="6"/>
  <c r="AG290" i="6"/>
  <c r="BK290" i="6"/>
  <c r="CO290" i="6"/>
  <c r="DS290" i="6"/>
  <c r="A291" i="6"/>
  <c r="AG291" i="6"/>
  <c r="BK291" i="6"/>
  <c r="CO291" i="6"/>
  <c r="DS291" i="6"/>
  <c r="A292" i="6"/>
  <c r="AG292" i="6"/>
  <c r="BK292" i="6"/>
  <c r="CO292" i="6"/>
  <c r="DS292" i="6"/>
  <c r="A293" i="6"/>
  <c r="AG293" i="6"/>
  <c r="BK293" i="6"/>
  <c r="CO293" i="6"/>
  <c r="DS293" i="6"/>
  <c r="A294" i="6"/>
  <c r="AG294" i="6"/>
  <c r="BK294" i="6"/>
  <c r="CO294" i="6"/>
  <c r="DS294" i="6"/>
  <c r="A295" i="6"/>
  <c r="AG295" i="6"/>
  <c r="BK295" i="6"/>
  <c r="CO295" i="6"/>
  <c r="DS295" i="6"/>
  <c r="A296" i="6"/>
  <c r="AG296" i="6"/>
  <c r="BK296" i="6"/>
  <c r="CO296" i="6"/>
  <c r="DS296" i="6"/>
  <c r="A297" i="6"/>
  <c r="AG297" i="6"/>
  <c r="BK297" i="6"/>
  <c r="CO297" i="6"/>
  <c r="DS297" i="6"/>
  <c r="A298" i="6"/>
  <c r="AG298" i="6"/>
  <c r="BK298" i="6"/>
  <c r="CO298" i="6"/>
  <c r="DS298" i="6"/>
  <c r="A299" i="6"/>
  <c r="AG299" i="6"/>
  <c r="BK299" i="6"/>
  <c r="CO299" i="6"/>
  <c r="DS299" i="6"/>
  <c r="A300" i="6"/>
  <c r="AG300" i="6"/>
  <c r="BK300" i="6"/>
  <c r="CO300" i="6"/>
  <c r="DS300" i="6"/>
  <c r="A301" i="6"/>
  <c r="AG301" i="6"/>
  <c r="BK301" i="6"/>
  <c r="CO301" i="6"/>
  <c r="DS301" i="6"/>
  <c r="A302" i="6"/>
  <c r="AG302" i="6"/>
  <c r="BK302" i="6"/>
  <c r="CO302" i="6"/>
  <c r="DS302" i="6"/>
  <c r="A303" i="6"/>
  <c r="AG303" i="6"/>
  <c r="BK303" i="6"/>
  <c r="CO303" i="6"/>
  <c r="DS303" i="6"/>
  <c r="A304" i="6"/>
  <c r="AG304" i="6"/>
  <c r="BK304" i="6"/>
  <c r="CO304" i="6"/>
  <c r="DS304" i="6"/>
  <c r="A305" i="6"/>
  <c r="AG305" i="6"/>
  <c r="BK305" i="6"/>
  <c r="CO305" i="6"/>
  <c r="DS305" i="6"/>
  <c r="A306" i="6"/>
  <c r="AG306" i="6"/>
  <c r="BK306" i="6"/>
  <c r="CO306" i="6"/>
  <c r="DS306" i="6"/>
  <c r="A307" i="6"/>
  <c r="AG307" i="6"/>
  <c r="BK307" i="6"/>
  <c r="CO307" i="6"/>
  <c r="DS307" i="6"/>
  <c r="A308" i="6"/>
  <c r="AG308" i="6"/>
  <c r="BK308" i="6"/>
  <c r="CO308" i="6"/>
  <c r="DS308" i="6"/>
  <c r="A309" i="6"/>
  <c r="AG309" i="6"/>
  <c r="BK309" i="6"/>
  <c r="CO309" i="6"/>
  <c r="DS309" i="6"/>
  <c r="A310" i="6"/>
  <c r="AG310" i="6"/>
  <c r="BK310" i="6"/>
  <c r="CO310" i="6"/>
  <c r="DS310" i="6"/>
  <c r="A311" i="6"/>
  <c r="AG311" i="6"/>
  <c r="BK311" i="6"/>
  <c r="CO311" i="6"/>
  <c r="DS311" i="6"/>
  <c r="A312" i="6"/>
  <c r="AG312" i="6"/>
  <c r="BK312" i="6"/>
  <c r="CO312" i="6"/>
  <c r="DS312" i="6"/>
  <c r="A313" i="6"/>
  <c r="AG313" i="6"/>
  <c r="BK313" i="6"/>
  <c r="CO313" i="6"/>
  <c r="DS313" i="6"/>
  <c r="A314" i="6"/>
  <c r="AG314" i="6"/>
  <c r="BK314" i="6"/>
  <c r="CO314" i="6"/>
  <c r="DS314" i="6"/>
  <c r="A315" i="6"/>
  <c r="AG315" i="6"/>
  <c r="BK315" i="6"/>
  <c r="CO315" i="6"/>
  <c r="DS315" i="6"/>
  <c r="A316" i="6"/>
  <c r="AG316" i="6"/>
  <c r="BK316" i="6"/>
  <c r="CO316" i="6"/>
  <c r="DS316" i="6"/>
  <c r="A317" i="6"/>
  <c r="AG317" i="6"/>
  <c r="BK317" i="6"/>
  <c r="CO317" i="6"/>
  <c r="DS317" i="6"/>
  <c r="BJ299" i="6" l="1"/>
  <c r="BJ290" i="6"/>
  <c r="BJ289" i="6"/>
  <c r="BJ288" i="6"/>
  <c r="BJ282" i="6"/>
  <c r="BJ291" i="6"/>
  <c r="BJ283" i="6"/>
  <c r="BJ292" i="6"/>
  <c r="BJ285" i="6"/>
  <c r="BJ293" i="6"/>
  <c r="BJ286" i="6"/>
  <c r="BJ284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D319" i="6"/>
  <c r="AG323" i="6"/>
  <c r="AJ323" i="6" s="1"/>
  <c r="AM323" i="6" s="1"/>
  <c r="AP323" i="6" s="1"/>
  <c r="AG324" i="6"/>
  <c r="AJ324" i="6" s="1"/>
  <c r="AM324" i="6" s="1"/>
  <c r="AG325" i="6"/>
  <c r="AN324" i="6" l="1"/>
  <c r="AQ324" i="6"/>
  <c r="AP319" i="6"/>
  <c r="AS323" i="6"/>
  <c r="AQ323" i="6"/>
  <c r="BJ294" i="6"/>
  <c r="BJ304" i="6"/>
  <c r="BJ303" i="6"/>
  <c r="BJ301" i="6"/>
  <c r="BJ296" i="6"/>
  <c r="BJ300" i="6"/>
  <c r="AN323" i="6"/>
  <c r="BJ311" i="6"/>
  <c r="BJ298" i="6"/>
  <c r="BJ305" i="6"/>
  <c r="BJ302" i="6"/>
  <c r="BJ297" i="6"/>
  <c r="BJ295" i="6"/>
  <c r="AK324" i="6"/>
  <c r="AK323" i="6"/>
  <c r="AH325" i="6"/>
  <c r="AJ325" i="6"/>
  <c r="AM325" i="6" s="1"/>
  <c r="AH323" i="6"/>
  <c r="AG319" i="6"/>
  <c r="AH324" i="6"/>
  <c r="AH479" i="6"/>
  <c r="AN325" i="6" l="1"/>
  <c r="AN319" i="6" s="1"/>
  <c r="AQ325" i="6"/>
  <c r="AQ319" i="6" s="1"/>
  <c r="AT323" i="6"/>
  <c r="AT319" i="6" s="1"/>
  <c r="AW323" i="6"/>
  <c r="AS319" i="6"/>
  <c r="BJ306" i="6"/>
  <c r="BJ309" i="6"/>
  <c r="BJ315" i="6"/>
  <c r="BJ314" i="6"/>
  <c r="AM319" i="6"/>
  <c r="BJ312" i="6"/>
  <c r="BJ317" i="6"/>
  <c r="BJ308" i="6"/>
  <c r="BJ307" i="6"/>
  <c r="BJ310" i="6"/>
  <c r="BJ313" i="6"/>
  <c r="BJ316" i="6"/>
  <c r="AK325" i="6"/>
  <c r="AK319" i="6" s="1"/>
  <c r="AJ319" i="6"/>
  <c r="AH319" i="6"/>
  <c r="AW319" i="6" l="1"/>
  <c r="BA323" i="6"/>
  <c r="BA319" i="6" s="1"/>
  <c r="AX323" i="6"/>
  <c r="AX319" i="6" s="1"/>
  <c r="AA319" i="6"/>
  <c r="X319" i="6"/>
  <c r="AE478" i="6" l="1"/>
  <c r="AE477" i="6"/>
  <c r="AE476" i="6"/>
  <c r="AE475" i="6"/>
  <c r="AE474" i="6"/>
  <c r="AE473" i="6"/>
  <c r="AE472" i="6"/>
  <c r="AE471" i="6"/>
  <c r="AE470" i="6"/>
  <c r="AE469" i="6"/>
  <c r="AE468" i="6"/>
  <c r="AE467" i="6"/>
  <c r="AE466" i="6"/>
  <c r="AE465" i="6"/>
  <c r="AE464" i="6"/>
  <c r="AE463" i="6"/>
  <c r="AE462" i="6"/>
  <c r="AE461" i="6"/>
  <c r="AE460" i="6"/>
  <c r="AE459" i="6"/>
  <c r="AE458" i="6"/>
  <c r="AE457" i="6"/>
  <c r="AE456" i="6"/>
  <c r="AE455" i="6"/>
  <c r="AE454" i="6"/>
  <c r="AE453" i="6"/>
  <c r="AE452" i="6"/>
  <c r="AE451" i="6"/>
  <c r="AE450" i="6"/>
  <c r="AE449" i="6"/>
  <c r="AE448" i="6"/>
  <c r="AE447" i="6"/>
  <c r="AE446" i="6"/>
  <c r="AE445" i="6"/>
  <c r="AE444" i="6"/>
  <c r="AE443" i="6"/>
  <c r="AE442" i="6"/>
  <c r="AE441" i="6"/>
  <c r="AE440" i="6"/>
  <c r="AE439" i="6"/>
  <c r="AE438" i="6"/>
  <c r="AE437" i="6"/>
  <c r="AE436" i="6"/>
  <c r="AE435" i="6"/>
  <c r="AE434" i="6"/>
  <c r="AE433" i="6"/>
  <c r="AE432" i="6"/>
  <c r="AE431" i="6"/>
  <c r="AE430" i="6"/>
  <c r="AE429" i="6"/>
  <c r="AE428" i="6"/>
  <c r="AE427" i="6"/>
  <c r="AE426" i="6"/>
  <c r="AE425" i="6"/>
  <c r="AE424" i="6"/>
  <c r="AE423" i="6"/>
  <c r="AE422" i="6"/>
  <c r="AE421" i="6"/>
  <c r="AE420" i="6"/>
  <c r="AE419" i="6"/>
  <c r="AE418" i="6"/>
  <c r="AE417" i="6"/>
  <c r="AE416" i="6"/>
  <c r="AE415" i="6"/>
  <c r="AE414" i="6"/>
  <c r="AE413" i="6"/>
  <c r="AE412" i="6"/>
  <c r="AE411" i="6"/>
  <c r="AE410" i="6"/>
  <c r="AE409" i="6"/>
  <c r="AE408" i="6"/>
  <c r="AE407" i="6"/>
  <c r="AE406" i="6"/>
  <c r="AE405" i="6"/>
  <c r="AE404" i="6"/>
  <c r="AE403" i="6"/>
  <c r="AE402" i="6"/>
  <c r="AE401" i="6"/>
  <c r="AE400" i="6"/>
  <c r="AE399" i="6"/>
  <c r="AE398" i="6"/>
  <c r="AE397" i="6"/>
  <c r="AE396" i="6"/>
  <c r="AE395" i="6"/>
  <c r="AE394" i="6"/>
  <c r="AE393" i="6"/>
  <c r="AE392" i="6"/>
  <c r="AE391" i="6"/>
  <c r="AE390" i="6"/>
  <c r="AE389" i="6"/>
  <c r="AE388" i="6"/>
  <c r="AE387" i="6"/>
  <c r="AE386" i="6"/>
  <c r="AE385" i="6"/>
  <c r="AE384" i="6"/>
  <c r="AE383" i="6"/>
  <c r="AE382" i="6"/>
  <c r="AE381" i="6"/>
  <c r="AE380" i="6"/>
  <c r="AE379" i="6"/>
  <c r="AE378" i="6"/>
  <c r="AE377" i="6"/>
  <c r="AE376" i="6"/>
  <c r="AE375" i="6"/>
  <c r="AE374" i="6"/>
  <c r="AE373" i="6"/>
  <c r="AE372" i="6"/>
  <c r="AE371" i="6"/>
  <c r="AE370" i="6"/>
  <c r="AE369" i="6"/>
  <c r="AE368" i="6"/>
  <c r="AE367" i="6"/>
  <c r="AE366" i="6"/>
  <c r="AE365" i="6"/>
  <c r="AE364" i="6"/>
  <c r="AE363" i="6"/>
  <c r="AE362" i="6"/>
  <c r="AE361" i="6"/>
  <c r="AE360" i="6"/>
  <c r="AE359" i="6"/>
  <c r="AE358" i="6"/>
  <c r="AE357" i="6"/>
  <c r="AE356" i="6"/>
  <c r="AE355" i="6"/>
  <c r="AE354" i="6"/>
  <c r="AE353" i="6"/>
  <c r="AE352" i="6"/>
  <c r="AE351" i="6"/>
  <c r="AE350" i="6"/>
  <c r="AE349" i="6"/>
  <c r="AE348" i="6"/>
  <c r="AE347" i="6"/>
  <c r="AE346" i="6"/>
  <c r="AE345" i="6"/>
  <c r="AE344" i="6"/>
  <c r="AE343" i="6"/>
  <c r="AE342" i="6"/>
  <c r="AE341" i="6"/>
  <c r="AE340" i="6"/>
  <c r="AE339" i="6"/>
  <c r="AE338" i="6"/>
  <c r="AE337" i="6"/>
  <c r="AE336" i="6"/>
  <c r="AE335" i="6"/>
  <c r="AE334" i="6"/>
  <c r="AE333" i="6"/>
  <c r="AE332" i="6"/>
  <c r="AE331" i="6"/>
  <c r="AE330" i="6"/>
  <c r="AE329" i="6"/>
  <c r="AE328" i="6"/>
  <c r="AE327" i="6"/>
  <c r="AE326" i="6"/>
  <c r="AE325" i="6"/>
  <c r="AE324" i="6"/>
  <c r="AE323" i="6"/>
  <c r="AB323" i="6"/>
  <c r="DS269" i="6"/>
  <c r="DS268" i="6"/>
  <c r="DS267" i="6"/>
  <c r="DS266" i="6"/>
  <c r="DS265" i="6"/>
  <c r="DS264" i="6"/>
  <c r="DS263" i="6"/>
  <c r="DS262" i="6"/>
  <c r="DS261" i="6"/>
  <c r="DS260" i="6"/>
  <c r="DS259" i="6"/>
  <c r="DS258" i="6"/>
  <c r="DS257" i="6"/>
  <c r="DS256" i="6"/>
  <c r="DS255" i="6"/>
  <c r="DS254" i="6"/>
  <c r="DS253" i="6"/>
  <c r="DS252" i="6"/>
  <c r="DS251" i="6"/>
  <c r="DS250" i="6"/>
  <c r="DS249" i="6"/>
  <c r="DS248" i="6"/>
  <c r="DS247" i="6"/>
  <c r="DS246" i="6"/>
  <c r="DS245" i="6"/>
  <c r="DS244" i="6"/>
  <c r="DS243" i="6"/>
  <c r="DS242" i="6"/>
  <c r="DS241" i="6"/>
  <c r="DS240" i="6"/>
  <c r="DS239" i="6"/>
  <c r="DS238" i="6"/>
  <c r="DS237" i="6"/>
  <c r="DS236" i="6"/>
  <c r="DS235" i="6"/>
  <c r="DS234" i="6"/>
  <c r="DS233" i="6"/>
  <c r="DS232" i="6"/>
  <c r="DS231" i="6"/>
  <c r="DS230" i="6"/>
  <c r="DS229" i="6"/>
  <c r="DS228" i="6"/>
  <c r="DS227" i="6"/>
  <c r="DS226" i="6"/>
  <c r="DS225" i="6"/>
  <c r="DS224" i="6"/>
  <c r="DS223" i="6"/>
  <c r="DS222" i="6"/>
  <c r="DS221" i="6"/>
  <c r="DS220" i="6"/>
  <c r="DS219" i="6"/>
  <c r="DS218" i="6"/>
  <c r="DS217" i="6"/>
  <c r="DS216" i="6"/>
  <c r="DS215" i="6"/>
  <c r="DS214" i="6"/>
  <c r="DS213" i="6"/>
  <c r="DS212" i="6"/>
  <c r="DS211" i="6"/>
  <c r="DS210" i="6"/>
  <c r="DS209" i="6"/>
  <c r="DS208" i="6"/>
  <c r="DS207" i="6"/>
  <c r="DS206" i="6"/>
  <c r="DS205" i="6"/>
  <c r="DS204" i="6"/>
  <c r="DS203" i="6"/>
  <c r="DS202" i="6"/>
  <c r="DS201" i="6"/>
  <c r="DS200" i="6"/>
  <c r="DS199" i="6"/>
  <c r="DS198" i="6"/>
  <c r="DS197" i="6"/>
  <c r="DS196" i="6"/>
  <c r="DS195" i="6"/>
  <c r="DS194" i="6"/>
  <c r="DS193" i="6"/>
  <c r="DS192" i="6"/>
  <c r="DS191" i="6"/>
  <c r="DS190" i="6"/>
  <c r="DS189" i="6"/>
  <c r="DS188" i="6"/>
  <c r="DS187" i="6"/>
  <c r="DS186" i="6"/>
  <c r="DS185" i="6"/>
  <c r="DS184" i="6"/>
  <c r="DS183" i="6"/>
  <c r="DS182" i="6"/>
  <c r="DS181" i="6"/>
  <c r="DS180" i="6"/>
  <c r="DS179" i="6"/>
  <c r="DS178" i="6"/>
  <c r="DS177" i="6"/>
  <c r="DS176" i="6"/>
  <c r="DS175" i="6"/>
  <c r="DS174" i="6"/>
  <c r="DS173" i="6"/>
  <c r="DS172" i="6"/>
  <c r="DS171" i="6"/>
  <c r="DS170" i="6"/>
  <c r="DS169" i="6"/>
  <c r="DS168" i="6"/>
  <c r="DS167" i="6"/>
  <c r="DS166" i="6"/>
  <c r="DS165" i="6"/>
  <c r="DS164" i="6"/>
  <c r="DS163" i="6"/>
  <c r="DS162" i="6"/>
  <c r="DS161" i="6"/>
  <c r="DS160" i="6"/>
  <c r="DS159" i="6"/>
  <c r="DS158" i="6"/>
  <c r="DS157" i="6"/>
  <c r="DS156" i="6"/>
  <c r="DS155" i="6"/>
  <c r="DS154" i="6"/>
  <c r="DS153" i="6"/>
  <c r="DS152" i="6"/>
  <c r="DS151" i="6"/>
  <c r="DS150" i="6"/>
  <c r="DS149" i="6"/>
  <c r="DS148" i="6"/>
  <c r="DS147" i="6"/>
  <c r="DS146" i="6"/>
  <c r="DS145" i="6"/>
  <c r="DS144" i="6"/>
  <c r="DS143" i="6"/>
  <c r="DS142" i="6"/>
  <c r="DS141" i="6"/>
  <c r="DS140" i="6"/>
  <c r="DS139" i="6"/>
  <c r="DS138" i="6"/>
  <c r="DS137" i="6"/>
  <c r="DS136" i="6"/>
  <c r="DS135" i="6"/>
  <c r="DS134" i="6"/>
  <c r="DS133" i="6"/>
  <c r="DS132" i="6"/>
  <c r="DS131" i="6"/>
  <c r="DS130" i="6"/>
  <c r="DS129" i="6"/>
  <c r="DS128" i="6"/>
  <c r="DS127" i="6"/>
  <c r="DS126" i="6"/>
  <c r="DS125" i="6"/>
  <c r="DS124" i="6"/>
  <c r="DS123" i="6"/>
  <c r="DS122" i="6"/>
  <c r="DS121" i="6"/>
  <c r="DS120" i="6"/>
  <c r="DS119" i="6"/>
  <c r="DS118" i="6"/>
  <c r="DS117" i="6"/>
  <c r="DS116" i="6"/>
  <c r="DS115" i="6"/>
  <c r="DS114" i="6"/>
  <c r="DS113" i="6"/>
  <c r="DS112" i="6"/>
  <c r="DS111" i="6"/>
  <c r="DS110" i="6"/>
  <c r="DS109" i="6"/>
  <c r="DS108" i="6"/>
  <c r="DS107" i="6"/>
  <c r="DS106" i="6"/>
  <c r="DS105" i="6"/>
  <c r="DS104" i="6"/>
  <c r="DS103" i="6"/>
  <c r="DS102" i="6"/>
  <c r="DS101" i="6"/>
  <c r="DS100" i="6"/>
  <c r="DS99" i="6"/>
  <c r="DS98" i="6"/>
  <c r="DS97" i="6"/>
  <c r="DS96" i="6"/>
  <c r="DS95" i="6"/>
  <c r="DS94" i="6"/>
  <c r="DS93" i="6"/>
  <c r="DS92" i="6"/>
  <c r="DS91" i="6"/>
  <c r="DS90" i="6"/>
  <c r="DS89" i="6"/>
  <c r="DS88" i="6"/>
  <c r="DS87" i="6"/>
  <c r="DS86" i="6"/>
  <c r="DS85" i="6"/>
  <c r="DS84" i="6"/>
  <c r="DS83" i="6"/>
  <c r="DS82" i="6"/>
  <c r="DS81" i="6"/>
  <c r="DS80" i="6"/>
  <c r="DS79" i="6"/>
  <c r="DS78" i="6"/>
  <c r="DS77" i="6"/>
  <c r="DS76" i="6"/>
  <c r="DS75" i="6"/>
  <c r="DS74" i="6"/>
  <c r="DS73" i="6"/>
  <c r="DS72" i="6"/>
  <c r="DS71" i="6"/>
  <c r="DS70" i="6"/>
  <c r="DS69" i="6"/>
  <c r="DS68" i="6"/>
  <c r="DS67" i="6"/>
  <c r="DS66" i="6"/>
  <c r="DS65" i="6"/>
  <c r="DS64" i="6"/>
  <c r="DS63" i="6"/>
  <c r="DS62" i="6"/>
  <c r="DS61" i="6"/>
  <c r="DS60" i="6"/>
  <c r="DS59" i="6"/>
  <c r="DS58" i="6"/>
  <c r="DS57" i="6"/>
  <c r="DS56" i="6"/>
  <c r="DS55" i="6"/>
  <c r="DS54" i="6"/>
  <c r="DS53" i="6"/>
  <c r="DS52" i="6"/>
  <c r="DS51" i="6"/>
  <c r="DS50" i="6"/>
  <c r="DS49" i="6"/>
  <c r="DS48" i="6"/>
  <c r="DS47" i="6"/>
  <c r="DS46" i="6"/>
  <c r="DS45" i="6"/>
  <c r="DS44" i="6"/>
  <c r="DS43" i="6"/>
  <c r="DS42" i="6"/>
  <c r="DS41" i="6"/>
  <c r="DS40" i="6"/>
  <c r="DS39" i="6"/>
  <c r="DS38" i="6"/>
  <c r="DS37" i="6"/>
  <c r="DS36" i="6"/>
  <c r="DS35" i="6"/>
  <c r="DS34" i="6"/>
  <c r="DS33" i="6"/>
  <c r="DS32" i="6"/>
  <c r="DS31" i="6"/>
  <c r="DS30" i="6"/>
  <c r="EN29" i="6"/>
  <c r="EI29" i="6"/>
  <c r="ED29" i="6"/>
  <c r="DY29" i="6"/>
  <c r="DT29" i="6"/>
  <c r="EV26" i="6"/>
  <c r="EU26" i="6"/>
  <c r="AF26" i="6"/>
  <c r="BI26" i="6"/>
  <c r="BJ26" i="6"/>
  <c r="CM26" i="6"/>
  <c r="CN26" i="6"/>
  <c r="DQ26" i="6"/>
  <c r="DR26" i="6"/>
  <c r="AE319" i="6" l="1"/>
  <c r="AE479" i="6"/>
  <c r="EC26" i="6" l="1"/>
  <c r="EH26" i="6"/>
  <c r="EM26" i="6"/>
  <c r="DX26" i="6"/>
  <c r="ET26" i="6"/>
  <c r="ER26" i="6"/>
  <c r="AB478" i="6" l="1"/>
  <c r="AB477" i="6"/>
  <c r="AB476" i="6"/>
  <c r="AB475" i="6"/>
  <c r="AB474" i="6"/>
  <c r="AB473" i="6"/>
  <c r="AB472" i="6"/>
  <c r="AB471" i="6"/>
  <c r="AB470" i="6"/>
  <c r="AB469" i="6"/>
  <c r="AB468" i="6"/>
  <c r="AB467" i="6"/>
  <c r="AB466" i="6"/>
  <c r="AB465" i="6"/>
  <c r="AB464" i="6"/>
  <c r="AB463" i="6"/>
  <c r="AB462" i="6"/>
  <c r="AB461" i="6"/>
  <c r="AB460" i="6"/>
  <c r="AB459" i="6"/>
  <c r="AB458" i="6"/>
  <c r="AB457" i="6"/>
  <c r="AB456" i="6"/>
  <c r="AB455" i="6"/>
  <c r="AB454" i="6"/>
  <c r="AB453" i="6"/>
  <c r="AB452" i="6"/>
  <c r="AB451" i="6"/>
  <c r="AB450" i="6"/>
  <c r="AB449" i="6"/>
  <c r="AB448" i="6"/>
  <c r="AB447" i="6"/>
  <c r="AB446" i="6"/>
  <c r="AB445" i="6"/>
  <c r="AB444" i="6"/>
  <c r="AB443" i="6"/>
  <c r="AB442" i="6"/>
  <c r="AB441" i="6"/>
  <c r="AB440" i="6"/>
  <c r="AB439" i="6"/>
  <c r="AB438" i="6"/>
  <c r="AB437" i="6"/>
  <c r="AB436" i="6"/>
  <c r="AB435" i="6"/>
  <c r="AB434" i="6"/>
  <c r="AB433" i="6"/>
  <c r="AB432" i="6"/>
  <c r="AB431" i="6"/>
  <c r="AB430" i="6"/>
  <c r="AB429" i="6"/>
  <c r="AB428" i="6"/>
  <c r="AB427" i="6"/>
  <c r="AB426" i="6"/>
  <c r="AB425" i="6"/>
  <c r="AB424" i="6"/>
  <c r="AB423" i="6"/>
  <c r="AB422" i="6"/>
  <c r="AB421" i="6"/>
  <c r="AB420" i="6"/>
  <c r="AB419" i="6"/>
  <c r="AB418" i="6"/>
  <c r="AB417" i="6"/>
  <c r="AB416" i="6"/>
  <c r="AB415" i="6"/>
  <c r="AB414" i="6"/>
  <c r="AB413" i="6"/>
  <c r="AB412" i="6"/>
  <c r="AB411" i="6"/>
  <c r="AB410" i="6"/>
  <c r="AB409" i="6"/>
  <c r="AB408" i="6"/>
  <c r="AB407" i="6"/>
  <c r="AB406" i="6"/>
  <c r="AB405" i="6"/>
  <c r="AB404" i="6"/>
  <c r="AB403" i="6"/>
  <c r="AB402" i="6"/>
  <c r="AB401" i="6"/>
  <c r="AB400" i="6"/>
  <c r="AB399" i="6"/>
  <c r="AB398" i="6"/>
  <c r="AB397" i="6"/>
  <c r="AB396" i="6"/>
  <c r="AB395" i="6"/>
  <c r="AB394" i="6"/>
  <c r="AB393" i="6"/>
  <c r="AB392" i="6"/>
  <c r="AB391" i="6"/>
  <c r="AB390" i="6"/>
  <c r="AB389" i="6"/>
  <c r="AB388" i="6"/>
  <c r="AB387" i="6"/>
  <c r="AB386" i="6"/>
  <c r="AB385" i="6"/>
  <c r="AB384" i="6"/>
  <c r="AB383" i="6"/>
  <c r="AB382" i="6"/>
  <c r="AB381" i="6"/>
  <c r="AB380" i="6"/>
  <c r="AB379" i="6"/>
  <c r="AB378" i="6"/>
  <c r="AB377" i="6"/>
  <c r="AB376" i="6"/>
  <c r="AB375" i="6"/>
  <c r="AB374" i="6"/>
  <c r="AB373" i="6"/>
  <c r="AB372" i="6"/>
  <c r="AB371" i="6"/>
  <c r="AB370" i="6"/>
  <c r="AB369" i="6"/>
  <c r="AB368" i="6"/>
  <c r="AB367" i="6"/>
  <c r="AB366" i="6"/>
  <c r="AB365" i="6"/>
  <c r="AB364" i="6"/>
  <c r="AB363" i="6"/>
  <c r="AB362" i="6"/>
  <c r="AB361" i="6"/>
  <c r="AB360" i="6"/>
  <c r="AB359" i="6"/>
  <c r="AB358" i="6"/>
  <c r="AB357" i="6"/>
  <c r="AB356" i="6"/>
  <c r="AB355" i="6"/>
  <c r="AB354" i="6"/>
  <c r="AB353" i="6"/>
  <c r="AB352" i="6"/>
  <c r="AB351" i="6"/>
  <c r="AB350" i="6"/>
  <c r="AB349" i="6"/>
  <c r="AB348" i="6"/>
  <c r="AB347" i="6"/>
  <c r="AB346" i="6"/>
  <c r="AB345" i="6"/>
  <c r="AB344" i="6"/>
  <c r="AB343" i="6"/>
  <c r="AB342" i="6"/>
  <c r="AB341" i="6"/>
  <c r="AB340" i="6"/>
  <c r="AB339" i="6"/>
  <c r="AB338" i="6"/>
  <c r="AB337" i="6"/>
  <c r="AB336" i="6"/>
  <c r="AB335" i="6"/>
  <c r="AB334" i="6"/>
  <c r="AB333" i="6"/>
  <c r="AB332" i="6"/>
  <c r="AB331" i="6"/>
  <c r="AB330" i="6"/>
  <c r="AB329" i="6"/>
  <c r="AB328" i="6"/>
  <c r="AB327" i="6"/>
  <c r="AB326" i="6"/>
  <c r="AB325" i="6"/>
  <c r="AB324" i="6"/>
  <c r="AB319" i="6" l="1"/>
  <c r="AB479" i="6"/>
  <c r="AB13" i="6"/>
  <c r="AB12" i="6"/>
  <c r="AB11" i="6"/>
  <c r="AB10" i="6"/>
  <c r="AB9" i="6"/>
  <c r="AB8" i="6"/>
  <c r="AB7" i="6"/>
  <c r="AB6" i="6"/>
  <c r="AB5" i="6"/>
  <c r="T13" i="6"/>
  <c r="T12" i="6"/>
  <c r="T11" i="6"/>
  <c r="T10" i="6"/>
  <c r="T9" i="6"/>
  <c r="T8" i="6"/>
  <c r="T7" i="6"/>
  <c r="T6" i="6"/>
  <c r="T5" i="6"/>
  <c r="L13" i="6"/>
  <c r="L12" i="6"/>
  <c r="L11" i="6"/>
  <c r="L10" i="6"/>
  <c r="L9" i="6"/>
  <c r="L8" i="6"/>
  <c r="L7" i="6"/>
  <c r="L6" i="6"/>
  <c r="L5" i="6"/>
  <c r="CO31" i="6"/>
  <c r="CO32" i="6"/>
  <c r="CO33" i="6"/>
  <c r="CO34" i="6"/>
  <c r="CO35" i="6"/>
  <c r="CO36" i="6"/>
  <c r="CO37" i="6"/>
  <c r="CO38" i="6"/>
  <c r="CO39" i="6"/>
  <c r="CO40" i="6"/>
  <c r="CO41" i="6"/>
  <c r="CO42" i="6"/>
  <c r="CO43" i="6"/>
  <c r="CO44" i="6"/>
  <c r="CO45" i="6"/>
  <c r="CO46" i="6"/>
  <c r="CO47" i="6"/>
  <c r="CO48" i="6"/>
  <c r="CO49" i="6"/>
  <c r="CO50" i="6"/>
  <c r="CO51" i="6"/>
  <c r="CO52" i="6"/>
  <c r="CO53" i="6"/>
  <c r="CO54" i="6"/>
  <c r="CO55" i="6"/>
  <c r="CO56" i="6"/>
  <c r="CO57" i="6"/>
  <c r="CO58" i="6"/>
  <c r="CO59" i="6"/>
  <c r="CO60" i="6"/>
  <c r="CO61" i="6"/>
  <c r="CO62" i="6"/>
  <c r="CO63" i="6"/>
  <c r="CO64" i="6"/>
  <c r="CO65" i="6"/>
  <c r="CO66" i="6"/>
  <c r="CO67" i="6"/>
  <c r="CO68" i="6"/>
  <c r="CO69" i="6"/>
  <c r="CO70" i="6"/>
  <c r="CO71" i="6"/>
  <c r="CO72" i="6"/>
  <c r="CO73" i="6"/>
  <c r="CO74" i="6"/>
  <c r="CO75" i="6"/>
  <c r="CO76" i="6"/>
  <c r="CO77" i="6"/>
  <c r="CO78" i="6"/>
  <c r="CO79" i="6"/>
  <c r="CO80" i="6"/>
  <c r="CO81" i="6"/>
  <c r="CO82" i="6"/>
  <c r="CO83" i="6"/>
  <c r="CO84" i="6"/>
  <c r="CO85" i="6"/>
  <c r="CO86" i="6"/>
  <c r="CO87" i="6"/>
  <c r="CO88" i="6"/>
  <c r="CO89" i="6"/>
  <c r="CO90" i="6"/>
  <c r="CO91" i="6"/>
  <c r="CO92" i="6"/>
  <c r="CO93" i="6"/>
  <c r="CO94" i="6"/>
  <c r="CO95" i="6"/>
  <c r="CO96" i="6"/>
  <c r="CO97" i="6"/>
  <c r="CO98" i="6"/>
  <c r="CO99" i="6"/>
  <c r="CO100" i="6"/>
  <c r="CO101" i="6"/>
  <c r="CO102" i="6"/>
  <c r="CO103" i="6"/>
  <c r="CO104" i="6"/>
  <c r="CO105" i="6"/>
  <c r="CO106" i="6"/>
  <c r="CO107" i="6"/>
  <c r="CO108" i="6"/>
  <c r="CO109" i="6"/>
  <c r="CO110" i="6"/>
  <c r="CO111" i="6"/>
  <c r="CO112" i="6"/>
  <c r="CO113" i="6"/>
  <c r="CO114" i="6"/>
  <c r="CO115" i="6"/>
  <c r="CO116" i="6"/>
  <c r="CO117" i="6"/>
  <c r="CO118" i="6"/>
  <c r="CO119" i="6"/>
  <c r="CO120" i="6"/>
  <c r="CO121" i="6"/>
  <c r="CO122" i="6"/>
  <c r="CO123" i="6"/>
  <c r="CO124" i="6"/>
  <c r="CO125" i="6"/>
  <c r="CO126" i="6"/>
  <c r="CO127" i="6"/>
  <c r="CO128" i="6"/>
  <c r="CO129" i="6"/>
  <c r="CO130" i="6"/>
  <c r="CO131" i="6"/>
  <c r="CO132" i="6"/>
  <c r="CO133" i="6"/>
  <c r="CO134" i="6"/>
  <c r="CO135" i="6"/>
  <c r="CO136" i="6"/>
  <c r="CO137" i="6"/>
  <c r="CO138" i="6"/>
  <c r="CO139" i="6"/>
  <c r="CO140" i="6"/>
  <c r="CO141" i="6"/>
  <c r="CO142" i="6"/>
  <c r="CO143" i="6"/>
  <c r="CO144" i="6"/>
  <c r="CO145" i="6"/>
  <c r="CO146" i="6"/>
  <c r="CO147" i="6"/>
  <c r="CO148" i="6"/>
  <c r="CO149" i="6"/>
  <c r="CO150" i="6"/>
  <c r="CO151" i="6"/>
  <c r="CO152" i="6"/>
  <c r="CO153" i="6"/>
  <c r="CO154" i="6"/>
  <c r="CO155" i="6"/>
  <c r="CO156" i="6"/>
  <c r="CO157" i="6"/>
  <c r="CO158" i="6"/>
  <c r="CO159" i="6"/>
  <c r="CO160" i="6"/>
  <c r="CO161" i="6"/>
  <c r="CO162" i="6"/>
  <c r="CO163" i="6"/>
  <c r="CO164" i="6"/>
  <c r="CO165" i="6"/>
  <c r="CO166" i="6"/>
  <c r="CO167" i="6"/>
  <c r="CO168" i="6"/>
  <c r="CO169" i="6"/>
  <c r="CO170" i="6"/>
  <c r="CO171" i="6"/>
  <c r="CO172" i="6"/>
  <c r="CO173" i="6"/>
  <c r="CO174" i="6"/>
  <c r="CO175" i="6"/>
  <c r="CO176" i="6"/>
  <c r="CO177" i="6"/>
  <c r="CO178" i="6"/>
  <c r="CO179" i="6"/>
  <c r="CO180" i="6"/>
  <c r="CO181" i="6"/>
  <c r="CO182" i="6"/>
  <c r="CO183" i="6"/>
  <c r="CO184" i="6"/>
  <c r="CO185" i="6"/>
  <c r="CO186" i="6"/>
  <c r="CO187" i="6"/>
  <c r="CO188" i="6"/>
  <c r="CO189" i="6"/>
  <c r="CO190" i="6"/>
  <c r="CO191" i="6"/>
  <c r="CO192" i="6"/>
  <c r="CO193" i="6"/>
  <c r="CO194" i="6"/>
  <c r="CO195" i="6"/>
  <c r="CO196" i="6"/>
  <c r="CO197" i="6"/>
  <c r="CO198" i="6"/>
  <c r="CO199" i="6"/>
  <c r="CO200" i="6"/>
  <c r="CO201" i="6"/>
  <c r="CO202" i="6"/>
  <c r="CO203" i="6"/>
  <c r="CO204" i="6"/>
  <c r="CO205" i="6"/>
  <c r="CO206" i="6"/>
  <c r="CO207" i="6"/>
  <c r="CO208" i="6"/>
  <c r="CO209" i="6"/>
  <c r="CO210" i="6"/>
  <c r="CO211" i="6"/>
  <c r="CO212" i="6"/>
  <c r="CO213" i="6"/>
  <c r="CO214" i="6"/>
  <c r="CO215" i="6"/>
  <c r="CO216" i="6"/>
  <c r="CO217" i="6"/>
  <c r="CO218" i="6"/>
  <c r="CO219" i="6"/>
  <c r="CO220" i="6"/>
  <c r="CO221" i="6"/>
  <c r="CO222" i="6"/>
  <c r="CO223" i="6"/>
  <c r="CO224" i="6"/>
  <c r="CO225" i="6"/>
  <c r="CO226" i="6"/>
  <c r="CO227" i="6"/>
  <c r="CO228" i="6"/>
  <c r="CO229" i="6"/>
  <c r="CO230" i="6"/>
  <c r="CO231" i="6"/>
  <c r="CO232" i="6"/>
  <c r="CO233" i="6"/>
  <c r="CO234" i="6"/>
  <c r="CO235" i="6"/>
  <c r="CO236" i="6"/>
  <c r="CO237" i="6"/>
  <c r="CO238" i="6"/>
  <c r="CO239" i="6"/>
  <c r="CO240" i="6"/>
  <c r="CO241" i="6"/>
  <c r="CO242" i="6"/>
  <c r="CO243" i="6"/>
  <c r="CO244" i="6"/>
  <c r="CO245" i="6"/>
  <c r="CO246" i="6"/>
  <c r="CO247" i="6"/>
  <c r="CO248" i="6"/>
  <c r="CO249" i="6"/>
  <c r="CO250" i="6"/>
  <c r="CO251" i="6"/>
  <c r="CO252" i="6"/>
  <c r="CO253" i="6"/>
  <c r="CO254" i="6"/>
  <c r="CO255" i="6"/>
  <c r="CO256" i="6"/>
  <c r="CO257" i="6"/>
  <c r="CO258" i="6"/>
  <c r="CO259" i="6"/>
  <c r="CO260" i="6"/>
  <c r="CO261" i="6"/>
  <c r="CO262" i="6"/>
  <c r="CO263" i="6"/>
  <c r="CO264" i="6"/>
  <c r="CO265" i="6"/>
  <c r="CO266" i="6"/>
  <c r="CO267" i="6"/>
  <c r="CO268" i="6"/>
  <c r="CO269" i="6"/>
  <c r="CO30" i="6"/>
  <c r="DJ29" i="6"/>
  <c r="DE29" i="6"/>
  <c r="CZ29" i="6"/>
  <c r="CU29" i="6"/>
  <c r="CP29" i="6"/>
  <c r="BK30" i="6"/>
  <c r="BK31" i="6"/>
  <c r="BK32" i="6"/>
  <c r="BK33" i="6"/>
  <c r="BK34" i="6"/>
  <c r="BK35" i="6"/>
  <c r="BK36" i="6"/>
  <c r="BK37" i="6"/>
  <c r="BK38" i="6"/>
  <c r="BK39" i="6"/>
  <c r="BK40" i="6"/>
  <c r="BK41" i="6"/>
  <c r="BK42" i="6"/>
  <c r="BK43" i="6"/>
  <c r="BK44" i="6"/>
  <c r="BK45" i="6"/>
  <c r="BK46" i="6"/>
  <c r="BK47" i="6"/>
  <c r="BK48" i="6"/>
  <c r="BK49" i="6"/>
  <c r="BK50" i="6"/>
  <c r="BK51" i="6"/>
  <c r="BK52" i="6"/>
  <c r="BK53" i="6"/>
  <c r="BK54" i="6"/>
  <c r="BK55" i="6"/>
  <c r="BK56" i="6"/>
  <c r="BK57" i="6"/>
  <c r="BK58" i="6"/>
  <c r="BK59" i="6"/>
  <c r="BK60" i="6"/>
  <c r="BK61" i="6"/>
  <c r="BK62" i="6"/>
  <c r="BK63" i="6"/>
  <c r="BK64" i="6"/>
  <c r="BK65" i="6"/>
  <c r="BK66" i="6"/>
  <c r="BK67" i="6"/>
  <c r="BK68" i="6"/>
  <c r="BK69" i="6"/>
  <c r="BK70" i="6"/>
  <c r="BK71" i="6"/>
  <c r="BK72" i="6"/>
  <c r="BK73" i="6"/>
  <c r="BK74" i="6"/>
  <c r="BK75" i="6"/>
  <c r="BK76" i="6"/>
  <c r="BK77" i="6"/>
  <c r="BK78" i="6"/>
  <c r="BK79" i="6"/>
  <c r="BK80" i="6"/>
  <c r="BK81" i="6"/>
  <c r="BK82" i="6"/>
  <c r="BK83" i="6"/>
  <c r="BK84" i="6"/>
  <c r="BK85" i="6"/>
  <c r="BK86" i="6"/>
  <c r="BK87" i="6"/>
  <c r="BK88" i="6"/>
  <c r="BK89" i="6"/>
  <c r="BK90" i="6"/>
  <c r="BK91" i="6"/>
  <c r="BK92" i="6"/>
  <c r="BK93" i="6"/>
  <c r="BK94" i="6"/>
  <c r="BK95" i="6"/>
  <c r="BK96" i="6"/>
  <c r="BK97" i="6"/>
  <c r="BK98" i="6"/>
  <c r="BK99" i="6"/>
  <c r="BK100" i="6"/>
  <c r="BK101" i="6"/>
  <c r="BK102" i="6"/>
  <c r="BK103" i="6"/>
  <c r="BK104" i="6"/>
  <c r="BK105" i="6"/>
  <c r="BK106" i="6"/>
  <c r="BK107" i="6"/>
  <c r="BK108" i="6"/>
  <c r="BK109" i="6"/>
  <c r="BK110" i="6"/>
  <c r="BK111" i="6"/>
  <c r="BK112" i="6"/>
  <c r="BK113" i="6"/>
  <c r="BK114" i="6"/>
  <c r="BK115" i="6"/>
  <c r="BK116" i="6"/>
  <c r="BK117" i="6"/>
  <c r="BK118" i="6"/>
  <c r="BK119" i="6"/>
  <c r="BK120" i="6"/>
  <c r="BK121" i="6"/>
  <c r="BK122" i="6"/>
  <c r="BK123" i="6"/>
  <c r="BK124" i="6"/>
  <c r="BK125" i="6"/>
  <c r="BK126" i="6"/>
  <c r="BK127" i="6"/>
  <c r="BK128" i="6"/>
  <c r="BK129" i="6"/>
  <c r="BK130" i="6"/>
  <c r="BK131" i="6"/>
  <c r="BK132" i="6"/>
  <c r="BK133" i="6"/>
  <c r="BK134" i="6"/>
  <c r="BK135" i="6"/>
  <c r="BK136" i="6"/>
  <c r="BK137" i="6"/>
  <c r="BK138" i="6"/>
  <c r="BK139" i="6"/>
  <c r="BK140" i="6"/>
  <c r="BK141" i="6"/>
  <c r="BK142" i="6"/>
  <c r="BK143" i="6"/>
  <c r="BK144" i="6"/>
  <c r="BK145" i="6"/>
  <c r="BK146" i="6"/>
  <c r="BK147" i="6"/>
  <c r="BK148" i="6"/>
  <c r="BK149" i="6"/>
  <c r="BK150" i="6"/>
  <c r="BK151" i="6"/>
  <c r="BK152" i="6"/>
  <c r="BK153" i="6"/>
  <c r="BK154" i="6"/>
  <c r="BK155" i="6"/>
  <c r="BK156" i="6"/>
  <c r="BK157" i="6"/>
  <c r="BK158" i="6"/>
  <c r="BK159" i="6"/>
  <c r="BK160" i="6"/>
  <c r="BK161" i="6"/>
  <c r="BK162" i="6"/>
  <c r="BK163" i="6"/>
  <c r="BK164" i="6"/>
  <c r="BK165" i="6"/>
  <c r="BK166" i="6"/>
  <c r="BK167" i="6"/>
  <c r="BK168" i="6"/>
  <c r="BK169" i="6"/>
  <c r="BK170" i="6"/>
  <c r="BK171" i="6"/>
  <c r="BK172" i="6"/>
  <c r="BK173" i="6"/>
  <c r="BK174" i="6"/>
  <c r="BK175" i="6"/>
  <c r="BK176" i="6"/>
  <c r="BK177" i="6"/>
  <c r="BK178" i="6"/>
  <c r="BK179" i="6"/>
  <c r="BK180" i="6"/>
  <c r="BK181" i="6"/>
  <c r="BK182" i="6"/>
  <c r="BK183" i="6"/>
  <c r="BK184" i="6"/>
  <c r="BK185" i="6"/>
  <c r="BK186" i="6"/>
  <c r="BK187" i="6"/>
  <c r="BK188" i="6"/>
  <c r="BK189" i="6"/>
  <c r="BK190" i="6"/>
  <c r="BK191" i="6"/>
  <c r="BK192" i="6"/>
  <c r="BK193" i="6"/>
  <c r="BK194" i="6"/>
  <c r="BK195" i="6"/>
  <c r="BK196" i="6"/>
  <c r="BK197" i="6"/>
  <c r="BK198" i="6"/>
  <c r="BK199" i="6"/>
  <c r="BK200" i="6"/>
  <c r="BK201" i="6"/>
  <c r="BK202" i="6"/>
  <c r="BK203" i="6"/>
  <c r="BK204" i="6"/>
  <c r="BK205" i="6"/>
  <c r="BK206" i="6"/>
  <c r="BK207" i="6"/>
  <c r="BK208" i="6"/>
  <c r="BK209" i="6"/>
  <c r="BK210" i="6"/>
  <c r="BK211" i="6"/>
  <c r="BK212" i="6"/>
  <c r="BK213" i="6"/>
  <c r="BK214" i="6"/>
  <c r="BK215" i="6"/>
  <c r="BK216" i="6"/>
  <c r="BK217" i="6"/>
  <c r="BK218" i="6"/>
  <c r="BK219" i="6"/>
  <c r="BK220" i="6"/>
  <c r="BK221" i="6"/>
  <c r="BK222" i="6"/>
  <c r="BK223" i="6"/>
  <c r="BK224" i="6"/>
  <c r="BK225" i="6"/>
  <c r="BK226" i="6"/>
  <c r="BK227" i="6"/>
  <c r="BK228" i="6"/>
  <c r="BK229" i="6"/>
  <c r="BK230" i="6"/>
  <c r="BK231" i="6"/>
  <c r="BK232" i="6"/>
  <c r="BK233" i="6"/>
  <c r="BK234" i="6"/>
  <c r="BK235" i="6"/>
  <c r="BK236" i="6"/>
  <c r="BK237" i="6"/>
  <c r="BK238" i="6"/>
  <c r="BK239" i="6"/>
  <c r="BK240" i="6"/>
  <c r="BK241" i="6"/>
  <c r="BK242" i="6"/>
  <c r="BK243" i="6"/>
  <c r="BK244" i="6"/>
  <c r="BK245" i="6"/>
  <c r="BK246" i="6"/>
  <c r="BK247" i="6"/>
  <c r="BK248" i="6"/>
  <c r="BK249" i="6"/>
  <c r="BK250" i="6"/>
  <c r="BK251" i="6"/>
  <c r="BK252" i="6"/>
  <c r="BK253" i="6"/>
  <c r="BK254" i="6"/>
  <c r="BK255" i="6"/>
  <c r="BK256" i="6"/>
  <c r="BK257" i="6"/>
  <c r="BK258" i="6"/>
  <c r="BK259" i="6"/>
  <c r="BK260" i="6"/>
  <c r="BK261" i="6"/>
  <c r="BK262" i="6"/>
  <c r="BK263" i="6"/>
  <c r="BK264" i="6"/>
  <c r="BK265" i="6"/>
  <c r="BK266" i="6"/>
  <c r="BK267" i="6"/>
  <c r="BK268" i="6"/>
  <c r="BK269" i="6"/>
  <c r="CF29" i="6"/>
  <c r="CA29" i="6"/>
  <c r="BV29" i="6"/>
  <c r="BQ29" i="6"/>
  <c r="BL29" i="6"/>
  <c r="AG246" i="6"/>
  <c r="AG247" i="6"/>
  <c r="AG248" i="6"/>
  <c r="AG249" i="6"/>
  <c r="AG250" i="6"/>
  <c r="AG251" i="6"/>
  <c r="AG252" i="6"/>
  <c r="AG253" i="6"/>
  <c r="AG254" i="6"/>
  <c r="AG255" i="6"/>
  <c r="AG256" i="6"/>
  <c r="AG257" i="6"/>
  <c r="AG258" i="6"/>
  <c r="AG259" i="6"/>
  <c r="AG260" i="6"/>
  <c r="AG261" i="6"/>
  <c r="AG262" i="6"/>
  <c r="AG263" i="6"/>
  <c r="AG264" i="6"/>
  <c r="AG265" i="6"/>
  <c r="AG266" i="6"/>
  <c r="AG267" i="6"/>
  <c r="AG268" i="6"/>
  <c r="AG269" i="6"/>
  <c r="BB29" i="6"/>
  <c r="AW29" i="6"/>
  <c r="X29" i="6"/>
  <c r="S29" i="6"/>
  <c r="N29" i="6"/>
  <c r="I29" i="6"/>
  <c r="D29" i="6"/>
  <c r="A268" i="6"/>
  <c r="A269" i="6"/>
  <c r="A263" i="6"/>
  <c r="A264" i="6"/>
  <c r="A265" i="6"/>
  <c r="A266" i="6"/>
  <c r="A267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179" i="6"/>
  <c r="AG180" i="6"/>
  <c r="AG181" i="6"/>
  <c r="AG182" i="6"/>
  <c r="AG183" i="6"/>
  <c r="AG184" i="6"/>
  <c r="AG185" i="6"/>
  <c r="AG186" i="6"/>
  <c r="AG187" i="6"/>
  <c r="AG188" i="6"/>
  <c r="AG189" i="6"/>
  <c r="AG190" i="6"/>
  <c r="AG191" i="6"/>
  <c r="AG192" i="6"/>
  <c r="AG193" i="6"/>
  <c r="AG194" i="6"/>
  <c r="AG195" i="6"/>
  <c r="AG196" i="6"/>
  <c r="AG197" i="6"/>
  <c r="AG198" i="6"/>
  <c r="AG199" i="6"/>
  <c r="AG200" i="6"/>
  <c r="AG201" i="6"/>
  <c r="AG202" i="6"/>
  <c r="AG203" i="6"/>
  <c r="AG204" i="6"/>
  <c r="AG205" i="6"/>
  <c r="AG206" i="6"/>
  <c r="AG207" i="6"/>
  <c r="AG208" i="6"/>
  <c r="AG209" i="6"/>
  <c r="AG210" i="6"/>
  <c r="AG211" i="6"/>
  <c r="AG212" i="6"/>
  <c r="AG213" i="6"/>
  <c r="AG214" i="6"/>
  <c r="AG215" i="6"/>
  <c r="AG216" i="6"/>
  <c r="AG217" i="6"/>
  <c r="AG218" i="6"/>
  <c r="AG219" i="6"/>
  <c r="AG220" i="6"/>
  <c r="AG221" i="6"/>
  <c r="AG222" i="6"/>
  <c r="AG223" i="6"/>
  <c r="AG224" i="6"/>
  <c r="AG225" i="6"/>
  <c r="AG226" i="6"/>
  <c r="AG227" i="6"/>
  <c r="AG228" i="6"/>
  <c r="AG229" i="6"/>
  <c r="AG230" i="6"/>
  <c r="AG231" i="6"/>
  <c r="AG232" i="6"/>
  <c r="AG233" i="6"/>
  <c r="AG234" i="6"/>
  <c r="AG235" i="6"/>
  <c r="AG236" i="6"/>
  <c r="AG237" i="6"/>
  <c r="AG238" i="6"/>
  <c r="AG239" i="6"/>
  <c r="AG240" i="6"/>
  <c r="AG241" i="6"/>
  <c r="AG242" i="6"/>
  <c r="AG243" i="6"/>
  <c r="AG244" i="6"/>
  <c r="AG245" i="6"/>
  <c r="AG30" i="6"/>
  <c r="A23" i="6"/>
  <c r="A22" i="6"/>
  <c r="A21" i="6"/>
  <c r="A20" i="6"/>
  <c r="K16" i="6" l="1" a="1"/>
  <c r="K16" i="6" s="1"/>
  <c r="S16" i="6" a="1"/>
  <c r="S16" i="6" s="1"/>
  <c r="AA16" i="6" a="1"/>
  <c r="AA16" i="6" s="1"/>
  <c r="AC17" i="6"/>
  <c r="AB17" i="6"/>
  <c r="AA17" i="6"/>
  <c r="Z17" i="6"/>
  <c r="U17" i="6"/>
  <c r="T17" i="6"/>
  <c r="S17" i="6"/>
  <c r="R17" i="6"/>
  <c r="M17" i="6"/>
  <c r="L17" i="6"/>
  <c r="K17" i="6"/>
  <c r="J17" i="6"/>
  <c r="AD13" i="6"/>
  <c r="AD12" i="6"/>
  <c r="AD11" i="6"/>
  <c r="AD10" i="6"/>
  <c r="AD9" i="6"/>
  <c r="AD8" i="6"/>
  <c r="AD7" i="6"/>
  <c r="AD6" i="6"/>
  <c r="AD5" i="6"/>
  <c r="V5" i="6"/>
  <c r="V6" i="6"/>
  <c r="V7" i="6"/>
  <c r="V8" i="6"/>
  <c r="V9" i="6"/>
  <c r="V10" i="6"/>
  <c r="V11" i="6"/>
  <c r="V13" i="6"/>
  <c r="V12" i="6"/>
  <c r="Y323" i="6"/>
  <c r="Y478" i="6"/>
  <c r="Y477" i="6"/>
  <c r="Y476" i="6"/>
  <c r="Y475" i="6"/>
  <c r="Y474" i="6"/>
  <c r="Y473" i="6"/>
  <c r="Y472" i="6"/>
  <c r="Y471" i="6"/>
  <c r="Y470" i="6"/>
  <c r="Y469" i="6"/>
  <c r="Y468" i="6"/>
  <c r="Y467" i="6"/>
  <c r="Y466" i="6"/>
  <c r="Y465" i="6"/>
  <c r="Y464" i="6"/>
  <c r="Y463" i="6"/>
  <c r="Y462" i="6"/>
  <c r="Y461" i="6"/>
  <c r="Y460" i="6"/>
  <c r="Y459" i="6"/>
  <c r="Y458" i="6"/>
  <c r="Y457" i="6"/>
  <c r="Y456" i="6"/>
  <c r="Y455" i="6"/>
  <c r="Y454" i="6"/>
  <c r="Y453" i="6"/>
  <c r="Y452" i="6"/>
  <c r="Y451" i="6"/>
  <c r="Y450" i="6"/>
  <c r="Y449" i="6"/>
  <c r="Y448" i="6"/>
  <c r="Y447" i="6"/>
  <c r="Y446" i="6"/>
  <c r="Y445" i="6"/>
  <c r="Y444" i="6"/>
  <c r="Y443" i="6"/>
  <c r="Y442" i="6"/>
  <c r="Y441" i="6"/>
  <c r="Y440" i="6"/>
  <c r="Y439" i="6"/>
  <c r="Y438" i="6"/>
  <c r="Y437" i="6"/>
  <c r="Y436" i="6"/>
  <c r="Y435" i="6"/>
  <c r="Y434" i="6"/>
  <c r="Y433" i="6"/>
  <c r="Y432" i="6"/>
  <c r="Y431" i="6"/>
  <c r="Y430" i="6"/>
  <c r="Y429" i="6"/>
  <c r="Y428" i="6"/>
  <c r="Y427" i="6"/>
  <c r="Y426" i="6"/>
  <c r="Y425" i="6"/>
  <c r="Y424" i="6"/>
  <c r="Y423" i="6"/>
  <c r="Y422" i="6"/>
  <c r="Y421" i="6"/>
  <c r="Y420" i="6"/>
  <c r="Y419" i="6"/>
  <c r="Y418" i="6"/>
  <c r="Y417" i="6"/>
  <c r="Y416" i="6"/>
  <c r="Y415" i="6"/>
  <c r="Y414" i="6"/>
  <c r="Y413" i="6"/>
  <c r="Y412" i="6"/>
  <c r="Y411" i="6"/>
  <c r="Y410" i="6"/>
  <c r="Y409" i="6"/>
  <c r="Y408" i="6"/>
  <c r="Y407" i="6"/>
  <c r="Y406" i="6"/>
  <c r="Y405" i="6"/>
  <c r="Y404" i="6"/>
  <c r="Y403" i="6"/>
  <c r="Y402" i="6"/>
  <c r="Y401" i="6"/>
  <c r="Y400" i="6"/>
  <c r="Y399" i="6"/>
  <c r="Y398" i="6"/>
  <c r="Y397" i="6"/>
  <c r="Y396" i="6"/>
  <c r="Y395" i="6"/>
  <c r="Y394" i="6"/>
  <c r="Y393" i="6"/>
  <c r="Y392" i="6"/>
  <c r="Y391" i="6"/>
  <c r="Y390" i="6"/>
  <c r="Y389" i="6"/>
  <c r="Y388" i="6"/>
  <c r="Y387" i="6"/>
  <c r="Y386" i="6"/>
  <c r="Y385" i="6"/>
  <c r="Y384" i="6"/>
  <c r="Y383" i="6"/>
  <c r="Y382" i="6"/>
  <c r="Y381" i="6"/>
  <c r="Y380" i="6"/>
  <c r="Y379" i="6"/>
  <c r="Y378" i="6"/>
  <c r="Y377" i="6"/>
  <c r="Y376" i="6"/>
  <c r="Y375" i="6"/>
  <c r="Y374" i="6"/>
  <c r="Y373" i="6"/>
  <c r="Y372" i="6"/>
  <c r="Y371" i="6"/>
  <c r="Y370" i="6"/>
  <c r="Y369" i="6"/>
  <c r="Y368" i="6"/>
  <c r="Y367" i="6"/>
  <c r="Y366" i="6"/>
  <c r="Y365" i="6"/>
  <c r="Y364" i="6"/>
  <c r="Y363" i="6"/>
  <c r="Y362" i="6"/>
  <c r="Y361" i="6"/>
  <c r="Y360" i="6"/>
  <c r="Y359" i="6"/>
  <c r="Y358" i="6"/>
  <c r="Y357" i="6"/>
  <c r="Y356" i="6"/>
  <c r="Y355" i="6"/>
  <c r="Y354" i="6"/>
  <c r="Y353" i="6"/>
  <c r="Y352" i="6"/>
  <c r="Y351" i="6"/>
  <c r="Y350" i="6"/>
  <c r="Y349" i="6"/>
  <c r="Y348" i="6"/>
  <c r="Y347" i="6"/>
  <c r="Y346" i="6"/>
  <c r="Y345" i="6"/>
  <c r="Y344" i="6"/>
  <c r="Y343" i="6"/>
  <c r="Y342" i="6"/>
  <c r="Y341" i="6"/>
  <c r="Y340" i="6"/>
  <c r="Y339" i="6"/>
  <c r="Y338" i="6"/>
  <c r="Y337" i="6"/>
  <c r="Y336" i="6"/>
  <c r="Y335" i="6"/>
  <c r="Y334" i="6"/>
  <c r="Y333" i="6"/>
  <c r="Y332" i="6"/>
  <c r="Y331" i="6"/>
  <c r="Y330" i="6"/>
  <c r="Y329" i="6"/>
  <c r="Y328" i="6"/>
  <c r="Y327" i="6"/>
  <c r="Y326" i="6"/>
  <c r="Y325" i="6"/>
  <c r="Y324" i="6"/>
  <c r="Y319" i="6" l="1"/>
  <c r="U16" i="6" a="1"/>
  <c r="U16" i="6" s="1"/>
  <c r="AC16" i="6" a="1"/>
  <c r="AC16" i="6" s="1"/>
  <c r="Y479" i="6"/>
  <c r="AD17" i="6"/>
  <c r="V17" i="6"/>
  <c r="AE6" i="6"/>
  <c r="AE7" i="6"/>
  <c r="AE8" i="6"/>
  <c r="AE9" i="6"/>
  <c r="AE10" i="6"/>
  <c r="AE11" i="6"/>
  <c r="AE12" i="6"/>
  <c r="AE13" i="6"/>
  <c r="AE5" i="6"/>
  <c r="W6" i="6"/>
  <c r="AU6" i="6" s="1"/>
  <c r="W7" i="6"/>
  <c r="AU7" i="6" s="1"/>
  <c r="W8" i="6"/>
  <c r="AU8" i="6" s="1"/>
  <c r="W9" i="6"/>
  <c r="AU9" i="6" s="1"/>
  <c r="W10" i="6"/>
  <c r="AU10" i="6" s="1"/>
  <c r="W11" i="6"/>
  <c r="AU11" i="6" s="1"/>
  <c r="W12" i="6"/>
  <c r="AU12" i="6" s="1"/>
  <c r="W13" i="6"/>
  <c r="AU13" i="6" s="1"/>
  <c r="W5" i="6"/>
  <c r="AU5" i="6" s="1"/>
  <c r="O5" i="6"/>
  <c r="AM5" i="6" s="1"/>
  <c r="N13" i="6"/>
  <c r="AV10" i="6" l="1"/>
  <c r="AN10" i="6"/>
  <c r="AV8" i="6"/>
  <c r="AN8" i="6"/>
  <c r="AV9" i="6"/>
  <c r="AN9" i="6"/>
  <c r="AV7" i="6"/>
  <c r="AN7" i="6"/>
  <c r="AV6" i="6"/>
  <c r="AN6" i="6"/>
  <c r="AV5" i="6"/>
  <c r="AN5" i="6"/>
  <c r="X7" i="6"/>
  <c r="X5" i="6"/>
  <c r="P5" i="6"/>
  <c r="AF7" i="6"/>
  <c r="AF5" i="6"/>
  <c r="AF8" i="6"/>
  <c r="X6" i="6"/>
  <c r="AF6" i="6"/>
  <c r="X10" i="6"/>
  <c r="X9" i="6"/>
  <c r="AF10" i="6"/>
  <c r="X8" i="6"/>
  <c r="AF9" i="6"/>
  <c r="AN2" i="6" l="1"/>
  <c r="AM2" i="6"/>
  <c r="AU2" i="6"/>
  <c r="AV2" i="6"/>
  <c r="AF2" i="6"/>
  <c r="D23" i="6" s="1"/>
  <c r="AE2" i="6"/>
  <c r="W2" i="6"/>
  <c r="X2" i="6"/>
  <c r="U319" i="6"/>
  <c r="R319" i="6"/>
  <c r="O319" i="6"/>
  <c r="L319" i="6"/>
  <c r="H319" i="6"/>
  <c r="E319" i="6"/>
  <c r="B319" i="6"/>
  <c r="V323" i="6"/>
  <c r="V466" i="6"/>
  <c r="V465" i="6"/>
  <c r="V464" i="6"/>
  <c r="V463" i="6"/>
  <c r="V462" i="6"/>
  <c r="V461" i="6"/>
  <c r="V460" i="6"/>
  <c r="V459" i="6"/>
  <c r="V458" i="6"/>
  <c r="V457" i="6"/>
  <c r="V456" i="6"/>
  <c r="V455" i="6"/>
  <c r="V454" i="6"/>
  <c r="V453" i="6"/>
  <c r="V452" i="6"/>
  <c r="V451" i="6"/>
  <c r="V450" i="6"/>
  <c r="V449" i="6"/>
  <c r="V448" i="6"/>
  <c r="V447" i="6"/>
  <c r="V446" i="6"/>
  <c r="V445" i="6"/>
  <c r="V444" i="6"/>
  <c r="V443" i="6"/>
  <c r="V442" i="6"/>
  <c r="V441" i="6"/>
  <c r="V440" i="6"/>
  <c r="V439" i="6"/>
  <c r="V438" i="6"/>
  <c r="V437" i="6"/>
  <c r="V436" i="6"/>
  <c r="V435" i="6"/>
  <c r="V434" i="6"/>
  <c r="V433" i="6"/>
  <c r="V432" i="6"/>
  <c r="V431" i="6"/>
  <c r="V430" i="6"/>
  <c r="V429" i="6"/>
  <c r="V428" i="6"/>
  <c r="V427" i="6"/>
  <c r="V426" i="6"/>
  <c r="V425" i="6"/>
  <c r="V424" i="6"/>
  <c r="V423" i="6"/>
  <c r="V422" i="6"/>
  <c r="V421" i="6"/>
  <c r="V420" i="6"/>
  <c r="V419" i="6"/>
  <c r="V418" i="6"/>
  <c r="V417" i="6"/>
  <c r="V416" i="6"/>
  <c r="V415" i="6"/>
  <c r="V414" i="6"/>
  <c r="V413" i="6"/>
  <c r="V412" i="6"/>
  <c r="V411" i="6"/>
  <c r="V410" i="6"/>
  <c r="V409" i="6"/>
  <c r="V408" i="6"/>
  <c r="V407" i="6"/>
  <c r="V406" i="6"/>
  <c r="V405" i="6"/>
  <c r="V404" i="6"/>
  <c r="V403" i="6"/>
  <c r="V402" i="6"/>
  <c r="V401" i="6"/>
  <c r="V400" i="6"/>
  <c r="V399" i="6"/>
  <c r="V398" i="6"/>
  <c r="V397" i="6"/>
  <c r="V396" i="6"/>
  <c r="V395" i="6"/>
  <c r="V394" i="6"/>
  <c r="V393" i="6"/>
  <c r="V392" i="6"/>
  <c r="V391" i="6"/>
  <c r="V390" i="6"/>
  <c r="V389" i="6"/>
  <c r="V388" i="6"/>
  <c r="V387" i="6"/>
  <c r="V386" i="6"/>
  <c r="V385" i="6"/>
  <c r="V384" i="6"/>
  <c r="V383" i="6"/>
  <c r="V382" i="6"/>
  <c r="V381" i="6"/>
  <c r="V380" i="6"/>
  <c r="V379" i="6"/>
  <c r="V378" i="6"/>
  <c r="V377" i="6"/>
  <c r="V376" i="6"/>
  <c r="V375" i="6"/>
  <c r="V374" i="6"/>
  <c r="V373" i="6"/>
  <c r="V372" i="6"/>
  <c r="V371" i="6"/>
  <c r="V370" i="6"/>
  <c r="V369" i="6"/>
  <c r="V368" i="6"/>
  <c r="V367" i="6"/>
  <c r="V366" i="6"/>
  <c r="V365" i="6"/>
  <c r="V364" i="6"/>
  <c r="V363" i="6"/>
  <c r="V362" i="6"/>
  <c r="V361" i="6"/>
  <c r="V360" i="6"/>
  <c r="V359" i="6"/>
  <c r="V358" i="6"/>
  <c r="V357" i="6"/>
  <c r="V356" i="6"/>
  <c r="V355" i="6"/>
  <c r="V354" i="6"/>
  <c r="V353" i="6"/>
  <c r="V352" i="6"/>
  <c r="V351" i="6"/>
  <c r="V350" i="6"/>
  <c r="V349" i="6"/>
  <c r="V348" i="6"/>
  <c r="V347" i="6"/>
  <c r="V346" i="6"/>
  <c r="V345" i="6"/>
  <c r="V344" i="6"/>
  <c r="V343" i="6"/>
  <c r="V342" i="6"/>
  <c r="V341" i="6"/>
  <c r="V340" i="6"/>
  <c r="V339" i="6"/>
  <c r="V338" i="6"/>
  <c r="V337" i="6"/>
  <c r="V336" i="6"/>
  <c r="V335" i="6"/>
  <c r="V334" i="6"/>
  <c r="V333" i="6"/>
  <c r="V332" i="6"/>
  <c r="V331" i="6"/>
  <c r="V330" i="6"/>
  <c r="V329" i="6"/>
  <c r="V328" i="6"/>
  <c r="V327" i="6"/>
  <c r="V326" i="6"/>
  <c r="V325" i="6"/>
  <c r="V324" i="6"/>
  <c r="E25" i="6" l="1"/>
  <c r="D25" i="6"/>
  <c r="B24" i="6"/>
  <c r="DT30" i="6" s="1"/>
  <c r="F24" i="6"/>
  <c r="E24" i="6"/>
  <c r="C24" i="6"/>
  <c r="D24" i="6"/>
  <c r="V319" i="6"/>
  <c r="V479" i="6"/>
  <c r="F23" i="6"/>
  <c r="DJ43" i="6" s="1"/>
  <c r="C22" i="6"/>
  <c r="BQ70" i="6" s="1"/>
  <c r="D22" i="6"/>
  <c r="BV65" i="6" s="1"/>
  <c r="E22" i="6"/>
  <c r="CA103" i="6" s="1"/>
  <c r="F22" i="6"/>
  <c r="CF37" i="6" s="1"/>
  <c r="B22" i="6"/>
  <c r="BL48" i="6" s="1"/>
  <c r="B25" i="6"/>
  <c r="C25" i="6"/>
  <c r="F25" i="6"/>
  <c r="B23" i="6"/>
  <c r="CP80" i="6" s="1"/>
  <c r="E23" i="6"/>
  <c r="DE33" i="6" s="1"/>
  <c r="C23" i="6"/>
  <c r="CU151" i="6" s="1"/>
  <c r="CZ32" i="6"/>
  <c r="CZ36" i="6"/>
  <c r="CZ40" i="6"/>
  <c r="CZ44" i="6"/>
  <c r="CZ48" i="6"/>
  <c r="CZ52" i="6"/>
  <c r="CZ56" i="6"/>
  <c r="CZ114" i="6"/>
  <c r="CZ122" i="6"/>
  <c r="CZ130" i="6"/>
  <c r="CZ142" i="6"/>
  <c r="CZ153" i="6"/>
  <c r="CZ170" i="6"/>
  <c r="CZ173" i="6"/>
  <c r="CZ176" i="6"/>
  <c r="CZ179" i="6"/>
  <c r="CZ60" i="6"/>
  <c r="CZ64" i="6"/>
  <c r="CZ68" i="6"/>
  <c r="CZ72" i="6"/>
  <c r="CZ76" i="6"/>
  <c r="CZ80" i="6"/>
  <c r="CZ84" i="6"/>
  <c r="CZ88" i="6"/>
  <c r="CZ92" i="6"/>
  <c r="CZ96" i="6"/>
  <c r="CZ100" i="6"/>
  <c r="CZ103" i="6"/>
  <c r="CZ106" i="6"/>
  <c r="CZ109" i="6"/>
  <c r="CZ117" i="6"/>
  <c r="CZ125" i="6"/>
  <c r="CZ133" i="6"/>
  <c r="CZ136" i="6"/>
  <c r="CZ139" i="6"/>
  <c r="CZ146" i="6"/>
  <c r="CZ157" i="6"/>
  <c r="CZ163" i="6"/>
  <c r="CZ167" i="6"/>
  <c r="CZ183" i="6"/>
  <c r="CZ33" i="6"/>
  <c r="CZ37" i="6"/>
  <c r="CZ41" i="6"/>
  <c r="CZ45" i="6"/>
  <c r="CZ49" i="6"/>
  <c r="CZ53" i="6"/>
  <c r="CZ57" i="6"/>
  <c r="CZ112" i="6"/>
  <c r="CZ120" i="6"/>
  <c r="CZ128" i="6"/>
  <c r="CZ150" i="6"/>
  <c r="CZ160" i="6"/>
  <c r="CZ174" i="6"/>
  <c r="CZ180" i="6"/>
  <c r="CZ61" i="6"/>
  <c r="CZ65" i="6"/>
  <c r="CZ69" i="6"/>
  <c r="CZ73" i="6"/>
  <c r="CZ77" i="6"/>
  <c r="CZ81" i="6"/>
  <c r="CZ85" i="6"/>
  <c r="CZ89" i="6"/>
  <c r="CZ93" i="6"/>
  <c r="CZ97" i="6"/>
  <c r="CZ101" i="6"/>
  <c r="CZ104" i="6"/>
  <c r="CZ115" i="6"/>
  <c r="CZ123" i="6"/>
  <c r="CZ131" i="6"/>
  <c r="CZ140" i="6"/>
  <c r="CZ143" i="6"/>
  <c r="CZ147" i="6"/>
  <c r="CZ154" i="6"/>
  <c r="CZ164" i="6"/>
  <c r="CZ168" i="6"/>
  <c r="CZ171" i="6"/>
  <c r="CZ177" i="6"/>
  <c r="CZ184" i="6"/>
  <c r="CZ34" i="6"/>
  <c r="CZ38" i="6"/>
  <c r="CZ42" i="6"/>
  <c r="CZ46" i="6"/>
  <c r="CZ50" i="6"/>
  <c r="CZ54" i="6"/>
  <c r="CZ107" i="6"/>
  <c r="CZ110" i="6"/>
  <c r="CZ118" i="6"/>
  <c r="CZ126" i="6"/>
  <c r="CZ134" i="6"/>
  <c r="CZ137" i="6"/>
  <c r="CZ151" i="6"/>
  <c r="CZ158" i="6"/>
  <c r="CZ58" i="6"/>
  <c r="CZ62" i="6"/>
  <c r="CZ66" i="6"/>
  <c r="CZ70" i="6"/>
  <c r="CZ74" i="6"/>
  <c r="CZ78" i="6"/>
  <c r="CZ82" i="6"/>
  <c r="CZ86" i="6"/>
  <c r="CZ90" i="6"/>
  <c r="CZ94" i="6"/>
  <c r="CZ98" i="6"/>
  <c r="CZ113" i="6"/>
  <c r="CZ121" i="6"/>
  <c r="CZ129" i="6"/>
  <c r="CZ144" i="6"/>
  <c r="CZ148" i="6"/>
  <c r="CZ155" i="6"/>
  <c r="CZ161" i="6"/>
  <c r="CZ165" i="6"/>
  <c r="CZ172" i="6"/>
  <c r="CZ175" i="6"/>
  <c r="CZ181" i="6"/>
  <c r="CZ30" i="6"/>
  <c r="CZ31" i="6"/>
  <c r="CZ35" i="6"/>
  <c r="CZ39" i="6"/>
  <c r="CZ43" i="6"/>
  <c r="CZ47" i="6"/>
  <c r="CZ51" i="6"/>
  <c r="CZ55" i="6"/>
  <c r="CZ102" i="6"/>
  <c r="CZ105" i="6"/>
  <c r="CZ108" i="6"/>
  <c r="CZ116" i="6"/>
  <c r="CZ124" i="6"/>
  <c r="CZ132" i="6"/>
  <c r="CZ138" i="6"/>
  <c r="CZ141" i="6"/>
  <c r="CZ152" i="6"/>
  <c r="CZ169" i="6"/>
  <c r="CZ178" i="6"/>
  <c r="CZ185" i="6"/>
  <c r="CZ59" i="6"/>
  <c r="CZ63" i="6"/>
  <c r="CZ67" i="6"/>
  <c r="CZ71" i="6"/>
  <c r="CZ75" i="6"/>
  <c r="CZ79" i="6"/>
  <c r="CZ83" i="6"/>
  <c r="CZ87" i="6"/>
  <c r="CZ91" i="6"/>
  <c r="CZ95" i="6"/>
  <c r="CZ99" i="6"/>
  <c r="CZ111" i="6"/>
  <c r="CZ119" i="6"/>
  <c r="CZ127" i="6"/>
  <c r="CZ135" i="6"/>
  <c r="CZ145" i="6"/>
  <c r="CZ149" i="6"/>
  <c r="CZ156" i="6"/>
  <c r="CZ159" i="6"/>
  <c r="CZ162" i="6"/>
  <c r="CZ166" i="6"/>
  <c r="CZ182" i="6"/>
  <c r="DU30" i="6" l="1"/>
  <c r="DV30" i="6"/>
  <c r="DJ170" i="6"/>
  <c r="DM170" i="6" s="1"/>
  <c r="DN170" i="6" s="1"/>
  <c r="DJ69" i="6"/>
  <c r="DM69" i="6" s="1"/>
  <c r="DN69" i="6" s="1"/>
  <c r="CP134" i="6"/>
  <c r="CQ134" i="6" s="1"/>
  <c r="CR134" i="6" s="1"/>
  <c r="CP156" i="6"/>
  <c r="CS156" i="6" s="1"/>
  <c r="CT156" i="6" s="1"/>
  <c r="CP113" i="6"/>
  <c r="CQ113" i="6" s="1"/>
  <c r="CR113" i="6" s="1"/>
  <c r="CP154" i="6"/>
  <c r="CQ154" i="6" s="1"/>
  <c r="CR154" i="6" s="1"/>
  <c r="CP78" i="6"/>
  <c r="CS78" i="6" s="1"/>
  <c r="CT78" i="6" s="1"/>
  <c r="CP64" i="6"/>
  <c r="CQ64" i="6" s="1"/>
  <c r="CR64" i="6" s="1"/>
  <c r="CP94" i="6"/>
  <c r="CS94" i="6" s="1"/>
  <c r="CT94" i="6" s="1"/>
  <c r="CP102" i="6"/>
  <c r="CQ102" i="6" s="1"/>
  <c r="CR102" i="6" s="1"/>
  <c r="DJ109" i="6"/>
  <c r="DM109" i="6" s="1"/>
  <c r="DN109" i="6" s="1"/>
  <c r="CP87" i="6"/>
  <c r="CS87" i="6" s="1"/>
  <c r="CT87" i="6" s="1"/>
  <c r="DJ154" i="6"/>
  <c r="DK154" i="6" s="1"/>
  <c r="DL154" i="6" s="1"/>
  <c r="CP103" i="6"/>
  <c r="CS103" i="6" s="1"/>
  <c r="CT103" i="6" s="1"/>
  <c r="DJ41" i="6"/>
  <c r="DK41" i="6" s="1"/>
  <c r="DL41" i="6" s="1"/>
  <c r="CP128" i="6"/>
  <c r="CS128" i="6" s="1"/>
  <c r="CT128" i="6" s="1"/>
  <c r="CP170" i="6"/>
  <c r="CS170" i="6" s="1"/>
  <c r="CT170" i="6" s="1"/>
  <c r="CP70" i="6"/>
  <c r="CQ70" i="6" s="1"/>
  <c r="CR70" i="6" s="1"/>
  <c r="CP35" i="6"/>
  <c r="CS35" i="6" s="1"/>
  <c r="CT35" i="6" s="1"/>
  <c r="DJ153" i="6"/>
  <c r="DM153" i="6" s="1"/>
  <c r="DN153" i="6" s="1"/>
  <c r="DJ169" i="6"/>
  <c r="DM169" i="6" s="1"/>
  <c r="DN169" i="6" s="1"/>
  <c r="DJ66" i="6"/>
  <c r="DM66" i="6" s="1"/>
  <c r="DN66" i="6" s="1"/>
  <c r="CP185" i="6"/>
  <c r="CQ185" i="6" s="1"/>
  <c r="CR185" i="6" s="1"/>
  <c r="CP60" i="6"/>
  <c r="CS60" i="6" s="1"/>
  <c r="CT60" i="6" s="1"/>
  <c r="CP179" i="6"/>
  <c r="CS179" i="6" s="1"/>
  <c r="CT179" i="6" s="1"/>
  <c r="DJ179" i="6"/>
  <c r="DK179" i="6" s="1"/>
  <c r="DL179" i="6" s="1"/>
  <c r="DJ159" i="6"/>
  <c r="DM159" i="6" s="1"/>
  <c r="DN159" i="6" s="1"/>
  <c r="DJ91" i="6"/>
  <c r="DK91" i="6" s="1"/>
  <c r="DL91" i="6" s="1"/>
  <c r="CP120" i="6"/>
  <c r="CS120" i="6" s="1"/>
  <c r="CT120" i="6" s="1"/>
  <c r="CP33" i="6"/>
  <c r="CQ33" i="6" s="1"/>
  <c r="CR33" i="6" s="1"/>
  <c r="CP184" i="6"/>
  <c r="CS184" i="6" s="1"/>
  <c r="CT184" i="6" s="1"/>
  <c r="CP118" i="6"/>
  <c r="CS118" i="6" s="1"/>
  <c r="CT118" i="6" s="1"/>
  <c r="CP161" i="6"/>
  <c r="CQ161" i="6" s="1"/>
  <c r="CR161" i="6" s="1"/>
  <c r="CP144" i="6"/>
  <c r="CQ144" i="6" s="1"/>
  <c r="CR144" i="6" s="1"/>
  <c r="CP147" i="6"/>
  <c r="CQ147" i="6" s="1"/>
  <c r="CR147" i="6" s="1"/>
  <c r="DJ165" i="6"/>
  <c r="DM165" i="6" s="1"/>
  <c r="DN165" i="6" s="1"/>
  <c r="DJ149" i="6"/>
  <c r="DK149" i="6" s="1"/>
  <c r="DL149" i="6" s="1"/>
  <c r="DJ54" i="6"/>
  <c r="DM54" i="6" s="1"/>
  <c r="DN54" i="6" s="1"/>
  <c r="CP106" i="6"/>
  <c r="CS106" i="6" s="1"/>
  <c r="CT106" i="6" s="1"/>
  <c r="CP168" i="6"/>
  <c r="CS168" i="6" s="1"/>
  <c r="CT168" i="6" s="1"/>
  <c r="CP151" i="6"/>
  <c r="CQ151" i="6" s="1"/>
  <c r="CR151" i="6" s="1"/>
  <c r="CP97" i="6"/>
  <c r="CS97" i="6" s="1"/>
  <c r="CT97" i="6" s="1"/>
  <c r="CP45" i="6"/>
  <c r="CS45" i="6" s="1"/>
  <c r="CT45" i="6" s="1"/>
  <c r="DJ183" i="6"/>
  <c r="DK183" i="6" s="1"/>
  <c r="DL183" i="6" s="1"/>
  <c r="DJ64" i="6"/>
  <c r="DK64" i="6" s="1"/>
  <c r="DL64" i="6" s="1"/>
  <c r="DJ35" i="6"/>
  <c r="DM35" i="6" s="1"/>
  <c r="DN35" i="6" s="1"/>
  <c r="CP31" i="6"/>
  <c r="CQ31" i="6" s="1"/>
  <c r="CR31" i="6" s="1"/>
  <c r="CP121" i="6"/>
  <c r="CS121" i="6" s="1"/>
  <c r="CT121" i="6" s="1"/>
  <c r="CP37" i="6"/>
  <c r="CQ37" i="6" s="1"/>
  <c r="CR37" i="6" s="1"/>
  <c r="DJ146" i="6"/>
  <c r="DM146" i="6" s="1"/>
  <c r="DN146" i="6" s="1"/>
  <c r="DJ131" i="6"/>
  <c r="DK131" i="6" s="1"/>
  <c r="DL131" i="6" s="1"/>
  <c r="CP164" i="6"/>
  <c r="CQ164" i="6" s="1"/>
  <c r="CR164" i="6" s="1"/>
  <c r="CP32" i="6"/>
  <c r="CS32" i="6" s="1"/>
  <c r="CT32" i="6" s="1"/>
  <c r="CP163" i="6"/>
  <c r="CQ163" i="6" s="1"/>
  <c r="CR163" i="6" s="1"/>
  <c r="CP48" i="6"/>
  <c r="CS48" i="6" s="1"/>
  <c r="CT48" i="6" s="1"/>
  <c r="CP117" i="6"/>
  <c r="CS117" i="6" s="1"/>
  <c r="CT117" i="6" s="1"/>
  <c r="CP50" i="6"/>
  <c r="CS50" i="6" s="1"/>
  <c r="CT50" i="6" s="1"/>
  <c r="CP86" i="6"/>
  <c r="CS86" i="6" s="1"/>
  <c r="CT86" i="6" s="1"/>
  <c r="DJ139" i="6"/>
  <c r="DK139" i="6" s="1"/>
  <c r="DL139" i="6" s="1"/>
  <c r="DJ121" i="6"/>
  <c r="DM121" i="6" s="1"/>
  <c r="DN121" i="6" s="1"/>
  <c r="CA36" i="6"/>
  <c r="CB36" i="6" s="1"/>
  <c r="CC36" i="6" s="1"/>
  <c r="CP109" i="6"/>
  <c r="CS109" i="6" s="1"/>
  <c r="CT109" i="6" s="1"/>
  <c r="CP104" i="6"/>
  <c r="CS104" i="6" s="1"/>
  <c r="CT104" i="6" s="1"/>
  <c r="CP89" i="6"/>
  <c r="CQ89" i="6" s="1"/>
  <c r="CR89" i="6" s="1"/>
  <c r="CP59" i="6"/>
  <c r="CQ59" i="6" s="1"/>
  <c r="CR59" i="6" s="1"/>
  <c r="DJ162" i="6"/>
  <c r="DM162" i="6" s="1"/>
  <c r="DN162" i="6" s="1"/>
  <c r="DJ177" i="6"/>
  <c r="DK177" i="6" s="1"/>
  <c r="DL177" i="6" s="1"/>
  <c r="DJ117" i="6"/>
  <c r="DM117" i="6" s="1"/>
  <c r="DN117" i="6" s="1"/>
  <c r="DJ98" i="6"/>
  <c r="DM98" i="6" s="1"/>
  <c r="DN98" i="6" s="1"/>
  <c r="CP88" i="6"/>
  <c r="CS88" i="6" s="1"/>
  <c r="CT88" i="6" s="1"/>
  <c r="CP44" i="6"/>
  <c r="CQ44" i="6" s="1"/>
  <c r="CR44" i="6" s="1"/>
  <c r="CP38" i="6"/>
  <c r="CS38" i="6" s="1"/>
  <c r="CT38" i="6" s="1"/>
  <c r="DJ157" i="6"/>
  <c r="DM157" i="6" s="1"/>
  <c r="DN157" i="6" s="1"/>
  <c r="DJ79" i="6"/>
  <c r="DK79" i="6" s="1"/>
  <c r="DL79" i="6" s="1"/>
  <c r="DJ115" i="6"/>
  <c r="DK115" i="6" s="1"/>
  <c r="DL115" i="6" s="1"/>
  <c r="DJ51" i="6"/>
  <c r="DM51" i="6" s="1"/>
  <c r="DN51" i="6" s="1"/>
  <c r="CP162" i="6"/>
  <c r="CQ162" i="6" s="1"/>
  <c r="CR162" i="6" s="1"/>
  <c r="CP146" i="6"/>
  <c r="CS146" i="6" s="1"/>
  <c r="CT146" i="6" s="1"/>
  <c r="CP63" i="6"/>
  <c r="CS63" i="6" s="1"/>
  <c r="CT63" i="6" s="1"/>
  <c r="DJ58" i="6"/>
  <c r="DM58" i="6" s="1"/>
  <c r="DN58" i="6" s="1"/>
  <c r="DJ37" i="6"/>
  <c r="DK37" i="6" s="1"/>
  <c r="DL37" i="6" s="1"/>
  <c r="DJ107" i="6"/>
  <c r="DK107" i="6" s="1"/>
  <c r="DL107" i="6" s="1"/>
  <c r="DJ39" i="6"/>
  <c r="DM39" i="6" s="1"/>
  <c r="DN39" i="6" s="1"/>
  <c r="CU181" i="6"/>
  <c r="CV181" i="6" s="1"/>
  <c r="CW181" i="6" s="1"/>
  <c r="DE32" i="6"/>
  <c r="DF32" i="6" s="1"/>
  <c r="DG32" i="6" s="1"/>
  <c r="DE56" i="6"/>
  <c r="DF56" i="6" s="1"/>
  <c r="DG56" i="6" s="1"/>
  <c r="DE66" i="6"/>
  <c r="DF66" i="6" s="1"/>
  <c r="DG66" i="6" s="1"/>
  <c r="CF165" i="6"/>
  <c r="CG165" i="6" s="1"/>
  <c r="CH165" i="6" s="1"/>
  <c r="DE157" i="6"/>
  <c r="DH157" i="6" s="1"/>
  <c r="DI157" i="6" s="1"/>
  <c r="DE123" i="6"/>
  <c r="DH123" i="6" s="1"/>
  <c r="DI123" i="6" s="1"/>
  <c r="DE112" i="6"/>
  <c r="DH112" i="6" s="1"/>
  <c r="DI112" i="6" s="1"/>
  <c r="DE171" i="6"/>
  <c r="DH171" i="6" s="1"/>
  <c r="DI171" i="6" s="1"/>
  <c r="DE140" i="6"/>
  <c r="DH140" i="6" s="1"/>
  <c r="DI140" i="6" s="1"/>
  <c r="DE185" i="6"/>
  <c r="DF185" i="6" s="1"/>
  <c r="DG185" i="6" s="1"/>
  <c r="DE100" i="6"/>
  <c r="DH100" i="6" s="1"/>
  <c r="DI100" i="6" s="1"/>
  <c r="DE170" i="6"/>
  <c r="DF170" i="6" s="1"/>
  <c r="DG170" i="6" s="1"/>
  <c r="DE46" i="6"/>
  <c r="DF46" i="6" s="1"/>
  <c r="DG46" i="6" s="1"/>
  <c r="CF76" i="6"/>
  <c r="CG76" i="6" s="1"/>
  <c r="CH76" i="6" s="1"/>
  <c r="CF161" i="6"/>
  <c r="CG161" i="6" s="1"/>
  <c r="CH161" i="6" s="1"/>
  <c r="CF120" i="6"/>
  <c r="CG120" i="6" s="1"/>
  <c r="CH120" i="6" s="1"/>
  <c r="DE153" i="6"/>
  <c r="DH153" i="6" s="1"/>
  <c r="DI153" i="6" s="1"/>
  <c r="DE93" i="6"/>
  <c r="DF93" i="6" s="1"/>
  <c r="DG93" i="6" s="1"/>
  <c r="DE89" i="6"/>
  <c r="DH89" i="6" s="1"/>
  <c r="DI89" i="6" s="1"/>
  <c r="DE141" i="6"/>
  <c r="DF141" i="6" s="1"/>
  <c r="DG141" i="6" s="1"/>
  <c r="DE90" i="6"/>
  <c r="DH90" i="6" s="1"/>
  <c r="DI90" i="6" s="1"/>
  <c r="CF122" i="6"/>
  <c r="CG122" i="6" s="1"/>
  <c r="CH122" i="6" s="1"/>
  <c r="CF178" i="6"/>
  <c r="CI178" i="6" s="1"/>
  <c r="CJ178" i="6" s="1"/>
  <c r="DE179" i="6"/>
  <c r="DH179" i="6" s="1"/>
  <c r="DI179" i="6" s="1"/>
  <c r="DE30" i="6"/>
  <c r="DF30" i="6" s="1"/>
  <c r="DG30" i="6" s="1"/>
  <c r="DE85" i="6"/>
  <c r="DH85" i="6" s="1"/>
  <c r="DI85" i="6" s="1"/>
  <c r="DE133" i="6"/>
  <c r="DF133" i="6" s="1"/>
  <c r="DG133" i="6" s="1"/>
  <c r="DE86" i="6"/>
  <c r="DF86" i="6" s="1"/>
  <c r="DG86" i="6" s="1"/>
  <c r="CF67" i="6"/>
  <c r="CG67" i="6" s="1"/>
  <c r="CH67" i="6" s="1"/>
  <c r="CF171" i="6"/>
  <c r="CI171" i="6" s="1"/>
  <c r="CJ171" i="6" s="1"/>
  <c r="DE68" i="6"/>
  <c r="DH68" i="6" s="1"/>
  <c r="DI68" i="6" s="1"/>
  <c r="DE78" i="6"/>
  <c r="DF78" i="6" s="1"/>
  <c r="DG78" i="6" s="1"/>
  <c r="DE72" i="6"/>
  <c r="DF72" i="6" s="1"/>
  <c r="DG72" i="6" s="1"/>
  <c r="DE52" i="6"/>
  <c r="DF52" i="6" s="1"/>
  <c r="DG52" i="6" s="1"/>
  <c r="DE129" i="6"/>
  <c r="DH129" i="6" s="1"/>
  <c r="DI129" i="6" s="1"/>
  <c r="DE152" i="6"/>
  <c r="DF152" i="6" s="1"/>
  <c r="DG152" i="6" s="1"/>
  <c r="CF172" i="6"/>
  <c r="CI172" i="6" s="1"/>
  <c r="CJ172" i="6" s="1"/>
  <c r="CF103" i="6"/>
  <c r="CG103" i="6" s="1"/>
  <c r="CH103" i="6" s="1"/>
  <c r="DE176" i="6"/>
  <c r="DH176" i="6" s="1"/>
  <c r="DI176" i="6" s="1"/>
  <c r="DE57" i="6"/>
  <c r="DF57" i="6" s="1"/>
  <c r="DG57" i="6" s="1"/>
  <c r="DE44" i="6"/>
  <c r="DF44" i="6" s="1"/>
  <c r="DG44" i="6" s="1"/>
  <c r="DE37" i="6"/>
  <c r="DH37" i="6" s="1"/>
  <c r="DI37" i="6" s="1"/>
  <c r="DE127" i="6"/>
  <c r="DF127" i="6" s="1"/>
  <c r="DG127" i="6" s="1"/>
  <c r="DE102" i="6"/>
  <c r="DF102" i="6" s="1"/>
  <c r="DG102" i="6" s="1"/>
  <c r="CF69" i="6"/>
  <c r="CG69" i="6" s="1"/>
  <c r="CH69" i="6" s="1"/>
  <c r="CF51" i="6"/>
  <c r="CG51" i="6" s="1"/>
  <c r="CH51" i="6" s="1"/>
  <c r="DE164" i="6"/>
  <c r="DF164" i="6" s="1"/>
  <c r="DG164" i="6" s="1"/>
  <c r="DE183" i="6"/>
  <c r="DH183" i="6" s="1"/>
  <c r="DI183" i="6" s="1"/>
  <c r="DE168" i="6"/>
  <c r="DF168" i="6" s="1"/>
  <c r="DG168" i="6" s="1"/>
  <c r="DE80" i="6"/>
  <c r="DH80" i="6" s="1"/>
  <c r="DI80" i="6" s="1"/>
  <c r="DE121" i="6"/>
  <c r="DH121" i="6" s="1"/>
  <c r="DI121" i="6" s="1"/>
  <c r="DE40" i="6"/>
  <c r="DF40" i="6" s="1"/>
  <c r="DG40" i="6" s="1"/>
  <c r="CF57" i="6"/>
  <c r="CI57" i="6" s="1"/>
  <c r="CJ57" i="6" s="1"/>
  <c r="DE84" i="6"/>
  <c r="DF84" i="6" s="1"/>
  <c r="DG84" i="6" s="1"/>
  <c r="DE88" i="6"/>
  <c r="DH88" i="6" s="1"/>
  <c r="DI88" i="6" s="1"/>
  <c r="DE147" i="6"/>
  <c r="DF147" i="6" s="1"/>
  <c r="DG147" i="6" s="1"/>
  <c r="DE64" i="6"/>
  <c r="DF64" i="6" s="1"/>
  <c r="DG64" i="6" s="1"/>
  <c r="DE113" i="6"/>
  <c r="DH113" i="6" s="1"/>
  <c r="DI113" i="6" s="1"/>
  <c r="DE92" i="6"/>
  <c r="DH92" i="6" s="1"/>
  <c r="DI92" i="6" s="1"/>
  <c r="CF170" i="6"/>
  <c r="CG170" i="6" s="1"/>
  <c r="CH170" i="6" s="1"/>
  <c r="DE82" i="6"/>
  <c r="DH82" i="6" s="1"/>
  <c r="DI82" i="6" s="1"/>
  <c r="CP114" i="6"/>
  <c r="CS114" i="6" s="1"/>
  <c r="CT114" i="6" s="1"/>
  <c r="CP173" i="6"/>
  <c r="CS173" i="6" s="1"/>
  <c r="CT173" i="6" s="1"/>
  <c r="CP135" i="6"/>
  <c r="CS135" i="6" s="1"/>
  <c r="CT135" i="6" s="1"/>
  <c r="CP181" i="6"/>
  <c r="CQ181" i="6" s="1"/>
  <c r="CR181" i="6" s="1"/>
  <c r="CP75" i="6"/>
  <c r="CS75" i="6" s="1"/>
  <c r="CT75" i="6" s="1"/>
  <c r="CP138" i="6"/>
  <c r="CS138" i="6" s="1"/>
  <c r="CT138" i="6" s="1"/>
  <c r="CP56" i="6"/>
  <c r="CQ56" i="6" s="1"/>
  <c r="CR56" i="6" s="1"/>
  <c r="CP150" i="6"/>
  <c r="CQ150" i="6" s="1"/>
  <c r="CR150" i="6" s="1"/>
  <c r="DJ155" i="6"/>
  <c r="DM155" i="6" s="1"/>
  <c r="DN155" i="6" s="1"/>
  <c r="DJ147" i="6"/>
  <c r="DK147" i="6" s="1"/>
  <c r="DL147" i="6" s="1"/>
  <c r="DJ163" i="6"/>
  <c r="DM163" i="6" s="1"/>
  <c r="DN163" i="6" s="1"/>
  <c r="DJ174" i="6"/>
  <c r="DM174" i="6" s="1"/>
  <c r="DN174" i="6" s="1"/>
  <c r="DJ46" i="6"/>
  <c r="DM46" i="6" s="1"/>
  <c r="DN46" i="6" s="1"/>
  <c r="DJ81" i="6"/>
  <c r="DM81" i="6" s="1"/>
  <c r="DN81" i="6" s="1"/>
  <c r="DJ97" i="6"/>
  <c r="DM97" i="6" s="1"/>
  <c r="DN97" i="6" s="1"/>
  <c r="CA122" i="6"/>
  <c r="CB122" i="6" s="1"/>
  <c r="CC122" i="6" s="1"/>
  <c r="DE75" i="6"/>
  <c r="DH75" i="6" s="1"/>
  <c r="DI75" i="6" s="1"/>
  <c r="CP112" i="6"/>
  <c r="CQ112" i="6" s="1"/>
  <c r="CR112" i="6" s="1"/>
  <c r="CP171" i="6"/>
  <c r="CS171" i="6" s="1"/>
  <c r="CT171" i="6" s="1"/>
  <c r="CP129" i="6"/>
  <c r="CS129" i="6" s="1"/>
  <c r="CT129" i="6" s="1"/>
  <c r="CP180" i="6"/>
  <c r="CQ180" i="6" s="1"/>
  <c r="CR180" i="6" s="1"/>
  <c r="CP41" i="6"/>
  <c r="CS41" i="6" s="1"/>
  <c r="CT41" i="6" s="1"/>
  <c r="CP98" i="6"/>
  <c r="CS98" i="6" s="1"/>
  <c r="CT98" i="6" s="1"/>
  <c r="CP52" i="6"/>
  <c r="CQ52" i="6" s="1"/>
  <c r="CR52" i="6" s="1"/>
  <c r="CP107" i="6"/>
  <c r="CQ107" i="6" s="1"/>
  <c r="CR107" i="6" s="1"/>
  <c r="DJ178" i="6"/>
  <c r="DK178" i="6" s="1"/>
  <c r="DL178" i="6" s="1"/>
  <c r="DJ68" i="6"/>
  <c r="DM68" i="6" s="1"/>
  <c r="DN68" i="6" s="1"/>
  <c r="DJ158" i="6"/>
  <c r="DK158" i="6" s="1"/>
  <c r="DL158" i="6" s="1"/>
  <c r="DJ160" i="6"/>
  <c r="DK160" i="6" s="1"/>
  <c r="DL160" i="6" s="1"/>
  <c r="DJ150" i="6"/>
  <c r="DM150" i="6" s="1"/>
  <c r="DN150" i="6" s="1"/>
  <c r="DJ53" i="6"/>
  <c r="DM53" i="6" s="1"/>
  <c r="DN53" i="6" s="1"/>
  <c r="DJ50" i="6"/>
  <c r="DM50" i="6" s="1"/>
  <c r="DN50" i="6" s="1"/>
  <c r="CA143" i="6"/>
  <c r="CB143" i="6" s="1"/>
  <c r="CC143" i="6" s="1"/>
  <c r="DE77" i="6"/>
  <c r="DF77" i="6" s="1"/>
  <c r="DG77" i="6" s="1"/>
  <c r="CP157" i="6"/>
  <c r="CQ157" i="6" s="1"/>
  <c r="CR157" i="6" s="1"/>
  <c r="CP169" i="6"/>
  <c r="CS169" i="6" s="1"/>
  <c r="CT169" i="6" s="1"/>
  <c r="CP160" i="6"/>
  <c r="CQ160" i="6" s="1"/>
  <c r="CR160" i="6" s="1"/>
  <c r="CP119" i="6"/>
  <c r="CS119" i="6" s="1"/>
  <c r="CT119" i="6" s="1"/>
  <c r="CP47" i="6"/>
  <c r="CS47" i="6" s="1"/>
  <c r="CT47" i="6" s="1"/>
  <c r="CP145" i="6"/>
  <c r="CQ145" i="6" s="1"/>
  <c r="CR145" i="6" s="1"/>
  <c r="CP43" i="6"/>
  <c r="CS43" i="6" s="1"/>
  <c r="CT43" i="6" s="1"/>
  <c r="CP148" i="6"/>
  <c r="CS148" i="6" s="1"/>
  <c r="CT148" i="6" s="1"/>
  <c r="CP81" i="6"/>
  <c r="CQ81" i="6" s="1"/>
  <c r="CR81" i="6" s="1"/>
  <c r="DJ152" i="6"/>
  <c r="DM152" i="6" s="1"/>
  <c r="DN152" i="6" s="1"/>
  <c r="DJ166" i="6"/>
  <c r="DM166" i="6" s="1"/>
  <c r="DN166" i="6" s="1"/>
  <c r="DJ44" i="6"/>
  <c r="DM44" i="6" s="1"/>
  <c r="DN44" i="6" s="1"/>
  <c r="DJ56" i="6"/>
  <c r="DK56" i="6" s="1"/>
  <c r="DL56" i="6" s="1"/>
  <c r="DJ123" i="6"/>
  <c r="DK123" i="6" s="1"/>
  <c r="DL123" i="6" s="1"/>
  <c r="DJ82" i="6"/>
  <c r="DK82" i="6" s="1"/>
  <c r="DL82" i="6" s="1"/>
  <c r="DJ84" i="6"/>
  <c r="DK84" i="6" s="1"/>
  <c r="DL84" i="6" s="1"/>
  <c r="CA104" i="6"/>
  <c r="CB104" i="6" s="1"/>
  <c r="CC104" i="6" s="1"/>
  <c r="CA78" i="6"/>
  <c r="CB78" i="6" s="1"/>
  <c r="CC78" i="6" s="1"/>
  <c r="CA145" i="6"/>
  <c r="CB145" i="6" s="1"/>
  <c r="CC145" i="6" s="1"/>
  <c r="CA114" i="6"/>
  <c r="CD114" i="6" s="1"/>
  <c r="CE114" i="6" s="1"/>
  <c r="CA127" i="6"/>
  <c r="CB127" i="6" s="1"/>
  <c r="CC127" i="6" s="1"/>
  <c r="CA153" i="6"/>
  <c r="CD153" i="6" s="1"/>
  <c r="CE153" i="6" s="1"/>
  <c r="CA82" i="6"/>
  <c r="CD82" i="6" s="1"/>
  <c r="CE82" i="6" s="1"/>
  <c r="CA61" i="6"/>
  <c r="CB61" i="6" s="1"/>
  <c r="CC61" i="6" s="1"/>
  <c r="CA35" i="6"/>
  <c r="CB35" i="6" s="1"/>
  <c r="CC35" i="6" s="1"/>
  <c r="CA81" i="6"/>
  <c r="CB81" i="6" s="1"/>
  <c r="CC81" i="6" s="1"/>
  <c r="CA184" i="6"/>
  <c r="CB184" i="6" s="1"/>
  <c r="CC184" i="6" s="1"/>
  <c r="CA182" i="6"/>
  <c r="CB182" i="6" s="1"/>
  <c r="CC182" i="6" s="1"/>
  <c r="CA63" i="6"/>
  <c r="CB63" i="6" s="1"/>
  <c r="CC63" i="6" s="1"/>
  <c r="CA52" i="6"/>
  <c r="CD52" i="6" s="1"/>
  <c r="CE52" i="6" s="1"/>
  <c r="CA69" i="6"/>
  <c r="CD69" i="6" s="1"/>
  <c r="CE69" i="6" s="1"/>
  <c r="CA151" i="6"/>
  <c r="CB151" i="6" s="1"/>
  <c r="CC151" i="6" s="1"/>
  <c r="CA55" i="6"/>
  <c r="CB55" i="6" s="1"/>
  <c r="CC55" i="6" s="1"/>
  <c r="CA179" i="6"/>
  <c r="CB179" i="6" s="1"/>
  <c r="CC179" i="6" s="1"/>
  <c r="CA180" i="6"/>
  <c r="CB180" i="6" s="1"/>
  <c r="CC180" i="6" s="1"/>
  <c r="CA79" i="6"/>
  <c r="CB79" i="6" s="1"/>
  <c r="CC79" i="6" s="1"/>
  <c r="DE174" i="6"/>
  <c r="DF174" i="6" s="1"/>
  <c r="DG174" i="6" s="1"/>
  <c r="DE178" i="6"/>
  <c r="DF178" i="6" s="1"/>
  <c r="DG178" i="6" s="1"/>
  <c r="DE165" i="6"/>
  <c r="DF165" i="6" s="1"/>
  <c r="DG165" i="6" s="1"/>
  <c r="DE146" i="6"/>
  <c r="DF146" i="6" s="1"/>
  <c r="DG146" i="6" s="1"/>
  <c r="DE172" i="6"/>
  <c r="DF172" i="6" s="1"/>
  <c r="DG172" i="6" s="1"/>
  <c r="DE94" i="6"/>
  <c r="DF94" i="6" s="1"/>
  <c r="DG94" i="6" s="1"/>
  <c r="DE148" i="6"/>
  <c r="DH148" i="6" s="1"/>
  <c r="DI148" i="6" s="1"/>
  <c r="DE142" i="6"/>
  <c r="DH142" i="6" s="1"/>
  <c r="DI142" i="6" s="1"/>
  <c r="DE124" i="6"/>
  <c r="DH124" i="6" s="1"/>
  <c r="DI124" i="6" s="1"/>
  <c r="DE108" i="6"/>
  <c r="DH108" i="6" s="1"/>
  <c r="DI108" i="6" s="1"/>
  <c r="DE74" i="6"/>
  <c r="DF74" i="6" s="1"/>
  <c r="DG74" i="6" s="1"/>
  <c r="DE97" i="6"/>
  <c r="DF97" i="6" s="1"/>
  <c r="DG97" i="6" s="1"/>
  <c r="CU178" i="6"/>
  <c r="CV178" i="6" s="1"/>
  <c r="CW178" i="6" s="1"/>
  <c r="DE160" i="6"/>
  <c r="DF160" i="6" s="1"/>
  <c r="DG160" i="6" s="1"/>
  <c r="DE184" i="6"/>
  <c r="DF184" i="6" s="1"/>
  <c r="DG184" i="6" s="1"/>
  <c r="DE162" i="6"/>
  <c r="DH162" i="6" s="1"/>
  <c r="DI162" i="6" s="1"/>
  <c r="DE167" i="6"/>
  <c r="DF167" i="6" s="1"/>
  <c r="DG167" i="6" s="1"/>
  <c r="DE159" i="6"/>
  <c r="DH159" i="6" s="1"/>
  <c r="DI159" i="6" s="1"/>
  <c r="DE63" i="6"/>
  <c r="DF63" i="6" s="1"/>
  <c r="DG63" i="6" s="1"/>
  <c r="DE73" i="6"/>
  <c r="DF73" i="6" s="1"/>
  <c r="DG73" i="6" s="1"/>
  <c r="DE132" i="6"/>
  <c r="DH132" i="6" s="1"/>
  <c r="DI132" i="6" s="1"/>
  <c r="DE119" i="6"/>
  <c r="DF119" i="6" s="1"/>
  <c r="DG119" i="6" s="1"/>
  <c r="DE59" i="6"/>
  <c r="DF59" i="6" s="1"/>
  <c r="DG59" i="6" s="1"/>
  <c r="DE135" i="6"/>
  <c r="DH135" i="6" s="1"/>
  <c r="DI135" i="6" s="1"/>
  <c r="DE76" i="6"/>
  <c r="DH76" i="6" s="1"/>
  <c r="DI76" i="6" s="1"/>
  <c r="CU103" i="6"/>
  <c r="CX103" i="6" s="1"/>
  <c r="CY103" i="6" s="1"/>
  <c r="CU154" i="6"/>
  <c r="CV154" i="6" s="1"/>
  <c r="CW154" i="6" s="1"/>
  <c r="DE180" i="6"/>
  <c r="DF180" i="6" s="1"/>
  <c r="DG180" i="6" s="1"/>
  <c r="DE138" i="6"/>
  <c r="DH138" i="6" s="1"/>
  <c r="DI138" i="6" s="1"/>
  <c r="DE182" i="6"/>
  <c r="DH182" i="6" s="1"/>
  <c r="DI182" i="6" s="1"/>
  <c r="DE137" i="6"/>
  <c r="DH137" i="6" s="1"/>
  <c r="DI137" i="6" s="1"/>
  <c r="DE158" i="6"/>
  <c r="DH158" i="6" s="1"/>
  <c r="DI158" i="6" s="1"/>
  <c r="DE61" i="6"/>
  <c r="DH61" i="6" s="1"/>
  <c r="DI61" i="6" s="1"/>
  <c r="DE58" i="6"/>
  <c r="DF58" i="6" s="1"/>
  <c r="DG58" i="6" s="1"/>
  <c r="DE65" i="6"/>
  <c r="DF65" i="6" s="1"/>
  <c r="DG65" i="6" s="1"/>
  <c r="DE131" i="6"/>
  <c r="DH131" i="6" s="1"/>
  <c r="DI131" i="6" s="1"/>
  <c r="DE115" i="6"/>
  <c r="DH115" i="6" s="1"/>
  <c r="DI115" i="6" s="1"/>
  <c r="DE53" i="6"/>
  <c r="DF53" i="6" s="1"/>
  <c r="DG53" i="6" s="1"/>
  <c r="DE87" i="6"/>
  <c r="DH87" i="6" s="1"/>
  <c r="DI87" i="6" s="1"/>
  <c r="DE50" i="6"/>
  <c r="DH50" i="6" s="1"/>
  <c r="DI50" i="6" s="1"/>
  <c r="CU54" i="6"/>
  <c r="CX54" i="6" s="1"/>
  <c r="CY54" i="6" s="1"/>
  <c r="DE175" i="6"/>
  <c r="DH175" i="6" s="1"/>
  <c r="DI175" i="6" s="1"/>
  <c r="DE161" i="6"/>
  <c r="DF161" i="6" s="1"/>
  <c r="DG161" i="6" s="1"/>
  <c r="DE55" i="6"/>
  <c r="DF55" i="6" s="1"/>
  <c r="DG55" i="6" s="1"/>
  <c r="DE156" i="6"/>
  <c r="DH156" i="6" s="1"/>
  <c r="DI156" i="6" s="1"/>
  <c r="DE154" i="6"/>
  <c r="DF154" i="6" s="1"/>
  <c r="DG154" i="6" s="1"/>
  <c r="DE139" i="6"/>
  <c r="DF139" i="6" s="1"/>
  <c r="DG139" i="6" s="1"/>
  <c r="DE149" i="6"/>
  <c r="DH149" i="6" s="1"/>
  <c r="DI149" i="6" s="1"/>
  <c r="DE150" i="6"/>
  <c r="DH150" i="6" s="1"/>
  <c r="DI150" i="6" s="1"/>
  <c r="DE125" i="6"/>
  <c r="DF125" i="6" s="1"/>
  <c r="DG125" i="6" s="1"/>
  <c r="DE111" i="6"/>
  <c r="DF111" i="6" s="1"/>
  <c r="DG111" i="6" s="1"/>
  <c r="DE96" i="6"/>
  <c r="DH96" i="6" s="1"/>
  <c r="DI96" i="6" s="1"/>
  <c r="DE49" i="6"/>
  <c r="DF49" i="6" s="1"/>
  <c r="DG49" i="6" s="1"/>
  <c r="BV61" i="6"/>
  <c r="BY61" i="6" s="1"/>
  <c r="BZ61" i="6" s="1"/>
  <c r="BQ127" i="6"/>
  <c r="BT127" i="6" s="1"/>
  <c r="BU127" i="6" s="1"/>
  <c r="BL36" i="6"/>
  <c r="BM36" i="6" s="1"/>
  <c r="BN36" i="6" s="1"/>
  <c r="BQ62" i="6"/>
  <c r="BR62" i="6" s="1"/>
  <c r="BS62" i="6" s="1"/>
  <c r="BQ152" i="6"/>
  <c r="BT152" i="6" s="1"/>
  <c r="BU152" i="6" s="1"/>
  <c r="BQ99" i="6"/>
  <c r="BR99" i="6" s="1"/>
  <c r="BS99" i="6" s="1"/>
  <c r="CA37" i="6"/>
  <c r="CB37" i="6" s="1"/>
  <c r="CC37" i="6" s="1"/>
  <c r="CA73" i="6"/>
  <c r="CB73" i="6" s="1"/>
  <c r="CC73" i="6" s="1"/>
  <c r="CA41" i="6"/>
  <c r="CB41" i="6" s="1"/>
  <c r="CC41" i="6" s="1"/>
  <c r="CA155" i="6"/>
  <c r="CD155" i="6" s="1"/>
  <c r="CE155" i="6" s="1"/>
  <c r="CA173" i="6"/>
  <c r="CD173" i="6" s="1"/>
  <c r="CE173" i="6" s="1"/>
  <c r="CA166" i="6"/>
  <c r="CB166" i="6" s="1"/>
  <c r="CC166" i="6" s="1"/>
  <c r="CA160" i="6"/>
  <c r="CB160" i="6" s="1"/>
  <c r="CC160" i="6" s="1"/>
  <c r="CA183" i="6"/>
  <c r="CB183" i="6" s="1"/>
  <c r="CC183" i="6" s="1"/>
  <c r="CA68" i="6"/>
  <c r="CB68" i="6" s="1"/>
  <c r="CC68" i="6" s="1"/>
  <c r="CA34" i="6"/>
  <c r="CB34" i="6" s="1"/>
  <c r="CC34" i="6" s="1"/>
  <c r="CA150" i="6"/>
  <c r="CD150" i="6" s="1"/>
  <c r="CE150" i="6" s="1"/>
  <c r="CA159" i="6"/>
  <c r="CD159" i="6" s="1"/>
  <c r="CE159" i="6" s="1"/>
  <c r="CA156" i="6"/>
  <c r="CB156" i="6" s="1"/>
  <c r="CC156" i="6" s="1"/>
  <c r="CA152" i="6"/>
  <c r="CB152" i="6" s="1"/>
  <c r="CC152" i="6" s="1"/>
  <c r="CA133" i="6"/>
  <c r="CD133" i="6" s="1"/>
  <c r="CE133" i="6" s="1"/>
  <c r="CA164" i="6"/>
  <c r="CB164" i="6" s="1"/>
  <c r="CC164" i="6" s="1"/>
  <c r="CA185" i="6"/>
  <c r="CB185" i="6" s="1"/>
  <c r="CC185" i="6" s="1"/>
  <c r="CA134" i="6"/>
  <c r="CB134" i="6" s="1"/>
  <c r="CC134" i="6" s="1"/>
  <c r="CA119" i="6"/>
  <c r="CB119" i="6" s="1"/>
  <c r="CC119" i="6" s="1"/>
  <c r="CA92" i="6"/>
  <c r="CB92" i="6" s="1"/>
  <c r="CC92" i="6" s="1"/>
  <c r="CA135" i="6"/>
  <c r="CB135" i="6" s="1"/>
  <c r="CC135" i="6" s="1"/>
  <c r="CA116" i="6"/>
  <c r="CB116" i="6" s="1"/>
  <c r="CC116" i="6" s="1"/>
  <c r="CF56" i="6"/>
  <c r="CG56" i="6" s="1"/>
  <c r="CH56" i="6" s="1"/>
  <c r="CF148" i="6"/>
  <c r="CG148" i="6" s="1"/>
  <c r="CH148" i="6" s="1"/>
  <c r="CA107" i="6"/>
  <c r="CB107" i="6" s="1"/>
  <c r="CC107" i="6" s="1"/>
  <c r="CA146" i="6"/>
  <c r="CB146" i="6" s="1"/>
  <c r="CC146" i="6" s="1"/>
  <c r="CA142" i="6"/>
  <c r="CD142" i="6" s="1"/>
  <c r="CE142" i="6" s="1"/>
  <c r="CA84" i="6"/>
  <c r="CB84" i="6" s="1"/>
  <c r="CC84" i="6" s="1"/>
  <c r="CA96" i="6"/>
  <c r="CB96" i="6" s="1"/>
  <c r="CC96" i="6" s="1"/>
  <c r="CA70" i="6"/>
  <c r="CB70" i="6" s="1"/>
  <c r="CC70" i="6" s="1"/>
  <c r="CA106" i="6"/>
  <c r="CB106" i="6" s="1"/>
  <c r="CC106" i="6" s="1"/>
  <c r="CA89" i="6"/>
  <c r="CB89" i="6" s="1"/>
  <c r="CC89" i="6" s="1"/>
  <c r="CF100" i="6"/>
  <c r="CI100" i="6" s="1"/>
  <c r="CJ100" i="6" s="1"/>
  <c r="CF106" i="6"/>
  <c r="CG106" i="6" s="1"/>
  <c r="CH106" i="6" s="1"/>
  <c r="CA86" i="6"/>
  <c r="CB86" i="6" s="1"/>
  <c r="CC86" i="6" s="1"/>
  <c r="CA125" i="6"/>
  <c r="CB125" i="6" s="1"/>
  <c r="CC125" i="6" s="1"/>
  <c r="CA137" i="6"/>
  <c r="CD137" i="6" s="1"/>
  <c r="CE137" i="6" s="1"/>
  <c r="CA77" i="6"/>
  <c r="CD77" i="6" s="1"/>
  <c r="CE77" i="6" s="1"/>
  <c r="CA83" i="6"/>
  <c r="CD83" i="6" s="1"/>
  <c r="CE83" i="6" s="1"/>
  <c r="CA65" i="6"/>
  <c r="CB65" i="6" s="1"/>
  <c r="CC65" i="6" s="1"/>
  <c r="CA102" i="6"/>
  <c r="CD102" i="6" s="1"/>
  <c r="CE102" i="6" s="1"/>
  <c r="CA62" i="6"/>
  <c r="CB62" i="6" s="1"/>
  <c r="CC62" i="6" s="1"/>
  <c r="DE120" i="6"/>
  <c r="DH120" i="6" s="1"/>
  <c r="DI120" i="6" s="1"/>
  <c r="DE109" i="6"/>
  <c r="DF109" i="6" s="1"/>
  <c r="DG109" i="6" s="1"/>
  <c r="DE47" i="6"/>
  <c r="DF47" i="6" s="1"/>
  <c r="DG47" i="6" s="1"/>
  <c r="DE48" i="6"/>
  <c r="DF48" i="6" s="1"/>
  <c r="DG48" i="6" s="1"/>
  <c r="DE54" i="6"/>
  <c r="DF54" i="6" s="1"/>
  <c r="DG54" i="6" s="1"/>
  <c r="DE71" i="6"/>
  <c r="DH71" i="6" s="1"/>
  <c r="DI71" i="6" s="1"/>
  <c r="CP143" i="6"/>
  <c r="CQ143" i="6" s="1"/>
  <c r="CR143" i="6" s="1"/>
  <c r="CP130" i="6"/>
  <c r="CS130" i="6" s="1"/>
  <c r="CT130" i="6" s="1"/>
  <c r="CP110" i="6"/>
  <c r="CS110" i="6" s="1"/>
  <c r="CT110" i="6" s="1"/>
  <c r="CP152" i="6"/>
  <c r="CQ152" i="6" s="1"/>
  <c r="CR152" i="6" s="1"/>
  <c r="CP65" i="6"/>
  <c r="CS65" i="6" s="1"/>
  <c r="CT65" i="6" s="1"/>
  <c r="CP133" i="6"/>
  <c r="CS133" i="6" s="1"/>
  <c r="CT133" i="6" s="1"/>
  <c r="CP111" i="6"/>
  <c r="CS111" i="6" s="1"/>
  <c r="CT111" i="6" s="1"/>
  <c r="CP101" i="6"/>
  <c r="CS101" i="6" s="1"/>
  <c r="CT101" i="6" s="1"/>
  <c r="CP83" i="6"/>
  <c r="CQ83" i="6" s="1"/>
  <c r="CR83" i="6" s="1"/>
  <c r="CP92" i="6"/>
  <c r="CQ92" i="6" s="1"/>
  <c r="CR92" i="6" s="1"/>
  <c r="CP84" i="6"/>
  <c r="CQ84" i="6" s="1"/>
  <c r="CR84" i="6" s="1"/>
  <c r="CP139" i="6"/>
  <c r="CQ139" i="6" s="1"/>
  <c r="CR139" i="6" s="1"/>
  <c r="CP140" i="6"/>
  <c r="CQ140" i="6" s="1"/>
  <c r="CR140" i="6" s="1"/>
  <c r="CP141" i="6"/>
  <c r="CS141" i="6" s="1"/>
  <c r="CT141" i="6" s="1"/>
  <c r="CP53" i="6"/>
  <c r="CS53" i="6" s="1"/>
  <c r="CT53" i="6" s="1"/>
  <c r="CU184" i="6"/>
  <c r="CV184" i="6" s="1"/>
  <c r="CW184" i="6" s="1"/>
  <c r="DJ63" i="6"/>
  <c r="DM63" i="6" s="1"/>
  <c r="DN63" i="6" s="1"/>
  <c r="DJ94" i="6"/>
  <c r="DM94" i="6" s="1"/>
  <c r="DN94" i="6" s="1"/>
  <c r="DJ156" i="6"/>
  <c r="DK156" i="6" s="1"/>
  <c r="DL156" i="6" s="1"/>
  <c r="DJ72" i="6"/>
  <c r="DM72" i="6" s="1"/>
  <c r="DN72" i="6" s="1"/>
  <c r="DJ176" i="6"/>
  <c r="DK176" i="6" s="1"/>
  <c r="DL176" i="6" s="1"/>
  <c r="DJ148" i="6"/>
  <c r="DK148" i="6" s="1"/>
  <c r="DL148" i="6" s="1"/>
  <c r="DJ133" i="6"/>
  <c r="DK133" i="6" s="1"/>
  <c r="DL133" i="6" s="1"/>
  <c r="DJ113" i="6"/>
  <c r="DM113" i="6" s="1"/>
  <c r="DN113" i="6" s="1"/>
  <c r="DJ74" i="6"/>
  <c r="DK74" i="6" s="1"/>
  <c r="DL74" i="6" s="1"/>
  <c r="DJ71" i="6"/>
  <c r="DK71" i="6" s="1"/>
  <c r="DL71" i="6" s="1"/>
  <c r="BQ76" i="6"/>
  <c r="BR76" i="6" s="1"/>
  <c r="BS76" i="6" s="1"/>
  <c r="DE128" i="6"/>
  <c r="DH128" i="6" s="1"/>
  <c r="DI128" i="6" s="1"/>
  <c r="DE117" i="6"/>
  <c r="DF117" i="6" s="1"/>
  <c r="DG117" i="6" s="1"/>
  <c r="DE107" i="6"/>
  <c r="DF107" i="6" s="1"/>
  <c r="DG107" i="6" s="1"/>
  <c r="DE151" i="6"/>
  <c r="DH151" i="6" s="1"/>
  <c r="DI151" i="6" s="1"/>
  <c r="DE143" i="6"/>
  <c r="DH143" i="6" s="1"/>
  <c r="DI143" i="6" s="1"/>
  <c r="DE41" i="6"/>
  <c r="DF41" i="6" s="1"/>
  <c r="DG41" i="6" s="1"/>
  <c r="DE42" i="6"/>
  <c r="DF42" i="6" s="1"/>
  <c r="DG42" i="6" s="1"/>
  <c r="CP54" i="6"/>
  <c r="CS54" i="6" s="1"/>
  <c r="CT54" i="6" s="1"/>
  <c r="CP126" i="6"/>
  <c r="CS126" i="6" s="1"/>
  <c r="CT126" i="6" s="1"/>
  <c r="CP74" i="6"/>
  <c r="CS74" i="6" s="1"/>
  <c r="CT74" i="6" s="1"/>
  <c r="CP175" i="6"/>
  <c r="CS175" i="6" s="1"/>
  <c r="CT175" i="6" s="1"/>
  <c r="CP178" i="6"/>
  <c r="CQ178" i="6" s="1"/>
  <c r="CR178" i="6" s="1"/>
  <c r="CP127" i="6"/>
  <c r="CS127" i="6" s="1"/>
  <c r="CT127" i="6" s="1"/>
  <c r="CP96" i="6"/>
  <c r="CQ96" i="6" s="1"/>
  <c r="CR96" i="6" s="1"/>
  <c r="CP30" i="6"/>
  <c r="CQ30" i="6" s="1"/>
  <c r="CR30" i="6" s="1"/>
  <c r="CP71" i="6"/>
  <c r="CS71" i="6" s="1"/>
  <c r="CT71" i="6" s="1"/>
  <c r="CP61" i="6"/>
  <c r="CQ61" i="6" s="1"/>
  <c r="CR61" i="6" s="1"/>
  <c r="CP72" i="6"/>
  <c r="CS72" i="6" s="1"/>
  <c r="CT72" i="6" s="1"/>
  <c r="CP85" i="6"/>
  <c r="CS85" i="6" s="1"/>
  <c r="CT85" i="6" s="1"/>
  <c r="CP73" i="6"/>
  <c r="CQ73" i="6" s="1"/>
  <c r="CR73" i="6" s="1"/>
  <c r="CP100" i="6"/>
  <c r="CS100" i="6" s="1"/>
  <c r="CT100" i="6" s="1"/>
  <c r="CU173" i="6"/>
  <c r="CX173" i="6" s="1"/>
  <c r="CY173" i="6" s="1"/>
  <c r="CU141" i="6"/>
  <c r="CX141" i="6" s="1"/>
  <c r="CY141" i="6" s="1"/>
  <c r="DJ182" i="6"/>
  <c r="DM182" i="6" s="1"/>
  <c r="DN182" i="6" s="1"/>
  <c r="DJ78" i="6"/>
  <c r="DK78" i="6" s="1"/>
  <c r="DL78" i="6" s="1"/>
  <c r="DJ80" i="6"/>
  <c r="DM80" i="6" s="1"/>
  <c r="DN80" i="6" s="1"/>
  <c r="DJ184" i="6"/>
  <c r="DK184" i="6" s="1"/>
  <c r="DL184" i="6" s="1"/>
  <c r="DJ173" i="6"/>
  <c r="DK173" i="6" s="1"/>
  <c r="DL173" i="6" s="1"/>
  <c r="DJ100" i="6"/>
  <c r="DK100" i="6" s="1"/>
  <c r="DL100" i="6" s="1"/>
  <c r="DJ129" i="6"/>
  <c r="DM129" i="6" s="1"/>
  <c r="DN129" i="6" s="1"/>
  <c r="DJ105" i="6"/>
  <c r="DM105" i="6" s="1"/>
  <c r="DN105" i="6" s="1"/>
  <c r="DJ143" i="6"/>
  <c r="DM143" i="6" s="1"/>
  <c r="DN143" i="6" s="1"/>
  <c r="DJ34" i="6"/>
  <c r="DK34" i="6" s="1"/>
  <c r="DL34" i="6" s="1"/>
  <c r="BQ44" i="6"/>
  <c r="BR44" i="6" s="1"/>
  <c r="BS44" i="6" s="1"/>
  <c r="DE116" i="6"/>
  <c r="DF116" i="6" s="1"/>
  <c r="DG116" i="6" s="1"/>
  <c r="DE95" i="6"/>
  <c r="DF95" i="6" s="1"/>
  <c r="DG95" i="6" s="1"/>
  <c r="DE105" i="6"/>
  <c r="DF105" i="6" s="1"/>
  <c r="DG105" i="6" s="1"/>
  <c r="DE136" i="6"/>
  <c r="DH136" i="6" s="1"/>
  <c r="DI136" i="6" s="1"/>
  <c r="DE103" i="6"/>
  <c r="DF103" i="6" s="1"/>
  <c r="DG103" i="6" s="1"/>
  <c r="DE34" i="6"/>
  <c r="DF34" i="6" s="1"/>
  <c r="DG34" i="6" s="1"/>
  <c r="CP39" i="6"/>
  <c r="CQ39" i="6" s="1"/>
  <c r="CR39" i="6" s="1"/>
  <c r="CP122" i="6"/>
  <c r="CS122" i="6" s="1"/>
  <c r="CT122" i="6" s="1"/>
  <c r="CP66" i="6"/>
  <c r="CS66" i="6" s="1"/>
  <c r="CT66" i="6" s="1"/>
  <c r="CP174" i="6"/>
  <c r="CQ174" i="6" s="1"/>
  <c r="CR174" i="6" s="1"/>
  <c r="CP165" i="6"/>
  <c r="CS165" i="6" s="1"/>
  <c r="CT165" i="6" s="1"/>
  <c r="CP125" i="6"/>
  <c r="CQ125" i="6" s="1"/>
  <c r="CR125" i="6" s="1"/>
  <c r="CP91" i="6"/>
  <c r="CS91" i="6" s="1"/>
  <c r="CT91" i="6" s="1"/>
  <c r="CP166" i="6"/>
  <c r="CQ166" i="6" s="1"/>
  <c r="CR166" i="6" s="1"/>
  <c r="CP67" i="6"/>
  <c r="CQ67" i="6" s="1"/>
  <c r="CR67" i="6" s="1"/>
  <c r="CP55" i="6"/>
  <c r="CS55" i="6" s="1"/>
  <c r="CT55" i="6" s="1"/>
  <c r="CP51" i="6"/>
  <c r="CQ51" i="6" s="1"/>
  <c r="CR51" i="6" s="1"/>
  <c r="CP62" i="6"/>
  <c r="CQ62" i="6" s="1"/>
  <c r="CR62" i="6" s="1"/>
  <c r="CP69" i="6"/>
  <c r="CQ69" i="6" s="1"/>
  <c r="CR69" i="6" s="1"/>
  <c r="CP90" i="6"/>
  <c r="CS90" i="6" s="1"/>
  <c r="CT90" i="6" s="1"/>
  <c r="CU171" i="6"/>
  <c r="CV171" i="6" s="1"/>
  <c r="CW171" i="6" s="1"/>
  <c r="CU112" i="6"/>
  <c r="CV112" i="6" s="1"/>
  <c r="CW112" i="6" s="1"/>
  <c r="DJ180" i="6"/>
  <c r="DK180" i="6" s="1"/>
  <c r="DL180" i="6" s="1"/>
  <c r="DJ30" i="6"/>
  <c r="DK30" i="6" s="1"/>
  <c r="DL30" i="6" s="1"/>
  <c r="DJ52" i="6"/>
  <c r="DM52" i="6" s="1"/>
  <c r="DN52" i="6" s="1"/>
  <c r="DJ172" i="6"/>
  <c r="DK172" i="6" s="1"/>
  <c r="DL172" i="6" s="1"/>
  <c r="DJ171" i="6"/>
  <c r="DK171" i="6" s="1"/>
  <c r="DL171" i="6" s="1"/>
  <c r="DJ73" i="6"/>
  <c r="DK73" i="6" s="1"/>
  <c r="DL73" i="6" s="1"/>
  <c r="DJ125" i="6"/>
  <c r="DM125" i="6" s="1"/>
  <c r="DN125" i="6" s="1"/>
  <c r="DJ101" i="6"/>
  <c r="DK101" i="6" s="1"/>
  <c r="DL101" i="6" s="1"/>
  <c r="DJ135" i="6"/>
  <c r="DK135" i="6" s="1"/>
  <c r="DL135" i="6" s="1"/>
  <c r="DJ138" i="6"/>
  <c r="DK138" i="6" s="1"/>
  <c r="DL138" i="6" s="1"/>
  <c r="BQ165" i="6"/>
  <c r="BR165" i="6" s="1"/>
  <c r="BS165" i="6" s="1"/>
  <c r="DE173" i="6"/>
  <c r="DH173" i="6" s="1"/>
  <c r="DI173" i="6" s="1"/>
  <c r="DE36" i="6"/>
  <c r="DF36" i="6" s="1"/>
  <c r="DG36" i="6" s="1"/>
  <c r="DE155" i="6"/>
  <c r="DF155" i="6" s="1"/>
  <c r="DG155" i="6" s="1"/>
  <c r="DE166" i="6"/>
  <c r="DH166" i="6" s="1"/>
  <c r="DI166" i="6" s="1"/>
  <c r="DE98" i="6"/>
  <c r="DH98" i="6" s="1"/>
  <c r="DI98" i="6" s="1"/>
  <c r="DE181" i="6"/>
  <c r="DH181" i="6" s="1"/>
  <c r="DI181" i="6" s="1"/>
  <c r="DE51" i="6"/>
  <c r="DF51" i="6" s="1"/>
  <c r="DG51" i="6" s="1"/>
  <c r="DE79" i="6"/>
  <c r="DF79" i="6" s="1"/>
  <c r="DG79" i="6" s="1"/>
  <c r="DE106" i="6"/>
  <c r="DF106" i="6" s="1"/>
  <c r="DG106" i="6" s="1"/>
  <c r="DE38" i="6"/>
  <c r="DF38" i="6" s="1"/>
  <c r="DG38" i="6" s="1"/>
  <c r="DE130" i="6"/>
  <c r="DH130" i="6" s="1"/>
  <c r="DI130" i="6" s="1"/>
  <c r="DE122" i="6"/>
  <c r="DH122" i="6" s="1"/>
  <c r="DI122" i="6" s="1"/>
  <c r="DE114" i="6"/>
  <c r="DF114" i="6" s="1"/>
  <c r="DG114" i="6" s="1"/>
  <c r="DE101" i="6"/>
  <c r="DF101" i="6" s="1"/>
  <c r="DG101" i="6" s="1"/>
  <c r="DE39" i="6"/>
  <c r="DF39" i="6" s="1"/>
  <c r="DG39" i="6" s="1"/>
  <c r="DE70" i="6"/>
  <c r="DH70" i="6" s="1"/>
  <c r="DI70" i="6" s="1"/>
  <c r="DE91" i="6"/>
  <c r="DF91" i="6" s="1"/>
  <c r="DG91" i="6" s="1"/>
  <c r="DE144" i="6"/>
  <c r="DH144" i="6" s="1"/>
  <c r="DI144" i="6" s="1"/>
  <c r="DE67" i="6"/>
  <c r="DF67" i="6" s="1"/>
  <c r="DG67" i="6" s="1"/>
  <c r="CP183" i="6"/>
  <c r="CS183" i="6" s="1"/>
  <c r="CT183" i="6" s="1"/>
  <c r="CP167" i="6"/>
  <c r="CS167" i="6" s="1"/>
  <c r="CT167" i="6" s="1"/>
  <c r="CP124" i="6"/>
  <c r="CS124" i="6" s="1"/>
  <c r="CT124" i="6" s="1"/>
  <c r="CP108" i="6"/>
  <c r="CS108" i="6" s="1"/>
  <c r="CT108" i="6" s="1"/>
  <c r="CP159" i="6"/>
  <c r="CQ159" i="6" s="1"/>
  <c r="CR159" i="6" s="1"/>
  <c r="CP172" i="6"/>
  <c r="CQ172" i="6" s="1"/>
  <c r="CR172" i="6" s="1"/>
  <c r="CP176" i="6"/>
  <c r="CQ176" i="6" s="1"/>
  <c r="CR176" i="6" s="1"/>
  <c r="CP131" i="6"/>
  <c r="CS131" i="6" s="1"/>
  <c r="CT131" i="6" s="1"/>
  <c r="CP115" i="6"/>
  <c r="CS115" i="6" s="1"/>
  <c r="CT115" i="6" s="1"/>
  <c r="CP40" i="6"/>
  <c r="CQ40" i="6" s="1"/>
  <c r="CR40" i="6" s="1"/>
  <c r="CP182" i="6"/>
  <c r="CS182" i="6" s="1"/>
  <c r="CT182" i="6" s="1"/>
  <c r="CP76" i="6"/>
  <c r="CS76" i="6" s="1"/>
  <c r="CT76" i="6" s="1"/>
  <c r="CP137" i="6"/>
  <c r="CQ137" i="6" s="1"/>
  <c r="CR137" i="6" s="1"/>
  <c r="CP42" i="6"/>
  <c r="CQ42" i="6" s="1"/>
  <c r="CR42" i="6" s="1"/>
  <c r="CP68" i="6"/>
  <c r="CQ68" i="6" s="1"/>
  <c r="CR68" i="6" s="1"/>
  <c r="CP99" i="6"/>
  <c r="CS99" i="6" s="1"/>
  <c r="CT99" i="6" s="1"/>
  <c r="CP36" i="6"/>
  <c r="CQ36" i="6" s="1"/>
  <c r="CR36" i="6" s="1"/>
  <c r="CP57" i="6"/>
  <c r="CS57" i="6" s="1"/>
  <c r="CT57" i="6" s="1"/>
  <c r="CP95" i="6"/>
  <c r="CS95" i="6" s="1"/>
  <c r="CT95" i="6" s="1"/>
  <c r="CP46" i="6"/>
  <c r="CQ46" i="6" s="1"/>
  <c r="CR46" i="6" s="1"/>
  <c r="CU96" i="6"/>
  <c r="CX96" i="6" s="1"/>
  <c r="CY96" i="6" s="1"/>
  <c r="DJ99" i="6"/>
  <c r="DK99" i="6" s="1"/>
  <c r="DL99" i="6" s="1"/>
  <c r="DJ181" i="6"/>
  <c r="DK181" i="6" s="1"/>
  <c r="DL181" i="6" s="1"/>
  <c r="DJ89" i="6"/>
  <c r="DK89" i="6" s="1"/>
  <c r="DL89" i="6" s="1"/>
  <c r="DJ62" i="6"/>
  <c r="DM62" i="6" s="1"/>
  <c r="DN62" i="6" s="1"/>
  <c r="DJ167" i="6"/>
  <c r="DM167" i="6" s="1"/>
  <c r="DN167" i="6" s="1"/>
  <c r="DJ45" i="6"/>
  <c r="DM45" i="6" s="1"/>
  <c r="DN45" i="6" s="1"/>
  <c r="DJ175" i="6"/>
  <c r="DM175" i="6" s="1"/>
  <c r="DN175" i="6" s="1"/>
  <c r="DJ36" i="6"/>
  <c r="DM36" i="6" s="1"/>
  <c r="DN36" i="6" s="1"/>
  <c r="DJ65" i="6"/>
  <c r="DK65" i="6" s="1"/>
  <c r="DL65" i="6" s="1"/>
  <c r="DJ127" i="6"/>
  <c r="DK127" i="6" s="1"/>
  <c r="DL127" i="6" s="1"/>
  <c r="DJ111" i="6"/>
  <c r="DK111" i="6" s="1"/>
  <c r="DL111" i="6" s="1"/>
  <c r="DJ102" i="6"/>
  <c r="DK102" i="6" s="1"/>
  <c r="DL102" i="6" s="1"/>
  <c r="DJ76" i="6"/>
  <c r="DK76" i="6" s="1"/>
  <c r="DL76" i="6" s="1"/>
  <c r="DJ32" i="6"/>
  <c r="DK32" i="6" s="1"/>
  <c r="DL32" i="6" s="1"/>
  <c r="CF90" i="6"/>
  <c r="CG90" i="6" s="1"/>
  <c r="CH90" i="6" s="1"/>
  <c r="CF110" i="6"/>
  <c r="CG110" i="6" s="1"/>
  <c r="CH110" i="6" s="1"/>
  <c r="CF66" i="6"/>
  <c r="CG66" i="6" s="1"/>
  <c r="CH66" i="6" s="1"/>
  <c r="BQ104" i="6"/>
  <c r="BR104" i="6" s="1"/>
  <c r="BS104" i="6" s="1"/>
  <c r="DE177" i="6"/>
  <c r="DH177" i="6" s="1"/>
  <c r="DI177" i="6" s="1"/>
  <c r="DE145" i="6"/>
  <c r="DF145" i="6" s="1"/>
  <c r="DG145" i="6" s="1"/>
  <c r="DE43" i="6"/>
  <c r="DF43" i="6" s="1"/>
  <c r="DG43" i="6" s="1"/>
  <c r="DE35" i="6"/>
  <c r="DF35" i="6" s="1"/>
  <c r="DG35" i="6" s="1"/>
  <c r="DE62" i="6"/>
  <c r="DF62" i="6" s="1"/>
  <c r="DG62" i="6" s="1"/>
  <c r="DE163" i="6"/>
  <c r="DF163" i="6" s="1"/>
  <c r="DG163" i="6" s="1"/>
  <c r="DE169" i="6"/>
  <c r="DH169" i="6" s="1"/>
  <c r="DI169" i="6" s="1"/>
  <c r="DE99" i="6"/>
  <c r="DH99" i="6" s="1"/>
  <c r="DI99" i="6" s="1"/>
  <c r="DE45" i="6"/>
  <c r="DF45" i="6" s="1"/>
  <c r="DG45" i="6" s="1"/>
  <c r="DE69" i="6"/>
  <c r="DH69" i="6" s="1"/>
  <c r="DI69" i="6" s="1"/>
  <c r="DE134" i="6"/>
  <c r="DF134" i="6" s="1"/>
  <c r="DG134" i="6" s="1"/>
  <c r="DE126" i="6"/>
  <c r="DH126" i="6" s="1"/>
  <c r="DI126" i="6" s="1"/>
  <c r="DE118" i="6"/>
  <c r="DH118" i="6" s="1"/>
  <c r="DI118" i="6" s="1"/>
  <c r="DE110" i="6"/>
  <c r="DH110" i="6" s="1"/>
  <c r="DI110" i="6" s="1"/>
  <c r="DE81" i="6"/>
  <c r="DF81" i="6" s="1"/>
  <c r="DG81" i="6" s="1"/>
  <c r="DE104" i="6"/>
  <c r="DH104" i="6" s="1"/>
  <c r="DI104" i="6" s="1"/>
  <c r="DE31" i="6"/>
  <c r="DF31" i="6" s="1"/>
  <c r="DG31" i="6" s="1"/>
  <c r="DE60" i="6"/>
  <c r="DF60" i="6" s="1"/>
  <c r="DG60" i="6" s="1"/>
  <c r="DE83" i="6"/>
  <c r="DF83" i="6" s="1"/>
  <c r="DG83" i="6" s="1"/>
  <c r="CP82" i="6"/>
  <c r="CS82" i="6" s="1"/>
  <c r="CT82" i="6" s="1"/>
  <c r="CP132" i="6"/>
  <c r="CS132" i="6" s="1"/>
  <c r="CT132" i="6" s="1"/>
  <c r="CP116" i="6"/>
  <c r="CS116" i="6" s="1"/>
  <c r="CT116" i="6" s="1"/>
  <c r="CP158" i="6"/>
  <c r="CQ158" i="6" s="1"/>
  <c r="CR158" i="6" s="1"/>
  <c r="CP177" i="6"/>
  <c r="CS177" i="6" s="1"/>
  <c r="CT177" i="6" s="1"/>
  <c r="CP142" i="6"/>
  <c r="CS142" i="6" s="1"/>
  <c r="CT142" i="6" s="1"/>
  <c r="CP153" i="6"/>
  <c r="CQ153" i="6" s="1"/>
  <c r="CR153" i="6" s="1"/>
  <c r="CP123" i="6"/>
  <c r="CS123" i="6" s="1"/>
  <c r="CT123" i="6" s="1"/>
  <c r="CP105" i="6"/>
  <c r="CS105" i="6" s="1"/>
  <c r="CT105" i="6" s="1"/>
  <c r="CP155" i="6"/>
  <c r="CQ155" i="6" s="1"/>
  <c r="CR155" i="6" s="1"/>
  <c r="CP136" i="6"/>
  <c r="CQ136" i="6" s="1"/>
  <c r="CR136" i="6" s="1"/>
  <c r="CP49" i="6"/>
  <c r="CS49" i="6" s="1"/>
  <c r="CT49" i="6" s="1"/>
  <c r="CP77" i="6"/>
  <c r="CQ77" i="6" s="1"/>
  <c r="CR77" i="6" s="1"/>
  <c r="CP93" i="6"/>
  <c r="CS93" i="6" s="1"/>
  <c r="CT93" i="6" s="1"/>
  <c r="CP34" i="6"/>
  <c r="CS34" i="6" s="1"/>
  <c r="CT34" i="6" s="1"/>
  <c r="CP58" i="6"/>
  <c r="CS58" i="6" s="1"/>
  <c r="CT58" i="6" s="1"/>
  <c r="CP79" i="6"/>
  <c r="CQ79" i="6" s="1"/>
  <c r="CR79" i="6" s="1"/>
  <c r="CP149" i="6"/>
  <c r="CQ149" i="6" s="1"/>
  <c r="CR149" i="6" s="1"/>
  <c r="CU136" i="6"/>
  <c r="CX136" i="6" s="1"/>
  <c r="CY136" i="6" s="1"/>
  <c r="CU68" i="6"/>
  <c r="CX68" i="6" s="1"/>
  <c r="CY68" i="6" s="1"/>
  <c r="DJ140" i="6"/>
  <c r="DM140" i="6" s="1"/>
  <c r="DN140" i="6" s="1"/>
  <c r="DJ161" i="6"/>
  <c r="DK161" i="6" s="1"/>
  <c r="DL161" i="6" s="1"/>
  <c r="DJ185" i="6"/>
  <c r="DM185" i="6" s="1"/>
  <c r="DN185" i="6" s="1"/>
  <c r="DJ93" i="6"/>
  <c r="DK93" i="6" s="1"/>
  <c r="DL93" i="6" s="1"/>
  <c r="DJ85" i="6"/>
  <c r="DK85" i="6" s="1"/>
  <c r="DL85" i="6" s="1"/>
  <c r="DJ168" i="6"/>
  <c r="DK168" i="6" s="1"/>
  <c r="DL168" i="6" s="1"/>
  <c r="DJ164" i="6"/>
  <c r="DK164" i="6" s="1"/>
  <c r="DL164" i="6" s="1"/>
  <c r="DJ106" i="6"/>
  <c r="DM106" i="6" s="1"/>
  <c r="DN106" i="6" s="1"/>
  <c r="DJ141" i="6"/>
  <c r="DM141" i="6" s="1"/>
  <c r="DN141" i="6" s="1"/>
  <c r="DJ119" i="6"/>
  <c r="DK119" i="6" s="1"/>
  <c r="DL119" i="6" s="1"/>
  <c r="DJ90" i="6"/>
  <c r="DK90" i="6" s="1"/>
  <c r="DL90" i="6" s="1"/>
  <c r="DJ40" i="6"/>
  <c r="DM40" i="6" s="1"/>
  <c r="DN40" i="6" s="1"/>
  <c r="DJ83" i="6"/>
  <c r="DK83" i="6" s="1"/>
  <c r="DL83" i="6" s="1"/>
  <c r="DJ57" i="6"/>
  <c r="DM57" i="6" s="1"/>
  <c r="DN57" i="6" s="1"/>
  <c r="BV133" i="6"/>
  <c r="BW133" i="6" s="1"/>
  <c r="BX133" i="6" s="1"/>
  <c r="CF176" i="6"/>
  <c r="CG176" i="6" s="1"/>
  <c r="CH176" i="6" s="1"/>
  <c r="CF71" i="6"/>
  <c r="CG71" i="6" s="1"/>
  <c r="CH71" i="6" s="1"/>
  <c r="CF112" i="6"/>
  <c r="CG112" i="6" s="1"/>
  <c r="CH112" i="6" s="1"/>
  <c r="BQ89" i="6"/>
  <c r="BR89" i="6" s="1"/>
  <c r="BS89" i="6" s="1"/>
  <c r="BQ31" i="6"/>
  <c r="BR31" i="6" s="1"/>
  <c r="BS31" i="6" s="1"/>
  <c r="CU41" i="6"/>
  <c r="CV41" i="6" s="1"/>
  <c r="CW41" i="6" s="1"/>
  <c r="CU40" i="6"/>
  <c r="CX40" i="6" s="1"/>
  <c r="CY40" i="6" s="1"/>
  <c r="CU35" i="6"/>
  <c r="CV35" i="6" s="1"/>
  <c r="CW35" i="6" s="1"/>
  <c r="DJ38" i="6"/>
  <c r="DM38" i="6" s="1"/>
  <c r="DN38" i="6" s="1"/>
  <c r="DJ130" i="6"/>
  <c r="DM130" i="6" s="1"/>
  <c r="DN130" i="6" s="1"/>
  <c r="DJ122" i="6"/>
  <c r="DM122" i="6" s="1"/>
  <c r="DN122" i="6" s="1"/>
  <c r="DJ114" i="6"/>
  <c r="DM114" i="6" s="1"/>
  <c r="DN114" i="6" s="1"/>
  <c r="DJ104" i="6"/>
  <c r="DK104" i="6" s="1"/>
  <c r="DL104" i="6" s="1"/>
  <c r="DJ47" i="6"/>
  <c r="DM47" i="6" s="1"/>
  <c r="DN47" i="6" s="1"/>
  <c r="DJ70" i="6"/>
  <c r="DM70" i="6" s="1"/>
  <c r="DN70" i="6" s="1"/>
  <c r="DJ103" i="6"/>
  <c r="DK103" i="6" s="1"/>
  <c r="DL103" i="6" s="1"/>
  <c r="DJ144" i="6"/>
  <c r="DK144" i="6" s="1"/>
  <c r="DL144" i="6" s="1"/>
  <c r="DJ42" i="6"/>
  <c r="DM42" i="6" s="1"/>
  <c r="DN42" i="6" s="1"/>
  <c r="DJ88" i="6"/>
  <c r="DK88" i="6" s="1"/>
  <c r="DL88" i="6" s="1"/>
  <c r="BV47" i="6"/>
  <c r="BW47" i="6" s="1"/>
  <c r="BX47" i="6" s="1"/>
  <c r="CF125" i="6"/>
  <c r="CI125" i="6" s="1"/>
  <c r="CJ125" i="6" s="1"/>
  <c r="CF114" i="6"/>
  <c r="CG114" i="6" s="1"/>
  <c r="CH114" i="6" s="1"/>
  <c r="CF169" i="6"/>
  <c r="CG169" i="6" s="1"/>
  <c r="CH169" i="6" s="1"/>
  <c r="CF127" i="6"/>
  <c r="CG127" i="6" s="1"/>
  <c r="CH127" i="6" s="1"/>
  <c r="CF135" i="6"/>
  <c r="CI135" i="6" s="1"/>
  <c r="CJ135" i="6" s="1"/>
  <c r="CF55" i="6"/>
  <c r="CG55" i="6" s="1"/>
  <c r="CH55" i="6" s="1"/>
  <c r="CU175" i="6"/>
  <c r="CX175" i="6" s="1"/>
  <c r="CY175" i="6" s="1"/>
  <c r="CU32" i="6"/>
  <c r="CX32" i="6" s="1"/>
  <c r="CY32" i="6" s="1"/>
  <c r="CU128" i="6"/>
  <c r="CV128" i="6" s="1"/>
  <c r="CW128" i="6" s="1"/>
  <c r="DJ142" i="6"/>
  <c r="DM142" i="6" s="1"/>
  <c r="DN142" i="6" s="1"/>
  <c r="DJ128" i="6"/>
  <c r="DK128" i="6" s="1"/>
  <c r="DL128" i="6" s="1"/>
  <c r="DJ120" i="6"/>
  <c r="DM120" i="6" s="1"/>
  <c r="DN120" i="6" s="1"/>
  <c r="DJ112" i="6"/>
  <c r="DK112" i="6" s="1"/>
  <c r="DL112" i="6" s="1"/>
  <c r="DJ95" i="6"/>
  <c r="DK95" i="6" s="1"/>
  <c r="DL95" i="6" s="1"/>
  <c r="DJ151" i="6"/>
  <c r="DM151" i="6" s="1"/>
  <c r="DN151" i="6" s="1"/>
  <c r="DJ48" i="6"/>
  <c r="DM48" i="6" s="1"/>
  <c r="DN48" i="6" s="1"/>
  <c r="DJ87" i="6"/>
  <c r="DM87" i="6" s="1"/>
  <c r="DN87" i="6" s="1"/>
  <c r="DJ92" i="6"/>
  <c r="DK92" i="6" s="1"/>
  <c r="DL92" i="6" s="1"/>
  <c r="DJ33" i="6"/>
  <c r="DM33" i="6" s="1"/>
  <c r="DN33" i="6" s="1"/>
  <c r="DJ61" i="6"/>
  <c r="DM61" i="6" s="1"/>
  <c r="DN61" i="6" s="1"/>
  <c r="BV108" i="6"/>
  <c r="BY108" i="6" s="1"/>
  <c r="BZ108" i="6" s="1"/>
  <c r="CF104" i="6"/>
  <c r="CG104" i="6" s="1"/>
  <c r="CH104" i="6" s="1"/>
  <c r="CF177" i="6"/>
  <c r="CG177" i="6" s="1"/>
  <c r="CH177" i="6" s="1"/>
  <c r="CF123" i="6"/>
  <c r="CI123" i="6" s="1"/>
  <c r="CJ123" i="6" s="1"/>
  <c r="CF75" i="6"/>
  <c r="CI75" i="6" s="1"/>
  <c r="CJ75" i="6" s="1"/>
  <c r="CF79" i="6"/>
  <c r="CG79" i="6" s="1"/>
  <c r="CH79" i="6" s="1"/>
  <c r="CF136" i="6"/>
  <c r="CG136" i="6" s="1"/>
  <c r="CH136" i="6" s="1"/>
  <c r="BV82" i="6"/>
  <c r="BY82" i="6" s="1"/>
  <c r="BZ82" i="6" s="1"/>
  <c r="CU167" i="6"/>
  <c r="CX167" i="6" s="1"/>
  <c r="CY167" i="6" s="1"/>
  <c r="CU179" i="6"/>
  <c r="CX179" i="6" s="1"/>
  <c r="CY179" i="6" s="1"/>
  <c r="CU71" i="6"/>
  <c r="CV71" i="6" s="1"/>
  <c r="CW71" i="6" s="1"/>
  <c r="DJ134" i="6"/>
  <c r="DK134" i="6" s="1"/>
  <c r="DL134" i="6" s="1"/>
  <c r="DJ126" i="6"/>
  <c r="DM126" i="6" s="1"/>
  <c r="DN126" i="6" s="1"/>
  <c r="DJ118" i="6"/>
  <c r="DK118" i="6" s="1"/>
  <c r="DL118" i="6" s="1"/>
  <c r="DJ110" i="6"/>
  <c r="DM110" i="6" s="1"/>
  <c r="DN110" i="6" s="1"/>
  <c r="DJ86" i="6"/>
  <c r="DK86" i="6" s="1"/>
  <c r="DL86" i="6" s="1"/>
  <c r="DJ96" i="6"/>
  <c r="DM96" i="6" s="1"/>
  <c r="DN96" i="6" s="1"/>
  <c r="DJ31" i="6"/>
  <c r="DM31" i="6" s="1"/>
  <c r="DN31" i="6" s="1"/>
  <c r="DJ60" i="6"/>
  <c r="DM60" i="6" s="1"/>
  <c r="DN60" i="6" s="1"/>
  <c r="DJ77" i="6"/>
  <c r="DM77" i="6" s="1"/>
  <c r="DN77" i="6" s="1"/>
  <c r="DJ145" i="6"/>
  <c r="DM145" i="6" s="1"/>
  <c r="DN145" i="6" s="1"/>
  <c r="DJ55" i="6"/>
  <c r="DM55" i="6" s="1"/>
  <c r="DN55" i="6" s="1"/>
  <c r="BL111" i="6"/>
  <c r="BM111" i="6" s="1"/>
  <c r="BN111" i="6" s="1"/>
  <c r="BV131" i="6"/>
  <c r="BW131" i="6" s="1"/>
  <c r="BX131" i="6" s="1"/>
  <c r="CF68" i="6"/>
  <c r="CG68" i="6" s="1"/>
  <c r="CH68" i="6" s="1"/>
  <c r="CF134" i="6"/>
  <c r="CG134" i="6" s="1"/>
  <c r="CH134" i="6" s="1"/>
  <c r="CF78" i="6"/>
  <c r="CI78" i="6" s="1"/>
  <c r="CJ78" i="6" s="1"/>
  <c r="CF39" i="6"/>
  <c r="CG39" i="6" s="1"/>
  <c r="CH39" i="6" s="1"/>
  <c r="CF30" i="6"/>
  <c r="CI30" i="6" s="1"/>
  <c r="CJ30" i="6" s="1"/>
  <c r="CF80" i="6"/>
  <c r="CG80" i="6" s="1"/>
  <c r="CH80" i="6" s="1"/>
  <c r="CU48" i="6"/>
  <c r="CX48" i="6" s="1"/>
  <c r="CY48" i="6" s="1"/>
  <c r="CU135" i="6"/>
  <c r="CX135" i="6" s="1"/>
  <c r="CY135" i="6" s="1"/>
  <c r="CU55" i="6"/>
  <c r="CX55" i="6" s="1"/>
  <c r="CY55" i="6" s="1"/>
  <c r="DJ132" i="6"/>
  <c r="DK132" i="6" s="1"/>
  <c r="DL132" i="6" s="1"/>
  <c r="DJ124" i="6"/>
  <c r="DM124" i="6" s="1"/>
  <c r="DN124" i="6" s="1"/>
  <c r="DJ116" i="6"/>
  <c r="DK116" i="6" s="1"/>
  <c r="DL116" i="6" s="1"/>
  <c r="DJ108" i="6"/>
  <c r="DM108" i="6" s="1"/>
  <c r="DN108" i="6" s="1"/>
  <c r="DJ59" i="6"/>
  <c r="DM59" i="6" s="1"/>
  <c r="DN59" i="6" s="1"/>
  <c r="DJ75" i="6"/>
  <c r="DK75" i="6" s="1"/>
  <c r="DL75" i="6" s="1"/>
  <c r="DJ136" i="6"/>
  <c r="DK136" i="6" s="1"/>
  <c r="DL136" i="6" s="1"/>
  <c r="DJ49" i="6"/>
  <c r="DM49" i="6" s="1"/>
  <c r="DN49" i="6" s="1"/>
  <c r="DJ67" i="6"/>
  <c r="DM67" i="6" s="1"/>
  <c r="DN67" i="6" s="1"/>
  <c r="DJ137" i="6"/>
  <c r="DM137" i="6" s="1"/>
  <c r="DN137" i="6" s="1"/>
  <c r="BL164" i="6"/>
  <c r="BM164" i="6" s="1"/>
  <c r="BN164" i="6" s="1"/>
  <c r="CF168" i="6"/>
  <c r="CG168" i="6" s="1"/>
  <c r="CH168" i="6" s="1"/>
  <c r="CF185" i="6"/>
  <c r="CG185" i="6" s="1"/>
  <c r="CH185" i="6" s="1"/>
  <c r="CF74" i="6"/>
  <c r="CI74" i="6" s="1"/>
  <c r="CJ74" i="6" s="1"/>
  <c r="CF31" i="6"/>
  <c r="CG31" i="6" s="1"/>
  <c r="CH31" i="6" s="1"/>
  <c r="CF156" i="6"/>
  <c r="CI156" i="6" s="1"/>
  <c r="CJ156" i="6" s="1"/>
  <c r="CF124" i="6"/>
  <c r="CG124" i="6" s="1"/>
  <c r="CH124" i="6" s="1"/>
  <c r="BL137" i="6"/>
  <c r="BO137" i="6" s="1"/>
  <c r="BP137" i="6" s="1"/>
  <c r="CU170" i="6"/>
  <c r="CX170" i="6" s="1"/>
  <c r="CY170" i="6" s="1"/>
  <c r="CU105" i="6"/>
  <c r="CV105" i="6" s="1"/>
  <c r="CW105" i="6" s="1"/>
  <c r="CU82" i="6"/>
  <c r="CX82" i="6" s="1"/>
  <c r="CY82" i="6" s="1"/>
  <c r="CU120" i="6"/>
  <c r="CX120" i="6" s="1"/>
  <c r="CY120" i="6" s="1"/>
  <c r="BL63" i="6"/>
  <c r="BM63" i="6" s="1"/>
  <c r="BN63" i="6" s="1"/>
  <c r="BV147" i="6"/>
  <c r="BW147" i="6" s="1"/>
  <c r="BX147" i="6" s="1"/>
  <c r="CA136" i="6"/>
  <c r="CB136" i="6" s="1"/>
  <c r="CC136" i="6" s="1"/>
  <c r="CA72" i="6"/>
  <c r="CB72" i="6" s="1"/>
  <c r="CC72" i="6" s="1"/>
  <c r="CA168" i="6"/>
  <c r="CB168" i="6" s="1"/>
  <c r="CC168" i="6" s="1"/>
  <c r="CA108" i="6"/>
  <c r="CD108" i="6" s="1"/>
  <c r="CE108" i="6" s="1"/>
  <c r="CA48" i="6"/>
  <c r="CB48" i="6" s="1"/>
  <c r="CC48" i="6" s="1"/>
  <c r="CA87" i="6"/>
  <c r="CB87" i="6" s="1"/>
  <c r="CC87" i="6" s="1"/>
  <c r="CA147" i="6"/>
  <c r="CB147" i="6" s="1"/>
  <c r="CC147" i="6" s="1"/>
  <c r="CA53" i="6"/>
  <c r="CD53" i="6" s="1"/>
  <c r="CE53" i="6" s="1"/>
  <c r="CA123" i="6"/>
  <c r="CB123" i="6" s="1"/>
  <c r="CC123" i="6" s="1"/>
  <c r="CA46" i="6"/>
  <c r="CB46" i="6" s="1"/>
  <c r="CC46" i="6" s="1"/>
  <c r="CA101" i="6"/>
  <c r="CB101" i="6" s="1"/>
  <c r="CC101" i="6" s="1"/>
  <c r="CA39" i="6"/>
  <c r="CD39" i="6" s="1"/>
  <c r="CE39" i="6" s="1"/>
  <c r="CA139" i="6"/>
  <c r="CD139" i="6" s="1"/>
  <c r="CE139" i="6" s="1"/>
  <c r="CA47" i="6"/>
  <c r="CB47" i="6" s="1"/>
  <c r="CC47" i="6" s="1"/>
  <c r="CA124" i="6"/>
  <c r="CD124" i="6" s="1"/>
  <c r="CE124" i="6" s="1"/>
  <c r="BQ148" i="6"/>
  <c r="BR148" i="6" s="1"/>
  <c r="BS148" i="6" s="1"/>
  <c r="BQ93" i="6"/>
  <c r="BR93" i="6" s="1"/>
  <c r="BS93" i="6" s="1"/>
  <c r="BQ158" i="6"/>
  <c r="BR158" i="6" s="1"/>
  <c r="BS158" i="6" s="1"/>
  <c r="BL50" i="6"/>
  <c r="BM50" i="6" s="1"/>
  <c r="BN50" i="6" s="1"/>
  <c r="BL118" i="6"/>
  <c r="BO118" i="6" s="1"/>
  <c r="BP118" i="6" s="1"/>
  <c r="BV64" i="6"/>
  <c r="BW64" i="6" s="1"/>
  <c r="BX64" i="6" s="1"/>
  <c r="CA121" i="6"/>
  <c r="CD121" i="6" s="1"/>
  <c r="CE121" i="6" s="1"/>
  <c r="CA44" i="6"/>
  <c r="CB44" i="6" s="1"/>
  <c r="CC44" i="6" s="1"/>
  <c r="CA157" i="6"/>
  <c r="CD157" i="6" s="1"/>
  <c r="CE157" i="6" s="1"/>
  <c r="CA99" i="6"/>
  <c r="CB99" i="6" s="1"/>
  <c r="CC99" i="6" s="1"/>
  <c r="CA172" i="6"/>
  <c r="CD172" i="6" s="1"/>
  <c r="CE172" i="6" s="1"/>
  <c r="CA49" i="6"/>
  <c r="CB49" i="6" s="1"/>
  <c r="CC49" i="6" s="1"/>
  <c r="CA126" i="6"/>
  <c r="CB126" i="6" s="1"/>
  <c r="CC126" i="6" s="1"/>
  <c r="CA177" i="6"/>
  <c r="CD177" i="6" s="1"/>
  <c r="CE177" i="6" s="1"/>
  <c r="CA110" i="6"/>
  <c r="CB110" i="6" s="1"/>
  <c r="CC110" i="6" s="1"/>
  <c r="CA31" i="6"/>
  <c r="CD31" i="6" s="1"/>
  <c r="CE31" i="6" s="1"/>
  <c r="CA85" i="6"/>
  <c r="CB85" i="6" s="1"/>
  <c r="CC85" i="6" s="1"/>
  <c r="CA174" i="6"/>
  <c r="CB174" i="6" s="1"/>
  <c r="CC174" i="6" s="1"/>
  <c r="CA132" i="6"/>
  <c r="CB132" i="6" s="1"/>
  <c r="CC132" i="6" s="1"/>
  <c r="CA32" i="6"/>
  <c r="CB32" i="6" s="1"/>
  <c r="CC32" i="6" s="1"/>
  <c r="CA94" i="6"/>
  <c r="CB94" i="6" s="1"/>
  <c r="CC94" i="6" s="1"/>
  <c r="BQ171" i="6"/>
  <c r="BT171" i="6" s="1"/>
  <c r="BU171" i="6" s="1"/>
  <c r="BQ175" i="6"/>
  <c r="BR175" i="6" s="1"/>
  <c r="BS175" i="6" s="1"/>
  <c r="BQ162" i="6"/>
  <c r="BR162" i="6" s="1"/>
  <c r="BS162" i="6" s="1"/>
  <c r="CU87" i="6"/>
  <c r="CV87" i="6" s="1"/>
  <c r="CW87" i="6" s="1"/>
  <c r="CU60" i="6"/>
  <c r="CX60" i="6" s="1"/>
  <c r="CY60" i="6" s="1"/>
  <c r="CU155" i="6"/>
  <c r="CX155" i="6" s="1"/>
  <c r="CY155" i="6" s="1"/>
  <c r="CU93" i="6"/>
  <c r="CX93" i="6" s="1"/>
  <c r="CY93" i="6" s="1"/>
  <c r="BL30" i="6"/>
  <c r="BO30" i="6" s="1"/>
  <c r="BP30" i="6" s="1"/>
  <c r="BV111" i="6"/>
  <c r="BY111" i="6" s="1"/>
  <c r="BZ111" i="6" s="1"/>
  <c r="BV166" i="6"/>
  <c r="BW166" i="6" s="1"/>
  <c r="BX166" i="6" s="1"/>
  <c r="CA112" i="6"/>
  <c r="CB112" i="6" s="1"/>
  <c r="CC112" i="6" s="1"/>
  <c r="CA40" i="6"/>
  <c r="CB40" i="6" s="1"/>
  <c r="CC40" i="6" s="1"/>
  <c r="CA149" i="6"/>
  <c r="CB149" i="6" s="1"/>
  <c r="CC149" i="6" s="1"/>
  <c r="CA80" i="6"/>
  <c r="CB80" i="6" s="1"/>
  <c r="CC80" i="6" s="1"/>
  <c r="CA158" i="6"/>
  <c r="CB158" i="6" s="1"/>
  <c r="CC158" i="6" s="1"/>
  <c r="CA45" i="6"/>
  <c r="CB45" i="6" s="1"/>
  <c r="CC45" i="6" s="1"/>
  <c r="CA91" i="6"/>
  <c r="CB91" i="6" s="1"/>
  <c r="CC91" i="6" s="1"/>
  <c r="CA169" i="6"/>
  <c r="CB169" i="6" s="1"/>
  <c r="CC169" i="6" s="1"/>
  <c r="CA105" i="6"/>
  <c r="CB105" i="6" s="1"/>
  <c r="CC105" i="6" s="1"/>
  <c r="CA181" i="6"/>
  <c r="CB181" i="6" s="1"/>
  <c r="CC181" i="6" s="1"/>
  <c r="CA75" i="6"/>
  <c r="CB75" i="6" s="1"/>
  <c r="CC75" i="6" s="1"/>
  <c r="CA170" i="6"/>
  <c r="CB170" i="6" s="1"/>
  <c r="CC170" i="6" s="1"/>
  <c r="CA111" i="6"/>
  <c r="CB111" i="6" s="1"/>
  <c r="CC111" i="6" s="1"/>
  <c r="CA171" i="6"/>
  <c r="CD171" i="6" s="1"/>
  <c r="CE171" i="6" s="1"/>
  <c r="CA93" i="6"/>
  <c r="CB93" i="6" s="1"/>
  <c r="CC93" i="6" s="1"/>
  <c r="BQ170" i="6"/>
  <c r="BT170" i="6" s="1"/>
  <c r="BU170" i="6" s="1"/>
  <c r="BQ167" i="6"/>
  <c r="BT167" i="6" s="1"/>
  <c r="BU167" i="6" s="1"/>
  <c r="BQ64" i="6"/>
  <c r="BR64" i="6" s="1"/>
  <c r="BS64" i="6" s="1"/>
  <c r="BL129" i="6"/>
  <c r="BM129" i="6" s="1"/>
  <c r="BN129" i="6" s="1"/>
  <c r="BV38" i="6"/>
  <c r="BW38" i="6" s="1"/>
  <c r="BX38" i="6" s="1"/>
  <c r="CA141" i="6"/>
  <c r="CB141" i="6" s="1"/>
  <c r="CC141" i="6" s="1"/>
  <c r="CA76" i="6"/>
  <c r="CB76" i="6" s="1"/>
  <c r="CC76" i="6" s="1"/>
  <c r="CA175" i="6"/>
  <c r="CD175" i="6" s="1"/>
  <c r="CE175" i="6" s="1"/>
  <c r="CA117" i="6"/>
  <c r="CB117" i="6" s="1"/>
  <c r="CC117" i="6" s="1"/>
  <c r="CA59" i="6"/>
  <c r="CD59" i="6" s="1"/>
  <c r="CE59" i="6" s="1"/>
  <c r="CA90" i="6"/>
  <c r="CB90" i="6" s="1"/>
  <c r="CC90" i="6" s="1"/>
  <c r="CA176" i="6"/>
  <c r="CB176" i="6" s="1"/>
  <c r="CC176" i="6" s="1"/>
  <c r="CA60" i="6"/>
  <c r="CB60" i="6" s="1"/>
  <c r="CC60" i="6" s="1"/>
  <c r="CA130" i="6"/>
  <c r="CD130" i="6" s="1"/>
  <c r="CE130" i="6" s="1"/>
  <c r="CA64" i="6"/>
  <c r="CD64" i="6" s="1"/>
  <c r="CE64" i="6" s="1"/>
  <c r="CA115" i="6"/>
  <c r="CB115" i="6" s="1"/>
  <c r="CC115" i="6" s="1"/>
  <c r="CA50" i="6"/>
  <c r="CB50" i="6" s="1"/>
  <c r="CC50" i="6" s="1"/>
  <c r="CA148" i="6"/>
  <c r="CB148" i="6" s="1"/>
  <c r="CC148" i="6" s="1"/>
  <c r="CA58" i="6"/>
  <c r="CB58" i="6" s="1"/>
  <c r="CC58" i="6" s="1"/>
  <c r="CA128" i="6"/>
  <c r="CB128" i="6" s="1"/>
  <c r="CC128" i="6" s="1"/>
  <c r="CA51" i="6"/>
  <c r="CD51" i="6" s="1"/>
  <c r="CE51" i="6" s="1"/>
  <c r="BQ145" i="6"/>
  <c r="BR145" i="6" s="1"/>
  <c r="BS145" i="6" s="1"/>
  <c r="BQ129" i="6"/>
  <c r="BT129" i="6" s="1"/>
  <c r="BU129" i="6" s="1"/>
  <c r="BQ38" i="6"/>
  <c r="BT38" i="6" s="1"/>
  <c r="BU38" i="6" s="1"/>
  <c r="CF157" i="6"/>
  <c r="CI157" i="6" s="1"/>
  <c r="CJ157" i="6" s="1"/>
  <c r="CF87" i="6"/>
  <c r="CG87" i="6" s="1"/>
  <c r="CH87" i="6" s="1"/>
  <c r="CF158" i="6"/>
  <c r="CG158" i="6" s="1"/>
  <c r="CH158" i="6" s="1"/>
  <c r="CF150" i="6"/>
  <c r="CG150" i="6" s="1"/>
  <c r="CH150" i="6" s="1"/>
  <c r="CF53" i="6"/>
  <c r="CG53" i="6" s="1"/>
  <c r="CH53" i="6" s="1"/>
  <c r="CF105" i="6"/>
  <c r="CG105" i="6" s="1"/>
  <c r="CH105" i="6" s="1"/>
  <c r="CF159" i="6"/>
  <c r="CI159" i="6" s="1"/>
  <c r="CJ159" i="6" s="1"/>
  <c r="CF70" i="6"/>
  <c r="CG70" i="6" s="1"/>
  <c r="CH70" i="6" s="1"/>
  <c r="CF140" i="6"/>
  <c r="CI140" i="6" s="1"/>
  <c r="CJ140" i="6" s="1"/>
  <c r="CF43" i="6"/>
  <c r="CG43" i="6" s="1"/>
  <c r="CH43" i="6" s="1"/>
  <c r="CF94" i="6"/>
  <c r="CG94" i="6" s="1"/>
  <c r="CH94" i="6" s="1"/>
  <c r="CF107" i="6"/>
  <c r="CI107" i="6" s="1"/>
  <c r="CJ107" i="6" s="1"/>
  <c r="BQ174" i="6"/>
  <c r="BR174" i="6" s="1"/>
  <c r="BS174" i="6" s="1"/>
  <c r="BQ128" i="6"/>
  <c r="BR128" i="6" s="1"/>
  <c r="BS128" i="6" s="1"/>
  <c r="BQ116" i="6"/>
  <c r="BR116" i="6" s="1"/>
  <c r="BS116" i="6" s="1"/>
  <c r="BQ164" i="6"/>
  <c r="BR164" i="6" s="1"/>
  <c r="BS164" i="6" s="1"/>
  <c r="BQ68" i="6"/>
  <c r="BT68" i="6" s="1"/>
  <c r="BU68" i="6" s="1"/>
  <c r="BQ118" i="6"/>
  <c r="BR118" i="6" s="1"/>
  <c r="BS118" i="6" s="1"/>
  <c r="CF149" i="6"/>
  <c r="CI149" i="6" s="1"/>
  <c r="CJ149" i="6" s="1"/>
  <c r="CF73" i="6"/>
  <c r="CG73" i="6" s="1"/>
  <c r="CH73" i="6" s="1"/>
  <c r="CF137" i="6"/>
  <c r="CI137" i="6" s="1"/>
  <c r="CJ137" i="6" s="1"/>
  <c r="CF147" i="6"/>
  <c r="CI147" i="6" s="1"/>
  <c r="CJ147" i="6" s="1"/>
  <c r="CF42" i="6"/>
  <c r="CG42" i="6" s="1"/>
  <c r="CH42" i="6" s="1"/>
  <c r="CF96" i="6"/>
  <c r="CG96" i="6" s="1"/>
  <c r="CH96" i="6" s="1"/>
  <c r="CF131" i="6"/>
  <c r="CG131" i="6" s="1"/>
  <c r="CH131" i="6" s="1"/>
  <c r="CF54" i="6"/>
  <c r="CG54" i="6" s="1"/>
  <c r="CH54" i="6" s="1"/>
  <c r="CF139" i="6"/>
  <c r="CG139" i="6" s="1"/>
  <c r="CH139" i="6" s="1"/>
  <c r="CF36" i="6"/>
  <c r="CG36" i="6" s="1"/>
  <c r="CH36" i="6" s="1"/>
  <c r="CF89" i="6"/>
  <c r="CG89" i="6" s="1"/>
  <c r="CH89" i="6" s="1"/>
  <c r="CF81" i="6"/>
  <c r="CG81" i="6" s="1"/>
  <c r="CH81" i="6" s="1"/>
  <c r="BQ151" i="6"/>
  <c r="BR151" i="6" s="1"/>
  <c r="BS151" i="6" s="1"/>
  <c r="BQ102" i="6"/>
  <c r="BR102" i="6" s="1"/>
  <c r="BS102" i="6" s="1"/>
  <c r="BQ112" i="6"/>
  <c r="BR112" i="6" s="1"/>
  <c r="BS112" i="6" s="1"/>
  <c r="BQ149" i="6"/>
  <c r="BR149" i="6" s="1"/>
  <c r="BS149" i="6" s="1"/>
  <c r="BQ56" i="6"/>
  <c r="BT56" i="6" s="1"/>
  <c r="BU56" i="6" s="1"/>
  <c r="BQ69" i="6"/>
  <c r="BR69" i="6" s="1"/>
  <c r="BS69" i="6" s="1"/>
  <c r="CF113" i="6"/>
  <c r="CI113" i="6" s="1"/>
  <c r="CJ113" i="6" s="1"/>
  <c r="CF45" i="6"/>
  <c r="CI45" i="6" s="1"/>
  <c r="CJ45" i="6" s="1"/>
  <c r="CF49" i="6"/>
  <c r="CI49" i="6" s="1"/>
  <c r="CJ49" i="6" s="1"/>
  <c r="CF91" i="6"/>
  <c r="CI91" i="6" s="1"/>
  <c r="CJ91" i="6" s="1"/>
  <c r="CF155" i="6"/>
  <c r="CG155" i="6" s="1"/>
  <c r="CH155" i="6" s="1"/>
  <c r="CF46" i="6"/>
  <c r="CI46" i="6" s="1"/>
  <c r="CJ46" i="6" s="1"/>
  <c r="CF97" i="6"/>
  <c r="CI97" i="6" s="1"/>
  <c r="CJ97" i="6" s="1"/>
  <c r="CF174" i="6"/>
  <c r="CG174" i="6" s="1"/>
  <c r="CH174" i="6" s="1"/>
  <c r="CF102" i="6"/>
  <c r="CG102" i="6" s="1"/>
  <c r="CH102" i="6" s="1"/>
  <c r="CF160" i="6"/>
  <c r="CG160" i="6" s="1"/>
  <c r="CH160" i="6" s="1"/>
  <c r="CF153" i="6"/>
  <c r="CG153" i="6" s="1"/>
  <c r="CH153" i="6" s="1"/>
  <c r="CF44" i="6"/>
  <c r="CG44" i="6" s="1"/>
  <c r="CH44" i="6" s="1"/>
  <c r="BQ120" i="6"/>
  <c r="BR120" i="6" s="1"/>
  <c r="BS120" i="6" s="1"/>
  <c r="BQ51" i="6"/>
  <c r="BT51" i="6" s="1"/>
  <c r="BU51" i="6" s="1"/>
  <c r="BQ72" i="6"/>
  <c r="BR72" i="6" s="1"/>
  <c r="BS72" i="6" s="1"/>
  <c r="BQ59" i="6"/>
  <c r="BR59" i="6" s="1"/>
  <c r="BS59" i="6" s="1"/>
  <c r="BQ137" i="6"/>
  <c r="BT137" i="6" s="1"/>
  <c r="BU137" i="6" s="1"/>
  <c r="BQ173" i="6"/>
  <c r="BR173" i="6" s="1"/>
  <c r="BS173" i="6" s="1"/>
  <c r="CF175" i="6"/>
  <c r="CG175" i="6" s="1"/>
  <c r="CH175" i="6" s="1"/>
  <c r="CF108" i="6"/>
  <c r="CG108" i="6" s="1"/>
  <c r="CH108" i="6" s="1"/>
  <c r="CF34" i="6"/>
  <c r="CG34" i="6" s="1"/>
  <c r="CH34" i="6" s="1"/>
  <c r="CF41" i="6"/>
  <c r="CG41" i="6" s="1"/>
  <c r="CH41" i="6" s="1"/>
  <c r="CF77" i="6"/>
  <c r="CI77" i="6" s="1"/>
  <c r="CJ77" i="6" s="1"/>
  <c r="CF130" i="6"/>
  <c r="CG130" i="6" s="1"/>
  <c r="CH130" i="6" s="1"/>
  <c r="CF35" i="6"/>
  <c r="CG35" i="6" s="1"/>
  <c r="CH35" i="6" s="1"/>
  <c r="CF92" i="6"/>
  <c r="CG92" i="6" s="1"/>
  <c r="CH92" i="6" s="1"/>
  <c r="CF167" i="6"/>
  <c r="CG167" i="6" s="1"/>
  <c r="CH167" i="6" s="1"/>
  <c r="CF93" i="6"/>
  <c r="CG93" i="6" s="1"/>
  <c r="CH93" i="6" s="1"/>
  <c r="CF128" i="6"/>
  <c r="CG128" i="6" s="1"/>
  <c r="CH128" i="6" s="1"/>
  <c r="CF141" i="6"/>
  <c r="CI141" i="6" s="1"/>
  <c r="CJ141" i="6" s="1"/>
  <c r="CF40" i="6"/>
  <c r="CG40" i="6" s="1"/>
  <c r="CH40" i="6" s="1"/>
  <c r="BQ106" i="6"/>
  <c r="BR106" i="6" s="1"/>
  <c r="BS106" i="6" s="1"/>
  <c r="BQ32" i="6"/>
  <c r="BR32" i="6" s="1"/>
  <c r="BS32" i="6" s="1"/>
  <c r="BQ183" i="6"/>
  <c r="BR183" i="6" s="1"/>
  <c r="BS183" i="6" s="1"/>
  <c r="BQ48" i="6"/>
  <c r="BT48" i="6" s="1"/>
  <c r="BU48" i="6" s="1"/>
  <c r="BQ180" i="6"/>
  <c r="BR180" i="6" s="1"/>
  <c r="BS180" i="6" s="1"/>
  <c r="BQ142" i="6"/>
  <c r="BR142" i="6" s="1"/>
  <c r="BS142" i="6" s="1"/>
  <c r="BQ126" i="6"/>
  <c r="BR126" i="6" s="1"/>
  <c r="BS126" i="6" s="1"/>
  <c r="BQ177" i="6"/>
  <c r="BT177" i="6" s="1"/>
  <c r="BU177" i="6" s="1"/>
  <c r="BQ122" i="6"/>
  <c r="BR122" i="6" s="1"/>
  <c r="BS122" i="6" s="1"/>
  <c r="BQ134" i="6"/>
  <c r="BR134" i="6" s="1"/>
  <c r="BS134" i="6" s="1"/>
  <c r="BQ105" i="6"/>
  <c r="BR105" i="6" s="1"/>
  <c r="BS105" i="6" s="1"/>
  <c r="BQ97" i="6"/>
  <c r="BR97" i="6" s="1"/>
  <c r="BS97" i="6" s="1"/>
  <c r="BQ108" i="6"/>
  <c r="BR108" i="6" s="1"/>
  <c r="BS108" i="6" s="1"/>
  <c r="BQ77" i="6"/>
  <c r="BR77" i="6" s="1"/>
  <c r="BS77" i="6" s="1"/>
  <c r="BQ100" i="6"/>
  <c r="BR100" i="6" s="1"/>
  <c r="BS100" i="6" s="1"/>
  <c r="BQ75" i="6"/>
  <c r="BR75" i="6" s="1"/>
  <c r="BS75" i="6" s="1"/>
  <c r="BQ53" i="6"/>
  <c r="BR53" i="6" s="1"/>
  <c r="BS53" i="6" s="1"/>
  <c r="BQ84" i="6"/>
  <c r="BR84" i="6" s="1"/>
  <c r="BS84" i="6" s="1"/>
  <c r="CU168" i="6"/>
  <c r="CX168" i="6" s="1"/>
  <c r="CY168" i="6" s="1"/>
  <c r="CU169" i="6"/>
  <c r="CV169" i="6" s="1"/>
  <c r="CW169" i="6" s="1"/>
  <c r="CU177" i="6"/>
  <c r="CV177" i="6" s="1"/>
  <c r="CW177" i="6" s="1"/>
  <c r="CU165" i="6"/>
  <c r="CV165" i="6" s="1"/>
  <c r="CW165" i="6" s="1"/>
  <c r="CU91" i="6"/>
  <c r="CV91" i="6" s="1"/>
  <c r="CW91" i="6" s="1"/>
  <c r="CU159" i="6"/>
  <c r="CV159" i="6" s="1"/>
  <c r="CW159" i="6" s="1"/>
  <c r="CU92" i="6"/>
  <c r="CX92" i="6" s="1"/>
  <c r="CY92" i="6" s="1"/>
  <c r="CU57" i="6"/>
  <c r="CX57" i="6" s="1"/>
  <c r="CY57" i="6" s="1"/>
  <c r="CU66" i="6"/>
  <c r="CX66" i="6" s="1"/>
  <c r="CY66" i="6" s="1"/>
  <c r="BL112" i="6"/>
  <c r="BM112" i="6" s="1"/>
  <c r="BN112" i="6" s="1"/>
  <c r="BL68" i="6"/>
  <c r="BM68" i="6" s="1"/>
  <c r="BN68" i="6" s="1"/>
  <c r="BV76" i="6"/>
  <c r="BW76" i="6" s="1"/>
  <c r="BX76" i="6" s="1"/>
  <c r="BV162" i="6"/>
  <c r="BY162" i="6" s="1"/>
  <c r="BZ162" i="6" s="1"/>
  <c r="CU30" i="6"/>
  <c r="CV30" i="6" s="1"/>
  <c r="CW30" i="6" s="1"/>
  <c r="CU158" i="6"/>
  <c r="CX158" i="6" s="1"/>
  <c r="CY158" i="6" s="1"/>
  <c r="CU176" i="6"/>
  <c r="CV176" i="6" s="1"/>
  <c r="CW176" i="6" s="1"/>
  <c r="CU161" i="6"/>
  <c r="CV161" i="6" s="1"/>
  <c r="CW161" i="6" s="1"/>
  <c r="CU83" i="6"/>
  <c r="CX83" i="6" s="1"/>
  <c r="CY83" i="6" s="1"/>
  <c r="CU104" i="6"/>
  <c r="CX104" i="6" s="1"/>
  <c r="CY104" i="6" s="1"/>
  <c r="CU61" i="6"/>
  <c r="CV61" i="6" s="1"/>
  <c r="CW61" i="6" s="1"/>
  <c r="CU79" i="6"/>
  <c r="CV79" i="6" s="1"/>
  <c r="CW79" i="6" s="1"/>
  <c r="BL143" i="6"/>
  <c r="BM143" i="6" s="1"/>
  <c r="BN143" i="6" s="1"/>
  <c r="BL66" i="6"/>
  <c r="BM66" i="6" s="1"/>
  <c r="BN66" i="6" s="1"/>
  <c r="BL158" i="6"/>
  <c r="BO158" i="6" s="1"/>
  <c r="BP158" i="6" s="1"/>
  <c r="BV168" i="6"/>
  <c r="BW168" i="6" s="1"/>
  <c r="BX168" i="6" s="1"/>
  <c r="BV110" i="6"/>
  <c r="BW110" i="6" s="1"/>
  <c r="BX110" i="6" s="1"/>
  <c r="CU163" i="6"/>
  <c r="CX163" i="6" s="1"/>
  <c r="CY163" i="6" s="1"/>
  <c r="CU102" i="6"/>
  <c r="CX102" i="6" s="1"/>
  <c r="CY102" i="6" s="1"/>
  <c r="CU174" i="6"/>
  <c r="CX174" i="6" s="1"/>
  <c r="CY174" i="6" s="1"/>
  <c r="CU153" i="6"/>
  <c r="CX153" i="6" s="1"/>
  <c r="CY153" i="6" s="1"/>
  <c r="CU182" i="6"/>
  <c r="CV182" i="6" s="1"/>
  <c r="CW182" i="6" s="1"/>
  <c r="CU162" i="6"/>
  <c r="CX162" i="6" s="1"/>
  <c r="CY162" i="6" s="1"/>
  <c r="CU33" i="6"/>
  <c r="CV33" i="6" s="1"/>
  <c r="CW33" i="6" s="1"/>
  <c r="CU80" i="6"/>
  <c r="CX80" i="6" s="1"/>
  <c r="CY80" i="6" s="1"/>
  <c r="BL156" i="6"/>
  <c r="BO156" i="6" s="1"/>
  <c r="BP156" i="6" s="1"/>
  <c r="BL104" i="6"/>
  <c r="BM104" i="6" s="1"/>
  <c r="BN104" i="6" s="1"/>
  <c r="BL74" i="6"/>
  <c r="BM74" i="6" s="1"/>
  <c r="BN74" i="6" s="1"/>
  <c r="BV59" i="6"/>
  <c r="BW59" i="6" s="1"/>
  <c r="BX59" i="6" s="1"/>
  <c r="BV159" i="6"/>
  <c r="BW159" i="6" s="1"/>
  <c r="BX159" i="6" s="1"/>
  <c r="CU157" i="6"/>
  <c r="CX157" i="6" s="1"/>
  <c r="CY157" i="6" s="1"/>
  <c r="CU97" i="6"/>
  <c r="CX97" i="6" s="1"/>
  <c r="CY97" i="6" s="1"/>
  <c r="CU160" i="6"/>
  <c r="CV160" i="6" s="1"/>
  <c r="CW160" i="6" s="1"/>
  <c r="CU144" i="6"/>
  <c r="CX144" i="6" s="1"/>
  <c r="CY144" i="6" s="1"/>
  <c r="CU180" i="6"/>
  <c r="CX180" i="6" s="1"/>
  <c r="CY180" i="6" s="1"/>
  <c r="CU75" i="6"/>
  <c r="CV75" i="6" s="1"/>
  <c r="CW75" i="6" s="1"/>
  <c r="CU98" i="6"/>
  <c r="CX98" i="6" s="1"/>
  <c r="CY98" i="6" s="1"/>
  <c r="BL106" i="6"/>
  <c r="BM106" i="6" s="1"/>
  <c r="BN106" i="6" s="1"/>
  <c r="BV171" i="6"/>
  <c r="BW171" i="6" s="1"/>
  <c r="BX171" i="6" s="1"/>
  <c r="BV114" i="6"/>
  <c r="BW114" i="6" s="1"/>
  <c r="BX114" i="6" s="1"/>
  <c r="CU39" i="6"/>
  <c r="CV39" i="6" s="1"/>
  <c r="CW39" i="6" s="1"/>
  <c r="CU110" i="6"/>
  <c r="CX110" i="6" s="1"/>
  <c r="CY110" i="6" s="1"/>
  <c r="CU118" i="6"/>
  <c r="CX118" i="6" s="1"/>
  <c r="CY118" i="6" s="1"/>
  <c r="CU126" i="6"/>
  <c r="CX126" i="6" s="1"/>
  <c r="CY126" i="6" s="1"/>
  <c r="CU134" i="6"/>
  <c r="CV134" i="6" s="1"/>
  <c r="CW134" i="6" s="1"/>
  <c r="CU64" i="6"/>
  <c r="CX64" i="6" s="1"/>
  <c r="CY64" i="6" s="1"/>
  <c r="CU106" i="6"/>
  <c r="CV106" i="6" s="1"/>
  <c r="CW106" i="6" s="1"/>
  <c r="CU69" i="6"/>
  <c r="CV69" i="6" s="1"/>
  <c r="CW69" i="6" s="1"/>
  <c r="CU52" i="6"/>
  <c r="CX52" i="6" s="1"/>
  <c r="CY52" i="6" s="1"/>
  <c r="CU139" i="6"/>
  <c r="CX139" i="6" s="1"/>
  <c r="CY139" i="6" s="1"/>
  <c r="CU84" i="6"/>
  <c r="CX84" i="6" s="1"/>
  <c r="CY84" i="6" s="1"/>
  <c r="CU50" i="6"/>
  <c r="CX50" i="6" s="1"/>
  <c r="CY50" i="6" s="1"/>
  <c r="CU49" i="6"/>
  <c r="CX49" i="6" s="1"/>
  <c r="CY49" i="6" s="1"/>
  <c r="CU67" i="6"/>
  <c r="CX67" i="6" s="1"/>
  <c r="CY67" i="6" s="1"/>
  <c r="CU47" i="6"/>
  <c r="CV47" i="6" s="1"/>
  <c r="CW47" i="6" s="1"/>
  <c r="CU111" i="6"/>
  <c r="CX111" i="6" s="1"/>
  <c r="CY111" i="6" s="1"/>
  <c r="CU119" i="6"/>
  <c r="CX119" i="6" s="1"/>
  <c r="CY119" i="6" s="1"/>
  <c r="CU127" i="6"/>
  <c r="CV127" i="6" s="1"/>
  <c r="CW127" i="6" s="1"/>
  <c r="CU142" i="6"/>
  <c r="CV142" i="6" s="1"/>
  <c r="CW142" i="6" s="1"/>
  <c r="CU65" i="6"/>
  <c r="CX65" i="6" s="1"/>
  <c r="CY65" i="6" s="1"/>
  <c r="CU107" i="6"/>
  <c r="CX107" i="6" s="1"/>
  <c r="CY107" i="6" s="1"/>
  <c r="CU73" i="6"/>
  <c r="CV73" i="6" s="1"/>
  <c r="CW73" i="6" s="1"/>
  <c r="CU56" i="6"/>
  <c r="CX56" i="6" s="1"/>
  <c r="CY56" i="6" s="1"/>
  <c r="CU147" i="6"/>
  <c r="CX147" i="6" s="1"/>
  <c r="CY147" i="6" s="1"/>
  <c r="CU70" i="6"/>
  <c r="CV70" i="6" s="1"/>
  <c r="CW70" i="6" s="1"/>
  <c r="CU113" i="6"/>
  <c r="CX113" i="6" s="1"/>
  <c r="CY113" i="6" s="1"/>
  <c r="CU121" i="6"/>
  <c r="CV121" i="6" s="1"/>
  <c r="CW121" i="6" s="1"/>
  <c r="CU129" i="6"/>
  <c r="CX129" i="6" s="1"/>
  <c r="CY129" i="6" s="1"/>
  <c r="CU152" i="6"/>
  <c r="CV152" i="6" s="1"/>
  <c r="CW152" i="6" s="1"/>
  <c r="CU81" i="6"/>
  <c r="CV81" i="6" s="1"/>
  <c r="CW81" i="6" s="1"/>
  <c r="CU149" i="6"/>
  <c r="CV149" i="6" s="1"/>
  <c r="CW149" i="6" s="1"/>
  <c r="CU94" i="6"/>
  <c r="CX94" i="6" s="1"/>
  <c r="CY94" i="6" s="1"/>
  <c r="CU58" i="6"/>
  <c r="CX58" i="6" s="1"/>
  <c r="CY58" i="6" s="1"/>
  <c r="CU43" i="6"/>
  <c r="CX43" i="6" s="1"/>
  <c r="CY43" i="6" s="1"/>
  <c r="CU138" i="6"/>
  <c r="CX138" i="6" s="1"/>
  <c r="CY138" i="6" s="1"/>
  <c r="CU77" i="6"/>
  <c r="CV77" i="6" s="1"/>
  <c r="CW77" i="6" s="1"/>
  <c r="CU143" i="6"/>
  <c r="CX143" i="6" s="1"/>
  <c r="CY143" i="6" s="1"/>
  <c r="CU166" i="6"/>
  <c r="CV166" i="6" s="1"/>
  <c r="CW166" i="6" s="1"/>
  <c r="CU74" i="6"/>
  <c r="CX74" i="6" s="1"/>
  <c r="CY74" i="6" s="1"/>
  <c r="CU114" i="6"/>
  <c r="CX114" i="6" s="1"/>
  <c r="CY114" i="6" s="1"/>
  <c r="CU122" i="6"/>
  <c r="CX122" i="6" s="1"/>
  <c r="CY122" i="6" s="1"/>
  <c r="CU130" i="6"/>
  <c r="CX130" i="6" s="1"/>
  <c r="CY130" i="6" s="1"/>
  <c r="CU38" i="6"/>
  <c r="CX38" i="6" s="1"/>
  <c r="CY38" i="6" s="1"/>
  <c r="CU86" i="6"/>
  <c r="CX86" i="6" s="1"/>
  <c r="CY86" i="6" s="1"/>
  <c r="CU150" i="6"/>
  <c r="CX150" i="6" s="1"/>
  <c r="CY150" i="6" s="1"/>
  <c r="CU140" i="6"/>
  <c r="CV140" i="6" s="1"/>
  <c r="CW140" i="6" s="1"/>
  <c r="CU62" i="6"/>
  <c r="CX62" i="6" s="1"/>
  <c r="CY62" i="6" s="1"/>
  <c r="CU51" i="6"/>
  <c r="CV51" i="6" s="1"/>
  <c r="CW51" i="6" s="1"/>
  <c r="CU146" i="6"/>
  <c r="CX146" i="6" s="1"/>
  <c r="CY146" i="6" s="1"/>
  <c r="CU88" i="6"/>
  <c r="CX88" i="6" s="1"/>
  <c r="CY88" i="6" s="1"/>
  <c r="CU156" i="6"/>
  <c r="CX156" i="6" s="1"/>
  <c r="CY156" i="6" s="1"/>
  <c r="CU183" i="6"/>
  <c r="CV183" i="6" s="1"/>
  <c r="CW183" i="6" s="1"/>
  <c r="CU101" i="6"/>
  <c r="CX101" i="6" s="1"/>
  <c r="CY101" i="6" s="1"/>
  <c r="CU115" i="6"/>
  <c r="CV115" i="6" s="1"/>
  <c r="CW115" i="6" s="1"/>
  <c r="CU123" i="6"/>
  <c r="CV123" i="6" s="1"/>
  <c r="CW123" i="6" s="1"/>
  <c r="CU131" i="6"/>
  <c r="CX131" i="6" s="1"/>
  <c r="CY131" i="6" s="1"/>
  <c r="CU46" i="6"/>
  <c r="CX46" i="6" s="1"/>
  <c r="CY46" i="6" s="1"/>
  <c r="CU90" i="6"/>
  <c r="CX90" i="6" s="1"/>
  <c r="CY90" i="6" s="1"/>
  <c r="CU37" i="6"/>
  <c r="CX37" i="6" s="1"/>
  <c r="CY37" i="6" s="1"/>
  <c r="CU148" i="6"/>
  <c r="CX148" i="6" s="1"/>
  <c r="CY148" i="6" s="1"/>
  <c r="CU85" i="6"/>
  <c r="CX85" i="6" s="1"/>
  <c r="CY85" i="6" s="1"/>
  <c r="CU108" i="6"/>
  <c r="CX108" i="6" s="1"/>
  <c r="CY108" i="6" s="1"/>
  <c r="CU116" i="6"/>
  <c r="CX116" i="6" s="1"/>
  <c r="CY116" i="6" s="1"/>
  <c r="CU124" i="6"/>
  <c r="CX124" i="6" s="1"/>
  <c r="CY124" i="6" s="1"/>
  <c r="CU132" i="6"/>
  <c r="CX132" i="6" s="1"/>
  <c r="CY132" i="6" s="1"/>
  <c r="CU53" i="6"/>
  <c r="CX53" i="6" s="1"/>
  <c r="CY53" i="6" s="1"/>
  <c r="CU95" i="6"/>
  <c r="CX95" i="6" s="1"/>
  <c r="CY95" i="6" s="1"/>
  <c r="CU45" i="6"/>
  <c r="CV45" i="6" s="1"/>
  <c r="CW45" i="6" s="1"/>
  <c r="CU36" i="6"/>
  <c r="CX36" i="6" s="1"/>
  <c r="CY36" i="6" s="1"/>
  <c r="CU89" i="6"/>
  <c r="CV89" i="6" s="1"/>
  <c r="CW89" i="6" s="1"/>
  <c r="CU72" i="6"/>
  <c r="CV72" i="6" s="1"/>
  <c r="CW72" i="6" s="1"/>
  <c r="CU34" i="6"/>
  <c r="CX34" i="6" s="1"/>
  <c r="CY34" i="6" s="1"/>
  <c r="CU137" i="6"/>
  <c r="CX137" i="6" s="1"/>
  <c r="CY137" i="6" s="1"/>
  <c r="CU164" i="6"/>
  <c r="CV164" i="6" s="1"/>
  <c r="CW164" i="6" s="1"/>
  <c r="CU185" i="6"/>
  <c r="CV185" i="6" s="1"/>
  <c r="CW185" i="6" s="1"/>
  <c r="CU31" i="6"/>
  <c r="CX31" i="6" s="1"/>
  <c r="CY31" i="6" s="1"/>
  <c r="CU109" i="6"/>
  <c r="CV109" i="6" s="1"/>
  <c r="CW109" i="6" s="1"/>
  <c r="CU117" i="6"/>
  <c r="CX117" i="6" s="1"/>
  <c r="CY117" i="6" s="1"/>
  <c r="CU125" i="6"/>
  <c r="CX125" i="6" s="1"/>
  <c r="CY125" i="6" s="1"/>
  <c r="CU133" i="6"/>
  <c r="CX133" i="6" s="1"/>
  <c r="CY133" i="6" s="1"/>
  <c r="CU59" i="6"/>
  <c r="CV59" i="6" s="1"/>
  <c r="CW59" i="6" s="1"/>
  <c r="CU100" i="6"/>
  <c r="CX100" i="6" s="1"/>
  <c r="CY100" i="6" s="1"/>
  <c r="CU63" i="6"/>
  <c r="CV63" i="6" s="1"/>
  <c r="CW63" i="6" s="1"/>
  <c r="CU44" i="6"/>
  <c r="CX44" i="6" s="1"/>
  <c r="CY44" i="6" s="1"/>
  <c r="CU99" i="6"/>
  <c r="CX99" i="6" s="1"/>
  <c r="CY99" i="6" s="1"/>
  <c r="CU78" i="6"/>
  <c r="CV78" i="6" s="1"/>
  <c r="CW78" i="6" s="1"/>
  <c r="CU42" i="6"/>
  <c r="CX42" i="6" s="1"/>
  <c r="CY42" i="6" s="1"/>
  <c r="CU145" i="6"/>
  <c r="CX145" i="6" s="1"/>
  <c r="CY145" i="6" s="1"/>
  <c r="CU172" i="6"/>
  <c r="CX172" i="6" s="1"/>
  <c r="CY172" i="6" s="1"/>
  <c r="CU76" i="6"/>
  <c r="CX76" i="6" s="1"/>
  <c r="CY76" i="6" s="1"/>
  <c r="BL64" i="6"/>
  <c r="BM64" i="6" s="1"/>
  <c r="BN64" i="6" s="1"/>
  <c r="BL109" i="6"/>
  <c r="BM109" i="6" s="1"/>
  <c r="BN109" i="6" s="1"/>
  <c r="BL150" i="6"/>
  <c r="BO150" i="6" s="1"/>
  <c r="BP150" i="6" s="1"/>
  <c r="BL45" i="6"/>
  <c r="BM45" i="6" s="1"/>
  <c r="BN45" i="6" s="1"/>
  <c r="BL114" i="6"/>
  <c r="BM114" i="6" s="1"/>
  <c r="BN114" i="6" s="1"/>
  <c r="BL49" i="6"/>
  <c r="BM49" i="6" s="1"/>
  <c r="BN49" i="6" s="1"/>
  <c r="BL122" i="6"/>
  <c r="BM122" i="6" s="1"/>
  <c r="BN122" i="6" s="1"/>
  <c r="BL37" i="6"/>
  <c r="BM37" i="6" s="1"/>
  <c r="BN37" i="6" s="1"/>
  <c r="BL99" i="6"/>
  <c r="BM99" i="6" s="1"/>
  <c r="BN99" i="6" s="1"/>
  <c r="BL149" i="6"/>
  <c r="BM149" i="6" s="1"/>
  <c r="BN149" i="6" s="1"/>
  <c r="BL40" i="6"/>
  <c r="BM40" i="6" s="1"/>
  <c r="BN40" i="6" s="1"/>
  <c r="BL94" i="6"/>
  <c r="BM94" i="6" s="1"/>
  <c r="BN94" i="6" s="1"/>
  <c r="BL171" i="6"/>
  <c r="BM171" i="6" s="1"/>
  <c r="BN171" i="6" s="1"/>
  <c r="BL89" i="6"/>
  <c r="BO89" i="6" s="1"/>
  <c r="BP89" i="6" s="1"/>
  <c r="BL170" i="6"/>
  <c r="BM170" i="6" s="1"/>
  <c r="BN170" i="6" s="1"/>
  <c r="BL97" i="6"/>
  <c r="BM97" i="6" s="1"/>
  <c r="BN97" i="6" s="1"/>
  <c r="BL148" i="6"/>
  <c r="BM148" i="6" s="1"/>
  <c r="BN148" i="6" s="1"/>
  <c r="BL39" i="6"/>
  <c r="BM39" i="6" s="1"/>
  <c r="BN39" i="6" s="1"/>
  <c r="BL84" i="6"/>
  <c r="BM84" i="6" s="1"/>
  <c r="BN84" i="6" s="1"/>
  <c r="BL69" i="6"/>
  <c r="BM69" i="6" s="1"/>
  <c r="BN69" i="6" s="1"/>
  <c r="BL110" i="6"/>
  <c r="BM110" i="6" s="1"/>
  <c r="BN110" i="6" s="1"/>
  <c r="BL155" i="6"/>
  <c r="BM155" i="6" s="1"/>
  <c r="BN155" i="6" s="1"/>
  <c r="BL53" i="6"/>
  <c r="BO53" i="6" s="1"/>
  <c r="BP53" i="6" s="1"/>
  <c r="BL134" i="6"/>
  <c r="BM134" i="6" s="1"/>
  <c r="BN134" i="6" s="1"/>
  <c r="BL56" i="6"/>
  <c r="BM56" i="6" s="1"/>
  <c r="BN56" i="6" s="1"/>
  <c r="BL125" i="6"/>
  <c r="BO125" i="6" s="1"/>
  <c r="BP125" i="6" s="1"/>
  <c r="BL44" i="6"/>
  <c r="BO44" i="6" s="1"/>
  <c r="BP44" i="6" s="1"/>
  <c r="BL103" i="6"/>
  <c r="BM103" i="6" s="1"/>
  <c r="BN103" i="6" s="1"/>
  <c r="BL157" i="6"/>
  <c r="BM157" i="6" s="1"/>
  <c r="BN157" i="6" s="1"/>
  <c r="BL55" i="6"/>
  <c r="BM55" i="6" s="1"/>
  <c r="BN55" i="6" s="1"/>
  <c r="BL98" i="6"/>
  <c r="BM98" i="6" s="1"/>
  <c r="BN98" i="6" s="1"/>
  <c r="BL32" i="6"/>
  <c r="BM32" i="6" s="1"/>
  <c r="BN32" i="6" s="1"/>
  <c r="BL102" i="6"/>
  <c r="BO102" i="6" s="1"/>
  <c r="BP102" i="6" s="1"/>
  <c r="BL182" i="6"/>
  <c r="BM182" i="6" s="1"/>
  <c r="BN182" i="6" s="1"/>
  <c r="BL101" i="6"/>
  <c r="BO101" i="6" s="1"/>
  <c r="BP101" i="6" s="1"/>
  <c r="BL151" i="6"/>
  <c r="BM151" i="6" s="1"/>
  <c r="BN151" i="6" s="1"/>
  <c r="BL42" i="6"/>
  <c r="BM42" i="6" s="1"/>
  <c r="BN42" i="6" s="1"/>
  <c r="BL115" i="6"/>
  <c r="BM115" i="6" s="1"/>
  <c r="BN115" i="6" s="1"/>
  <c r="BL31" i="6"/>
  <c r="BM31" i="6" s="1"/>
  <c r="BN31" i="6" s="1"/>
  <c r="BL83" i="6"/>
  <c r="BM83" i="6" s="1"/>
  <c r="BN83" i="6" s="1"/>
  <c r="BL123" i="6"/>
  <c r="BM123" i="6" s="1"/>
  <c r="BN123" i="6" s="1"/>
  <c r="BL162" i="6"/>
  <c r="BM162" i="6" s="1"/>
  <c r="BN162" i="6" s="1"/>
  <c r="BL77" i="6"/>
  <c r="BM77" i="6" s="1"/>
  <c r="BN77" i="6" s="1"/>
  <c r="BL142" i="6"/>
  <c r="BO142" i="6" s="1"/>
  <c r="BP142" i="6" s="1"/>
  <c r="BL81" i="6"/>
  <c r="BO81" i="6" s="1"/>
  <c r="BP81" i="6" s="1"/>
  <c r="BL146" i="6"/>
  <c r="BM146" i="6" s="1"/>
  <c r="BN146" i="6" s="1"/>
  <c r="BL52" i="6"/>
  <c r="BM52" i="6" s="1"/>
  <c r="BN52" i="6" s="1"/>
  <c r="BL107" i="6"/>
  <c r="BO107" i="6" s="1"/>
  <c r="BP107" i="6" s="1"/>
  <c r="BL167" i="6"/>
  <c r="BM167" i="6" s="1"/>
  <c r="BN167" i="6" s="1"/>
  <c r="BL71" i="6"/>
  <c r="BM71" i="6" s="1"/>
  <c r="BN71" i="6" s="1"/>
  <c r="BL116" i="6"/>
  <c r="BM116" i="6" s="1"/>
  <c r="BN116" i="6" s="1"/>
  <c r="BL47" i="6"/>
  <c r="BM47" i="6" s="1"/>
  <c r="BN47" i="6" s="1"/>
  <c r="BL124" i="6"/>
  <c r="BO124" i="6" s="1"/>
  <c r="BP124" i="6" s="1"/>
  <c r="BL43" i="6"/>
  <c r="BM43" i="6" s="1"/>
  <c r="BN43" i="6" s="1"/>
  <c r="BL119" i="6"/>
  <c r="BM119" i="6" s="1"/>
  <c r="BN119" i="6" s="1"/>
  <c r="BL163" i="6"/>
  <c r="BM163" i="6" s="1"/>
  <c r="BN163" i="6" s="1"/>
  <c r="BL54" i="6"/>
  <c r="BM54" i="6" s="1"/>
  <c r="BN54" i="6" s="1"/>
  <c r="BL159" i="6"/>
  <c r="BM159" i="6" s="1"/>
  <c r="BN159" i="6" s="1"/>
  <c r="BL34" i="6"/>
  <c r="BM34" i="6" s="1"/>
  <c r="BN34" i="6" s="1"/>
  <c r="BL88" i="6"/>
  <c r="BM88" i="6" s="1"/>
  <c r="BN88" i="6" s="1"/>
  <c r="BL126" i="6"/>
  <c r="BO126" i="6" s="1"/>
  <c r="BP126" i="6" s="1"/>
  <c r="BL165" i="6"/>
  <c r="BM165" i="6" s="1"/>
  <c r="BN165" i="6" s="1"/>
  <c r="BL82" i="6"/>
  <c r="BM82" i="6" s="1"/>
  <c r="BN82" i="6" s="1"/>
  <c r="BL154" i="6"/>
  <c r="BM154" i="6" s="1"/>
  <c r="BN154" i="6" s="1"/>
  <c r="BL90" i="6"/>
  <c r="BM90" i="6" s="1"/>
  <c r="BN90" i="6" s="1"/>
  <c r="BL153" i="6"/>
  <c r="BO153" i="6" s="1"/>
  <c r="BP153" i="6" s="1"/>
  <c r="BL59" i="6"/>
  <c r="BM59" i="6" s="1"/>
  <c r="BN59" i="6" s="1"/>
  <c r="BL133" i="6"/>
  <c r="BM133" i="6" s="1"/>
  <c r="BN133" i="6" s="1"/>
  <c r="BL168" i="6"/>
  <c r="BM168" i="6" s="1"/>
  <c r="BN168" i="6" s="1"/>
  <c r="BL72" i="6"/>
  <c r="BM72" i="6" s="1"/>
  <c r="BN72" i="6" s="1"/>
  <c r="BL121" i="6"/>
  <c r="BM121" i="6" s="1"/>
  <c r="BN121" i="6" s="1"/>
  <c r="BL51" i="6"/>
  <c r="BM51" i="6" s="1"/>
  <c r="BN51" i="6" s="1"/>
  <c r="BL128" i="6"/>
  <c r="BM128" i="6" s="1"/>
  <c r="BN128" i="6" s="1"/>
  <c r="BL61" i="6"/>
  <c r="BM61" i="6" s="1"/>
  <c r="BN61" i="6" s="1"/>
  <c r="BL120" i="6"/>
  <c r="BM120" i="6" s="1"/>
  <c r="BN120" i="6" s="1"/>
  <c r="BL166" i="6"/>
  <c r="BM166" i="6" s="1"/>
  <c r="BN166" i="6" s="1"/>
  <c r="BL57" i="6"/>
  <c r="BO57" i="6" s="1"/>
  <c r="BP57" i="6" s="1"/>
  <c r="BL173" i="6"/>
  <c r="BM173" i="6" s="1"/>
  <c r="BN173" i="6" s="1"/>
  <c r="BL35" i="6"/>
  <c r="BO35" i="6" s="1"/>
  <c r="BP35" i="6" s="1"/>
  <c r="BL96" i="6"/>
  <c r="BM96" i="6" s="1"/>
  <c r="BN96" i="6" s="1"/>
  <c r="BL130" i="6"/>
  <c r="BM130" i="6" s="1"/>
  <c r="BN130" i="6" s="1"/>
  <c r="BL169" i="6"/>
  <c r="BM169" i="6" s="1"/>
  <c r="BN169" i="6" s="1"/>
  <c r="BL87" i="6"/>
  <c r="BM87" i="6" s="1"/>
  <c r="BN87" i="6" s="1"/>
  <c r="BL176" i="6"/>
  <c r="BM176" i="6" s="1"/>
  <c r="BN176" i="6" s="1"/>
  <c r="BL95" i="6"/>
  <c r="BO95" i="6" s="1"/>
  <c r="BP95" i="6" s="1"/>
  <c r="BL161" i="6"/>
  <c r="BM161" i="6" s="1"/>
  <c r="BN161" i="6" s="1"/>
  <c r="BL67" i="6"/>
  <c r="BO67" i="6" s="1"/>
  <c r="BP67" i="6" s="1"/>
  <c r="BL140" i="6"/>
  <c r="BM140" i="6" s="1"/>
  <c r="BN140" i="6" s="1"/>
  <c r="BL175" i="6"/>
  <c r="BO175" i="6" s="1"/>
  <c r="BP175" i="6" s="1"/>
  <c r="BL76" i="6"/>
  <c r="BM76" i="6" s="1"/>
  <c r="BN76" i="6" s="1"/>
  <c r="BL132" i="6"/>
  <c r="BM132" i="6" s="1"/>
  <c r="BN132" i="6" s="1"/>
  <c r="BL58" i="6"/>
  <c r="BM58" i="6" s="1"/>
  <c r="BN58" i="6" s="1"/>
  <c r="BL131" i="6"/>
  <c r="BO131" i="6" s="1"/>
  <c r="BP131" i="6" s="1"/>
  <c r="BL65" i="6"/>
  <c r="BM65" i="6" s="1"/>
  <c r="BN65" i="6" s="1"/>
  <c r="BL127" i="6"/>
  <c r="BM127" i="6" s="1"/>
  <c r="BN127" i="6" s="1"/>
  <c r="BL174" i="6"/>
  <c r="BO174" i="6" s="1"/>
  <c r="BP174" i="6" s="1"/>
  <c r="BL70" i="6"/>
  <c r="BM70" i="6" s="1"/>
  <c r="BN70" i="6" s="1"/>
  <c r="BL177" i="6"/>
  <c r="BO177" i="6" s="1"/>
  <c r="BP177" i="6" s="1"/>
  <c r="BL46" i="6"/>
  <c r="BO46" i="6" s="1"/>
  <c r="BP46" i="6" s="1"/>
  <c r="BL100" i="6"/>
  <c r="BM100" i="6" s="1"/>
  <c r="BN100" i="6" s="1"/>
  <c r="BL138" i="6"/>
  <c r="BM138" i="6" s="1"/>
  <c r="BN138" i="6" s="1"/>
  <c r="BL180" i="6"/>
  <c r="BM180" i="6" s="1"/>
  <c r="BN180" i="6" s="1"/>
  <c r="BL91" i="6"/>
  <c r="BM91" i="6" s="1"/>
  <c r="BN91" i="6" s="1"/>
  <c r="BL184" i="6"/>
  <c r="BO184" i="6" s="1"/>
  <c r="BP184" i="6" s="1"/>
  <c r="BL108" i="6"/>
  <c r="BM108" i="6" s="1"/>
  <c r="BN108" i="6" s="1"/>
  <c r="BL172" i="6"/>
  <c r="BM172" i="6" s="1"/>
  <c r="BN172" i="6" s="1"/>
  <c r="BL73" i="6"/>
  <c r="BM73" i="6" s="1"/>
  <c r="BN73" i="6" s="1"/>
  <c r="BL141" i="6"/>
  <c r="BM141" i="6" s="1"/>
  <c r="BN141" i="6" s="1"/>
  <c r="BL179" i="6"/>
  <c r="BO179" i="6" s="1"/>
  <c r="BP179" i="6" s="1"/>
  <c r="BL86" i="6"/>
  <c r="BM86" i="6" s="1"/>
  <c r="BN86" i="6" s="1"/>
  <c r="BL136" i="6"/>
  <c r="BM136" i="6" s="1"/>
  <c r="BN136" i="6" s="1"/>
  <c r="BL62" i="6"/>
  <c r="BM62" i="6" s="1"/>
  <c r="BN62" i="6" s="1"/>
  <c r="BL139" i="6"/>
  <c r="BO139" i="6" s="1"/>
  <c r="BP139" i="6" s="1"/>
  <c r="BL85" i="6"/>
  <c r="BM85" i="6" s="1"/>
  <c r="BN85" i="6" s="1"/>
  <c r="BL135" i="6"/>
  <c r="BM135" i="6" s="1"/>
  <c r="BN135" i="6" s="1"/>
  <c r="BL178" i="6"/>
  <c r="BM178" i="6" s="1"/>
  <c r="BN178" i="6" s="1"/>
  <c r="BL75" i="6"/>
  <c r="BM75" i="6" s="1"/>
  <c r="BN75" i="6" s="1"/>
  <c r="BL185" i="6"/>
  <c r="BM185" i="6" s="1"/>
  <c r="BN185" i="6" s="1"/>
  <c r="BL60" i="6"/>
  <c r="BO60" i="6" s="1"/>
  <c r="BP60" i="6" s="1"/>
  <c r="BL105" i="6"/>
  <c r="BM105" i="6" s="1"/>
  <c r="BN105" i="6" s="1"/>
  <c r="BL147" i="6"/>
  <c r="BM147" i="6" s="1"/>
  <c r="BN147" i="6" s="1"/>
  <c r="BL41" i="6"/>
  <c r="BM41" i="6" s="1"/>
  <c r="BN41" i="6" s="1"/>
  <c r="BL113" i="6"/>
  <c r="BO113" i="6" s="1"/>
  <c r="BP113" i="6" s="1"/>
  <c r="BL38" i="6"/>
  <c r="BM38" i="6" s="1"/>
  <c r="BN38" i="6" s="1"/>
  <c r="BL117" i="6"/>
  <c r="BM117" i="6" s="1"/>
  <c r="BN117" i="6" s="1"/>
  <c r="BL33" i="6"/>
  <c r="BO33" i="6" s="1"/>
  <c r="BP33" i="6" s="1"/>
  <c r="BL80" i="6"/>
  <c r="BM80" i="6" s="1"/>
  <c r="BN80" i="6" s="1"/>
  <c r="BL145" i="6"/>
  <c r="BM145" i="6" s="1"/>
  <c r="BN145" i="6" s="1"/>
  <c r="BL183" i="6"/>
  <c r="BO183" i="6" s="1"/>
  <c r="BP183" i="6" s="1"/>
  <c r="BL93" i="6"/>
  <c r="BM93" i="6" s="1"/>
  <c r="BN93" i="6" s="1"/>
  <c r="BL152" i="6"/>
  <c r="BO152" i="6" s="1"/>
  <c r="BP152" i="6" s="1"/>
  <c r="BL79" i="6"/>
  <c r="BM79" i="6" s="1"/>
  <c r="BN79" i="6" s="1"/>
  <c r="BL160" i="6"/>
  <c r="BM160" i="6" s="1"/>
  <c r="BN160" i="6" s="1"/>
  <c r="BL92" i="6"/>
  <c r="BM92" i="6" s="1"/>
  <c r="BN92" i="6" s="1"/>
  <c r="BL144" i="6"/>
  <c r="BM144" i="6" s="1"/>
  <c r="BN144" i="6" s="1"/>
  <c r="BL181" i="6"/>
  <c r="BM181" i="6" s="1"/>
  <c r="BN181" i="6" s="1"/>
  <c r="BL78" i="6"/>
  <c r="BM78" i="6" s="1"/>
  <c r="BN78" i="6" s="1"/>
  <c r="BV43" i="6"/>
  <c r="BY43" i="6" s="1"/>
  <c r="BZ43" i="6" s="1"/>
  <c r="BV120" i="6"/>
  <c r="BW120" i="6" s="1"/>
  <c r="BX120" i="6" s="1"/>
  <c r="BV156" i="6"/>
  <c r="BW156" i="6" s="1"/>
  <c r="BX156" i="6" s="1"/>
  <c r="BV50" i="6"/>
  <c r="BW50" i="6" s="1"/>
  <c r="BX50" i="6" s="1"/>
  <c r="BV115" i="6"/>
  <c r="BW115" i="6" s="1"/>
  <c r="BX115" i="6" s="1"/>
  <c r="BV46" i="6"/>
  <c r="BW46" i="6" s="1"/>
  <c r="BX46" i="6" s="1"/>
  <c r="BV96" i="6"/>
  <c r="BW96" i="6" s="1"/>
  <c r="BX96" i="6" s="1"/>
  <c r="BV150" i="6"/>
  <c r="BW150" i="6" s="1"/>
  <c r="BX150" i="6" s="1"/>
  <c r="BV60" i="6"/>
  <c r="BW60" i="6" s="1"/>
  <c r="BX60" i="6" s="1"/>
  <c r="BV134" i="6"/>
  <c r="BY134" i="6" s="1"/>
  <c r="BZ134" i="6" s="1"/>
  <c r="BV30" i="6"/>
  <c r="BW30" i="6" s="1"/>
  <c r="BX30" i="6" s="1"/>
  <c r="BV90" i="6"/>
  <c r="BY90" i="6" s="1"/>
  <c r="BZ90" i="6" s="1"/>
  <c r="BV37" i="6"/>
  <c r="BW37" i="6" s="1"/>
  <c r="BX37" i="6" s="1"/>
  <c r="BV99" i="6"/>
  <c r="BY99" i="6" s="1"/>
  <c r="BZ99" i="6" s="1"/>
  <c r="BV161" i="6"/>
  <c r="BY161" i="6" s="1"/>
  <c r="BZ161" i="6" s="1"/>
  <c r="BV52" i="6"/>
  <c r="BW52" i="6" s="1"/>
  <c r="BX52" i="6" s="1"/>
  <c r="BV112" i="6"/>
  <c r="BW112" i="6" s="1"/>
  <c r="BX112" i="6" s="1"/>
  <c r="BV167" i="6"/>
  <c r="BY167" i="6" s="1"/>
  <c r="BZ167" i="6" s="1"/>
  <c r="BV89" i="6"/>
  <c r="BW89" i="6" s="1"/>
  <c r="BX89" i="6" s="1"/>
  <c r="BV160" i="6"/>
  <c r="BY160" i="6" s="1"/>
  <c r="BZ160" i="6" s="1"/>
  <c r="BV58" i="6"/>
  <c r="BY58" i="6" s="1"/>
  <c r="BZ58" i="6" s="1"/>
  <c r="BV127" i="6"/>
  <c r="BW127" i="6" s="1"/>
  <c r="BX127" i="6" s="1"/>
  <c r="BV163" i="6"/>
  <c r="BW163" i="6" s="1"/>
  <c r="BX163" i="6" s="1"/>
  <c r="BV54" i="6"/>
  <c r="BW54" i="6" s="1"/>
  <c r="BX54" i="6" s="1"/>
  <c r="BV119" i="6"/>
  <c r="BW119" i="6" s="1"/>
  <c r="BX119" i="6" s="1"/>
  <c r="BV57" i="6"/>
  <c r="BW57" i="6" s="1"/>
  <c r="BX57" i="6" s="1"/>
  <c r="BV105" i="6"/>
  <c r="BW105" i="6" s="1"/>
  <c r="BX105" i="6" s="1"/>
  <c r="BV155" i="6"/>
  <c r="BW155" i="6" s="1"/>
  <c r="BX155" i="6" s="1"/>
  <c r="BV77" i="6"/>
  <c r="BY77" i="6" s="1"/>
  <c r="BZ77" i="6" s="1"/>
  <c r="BV137" i="6"/>
  <c r="BW137" i="6" s="1"/>
  <c r="BX137" i="6" s="1"/>
  <c r="BV34" i="6"/>
  <c r="BW34" i="6" s="1"/>
  <c r="BX34" i="6" s="1"/>
  <c r="BV113" i="6"/>
  <c r="BW113" i="6" s="1"/>
  <c r="BX113" i="6" s="1"/>
  <c r="BV48" i="6"/>
  <c r="BY48" i="6" s="1"/>
  <c r="BZ48" i="6" s="1"/>
  <c r="BV104" i="6"/>
  <c r="BY104" i="6" s="1"/>
  <c r="BZ104" i="6" s="1"/>
  <c r="BV164" i="6"/>
  <c r="BW164" i="6" s="1"/>
  <c r="BX164" i="6" s="1"/>
  <c r="BV72" i="6"/>
  <c r="BW72" i="6" s="1"/>
  <c r="BX72" i="6" s="1"/>
  <c r="BV121" i="6"/>
  <c r="BW121" i="6" s="1"/>
  <c r="BX121" i="6" s="1"/>
  <c r="BV32" i="6"/>
  <c r="BW32" i="6" s="1"/>
  <c r="BX32" i="6" s="1"/>
  <c r="BV94" i="6"/>
  <c r="BW94" i="6" s="1"/>
  <c r="BX94" i="6" s="1"/>
  <c r="BV170" i="6"/>
  <c r="BY170" i="6" s="1"/>
  <c r="BZ170" i="6" s="1"/>
  <c r="BV71" i="6"/>
  <c r="BW71" i="6" s="1"/>
  <c r="BX71" i="6" s="1"/>
  <c r="BV135" i="6"/>
  <c r="BY135" i="6" s="1"/>
  <c r="BZ135" i="6" s="1"/>
  <c r="BV174" i="6"/>
  <c r="BY174" i="6" s="1"/>
  <c r="BZ174" i="6" s="1"/>
  <c r="BV70" i="6"/>
  <c r="BW70" i="6" s="1"/>
  <c r="BX70" i="6" s="1"/>
  <c r="BV173" i="6"/>
  <c r="BW173" i="6" s="1"/>
  <c r="BX173" i="6" s="1"/>
  <c r="BV69" i="6"/>
  <c r="BW69" i="6" s="1"/>
  <c r="BX69" i="6" s="1"/>
  <c r="BV118" i="6"/>
  <c r="BW118" i="6" s="1"/>
  <c r="BX118" i="6" s="1"/>
  <c r="BV165" i="6"/>
  <c r="BY165" i="6" s="1"/>
  <c r="BZ165" i="6" s="1"/>
  <c r="BV84" i="6"/>
  <c r="BW84" i="6" s="1"/>
  <c r="BX84" i="6" s="1"/>
  <c r="BV154" i="6"/>
  <c r="BY154" i="6" s="1"/>
  <c r="BZ154" i="6" s="1"/>
  <c r="BV41" i="6"/>
  <c r="BW41" i="6" s="1"/>
  <c r="BX41" i="6" s="1"/>
  <c r="BV129" i="6"/>
  <c r="BW129" i="6" s="1"/>
  <c r="BX129" i="6" s="1"/>
  <c r="BV67" i="6"/>
  <c r="BW67" i="6" s="1"/>
  <c r="BX67" i="6" s="1"/>
  <c r="BV117" i="6"/>
  <c r="BY117" i="6" s="1"/>
  <c r="BZ117" i="6" s="1"/>
  <c r="BV175" i="6"/>
  <c r="BW175" i="6" s="1"/>
  <c r="BX175" i="6" s="1"/>
  <c r="BV81" i="6"/>
  <c r="BW81" i="6" s="1"/>
  <c r="BX81" i="6" s="1"/>
  <c r="BV136" i="6"/>
  <c r="BW136" i="6" s="1"/>
  <c r="BX136" i="6" s="1"/>
  <c r="BV51" i="6"/>
  <c r="BY51" i="6" s="1"/>
  <c r="BZ51" i="6" s="1"/>
  <c r="BV116" i="6"/>
  <c r="BY116" i="6" s="1"/>
  <c r="BZ116" i="6" s="1"/>
  <c r="BV85" i="6"/>
  <c r="BW85" i="6" s="1"/>
  <c r="BX85" i="6" s="1"/>
  <c r="BV139" i="6"/>
  <c r="BW139" i="6" s="1"/>
  <c r="BX139" i="6" s="1"/>
  <c r="BV178" i="6"/>
  <c r="BY178" i="6" s="1"/>
  <c r="BZ178" i="6" s="1"/>
  <c r="BV75" i="6"/>
  <c r="BW75" i="6" s="1"/>
  <c r="BX75" i="6" s="1"/>
  <c r="BV177" i="6"/>
  <c r="BY177" i="6" s="1"/>
  <c r="BZ177" i="6" s="1"/>
  <c r="BV74" i="6"/>
  <c r="BY74" i="6" s="1"/>
  <c r="BZ74" i="6" s="1"/>
  <c r="BV123" i="6"/>
  <c r="BY123" i="6" s="1"/>
  <c r="BZ123" i="6" s="1"/>
  <c r="BV169" i="6"/>
  <c r="BY169" i="6" s="1"/>
  <c r="BZ169" i="6" s="1"/>
  <c r="BV91" i="6"/>
  <c r="BW91" i="6" s="1"/>
  <c r="BX91" i="6" s="1"/>
  <c r="BV158" i="6"/>
  <c r="BW158" i="6" s="1"/>
  <c r="BX158" i="6" s="1"/>
  <c r="BV49" i="6"/>
  <c r="BW49" i="6" s="1"/>
  <c r="BX49" i="6" s="1"/>
  <c r="BV142" i="6"/>
  <c r="BW142" i="6" s="1"/>
  <c r="BX142" i="6" s="1"/>
  <c r="BV68" i="6"/>
  <c r="BW68" i="6" s="1"/>
  <c r="BX68" i="6" s="1"/>
  <c r="BV122" i="6"/>
  <c r="BW122" i="6" s="1"/>
  <c r="BX122" i="6" s="1"/>
  <c r="BV179" i="6"/>
  <c r="BW179" i="6" s="1"/>
  <c r="BX179" i="6" s="1"/>
  <c r="BV86" i="6"/>
  <c r="BW86" i="6" s="1"/>
  <c r="BX86" i="6" s="1"/>
  <c r="BV140" i="6"/>
  <c r="BW140" i="6" s="1"/>
  <c r="BX140" i="6" s="1"/>
  <c r="BV55" i="6"/>
  <c r="BY55" i="6" s="1"/>
  <c r="BZ55" i="6" s="1"/>
  <c r="BV124" i="6"/>
  <c r="BY124" i="6" s="1"/>
  <c r="BZ124" i="6" s="1"/>
  <c r="BV98" i="6"/>
  <c r="BY98" i="6" s="1"/>
  <c r="BZ98" i="6" s="1"/>
  <c r="BV144" i="6"/>
  <c r="BW144" i="6" s="1"/>
  <c r="BX144" i="6" s="1"/>
  <c r="BV181" i="6"/>
  <c r="BW181" i="6" s="1"/>
  <c r="BX181" i="6" s="1"/>
  <c r="BV92" i="6"/>
  <c r="BW92" i="6" s="1"/>
  <c r="BX92" i="6" s="1"/>
  <c r="BV31" i="6"/>
  <c r="BY31" i="6" s="1"/>
  <c r="BZ31" i="6" s="1"/>
  <c r="BV78" i="6"/>
  <c r="BY78" i="6" s="1"/>
  <c r="BZ78" i="6" s="1"/>
  <c r="BV130" i="6"/>
  <c r="BW130" i="6" s="1"/>
  <c r="BX130" i="6" s="1"/>
  <c r="BV180" i="6"/>
  <c r="BY180" i="6" s="1"/>
  <c r="BZ180" i="6" s="1"/>
  <c r="BV100" i="6"/>
  <c r="BW100" i="6" s="1"/>
  <c r="BX100" i="6" s="1"/>
  <c r="BV176" i="6"/>
  <c r="BW176" i="6" s="1"/>
  <c r="BX176" i="6" s="1"/>
  <c r="BV56" i="6"/>
  <c r="BW56" i="6" s="1"/>
  <c r="BX56" i="6" s="1"/>
  <c r="BV146" i="6"/>
  <c r="BW146" i="6" s="1"/>
  <c r="BX146" i="6" s="1"/>
  <c r="BV73" i="6"/>
  <c r="BW73" i="6" s="1"/>
  <c r="BX73" i="6" s="1"/>
  <c r="BV125" i="6"/>
  <c r="BY125" i="6" s="1"/>
  <c r="BZ125" i="6" s="1"/>
  <c r="BV183" i="6"/>
  <c r="BW183" i="6" s="1"/>
  <c r="BX183" i="6" s="1"/>
  <c r="BV93" i="6"/>
  <c r="BW93" i="6" s="1"/>
  <c r="BX93" i="6" s="1"/>
  <c r="BV141" i="6"/>
  <c r="BW141" i="6" s="1"/>
  <c r="BX141" i="6" s="1"/>
  <c r="BV62" i="6"/>
  <c r="BY62" i="6" s="1"/>
  <c r="BZ62" i="6" s="1"/>
  <c r="BV128" i="6"/>
  <c r="BW128" i="6" s="1"/>
  <c r="BX128" i="6" s="1"/>
  <c r="BV102" i="6"/>
  <c r="BW102" i="6" s="1"/>
  <c r="BX102" i="6" s="1"/>
  <c r="BV148" i="6"/>
  <c r="BW148" i="6" s="1"/>
  <c r="BX148" i="6" s="1"/>
  <c r="BV182" i="6"/>
  <c r="BY182" i="6" s="1"/>
  <c r="BZ182" i="6" s="1"/>
  <c r="BV97" i="6"/>
  <c r="BW97" i="6" s="1"/>
  <c r="BX97" i="6" s="1"/>
  <c r="BV35" i="6"/>
  <c r="BW35" i="6" s="1"/>
  <c r="BX35" i="6" s="1"/>
  <c r="BV83" i="6"/>
  <c r="BW83" i="6" s="1"/>
  <c r="BX83" i="6" s="1"/>
  <c r="BV138" i="6"/>
  <c r="BW138" i="6" s="1"/>
  <c r="BX138" i="6" s="1"/>
  <c r="BV45" i="6"/>
  <c r="BW45" i="6" s="1"/>
  <c r="BX45" i="6" s="1"/>
  <c r="BV109" i="6"/>
  <c r="BW109" i="6" s="1"/>
  <c r="BX109" i="6" s="1"/>
  <c r="BV184" i="6"/>
  <c r="BW184" i="6" s="1"/>
  <c r="BX184" i="6" s="1"/>
  <c r="BV63" i="6"/>
  <c r="BY63" i="6" s="1"/>
  <c r="BZ63" i="6" s="1"/>
  <c r="BV172" i="6"/>
  <c r="BW172" i="6" s="1"/>
  <c r="BX172" i="6" s="1"/>
  <c r="BV80" i="6"/>
  <c r="BW80" i="6" s="1"/>
  <c r="BX80" i="6" s="1"/>
  <c r="BV149" i="6"/>
  <c r="BW149" i="6" s="1"/>
  <c r="BX149" i="6" s="1"/>
  <c r="BV40" i="6"/>
  <c r="BW40" i="6" s="1"/>
  <c r="BX40" i="6" s="1"/>
  <c r="BV103" i="6"/>
  <c r="BW103" i="6" s="1"/>
  <c r="BX103" i="6" s="1"/>
  <c r="BV152" i="6"/>
  <c r="BW152" i="6" s="1"/>
  <c r="BX152" i="6" s="1"/>
  <c r="BV66" i="6"/>
  <c r="BW66" i="6" s="1"/>
  <c r="BX66" i="6" s="1"/>
  <c r="BV132" i="6"/>
  <c r="BY132" i="6" s="1"/>
  <c r="BZ132" i="6" s="1"/>
  <c r="BV36" i="6"/>
  <c r="BW36" i="6" s="1"/>
  <c r="BX36" i="6" s="1"/>
  <c r="BV106" i="6"/>
  <c r="BW106" i="6" s="1"/>
  <c r="BX106" i="6" s="1"/>
  <c r="BV151" i="6"/>
  <c r="BW151" i="6" s="1"/>
  <c r="BX151" i="6" s="1"/>
  <c r="BV39" i="6"/>
  <c r="BW39" i="6" s="1"/>
  <c r="BX39" i="6" s="1"/>
  <c r="BV101" i="6"/>
  <c r="BY101" i="6" s="1"/>
  <c r="BZ101" i="6" s="1"/>
  <c r="BV42" i="6"/>
  <c r="BY42" i="6" s="1"/>
  <c r="BZ42" i="6" s="1"/>
  <c r="BV88" i="6"/>
  <c r="BW88" i="6" s="1"/>
  <c r="BX88" i="6" s="1"/>
  <c r="BV143" i="6"/>
  <c r="BY143" i="6" s="1"/>
  <c r="BZ143" i="6" s="1"/>
  <c r="BV53" i="6"/>
  <c r="BW53" i="6" s="1"/>
  <c r="BX53" i="6" s="1"/>
  <c r="BV126" i="6"/>
  <c r="BW126" i="6" s="1"/>
  <c r="BX126" i="6" s="1"/>
  <c r="BV185" i="6"/>
  <c r="BY185" i="6" s="1"/>
  <c r="BZ185" i="6" s="1"/>
  <c r="BV87" i="6"/>
  <c r="BW87" i="6" s="1"/>
  <c r="BX87" i="6" s="1"/>
  <c r="BV33" i="6"/>
  <c r="BY33" i="6" s="1"/>
  <c r="BZ33" i="6" s="1"/>
  <c r="BV95" i="6"/>
  <c r="BW95" i="6" s="1"/>
  <c r="BX95" i="6" s="1"/>
  <c r="BV157" i="6"/>
  <c r="BW157" i="6" s="1"/>
  <c r="BX157" i="6" s="1"/>
  <c r="BV44" i="6"/>
  <c r="BY44" i="6" s="1"/>
  <c r="BZ44" i="6" s="1"/>
  <c r="BV107" i="6"/>
  <c r="BW107" i="6" s="1"/>
  <c r="BX107" i="6" s="1"/>
  <c r="BV153" i="6"/>
  <c r="BW153" i="6" s="1"/>
  <c r="BX153" i="6" s="1"/>
  <c r="BV79" i="6"/>
  <c r="BW79" i="6" s="1"/>
  <c r="BX79" i="6" s="1"/>
  <c r="BV145" i="6"/>
  <c r="BW145" i="6" s="1"/>
  <c r="BX145" i="6" s="1"/>
  <c r="CF146" i="6"/>
  <c r="CG146" i="6" s="1"/>
  <c r="CH146" i="6" s="1"/>
  <c r="CF99" i="6"/>
  <c r="CI99" i="6" s="1"/>
  <c r="CJ99" i="6" s="1"/>
  <c r="CF63" i="6"/>
  <c r="CG63" i="6" s="1"/>
  <c r="CH63" i="6" s="1"/>
  <c r="CF154" i="6"/>
  <c r="CG154" i="6" s="1"/>
  <c r="CH154" i="6" s="1"/>
  <c r="CF38" i="6"/>
  <c r="CG38" i="6" s="1"/>
  <c r="CH38" i="6" s="1"/>
  <c r="CF126" i="6"/>
  <c r="CG126" i="6" s="1"/>
  <c r="CH126" i="6" s="1"/>
  <c r="CF64" i="6"/>
  <c r="CG64" i="6" s="1"/>
  <c r="CH64" i="6" s="1"/>
  <c r="CF143" i="6"/>
  <c r="CG143" i="6" s="1"/>
  <c r="CH143" i="6" s="1"/>
  <c r="CF88" i="6"/>
  <c r="CG88" i="6" s="1"/>
  <c r="CH88" i="6" s="1"/>
  <c r="CF181" i="6"/>
  <c r="CG181" i="6" s="1"/>
  <c r="CH181" i="6" s="1"/>
  <c r="CF115" i="6"/>
  <c r="CG115" i="6" s="1"/>
  <c r="CH115" i="6" s="1"/>
  <c r="CF65" i="6"/>
  <c r="CG65" i="6" s="1"/>
  <c r="CH65" i="6" s="1"/>
  <c r="CF166" i="6"/>
  <c r="CG166" i="6" s="1"/>
  <c r="CH166" i="6" s="1"/>
  <c r="CF132" i="6"/>
  <c r="CG132" i="6" s="1"/>
  <c r="CH132" i="6" s="1"/>
  <c r="CF58" i="6"/>
  <c r="CI58" i="6" s="1"/>
  <c r="CJ58" i="6" s="1"/>
  <c r="CF152" i="6"/>
  <c r="CG152" i="6" s="1"/>
  <c r="CH152" i="6" s="1"/>
  <c r="CF72" i="6"/>
  <c r="CG72" i="6" s="1"/>
  <c r="CH72" i="6" s="1"/>
  <c r="CF133" i="6"/>
  <c r="CG133" i="6" s="1"/>
  <c r="CH133" i="6" s="1"/>
  <c r="CF52" i="6"/>
  <c r="CG52" i="6" s="1"/>
  <c r="CH52" i="6" s="1"/>
  <c r="BQ163" i="6"/>
  <c r="BR163" i="6" s="1"/>
  <c r="BS163" i="6" s="1"/>
  <c r="BQ92" i="6"/>
  <c r="BR92" i="6" s="1"/>
  <c r="BS92" i="6" s="1"/>
  <c r="BQ79" i="6"/>
  <c r="BR79" i="6" s="1"/>
  <c r="BS79" i="6" s="1"/>
  <c r="BQ133" i="6"/>
  <c r="BR133" i="6" s="1"/>
  <c r="BS133" i="6" s="1"/>
  <c r="BQ66" i="6"/>
  <c r="BR66" i="6" s="1"/>
  <c r="BS66" i="6" s="1"/>
  <c r="BQ125" i="6"/>
  <c r="BR125" i="6" s="1"/>
  <c r="BS125" i="6" s="1"/>
  <c r="BQ37" i="6"/>
  <c r="BT37" i="6" s="1"/>
  <c r="BU37" i="6" s="1"/>
  <c r="BQ49" i="6"/>
  <c r="BR49" i="6" s="1"/>
  <c r="BS49" i="6" s="1"/>
  <c r="BQ91" i="6"/>
  <c r="BR91" i="6" s="1"/>
  <c r="BS91" i="6" s="1"/>
  <c r="BQ155" i="6"/>
  <c r="BR155" i="6" s="1"/>
  <c r="BS155" i="6" s="1"/>
  <c r="BQ78" i="6"/>
  <c r="BR78" i="6" s="1"/>
  <c r="BS78" i="6" s="1"/>
  <c r="BQ159" i="6"/>
  <c r="BR159" i="6" s="1"/>
  <c r="BS159" i="6" s="1"/>
  <c r="CF179" i="6"/>
  <c r="CG179" i="6" s="1"/>
  <c r="CH179" i="6" s="1"/>
  <c r="CF129" i="6"/>
  <c r="CI129" i="6" s="1"/>
  <c r="CJ129" i="6" s="1"/>
  <c r="CF95" i="6"/>
  <c r="CG95" i="6" s="1"/>
  <c r="CH95" i="6" s="1"/>
  <c r="CF59" i="6"/>
  <c r="CG59" i="6" s="1"/>
  <c r="CH59" i="6" s="1"/>
  <c r="CF142" i="6"/>
  <c r="CG142" i="6" s="1"/>
  <c r="CH142" i="6" s="1"/>
  <c r="CF184" i="6"/>
  <c r="CI184" i="6" s="1"/>
  <c r="CJ184" i="6" s="1"/>
  <c r="CF118" i="6"/>
  <c r="CI118" i="6" s="1"/>
  <c r="CJ118" i="6" s="1"/>
  <c r="CF60" i="6"/>
  <c r="CG60" i="6" s="1"/>
  <c r="CH60" i="6" s="1"/>
  <c r="CF138" i="6"/>
  <c r="CI138" i="6" s="1"/>
  <c r="CJ138" i="6" s="1"/>
  <c r="CF83" i="6"/>
  <c r="CG83" i="6" s="1"/>
  <c r="CH83" i="6" s="1"/>
  <c r="CF173" i="6"/>
  <c r="CG173" i="6" s="1"/>
  <c r="CH173" i="6" s="1"/>
  <c r="CF101" i="6"/>
  <c r="CG101" i="6" s="1"/>
  <c r="CH101" i="6" s="1"/>
  <c r="CF61" i="6"/>
  <c r="CG61" i="6" s="1"/>
  <c r="CH61" i="6" s="1"/>
  <c r="CF163" i="6"/>
  <c r="CG163" i="6" s="1"/>
  <c r="CH163" i="6" s="1"/>
  <c r="CF111" i="6"/>
  <c r="CG111" i="6" s="1"/>
  <c r="CH111" i="6" s="1"/>
  <c r="CF47" i="6"/>
  <c r="CG47" i="6" s="1"/>
  <c r="CH47" i="6" s="1"/>
  <c r="CF145" i="6"/>
  <c r="CI145" i="6" s="1"/>
  <c r="CJ145" i="6" s="1"/>
  <c r="CF62" i="6"/>
  <c r="CG62" i="6" s="1"/>
  <c r="CH62" i="6" s="1"/>
  <c r="CF121" i="6"/>
  <c r="CG121" i="6" s="1"/>
  <c r="CH121" i="6" s="1"/>
  <c r="CF48" i="6"/>
  <c r="CG48" i="6" s="1"/>
  <c r="CH48" i="6" s="1"/>
  <c r="BQ156" i="6"/>
  <c r="BT156" i="6" s="1"/>
  <c r="BU156" i="6" s="1"/>
  <c r="BQ43" i="6"/>
  <c r="BT43" i="6" s="1"/>
  <c r="BU43" i="6" s="1"/>
  <c r="BQ71" i="6"/>
  <c r="BR71" i="6" s="1"/>
  <c r="BS71" i="6" s="1"/>
  <c r="BQ121" i="6"/>
  <c r="BR121" i="6" s="1"/>
  <c r="BS121" i="6" s="1"/>
  <c r="BQ52" i="6"/>
  <c r="BR52" i="6" s="1"/>
  <c r="BS52" i="6" s="1"/>
  <c r="BQ117" i="6"/>
  <c r="BR117" i="6" s="1"/>
  <c r="BS117" i="6" s="1"/>
  <c r="BQ153" i="6"/>
  <c r="BT153" i="6" s="1"/>
  <c r="BU153" i="6" s="1"/>
  <c r="BQ41" i="6"/>
  <c r="BR41" i="6" s="1"/>
  <c r="BS41" i="6" s="1"/>
  <c r="BQ82" i="6"/>
  <c r="BT82" i="6" s="1"/>
  <c r="BU82" i="6" s="1"/>
  <c r="BQ150" i="6"/>
  <c r="BR150" i="6" s="1"/>
  <c r="BS150" i="6" s="1"/>
  <c r="BQ74" i="6"/>
  <c r="BR74" i="6" s="1"/>
  <c r="BS74" i="6" s="1"/>
  <c r="BQ115" i="6"/>
  <c r="BR115" i="6" s="1"/>
  <c r="BS115" i="6" s="1"/>
  <c r="CF164" i="6"/>
  <c r="CG164" i="6" s="1"/>
  <c r="CH164" i="6" s="1"/>
  <c r="CF117" i="6"/>
  <c r="CG117" i="6" s="1"/>
  <c r="CH117" i="6" s="1"/>
  <c r="CF82" i="6"/>
  <c r="CG82" i="6" s="1"/>
  <c r="CH82" i="6" s="1"/>
  <c r="CF33" i="6"/>
  <c r="CG33" i="6" s="1"/>
  <c r="CH33" i="6" s="1"/>
  <c r="CF109" i="6"/>
  <c r="CG109" i="6" s="1"/>
  <c r="CH109" i="6" s="1"/>
  <c r="CF162" i="6"/>
  <c r="CG162" i="6" s="1"/>
  <c r="CH162" i="6" s="1"/>
  <c r="CF84" i="6"/>
  <c r="CG84" i="6" s="1"/>
  <c r="CH84" i="6" s="1"/>
  <c r="CF180" i="6"/>
  <c r="CG180" i="6" s="1"/>
  <c r="CH180" i="6" s="1"/>
  <c r="CF119" i="6"/>
  <c r="CG119" i="6" s="1"/>
  <c r="CH119" i="6" s="1"/>
  <c r="CF50" i="6"/>
  <c r="CI50" i="6" s="1"/>
  <c r="CJ50" i="6" s="1"/>
  <c r="CF151" i="6"/>
  <c r="CI151" i="6" s="1"/>
  <c r="CJ151" i="6" s="1"/>
  <c r="CF85" i="6"/>
  <c r="CG85" i="6" s="1"/>
  <c r="CH85" i="6" s="1"/>
  <c r="CF182" i="6"/>
  <c r="CG182" i="6" s="1"/>
  <c r="CH182" i="6" s="1"/>
  <c r="CF144" i="6"/>
  <c r="CG144" i="6" s="1"/>
  <c r="CH144" i="6" s="1"/>
  <c r="CF98" i="6"/>
  <c r="CI98" i="6" s="1"/>
  <c r="CJ98" i="6" s="1"/>
  <c r="CF32" i="6"/>
  <c r="CG32" i="6" s="1"/>
  <c r="CH32" i="6" s="1"/>
  <c r="CF116" i="6"/>
  <c r="CG116" i="6" s="1"/>
  <c r="CH116" i="6" s="1"/>
  <c r="CF183" i="6"/>
  <c r="CI183" i="6" s="1"/>
  <c r="CJ183" i="6" s="1"/>
  <c r="CF86" i="6"/>
  <c r="CI86" i="6" s="1"/>
  <c r="CJ86" i="6" s="1"/>
  <c r="BQ135" i="6"/>
  <c r="BR135" i="6" s="1"/>
  <c r="BS135" i="6" s="1"/>
  <c r="BQ160" i="6"/>
  <c r="BR160" i="6" s="1"/>
  <c r="BS160" i="6" s="1"/>
  <c r="BQ36" i="6"/>
  <c r="BR36" i="6" s="1"/>
  <c r="BS36" i="6" s="1"/>
  <c r="BQ107" i="6"/>
  <c r="BR107" i="6" s="1"/>
  <c r="BS107" i="6" s="1"/>
  <c r="BQ168" i="6"/>
  <c r="BR168" i="6" s="1"/>
  <c r="BS168" i="6" s="1"/>
  <c r="BQ73" i="6"/>
  <c r="BR73" i="6" s="1"/>
  <c r="BS73" i="6" s="1"/>
  <c r="BQ113" i="6"/>
  <c r="BR113" i="6" s="1"/>
  <c r="BS113" i="6" s="1"/>
  <c r="BQ147" i="6"/>
  <c r="BT147" i="6" s="1"/>
  <c r="BU147" i="6" s="1"/>
  <c r="BQ45" i="6"/>
  <c r="BR45" i="6" s="1"/>
  <c r="BS45" i="6" s="1"/>
  <c r="BQ110" i="6"/>
  <c r="BR110" i="6" s="1"/>
  <c r="BS110" i="6" s="1"/>
  <c r="BQ46" i="6"/>
  <c r="BR46" i="6" s="1"/>
  <c r="BS46" i="6" s="1"/>
  <c r="BQ65" i="6"/>
  <c r="BR65" i="6" s="1"/>
  <c r="BS65" i="6" s="1"/>
  <c r="BQ181" i="6"/>
  <c r="BT181" i="6" s="1"/>
  <c r="BU181" i="6" s="1"/>
  <c r="BQ144" i="6"/>
  <c r="BR144" i="6" s="1"/>
  <c r="BS144" i="6" s="1"/>
  <c r="BQ85" i="6"/>
  <c r="BR85" i="6" s="1"/>
  <c r="BS85" i="6" s="1"/>
  <c r="BQ124" i="6"/>
  <c r="BR124" i="6" s="1"/>
  <c r="BS124" i="6" s="1"/>
  <c r="BQ58" i="6"/>
  <c r="BR58" i="6" s="1"/>
  <c r="BS58" i="6" s="1"/>
  <c r="BQ141" i="6"/>
  <c r="BT141" i="6" s="1"/>
  <c r="BU141" i="6" s="1"/>
  <c r="BQ103" i="6"/>
  <c r="BR103" i="6" s="1"/>
  <c r="BS103" i="6" s="1"/>
  <c r="BQ40" i="6"/>
  <c r="BR40" i="6" s="1"/>
  <c r="BS40" i="6" s="1"/>
  <c r="BQ161" i="6"/>
  <c r="BT161" i="6" s="1"/>
  <c r="BU161" i="6" s="1"/>
  <c r="BQ81" i="6"/>
  <c r="BT81" i="6" s="1"/>
  <c r="BU81" i="6" s="1"/>
  <c r="BQ33" i="6"/>
  <c r="BT33" i="6" s="1"/>
  <c r="BU33" i="6" s="1"/>
  <c r="BQ95" i="6"/>
  <c r="BT95" i="6" s="1"/>
  <c r="BU95" i="6" s="1"/>
  <c r="BQ184" i="6"/>
  <c r="BR184" i="6" s="1"/>
  <c r="BS184" i="6" s="1"/>
  <c r="BQ114" i="6"/>
  <c r="BR114" i="6" s="1"/>
  <c r="BS114" i="6" s="1"/>
  <c r="BQ34" i="6"/>
  <c r="BR34" i="6" s="1"/>
  <c r="BS34" i="6" s="1"/>
  <c r="BQ138" i="6"/>
  <c r="BR138" i="6" s="1"/>
  <c r="BS138" i="6" s="1"/>
  <c r="BQ96" i="6"/>
  <c r="BR96" i="6" s="1"/>
  <c r="BS96" i="6" s="1"/>
  <c r="BQ60" i="6"/>
  <c r="BR60" i="6" s="1"/>
  <c r="BS60" i="6" s="1"/>
  <c r="BQ143" i="6"/>
  <c r="BR143" i="6" s="1"/>
  <c r="BS143" i="6" s="1"/>
  <c r="BQ54" i="6"/>
  <c r="BR54" i="6" s="1"/>
  <c r="BS54" i="6" s="1"/>
  <c r="BQ178" i="6"/>
  <c r="BT178" i="6" s="1"/>
  <c r="BU178" i="6" s="1"/>
  <c r="BQ139" i="6"/>
  <c r="BR139" i="6" s="1"/>
  <c r="BS139" i="6" s="1"/>
  <c r="BQ61" i="6"/>
  <c r="BR61" i="6" s="1"/>
  <c r="BS61" i="6" s="1"/>
  <c r="BQ111" i="6"/>
  <c r="BR111" i="6" s="1"/>
  <c r="BS111" i="6" s="1"/>
  <c r="BQ55" i="6"/>
  <c r="BT55" i="6" s="1"/>
  <c r="BU55" i="6" s="1"/>
  <c r="BQ136" i="6"/>
  <c r="BR136" i="6" s="1"/>
  <c r="BS136" i="6" s="1"/>
  <c r="BQ98" i="6"/>
  <c r="BR98" i="6" s="1"/>
  <c r="BS98" i="6" s="1"/>
  <c r="BQ30" i="6"/>
  <c r="BT30" i="6" s="1"/>
  <c r="BU30" i="6" s="1"/>
  <c r="BQ157" i="6"/>
  <c r="BR157" i="6" s="1"/>
  <c r="BS157" i="6" s="1"/>
  <c r="BQ80" i="6"/>
  <c r="BR80" i="6" s="1"/>
  <c r="BS80" i="6" s="1"/>
  <c r="BQ172" i="6"/>
  <c r="BR172" i="6" s="1"/>
  <c r="BS172" i="6" s="1"/>
  <c r="BQ90" i="6"/>
  <c r="BR90" i="6" s="1"/>
  <c r="BS90" i="6" s="1"/>
  <c r="BQ176" i="6"/>
  <c r="BR176" i="6" s="1"/>
  <c r="BS176" i="6" s="1"/>
  <c r="BQ109" i="6"/>
  <c r="BR109" i="6" s="1"/>
  <c r="BS109" i="6" s="1"/>
  <c r="BQ185" i="6"/>
  <c r="BR185" i="6" s="1"/>
  <c r="BS185" i="6" s="1"/>
  <c r="BQ130" i="6"/>
  <c r="BR130" i="6" s="1"/>
  <c r="BS130" i="6" s="1"/>
  <c r="BQ88" i="6"/>
  <c r="BR88" i="6" s="1"/>
  <c r="BS88" i="6" s="1"/>
  <c r="BQ57" i="6"/>
  <c r="BR57" i="6" s="1"/>
  <c r="BS57" i="6" s="1"/>
  <c r="BQ119" i="6"/>
  <c r="BR119" i="6" s="1"/>
  <c r="BS119" i="6" s="1"/>
  <c r="BQ50" i="6"/>
  <c r="BR50" i="6" s="1"/>
  <c r="BS50" i="6" s="1"/>
  <c r="BQ42" i="6"/>
  <c r="BT42" i="6" s="1"/>
  <c r="BU42" i="6" s="1"/>
  <c r="BQ166" i="6"/>
  <c r="BT166" i="6" s="1"/>
  <c r="BU166" i="6" s="1"/>
  <c r="BQ131" i="6"/>
  <c r="BR131" i="6" s="1"/>
  <c r="BS131" i="6" s="1"/>
  <c r="BQ182" i="6"/>
  <c r="BR182" i="6" s="1"/>
  <c r="BS182" i="6" s="1"/>
  <c r="BQ94" i="6"/>
  <c r="BR94" i="6" s="1"/>
  <c r="BS94" i="6" s="1"/>
  <c r="BQ47" i="6"/>
  <c r="BR47" i="6" s="1"/>
  <c r="BS47" i="6" s="1"/>
  <c r="BQ132" i="6"/>
  <c r="BR132" i="6" s="1"/>
  <c r="BS132" i="6" s="1"/>
  <c r="BQ86" i="6"/>
  <c r="BR86" i="6" s="1"/>
  <c r="BS86" i="6" s="1"/>
  <c r="BQ179" i="6"/>
  <c r="BR179" i="6" s="1"/>
  <c r="BS179" i="6" s="1"/>
  <c r="BQ140" i="6"/>
  <c r="BR140" i="6" s="1"/>
  <c r="BS140" i="6" s="1"/>
  <c r="BQ67" i="6"/>
  <c r="BT67" i="6" s="1"/>
  <c r="BU67" i="6" s="1"/>
  <c r="BQ146" i="6"/>
  <c r="BT146" i="6" s="1"/>
  <c r="BU146" i="6" s="1"/>
  <c r="BQ63" i="6"/>
  <c r="BT63" i="6" s="1"/>
  <c r="BU63" i="6" s="1"/>
  <c r="BQ154" i="6"/>
  <c r="BR154" i="6" s="1"/>
  <c r="BS154" i="6" s="1"/>
  <c r="BQ87" i="6"/>
  <c r="BR87" i="6" s="1"/>
  <c r="BS87" i="6" s="1"/>
  <c r="BQ169" i="6"/>
  <c r="BR169" i="6" s="1"/>
  <c r="BS169" i="6" s="1"/>
  <c r="BQ123" i="6"/>
  <c r="BR123" i="6" s="1"/>
  <c r="BS123" i="6" s="1"/>
  <c r="BQ83" i="6"/>
  <c r="BR83" i="6" s="1"/>
  <c r="BS83" i="6" s="1"/>
  <c r="BQ35" i="6"/>
  <c r="BR35" i="6" s="1"/>
  <c r="BS35" i="6" s="1"/>
  <c r="BQ101" i="6"/>
  <c r="BT101" i="6" s="1"/>
  <c r="BU101" i="6" s="1"/>
  <c r="BQ39" i="6"/>
  <c r="BR39" i="6" s="1"/>
  <c r="BS39" i="6" s="1"/>
  <c r="CA129" i="6"/>
  <c r="CB129" i="6" s="1"/>
  <c r="CC129" i="6" s="1"/>
  <c r="CA95" i="6"/>
  <c r="CB95" i="6" s="1"/>
  <c r="CC95" i="6" s="1"/>
  <c r="CA33" i="6"/>
  <c r="CB33" i="6" s="1"/>
  <c r="CC33" i="6" s="1"/>
  <c r="CA109" i="6"/>
  <c r="CB109" i="6" s="1"/>
  <c r="CC109" i="6" s="1"/>
  <c r="CA38" i="6"/>
  <c r="CB38" i="6" s="1"/>
  <c r="CC38" i="6" s="1"/>
  <c r="CA100" i="6"/>
  <c r="CD100" i="6" s="1"/>
  <c r="CE100" i="6" s="1"/>
  <c r="CA42" i="6"/>
  <c r="CB42" i="6" s="1"/>
  <c r="CC42" i="6" s="1"/>
  <c r="CA138" i="6"/>
  <c r="CB138" i="6" s="1"/>
  <c r="CC138" i="6" s="1"/>
  <c r="CA88" i="6"/>
  <c r="CB88" i="6" s="1"/>
  <c r="CC88" i="6" s="1"/>
  <c r="CA30" i="6"/>
  <c r="CB30" i="6" s="1"/>
  <c r="CC30" i="6" s="1"/>
  <c r="CA97" i="6"/>
  <c r="CB97" i="6" s="1"/>
  <c r="CC97" i="6" s="1"/>
  <c r="CA54" i="6"/>
  <c r="CB54" i="6" s="1"/>
  <c r="CC54" i="6" s="1"/>
  <c r="CA163" i="6"/>
  <c r="CB163" i="6" s="1"/>
  <c r="CC163" i="6" s="1"/>
  <c r="CA120" i="6"/>
  <c r="CB120" i="6" s="1"/>
  <c r="CC120" i="6" s="1"/>
  <c r="CA43" i="6"/>
  <c r="CD43" i="6" s="1"/>
  <c r="CE43" i="6" s="1"/>
  <c r="CA140" i="6"/>
  <c r="CD140" i="6" s="1"/>
  <c r="CE140" i="6" s="1"/>
  <c r="CA66" i="6"/>
  <c r="CB66" i="6" s="1"/>
  <c r="CC66" i="6" s="1"/>
  <c r="CA161" i="6"/>
  <c r="CB161" i="6" s="1"/>
  <c r="CC161" i="6" s="1"/>
  <c r="CA113" i="6"/>
  <c r="CB113" i="6" s="1"/>
  <c r="CC113" i="6" s="1"/>
  <c r="CA67" i="6"/>
  <c r="CB67" i="6" s="1"/>
  <c r="CC67" i="6" s="1"/>
  <c r="CA154" i="6"/>
  <c r="CB154" i="6" s="1"/>
  <c r="CC154" i="6" s="1"/>
  <c r="CA56" i="6"/>
  <c r="CB56" i="6" s="1"/>
  <c r="CC56" i="6" s="1"/>
  <c r="CA162" i="6"/>
  <c r="CD162" i="6" s="1"/>
  <c r="CE162" i="6" s="1"/>
  <c r="CA74" i="6"/>
  <c r="CB74" i="6" s="1"/>
  <c r="CC74" i="6" s="1"/>
  <c r="CA165" i="6"/>
  <c r="CD165" i="6" s="1"/>
  <c r="CE165" i="6" s="1"/>
  <c r="CA118" i="6"/>
  <c r="CB118" i="6" s="1"/>
  <c r="CC118" i="6" s="1"/>
  <c r="CA57" i="6"/>
  <c r="CB57" i="6" s="1"/>
  <c r="CC57" i="6" s="1"/>
  <c r="CA131" i="6"/>
  <c r="CB131" i="6" s="1"/>
  <c r="CC131" i="6" s="1"/>
  <c r="CA71" i="6"/>
  <c r="CD71" i="6" s="1"/>
  <c r="CE71" i="6" s="1"/>
  <c r="CA178" i="6"/>
  <c r="CD178" i="6" s="1"/>
  <c r="CE178" i="6" s="1"/>
  <c r="CA144" i="6"/>
  <c r="CD144" i="6" s="1"/>
  <c r="CE144" i="6" s="1"/>
  <c r="CA98" i="6"/>
  <c r="CD98" i="6" s="1"/>
  <c r="CE98" i="6" s="1"/>
  <c r="CA167" i="6"/>
  <c r="CB167" i="6" s="1"/>
  <c r="CC167" i="6" s="1"/>
  <c r="ED30" i="6"/>
  <c r="EE30" i="6" s="1"/>
  <c r="EF30" i="6" s="1"/>
  <c r="ED71" i="6"/>
  <c r="EE71" i="6" s="1"/>
  <c r="EF71" i="6" s="1"/>
  <c r="ED165" i="6"/>
  <c r="ED141" i="6"/>
  <c r="ED101" i="6"/>
  <c r="ED77" i="6"/>
  <c r="ED37" i="6"/>
  <c r="ED175" i="6"/>
  <c r="EE175" i="6" s="1"/>
  <c r="EF175" i="6" s="1"/>
  <c r="ED62" i="6"/>
  <c r="ED180" i="6"/>
  <c r="EE180" i="6" s="1"/>
  <c r="EF180" i="6" s="1"/>
  <c r="ED156" i="6"/>
  <c r="EE156" i="6" s="1"/>
  <c r="EF156" i="6" s="1"/>
  <c r="ED116" i="6"/>
  <c r="EE116" i="6" s="1"/>
  <c r="EF116" i="6" s="1"/>
  <c r="ED92" i="6"/>
  <c r="EE92" i="6" s="1"/>
  <c r="EF92" i="6" s="1"/>
  <c r="ED76" i="6"/>
  <c r="EE76" i="6" s="1"/>
  <c r="EF76" i="6" s="1"/>
  <c r="ED147" i="6"/>
  <c r="EE147" i="6" s="1"/>
  <c r="EF147" i="6" s="1"/>
  <c r="ED83" i="6"/>
  <c r="EE83" i="6" s="1"/>
  <c r="EF83" i="6" s="1"/>
  <c r="ED130" i="6"/>
  <c r="ED66" i="6"/>
  <c r="ED161" i="6"/>
  <c r="ED97" i="6"/>
  <c r="ED81" i="6"/>
  <c r="ED88" i="6"/>
  <c r="EE88" i="6" s="1"/>
  <c r="EF88" i="6" s="1"/>
  <c r="ED184" i="6"/>
  <c r="EE184" i="6" s="1"/>
  <c r="EF184" i="6" s="1"/>
  <c r="ED103" i="6"/>
  <c r="EE103" i="6" s="1"/>
  <c r="EF103" i="6" s="1"/>
  <c r="ED160" i="6"/>
  <c r="EE160" i="6" s="1"/>
  <c r="EF160" i="6" s="1"/>
  <c r="ED111" i="6"/>
  <c r="EE111" i="6" s="1"/>
  <c r="EF111" i="6" s="1"/>
  <c r="ED158" i="6"/>
  <c r="ED38" i="6"/>
  <c r="ED149" i="6"/>
  <c r="ED85" i="6"/>
  <c r="ED86" i="6"/>
  <c r="ED60" i="6"/>
  <c r="EE60" i="6" s="1"/>
  <c r="EF60" i="6" s="1"/>
  <c r="ED52" i="6"/>
  <c r="EE52" i="6" s="1"/>
  <c r="EF52" i="6" s="1"/>
  <c r="ED144" i="6"/>
  <c r="EE144" i="6" s="1"/>
  <c r="EF144" i="6" s="1"/>
  <c r="ED179" i="6"/>
  <c r="EE179" i="6" s="1"/>
  <c r="EF179" i="6" s="1"/>
  <c r="ED107" i="6"/>
  <c r="EE107" i="6" s="1"/>
  <c r="EF107" i="6" s="1"/>
  <c r="ED43" i="6"/>
  <c r="EE43" i="6" s="1"/>
  <c r="EF43" i="6" s="1"/>
  <c r="ED154" i="6"/>
  <c r="ED90" i="6"/>
  <c r="ED185" i="6"/>
  <c r="ED121" i="6"/>
  <c r="ED57" i="6"/>
  <c r="ED112" i="6"/>
  <c r="EE112" i="6" s="1"/>
  <c r="EF112" i="6" s="1"/>
  <c r="ED48" i="6"/>
  <c r="EE48" i="6" s="1"/>
  <c r="EF48" i="6" s="1"/>
  <c r="ED32" i="6"/>
  <c r="EE32" i="6" s="1"/>
  <c r="EF32" i="6" s="1"/>
  <c r="ED159" i="6"/>
  <c r="EE159" i="6" s="1"/>
  <c r="EF159" i="6" s="1"/>
  <c r="ED110" i="6"/>
  <c r="ED125" i="6"/>
  <c r="ED61" i="6"/>
  <c r="ED119" i="6"/>
  <c r="EE119" i="6" s="1"/>
  <c r="EF119" i="6" s="1"/>
  <c r="ED166" i="6"/>
  <c r="ED134" i="6"/>
  <c r="ED164" i="6"/>
  <c r="EE164" i="6" s="1"/>
  <c r="EF164" i="6" s="1"/>
  <c r="ED140" i="6"/>
  <c r="EE140" i="6" s="1"/>
  <c r="EF140" i="6" s="1"/>
  <c r="ED100" i="6"/>
  <c r="EE100" i="6" s="1"/>
  <c r="EF100" i="6" s="1"/>
  <c r="ED163" i="6"/>
  <c r="EE163" i="6" s="1"/>
  <c r="EF163" i="6" s="1"/>
  <c r="ED131" i="6"/>
  <c r="EE131" i="6" s="1"/>
  <c r="EF131" i="6" s="1"/>
  <c r="ED67" i="6"/>
  <c r="EE67" i="6" s="1"/>
  <c r="EF67" i="6" s="1"/>
  <c r="ED178" i="6"/>
  <c r="ED114" i="6"/>
  <c r="ED50" i="6"/>
  <c r="ED145" i="6"/>
  <c r="ED136" i="6"/>
  <c r="EE136" i="6" s="1"/>
  <c r="EF136" i="6" s="1"/>
  <c r="ED96" i="6"/>
  <c r="EE96" i="6" s="1"/>
  <c r="EF96" i="6" s="1"/>
  <c r="ED72" i="6"/>
  <c r="EE72" i="6" s="1"/>
  <c r="EF72" i="6" s="1"/>
  <c r="ED39" i="6"/>
  <c r="EE39" i="6" s="1"/>
  <c r="EF39" i="6" s="1"/>
  <c r="ED79" i="6"/>
  <c r="EE79" i="6" s="1"/>
  <c r="EF79" i="6" s="1"/>
  <c r="ED173" i="6"/>
  <c r="ED45" i="6"/>
  <c r="ED46" i="6"/>
  <c r="ED36" i="6"/>
  <c r="EE36" i="6" s="1"/>
  <c r="EF36" i="6" s="1"/>
  <c r="ED155" i="6"/>
  <c r="EE155" i="6" s="1"/>
  <c r="EF155" i="6" s="1"/>
  <c r="ED91" i="6"/>
  <c r="EE91" i="6" s="1"/>
  <c r="EF91" i="6" s="1"/>
  <c r="ED138" i="6"/>
  <c r="ED74" i="6"/>
  <c r="ED105" i="6"/>
  <c r="ED65" i="6"/>
  <c r="ED151" i="6"/>
  <c r="EE151" i="6" s="1"/>
  <c r="EF151" i="6" s="1"/>
  <c r="ED127" i="6"/>
  <c r="EE127" i="6" s="1"/>
  <c r="EF127" i="6" s="1"/>
  <c r="ED174" i="6"/>
  <c r="ED78" i="6"/>
  <c r="ED54" i="6"/>
  <c r="ED133" i="6"/>
  <c r="ED109" i="6"/>
  <c r="ED69" i="6"/>
  <c r="ED55" i="6"/>
  <c r="EE55" i="6" s="1"/>
  <c r="EF55" i="6" s="1"/>
  <c r="ED102" i="6"/>
  <c r="ED124" i="6"/>
  <c r="EE124" i="6" s="1"/>
  <c r="EF124" i="6" s="1"/>
  <c r="ED44" i="6"/>
  <c r="EE44" i="6" s="1"/>
  <c r="EF44" i="6" s="1"/>
  <c r="ED167" i="6"/>
  <c r="EE167" i="6" s="1"/>
  <c r="EF167" i="6" s="1"/>
  <c r="ED115" i="6"/>
  <c r="EE115" i="6" s="1"/>
  <c r="EF115" i="6" s="1"/>
  <c r="ED51" i="6"/>
  <c r="EE51" i="6" s="1"/>
  <c r="EF51" i="6" s="1"/>
  <c r="ED31" i="6"/>
  <c r="EE31" i="6" s="1"/>
  <c r="EF31" i="6" s="1"/>
  <c r="ED162" i="6"/>
  <c r="ED98" i="6"/>
  <c r="ED34" i="6"/>
  <c r="ED169" i="6"/>
  <c r="ED129" i="6"/>
  <c r="ED49" i="6"/>
  <c r="ED41" i="6"/>
  <c r="ED120" i="6"/>
  <c r="EE120" i="6" s="1"/>
  <c r="EF120" i="6" s="1"/>
  <c r="ED56" i="6"/>
  <c r="EE56" i="6" s="1"/>
  <c r="EF56" i="6" s="1"/>
  <c r="ED183" i="6"/>
  <c r="EE183" i="6" s="1"/>
  <c r="EF183" i="6" s="1"/>
  <c r="ED47" i="6"/>
  <c r="EE47" i="6" s="1"/>
  <c r="EF47" i="6" s="1"/>
  <c r="ED126" i="6"/>
  <c r="ED181" i="6"/>
  <c r="ED157" i="6"/>
  <c r="ED117" i="6"/>
  <c r="ED53" i="6"/>
  <c r="ED168" i="6"/>
  <c r="EE168" i="6" s="1"/>
  <c r="EF168" i="6" s="1"/>
  <c r="ED143" i="6"/>
  <c r="EE143" i="6" s="1"/>
  <c r="EF143" i="6" s="1"/>
  <c r="ED182" i="6"/>
  <c r="ED172" i="6"/>
  <c r="EE172" i="6" s="1"/>
  <c r="EF172" i="6" s="1"/>
  <c r="ED148" i="6"/>
  <c r="EE148" i="6" s="1"/>
  <c r="EF148" i="6" s="1"/>
  <c r="ED84" i="6"/>
  <c r="EE84" i="6" s="1"/>
  <c r="EF84" i="6" s="1"/>
  <c r="ED139" i="6"/>
  <c r="EE139" i="6" s="1"/>
  <c r="EF139" i="6" s="1"/>
  <c r="ED75" i="6"/>
  <c r="EE75" i="6" s="1"/>
  <c r="EF75" i="6" s="1"/>
  <c r="ED122" i="6"/>
  <c r="ED58" i="6"/>
  <c r="ED153" i="6"/>
  <c r="ED89" i="6"/>
  <c r="ED152" i="6"/>
  <c r="EE152" i="6" s="1"/>
  <c r="EF152" i="6" s="1"/>
  <c r="ED80" i="6"/>
  <c r="EE80" i="6" s="1"/>
  <c r="EF80" i="6" s="1"/>
  <c r="ED63" i="6"/>
  <c r="EE63" i="6" s="1"/>
  <c r="EF63" i="6" s="1"/>
  <c r="ED95" i="6"/>
  <c r="EE95" i="6" s="1"/>
  <c r="EF95" i="6" s="1"/>
  <c r="ED142" i="6"/>
  <c r="ED93" i="6"/>
  <c r="ED108" i="6"/>
  <c r="EE108" i="6" s="1"/>
  <c r="EF108" i="6" s="1"/>
  <c r="ED68" i="6"/>
  <c r="EE68" i="6" s="1"/>
  <c r="EF68" i="6" s="1"/>
  <c r="ED171" i="6"/>
  <c r="EE171" i="6" s="1"/>
  <c r="EF171" i="6" s="1"/>
  <c r="ED99" i="6"/>
  <c r="EE99" i="6" s="1"/>
  <c r="EF99" i="6" s="1"/>
  <c r="ED35" i="6"/>
  <c r="EE35" i="6" s="1"/>
  <c r="EF35" i="6" s="1"/>
  <c r="ED146" i="6"/>
  <c r="ED82" i="6"/>
  <c r="ED177" i="6"/>
  <c r="ED128" i="6"/>
  <c r="EE128" i="6" s="1"/>
  <c r="EF128" i="6" s="1"/>
  <c r="ED104" i="6"/>
  <c r="EE104" i="6" s="1"/>
  <c r="EF104" i="6" s="1"/>
  <c r="ED64" i="6"/>
  <c r="EE64" i="6" s="1"/>
  <c r="EF64" i="6" s="1"/>
  <c r="ED135" i="6"/>
  <c r="EE135" i="6" s="1"/>
  <c r="EF135" i="6" s="1"/>
  <c r="ED94" i="6"/>
  <c r="ED70" i="6"/>
  <c r="ED87" i="6"/>
  <c r="EE87" i="6" s="1"/>
  <c r="EF87" i="6" s="1"/>
  <c r="ED150" i="6"/>
  <c r="ED118" i="6"/>
  <c r="ED132" i="6"/>
  <c r="EE132" i="6" s="1"/>
  <c r="EF132" i="6" s="1"/>
  <c r="ED176" i="6"/>
  <c r="EE176" i="6" s="1"/>
  <c r="EF176" i="6" s="1"/>
  <c r="ED123" i="6"/>
  <c r="EE123" i="6" s="1"/>
  <c r="EF123" i="6" s="1"/>
  <c r="ED59" i="6"/>
  <c r="EE59" i="6" s="1"/>
  <c r="EF59" i="6" s="1"/>
  <c r="ED170" i="6"/>
  <c r="ED106" i="6"/>
  <c r="ED42" i="6"/>
  <c r="ED137" i="6"/>
  <c r="ED113" i="6"/>
  <c r="ED73" i="6"/>
  <c r="ED33" i="6"/>
  <c r="ED40" i="6"/>
  <c r="EE40" i="6" s="1"/>
  <c r="EF40" i="6" s="1"/>
  <c r="EI30" i="6"/>
  <c r="EI160" i="6"/>
  <c r="EI95" i="6"/>
  <c r="EJ95" i="6" s="1"/>
  <c r="EK95" i="6" s="1"/>
  <c r="EI158" i="6"/>
  <c r="EI38" i="6"/>
  <c r="EI149" i="6"/>
  <c r="EI125" i="6"/>
  <c r="EI85" i="6"/>
  <c r="EI61" i="6"/>
  <c r="EI87" i="6"/>
  <c r="EJ87" i="6" s="1"/>
  <c r="EK87" i="6" s="1"/>
  <c r="EI86" i="6"/>
  <c r="EI164" i="6"/>
  <c r="EI100" i="6"/>
  <c r="EI36" i="6"/>
  <c r="EI144" i="6"/>
  <c r="EI154" i="6"/>
  <c r="EI90" i="6"/>
  <c r="EI112" i="6"/>
  <c r="EI48" i="6"/>
  <c r="EI135" i="6"/>
  <c r="EJ135" i="6" s="1"/>
  <c r="EK135" i="6" s="1"/>
  <c r="EI78" i="6"/>
  <c r="EI173" i="6"/>
  <c r="EI109" i="6"/>
  <c r="EI45" i="6"/>
  <c r="EI175" i="6"/>
  <c r="EJ175" i="6" s="1"/>
  <c r="EK175" i="6" s="1"/>
  <c r="EI134" i="6"/>
  <c r="EI123" i="6"/>
  <c r="EJ123" i="6" s="1"/>
  <c r="EK123" i="6" s="1"/>
  <c r="EI59" i="6"/>
  <c r="EJ59" i="6" s="1"/>
  <c r="EK59" i="6" s="1"/>
  <c r="EI178" i="6"/>
  <c r="EI114" i="6"/>
  <c r="EI50" i="6"/>
  <c r="EI145" i="6"/>
  <c r="EI136" i="6"/>
  <c r="EI96" i="6"/>
  <c r="EI72" i="6"/>
  <c r="EI111" i="6"/>
  <c r="EJ111" i="6" s="1"/>
  <c r="EK111" i="6" s="1"/>
  <c r="EI71" i="6"/>
  <c r="EJ71" i="6" s="1"/>
  <c r="EK71" i="6" s="1"/>
  <c r="EI126" i="6"/>
  <c r="EI182" i="6"/>
  <c r="EI46" i="6"/>
  <c r="EI124" i="6"/>
  <c r="EI147" i="6"/>
  <c r="EJ147" i="6" s="1"/>
  <c r="EK147" i="6" s="1"/>
  <c r="EI107" i="6"/>
  <c r="EJ107" i="6" s="1"/>
  <c r="EK107" i="6" s="1"/>
  <c r="EI83" i="6"/>
  <c r="EJ83" i="6" s="1"/>
  <c r="EK83" i="6" s="1"/>
  <c r="EI43" i="6"/>
  <c r="EJ43" i="6" s="1"/>
  <c r="EK43" i="6" s="1"/>
  <c r="EI138" i="6"/>
  <c r="EI74" i="6"/>
  <c r="EI169" i="6"/>
  <c r="EI129" i="6"/>
  <c r="EI105" i="6"/>
  <c r="EI81" i="6"/>
  <c r="EI65" i="6"/>
  <c r="EI41" i="6"/>
  <c r="EI120" i="6"/>
  <c r="EI56" i="6"/>
  <c r="EI32" i="6"/>
  <c r="EI103" i="6"/>
  <c r="EJ103" i="6" s="1"/>
  <c r="EK103" i="6" s="1"/>
  <c r="EI174" i="6"/>
  <c r="EI54" i="6"/>
  <c r="EI133" i="6"/>
  <c r="EI69" i="6"/>
  <c r="EI119" i="6"/>
  <c r="EJ119" i="6" s="1"/>
  <c r="EK119" i="6" s="1"/>
  <c r="EI102" i="6"/>
  <c r="EI172" i="6"/>
  <c r="EI148" i="6"/>
  <c r="EI108" i="6"/>
  <c r="EI84" i="6"/>
  <c r="EI60" i="6"/>
  <c r="EI44" i="6"/>
  <c r="EI163" i="6"/>
  <c r="EJ163" i="6" s="1"/>
  <c r="EK163" i="6" s="1"/>
  <c r="EI179" i="6"/>
  <c r="EJ179" i="6" s="1"/>
  <c r="EK179" i="6" s="1"/>
  <c r="EI131" i="6"/>
  <c r="EJ131" i="6" s="1"/>
  <c r="EK131" i="6" s="1"/>
  <c r="EI67" i="6"/>
  <c r="EJ67" i="6" s="1"/>
  <c r="EK67" i="6" s="1"/>
  <c r="EI162" i="6"/>
  <c r="EI98" i="6"/>
  <c r="EI34" i="6"/>
  <c r="EI153" i="6"/>
  <c r="EI89" i="6"/>
  <c r="EI152" i="6"/>
  <c r="EI159" i="6"/>
  <c r="EJ159" i="6" s="1"/>
  <c r="EK159" i="6" s="1"/>
  <c r="EI79" i="6"/>
  <c r="EJ79" i="6" s="1"/>
  <c r="EK79" i="6" s="1"/>
  <c r="EI94" i="6"/>
  <c r="EI181" i="6"/>
  <c r="EI157" i="6"/>
  <c r="EI117" i="6"/>
  <c r="EI93" i="6"/>
  <c r="EI53" i="6"/>
  <c r="EI168" i="6"/>
  <c r="EI150" i="6"/>
  <c r="EI132" i="6"/>
  <c r="EI68" i="6"/>
  <c r="EI122" i="6"/>
  <c r="EI58" i="6"/>
  <c r="EI80" i="6"/>
  <c r="EI151" i="6"/>
  <c r="EJ151" i="6" s="1"/>
  <c r="EK151" i="6" s="1"/>
  <c r="EI39" i="6"/>
  <c r="EJ39" i="6" s="1"/>
  <c r="EK39" i="6" s="1"/>
  <c r="EI142" i="6"/>
  <c r="EI141" i="6"/>
  <c r="EI77" i="6"/>
  <c r="EI55" i="6"/>
  <c r="EJ55" i="6" s="1"/>
  <c r="EK55" i="6" s="1"/>
  <c r="EI62" i="6"/>
  <c r="EI155" i="6"/>
  <c r="EJ155" i="6" s="1"/>
  <c r="EK155" i="6" s="1"/>
  <c r="EI91" i="6"/>
  <c r="EJ91" i="6" s="1"/>
  <c r="EK91" i="6" s="1"/>
  <c r="EI31" i="6"/>
  <c r="EJ31" i="6" s="1"/>
  <c r="EK31" i="6" s="1"/>
  <c r="EI146" i="6"/>
  <c r="EI82" i="6"/>
  <c r="EI177" i="6"/>
  <c r="EI113" i="6"/>
  <c r="EI128" i="6"/>
  <c r="EI104" i="6"/>
  <c r="EI64" i="6"/>
  <c r="EI40" i="6"/>
  <c r="EI183" i="6"/>
  <c r="EJ183" i="6" s="1"/>
  <c r="EK183" i="6" s="1"/>
  <c r="EI127" i="6"/>
  <c r="EJ127" i="6" s="1"/>
  <c r="EK127" i="6" s="1"/>
  <c r="EI47" i="6"/>
  <c r="EJ47" i="6" s="1"/>
  <c r="EK47" i="6" s="1"/>
  <c r="EI70" i="6"/>
  <c r="EI143" i="6"/>
  <c r="EJ143" i="6" s="1"/>
  <c r="EK143" i="6" s="1"/>
  <c r="EI118" i="6"/>
  <c r="EI156" i="6"/>
  <c r="EI92" i="6"/>
  <c r="EI176" i="6"/>
  <c r="EI167" i="6"/>
  <c r="EJ167" i="6" s="1"/>
  <c r="EK167" i="6" s="1"/>
  <c r="EI139" i="6"/>
  <c r="EJ139" i="6" s="1"/>
  <c r="EK139" i="6" s="1"/>
  <c r="EI115" i="6"/>
  <c r="EJ115" i="6" s="1"/>
  <c r="EK115" i="6" s="1"/>
  <c r="EI75" i="6"/>
  <c r="EJ75" i="6" s="1"/>
  <c r="EK75" i="6" s="1"/>
  <c r="EI51" i="6"/>
  <c r="EJ51" i="6" s="1"/>
  <c r="EK51" i="6" s="1"/>
  <c r="EI170" i="6"/>
  <c r="EI106" i="6"/>
  <c r="EI42" i="6"/>
  <c r="EI161" i="6"/>
  <c r="EI137" i="6"/>
  <c r="EI97" i="6"/>
  <c r="EI73" i="6"/>
  <c r="EI49" i="6"/>
  <c r="EI33" i="6"/>
  <c r="EI88" i="6"/>
  <c r="EI184" i="6"/>
  <c r="EI110" i="6"/>
  <c r="EI165" i="6"/>
  <c r="EI101" i="6"/>
  <c r="EI37" i="6"/>
  <c r="EI166" i="6"/>
  <c r="EI180" i="6"/>
  <c r="EI140" i="6"/>
  <c r="EI116" i="6"/>
  <c r="EI76" i="6"/>
  <c r="EI52" i="6"/>
  <c r="EI171" i="6"/>
  <c r="EJ171" i="6" s="1"/>
  <c r="EK171" i="6" s="1"/>
  <c r="EI99" i="6"/>
  <c r="EJ99" i="6" s="1"/>
  <c r="EK99" i="6" s="1"/>
  <c r="EI35" i="6"/>
  <c r="EJ35" i="6" s="1"/>
  <c r="EK35" i="6" s="1"/>
  <c r="EI130" i="6"/>
  <c r="EI66" i="6"/>
  <c r="EI185" i="6"/>
  <c r="EI121" i="6"/>
  <c r="EI57" i="6"/>
  <c r="EI63" i="6"/>
  <c r="EJ63" i="6" s="1"/>
  <c r="EK63" i="6" s="1"/>
  <c r="DY30" i="6"/>
  <c r="DY183" i="6"/>
  <c r="DZ183" i="6" s="1"/>
  <c r="EA183" i="6" s="1"/>
  <c r="DY47" i="6"/>
  <c r="DZ47" i="6" s="1"/>
  <c r="EA47" i="6" s="1"/>
  <c r="DY110" i="6"/>
  <c r="DY70" i="6"/>
  <c r="DY143" i="6"/>
  <c r="DZ143" i="6" s="1"/>
  <c r="EA143" i="6" s="1"/>
  <c r="DY166" i="6"/>
  <c r="DY118" i="6"/>
  <c r="DY52" i="6"/>
  <c r="DZ52" i="6" s="1"/>
  <c r="EA52" i="6" s="1"/>
  <c r="DY139" i="6"/>
  <c r="DZ139" i="6" s="1"/>
  <c r="EA139" i="6" s="1"/>
  <c r="DY75" i="6"/>
  <c r="DZ75" i="6" s="1"/>
  <c r="EA75" i="6" s="1"/>
  <c r="DY170" i="6"/>
  <c r="DY106" i="6"/>
  <c r="DY42" i="6"/>
  <c r="DY137" i="6"/>
  <c r="DY73" i="6"/>
  <c r="DY128" i="6"/>
  <c r="DZ128" i="6" s="1"/>
  <c r="EA128" i="6" s="1"/>
  <c r="DY64" i="6"/>
  <c r="DZ64" i="6" s="1"/>
  <c r="EA64" i="6" s="1"/>
  <c r="DY63" i="6"/>
  <c r="DZ63" i="6" s="1"/>
  <c r="EA63" i="6" s="1"/>
  <c r="DY95" i="6"/>
  <c r="DZ95" i="6" s="1"/>
  <c r="EA95" i="6" s="1"/>
  <c r="DY165" i="6"/>
  <c r="DY125" i="6"/>
  <c r="DY101" i="6"/>
  <c r="DY61" i="6"/>
  <c r="DY37" i="6"/>
  <c r="DY140" i="6"/>
  <c r="DZ140" i="6" s="1"/>
  <c r="EA140" i="6" s="1"/>
  <c r="DY116" i="6"/>
  <c r="DZ116" i="6" s="1"/>
  <c r="EA116" i="6" s="1"/>
  <c r="DY176" i="6"/>
  <c r="DZ176" i="6" s="1"/>
  <c r="EA176" i="6" s="1"/>
  <c r="DY171" i="6"/>
  <c r="DZ171" i="6" s="1"/>
  <c r="EA171" i="6" s="1"/>
  <c r="DY99" i="6"/>
  <c r="DZ99" i="6" s="1"/>
  <c r="EA99" i="6" s="1"/>
  <c r="DY35" i="6"/>
  <c r="DZ35" i="6" s="1"/>
  <c r="EA35" i="6" s="1"/>
  <c r="DY130" i="6"/>
  <c r="DY66" i="6"/>
  <c r="DY161" i="6"/>
  <c r="DY97" i="6"/>
  <c r="DY33" i="6"/>
  <c r="DY88" i="6"/>
  <c r="DZ88" i="6" s="1"/>
  <c r="EA88" i="6" s="1"/>
  <c r="DY184" i="6"/>
  <c r="DZ184" i="6" s="1"/>
  <c r="EA184" i="6" s="1"/>
  <c r="DY135" i="6"/>
  <c r="DZ135" i="6" s="1"/>
  <c r="EA135" i="6" s="1"/>
  <c r="DY158" i="6"/>
  <c r="DY78" i="6"/>
  <c r="DY38" i="6"/>
  <c r="DY87" i="6"/>
  <c r="DZ87" i="6" s="1"/>
  <c r="EA87" i="6" s="1"/>
  <c r="DY86" i="6"/>
  <c r="DY180" i="6"/>
  <c r="DZ180" i="6" s="1"/>
  <c r="EA180" i="6" s="1"/>
  <c r="DY76" i="6"/>
  <c r="DZ76" i="6" s="1"/>
  <c r="EA76" i="6" s="1"/>
  <c r="DY36" i="6"/>
  <c r="DZ36" i="6" s="1"/>
  <c r="EA36" i="6" s="1"/>
  <c r="DY144" i="6"/>
  <c r="DZ144" i="6" s="1"/>
  <c r="EA144" i="6" s="1"/>
  <c r="DY123" i="6"/>
  <c r="DZ123" i="6" s="1"/>
  <c r="EA123" i="6" s="1"/>
  <c r="DY59" i="6"/>
  <c r="DZ59" i="6" s="1"/>
  <c r="EA59" i="6" s="1"/>
  <c r="DY154" i="6"/>
  <c r="DY90" i="6"/>
  <c r="DY185" i="6"/>
  <c r="DY121" i="6"/>
  <c r="DY57" i="6"/>
  <c r="DY112" i="6"/>
  <c r="DZ112" i="6" s="1"/>
  <c r="EA112" i="6" s="1"/>
  <c r="DY48" i="6"/>
  <c r="DZ48" i="6" s="1"/>
  <c r="EA48" i="6" s="1"/>
  <c r="DY160" i="6"/>
  <c r="DZ160" i="6" s="1"/>
  <c r="EA160" i="6" s="1"/>
  <c r="DY71" i="6"/>
  <c r="DZ71" i="6" s="1"/>
  <c r="EA71" i="6" s="1"/>
  <c r="DY126" i="6"/>
  <c r="DY149" i="6"/>
  <c r="DY109" i="6"/>
  <c r="DY85" i="6"/>
  <c r="DY182" i="6"/>
  <c r="DY134" i="6"/>
  <c r="DY124" i="6"/>
  <c r="DZ124" i="6" s="1"/>
  <c r="EA124" i="6" s="1"/>
  <c r="DY100" i="6"/>
  <c r="DZ100" i="6" s="1"/>
  <c r="EA100" i="6" s="1"/>
  <c r="DY147" i="6"/>
  <c r="DZ147" i="6" s="1"/>
  <c r="EA147" i="6" s="1"/>
  <c r="DY83" i="6"/>
  <c r="DZ83" i="6" s="1"/>
  <c r="EA83" i="6" s="1"/>
  <c r="DY178" i="6"/>
  <c r="DY114" i="6"/>
  <c r="DY50" i="6"/>
  <c r="DY169" i="6"/>
  <c r="DY145" i="6"/>
  <c r="DY81" i="6"/>
  <c r="DY41" i="6"/>
  <c r="DY136" i="6"/>
  <c r="DZ136" i="6" s="1"/>
  <c r="EA136" i="6" s="1"/>
  <c r="DY72" i="6"/>
  <c r="DZ72" i="6" s="1"/>
  <c r="EA72" i="6" s="1"/>
  <c r="DY103" i="6"/>
  <c r="DZ103" i="6" s="1"/>
  <c r="EA103" i="6" s="1"/>
  <c r="DY111" i="6"/>
  <c r="DZ111" i="6" s="1"/>
  <c r="EA111" i="6" s="1"/>
  <c r="DY173" i="6"/>
  <c r="DY45" i="6"/>
  <c r="DY175" i="6"/>
  <c r="DZ175" i="6" s="1"/>
  <c r="EA175" i="6" s="1"/>
  <c r="DY46" i="6"/>
  <c r="DY164" i="6"/>
  <c r="DZ164" i="6" s="1"/>
  <c r="EA164" i="6" s="1"/>
  <c r="DY148" i="6"/>
  <c r="DZ148" i="6" s="1"/>
  <c r="EA148" i="6" s="1"/>
  <c r="DY84" i="6"/>
  <c r="DZ84" i="6" s="1"/>
  <c r="EA84" i="6" s="1"/>
  <c r="DY60" i="6"/>
  <c r="DZ60" i="6" s="1"/>
  <c r="EA60" i="6" s="1"/>
  <c r="DY107" i="6"/>
  <c r="DZ107" i="6" s="1"/>
  <c r="EA107" i="6" s="1"/>
  <c r="DY43" i="6"/>
  <c r="DZ43" i="6" s="1"/>
  <c r="EA43" i="6" s="1"/>
  <c r="DY138" i="6"/>
  <c r="DY74" i="6"/>
  <c r="DY105" i="6"/>
  <c r="DY96" i="6"/>
  <c r="DZ96" i="6" s="1"/>
  <c r="EA96" i="6" s="1"/>
  <c r="DY32" i="6"/>
  <c r="DZ32" i="6" s="1"/>
  <c r="EA32" i="6" s="1"/>
  <c r="DY159" i="6"/>
  <c r="DZ159" i="6" s="1"/>
  <c r="EA159" i="6" s="1"/>
  <c r="DY174" i="6"/>
  <c r="DY94" i="6"/>
  <c r="DY54" i="6"/>
  <c r="DY133" i="6"/>
  <c r="DY93" i="6"/>
  <c r="DY69" i="6"/>
  <c r="DY119" i="6"/>
  <c r="DZ119" i="6" s="1"/>
  <c r="EA119" i="6" s="1"/>
  <c r="DY150" i="6"/>
  <c r="DY102" i="6"/>
  <c r="DY108" i="6"/>
  <c r="DZ108" i="6" s="1"/>
  <c r="EA108" i="6" s="1"/>
  <c r="DY179" i="6"/>
  <c r="DZ179" i="6" s="1"/>
  <c r="EA179" i="6" s="1"/>
  <c r="DY131" i="6"/>
  <c r="DZ131" i="6" s="1"/>
  <c r="EA131" i="6" s="1"/>
  <c r="DY67" i="6"/>
  <c r="DZ67" i="6" s="1"/>
  <c r="EA67" i="6" s="1"/>
  <c r="DY162" i="6"/>
  <c r="DY98" i="6"/>
  <c r="DY34" i="6"/>
  <c r="DY129" i="6"/>
  <c r="DY65" i="6"/>
  <c r="DY120" i="6"/>
  <c r="DZ120" i="6" s="1"/>
  <c r="EA120" i="6" s="1"/>
  <c r="DY56" i="6"/>
  <c r="DZ56" i="6" s="1"/>
  <c r="EA56" i="6" s="1"/>
  <c r="DY39" i="6"/>
  <c r="DZ39" i="6" s="1"/>
  <c r="EA39" i="6" s="1"/>
  <c r="DY79" i="6"/>
  <c r="DZ79" i="6" s="1"/>
  <c r="EA79" i="6" s="1"/>
  <c r="DY157" i="6"/>
  <c r="DY168" i="6"/>
  <c r="DZ168" i="6" s="1"/>
  <c r="EA168" i="6" s="1"/>
  <c r="DY62" i="6"/>
  <c r="DY132" i="6"/>
  <c r="DZ132" i="6" s="1"/>
  <c r="EA132" i="6" s="1"/>
  <c r="DY44" i="6"/>
  <c r="DZ44" i="6" s="1"/>
  <c r="EA44" i="6" s="1"/>
  <c r="DY163" i="6"/>
  <c r="DZ163" i="6" s="1"/>
  <c r="EA163" i="6" s="1"/>
  <c r="DY155" i="6"/>
  <c r="DZ155" i="6" s="1"/>
  <c r="EA155" i="6" s="1"/>
  <c r="DY91" i="6"/>
  <c r="DZ91" i="6" s="1"/>
  <c r="EA91" i="6" s="1"/>
  <c r="DY31" i="6"/>
  <c r="DZ31" i="6" s="1"/>
  <c r="EA31" i="6" s="1"/>
  <c r="DY122" i="6"/>
  <c r="DY58" i="6"/>
  <c r="DY153" i="6"/>
  <c r="DY113" i="6"/>
  <c r="DY89" i="6"/>
  <c r="DY80" i="6"/>
  <c r="DZ80" i="6" s="1"/>
  <c r="EA80" i="6" s="1"/>
  <c r="DY40" i="6"/>
  <c r="DZ40" i="6" s="1"/>
  <c r="EA40" i="6" s="1"/>
  <c r="DY127" i="6"/>
  <c r="DZ127" i="6" s="1"/>
  <c r="EA127" i="6" s="1"/>
  <c r="DY142" i="6"/>
  <c r="DY181" i="6"/>
  <c r="DY141" i="6"/>
  <c r="DY117" i="6"/>
  <c r="DY77" i="6"/>
  <c r="DY53" i="6"/>
  <c r="DY55" i="6"/>
  <c r="DZ55" i="6" s="1"/>
  <c r="EA55" i="6" s="1"/>
  <c r="DY172" i="6"/>
  <c r="DZ172" i="6" s="1"/>
  <c r="EA172" i="6" s="1"/>
  <c r="DY156" i="6"/>
  <c r="DZ156" i="6" s="1"/>
  <c r="EA156" i="6" s="1"/>
  <c r="DY92" i="6"/>
  <c r="DZ92" i="6" s="1"/>
  <c r="EA92" i="6" s="1"/>
  <c r="DY68" i="6"/>
  <c r="DZ68" i="6" s="1"/>
  <c r="EA68" i="6" s="1"/>
  <c r="DY167" i="6"/>
  <c r="DZ167" i="6" s="1"/>
  <c r="EA167" i="6" s="1"/>
  <c r="DY115" i="6"/>
  <c r="DZ115" i="6" s="1"/>
  <c r="EA115" i="6" s="1"/>
  <c r="DY51" i="6"/>
  <c r="DZ51" i="6" s="1"/>
  <c r="EA51" i="6" s="1"/>
  <c r="DY146" i="6"/>
  <c r="DY82" i="6"/>
  <c r="DY177" i="6"/>
  <c r="DY49" i="6"/>
  <c r="DY152" i="6"/>
  <c r="DZ152" i="6" s="1"/>
  <c r="EA152" i="6" s="1"/>
  <c r="DY104" i="6"/>
  <c r="DZ104" i="6" s="1"/>
  <c r="EA104" i="6" s="1"/>
  <c r="DY151" i="6"/>
  <c r="DZ151" i="6" s="1"/>
  <c r="EA151" i="6" s="1"/>
  <c r="DT127" i="6"/>
  <c r="DU127" i="6" s="1"/>
  <c r="DV127" i="6" s="1"/>
  <c r="DT142" i="6"/>
  <c r="DT181" i="6"/>
  <c r="DT117" i="6"/>
  <c r="DT53" i="6"/>
  <c r="DT55" i="6"/>
  <c r="DU55" i="6" s="1"/>
  <c r="DV55" i="6" s="1"/>
  <c r="DT132" i="6"/>
  <c r="DT68" i="6"/>
  <c r="DT176" i="6"/>
  <c r="DT167" i="6"/>
  <c r="DU167" i="6" s="1"/>
  <c r="DV167" i="6" s="1"/>
  <c r="DT115" i="6"/>
  <c r="DU115" i="6" s="1"/>
  <c r="DV115" i="6" s="1"/>
  <c r="DT51" i="6"/>
  <c r="DU51" i="6" s="1"/>
  <c r="DV51" i="6" s="1"/>
  <c r="DT146" i="6"/>
  <c r="DT82" i="6"/>
  <c r="DT177" i="6"/>
  <c r="DT113" i="6"/>
  <c r="DT49" i="6"/>
  <c r="DT104" i="6"/>
  <c r="DT40" i="6"/>
  <c r="DT183" i="6"/>
  <c r="DU183" i="6" s="1"/>
  <c r="DV183" i="6" s="1"/>
  <c r="DT47" i="6"/>
  <c r="DU47" i="6" s="1"/>
  <c r="DV47" i="6" s="1"/>
  <c r="DT110" i="6"/>
  <c r="DT70" i="6"/>
  <c r="DT141" i="6"/>
  <c r="DT77" i="6"/>
  <c r="DT143" i="6"/>
  <c r="DU143" i="6" s="1"/>
  <c r="DV143" i="6" s="1"/>
  <c r="DT166" i="6"/>
  <c r="DT118" i="6"/>
  <c r="DT180" i="6"/>
  <c r="DT156" i="6"/>
  <c r="DT92" i="6"/>
  <c r="DU92" i="6" s="1"/>
  <c r="DV92" i="6" s="1"/>
  <c r="DT139" i="6"/>
  <c r="DU139" i="6" s="1"/>
  <c r="DV139" i="6" s="1"/>
  <c r="DT75" i="6"/>
  <c r="DU75" i="6" s="1"/>
  <c r="DV75" i="6" s="1"/>
  <c r="DT170" i="6"/>
  <c r="DT106" i="6"/>
  <c r="DT42" i="6"/>
  <c r="DT137" i="6"/>
  <c r="DT73" i="6"/>
  <c r="DT128" i="6"/>
  <c r="DT64" i="6"/>
  <c r="DT63" i="6"/>
  <c r="DU63" i="6" s="1"/>
  <c r="DV63" i="6" s="1"/>
  <c r="DT95" i="6"/>
  <c r="DU95" i="6" s="1"/>
  <c r="DV95" i="6" s="1"/>
  <c r="DT165" i="6"/>
  <c r="DT101" i="6"/>
  <c r="DT37" i="6"/>
  <c r="DT116" i="6"/>
  <c r="DT52" i="6"/>
  <c r="DT171" i="6"/>
  <c r="DU171" i="6" s="1"/>
  <c r="DV171" i="6" s="1"/>
  <c r="DT99" i="6"/>
  <c r="DU99" i="6" s="1"/>
  <c r="DV99" i="6" s="1"/>
  <c r="DT35" i="6"/>
  <c r="DU35" i="6" s="1"/>
  <c r="DV35" i="6" s="1"/>
  <c r="DT130" i="6"/>
  <c r="DT66" i="6"/>
  <c r="DT161" i="6"/>
  <c r="DT97" i="6"/>
  <c r="DT33" i="6"/>
  <c r="DT88" i="6"/>
  <c r="DT184" i="6"/>
  <c r="DT135" i="6"/>
  <c r="DU135" i="6" s="1"/>
  <c r="DV135" i="6" s="1"/>
  <c r="DT158" i="6"/>
  <c r="DT78" i="6"/>
  <c r="DT38" i="6"/>
  <c r="DT125" i="6"/>
  <c r="DT61" i="6"/>
  <c r="DT175" i="6"/>
  <c r="DU175" i="6" s="1"/>
  <c r="DV175" i="6" s="1"/>
  <c r="DT87" i="6"/>
  <c r="DU87" i="6" s="1"/>
  <c r="DV87" i="6" s="1"/>
  <c r="DT86" i="6"/>
  <c r="DT164" i="6"/>
  <c r="DT140" i="6"/>
  <c r="DT76" i="6"/>
  <c r="DT144" i="6"/>
  <c r="DT123" i="6"/>
  <c r="DU123" i="6" s="1"/>
  <c r="DV123" i="6" s="1"/>
  <c r="DT59" i="6"/>
  <c r="DU59" i="6" s="1"/>
  <c r="DV59" i="6" s="1"/>
  <c r="DT154" i="6"/>
  <c r="DT90" i="6"/>
  <c r="DT185" i="6"/>
  <c r="DT121" i="6"/>
  <c r="DT57" i="6"/>
  <c r="DT112" i="6"/>
  <c r="DT48" i="6"/>
  <c r="DT160" i="6"/>
  <c r="DT71" i="6"/>
  <c r="DU71" i="6" s="1"/>
  <c r="DV71" i="6" s="1"/>
  <c r="DT126" i="6"/>
  <c r="DT149" i="6"/>
  <c r="DT85" i="6"/>
  <c r="DT182" i="6"/>
  <c r="DT134" i="6"/>
  <c r="DT100" i="6"/>
  <c r="DT36" i="6"/>
  <c r="DT179" i="6"/>
  <c r="DU179" i="6" s="1"/>
  <c r="DV179" i="6" s="1"/>
  <c r="DT147" i="6"/>
  <c r="DU147" i="6" s="1"/>
  <c r="DV147" i="6" s="1"/>
  <c r="DT83" i="6"/>
  <c r="DU83" i="6" s="1"/>
  <c r="DV83" i="6" s="1"/>
  <c r="DT178" i="6"/>
  <c r="DT114" i="6"/>
  <c r="DT50" i="6"/>
  <c r="DT145" i="6"/>
  <c r="DT81" i="6"/>
  <c r="DT136" i="6"/>
  <c r="DT72" i="6"/>
  <c r="DT103" i="6"/>
  <c r="DU103" i="6" s="1"/>
  <c r="DV103" i="6" s="1"/>
  <c r="DT111" i="6"/>
  <c r="DU111" i="6" s="1"/>
  <c r="DV111" i="6" s="1"/>
  <c r="DT173" i="6"/>
  <c r="DT109" i="6"/>
  <c r="DT45" i="6"/>
  <c r="DT46" i="6"/>
  <c r="DT124" i="6"/>
  <c r="DT60" i="6"/>
  <c r="DT163" i="6"/>
  <c r="DU163" i="6" s="1"/>
  <c r="DV163" i="6" s="1"/>
  <c r="DT107" i="6"/>
  <c r="DU107" i="6" s="1"/>
  <c r="DV107" i="6" s="1"/>
  <c r="DT43" i="6"/>
  <c r="DU43" i="6" s="1"/>
  <c r="DV43" i="6" s="1"/>
  <c r="DT138" i="6"/>
  <c r="DT74" i="6"/>
  <c r="DT169" i="6"/>
  <c r="DT105" i="6"/>
  <c r="DT41" i="6"/>
  <c r="DT96" i="6"/>
  <c r="DT32" i="6"/>
  <c r="DT159" i="6"/>
  <c r="DU159" i="6" s="1"/>
  <c r="DV159" i="6" s="1"/>
  <c r="DT174" i="6"/>
  <c r="DT94" i="6"/>
  <c r="DT54" i="6"/>
  <c r="DT133" i="6"/>
  <c r="DT69" i="6"/>
  <c r="DT119" i="6"/>
  <c r="DU119" i="6" s="1"/>
  <c r="DV119" i="6" s="1"/>
  <c r="DT150" i="6"/>
  <c r="DT102" i="6"/>
  <c r="DT172" i="6"/>
  <c r="DT148" i="6"/>
  <c r="DT84" i="6"/>
  <c r="DT131" i="6"/>
  <c r="DU131" i="6" s="1"/>
  <c r="DV131" i="6" s="1"/>
  <c r="DT67" i="6"/>
  <c r="DU67" i="6" s="1"/>
  <c r="DV67" i="6" s="1"/>
  <c r="DT162" i="6"/>
  <c r="DT98" i="6"/>
  <c r="DT34" i="6"/>
  <c r="DT129" i="6"/>
  <c r="DT65" i="6"/>
  <c r="DT152" i="6"/>
  <c r="DT120" i="6"/>
  <c r="DT56" i="6"/>
  <c r="DT151" i="6"/>
  <c r="DU151" i="6" s="1"/>
  <c r="DV151" i="6" s="1"/>
  <c r="DT39" i="6"/>
  <c r="DU39" i="6" s="1"/>
  <c r="DV39" i="6" s="1"/>
  <c r="DT79" i="6"/>
  <c r="DU79" i="6" s="1"/>
  <c r="DV79" i="6" s="1"/>
  <c r="DT157" i="6"/>
  <c r="DT93" i="6"/>
  <c r="DT168" i="6"/>
  <c r="DT62" i="6"/>
  <c r="DT108" i="6"/>
  <c r="DT44" i="6"/>
  <c r="DT155" i="6"/>
  <c r="DU155" i="6" s="1"/>
  <c r="DV155" i="6" s="1"/>
  <c r="DT91" i="6"/>
  <c r="DU91" i="6" s="1"/>
  <c r="DV91" i="6" s="1"/>
  <c r="DT31" i="6"/>
  <c r="DU31" i="6" s="1"/>
  <c r="DV31" i="6" s="1"/>
  <c r="DT122" i="6"/>
  <c r="DT58" i="6"/>
  <c r="DT153" i="6"/>
  <c r="DT89" i="6"/>
  <c r="DT80" i="6"/>
  <c r="EN30" i="6"/>
  <c r="EO30" i="6" s="1"/>
  <c r="EP30" i="6" s="1"/>
  <c r="EN135" i="6"/>
  <c r="EO135" i="6" s="1"/>
  <c r="EP135" i="6" s="1"/>
  <c r="EN78" i="6"/>
  <c r="EN134" i="6"/>
  <c r="EN140" i="6"/>
  <c r="EO140" i="6" s="1"/>
  <c r="EP140" i="6" s="1"/>
  <c r="EN171" i="6"/>
  <c r="EO171" i="6" s="1"/>
  <c r="EP171" i="6" s="1"/>
  <c r="EN123" i="6"/>
  <c r="EO123" i="6" s="1"/>
  <c r="EP123" i="6" s="1"/>
  <c r="EN99" i="6"/>
  <c r="EO99" i="6" s="1"/>
  <c r="EP99" i="6" s="1"/>
  <c r="EN59" i="6"/>
  <c r="EO59" i="6" s="1"/>
  <c r="EP59" i="6" s="1"/>
  <c r="EN35" i="6"/>
  <c r="EO35" i="6" s="1"/>
  <c r="EP35" i="6" s="1"/>
  <c r="EN178" i="6"/>
  <c r="EN114" i="6"/>
  <c r="EN50" i="6"/>
  <c r="EN185" i="6"/>
  <c r="EN145" i="6"/>
  <c r="EN121" i="6"/>
  <c r="EN57" i="6"/>
  <c r="EN33" i="6"/>
  <c r="EN136" i="6"/>
  <c r="EO136" i="6" s="1"/>
  <c r="EP136" i="6" s="1"/>
  <c r="EN72" i="6"/>
  <c r="EO72" i="6" s="1"/>
  <c r="EP72" i="6" s="1"/>
  <c r="EN71" i="6"/>
  <c r="EO71" i="6" s="1"/>
  <c r="EP71" i="6" s="1"/>
  <c r="EN126" i="6"/>
  <c r="EN87" i="6"/>
  <c r="EO87" i="6" s="1"/>
  <c r="EP87" i="6" s="1"/>
  <c r="EN182" i="6"/>
  <c r="EN46" i="6"/>
  <c r="EN164" i="6"/>
  <c r="EO164" i="6" s="1"/>
  <c r="EP164" i="6" s="1"/>
  <c r="EN124" i="6"/>
  <c r="EO124" i="6" s="1"/>
  <c r="EP124" i="6" s="1"/>
  <c r="EN100" i="6"/>
  <c r="EO100" i="6" s="1"/>
  <c r="EP100" i="6" s="1"/>
  <c r="EN76" i="6"/>
  <c r="EO76" i="6" s="1"/>
  <c r="EP76" i="6" s="1"/>
  <c r="EN36" i="6"/>
  <c r="EO36" i="6" s="1"/>
  <c r="EP36" i="6" s="1"/>
  <c r="EN147" i="6"/>
  <c r="EO147" i="6" s="1"/>
  <c r="EP147" i="6" s="1"/>
  <c r="EN83" i="6"/>
  <c r="EO83" i="6" s="1"/>
  <c r="EP83" i="6" s="1"/>
  <c r="EN138" i="6"/>
  <c r="EN74" i="6"/>
  <c r="EN169" i="6"/>
  <c r="EN105" i="6"/>
  <c r="EN81" i="6"/>
  <c r="EN41" i="6"/>
  <c r="EN103" i="6"/>
  <c r="EO103" i="6" s="1"/>
  <c r="EP103" i="6" s="1"/>
  <c r="EN160" i="6"/>
  <c r="EO160" i="6" s="1"/>
  <c r="EP160" i="6" s="1"/>
  <c r="EN174" i="6"/>
  <c r="EN54" i="6"/>
  <c r="EN173" i="6"/>
  <c r="EN149" i="6"/>
  <c r="EN133" i="6"/>
  <c r="EN109" i="6"/>
  <c r="EN85" i="6"/>
  <c r="EN69" i="6"/>
  <c r="EN45" i="6"/>
  <c r="EN175" i="6"/>
  <c r="EO175" i="6" s="1"/>
  <c r="EP175" i="6" s="1"/>
  <c r="EN102" i="6"/>
  <c r="EN148" i="6"/>
  <c r="EO148" i="6" s="1"/>
  <c r="EP148" i="6" s="1"/>
  <c r="EN84" i="6"/>
  <c r="EO84" i="6" s="1"/>
  <c r="EP84" i="6" s="1"/>
  <c r="EN60" i="6"/>
  <c r="EO60" i="6" s="1"/>
  <c r="EP60" i="6" s="1"/>
  <c r="EN179" i="6"/>
  <c r="EO179" i="6" s="1"/>
  <c r="EP179" i="6" s="1"/>
  <c r="EN162" i="6"/>
  <c r="EN98" i="6"/>
  <c r="EN34" i="6"/>
  <c r="EN159" i="6"/>
  <c r="EO159" i="6" s="1"/>
  <c r="EP159" i="6" s="1"/>
  <c r="EN111" i="6"/>
  <c r="EO111" i="6" s="1"/>
  <c r="EP111" i="6" s="1"/>
  <c r="EN94" i="6"/>
  <c r="EN157" i="6"/>
  <c r="EN93" i="6"/>
  <c r="EN168" i="6"/>
  <c r="EO168" i="6" s="1"/>
  <c r="EP168" i="6" s="1"/>
  <c r="EN150" i="6"/>
  <c r="EN107" i="6"/>
  <c r="EO107" i="6" s="1"/>
  <c r="EP107" i="6" s="1"/>
  <c r="EN43" i="6"/>
  <c r="EO43" i="6" s="1"/>
  <c r="EP43" i="6" s="1"/>
  <c r="EN31" i="6"/>
  <c r="EO31" i="6" s="1"/>
  <c r="EP31" i="6" s="1"/>
  <c r="EN122" i="6"/>
  <c r="EN58" i="6"/>
  <c r="EN129" i="6"/>
  <c r="EN120" i="6"/>
  <c r="EO120" i="6" s="1"/>
  <c r="EP120" i="6" s="1"/>
  <c r="EN96" i="6"/>
  <c r="EO96" i="6" s="1"/>
  <c r="EP96" i="6" s="1"/>
  <c r="EN80" i="6"/>
  <c r="EO80" i="6" s="1"/>
  <c r="EP80" i="6" s="1"/>
  <c r="EN56" i="6"/>
  <c r="EO56" i="6" s="1"/>
  <c r="EP56" i="6" s="1"/>
  <c r="EN32" i="6"/>
  <c r="EO32" i="6" s="1"/>
  <c r="EP32" i="6" s="1"/>
  <c r="EN39" i="6"/>
  <c r="EO39" i="6" s="1"/>
  <c r="EP39" i="6" s="1"/>
  <c r="EN142" i="6"/>
  <c r="EN119" i="6"/>
  <c r="EO119" i="6" s="1"/>
  <c r="EP119" i="6" s="1"/>
  <c r="EN62" i="6"/>
  <c r="EN172" i="6"/>
  <c r="EO172" i="6" s="1"/>
  <c r="EP172" i="6" s="1"/>
  <c r="EN108" i="6"/>
  <c r="EO108" i="6" s="1"/>
  <c r="EP108" i="6" s="1"/>
  <c r="EN163" i="6"/>
  <c r="EO163" i="6" s="1"/>
  <c r="EP163" i="6" s="1"/>
  <c r="EN155" i="6"/>
  <c r="EO155" i="6" s="1"/>
  <c r="EP155" i="6" s="1"/>
  <c r="EN131" i="6"/>
  <c r="EO131" i="6" s="1"/>
  <c r="EP131" i="6" s="1"/>
  <c r="EN91" i="6"/>
  <c r="EO91" i="6" s="1"/>
  <c r="EP91" i="6" s="1"/>
  <c r="EN67" i="6"/>
  <c r="EO67" i="6" s="1"/>
  <c r="EP67" i="6" s="1"/>
  <c r="EN146" i="6"/>
  <c r="EN82" i="6"/>
  <c r="EN177" i="6"/>
  <c r="EN153" i="6"/>
  <c r="EN113" i="6"/>
  <c r="EN89" i="6"/>
  <c r="EN65" i="6"/>
  <c r="EN152" i="6"/>
  <c r="EO152" i="6" s="1"/>
  <c r="EP152" i="6" s="1"/>
  <c r="EN104" i="6"/>
  <c r="EO104" i="6" s="1"/>
  <c r="EP104" i="6" s="1"/>
  <c r="EN40" i="6"/>
  <c r="EO40" i="6" s="1"/>
  <c r="EP40" i="6" s="1"/>
  <c r="EN127" i="6"/>
  <c r="EO127" i="6" s="1"/>
  <c r="EP127" i="6" s="1"/>
  <c r="EN79" i="6"/>
  <c r="EO79" i="6" s="1"/>
  <c r="EP79" i="6" s="1"/>
  <c r="EN70" i="6"/>
  <c r="EN118" i="6"/>
  <c r="EN156" i="6"/>
  <c r="EO156" i="6" s="1"/>
  <c r="EP156" i="6" s="1"/>
  <c r="EN132" i="6"/>
  <c r="EO132" i="6" s="1"/>
  <c r="EP132" i="6" s="1"/>
  <c r="EN92" i="6"/>
  <c r="EO92" i="6" s="1"/>
  <c r="EP92" i="6" s="1"/>
  <c r="EN68" i="6"/>
  <c r="EO68" i="6" s="1"/>
  <c r="EP68" i="6" s="1"/>
  <c r="EN44" i="6"/>
  <c r="EO44" i="6" s="1"/>
  <c r="EP44" i="6" s="1"/>
  <c r="EN176" i="6"/>
  <c r="EO176" i="6" s="1"/>
  <c r="EP176" i="6" s="1"/>
  <c r="EN167" i="6"/>
  <c r="EO167" i="6" s="1"/>
  <c r="EP167" i="6" s="1"/>
  <c r="EN115" i="6"/>
  <c r="EO115" i="6" s="1"/>
  <c r="EP115" i="6" s="1"/>
  <c r="EN51" i="6"/>
  <c r="EO51" i="6" s="1"/>
  <c r="EP51" i="6" s="1"/>
  <c r="EN170" i="6"/>
  <c r="EN106" i="6"/>
  <c r="EN42" i="6"/>
  <c r="EN137" i="6"/>
  <c r="EN73" i="6"/>
  <c r="EN49" i="6"/>
  <c r="EN151" i="6"/>
  <c r="EO151" i="6" s="1"/>
  <c r="EP151" i="6" s="1"/>
  <c r="EN110" i="6"/>
  <c r="EN181" i="6"/>
  <c r="EN165" i="6"/>
  <c r="EN141" i="6"/>
  <c r="EN117" i="6"/>
  <c r="EN101" i="6"/>
  <c r="EN77" i="6"/>
  <c r="EN53" i="6"/>
  <c r="EN37" i="6"/>
  <c r="EN55" i="6"/>
  <c r="EO55" i="6" s="1"/>
  <c r="EP55" i="6" s="1"/>
  <c r="EN166" i="6"/>
  <c r="EN180" i="6"/>
  <c r="EO180" i="6" s="1"/>
  <c r="EP180" i="6" s="1"/>
  <c r="EN116" i="6"/>
  <c r="EO116" i="6" s="1"/>
  <c r="EP116" i="6" s="1"/>
  <c r="EN52" i="6"/>
  <c r="EO52" i="6" s="1"/>
  <c r="EP52" i="6" s="1"/>
  <c r="EN130" i="6"/>
  <c r="EN66" i="6"/>
  <c r="EN63" i="6"/>
  <c r="EO63" i="6" s="1"/>
  <c r="EP63" i="6" s="1"/>
  <c r="EN183" i="6"/>
  <c r="EO183" i="6" s="1"/>
  <c r="EP183" i="6" s="1"/>
  <c r="EN95" i="6"/>
  <c r="EO95" i="6" s="1"/>
  <c r="EP95" i="6" s="1"/>
  <c r="EN47" i="6"/>
  <c r="EO47" i="6" s="1"/>
  <c r="EP47" i="6" s="1"/>
  <c r="EN158" i="6"/>
  <c r="EN38" i="6"/>
  <c r="EN125" i="6"/>
  <c r="EN61" i="6"/>
  <c r="EN143" i="6"/>
  <c r="EO143" i="6" s="1"/>
  <c r="EP143" i="6" s="1"/>
  <c r="EN86" i="6"/>
  <c r="EN144" i="6"/>
  <c r="EO144" i="6" s="1"/>
  <c r="EP144" i="6" s="1"/>
  <c r="EN139" i="6"/>
  <c r="EO139" i="6" s="1"/>
  <c r="EP139" i="6" s="1"/>
  <c r="EN75" i="6"/>
  <c r="EO75" i="6" s="1"/>
  <c r="EP75" i="6" s="1"/>
  <c r="EN154" i="6"/>
  <c r="EN90" i="6"/>
  <c r="EN161" i="6"/>
  <c r="EN97" i="6"/>
  <c r="EN128" i="6"/>
  <c r="EO128" i="6" s="1"/>
  <c r="EP128" i="6" s="1"/>
  <c r="EN112" i="6"/>
  <c r="EO112" i="6" s="1"/>
  <c r="EP112" i="6" s="1"/>
  <c r="EN88" i="6"/>
  <c r="EO88" i="6" s="1"/>
  <c r="EP88" i="6" s="1"/>
  <c r="EN64" i="6"/>
  <c r="EO64" i="6" s="1"/>
  <c r="EP64" i="6" s="1"/>
  <c r="EN48" i="6"/>
  <c r="EO48" i="6" s="1"/>
  <c r="EP48" i="6" s="1"/>
  <c r="EN184" i="6"/>
  <c r="EO184" i="6" s="1"/>
  <c r="EP184" i="6" s="1"/>
  <c r="BW108" i="6"/>
  <c r="BX108" i="6" s="1"/>
  <c r="BW65" i="6"/>
  <c r="BX65" i="6" s="1"/>
  <c r="BY65" i="6"/>
  <c r="BZ65" i="6" s="1"/>
  <c r="BR70" i="6"/>
  <c r="BS70" i="6" s="1"/>
  <c r="BT70" i="6"/>
  <c r="BU70" i="6" s="1"/>
  <c r="CB103" i="6"/>
  <c r="CC103" i="6" s="1"/>
  <c r="CD103" i="6"/>
  <c r="CE103" i="6" s="1"/>
  <c r="BM48" i="6"/>
  <c r="BN48" i="6" s="1"/>
  <c r="BO48" i="6"/>
  <c r="BP48" i="6" s="1"/>
  <c r="CG37" i="6"/>
  <c r="CH37" i="6" s="1"/>
  <c r="CI37" i="6"/>
  <c r="CJ37" i="6" s="1"/>
  <c r="DC113" i="6"/>
  <c r="DD113" i="6" s="1"/>
  <c r="DA113" i="6"/>
  <c r="DB113" i="6" s="1"/>
  <c r="DA97" i="6"/>
  <c r="DB97" i="6" s="1"/>
  <c r="DC97" i="6"/>
  <c r="DD97" i="6" s="1"/>
  <c r="DC179" i="6"/>
  <c r="DD179" i="6" s="1"/>
  <c r="DA179" i="6"/>
  <c r="DB179" i="6" s="1"/>
  <c r="DC149" i="6"/>
  <c r="DD149" i="6" s="1"/>
  <c r="DA149" i="6"/>
  <c r="DB149" i="6" s="1"/>
  <c r="DA59" i="6"/>
  <c r="DB59" i="6" s="1"/>
  <c r="DC59" i="6"/>
  <c r="DD59" i="6" s="1"/>
  <c r="DC124" i="6"/>
  <c r="DD124" i="6" s="1"/>
  <c r="DA124" i="6"/>
  <c r="DB124" i="6" s="1"/>
  <c r="DA43" i="6"/>
  <c r="DB43" i="6" s="1"/>
  <c r="DC43" i="6"/>
  <c r="DD43" i="6" s="1"/>
  <c r="DC165" i="6"/>
  <c r="DD165" i="6" s="1"/>
  <c r="DA165" i="6"/>
  <c r="DB165" i="6" s="1"/>
  <c r="DC98" i="6"/>
  <c r="DD98" i="6" s="1"/>
  <c r="DA98" i="6"/>
  <c r="DB98" i="6" s="1"/>
  <c r="DA66" i="6"/>
  <c r="DB66" i="6" s="1"/>
  <c r="DC66" i="6"/>
  <c r="DD66" i="6" s="1"/>
  <c r="DC118" i="6"/>
  <c r="DD118" i="6" s="1"/>
  <c r="DA118" i="6"/>
  <c r="DB118" i="6" s="1"/>
  <c r="DA34" i="6"/>
  <c r="DB34" i="6" s="1"/>
  <c r="DC34" i="6"/>
  <c r="DD34" i="6" s="1"/>
  <c r="DC143" i="6"/>
  <c r="DD143" i="6" s="1"/>
  <c r="DA143" i="6"/>
  <c r="DB143" i="6" s="1"/>
  <c r="DC93" i="6"/>
  <c r="DD93" i="6" s="1"/>
  <c r="DA93" i="6"/>
  <c r="DB93" i="6" s="1"/>
  <c r="DC61" i="6"/>
  <c r="DD61" i="6" s="1"/>
  <c r="DA61" i="6"/>
  <c r="DB61" i="6" s="1"/>
  <c r="DC57" i="6"/>
  <c r="DD57" i="6" s="1"/>
  <c r="DA57" i="6"/>
  <c r="DB57" i="6" s="1"/>
  <c r="DC117" i="6"/>
  <c r="DD117" i="6" s="1"/>
  <c r="DA117" i="6"/>
  <c r="DB117" i="6" s="1"/>
  <c r="DC156" i="6"/>
  <c r="DD156" i="6" s="1"/>
  <c r="DA156" i="6"/>
  <c r="DB156" i="6" s="1"/>
  <c r="DA70" i="6"/>
  <c r="DB70" i="6" s="1"/>
  <c r="DC70" i="6"/>
  <c r="DD70" i="6" s="1"/>
  <c r="DC65" i="6"/>
  <c r="DD65" i="6" s="1"/>
  <c r="DA65" i="6"/>
  <c r="DB65" i="6" s="1"/>
  <c r="DC88" i="6"/>
  <c r="DD88" i="6" s="1"/>
  <c r="DA88" i="6"/>
  <c r="DB88" i="6" s="1"/>
  <c r="DA91" i="6"/>
  <c r="DB91" i="6" s="1"/>
  <c r="DC91" i="6"/>
  <c r="DD91" i="6" s="1"/>
  <c r="DC167" i="6"/>
  <c r="DD167" i="6" s="1"/>
  <c r="DA167" i="6"/>
  <c r="DB167" i="6" s="1"/>
  <c r="DC145" i="6"/>
  <c r="DD145" i="6" s="1"/>
  <c r="DA145" i="6"/>
  <c r="DB145" i="6" s="1"/>
  <c r="DC87" i="6"/>
  <c r="DD87" i="6" s="1"/>
  <c r="DA87" i="6"/>
  <c r="DB87" i="6" s="1"/>
  <c r="DC185" i="6"/>
  <c r="DD185" i="6" s="1"/>
  <c r="DA185" i="6"/>
  <c r="DB185" i="6" s="1"/>
  <c r="DC116" i="6"/>
  <c r="DD116" i="6" s="1"/>
  <c r="DA116" i="6"/>
  <c r="DB116" i="6" s="1"/>
  <c r="DC39" i="6"/>
  <c r="DD39" i="6" s="1"/>
  <c r="DA39" i="6"/>
  <c r="DB39" i="6" s="1"/>
  <c r="DC161" i="6"/>
  <c r="DD161" i="6" s="1"/>
  <c r="DA161" i="6"/>
  <c r="DB161" i="6" s="1"/>
  <c r="DC94" i="6"/>
  <c r="DD94" i="6" s="1"/>
  <c r="DA94" i="6"/>
  <c r="DB94" i="6" s="1"/>
  <c r="DC62" i="6"/>
  <c r="DD62" i="6" s="1"/>
  <c r="DA62" i="6"/>
  <c r="DB62" i="6" s="1"/>
  <c r="DC110" i="6"/>
  <c r="DD110" i="6" s="1"/>
  <c r="DA110" i="6"/>
  <c r="DB110" i="6" s="1"/>
  <c r="DC184" i="6"/>
  <c r="DD184" i="6" s="1"/>
  <c r="DA184" i="6"/>
  <c r="DB184" i="6" s="1"/>
  <c r="DC140" i="6"/>
  <c r="DD140" i="6" s="1"/>
  <c r="DA140" i="6"/>
  <c r="DB140" i="6" s="1"/>
  <c r="DC89" i="6"/>
  <c r="DD89" i="6" s="1"/>
  <c r="DA89" i="6"/>
  <c r="DB89" i="6" s="1"/>
  <c r="DC180" i="6"/>
  <c r="DD180" i="6" s="1"/>
  <c r="DA180" i="6"/>
  <c r="DB180" i="6" s="1"/>
  <c r="DC53" i="6"/>
  <c r="DD53" i="6" s="1"/>
  <c r="DA53" i="6"/>
  <c r="DB53" i="6" s="1"/>
  <c r="DC163" i="6"/>
  <c r="DD163" i="6" s="1"/>
  <c r="DA163" i="6"/>
  <c r="DB163" i="6" s="1"/>
  <c r="DC109" i="6"/>
  <c r="DD109" i="6" s="1"/>
  <c r="DA109" i="6"/>
  <c r="DB109" i="6" s="1"/>
  <c r="DA80" i="6"/>
  <c r="DB80" i="6" s="1"/>
  <c r="DC80" i="6"/>
  <c r="DD80" i="6" s="1"/>
  <c r="DC173" i="6"/>
  <c r="DD173" i="6" s="1"/>
  <c r="DA173" i="6"/>
  <c r="DB173" i="6" s="1"/>
  <c r="DA52" i="6"/>
  <c r="DB52" i="6" s="1"/>
  <c r="DC52" i="6"/>
  <c r="DD52" i="6" s="1"/>
  <c r="DC172" i="6"/>
  <c r="DD172" i="6" s="1"/>
  <c r="DA172" i="6"/>
  <c r="DB172" i="6" s="1"/>
  <c r="DC147" i="6"/>
  <c r="DD147" i="6" s="1"/>
  <c r="DA147" i="6"/>
  <c r="DB147" i="6" s="1"/>
  <c r="DA183" i="6"/>
  <c r="DB183" i="6" s="1"/>
  <c r="DC183" i="6"/>
  <c r="DD183" i="6" s="1"/>
  <c r="DC56" i="6"/>
  <c r="DD56" i="6" s="1"/>
  <c r="DA56" i="6"/>
  <c r="DB56" i="6" s="1"/>
  <c r="DC135" i="6"/>
  <c r="DD135" i="6" s="1"/>
  <c r="DA135" i="6"/>
  <c r="DB135" i="6" s="1"/>
  <c r="DC83" i="6"/>
  <c r="DD83" i="6" s="1"/>
  <c r="DA83" i="6"/>
  <c r="DB83" i="6" s="1"/>
  <c r="DA178" i="6"/>
  <c r="DB178" i="6" s="1"/>
  <c r="DC178" i="6"/>
  <c r="DD178" i="6" s="1"/>
  <c r="DC108" i="6"/>
  <c r="DD108" i="6" s="1"/>
  <c r="DA108" i="6"/>
  <c r="DB108" i="6" s="1"/>
  <c r="DA35" i="6"/>
  <c r="DB35" i="6" s="1"/>
  <c r="DC35" i="6"/>
  <c r="DD35" i="6" s="1"/>
  <c r="DC155" i="6"/>
  <c r="DD155" i="6" s="1"/>
  <c r="DA155" i="6"/>
  <c r="DB155" i="6" s="1"/>
  <c r="DA90" i="6"/>
  <c r="DB90" i="6" s="1"/>
  <c r="DC90" i="6"/>
  <c r="DD90" i="6" s="1"/>
  <c r="DC58" i="6"/>
  <c r="DD58" i="6" s="1"/>
  <c r="DA58" i="6"/>
  <c r="DB58" i="6" s="1"/>
  <c r="DC107" i="6"/>
  <c r="DD107" i="6" s="1"/>
  <c r="DA107" i="6"/>
  <c r="DB107" i="6" s="1"/>
  <c r="DC177" i="6"/>
  <c r="DD177" i="6" s="1"/>
  <c r="DA177" i="6"/>
  <c r="DB177" i="6" s="1"/>
  <c r="DC131" i="6"/>
  <c r="DD131" i="6" s="1"/>
  <c r="DA131" i="6"/>
  <c r="DB131" i="6" s="1"/>
  <c r="DC85" i="6"/>
  <c r="DD85" i="6" s="1"/>
  <c r="DA85" i="6"/>
  <c r="DB85" i="6" s="1"/>
  <c r="DC174" i="6"/>
  <c r="DD174" i="6" s="1"/>
  <c r="DA174" i="6"/>
  <c r="DB174" i="6" s="1"/>
  <c r="DA49" i="6"/>
  <c r="DB49" i="6" s="1"/>
  <c r="DC49" i="6"/>
  <c r="DD49" i="6" s="1"/>
  <c r="DC157" i="6"/>
  <c r="DD157" i="6" s="1"/>
  <c r="DA157" i="6"/>
  <c r="DB157" i="6" s="1"/>
  <c r="DC106" i="6"/>
  <c r="DD106" i="6" s="1"/>
  <c r="DA106" i="6"/>
  <c r="DB106" i="6" s="1"/>
  <c r="DC76" i="6"/>
  <c r="DD76" i="6" s="1"/>
  <c r="DA76" i="6"/>
  <c r="DB76" i="6" s="1"/>
  <c r="DC170" i="6"/>
  <c r="DD170" i="6" s="1"/>
  <c r="DA170" i="6"/>
  <c r="DB170" i="6" s="1"/>
  <c r="DC48" i="6"/>
  <c r="DD48" i="6" s="1"/>
  <c r="DA48" i="6"/>
  <c r="DB48" i="6" s="1"/>
  <c r="DC47" i="6"/>
  <c r="DD47" i="6" s="1"/>
  <c r="DA47" i="6"/>
  <c r="DB47" i="6" s="1"/>
  <c r="DA38" i="6"/>
  <c r="DB38" i="6" s="1"/>
  <c r="DC38" i="6"/>
  <c r="DD38" i="6" s="1"/>
  <c r="DC114" i="6"/>
  <c r="DD114" i="6" s="1"/>
  <c r="DA114" i="6"/>
  <c r="DB114" i="6" s="1"/>
  <c r="DC176" i="6"/>
  <c r="DD176" i="6" s="1"/>
  <c r="DA176" i="6"/>
  <c r="DB176" i="6" s="1"/>
  <c r="DC182" i="6"/>
  <c r="DD182" i="6" s="1"/>
  <c r="DA182" i="6"/>
  <c r="DB182" i="6" s="1"/>
  <c r="DC127" i="6"/>
  <c r="DD127" i="6" s="1"/>
  <c r="DA127" i="6"/>
  <c r="DB127" i="6" s="1"/>
  <c r="DC79" i="6"/>
  <c r="DD79" i="6" s="1"/>
  <c r="DA79" i="6"/>
  <c r="DB79" i="6" s="1"/>
  <c r="DC169" i="6"/>
  <c r="DD169" i="6" s="1"/>
  <c r="DA169" i="6"/>
  <c r="DB169" i="6" s="1"/>
  <c r="DC105" i="6"/>
  <c r="DD105" i="6" s="1"/>
  <c r="DA105" i="6"/>
  <c r="DB105" i="6" s="1"/>
  <c r="DA31" i="6"/>
  <c r="DB31" i="6" s="1"/>
  <c r="DC31" i="6"/>
  <c r="DD31" i="6" s="1"/>
  <c r="DC148" i="6"/>
  <c r="DD148" i="6" s="1"/>
  <c r="DA148" i="6"/>
  <c r="DB148" i="6" s="1"/>
  <c r="DC86" i="6"/>
  <c r="DD86" i="6" s="1"/>
  <c r="DA86" i="6"/>
  <c r="DB86" i="6" s="1"/>
  <c r="DC158" i="6"/>
  <c r="DD158" i="6" s="1"/>
  <c r="DA158" i="6"/>
  <c r="DB158" i="6" s="1"/>
  <c r="DA54" i="6"/>
  <c r="DB54" i="6" s="1"/>
  <c r="DC54" i="6"/>
  <c r="DD54" i="6" s="1"/>
  <c r="DA171" i="6"/>
  <c r="DB171" i="6" s="1"/>
  <c r="DC171" i="6"/>
  <c r="DD171" i="6" s="1"/>
  <c r="DC123" i="6"/>
  <c r="DD123" i="6" s="1"/>
  <c r="DA123" i="6"/>
  <c r="DB123" i="6" s="1"/>
  <c r="DC81" i="6"/>
  <c r="DD81" i="6" s="1"/>
  <c r="DA81" i="6"/>
  <c r="DB81" i="6" s="1"/>
  <c r="DC160" i="6"/>
  <c r="DD160" i="6" s="1"/>
  <c r="DA160" i="6"/>
  <c r="DB160" i="6" s="1"/>
  <c r="DC45" i="6"/>
  <c r="DD45" i="6" s="1"/>
  <c r="DA45" i="6"/>
  <c r="DB45" i="6" s="1"/>
  <c r="DA146" i="6"/>
  <c r="DB146" i="6" s="1"/>
  <c r="DC146" i="6"/>
  <c r="DD146" i="6" s="1"/>
  <c r="DA103" i="6"/>
  <c r="DB103" i="6" s="1"/>
  <c r="DC103" i="6"/>
  <c r="DD103" i="6" s="1"/>
  <c r="DC72" i="6"/>
  <c r="DD72" i="6" s="1"/>
  <c r="DA72" i="6"/>
  <c r="DB72" i="6" s="1"/>
  <c r="DC153" i="6"/>
  <c r="DD153" i="6" s="1"/>
  <c r="DA153" i="6"/>
  <c r="DB153" i="6" s="1"/>
  <c r="DC44" i="6"/>
  <c r="DD44" i="6" s="1"/>
  <c r="DA44" i="6"/>
  <c r="DB44" i="6" s="1"/>
  <c r="DC95" i="6"/>
  <c r="DD95" i="6" s="1"/>
  <c r="DA95" i="6"/>
  <c r="DB95" i="6" s="1"/>
  <c r="DC126" i="6"/>
  <c r="DD126" i="6" s="1"/>
  <c r="DA126" i="6"/>
  <c r="DB126" i="6" s="1"/>
  <c r="DC112" i="6"/>
  <c r="DD112" i="6" s="1"/>
  <c r="DA112" i="6"/>
  <c r="DB112" i="6" s="1"/>
  <c r="DC125" i="6"/>
  <c r="DD125" i="6" s="1"/>
  <c r="DA125" i="6"/>
  <c r="DB125" i="6" s="1"/>
  <c r="DC84" i="6"/>
  <c r="DD84" i="6" s="1"/>
  <c r="DA84" i="6"/>
  <c r="DB84" i="6" s="1"/>
  <c r="DC166" i="6"/>
  <c r="DD166" i="6" s="1"/>
  <c r="DA166" i="6"/>
  <c r="DB166" i="6" s="1"/>
  <c r="DC119" i="6"/>
  <c r="DD119" i="6" s="1"/>
  <c r="DA119" i="6"/>
  <c r="DB119" i="6" s="1"/>
  <c r="DC75" i="6"/>
  <c r="DD75" i="6" s="1"/>
  <c r="DA75" i="6"/>
  <c r="DB75" i="6" s="1"/>
  <c r="DC152" i="6"/>
  <c r="DD152" i="6" s="1"/>
  <c r="DA152" i="6"/>
  <c r="DB152" i="6" s="1"/>
  <c r="DC102" i="6"/>
  <c r="DD102" i="6" s="1"/>
  <c r="DA102" i="6"/>
  <c r="DB102" i="6" s="1"/>
  <c r="DA30" i="6"/>
  <c r="DB30" i="6" s="1"/>
  <c r="DC30" i="6"/>
  <c r="DD30" i="6" s="1"/>
  <c r="DC144" i="6"/>
  <c r="DD144" i="6" s="1"/>
  <c r="DA144" i="6"/>
  <c r="DB144" i="6" s="1"/>
  <c r="DA82" i="6"/>
  <c r="DB82" i="6" s="1"/>
  <c r="DC82" i="6"/>
  <c r="DD82" i="6" s="1"/>
  <c r="DC151" i="6"/>
  <c r="DD151" i="6" s="1"/>
  <c r="DA151" i="6"/>
  <c r="DB151" i="6" s="1"/>
  <c r="DC50" i="6"/>
  <c r="DD50" i="6" s="1"/>
  <c r="DA50" i="6"/>
  <c r="DB50" i="6" s="1"/>
  <c r="DC168" i="6"/>
  <c r="DD168" i="6" s="1"/>
  <c r="DA168" i="6"/>
  <c r="DB168" i="6" s="1"/>
  <c r="DC115" i="6"/>
  <c r="DD115" i="6" s="1"/>
  <c r="DA115" i="6"/>
  <c r="DB115" i="6" s="1"/>
  <c r="DC77" i="6"/>
  <c r="DD77" i="6" s="1"/>
  <c r="DA77" i="6"/>
  <c r="DB77" i="6" s="1"/>
  <c r="DA150" i="6"/>
  <c r="DB150" i="6" s="1"/>
  <c r="DC150" i="6"/>
  <c r="DD150" i="6" s="1"/>
  <c r="DC41" i="6"/>
  <c r="DD41" i="6" s="1"/>
  <c r="DA41" i="6"/>
  <c r="DB41" i="6" s="1"/>
  <c r="DC139" i="6"/>
  <c r="DD139" i="6" s="1"/>
  <c r="DA139" i="6"/>
  <c r="DB139" i="6" s="1"/>
  <c r="DC100" i="6"/>
  <c r="DD100" i="6" s="1"/>
  <c r="DA100" i="6"/>
  <c r="DB100" i="6" s="1"/>
  <c r="DC68" i="6"/>
  <c r="DD68" i="6" s="1"/>
  <c r="DA68" i="6"/>
  <c r="DB68" i="6" s="1"/>
  <c r="DC142" i="6"/>
  <c r="DD142" i="6" s="1"/>
  <c r="DA142" i="6"/>
  <c r="DB142" i="6" s="1"/>
  <c r="DA40" i="6"/>
  <c r="DB40" i="6" s="1"/>
  <c r="DC40" i="6"/>
  <c r="DD40" i="6" s="1"/>
  <c r="DC132" i="6"/>
  <c r="DD132" i="6" s="1"/>
  <c r="DA132" i="6"/>
  <c r="DB132" i="6" s="1"/>
  <c r="DC162" i="6"/>
  <c r="DD162" i="6" s="1"/>
  <c r="DA162" i="6"/>
  <c r="DB162" i="6" s="1"/>
  <c r="DC111" i="6"/>
  <c r="DD111" i="6" s="1"/>
  <c r="DA111" i="6"/>
  <c r="DB111" i="6" s="1"/>
  <c r="DC71" i="6"/>
  <c r="DD71" i="6" s="1"/>
  <c r="DA71" i="6"/>
  <c r="DB71" i="6" s="1"/>
  <c r="DA141" i="6"/>
  <c r="DB141" i="6" s="1"/>
  <c r="DC141" i="6"/>
  <c r="DD141" i="6" s="1"/>
  <c r="DC55" i="6"/>
  <c r="DD55" i="6" s="1"/>
  <c r="DA55" i="6"/>
  <c r="DB55" i="6" s="1"/>
  <c r="DC181" i="6"/>
  <c r="DD181" i="6" s="1"/>
  <c r="DA181" i="6"/>
  <c r="DB181" i="6" s="1"/>
  <c r="DC129" i="6"/>
  <c r="DD129" i="6" s="1"/>
  <c r="DA129" i="6"/>
  <c r="DB129" i="6" s="1"/>
  <c r="DA78" i="6"/>
  <c r="DB78" i="6" s="1"/>
  <c r="DC78" i="6"/>
  <c r="DD78" i="6" s="1"/>
  <c r="DC137" i="6"/>
  <c r="DD137" i="6" s="1"/>
  <c r="DA137" i="6"/>
  <c r="DB137" i="6" s="1"/>
  <c r="DA46" i="6"/>
  <c r="DB46" i="6" s="1"/>
  <c r="DC46" i="6"/>
  <c r="DD46" i="6" s="1"/>
  <c r="DC164" i="6"/>
  <c r="DD164" i="6" s="1"/>
  <c r="DA164" i="6"/>
  <c r="DB164" i="6" s="1"/>
  <c r="DC104" i="6"/>
  <c r="DD104" i="6" s="1"/>
  <c r="DA104" i="6"/>
  <c r="DB104" i="6" s="1"/>
  <c r="DA73" i="6"/>
  <c r="DB73" i="6" s="1"/>
  <c r="DC73" i="6"/>
  <c r="DD73" i="6" s="1"/>
  <c r="DC128" i="6"/>
  <c r="DD128" i="6" s="1"/>
  <c r="DA128" i="6"/>
  <c r="DB128" i="6" s="1"/>
  <c r="DA37" i="6"/>
  <c r="DB37" i="6" s="1"/>
  <c r="DC37" i="6"/>
  <c r="DD37" i="6" s="1"/>
  <c r="DC136" i="6"/>
  <c r="DD136" i="6" s="1"/>
  <c r="DA136" i="6"/>
  <c r="DB136" i="6" s="1"/>
  <c r="DA96" i="6"/>
  <c r="DB96" i="6" s="1"/>
  <c r="DC96" i="6"/>
  <c r="DD96" i="6" s="1"/>
  <c r="DC64" i="6"/>
  <c r="DD64" i="6" s="1"/>
  <c r="DA64" i="6"/>
  <c r="DB64" i="6" s="1"/>
  <c r="DC130" i="6"/>
  <c r="DD130" i="6" s="1"/>
  <c r="DA130" i="6"/>
  <c r="DB130" i="6" s="1"/>
  <c r="DC36" i="6"/>
  <c r="DD36" i="6" s="1"/>
  <c r="DA36" i="6"/>
  <c r="DB36" i="6" s="1"/>
  <c r="DC63" i="6"/>
  <c r="DD63" i="6" s="1"/>
  <c r="DA63" i="6"/>
  <c r="DB63" i="6" s="1"/>
  <c r="DC159" i="6"/>
  <c r="DD159" i="6" s="1"/>
  <c r="DA159" i="6"/>
  <c r="DB159" i="6" s="1"/>
  <c r="DC99" i="6"/>
  <c r="DD99" i="6" s="1"/>
  <c r="DA99" i="6"/>
  <c r="DB99" i="6" s="1"/>
  <c r="DC67" i="6"/>
  <c r="DD67" i="6" s="1"/>
  <c r="DA67" i="6"/>
  <c r="DB67" i="6" s="1"/>
  <c r="DC138" i="6"/>
  <c r="DD138" i="6" s="1"/>
  <c r="DA138" i="6"/>
  <c r="DB138" i="6" s="1"/>
  <c r="DA51" i="6"/>
  <c r="DB51" i="6" s="1"/>
  <c r="DC51" i="6"/>
  <c r="DD51" i="6" s="1"/>
  <c r="DC175" i="6"/>
  <c r="DD175" i="6" s="1"/>
  <c r="DA175" i="6"/>
  <c r="DB175" i="6" s="1"/>
  <c r="DC121" i="6"/>
  <c r="DD121" i="6" s="1"/>
  <c r="DA121" i="6"/>
  <c r="DB121" i="6" s="1"/>
  <c r="DA74" i="6"/>
  <c r="DB74" i="6" s="1"/>
  <c r="DC74" i="6"/>
  <c r="DD74" i="6" s="1"/>
  <c r="DC134" i="6"/>
  <c r="DD134" i="6" s="1"/>
  <c r="DA134" i="6"/>
  <c r="DB134" i="6" s="1"/>
  <c r="DA42" i="6"/>
  <c r="DB42" i="6" s="1"/>
  <c r="DC42" i="6"/>
  <c r="DD42" i="6" s="1"/>
  <c r="DA154" i="6"/>
  <c r="DB154" i="6" s="1"/>
  <c r="DC154" i="6"/>
  <c r="DD154" i="6" s="1"/>
  <c r="DC101" i="6"/>
  <c r="DD101" i="6" s="1"/>
  <c r="DA101" i="6"/>
  <c r="DB101" i="6" s="1"/>
  <c r="DA69" i="6"/>
  <c r="DB69" i="6" s="1"/>
  <c r="DC69" i="6"/>
  <c r="DD69" i="6" s="1"/>
  <c r="DC120" i="6"/>
  <c r="DD120" i="6" s="1"/>
  <c r="DA120" i="6"/>
  <c r="DB120" i="6" s="1"/>
  <c r="DC33" i="6"/>
  <c r="DD33" i="6" s="1"/>
  <c r="DA33" i="6"/>
  <c r="DB33" i="6" s="1"/>
  <c r="DC133" i="6"/>
  <c r="DD133" i="6" s="1"/>
  <c r="DA133" i="6"/>
  <c r="DB133" i="6" s="1"/>
  <c r="DA92" i="6"/>
  <c r="DB92" i="6" s="1"/>
  <c r="DC92" i="6"/>
  <c r="DD92" i="6" s="1"/>
  <c r="DC60" i="6"/>
  <c r="DD60" i="6" s="1"/>
  <c r="DA60" i="6"/>
  <c r="DB60" i="6" s="1"/>
  <c r="DC122" i="6"/>
  <c r="DD122" i="6" s="1"/>
  <c r="DA122" i="6"/>
  <c r="DB122" i="6" s="1"/>
  <c r="DA32" i="6"/>
  <c r="DB32" i="6" s="1"/>
  <c r="DC32" i="6"/>
  <c r="DD32" i="6" s="1"/>
  <c r="CX151" i="6"/>
  <c r="CY151" i="6" s="1"/>
  <c r="CV151" i="6"/>
  <c r="CW151" i="6" s="1"/>
  <c r="DF33" i="6"/>
  <c r="DG33" i="6" s="1"/>
  <c r="DH33" i="6"/>
  <c r="DI33" i="6" s="1"/>
  <c r="CS80" i="6"/>
  <c r="CT80" i="6" s="1"/>
  <c r="CQ80" i="6"/>
  <c r="CR80" i="6" s="1"/>
  <c r="DM43" i="6"/>
  <c r="DN43" i="6" s="1"/>
  <c r="DK43" i="6"/>
  <c r="DL43" i="6" s="1"/>
  <c r="BO63" i="6" l="1"/>
  <c r="BP63" i="6" s="1"/>
  <c r="EO73" i="6"/>
  <c r="EP73" i="6" s="1"/>
  <c r="EO153" i="6"/>
  <c r="EP153" i="6" s="1"/>
  <c r="EO169" i="6"/>
  <c r="EP169" i="6" s="1"/>
  <c r="DU93" i="6"/>
  <c r="DV93" i="6" s="1"/>
  <c r="DU74" i="6"/>
  <c r="DV74" i="6" s="1"/>
  <c r="DU52" i="6"/>
  <c r="DV52" i="6" s="1"/>
  <c r="DU70" i="6"/>
  <c r="DV70" i="6" s="1"/>
  <c r="DU132" i="6"/>
  <c r="DV132" i="6" s="1"/>
  <c r="EJ33" i="6"/>
  <c r="EK33" i="6" s="1"/>
  <c r="EJ170" i="6"/>
  <c r="EK170" i="6" s="1"/>
  <c r="EJ64" i="6"/>
  <c r="EK64" i="6" s="1"/>
  <c r="EJ53" i="6"/>
  <c r="EK53" i="6" s="1"/>
  <c r="EJ102" i="6"/>
  <c r="EK102" i="6" s="1"/>
  <c r="EJ50" i="6"/>
  <c r="EK50" i="6" s="1"/>
  <c r="EJ125" i="6"/>
  <c r="EK125" i="6" s="1"/>
  <c r="EE161" i="6"/>
  <c r="EF161" i="6" s="1"/>
  <c r="EO101" i="6"/>
  <c r="EP101" i="6" s="1"/>
  <c r="EO173" i="6"/>
  <c r="EP173" i="6" s="1"/>
  <c r="DU65" i="6"/>
  <c r="DV65" i="6" s="1"/>
  <c r="DU100" i="6"/>
  <c r="DV100" i="6" s="1"/>
  <c r="DZ113" i="6"/>
  <c r="EA113" i="6" s="1"/>
  <c r="DZ54" i="6"/>
  <c r="EA54" i="6" s="1"/>
  <c r="DZ81" i="6"/>
  <c r="EA81" i="6" s="1"/>
  <c r="EJ130" i="6"/>
  <c r="EK130" i="6" s="1"/>
  <c r="EJ56" i="6"/>
  <c r="EK56" i="6" s="1"/>
  <c r="EE133" i="6"/>
  <c r="EF133" i="6" s="1"/>
  <c r="EO158" i="6"/>
  <c r="EP158" i="6" s="1"/>
  <c r="EO117" i="6"/>
  <c r="EP117" i="6" s="1"/>
  <c r="EO137" i="6"/>
  <c r="EP137" i="6" s="1"/>
  <c r="EO177" i="6"/>
  <c r="EP177" i="6" s="1"/>
  <c r="EO34" i="6"/>
  <c r="EP34" i="6" s="1"/>
  <c r="EO54" i="6"/>
  <c r="EP54" i="6" s="1"/>
  <c r="EO74" i="6"/>
  <c r="EP74" i="6" s="1"/>
  <c r="EO33" i="6"/>
  <c r="EP33" i="6" s="1"/>
  <c r="DU157" i="6"/>
  <c r="DV157" i="6" s="1"/>
  <c r="DU129" i="6"/>
  <c r="DV129" i="6" s="1"/>
  <c r="DU172" i="6"/>
  <c r="DV172" i="6" s="1"/>
  <c r="DU174" i="6"/>
  <c r="DV174" i="6" s="1"/>
  <c r="DU138" i="6"/>
  <c r="DV138" i="6" s="1"/>
  <c r="DU109" i="6"/>
  <c r="DV109" i="6" s="1"/>
  <c r="DU50" i="6"/>
  <c r="DV50" i="6" s="1"/>
  <c r="DU134" i="6"/>
  <c r="DV134" i="6" s="1"/>
  <c r="DU112" i="6"/>
  <c r="DV112" i="6" s="1"/>
  <c r="DU144" i="6"/>
  <c r="DV144" i="6" s="1"/>
  <c r="DU125" i="6"/>
  <c r="DV125" i="6" s="1"/>
  <c r="DU97" i="6"/>
  <c r="DV97" i="6" s="1"/>
  <c r="DU116" i="6"/>
  <c r="DV116" i="6" s="1"/>
  <c r="DU73" i="6"/>
  <c r="DV73" i="6" s="1"/>
  <c r="DU156" i="6"/>
  <c r="DV156" i="6" s="1"/>
  <c r="DU110" i="6"/>
  <c r="DV110" i="6" s="1"/>
  <c r="DU82" i="6"/>
  <c r="DV82" i="6" s="1"/>
  <c r="DZ141" i="6"/>
  <c r="EA141" i="6" s="1"/>
  <c r="DZ153" i="6"/>
  <c r="EA153" i="6" s="1"/>
  <c r="DZ65" i="6"/>
  <c r="EA65" i="6" s="1"/>
  <c r="DZ94" i="6"/>
  <c r="EA94" i="6" s="1"/>
  <c r="DZ45" i="6"/>
  <c r="EA45" i="6" s="1"/>
  <c r="DZ145" i="6"/>
  <c r="EA145" i="6" s="1"/>
  <c r="DZ38" i="6"/>
  <c r="EA38" i="6" s="1"/>
  <c r="DZ161" i="6"/>
  <c r="EA161" i="6" s="1"/>
  <c r="EJ166" i="6"/>
  <c r="EK166" i="6" s="1"/>
  <c r="EJ49" i="6"/>
  <c r="EK49" i="6" s="1"/>
  <c r="EJ118" i="6"/>
  <c r="EK118" i="6" s="1"/>
  <c r="EJ104" i="6"/>
  <c r="EK104" i="6" s="1"/>
  <c r="EJ80" i="6"/>
  <c r="EK80" i="6" s="1"/>
  <c r="EJ93" i="6"/>
  <c r="EK93" i="6" s="1"/>
  <c r="EJ89" i="6"/>
  <c r="EK89" i="6" s="1"/>
  <c r="EJ120" i="6"/>
  <c r="EK120" i="6" s="1"/>
  <c r="EJ138" i="6"/>
  <c r="EK138" i="6" s="1"/>
  <c r="EJ126" i="6"/>
  <c r="EK126" i="6" s="1"/>
  <c r="EJ114" i="6"/>
  <c r="EK114" i="6" s="1"/>
  <c r="EJ173" i="6"/>
  <c r="EK173" i="6" s="1"/>
  <c r="EJ36" i="6"/>
  <c r="EK36" i="6" s="1"/>
  <c r="EJ149" i="6"/>
  <c r="EK149" i="6" s="1"/>
  <c r="EE73" i="6"/>
  <c r="EF73" i="6" s="1"/>
  <c r="EE181" i="6"/>
  <c r="EF181" i="6" s="1"/>
  <c r="EE129" i="6"/>
  <c r="EF129" i="6" s="1"/>
  <c r="EE54" i="6"/>
  <c r="EF54" i="6" s="1"/>
  <c r="EE138" i="6"/>
  <c r="EF138" i="6" s="1"/>
  <c r="EE57" i="6"/>
  <c r="EF57" i="6" s="1"/>
  <c r="EE66" i="6"/>
  <c r="EF66" i="6" s="1"/>
  <c r="EO102" i="6"/>
  <c r="EP102" i="6" s="1"/>
  <c r="EO178" i="6"/>
  <c r="EP178" i="6" s="1"/>
  <c r="DU94" i="6"/>
  <c r="DV94" i="6" s="1"/>
  <c r="DU145" i="6"/>
  <c r="DV145" i="6" s="1"/>
  <c r="DU33" i="6"/>
  <c r="DV33" i="6" s="1"/>
  <c r="DZ138" i="6"/>
  <c r="EA138" i="6" s="1"/>
  <c r="DZ97" i="6"/>
  <c r="EA97" i="6" s="1"/>
  <c r="EJ156" i="6"/>
  <c r="EK156" i="6" s="1"/>
  <c r="EJ182" i="6"/>
  <c r="EK182" i="6" s="1"/>
  <c r="EJ109" i="6"/>
  <c r="EK109" i="6" s="1"/>
  <c r="EE33" i="6"/>
  <c r="EF33" i="6" s="1"/>
  <c r="EE49" i="6"/>
  <c r="EF49" i="6" s="1"/>
  <c r="EE74" i="6"/>
  <c r="EF74" i="6" s="1"/>
  <c r="EE178" i="6"/>
  <c r="EF178" i="6" s="1"/>
  <c r="EE158" i="6"/>
  <c r="EF158" i="6" s="1"/>
  <c r="EO141" i="6"/>
  <c r="EP141" i="6" s="1"/>
  <c r="EO42" i="6"/>
  <c r="EP42" i="6" s="1"/>
  <c r="EO82" i="6"/>
  <c r="EP82" i="6" s="1"/>
  <c r="EO150" i="6"/>
  <c r="EP150" i="6" s="1"/>
  <c r="EO98" i="6"/>
  <c r="EP98" i="6" s="1"/>
  <c r="EO45" i="6"/>
  <c r="EP45" i="6" s="1"/>
  <c r="EO174" i="6"/>
  <c r="EP174" i="6" s="1"/>
  <c r="EO138" i="6"/>
  <c r="EP138" i="6" s="1"/>
  <c r="EO46" i="6"/>
  <c r="EP46" i="6" s="1"/>
  <c r="EO57" i="6"/>
  <c r="EP57" i="6" s="1"/>
  <c r="DU34" i="6"/>
  <c r="DV34" i="6" s="1"/>
  <c r="DU102" i="6"/>
  <c r="DV102" i="6" s="1"/>
  <c r="DU173" i="6"/>
  <c r="DV173" i="6" s="1"/>
  <c r="DU114" i="6"/>
  <c r="DV114" i="6" s="1"/>
  <c r="DU182" i="6"/>
  <c r="DV182" i="6" s="1"/>
  <c r="DU57" i="6"/>
  <c r="DV57" i="6" s="1"/>
  <c r="DU76" i="6"/>
  <c r="DV76" i="6" s="1"/>
  <c r="DU38" i="6"/>
  <c r="DV38" i="6" s="1"/>
  <c r="DU161" i="6"/>
  <c r="DV161" i="6" s="1"/>
  <c r="DU37" i="6"/>
  <c r="DV37" i="6" s="1"/>
  <c r="DU137" i="6"/>
  <c r="DV137" i="6" s="1"/>
  <c r="DU180" i="6"/>
  <c r="DV180" i="6" s="1"/>
  <c r="DU146" i="6"/>
  <c r="DV146" i="6" s="1"/>
  <c r="DU53" i="6"/>
  <c r="DV53" i="6" s="1"/>
  <c r="DZ49" i="6"/>
  <c r="EA49" i="6" s="1"/>
  <c r="DZ181" i="6"/>
  <c r="EA181" i="6" s="1"/>
  <c r="DZ58" i="6"/>
  <c r="EA58" i="6" s="1"/>
  <c r="DZ62" i="6"/>
  <c r="EA62" i="6" s="1"/>
  <c r="DZ129" i="6"/>
  <c r="EA129" i="6" s="1"/>
  <c r="DZ102" i="6"/>
  <c r="EA102" i="6" s="1"/>
  <c r="DZ174" i="6"/>
  <c r="EA174" i="6" s="1"/>
  <c r="DZ173" i="6"/>
  <c r="EA173" i="6" s="1"/>
  <c r="DZ169" i="6"/>
  <c r="EA169" i="6" s="1"/>
  <c r="DZ134" i="6"/>
  <c r="EA134" i="6" s="1"/>
  <c r="DZ78" i="6"/>
  <c r="EA78" i="6" s="1"/>
  <c r="DZ66" i="6"/>
  <c r="EA66" i="6" s="1"/>
  <c r="DZ37" i="6"/>
  <c r="EA37" i="6" s="1"/>
  <c r="EJ37" i="6"/>
  <c r="EK37" i="6" s="1"/>
  <c r="EJ73" i="6"/>
  <c r="EK73" i="6" s="1"/>
  <c r="EJ128" i="6"/>
  <c r="EK128" i="6" s="1"/>
  <c r="EJ62" i="6"/>
  <c r="EK62" i="6" s="1"/>
  <c r="EJ58" i="6"/>
  <c r="EK58" i="6" s="1"/>
  <c r="EJ117" i="6"/>
  <c r="EK117" i="6" s="1"/>
  <c r="EJ153" i="6"/>
  <c r="EK153" i="6" s="1"/>
  <c r="EJ44" i="6"/>
  <c r="EK44" i="6" s="1"/>
  <c r="EJ69" i="6"/>
  <c r="EK69" i="6" s="1"/>
  <c r="EJ41" i="6"/>
  <c r="EK41" i="6" s="1"/>
  <c r="EJ178" i="6"/>
  <c r="EK178" i="6" s="1"/>
  <c r="EJ78" i="6"/>
  <c r="EK78" i="6" s="1"/>
  <c r="EJ100" i="6"/>
  <c r="EK100" i="6" s="1"/>
  <c r="EJ38" i="6"/>
  <c r="EK38" i="6" s="1"/>
  <c r="EE113" i="6"/>
  <c r="EF113" i="6" s="1"/>
  <c r="EE89" i="6"/>
  <c r="EF89" i="6" s="1"/>
  <c r="EE126" i="6"/>
  <c r="EF126" i="6" s="1"/>
  <c r="EE169" i="6"/>
  <c r="EF169" i="6" s="1"/>
  <c r="EE78" i="6"/>
  <c r="EF78" i="6" s="1"/>
  <c r="EE61" i="6"/>
  <c r="EF61" i="6" s="1"/>
  <c r="EE121" i="6"/>
  <c r="EF121" i="6" s="1"/>
  <c r="EE130" i="6"/>
  <c r="EF130" i="6" s="1"/>
  <c r="EE62" i="6"/>
  <c r="EF62" i="6" s="1"/>
  <c r="DU148" i="6"/>
  <c r="DV148" i="6" s="1"/>
  <c r="DU45" i="6"/>
  <c r="DV45" i="6" s="1"/>
  <c r="DU48" i="6"/>
  <c r="DV48" i="6" s="1"/>
  <c r="DU61" i="6"/>
  <c r="DV61" i="6" s="1"/>
  <c r="DU128" i="6"/>
  <c r="DV128" i="6" s="1"/>
  <c r="DU177" i="6"/>
  <c r="DV177" i="6" s="1"/>
  <c r="DZ117" i="6"/>
  <c r="EA117" i="6" s="1"/>
  <c r="DZ154" i="6"/>
  <c r="EA154" i="6" s="1"/>
  <c r="EJ180" i="6"/>
  <c r="EK180" i="6" s="1"/>
  <c r="EJ152" i="6"/>
  <c r="EK152" i="6" s="1"/>
  <c r="EJ74" i="6"/>
  <c r="EK74" i="6" s="1"/>
  <c r="EJ144" i="6"/>
  <c r="EK144" i="6" s="1"/>
  <c r="EE157" i="6"/>
  <c r="EF157" i="6" s="1"/>
  <c r="EE166" i="6"/>
  <c r="EF166" i="6" s="1"/>
  <c r="EE165" i="6"/>
  <c r="EF165" i="6" s="1"/>
  <c r="EO166" i="6"/>
  <c r="EP166" i="6" s="1"/>
  <c r="EO165" i="6"/>
  <c r="EP165" i="6" s="1"/>
  <c r="EO106" i="6"/>
  <c r="EP106" i="6" s="1"/>
  <c r="EO146" i="6"/>
  <c r="EP146" i="6" s="1"/>
  <c r="EO62" i="6"/>
  <c r="EP62" i="6" s="1"/>
  <c r="EO162" i="6"/>
  <c r="EP162" i="6" s="1"/>
  <c r="EO69" i="6"/>
  <c r="EP69" i="6" s="1"/>
  <c r="EO182" i="6"/>
  <c r="EP182" i="6" s="1"/>
  <c r="EO121" i="6"/>
  <c r="EP121" i="6" s="1"/>
  <c r="DU98" i="6"/>
  <c r="DV98" i="6" s="1"/>
  <c r="DU150" i="6"/>
  <c r="DV150" i="6" s="1"/>
  <c r="DU32" i="6"/>
  <c r="DV32" i="6" s="1"/>
  <c r="DU178" i="6"/>
  <c r="DV178" i="6" s="1"/>
  <c r="DU85" i="6"/>
  <c r="DV85" i="6" s="1"/>
  <c r="DU121" i="6"/>
  <c r="DV121" i="6" s="1"/>
  <c r="DU140" i="6"/>
  <c r="DV140" i="6" s="1"/>
  <c r="DU78" i="6"/>
  <c r="DV78" i="6" s="1"/>
  <c r="DU66" i="6"/>
  <c r="DV66" i="6" s="1"/>
  <c r="DU101" i="6"/>
  <c r="DV101" i="6" s="1"/>
  <c r="DU42" i="6"/>
  <c r="DV42" i="6" s="1"/>
  <c r="DU118" i="6"/>
  <c r="DV118" i="6" s="1"/>
  <c r="DU117" i="6"/>
  <c r="DV117" i="6" s="1"/>
  <c r="DZ177" i="6"/>
  <c r="EA177" i="6" s="1"/>
  <c r="DZ142" i="6"/>
  <c r="EA142" i="6" s="1"/>
  <c r="DZ122" i="6"/>
  <c r="EA122" i="6" s="1"/>
  <c r="DZ34" i="6"/>
  <c r="EA34" i="6" s="1"/>
  <c r="DZ150" i="6"/>
  <c r="EA150" i="6" s="1"/>
  <c r="DZ50" i="6"/>
  <c r="EA50" i="6" s="1"/>
  <c r="DZ182" i="6"/>
  <c r="EA182" i="6" s="1"/>
  <c r="DZ158" i="6"/>
  <c r="EA158" i="6" s="1"/>
  <c r="DZ130" i="6"/>
  <c r="EA130" i="6" s="1"/>
  <c r="DZ61" i="6"/>
  <c r="EA61" i="6" s="1"/>
  <c r="DZ73" i="6"/>
  <c r="EA73" i="6" s="1"/>
  <c r="DZ118" i="6"/>
  <c r="EA118" i="6" s="1"/>
  <c r="EJ101" i="6"/>
  <c r="EK101" i="6" s="1"/>
  <c r="EJ97" i="6"/>
  <c r="EK97" i="6" s="1"/>
  <c r="EJ70" i="6"/>
  <c r="EK70" i="6" s="1"/>
  <c r="EJ113" i="6"/>
  <c r="EK113" i="6" s="1"/>
  <c r="EJ122" i="6"/>
  <c r="EK122" i="6" s="1"/>
  <c r="EJ157" i="6"/>
  <c r="EK157" i="6" s="1"/>
  <c r="EJ34" i="6"/>
  <c r="EK34" i="6" s="1"/>
  <c r="EJ60" i="6"/>
  <c r="EK60" i="6" s="1"/>
  <c r="EJ133" i="6"/>
  <c r="EK133" i="6" s="1"/>
  <c r="EJ65" i="6"/>
  <c r="EK65" i="6" s="1"/>
  <c r="EJ164" i="6"/>
  <c r="EK164" i="6" s="1"/>
  <c r="EJ158" i="6"/>
  <c r="EK158" i="6" s="1"/>
  <c r="EE137" i="6"/>
  <c r="EF137" i="6" s="1"/>
  <c r="EE118" i="6"/>
  <c r="EF118" i="6" s="1"/>
  <c r="EE153" i="6"/>
  <c r="EF153" i="6" s="1"/>
  <c r="EE182" i="6"/>
  <c r="EF182" i="6" s="1"/>
  <c r="EE34" i="6"/>
  <c r="EF34" i="6" s="1"/>
  <c r="EE174" i="6"/>
  <c r="EF174" i="6" s="1"/>
  <c r="EE125" i="6"/>
  <c r="EF125" i="6" s="1"/>
  <c r="EE185" i="6"/>
  <c r="EF185" i="6" s="1"/>
  <c r="EO38" i="6"/>
  <c r="EP38" i="6" s="1"/>
  <c r="EO170" i="6"/>
  <c r="EP170" i="6" s="1"/>
  <c r="DU44" i="6"/>
  <c r="DV44" i="6" s="1"/>
  <c r="DU162" i="6"/>
  <c r="DV162" i="6" s="1"/>
  <c r="DU96" i="6"/>
  <c r="DV96" i="6" s="1"/>
  <c r="DU164" i="6"/>
  <c r="DV164" i="6" s="1"/>
  <c r="DU165" i="6"/>
  <c r="DV165" i="6" s="1"/>
  <c r="DZ114" i="6"/>
  <c r="EA114" i="6" s="1"/>
  <c r="DZ57" i="6"/>
  <c r="EA57" i="6" s="1"/>
  <c r="DZ166" i="6"/>
  <c r="EA166" i="6" s="1"/>
  <c r="EJ52" i="6"/>
  <c r="EK52" i="6" s="1"/>
  <c r="EJ77" i="6"/>
  <c r="EK77" i="6" s="1"/>
  <c r="EJ98" i="6"/>
  <c r="EK98" i="6" s="1"/>
  <c r="EJ54" i="6"/>
  <c r="EK54" i="6" s="1"/>
  <c r="EJ86" i="6"/>
  <c r="EK86" i="6" s="1"/>
  <c r="EE42" i="6"/>
  <c r="EF42" i="6" s="1"/>
  <c r="EE93" i="6"/>
  <c r="EF93" i="6" s="1"/>
  <c r="EE98" i="6"/>
  <c r="EF98" i="6" s="1"/>
  <c r="EE110" i="6"/>
  <c r="EF110" i="6" s="1"/>
  <c r="EE37" i="6"/>
  <c r="EF37" i="6" s="1"/>
  <c r="EO97" i="6"/>
  <c r="EP97" i="6" s="1"/>
  <c r="EO37" i="6"/>
  <c r="EP37" i="6" s="1"/>
  <c r="EO110" i="6"/>
  <c r="EP110" i="6" s="1"/>
  <c r="EO65" i="6"/>
  <c r="EP65" i="6" s="1"/>
  <c r="EO142" i="6"/>
  <c r="EP142" i="6" s="1"/>
  <c r="EO58" i="6"/>
  <c r="EP58" i="6" s="1"/>
  <c r="EO157" i="6"/>
  <c r="EP157" i="6" s="1"/>
  <c r="EO109" i="6"/>
  <c r="EP109" i="6" s="1"/>
  <c r="EO41" i="6"/>
  <c r="EP41" i="6" s="1"/>
  <c r="EO126" i="6"/>
  <c r="EP126" i="6" s="1"/>
  <c r="EO185" i="6"/>
  <c r="EP185" i="6" s="1"/>
  <c r="DU89" i="6"/>
  <c r="DV89" i="6" s="1"/>
  <c r="DU108" i="6"/>
  <c r="DV108" i="6" s="1"/>
  <c r="DU56" i="6"/>
  <c r="DV56" i="6" s="1"/>
  <c r="DU69" i="6"/>
  <c r="DV69" i="6" s="1"/>
  <c r="DU41" i="6"/>
  <c r="DV41" i="6" s="1"/>
  <c r="DU60" i="6"/>
  <c r="DV60" i="6" s="1"/>
  <c r="DU72" i="6"/>
  <c r="DV72" i="6" s="1"/>
  <c r="DU126" i="6"/>
  <c r="DV126" i="6" s="1"/>
  <c r="DU90" i="6"/>
  <c r="DV90" i="6" s="1"/>
  <c r="DU86" i="6"/>
  <c r="DV86" i="6" s="1"/>
  <c r="DU170" i="6"/>
  <c r="DV170" i="6" s="1"/>
  <c r="DU104" i="6"/>
  <c r="DV104" i="6" s="1"/>
  <c r="DU142" i="6"/>
  <c r="DV142" i="6" s="1"/>
  <c r="DZ146" i="6"/>
  <c r="EA146" i="6" s="1"/>
  <c r="DZ162" i="6"/>
  <c r="EA162" i="6" s="1"/>
  <c r="DZ69" i="6"/>
  <c r="EA69" i="6" s="1"/>
  <c r="DZ178" i="6"/>
  <c r="EA178" i="6" s="1"/>
  <c r="DZ109" i="6"/>
  <c r="EA109" i="6" s="1"/>
  <c r="DZ121" i="6"/>
  <c r="EA121" i="6" s="1"/>
  <c r="DZ125" i="6"/>
  <c r="EA125" i="6" s="1"/>
  <c r="DZ42" i="6"/>
  <c r="EA42" i="6" s="1"/>
  <c r="EJ121" i="6"/>
  <c r="EK121" i="6" s="1"/>
  <c r="EJ76" i="6"/>
  <c r="EK76" i="6"/>
  <c r="EJ110" i="6"/>
  <c r="EK110" i="6" s="1"/>
  <c r="EJ161" i="6"/>
  <c r="EK161" i="6" s="1"/>
  <c r="EJ82" i="6"/>
  <c r="EK82" i="6" s="1"/>
  <c r="EJ141" i="6"/>
  <c r="EK141" i="6" s="1"/>
  <c r="EJ132" i="6"/>
  <c r="EK132" i="6" s="1"/>
  <c r="EJ94" i="6"/>
  <c r="EK94" i="6" s="1"/>
  <c r="EJ162" i="6"/>
  <c r="EK162" i="6" s="1"/>
  <c r="EJ108" i="6"/>
  <c r="EK108" i="6" s="1"/>
  <c r="EJ174" i="6"/>
  <c r="EK174" i="6" s="1"/>
  <c r="EJ105" i="6"/>
  <c r="EK105" i="6" s="1"/>
  <c r="EJ96" i="6"/>
  <c r="EK96" i="6" s="1"/>
  <c r="EJ134" i="6"/>
  <c r="EK134" i="6" s="1"/>
  <c r="EJ112" i="6"/>
  <c r="EK112" i="6" s="1"/>
  <c r="EJ160" i="6"/>
  <c r="EK160" i="6" s="1"/>
  <c r="EE106" i="6"/>
  <c r="EF106" i="6" s="1"/>
  <c r="EE82" i="6"/>
  <c r="EF82" i="6" s="1"/>
  <c r="EE142" i="6"/>
  <c r="EF142" i="6" s="1"/>
  <c r="EE122" i="6"/>
  <c r="EF122" i="6" s="1"/>
  <c r="EE162" i="6"/>
  <c r="EF162" i="6" s="1"/>
  <c r="EE46" i="6"/>
  <c r="EF46" i="6" s="1"/>
  <c r="EE145" i="6"/>
  <c r="EF145" i="6" s="1"/>
  <c r="EE154" i="6"/>
  <c r="EF154" i="6" s="1"/>
  <c r="EE85" i="6"/>
  <c r="EF85" i="6" s="1"/>
  <c r="EE77" i="6"/>
  <c r="EF77" i="6" s="1"/>
  <c r="DU122" i="6"/>
  <c r="DV122" i="6" s="1"/>
  <c r="EO86" i="6"/>
  <c r="EP86" i="6" s="1"/>
  <c r="EO129" i="6"/>
  <c r="EP129" i="6" s="1"/>
  <c r="EO85" i="6"/>
  <c r="EP85" i="6" s="1"/>
  <c r="EO145" i="6"/>
  <c r="EP145" i="6" s="1"/>
  <c r="DU80" i="6"/>
  <c r="DV80" i="6" s="1"/>
  <c r="DU149" i="6"/>
  <c r="DV149" i="6" s="1"/>
  <c r="DU158" i="6"/>
  <c r="DV158" i="6" s="1"/>
  <c r="DU106" i="6"/>
  <c r="DV106" i="6" s="1"/>
  <c r="DU40" i="6"/>
  <c r="DV40" i="6" s="1"/>
  <c r="DU181" i="6"/>
  <c r="DV181" i="6" s="1"/>
  <c r="DZ157" i="6"/>
  <c r="EA157" i="6" s="1"/>
  <c r="DZ98" i="6"/>
  <c r="EA98" i="6" s="1"/>
  <c r="DZ85" i="6"/>
  <c r="EA85" i="6" s="1"/>
  <c r="DZ137" i="6"/>
  <c r="EA137" i="6" s="1"/>
  <c r="EJ57" i="6"/>
  <c r="EK57" i="6" s="1"/>
  <c r="EJ165" i="6"/>
  <c r="EK165" i="6" s="1"/>
  <c r="EJ137" i="6"/>
  <c r="EK137" i="6" s="1"/>
  <c r="EJ177" i="6"/>
  <c r="EK177" i="6" s="1"/>
  <c r="EJ68" i="6"/>
  <c r="EK68" i="6" s="1"/>
  <c r="EJ84" i="6"/>
  <c r="EK84" i="6" s="1"/>
  <c r="EJ81" i="6"/>
  <c r="EK81" i="6" s="1"/>
  <c r="EJ72" i="6"/>
  <c r="EK72" i="6" s="1"/>
  <c r="EE177" i="6"/>
  <c r="EF177" i="6" s="1"/>
  <c r="EE58" i="6"/>
  <c r="EF58" i="6" s="1"/>
  <c r="EE86" i="6"/>
  <c r="EF86" i="6" s="1"/>
  <c r="EO161" i="6"/>
  <c r="EP161" i="6" s="1"/>
  <c r="EO61" i="6"/>
  <c r="EP61" i="6" s="1"/>
  <c r="EO66" i="6"/>
  <c r="EP66" i="6" s="1"/>
  <c r="EO53" i="6"/>
  <c r="EP53" i="6" s="1"/>
  <c r="EO118" i="6"/>
  <c r="EP118" i="6" s="1"/>
  <c r="EO89" i="6"/>
  <c r="EP89" i="6" s="1"/>
  <c r="EO122" i="6"/>
  <c r="EP122" i="6" s="1"/>
  <c r="EO94" i="6"/>
  <c r="EP94" i="6" s="1"/>
  <c r="EO133" i="6"/>
  <c r="EP133" i="6" s="1"/>
  <c r="EO81" i="6"/>
  <c r="EP81" i="6" s="1"/>
  <c r="EO50" i="6"/>
  <c r="EP50" i="6" s="1"/>
  <c r="DU153" i="6"/>
  <c r="DV153" i="6" s="1"/>
  <c r="DU62" i="6"/>
  <c r="DV62" i="6" s="1"/>
  <c r="DU120" i="6"/>
  <c r="DV120" i="6" s="1"/>
  <c r="DU133" i="6"/>
  <c r="DV133" i="6" s="1"/>
  <c r="DU105" i="6"/>
  <c r="DV105" i="6" s="1"/>
  <c r="DU124" i="6"/>
  <c r="DV124" i="6" s="1"/>
  <c r="DU136" i="6"/>
  <c r="DV136" i="6" s="1"/>
  <c r="DU154" i="6"/>
  <c r="DV154" i="6" s="1"/>
  <c r="DU184" i="6"/>
  <c r="DV184" i="6" s="1"/>
  <c r="DU77" i="6"/>
  <c r="DV77" i="6" s="1"/>
  <c r="DU49" i="6"/>
  <c r="DV49" i="6" s="1"/>
  <c r="DU176" i="6"/>
  <c r="DV176" i="6" s="1"/>
  <c r="DZ53" i="6"/>
  <c r="EA53" i="6" s="1"/>
  <c r="DZ93" i="6"/>
  <c r="EA93" i="6" s="1"/>
  <c r="DZ105" i="6"/>
  <c r="EA105" i="6" s="1"/>
  <c r="DZ149" i="6"/>
  <c r="EA149" i="6" s="1"/>
  <c r="DZ185" i="6"/>
  <c r="EA185" i="6" s="1"/>
  <c r="DZ165" i="6"/>
  <c r="EA165" i="6" s="1"/>
  <c r="DZ106" i="6"/>
  <c r="EA106" i="6" s="1"/>
  <c r="DZ70" i="6"/>
  <c r="EA70" i="6" s="1"/>
  <c r="EJ185" i="6"/>
  <c r="EK185" i="6" s="1"/>
  <c r="EJ116" i="6"/>
  <c r="EK116" i="6" s="1"/>
  <c r="EJ184" i="6"/>
  <c r="EK184" i="6" s="1"/>
  <c r="EJ42" i="6"/>
  <c r="EK42" i="6" s="1"/>
  <c r="EJ176" i="6"/>
  <c r="EK176" i="6" s="1"/>
  <c r="EJ146" i="6"/>
  <c r="EK146" i="6" s="1"/>
  <c r="EJ142" i="6"/>
  <c r="EK142" i="6" s="1"/>
  <c r="EJ150" i="6"/>
  <c r="EK150" i="6" s="1"/>
  <c r="EJ148" i="6"/>
  <c r="EK148" i="6" s="1"/>
  <c r="EJ129" i="6"/>
  <c r="EK129" i="6" s="1"/>
  <c r="EJ124" i="6"/>
  <c r="EK124" i="6" s="1"/>
  <c r="EJ136" i="6"/>
  <c r="EK136" i="6" s="1"/>
  <c r="EJ90" i="6"/>
  <c r="EK90" i="6" s="1"/>
  <c r="EJ61" i="6"/>
  <c r="EK61" i="6" s="1"/>
  <c r="EE170" i="6"/>
  <c r="EF170" i="6" s="1"/>
  <c r="EE70" i="6"/>
  <c r="EF70" i="6" s="1"/>
  <c r="EE146" i="6"/>
  <c r="EF146" i="6" s="1"/>
  <c r="EE53" i="6"/>
  <c r="EF53" i="6" s="1"/>
  <c r="EE69" i="6"/>
  <c r="EF69" i="6" s="1"/>
  <c r="EE65" i="6"/>
  <c r="EF65" i="6" s="1"/>
  <c r="EE45" i="6"/>
  <c r="EF45" i="6" s="1"/>
  <c r="EE50" i="6"/>
  <c r="EF50" i="6" s="1"/>
  <c r="EE149" i="6"/>
  <c r="EF149" i="6" s="1"/>
  <c r="EE81" i="6"/>
  <c r="EF81" i="6" s="1"/>
  <c r="EE101" i="6"/>
  <c r="EF101" i="6" s="1"/>
  <c r="EO154" i="6"/>
  <c r="EP154" i="6" s="1"/>
  <c r="EO78" i="6"/>
  <c r="EP78" i="6" s="1"/>
  <c r="EO181" i="6"/>
  <c r="EP181" i="6" s="1"/>
  <c r="EO93" i="6"/>
  <c r="EP93" i="6" s="1"/>
  <c r="DU185" i="6"/>
  <c r="DV185" i="6" s="1"/>
  <c r="DU130" i="6"/>
  <c r="DV130" i="6" s="1"/>
  <c r="DU166" i="6"/>
  <c r="DV166" i="6" s="1"/>
  <c r="DZ82" i="6"/>
  <c r="EA82" i="6" s="1"/>
  <c r="DZ101" i="6"/>
  <c r="EA101" i="6" s="1"/>
  <c r="EJ181" i="6"/>
  <c r="EK181" i="6" s="1"/>
  <c r="EJ48" i="6"/>
  <c r="EK48" i="6" s="1"/>
  <c r="EE150" i="6"/>
  <c r="EF150" i="6" s="1"/>
  <c r="EE102" i="6"/>
  <c r="EF102" i="6" s="1"/>
  <c r="EE90" i="6"/>
  <c r="EF90" i="6" s="1"/>
  <c r="EO90" i="6"/>
  <c r="EP90" i="6" s="1"/>
  <c r="EO125" i="6"/>
  <c r="EP125" i="6" s="1"/>
  <c r="EO130" i="6"/>
  <c r="EP130" i="6" s="1"/>
  <c r="EO77" i="6"/>
  <c r="EP77" i="6" s="1"/>
  <c r="EO49" i="6"/>
  <c r="EP49" i="6" s="1"/>
  <c r="EO70" i="6"/>
  <c r="EP70" i="6" s="1"/>
  <c r="EO113" i="6"/>
  <c r="EP113" i="6" s="1"/>
  <c r="EO149" i="6"/>
  <c r="EP149" i="6" s="1"/>
  <c r="EO105" i="6"/>
  <c r="EP105" i="6" s="1"/>
  <c r="EO114" i="6"/>
  <c r="EP114" i="6" s="1"/>
  <c r="EO134" i="6"/>
  <c r="EP134" i="6" s="1"/>
  <c r="DU58" i="6"/>
  <c r="DV58" i="6" s="1"/>
  <c r="DU168" i="6"/>
  <c r="DV168" i="6" s="1"/>
  <c r="DU152" i="6"/>
  <c r="DV152" i="6" s="1"/>
  <c r="DU84" i="6"/>
  <c r="DV84" i="6" s="1"/>
  <c r="DU54" i="6"/>
  <c r="DV54" i="6" s="1"/>
  <c r="DU169" i="6"/>
  <c r="DV169" i="6" s="1"/>
  <c r="DU46" i="6"/>
  <c r="DV46" i="6" s="1"/>
  <c r="DU81" i="6"/>
  <c r="DV81" i="6" s="1"/>
  <c r="DU36" i="6"/>
  <c r="DV36" i="6" s="1"/>
  <c r="DU160" i="6"/>
  <c r="DV160" i="6" s="1"/>
  <c r="DU88" i="6"/>
  <c r="DV88" i="6" s="1"/>
  <c r="DU64" i="6"/>
  <c r="DV64" i="6" s="1"/>
  <c r="DU141" i="6"/>
  <c r="DV141" i="6" s="1"/>
  <c r="DU113" i="6"/>
  <c r="DV113" i="6" s="1"/>
  <c r="DU68" i="6"/>
  <c r="DV68" i="6" s="1"/>
  <c r="DZ77" i="6"/>
  <c r="EA77" i="6" s="1"/>
  <c r="DZ89" i="6"/>
  <c r="EA89" i="6" s="1"/>
  <c r="DZ133" i="6"/>
  <c r="EA133" i="6" s="1"/>
  <c r="DZ74" i="6"/>
  <c r="EA74" i="6" s="1"/>
  <c r="DZ46" i="6"/>
  <c r="EA46" i="6" s="1"/>
  <c r="DZ41" i="6"/>
  <c r="EA41" i="6" s="1"/>
  <c r="DZ126" i="6"/>
  <c r="EA126" i="6" s="1"/>
  <c r="DZ90" i="6"/>
  <c r="EA90" i="6" s="1"/>
  <c r="DZ86" i="6"/>
  <c r="EA86" i="6" s="1"/>
  <c r="DZ33" i="6"/>
  <c r="EA33" i="6" s="1"/>
  <c r="DZ170" i="6"/>
  <c r="EA170" i="6" s="1"/>
  <c r="DZ110" i="6"/>
  <c r="EA110" i="6" s="1"/>
  <c r="EJ66" i="6"/>
  <c r="EK66" i="6" s="1"/>
  <c r="EJ140" i="6"/>
  <c r="EK140" i="6" s="1"/>
  <c r="EJ88" i="6"/>
  <c r="EK88" i="6" s="1"/>
  <c r="EJ106" i="6"/>
  <c r="EK106" i="6" s="1"/>
  <c r="EJ92" i="6"/>
  <c r="EK92" i="6" s="1"/>
  <c r="EJ40" i="6"/>
  <c r="EK40" i="6" s="1"/>
  <c r="EJ168" i="6"/>
  <c r="EK168" i="6" s="1"/>
  <c r="EJ172" i="6"/>
  <c r="EK172" i="6" s="1"/>
  <c r="EJ32" i="6"/>
  <c r="EK32" i="6" s="1"/>
  <c r="EJ169" i="6"/>
  <c r="EK169" i="6" s="1"/>
  <c r="EJ46" i="6"/>
  <c r="EK46" i="6" s="1"/>
  <c r="EJ145" i="6"/>
  <c r="EK145" i="6" s="1"/>
  <c r="EJ45" i="6"/>
  <c r="EK45" i="6" s="1"/>
  <c r="EJ154" i="6"/>
  <c r="EK154" i="6" s="1"/>
  <c r="EJ85" i="6"/>
  <c r="EK85" i="6" s="1"/>
  <c r="EE94" i="6"/>
  <c r="EF94" i="6" s="1"/>
  <c r="EE117" i="6"/>
  <c r="EF117" i="6" s="1"/>
  <c r="EE41" i="6"/>
  <c r="EF41" i="6" s="1"/>
  <c r="EE109" i="6"/>
  <c r="EF109" i="6" s="1"/>
  <c r="EE105" i="6"/>
  <c r="EF105" i="6" s="1"/>
  <c r="EE173" i="6"/>
  <c r="EF173" i="6" s="1"/>
  <c r="EE114" i="6"/>
  <c r="EF114" i="6" s="1"/>
  <c r="EE134" i="6"/>
  <c r="EF134" i="6" s="1"/>
  <c r="EE38" i="6"/>
  <c r="EF38" i="6" s="1"/>
  <c r="EE97" i="6"/>
  <c r="EF97" i="6" s="1"/>
  <c r="EE141" i="6"/>
  <c r="EF141" i="6" s="1"/>
  <c r="EJ30" i="6"/>
  <c r="EK30" i="6" s="1"/>
  <c r="DZ30" i="6"/>
  <c r="EA30" i="6" s="1"/>
  <c r="CS113" i="6"/>
  <c r="CT113" i="6" s="1"/>
  <c r="DK170" i="6"/>
  <c r="DL170" i="6" s="1"/>
  <c r="DH74" i="6"/>
  <c r="DI74" i="6" s="1"/>
  <c r="DH63" i="6"/>
  <c r="DI63" i="6" s="1"/>
  <c r="DH111" i="6"/>
  <c r="DI111" i="6" s="1"/>
  <c r="DM82" i="6"/>
  <c r="DN82" i="6" s="1"/>
  <c r="DH165" i="6"/>
  <c r="DI165" i="6" s="1"/>
  <c r="DF75" i="6"/>
  <c r="DG75" i="6" s="1"/>
  <c r="CQ100" i="6"/>
  <c r="CR100" i="6" s="1"/>
  <c r="BT58" i="6"/>
  <c r="BU58" i="6" s="1"/>
  <c r="DH161" i="6"/>
  <c r="DI161" i="6" s="1"/>
  <c r="CS107" i="6"/>
  <c r="CT107" i="6" s="1"/>
  <c r="BT99" i="6"/>
  <c r="BU99" i="6" s="1"/>
  <c r="DK69" i="6"/>
  <c r="DL69" i="6" s="1"/>
  <c r="CS102" i="6"/>
  <c r="CT102" i="6" s="1"/>
  <c r="CB82" i="6"/>
  <c r="CC82" i="6" s="1"/>
  <c r="DK140" i="6"/>
  <c r="DL140" i="6" s="1"/>
  <c r="DK155" i="6"/>
  <c r="DL155" i="6" s="1"/>
  <c r="DH147" i="6"/>
  <c r="DI147" i="6" s="1"/>
  <c r="CQ156" i="6"/>
  <c r="CR156" i="6" s="1"/>
  <c r="DK109" i="6"/>
  <c r="DL109" i="6" s="1"/>
  <c r="CS134" i="6"/>
  <c r="CT134" i="6" s="1"/>
  <c r="CS92" i="6"/>
  <c r="CT92" i="6" s="1"/>
  <c r="BM142" i="6"/>
  <c r="BN142" i="6" s="1"/>
  <c r="DH185" i="6"/>
  <c r="DI185" i="6" s="1"/>
  <c r="DK35" i="6"/>
  <c r="DL35" i="6" s="1"/>
  <c r="CS33" i="6"/>
  <c r="CT33" i="6" s="1"/>
  <c r="CS154" i="6"/>
  <c r="CT154" i="6" s="1"/>
  <c r="CQ78" i="6"/>
  <c r="CR78" i="6" s="1"/>
  <c r="DM41" i="6"/>
  <c r="DN41" i="6" s="1"/>
  <c r="DF169" i="6"/>
  <c r="DG169" i="6" s="1"/>
  <c r="CG77" i="6"/>
  <c r="CH77" i="6" s="1"/>
  <c r="CG97" i="6"/>
  <c r="CH97" i="6" s="1"/>
  <c r="DF89" i="6"/>
  <c r="DG89" i="6" s="1"/>
  <c r="CV68" i="6"/>
  <c r="CW68" i="6" s="1"/>
  <c r="CQ111" i="6"/>
  <c r="CR111" i="6" s="1"/>
  <c r="CQ94" i="6"/>
  <c r="CR94" i="6" s="1"/>
  <c r="CB43" i="6"/>
  <c r="CC43" i="6" s="1"/>
  <c r="CV36" i="6"/>
  <c r="CW36" i="6" s="1"/>
  <c r="DM172" i="6"/>
  <c r="DN172" i="6" s="1"/>
  <c r="CS145" i="6"/>
  <c r="CT145" i="6" s="1"/>
  <c r="DF82" i="6"/>
  <c r="DG82" i="6" s="1"/>
  <c r="CV99" i="6"/>
  <c r="CW99" i="6" s="1"/>
  <c r="CG151" i="6"/>
  <c r="CH151" i="6" s="1"/>
  <c r="DH178" i="6"/>
  <c r="DI178" i="6" s="1"/>
  <c r="CS178" i="6"/>
  <c r="CT178" i="6" s="1"/>
  <c r="DK96" i="6"/>
  <c r="DL96" i="6" s="1"/>
  <c r="CS64" i="6"/>
  <c r="CT64" i="6" s="1"/>
  <c r="CQ49" i="6"/>
  <c r="CR49" i="6" s="1"/>
  <c r="BT72" i="6"/>
  <c r="BU72" i="6" s="1"/>
  <c r="BR146" i="6"/>
  <c r="BS146" i="6" s="1"/>
  <c r="BO120" i="6"/>
  <c r="BP120" i="6" s="1"/>
  <c r="CB83" i="6"/>
  <c r="CC83" i="6" s="1"/>
  <c r="CS73" i="6"/>
  <c r="CT73" i="6" s="1"/>
  <c r="CB157" i="6"/>
  <c r="CC157" i="6" s="1"/>
  <c r="CB133" i="6"/>
  <c r="CC133" i="6" s="1"/>
  <c r="BM44" i="6"/>
  <c r="BN44" i="6" s="1"/>
  <c r="CQ103" i="6"/>
  <c r="CR103" i="6" s="1"/>
  <c r="CS163" i="6"/>
  <c r="CT163" i="6" s="1"/>
  <c r="DK54" i="6"/>
  <c r="DL54" i="6" s="1"/>
  <c r="DF80" i="6"/>
  <c r="DG80" i="6" s="1"/>
  <c r="DH56" i="6"/>
  <c r="DI56" i="6" s="1"/>
  <c r="CQ146" i="6"/>
  <c r="CR146" i="6" s="1"/>
  <c r="CQ88" i="6"/>
  <c r="CR88" i="6" s="1"/>
  <c r="CQ109" i="6"/>
  <c r="CR109" i="6" s="1"/>
  <c r="DH102" i="6"/>
  <c r="DI102" i="6" s="1"/>
  <c r="CX91" i="6"/>
  <c r="CY91" i="6" s="1"/>
  <c r="CD105" i="6"/>
  <c r="CE105" i="6" s="1"/>
  <c r="DM154" i="6"/>
  <c r="DN154" i="6" s="1"/>
  <c r="DH32" i="6"/>
  <c r="DI32" i="6" s="1"/>
  <c r="DH72" i="6"/>
  <c r="DI72" i="6" s="1"/>
  <c r="DH30" i="6"/>
  <c r="DI30" i="6" s="1"/>
  <c r="DF115" i="6"/>
  <c r="DG115" i="6" s="1"/>
  <c r="CS157" i="6"/>
  <c r="CT157" i="6" s="1"/>
  <c r="DH170" i="6"/>
  <c r="DI170" i="6" s="1"/>
  <c r="CQ118" i="6"/>
  <c r="CR118" i="6" s="1"/>
  <c r="CD161" i="6"/>
  <c r="CE161" i="6" s="1"/>
  <c r="CS89" i="6"/>
  <c r="CT89" i="6" s="1"/>
  <c r="CS153" i="6"/>
  <c r="CT153" i="6" s="1"/>
  <c r="CG147" i="6"/>
  <c r="CH147" i="6" s="1"/>
  <c r="CQ135" i="6"/>
  <c r="CR135" i="6" s="1"/>
  <c r="DH172" i="6"/>
  <c r="DI172" i="6" s="1"/>
  <c r="DF156" i="6"/>
  <c r="DG156" i="6" s="1"/>
  <c r="DK163" i="6"/>
  <c r="DL163" i="6" s="1"/>
  <c r="CQ168" i="6"/>
  <c r="CR168" i="6" s="1"/>
  <c r="CG113" i="6"/>
  <c r="CH113" i="6" s="1"/>
  <c r="CS30" i="6"/>
  <c r="CT30" i="6" s="1"/>
  <c r="CQ128" i="6"/>
  <c r="CR128" i="6" s="1"/>
  <c r="CQ60" i="6"/>
  <c r="CR60" i="6" s="1"/>
  <c r="DM90" i="6"/>
  <c r="DN90" i="6" s="1"/>
  <c r="DH133" i="6"/>
  <c r="DI133" i="6" s="1"/>
  <c r="CX178" i="6"/>
  <c r="CY178" i="6" s="1"/>
  <c r="BT145" i="6"/>
  <c r="BU145" i="6" s="1"/>
  <c r="DF113" i="6"/>
  <c r="DG113" i="6" s="1"/>
  <c r="DK68" i="6"/>
  <c r="DL68" i="6" s="1"/>
  <c r="CQ117" i="6"/>
  <c r="CR117" i="6" s="1"/>
  <c r="DK77" i="6"/>
  <c r="DL77" i="6" s="1"/>
  <c r="DK58" i="6"/>
  <c r="DL58" i="6" s="1"/>
  <c r="DH42" i="6"/>
  <c r="DI42" i="6" s="1"/>
  <c r="CV170" i="6"/>
  <c r="CW170" i="6" s="1"/>
  <c r="DH49" i="6"/>
  <c r="DI49" i="6" s="1"/>
  <c r="DH40" i="6"/>
  <c r="DI40" i="6" s="1"/>
  <c r="CQ38" i="6"/>
  <c r="CR38" i="6" s="1"/>
  <c r="DF129" i="6"/>
  <c r="DG129" i="6" s="1"/>
  <c r="DF132" i="6"/>
  <c r="DG132" i="6" s="1"/>
  <c r="CQ121" i="6"/>
  <c r="CR121" i="6" s="1"/>
  <c r="CI165" i="6"/>
  <c r="CJ165" i="6" s="1"/>
  <c r="CI51" i="6"/>
  <c r="CJ51" i="6" s="1"/>
  <c r="CQ171" i="6"/>
  <c r="CR171" i="6" s="1"/>
  <c r="DM134" i="6"/>
  <c r="DN134" i="6" s="1"/>
  <c r="DF138" i="6"/>
  <c r="DG138" i="6" s="1"/>
  <c r="CD146" i="6"/>
  <c r="CE146" i="6" s="1"/>
  <c r="BO50" i="6"/>
  <c r="BP50" i="6" s="1"/>
  <c r="BY36" i="6"/>
  <c r="BZ36" i="6" s="1"/>
  <c r="CS81" i="6"/>
  <c r="CT81" i="6" s="1"/>
  <c r="CD35" i="6"/>
  <c r="CE35" i="6" s="1"/>
  <c r="CX39" i="6"/>
  <c r="CY39" i="6" s="1"/>
  <c r="CQ97" i="6"/>
  <c r="CR97" i="6" s="1"/>
  <c r="CV50" i="6"/>
  <c r="CW50" i="6" s="1"/>
  <c r="DK97" i="6"/>
  <c r="DL97" i="6" s="1"/>
  <c r="BR67" i="6"/>
  <c r="BS67" i="6" s="1"/>
  <c r="CI146" i="6"/>
  <c r="CJ146" i="6" s="1"/>
  <c r="DM56" i="6"/>
  <c r="DN56" i="6" s="1"/>
  <c r="DF37" i="6"/>
  <c r="DG37" i="6" s="1"/>
  <c r="DK120" i="6"/>
  <c r="DL120" i="6" s="1"/>
  <c r="DM91" i="6"/>
  <c r="DN91" i="6" s="1"/>
  <c r="DK165" i="6"/>
  <c r="DL165" i="6" s="1"/>
  <c r="BW74" i="6"/>
  <c r="BX74" i="6" s="1"/>
  <c r="BO76" i="6"/>
  <c r="BP76" i="6" s="1"/>
  <c r="BW43" i="6"/>
  <c r="BX43" i="6" s="1"/>
  <c r="CQ87" i="6"/>
  <c r="CR87" i="6" s="1"/>
  <c r="CI54" i="6"/>
  <c r="CJ54" i="6" s="1"/>
  <c r="DK153" i="6"/>
  <c r="DL153" i="6" s="1"/>
  <c r="DH174" i="6"/>
  <c r="DI174" i="6" s="1"/>
  <c r="DM183" i="6"/>
  <c r="DN183" i="6" s="1"/>
  <c r="BM153" i="6"/>
  <c r="BN153" i="6" s="1"/>
  <c r="BW162" i="6"/>
  <c r="BX162" i="6" s="1"/>
  <c r="BW33" i="6"/>
  <c r="BX33" i="6" s="1"/>
  <c r="BO109" i="6"/>
  <c r="BP109" i="6" s="1"/>
  <c r="DF61" i="6"/>
  <c r="DG61" i="6" s="1"/>
  <c r="DK61" i="6"/>
  <c r="DL61" i="6" s="1"/>
  <c r="CI31" i="6"/>
  <c r="CJ31" i="6" s="1"/>
  <c r="DK36" i="6"/>
  <c r="DL36" i="6" s="1"/>
  <c r="CS164" i="6"/>
  <c r="CT164" i="6" s="1"/>
  <c r="DK121" i="6"/>
  <c r="DL121" i="6" s="1"/>
  <c r="BR33" i="6"/>
  <c r="BS33" i="6" s="1"/>
  <c r="BO39" i="6"/>
  <c r="BP39" i="6" s="1"/>
  <c r="DF171" i="6"/>
  <c r="DG171" i="6" s="1"/>
  <c r="CQ141" i="6"/>
  <c r="CR141" i="6" s="1"/>
  <c r="BR51" i="6"/>
  <c r="BS51" i="6" s="1"/>
  <c r="BT98" i="6"/>
  <c r="BU98" i="6" s="1"/>
  <c r="BT62" i="6"/>
  <c r="BU62" i="6" s="1"/>
  <c r="BW82" i="6"/>
  <c r="BX82" i="6" s="1"/>
  <c r="DH116" i="6"/>
  <c r="DI116" i="6" s="1"/>
  <c r="CB59" i="6"/>
  <c r="CC59" i="6" s="1"/>
  <c r="BR167" i="6"/>
  <c r="BS167" i="6" s="1"/>
  <c r="CG46" i="6"/>
  <c r="CH46" i="6" s="1"/>
  <c r="BT100" i="6"/>
  <c r="BU100" i="6" s="1"/>
  <c r="DK51" i="6"/>
  <c r="DL51" i="6" s="1"/>
  <c r="CG50" i="6"/>
  <c r="CH50" i="6" s="1"/>
  <c r="CD127" i="6"/>
  <c r="CE127" i="6" s="1"/>
  <c r="CB77" i="6"/>
  <c r="CC77" i="6" s="1"/>
  <c r="CX128" i="6"/>
  <c r="CY128" i="6" s="1"/>
  <c r="CS37" i="6"/>
  <c r="CT37" i="6" s="1"/>
  <c r="BM30" i="6"/>
  <c r="BN30" i="6" s="1"/>
  <c r="DK108" i="6"/>
  <c r="DL108" i="6" s="1"/>
  <c r="DF157" i="6"/>
  <c r="DG157" i="6" s="1"/>
  <c r="DK87" i="6"/>
  <c r="DL87" i="6" s="1"/>
  <c r="CB150" i="6"/>
  <c r="CC150" i="6" s="1"/>
  <c r="DH154" i="6"/>
  <c r="DI154" i="6" s="1"/>
  <c r="BM118" i="6"/>
  <c r="BN118" i="6" s="1"/>
  <c r="DF182" i="6"/>
  <c r="DG182" i="6" s="1"/>
  <c r="DK40" i="6"/>
  <c r="DL40" i="6" s="1"/>
  <c r="DH86" i="6"/>
  <c r="DI86" i="6" s="1"/>
  <c r="CB64" i="6"/>
  <c r="CC64" i="6" s="1"/>
  <c r="DM156" i="6"/>
  <c r="DN156" i="6" s="1"/>
  <c r="CQ86" i="6"/>
  <c r="CR86" i="6" s="1"/>
  <c r="CG57" i="6"/>
  <c r="CH57" i="6" s="1"/>
  <c r="CV46" i="6"/>
  <c r="CW46" i="6" s="1"/>
  <c r="DM37" i="6"/>
  <c r="DN37" i="6" s="1"/>
  <c r="CS144" i="6"/>
  <c r="CT144" i="6" s="1"/>
  <c r="CQ71" i="6"/>
  <c r="CR71" i="6" s="1"/>
  <c r="BO82" i="6"/>
  <c r="BP82" i="6" s="1"/>
  <c r="CV58" i="6"/>
  <c r="CW58" i="6" s="1"/>
  <c r="CS181" i="6"/>
  <c r="CT181" i="6" s="1"/>
  <c r="CS40" i="6"/>
  <c r="CT40" i="6" s="1"/>
  <c r="DK143" i="6"/>
  <c r="DL143" i="6" s="1"/>
  <c r="DH160" i="6"/>
  <c r="DI160" i="6" s="1"/>
  <c r="CB39" i="6"/>
  <c r="CC39" i="6" s="1"/>
  <c r="BT116" i="6"/>
  <c r="BU116" i="6" s="1"/>
  <c r="DM177" i="6"/>
  <c r="DN177" i="6" s="1"/>
  <c r="DK159" i="6"/>
  <c r="DL159" i="6" s="1"/>
  <c r="DM179" i="6"/>
  <c r="DN179" i="6" s="1"/>
  <c r="CQ45" i="6"/>
  <c r="CR45" i="6" s="1"/>
  <c r="DK162" i="6"/>
  <c r="DL162" i="6" s="1"/>
  <c r="DM107" i="6"/>
  <c r="DN107" i="6" s="1"/>
  <c r="DM115" i="6"/>
  <c r="DN115" i="6" s="1"/>
  <c r="CS70" i="6"/>
  <c r="CT70" i="6" s="1"/>
  <c r="DK39" i="6"/>
  <c r="DL39" i="6" s="1"/>
  <c r="DM139" i="6"/>
  <c r="DN139" i="6" s="1"/>
  <c r="DM131" i="6"/>
  <c r="DN131" i="6" s="1"/>
  <c r="DF148" i="6"/>
  <c r="DG148" i="6" s="1"/>
  <c r="DM79" i="6"/>
  <c r="DN79" i="6" s="1"/>
  <c r="CQ35" i="6"/>
  <c r="CR35" i="6" s="1"/>
  <c r="CS147" i="6"/>
  <c r="CT147" i="6" s="1"/>
  <c r="DK146" i="6"/>
  <c r="DL146" i="6" s="1"/>
  <c r="DK145" i="6"/>
  <c r="DL145" i="6" s="1"/>
  <c r="CV172" i="6"/>
  <c r="CW172" i="6" s="1"/>
  <c r="CV83" i="6"/>
  <c r="CW83" i="6" s="1"/>
  <c r="DM158" i="6"/>
  <c r="DN158" i="6" s="1"/>
  <c r="CX70" i="6"/>
  <c r="CY70" i="6" s="1"/>
  <c r="CS166" i="6"/>
  <c r="CT166" i="6" s="1"/>
  <c r="DH152" i="6"/>
  <c r="DI152" i="6" s="1"/>
  <c r="DK157" i="6"/>
  <c r="DL157" i="6" s="1"/>
  <c r="CQ57" i="6"/>
  <c r="CR57" i="6" s="1"/>
  <c r="DF98" i="6"/>
  <c r="DG98" i="6" s="1"/>
  <c r="DK167" i="6"/>
  <c r="DL167" i="6" s="1"/>
  <c r="CQ50" i="6"/>
  <c r="CR50" i="6" s="1"/>
  <c r="CV132" i="6"/>
  <c r="CW132" i="6" s="1"/>
  <c r="DM76" i="6"/>
  <c r="DN76" i="6" s="1"/>
  <c r="CQ54" i="6"/>
  <c r="CR54" i="6" s="1"/>
  <c r="DH94" i="6"/>
  <c r="DI94" i="6" s="1"/>
  <c r="DF176" i="6"/>
  <c r="DG176" i="6" s="1"/>
  <c r="DH43" i="6"/>
  <c r="DI43" i="6" s="1"/>
  <c r="DM93" i="6"/>
  <c r="DN93" i="6" s="1"/>
  <c r="CQ179" i="6"/>
  <c r="CR179" i="6" s="1"/>
  <c r="DH141" i="6"/>
  <c r="DI141" i="6" s="1"/>
  <c r="CX112" i="6"/>
  <c r="CY112" i="6" s="1"/>
  <c r="CD41" i="6"/>
  <c r="CE41" i="6" s="1"/>
  <c r="CG98" i="6"/>
  <c r="CH98" i="6" s="1"/>
  <c r="BO31" i="6"/>
  <c r="BP31" i="6" s="1"/>
  <c r="CG159" i="6"/>
  <c r="CH159" i="6" s="1"/>
  <c r="CD179" i="6"/>
  <c r="CE179" i="6" s="1"/>
  <c r="CB108" i="6"/>
  <c r="CC108" i="6" s="1"/>
  <c r="BW180" i="6"/>
  <c r="BX180" i="6" s="1"/>
  <c r="BW61" i="6"/>
  <c r="BX61" i="6" s="1"/>
  <c r="CD81" i="6"/>
  <c r="CE81" i="6" s="1"/>
  <c r="CB171" i="6"/>
  <c r="CC171" i="6" s="1"/>
  <c r="CI132" i="6"/>
  <c r="CJ132" i="6" s="1"/>
  <c r="BT31" i="6"/>
  <c r="BU31" i="6" s="1"/>
  <c r="BT151" i="6"/>
  <c r="BU151" i="6" s="1"/>
  <c r="BR48" i="6"/>
  <c r="BS48" i="6" s="1"/>
  <c r="CG49" i="6"/>
  <c r="CH49" i="6" s="1"/>
  <c r="DH114" i="6"/>
  <c r="DI114" i="6" s="1"/>
  <c r="DK152" i="6"/>
  <c r="DL152" i="6" s="1"/>
  <c r="BY49" i="6"/>
  <c r="BZ49" i="6" s="1"/>
  <c r="BM67" i="6"/>
  <c r="BN67" i="6" s="1"/>
  <c r="CG30" i="6"/>
  <c r="CH30" i="6" s="1"/>
  <c r="BW99" i="6"/>
  <c r="BX99" i="6" s="1"/>
  <c r="BM53" i="6"/>
  <c r="BN53" i="6" s="1"/>
  <c r="DK174" i="6"/>
  <c r="DL174" i="6" s="1"/>
  <c r="CQ110" i="6"/>
  <c r="CR110" i="6" s="1"/>
  <c r="DK126" i="6"/>
  <c r="DL126" i="6" s="1"/>
  <c r="CV137" i="6"/>
  <c r="CW137" i="6" s="1"/>
  <c r="CX59" i="6"/>
  <c r="CY59" i="6" s="1"/>
  <c r="CQ58" i="6"/>
  <c r="CR58" i="6" s="1"/>
  <c r="DH83" i="6"/>
  <c r="DI83" i="6" s="1"/>
  <c r="CV119" i="6"/>
  <c r="CW119" i="6" s="1"/>
  <c r="DH34" i="6"/>
  <c r="DI34" i="6" s="1"/>
  <c r="CD86" i="6"/>
  <c r="CE86" i="6" s="1"/>
  <c r="CI84" i="6"/>
  <c r="CJ84" i="6" s="1"/>
  <c r="BO52" i="6"/>
  <c r="BP52" i="6" s="1"/>
  <c r="CD45" i="6"/>
  <c r="CE45" i="6" s="1"/>
  <c r="CI42" i="6"/>
  <c r="CJ42" i="6" s="1"/>
  <c r="CD94" i="6"/>
  <c r="CE94" i="6" s="1"/>
  <c r="BO127" i="6"/>
  <c r="BP127" i="6" s="1"/>
  <c r="CD119" i="6"/>
  <c r="CE119" i="6" s="1"/>
  <c r="BY106" i="6"/>
  <c r="BZ106" i="6" s="1"/>
  <c r="CD78" i="6"/>
  <c r="CE78" i="6" s="1"/>
  <c r="BO170" i="6"/>
  <c r="BP170" i="6" s="1"/>
  <c r="BT97" i="6"/>
  <c r="BU97" i="6" s="1"/>
  <c r="CQ167" i="6"/>
  <c r="CR167" i="6" s="1"/>
  <c r="CS161" i="6"/>
  <c r="CT161" i="6" s="1"/>
  <c r="CQ170" i="6"/>
  <c r="CR170" i="6" s="1"/>
  <c r="DM104" i="6"/>
  <c r="DN104" i="6" s="1"/>
  <c r="BO119" i="6"/>
  <c r="BP119" i="6" s="1"/>
  <c r="CG125" i="6"/>
  <c r="CH125" i="6" s="1"/>
  <c r="CI153" i="6"/>
  <c r="CJ153" i="6" s="1"/>
  <c r="CD76" i="6"/>
  <c r="CE76" i="6" s="1"/>
  <c r="BR129" i="6"/>
  <c r="BS129" i="6" s="1"/>
  <c r="CX105" i="6"/>
  <c r="CY105" i="6" s="1"/>
  <c r="CV122" i="6"/>
  <c r="CW122" i="6" s="1"/>
  <c r="CS151" i="6"/>
  <c r="CT151" i="6" s="1"/>
  <c r="CV52" i="6"/>
  <c r="CW52" i="6" s="1"/>
  <c r="DM101" i="6"/>
  <c r="DN101" i="6" s="1"/>
  <c r="CQ129" i="6"/>
  <c r="CR129" i="6" s="1"/>
  <c r="CX160" i="6"/>
  <c r="CY160" i="6" s="1"/>
  <c r="DK182" i="6"/>
  <c r="DL182" i="6" s="1"/>
  <c r="CS59" i="6"/>
  <c r="CT59" i="6" s="1"/>
  <c r="DH53" i="6"/>
  <c r="DI53" i="6" s="1"/>
  <c r="DF120" i="6"/>
  <c r="DG120" i="6" s="1"/>
  <c r="DH134" i="6"/>
  <c r="DI134" i="6" s="1"/>
  <c r="DF92" i="6"/>
  <c r="DG92" i="6" s="1"/>
  <c r="DH119" i="6"/>
  <c r="DI119" i="6" s="1"/>
  <c r="BY69" i="6"/>
  <c r="BZ69" i="6" s="1"/>
  <c r="BT76" i="6"/>
  <c r="BU76" i="6" s="1"/>
  <c r="CI168" i="6"/>
  <c r="CJ168" i="6" s="1"/>
  <c r="BO121" i="6"/>
  <c r="BP121" i="6" s="1"/>
  <c r="CG75" i="6"/>
  <c r="CH75" i="6" s="1"/>
  <c r="CI167" i="6"/>
  <c r="CJ167" i="6" s="1"/>
  <c r="CV146" i="6"/>
  <c r="CW146" i="6" s="1"/>
  <c r="CS84" i="6"/>
  <c r="CT84" i="6" s="1"/>
  <c r="CQ169" i="6"/>
  <c r="CR169" i="6" s="1"/>
  <c r="CQ123" i="6"/>
  <c r="CR123" i="6" s="1"/>
  <c r="CX169" i="6"/>
  <c r="CY169" i="6" s="1"/>
  <c r="CV80" i="6"/>
  <c r="CW80" i="6" s="1"/>
  <c r="CD126" i="6"/>
  <c r="CE126" i="6" s="1"/>
  <c r="CB142" i="6"/>
  <c r="CC142" i="6" s="1"/>
  <c r="CI175" i="6"/>
  <c r="CJ175" i="6" s="1"/>
  <c r="BM60" i="6"/>
  <c r="BN60" i="6" s="1"/>
  <c r="BW117" i="6"/>
  <c r="BX117" i="6" s="1"/>
  <c r="BW178" i="6"/>
  <c r="BX178" i="6" s="1"/>
  <c r="DM149" i="6"/>
  <c r="DN149" i="6" s="1"/>
  <c r="CS172" i="6"/>
  <c r="CT172" i="6" s="1"/>
  <c r="DH106" i="6"/>
  <c r="DI106" i="6" s="1"/>
  <c r="DM133" i="6"/>
  <c r="DN133" i="6" s="1"/>
  <c r="DK169" i="6"/>
  <c r="DL169" i="6" s="1"/>
  <c r="CX134" i="6"/>
  <c r="CY134" i="6" s="1"/>
  <c r="CG156" i="6"/>
  <c r="CH156" i="6" s="1"/>
  <c r="CB153" i="6"/>
  <c r="CC153" i="6" s="1"/>
  <c r="DM173" i="6"/>
  <c r="DN173" i="6" s="1"/>
  <c r="CV103" i="6"/>
  <c r="CW103" i="6" s="1"/>
  <c r="DK49" i="6"/>
  <c r="DL49" i="6" s="1"/>
  <c r="CX87" i="6"/>
  <c r="CY87" i="6" s="1"/>
  <c r="DF159" i="6"/>
  <c r="DG159" i="6" s="1"/>
  <c r="DM65" i="6"/>
  <c r="DN65" i="6" s="1"/>
  <c r="CV153" i="6"/>
  <c r="CW153" i="6" s="1"/>
  <c r="CQ32" i="6"/>
  <c r="CR32" i="6" s="1"/>
  <c r="DH58" i="6"/>
  <c r="DI58" i="6" s="1"/>
  <c r="DH125" i="6"/>
  <c r="DI125" i="6" s="1"/>
  <c r="CS158" i="6"/>
  <c r="CT158" i="6" s="1"/>
  <c r="CS162" i="6"/>
  <c r="CT162" i="6" s="1"/>
  <c r="CS62" i="6"/>
  <c r="CT62" i="6" s="1"/>
  <c r="DK38" i="6"/>
  <c r="DL38" i="6" s="1"/>
  <c r="DF151" i="6"/>
  <c r="DG151" i="6" s="1"/>
  <c r="BR30" i="6"/>
  <c r="BS30" i="6" s="1"/>
  <c r="BR56" i="6"/>
  <c r="BS56" i="6" s="1"/>
  <c r="BR37" i="6"/>
  <c r="BS37" i="6" s="1"/>
  <c r="CB52" i="6"/>
  <c r="CC52" i="6" s="1"/>
  <c r="BR152" i="6"/>
  <c r="BS152" i="6" s="1"/>
  <c r="CD85" i="6"/>
  <c r="CE85" i="6" s="1"/>
  <c r="CG135" i="6"/>
  <c r="CH135" i="6" s="1"/>
  <c r="CG149" i="6"/>
  <c r="CH149" i="6" s="1"/>
  <c r="CD181" i="6"/>
  <c r="CE181" i="6" s="1"/>
  <c r="CI139" i="6"/>
  <c r="CJ139" i="6" s="1"/>
  <c r="BW104" i="6"/>
  <c r="BX104" i="6" s="1"/>
  <c r="CX159" i="6"/>
  <c r="CY159" i="6" s="1"/>
  <c r="CG86" i="6"/>
  <c r="CH86" i="6" s="1"/>
  <c r="BR147" i="6"/>
  <c r="BS147" i="6" s="1"/>
  <c r="BT130" i="6"/>
  <c r="BU130" i="6" s="1"/>
  <c r="CV98" i="6"/>
  <c r="CW98" i="6" s="1"/>
  <c r="BW51" i="6"/>
  <c r="BX51" i="6" s="1"/>
  <c r="BR153" i="6"/>
  <c r="BS153" i="6" s="1"/>
  <c r="CB144" i="6"/>
  <c r="CC144" i="6" s="1"/>
  <c r="BW42" i="6"/>
  <c r="BX42" i="6" s="1"/>
  <c r="DK98" i="6"/>
  <c r="DL98" i="6" s="1"/>
  <c r="DM123" i="6"/>
  <c r="DN123" i="6" s="1"/>
  <c r="CS42" i="6"/>
  <c r="CT42" i="6" s="1"/>
  <c r="DH91" i="6"/>
  <c r="DI91" i="6" s="1"/>
  <c r="DF173" i="6"/>
  <c r="DG173" i="6" s="1"/>
  <c r="DF175" i="6"/>
  <c r="DG175" i="6" s="1"/>
  <c r="CS52" i="6"/>
  <c r="CT52" i="6" s="1"/>
  <c r="CS174" i="6"/>
  <c r="CT174" i="6" s="1"/>
  <c r="DF108" i="6"/>
  <c r="DG108" i="6" s="1"/>
  <c r="CV49" i="6"/>
  <c r="CW49" i="6" s="1"/>
  <c r="CD58" i="6"/>
  <c r="CE58" i="6" s="1"/>
  <c r="BW123" i="6"/>
  <c r="BX123" i="6" s="1"/>
  <c r="BO132" i="6"/>
  <c r="BP132" i="6" s="1"/>
  <c r="CI173" i="6"/>
  <c r="CJ173" i="6" s="1"/>
  <c r="CI56" i="6"/>
  <c r="CJ56" i="6" s="1"/>
  <c r="CD106" i="6"/>
  <c r="CE106" i="6" s="1"/>
  <c r="CD122" i="6"/>
  <c r="CE122" i="6" s="1"/>
  <c r="CI120" i="6"/>
  <c r="CJ120" i="6" s="1"/>
  <c r="BW134" i="6"/>
  <c r="BX134" i="6" s="1"/>
  <c r="CD90" i="6"/>
  <c r="CE90" i="6" s="1"/>
  <c r="BM101" i="6"/>
  <c r="BN101" i="6" s="1"/>
  <c r="DF140" i="6"/>
  <c r="DG140" i="6" s="1"/>
  <c r="DH54" i="6"/>
  <c r="DI54" i="6" s="1"/>
  <c r="DM112" i="6"/>
  <c r="DN112" i="6" s="1"/>
  <c r="CV55" i="6"/>
  <c r="CW55" i="6" s="1"/>
  <c r="CS150" i="6"/>
  <c r="CT150" i="6" s="1"/>
  <c r="DM144" i="6"/>
  <c r="DN144" i="6" s="1"/>
  <c r="CB53" i="6"/>
  <c r="CC53" i="6" s="1"/>
  <c r="CI40" i="6"/>
  <c r="CJ40" i="6" s="1"/>
  <c r="CD160" i="6"/>
  <c r="CE160" i="6" s="1"/>
  <c r="CD40" i="6"/>
  <c r="CE40" i="6" s="1"/>
  <c r="BR95" i="6"/>
  <c r="BS95" i="6" s="1"/>
  <c r="CI95" i="6"/>
  <c r="CJ95" i="6" s="1"/>
  <c r="CG99" i="6"/>
  <c r="CH99" i="6" s="1"/>
  <c r="BM113" i="6"/>
  <c r="BN113" i="6" s="1"/>
  <c r="BT75" i="6"/>
  <c r="BU75" i="6" s="1"/>
  <c r="DM64" i="6"/>
  <c r="DN64" i="6" s="1"/>
  <c r="DK50" i="6"/>
  <c r="DL50" i="6" s="1"/>
  <c r="CQ53" i="6"/>
  <c r="CR53" i="6" s="1"/>
  <c r="CV167" i="6"/>
  <c r="CW167" i="6" s="1"/>
  <c r="DH81" i="6"/>
  <c r="DI81" i="6" s="1"/>
  <c r="DK106" i="6"/>
  <c r="DL106" i="6" s="1"/>
  <c r="CI176" i="6"/>
  <c r="CJ176" i="6" s="1"/>
  <c r="BY147" i="6"/>
  <c r="BZ147" i="6" s="1"/>
  <c r="BY152" i="6"/>
  <c r="BZ152" i="6" s="1"/>
  <c r="BT64" i="6"/>
  <c r="BU64" i="6" s="1"/>
  <c r="BT148" i="6"/>
  <c r="BU148" i="6" s="1"/>
  <c r="BM152" i="6"/>
  <c r="BN152" i="6" s="1"/>
  <c r="CI66" i="6"/>
  <c r="CJ66" i="6" s="1"/>
  <c r="BW167" i="6"/>
  <c r="BX167" i="6" s="1"/>
  <c r="CD36" i="6"/>
  <c r="CE36" i="6" s="1"/>
  <c r="CV150" i="6"/>
  <c r="CW150" i="6" s="1"/>
  <c r="DM99" i="6"/>
  <c r="DN99" i="6" s="1"/>
  <c r="CQ120" i="6"/>
  <c r="CR120" i="6" s="1"/>
  <c r="DH95" i="6"/>
  <c r="DI95" i="6" s="1"/>
  <c r="DH127" i="6"/>
  <c r="DI127" i="6" s="1"/>
  <c r="BM46" i="6"/>
  <c r="BN46" i="6" s="1"/>
  <c r="CI158" i="6"/>
  <c r="CJ158" i="6" s="1"/>
  <c r="BR177" i="6"/>
  <c r="BS177" i="6" s="1"/>
  <c r="CI94" i="6"/>
  <c r="CJ94" i="6" s="1"/>
  <c r="CI68" i="6"/>
  <c r="CJ68" i="6" s="1"/>
  <c r="CX109" i="6"/>
  <c r="CY109" i="6" s="1"/>
  <c r="BY92" i="6"/>
  <c r="BZ92" i="6" s="1"/>
  <c r="BM150" i="6"/>
  <c r="BN150" i="6" s="1"/>
  <c r="CQ148" i="6"/>
  <c r="CR148" i="6" s="1"/>
  <c r="CG91" i="6"/>
  <c r="CH91" i="6" s="1"/>
  <c r="BW111" i="6"/>
  <c r="BX111" i="6" s="1"/>
  <c r="DK137" i="6"/>
  <c r="DL137" i="6" s="1"/>
  <c r="DH52" i="6"/>
  <c r="DI52" i="6" s="1"/>
  <c r="DH146" i="6"/>
  <c r="DI146" i="6" s="1"/>
  <c r="DF130" i="6"/>
  <c r="DG130" i="6" s="1"/>
  <c r="BT158" i="6"/>
  <c r="BU158" i="6" s="1"/>
  <c r="BY38" i="6"/>
  <c r="BZ38" i="6" s="1"/>
  <c r="CS31" i="6"/>
  <c r="CT31" i="6" s="1"/>
  <c r="CS112" i="6"/>
  <c r="CT112" i="6" s="1"/>
  <c r="DK151" i="6"/>
  <c r="DL151" i="6" s="1"/>
  <c r="CD46" i="6"/>
  <c r="CE46" i="6" s="1"/>
  <c r="DM178" i="6"/>
  <c r="DN178" i="6" s="1"/>
  <c r="DK124" i="6"/>
  <c r="DL124" i="6" s="1"/>
  <c r="CD37" i="6"/>
  <c r="CE37" i="6" s="1"/>
  <c r="DM111" i="6"/>
  <c r="DN111" i="6" s="1"/>
  <c r="DF121" i="6"/>
  <c r="DG121" i="6" s="1"/>
  <c r="CS143" i="6"/>
  <c r="CT143" i="6" s="1"/>
  <c r="CQ48" i="6"/>
  <c r="CR48" i="6" s="1"/>
  <c r="DH66" i="6"/>
  <c r="DI66" i="6" s="1"/>
  <c r="DH97" i="6"/>
  <c r="DI97" i="6" s="1"/>
  <c r="DK67" i="6"/>
  <c r="DL67" i="6" s="1"/>
  <c r="DH67" i="6"/>
  <c r="DI67" i="6" s="1"/>
  <c r="DM89" i="6"/>
  <c r="DN89" i="6" s="1"/>
  <c r="CX71" i="6"/>
  <c r="CY71" i="6" s="1"/>
  <c r="CQ63" i="6"/>
  <c r="CR63" i="6" s="1"/>
  <c r="CS83" i="6"/>
  <c r="CT83" i="6" s="1"/>
  <c r="CQ173" i="6"/>
  <c r="CR173" i="6" s="1"/>
  <c r="CQ184" i="6"/>
  <c r="CR184" i="6" s="1"/>
  <c r="DF131" i="6"/>
  <c r="DG131" i="6" s="1"/>
  <c r="DF96" i="6"/>
  <c r="DG96" i="6" s="1"/>
  <c r="CS185" i="6"/>
  <c r="CT185" i="6" s="1"/>
  <c r="DM147" i="6"/>
  <c r="DN147" i="6" s="1"/>
  <c r="DK63" i="6"/>
  <c r="DL63" i="6" s="1"/>
  <c r="CV179" i="6"/>
  <c r="CW179" i="6" s="1"/>
  <c r="DK66" i="6"/>
  <c r="DL66" i="6" s="1"/>
  <c r="DK129" i="6"/>
  <c r="DL129" i="6" s="1"/>
  <c r="CV173" i="6"/>
  <c r="CW173" i="6" s="1"/>
  <c r="CD132" i="6"/>
  <c r="CE132" i="6" s="1"/>
  <c r="CB69" i="6"/>
  <c r="CC69" i="6" s="1"/>
  <c r="CI53" i="6"/>
  <c r="CJ53" i="6" s="1"/>
  <c r="BT53" i="6"/>
  <c r="BU53" i="6" s="1"/>
  <c r="CD151" i="6"/>
  <c r="CE151" i="6" s="1"/>
  <c r="CB172" i="6"/>
  <c r="CC172" i="6" s="1"/>
  <c r="CD185" i="6"/>
  <c r="CE185" i="6" s="1"/>
  <c r="CB102" i="6"/>
  <c r="CC102" i="6" s="1"/>
  <c r="DM74" i="6"/>
  <c r="DN74" i="6" s="1"/>
  <c r="CX166" i="6"/>
  <c r="CY166" i="6" s="1"/>
  <c r="CQ90" i="6"/>
  <c r="CR90" i="6" s="1"/>
  <c r="CQ131" i="6"/>
  <c r="CR131" i="6" s="1"/>
  <c r="CS44" i="6"/>
  <c r="CT44" i="6" s="1"/>
  <c r="CX89" i="6"/>
  <c r="CY89" i="6" s="1"/>
  <c r="DF136" i="6"/>
  <c r="DG136" i="6" s="1"/>
  <c r="DM119" i="6"/>
  <c r="DN119" i="6" s="1"/>
  <c r="DH77" i="6"/>
  <c r="DI77" i="6" s="1"/>
  <c r="CV67" i="6"/>
  <c r="CW67" i="6" s="1"/>
  <c r="DH45" i="6"/>
  <c r="DI45" i="6" s="1"/>
  <c r="CS125" i="6"/>
  <c r="CT125" i="6" s="1"/>
  <c r="DH55" i="6"/>
  <c r="DI55" i="6" s="1"/>
  <c r="BO47" i="6"/>
  <c r="BP47" i="6" s="1"/>
  <c r="BT174" i="6"/>
  <c r="BU174" i="6" s="1"/>
  <c r="CD60" i="6"/>
  <c r="CE60" i="6" s="1"/>
  <c r="CI112" i="6"/>
  <c r="CJ112" i="6" s="1"/>
  <c r="CG100" i="6"/>
  <c r="CH100" i="6" s="1"/>
  <c r="BO94" i="6"/>
  <c r="BP94" i="6" s="1"/>
  <c r="CD80" i="6"/>
  <c r="CE80" i="6" s="1"/>
  <c r="DF99" i="6"/>
  <c r="DG99" i="6" s="1"/>
  <c r="CD61" i="6"/>
  <c r="CE61" i="6" s="1"/>
  <c r="CI177" i="6"/>
  <c r="CJ177" i="6" s="1"/>
  <c r="DF177" i="6"/>
  <c r="DG177" i="6" s="1"/>
  <c r="CQ99" i="6"/>
  <c r="CR99" i="6" s="1"/>
  <c r="DH41" i="6"/>
  <c r="DI41" i="6" s="1"/>
  <c r="CQ104" i="6"/>
  <c r="CR104" i="6" s="1"/>
  <c r="DF100" i="6"/>
  <c r="DG100" i="6" s="1"/>
  <c r="DH93" i="6"/>
  <c r="DI93" i="6" s="1"/>
  <c r="DH155" i="6"/>
  <c r="DI155" i="6" s="1"/>
  <c r="DF85" i="6"/>
  <c r="DG85" i="6" s="1"/>
  <c r="CQ43" i="6"/>
  <c r="CR43" i="6" s="1"/>
  <c r="DM73" i="6"/>
  <c r="DN73" i="6" s="1"/>
  <c r="CX154" i="6"/>
  <c r="CY154" i="6" s="1"/>
  <c r="CS96" i="6"/>
  <c r="CT96" i="6" s="1"/>
  <c r="CQ114" i="6"/>
  <c r="CR114" i="6" s="1"/>
  <c r="DH65" i="6"/>
  <c r="DI65" i="6" s="1"/>
  <c r="DM84" i="6"/>
  <c r="DN84" i="6" s="1"/>
  <c r="CQ106" i="6"/>
  <c r="CR106" i="6" s="1"/>
  <c r="DF153" i="6"/>
  <c r="DG153" i="6" s="1"/>
  <c r="CI102" i="6"/>
  <c r="CJ102" i="6" s="1"/>
  <c r="CG137" i="6"/>
  <c r="CH137" i="6" s="1"/>
  <c r="BT134" i="6"/>
  <c r="BU134" i="6" s="1"/>
  <c r="CD68" i="6"/>
  <c r="CE68" i="6" s="1"/>
  <c r="CV155" i="6"/>
  <c r="CW155" i="6" s="1"/>
  <c r="CS68" i="6"/>
  <c r="CT68" i="6" s="1"/>
  <c r="DH64" i="6"/>
  <c r="DI64" i="6" s="1"/>
  <c r="DK60" i="6"/>
  <c r="DL60" i="6" s="1"/>
  <c r="CX182" i="6"/>
  <c r="CY182" i="6" s="1"/>
  <c r="DH31" i="6"/>
  <c r="DI31" i="6" s="1"/>
  <c r="CD143" i="6"/>
  <c r="CE143" i="6" s="1"/>
  <c r="CD99" i="6"/>
  <c r="CE99" i="6" s="1"/>
  <c r="CB51" i="6"/>
  <c r="CC51" i="6" s="1"/>
  <c r="CD72" i="6"/>
  <c r="CE72" i="6" s="1"/>
  <c r="CG78" i="6"/>
  <c r="CH78" i="6" s="1"/>
  <c r="BT32" i="6"/>
  <c r="BU32" i="6" s="1"/>
  <c r="DH36" i="6"/>
  <c r="DI36" i="6" s="1"/>
  <c r="CV117" i="6"/>
  <c r="CW117" i="6" s="1"/>
  <c r="CV175" i="6"/>
  <c r="CW175" i="6" s="1"/>
  <c r="CQ142" i="6"/>
  <c r="CR142" i="6" s="1"/>
  <c r="DM161" i="6"/>
  <c r="DN161" i="6" s="1"/>
  <c r="DH73" i="6"/>
  <c r="DI73" i="6" s="1"/>
  <c r="BT84" i="6"/>
  <c r="BU84" i="6" s="1"/>
  <c r="CD149" i="6"/>
  <c r="CE149" i="6" s="1"/>
  <c r="CX181" i="6"/>
  <c r="CY181" i="6" s="1"/>
  <c r="CS137" i="6"/>
  <c r="CT137" i="6" s="1"/>
  <c r="CS159" i="6"/>
  <c r="CT159" i="6" s="1"/>
  <c r="DF70" i="6"/>
  <c r="DG70" i="6" s="1"/>
  <c r="DH79" i="6"/>
  <c r="DI79" i="6" s="1"/>
  <c r="DM86" i="6"/>
  <c r="DN86" i="6" s="1"/>
  <c r="CV44" i="6"/>
  <c r="CW44" i="6" s="1"/>
  <c r="CV136" i="6"/>
  <c r="CW136" i="6" s="1"/>
  <c r="CQ175" i="6"/>
  <c r="CR175" i="6" s="1"/>
  <c r="DH167" i="6"/>
  <c r="DI167" i="6" s="1"/>
  <c r="BT131" i="6"/>
  <c r="BU131" i="6" s="1"/>
  <c r="CB31" i="6"/>
  <c r="CC31" i="6" s="1"/>
  <c r="BY84" i="6"/>
  <c r="BZ84" i="6" s="1"/>
  <c r="BO162" i="6"/>
  <c r="BP162" i="6" s="1"/>
  <c r="BO159" i="6"/>
  <c r="BP159" i="6" s="1"/>
  <c r="CI161" i="6"/>
  <c r="CJ161" i="6" s="1"/>
  <c r="BT126" i="6"/>
  <c r="BU126" i="6" s="1"/>
  <c r="CD112" i="6"/>
  <c r="CE112" i="6" s="1"/>
  <c r="BY56" i="6"/>
  <c r="BZ56" i="6" s="1"/>
  <c r="BY133" i="6"/>
  <c r="BZ133" i="6" s="1"/>
  <c r="CD44" i="6"/>
  <c r="CE44" i="6" s="1"/>
  <c r="CG129" i="6"/>
  <c r="CH129" i="6" s="1"/>
  <c r="BO172" i="6"/>
  <c r="BP172" i="6" s="1"/>
  <c r="CG178" i="6"/>
  <c r="CH178" i="6" s="1"/>
  <c r="CI72" i="6"/>
  <c r="CJ72" i="6" s="1"/>
  <c r="CI41" i="6"/>
  <c r="CJ41" i="6" s="1"/>
  <c r="BY60" i="6"/>
  <c r="BZ60" i="6" s="1"/>
  <c r="BT118" i="6"/>
  <c r="BU118" i="6" s="1"/>
  <c r="BT162" i="6"/>
  <c r="BU162" i="6" s="1"/>
  <c r="BM125" i="6"/>
  <c r="BN125" i="6" s="1"/>
  <c r="CX77" i="6"/>
  <c r="CY77" i="6" s="1"/>
  <c r="DF150" i="6"/>
  <c r="DG150" i="6" s="1"/>
  <c r="CX183" i="6"/>
  <c r="CY183" i="6" s="1"/>
  <c r="DF76" i="6"/>
  <c r="DG76" i="6" s="1"/>
  <c r="DK117" i="6"/>
  <c r="DL117" i="6" s="1"/>
  <c r="CV148" i="6"/>
  <c r="CW148" i="6" s="1"/>
  <c r="CQ47" i="6"/>
  <c r="CR47" i="6" s="1"/>
  <c r="DF124" i="6"/>
  <c r="DG124" i="6" s="1"/>
  <c r="DH84" i="6"/>
  <c r="DI84" i="6" s="1"/>
  <c r="DM184" i="6"/>
  <c r="DN184" i="6" s="1"/>
  <c r="CV54" i="6"/>
  <c r="CW54" i="6" s="1"/>
  <c r="CG183" i="6"/>
  <c r="CH183" i="6" s="1"/>
  <c r="CI87" i="6"/>
  <c r="CJ87" i="6" s="1"/>
  <c r="CD63" i="6"/>
  <c r="CE63" i="6" s="1"/>
  <c r="BT85" i="6"/>
  <c r="BU85" i="6" s="1"/>
  <c r="CD148" i="6"/>
  <c r="CE148" i="6" s="1"/>
  <c r="BO41" i="6"/>
  <c r="BP41" i="6" s="1"/>
  <c r="CQ85" i="6"/>
  <c r="CR85" i="6" s="1"/>
  <c r="CS56" i="6"/>
  <c r="CT56" i="6" s="1"/>
  <c r="CV126" i="6"/>
  <c r="CW126" i="6" s="1"/>
  <c r="DM103" i="6"/>
  <c r="DN103" i="6" s="1"/>
  <c r="CX79" i="6"/>
  <c r="CY79" i="6" s="1"/>
  <c r="CI117" i="6"/>
  <c r="CJ117" i="6" s="1"/>
  <c r="CD152" i="6"/>
  <c r="CE152" i="6" s="1"/>
  <c r="BY122" i="6"/>
  <c r="BZ122" i="6" s="1"/>
  <c r="BO61" i="6"/>
  <c r="BP61" i="6" s="1"/>
  <c r="BY128" i="6"/>
  <c r="BZ128" i="6" s="1"/>
  <c r="CI110" i="6"/>
  <c r="CJ110" i="6" s="1"/>
  <c r="CI62" i="6"/>
  <c r="CJ62" i="6" s="1"/>
  <c r="BY45" i="6"/>
  <c r="BZ45" i="6" s="1"/>
  <c r="BO85" i="6"/>
  <c r="BP85" i="6" s="1"/>
  <c r="BO149" i="6"/>
  <c r="BP149" i="6" s="1"/>
  <c r="BO182" i="6"/>
  <c r="BP182" i="6" s="1"/>
  <c r="CV31" i="6"/>
  <c r="CW31" i="6" s="1"/>
  <c r="CX35" i="6"/>
  <c r="CY35" i="6" s="1"/>
  <c r="CQ133" i="6"/>
  <c r="CR133" i="6" s="1"/>
  <c r="CS136" i="6"/>
  <c r="CT136" i="6" s="1"/>
  <c r="CQ116" i="6"/>
  <c r="CR116" i="6" s="1"/>
  <c r="CX75" i="6"/>
  <c r="CY75" i="6" s="1"/>
  <c r="BT35" i="6"/>
  <c r="BU35" i="6" s="1"/>
  <c r="BY136" i="6"/>
  <c r="BZ136" i="6" s="1"/>
  <c r="CI43" i="6"/>
  <c r="CJ43" i="6" s="1"/>
  <c r="BM177" i="6"/>
  <c r="BN177" i="6" s="1"/>
  <c r="BT143" i="6"/>
  <c r="BU143" i="6" s="1"/>
  <c r="CI88" i="6"/>
  <c r="CJ88" i="6" s="1"/>
  <c r="BW101" i="6"/>
  <c r="BX101" i="6" s="1"/>
  <c r="CI127" i="6"/>
  <c r="CJ127" i="6" s="1"/>
  <c r="BY119" i="6"/>
  <c r="BZ119" i="6" s="1"/>
  <c r="DM136" i="6"/>
  <c r="DN136" i="6" s="1"/>
  <c r="CV86" i="6"/>
  <c r="CW86" i="6" s="1"/>
  <c r="CV174" i="6"/>
  <c r="CW174" i="6" s="1"/>
  <c r="DK52" i="6"/>
  <c r="DL52" i="6" s="1"/>
  <c r="CV96" i="6"/>
  <c r="CW96" i="6" s="1"/>
  <c r="DF110" i="6"/>
  <c r="DG110" i="6" s="1"/>
  <c r="DH163" i="6"/>
  <c r="DI163" i="6" s="1"/>
  <c r="CQ98" i="6"/>
  <c r="CR98" i="6" s="1"/>
  <c r="CQ66" i="6"/>
  <c r="CR66" i="6" s="1"/>
  <c r="CD166" i="6"/>
  <c r="CE166" i="6" s="1"/>
  <c r="BY71" i="6"/>
  <c r="BZ71" i="6" s="1"/>
  <c r="BO71" i="6"/>
  <c r="BP71" i="6" s="1"/>
  <c r="BT149" i="6"/>
  <c r="BU149" i="6" s="1"/>
  <c r="BT185" i="6"/>
  <c r="BU185" i="6" s="1"/>
  <c r="BY181" i="6"/>
  <c r="BZ181" i="6" s="1"/>
  <c r="BO169" i="6"/>
  <c r="BP169" i="6" s="1"/>
  <c r="BY103" i="6"/>
  <c r="BZ103" i="6" s="1"/>
  <c r="CD116" i="6"/>
  <c r="CE116" i="6" s="1"/>
  <c r="BO93" i="6"/>
  <c r="BP93" i="6" s="1"/>
  <c r="BY131" i="6"/>
  <c r="BZ131" i="6" s="1"/>
  <c r="BT113" i="6"/>
  <c r="BU113" i="6" s="1"/>
  <c r="CB124" i="6"/>
  <c r="CC124" i="6" s="1"/>
  <c r="BY112" i="6"/>
  <c r="BZ112" i="6" s="1"/>
  <c r="BT117" i="6"/>
  <c r="BU117" i="6" s="1"/>
  <c r="BO74" i="6"/>
  <c r="BP74" i="6" s="1"/>
  <c r="DH107" i="6"/>
  <c r="DI107" i="6" s="1"/>
  <c r="DM164" i="6"/>
  <c r="DN164" i="6" s="1"/>
  <c r="CV65" i="6"/>
  <c r="CW65" i="6" s="1"/>
  <c r="BT165" i="6"/>
  <c r="BU165" i="6" s="1"/>
  <c r="CD70" i="6"/>
  <c r="CE70" i="6" s="1"/>
  <c r="CD147" i="6"/>
  <c r="CE147" i="6" s="1"/>
  <c r="BT125" i="6"/>
  <c r="BU125" i="6" s="1"/>
  <c r="CI83" i="6"/>
  <c r="CJ83" i="6" s="1"/>
  <c r="CG141" i="6"/>
  <c r="CH141" i="6" s="1"/>
  <c r="BW48" i="6"/>
  <c r="BX48" i="6" s="1"/>
  <c r="DK53" i="6"/>
  <c r="DL53" i="6" s="1"/>
  <c r="DM148" i="6"/>
  <c r="DN148" i="6" s="1"/>
  <c r="CV129" i="6"/>
  <c r="CW129" i="6" s="1"/>
  <c r="CS51" i="6"/>
  <c r="CT51" i="6" s="1"/>
  <c r="CV135" i="6"/>
  <c r="CW135" i="6" s="1"/>
  <c r="DH48" i="6"/>
  <c r="DI48" i="6" s="1"/>
  <c r="CX45" i="6"/>
  <c r="CY45" i="6" s="1"/>
  <c r="CB178" i="6"/>
  <c r="CC178" i="6" s="1"/>
  <c r="CQ93" i="6"/>
  <c r="CR93" i="6" s="1"/>
  <c r="DM88" i="6"/>
  <c r="DN88" i="6" s="1"/>
  <c r="DK122" i="6"/>
  <c r="DL122" i="6" s="1"/>
  <c r="DH180" i="6"/>
  <c r="DI180" i="6" s="1"/>
  <c r="CD170" i="6"/>
  <c r="CE170" i="6" s="1"/>
  <c r="CD107" i="6"/>
  <c r="CE107" i="6" s="1"/>
  <c r="BO129" i="6"/>
  <c r="BP129" i="6" s="1"/>
  <c r="CI89" i="6"/>
  <c r="CJ89" i="6" s="1"/>
  <c r="CI35" i="6"/>
  <c r="CJ35" i="6" s="1"/>
  <c r="DM78" i="6"/>
  <c r="DN78" i="6" s="1"/>
  <c r="CI150" i="6"/>
  <c r="CJ150" i="6" s="1"/>
  <c r="CI115" i="6"/>
  <c r="CJ115" i="6" s="1"/>
  <c r="BR127" i="6"/>
  <c r="BS127" i="6" s="1"/>
  <c r="CV90" i="6"/>
  <c r="CW90" i="6" s="1"/>
  <c r="BR63" i="6"/>
  <c r="BS63" i="6" s="1"/>
  <c r="CG107" i="6"/>
  <c r="CH107" i="6" s="1"/>
  <c r="BM137" i="6"/>
  <c r="BN137" i="6" s="1"/>
  <c r="BR38" i="6"/>
  <c r="BS38" i="6" s="1"/>
  <c r="BR137" i="6"/>
  <c r="BS137" i="6" s="1"/>
  <c r="CI69" i="6"/>
  <c r="CJ69" i="6" s="1"/>
  <c r="CI52" i="6"/>
  <c r="CJ52" i="6" s="1"/>
  <c r="CB175" i="6"/>
  <c r="CC175" i="6" s="1"/>
  <c r="CI71" i="6"/>
  <c r="CJ71" i="6" s="1"/>
  <c r="DH164" i="6"/>
  <c r="DI164" i="6" s="1"/>
  <c r="BR166" i="6"/>
  <c r="BS166" i="6" s="1"/>
  <c r="CG171" i="6"/>
  <c r="CH171" i="6" s="1"/>
  <c r="DK81" i="6"/>
  <c r="DL81" i="6" s="1"/>
  <c r="CQ138" i="6"/>
  <c r="CR138" i="6" s="1"/>
  <c r="CI122" i="6"/>
  <c r="CJ122" i="6" s="1"/>
  <c r="BM139" i="6"/>
  <c r="BN139" i="6" s="1"/>
  <c r="CI76" i="6"/>
  <c r="CJ76" i="6" s="1"/>
  <c r="DF112" i="6"/>
  <c r="DG112" i="6" s="1"/>
  <c r="DH44" i="6"/>
  <c r="DI44" i="6" s="1"/>
  <c r="CI103" i="6"/>
  <c r="CJ103" i="6" s="1"/>
  <c r="BT74" i="6"/>
  <c r="BU74" i="6" s="1"/>
  <c r="BW124" i="6"/>
  <c r="BX124" i="6" s="1"/>
  <c r="BT111" i="6"/>
  <c r="BU111" i="6" s="1"/>
  <c r="BT50" i="6"/>
  <c r="BU50" i="6" s="1"/>
  <c r="CG118" i="6"/>
  <c r="CH118" i="6" s="1"/>
  <c r="BM35" i="6"/>
  <c r="BN35" i="6" s="1"/>
  <c r="BT79" i="6"/>
  <c r="BU79" i="6" s="1"/>
  <c r="BY110" i="6"/>
  <c r="BZ110" i="6" s="1"/>
  <c r="BO112" i="6"/>
  <c r="BP112" i="6" s="1"/>
  <c r="BY153" i="6"/>
  <c r="BZ153" i="6" s="1"/>
  <c r="BO144" i="6"/>
  <c r="BP144" i="6" s="1"/>
  <c r="BT71" i="6"/>
  <c r="BU71" i="6" s="1"/>
  <c r="CV43" i="6"/>
  <c r="CW43" i="6" s="1"/>
  <c r="DM32" i="6"/>
  <c r="DN32" i="6" s="1"/>
  <c r="DH101" i="6"/>
  <c r="DI101" i="6" s="1"/>
  <c r="DH46" i="6"/>
  <c r="DI46" i="6" s="1"/>
  <c r="DH184" i="6"/>
  <c r="DI184" i="6" s="1"/>
  <c r="CV104" i="6"/>
  <c r="CW104" i="6" s="1"/>
  <c r="DM85" i="6"/>
  <c r="DN85" i="6" s="1"/>
  <c r="DH139" i="6"/>
  <c r="DI139" i="6" s="1"/>
  <c r="CB155" i="6"/>
  <c r="CC155" i="6" s="1"/>
  <c r="CI70" i="6"/>
  <c r="CJ70" i="6" s="1"/>
  <c r="CG172" i="6"/>
  <c r="CH172" i="6" s="1"/>
  <c r="DH57" i="6"/>
  <c r="DI57" i="6" s="1"/>
  <c r="CQ95" i="6"/>
  <c r="CR95" i="6" s="1"/>
  <c r="CV113" i="6"/>
  <c r="CW113" i="6" s="1"/>
  <c r="DK59" i="6"/>
  <c r="DL59" i="6" s="1"/>
  <c r="DF181" i="6"/>
  <c r="DG181" i="6" s="1"/>
  <c r="DK166" i="6"/>
  <c r="DL166" i="6" s="1"/>
  <c r="CX127" i="6"/>
  <c r="CY127" i="6" s="1"/>
  <c r="CB139" i="6"/>
  <c r="CC139" i="6" s="1"/>
  <c r="CI44" i="6"/>
  <c r="CJ44" i="6" s="1"/>
  <c r="DM92" i="6"/>
  <c r="DN92" i="6" s="1"/>
  <c r="BY64" i="6"/>
  <c r="BZ64" i="6" s="1"/>
  <c r="CI67" i="6"/>
  <c r="CJ67" i="6" s="1"/>
  <c r="CD180" i="6"/>
  <c r="CE180" i="6" s="1"/>
  <c r="DF87" i="6"/>
  <c r="DG87" i="6" s="1"/>
  <c r="DF123" i="6"/>
  <c r="DG123" i="6" s="1"/>
  <c r="BM156" i="6"/>
  <c r="BN156" i="6" s="1"/>
  <c r="CI170" i="6"/>
  <c r="CJ170" i="6" s="1"/>
  <c r="DM135" i="6"/>
  <c r="DN135" i="6" s="1"/>
  <c r="CS39" i="6"/>
  <c r="CT39" i="6" s="1"/>
  <c r="CS61" i="6"/>
  <c r="CT61" i="6" s="1"/>
  <c r="DF90" i="6"/>
  <c r="DG90" i="6" s="1"/>
  <c r="CD145" i="6"/>
  <c r="CE145" i="6" s="1"/>
  <c r="CI93" i="6"/>
  <c r="CJ93" i="6" s="1"/>
  <c r="CB159" i="6"/>
  <c r="CC159" i="6" s="1"/>
  <c r="DH109" i="6"/>
  <c r="DI109" i="6" s="1"/>
  <c r="DK72" i="6"/>
  <c r="DL72" i="6" s="1"/>
  <c r="CS79" i="6"/>
  <c r="CT79" i="6" s="1"/>
  <c r="CX177" i="6"/>
  <c r="CY177" i="6" s="1"/>
  <c r="CB177" i="6"/>
  <c r="CC177" i="6" s="1"/>
  <c r="DM118" i="6"/>
  <c r="DN118" i="6" s="1"/>
  <c r="CD84" i="6"/>
  <c r="CE84" i="6" s="1"/>
  <c r="BO176" i="6"/>
  <c r="BP176" i="6" s="1"/>
  <c r="BT39" i="6"/>
  <c r="BU39" i="6" s="1"/>
  <c r="BW116" i="6"/>
  <c r="BX116" i="6" s="1"/>
  <c r="BW55" i="6"/>
  <c r="BX55" i="6" s="1"/>
  <c r="CG45" i="6"/>
  <c r="CH45" i="6" s="1"/>
  <c r="CG184" i="6"/>
  <c r="CH184" i="6" s="1"/>
  <c r="BT150" i="6"/>
  <c r="BU150" i="6" s="1"/>
  <c r="CV34" i="6"/>
  <c r="CW34" i="6" s="1"/>
  <c r="CV147" i="6"/>
  <c r="CW147" i="6" s="1"/>
  <c r="CD104" i="6"/>
  <c r="CE104" i="6" s="1"/>
  <c r="BO180" i="6"/>
  <c r="BP180" i="6" s="1"/>
  <c r="CX51" i="6"/>
  <c r="CY51" i="6" s="1"/>
  <c r="CV32" i="6"/>
  <c r="CW32" i="6" s="1"/>
  <c r="BR43" i="6"/>
  <c r="BS43" i="6" s="1"/>
  <c r="BY183" i="6"/>
  <c r="BZ183" i="6" s="1"/>
  <c r="CD55" i="6"/>
  <c r="CE55" i="6" s="1"/>
  <c r="CD62" i="6"/>
  <c r="CE62" i="6" s="1"/>
  <c r="CB130" i="6"/>
  <c r="CC130" i="6" s="1"/>
  <c r="CD134" i="6"/>
  <c r="CE134" i="6" s="1"/>
  <c r="CI106" i="6"/>
  <c r="CJ106" i="6" s="1"/>
  <c r="DK62" i="6"/>
  <c r="DL62" i="6" s="1"/>
  <c r="CV133" i="6"/>
  <c r="CW133" i="6" s="1"/>
  <c r="CQ34" i="6"/>
  <c r="CR34" i="6" s="1"/>
  <c r="BO86" i="6"/>
  <c r="BP86" i="6" s="1"/>
  <c r="CD73" i="6"/>
  <c r="CE73" i="6" s="1"/>
  <c r="CD34" i="6"/>
  <c r="CE34" i="6" s="1"/>
  <c r="BO65" i="6"/>
  <c r="BP65" i="6" s="1"/>
  <c r="CD118" i="6"/>
  <c r="CE118" i="6" s="1"/>
  <c r="BT45" i="6"/>
  <c r="BU45" i="6" s="1"/>
  <c r="CV37" i="6"/>
  <c r="CW37" i="6" s="1"/>
  <c r="CV144" i="6"/>
  <c r="CW144" i="6" s="1"/>
  <c r="DF183" i="6"/>
  <c r="DG183" i="6" s="1"/>
  <c r="CV163" i="6"/>
  <c r="CW163" i="6" s="1"/>
  <c r="CV82" i="6"/>
  <c r="CW82" i="6" s="1"/>
  <c r="DM83" i="6"/>
  <c r="DN83" i="6" s="1"/>
  <c r="DF179" i="6"/>
  <c r="DG179" i="6" s="1"/>
  <c r="CQ105" i="6"/>
  <c r="CR105" i="6" s="1"/>
  <c r="DF126" i="6"/>
  <c r="DG126" i="6" s="1"/>
  <c r="DM34" i="6"/>
  <c r="DN34" i="6" s="1"/>
  <c r="DK150" i="6"/>
  <c r="DL150" i="6" s="1"/>
  <c r="CX142" i="6"/>
  <c r="CY142" i="6" s="1"/>
  <c r="CS67" i="6"/>
  <c r="CT67" i="6" s="1"/>
  <c r="CD92" i="6"/>
  <c r="CE92" i="6" s="1"/>
  <c r="BT60" i="6"/>
  <c r="BU60" i="6" s="1"/>
  <c r="CQ75" i="6"/>
  <c r="CR75" i="6" s="1"/>
  <c r="DH78" i="6"/>
  <c r="DI78" i="6" s="1"/>
  <c r="CV130" i="6"/>
  <c r="CW130" i="6" s="1"/>
  <c r="CV88" i="6"/>
  <c r="CW88" i="6" s="1"/>
  <c r="CX41" i="6"/>
  <c r="CY41" i="6" s="1"/>
  <c r="CQ182" i="6"/>
  <c r="CR182" i="6" s="1"/>
  <c r="DK44" i="6"/>
  <c r="DL44" i="6" s="1"/>
  <c r="CV76" i="6"/>
  <c r="CW76" i="6" s="1"/>
  <c r="CQ41" i="6"/>
  <c r="CR41" i="6" s="1"/>
  <c r="DK142" i="6"/>
  <c r="DL142" i="6" s="1"/>
  <c r="DK80" i="6"/>
  <c r="DL80" i="6" s="1"/>
  <c r="CV139" i="6"/>
  <c r="CW139" i="6" s="1"/>
  <c r="DF137" i="6"/>
  <c r="DG137" i="6" s="1"/>
  <c r="CB114" i="6"/>
  <c r="CC114" i="6" s="1"/>
  <c r="BT180" i="6"/>
  <c r="BU180" i="6" s="1"/>
  <c r="BT133" i="6"/>
  <c r="BU133" i="6" s="1"/>
  <c r="CD93" i="6"/>
  <c r="CE93" i="6" s="1"/>
  <c r="CD115" i="6"/>
  <c r="CE115" i="6" s="1"/>
  <c r="BO105" i="6"/>
  <c r="BP105" i="6" s="1"/>
  <c r="CD184" i="6"/>
  <c r="CE184" i="6" s="1"/>
  <c r="CD91" i="6"/>
  <c r="CE91" i="6" s="1"/>
  <c r="CI80" i="6"/>
  <c r="CJ80" i="6" s="1"/>
  <c r="CI79" i="6"/>
  <c r="CJ79" i="6" s="1"/>
  <c r="DK175" i="6"/>
  <c r="DL175" i="6" s="1"/>
  <c r="CQ126" i="6"/>
  <c r="CR126" i="6" s="1"/>
  <c r="DK55" i="6"/>
  <c r="DL55" i="6" s="1"/>
  <c r="CV53" i="6"/>
  <c r="CW53" i="6" s="1"/>
  <c r="CV100" i="6"/>
  <c r="CW100" i="6" s="1"/>
  <c r="DH168" i="6"/>
  <c r="DI168" i="6" s="1"/>
  <c r="CV110" i="6"/>
  <c r="CW110" i="6" s="1"/>
  <c r="DM30" i="6"/>
  <c r="DN30" i="6" s="1"/>
  <c r="CX61" i="6"/>
  <c r="CY61" i="6" s="1"/>
  <c r="CS180" i="6"/>
  <c r="CT180" i="6" s="1"/>
  <c r="CI185" i="6"/>
  <c r="CJ185" i="6" s="1"/>
  <c r="CI114" i="6"/>
  <c r="CJ114" i="6" s="1"/>
  <c r="CG140" i="6"/>
  <c r="CH140" i="6" s="1"/>
  <c r="BY83" i="6"/>
  <c r="BZ83" i="6" s="1"/>
  <c r="BO108" i="6"/>
  <c r="BP108" i="6" s="1"/>
  <c r="BT164" i="6"/>
  <c r="BU164" i="6" s="1"/>
  <c r="BO64" i="6"/>
  <c r="BP64" i="6" s="1"/>
  <c r="BR170" i="6"/>
  <c r="BS170" i="6" s="1"/>
  <c r="BW170" i="6"/>
  <c r="BX170" i="6" s="1"/>
  <c r="CV180" i="6"/>
  <c r="CW180" i="6" s="1"/>
  <c r="CB121" i="6"/>
  <c r="CC121" i="6" s="1"/>
  <c r="CD156" i="6"/>
  <c r="CE156" i="6" s="1"/>
  <c r="DK46" i="6"/>
  <c r="DL46" i="6" s="1"/>
  <c r="DM180" i="6"/>
  <c r="DN180" i="6" s="1"/>
  <c r="CQ124" i="6"/>
  <c r="CR124" i="6" s="1"/>
  <c r="DK45" i="6"/>
  <c r="DL45" i="6" s="1"/>
  <c r="CS139" i="6"/>
  <c r="CT139" i="6" s="1"/>
  <c r="CQ119" i="6"/>
  <c r="CR119" i="6" s="1"/>
  <c r="CX164" i="6"/>
  <c r="CY164" i="6" s="1"/>
  <c r="CQ65" i="6"/>
  <c r="CR65" i="6" s="1"/>
  <c r="DM160" i="6"/>
  <c r="DN160" i="6" s="1"/>
  <c r="CQ82" i="6"/>
  <c r="CR82" i="6" s="1"/>
  <c r="DH35" i="6"/>
  <c r="DI35" i="6" s="1"/>
  <c r="CD48" i="6"/>
  <c r="CE48" i="6" s="1"/>
  <c r="CD79" i="6"/>
  <c r="CE79" i="6" s="1"/>
  <c r="BR81" i="6"/>
  <c r="BS81" i="6" s="1"/>
  <c r="CD182" i="6"/>
  <c r="CE182" i="6" s="1"/>
  <c r="CD87" i="6"/>
  <c r="CE87" i="6" s="1"/>
  <c r="BO68" i="6"/>
  <c r="BP68" i="6" s="1"/>
  <c r="CD125" i="6"/>
  <c r="CE125" i="6" s="1"/>
  <c r="DF118" i="6"/>
  <c r="DG118" i="6" s="1"/>
  <c r="CB137" i="6"/>
  <c r="CC137" i="6" s="1"/>
  <c r="BM102" i="6"/>
  <c r="BN102" i="6" s="1"/>
  <c r="DF128" i="6"/>
  <c r="DG128" i="6" s="1"/>
  <c r="DH59" i="6"/>
  <c r="DI59" i="6" s="1"/>
  <c r="CS149" i="6"/>
  <c r="CT149" i="6" s="1"/>
  <c r="CS160" i="6"/>
  <c r="CT160" i="6" s="1"/>
  <c r="DF88" i="6"/>
  <c r="DG88" i="6" s="1"/>
  <c r="DF68" i="6"/>
  <c r="DG68" i="6" s="1"/>
  <c r="DK47" i="6"/>
  <c r="DL47" i="6" s="1"/>
  <c r="CS152" i="6"/>
  <c r="CT152" i="6" s="1"/>
  <c r="BT102" i="6"/>
  <c r="BU102" i="6" s="1"/>
  <c r="BW177" i="6"/>
  <c r="BX177" i="6" s="1"/>
  <c r="BR171" i="6"/>
  <c r="BS171" i="6" s="1"/>
  <c r="CI96" i="6"/>
  <c r="CJ96" i="6" s="1"/>
  <c r="CG74" i="6"/>
  <c r="CH74" i="6" s="1"/>
  <c r="CI108" i="6"/>
  <c r="CJ108" i="6" s="1"/>
  <c r="DF50" i="6"/>
  <c r="DG50" i="6" s="1"/>
  <c r="CS46" i="6"/>
  <c r="CT46" i="6" s="1"/>
  <c r="BR68" i="6"/>
  <c r="BS68" i="6" s="1"/>
  <c r="BW62" i="6"/>
  <c r="BX62" i="6" s="1"/>
  <c r="BO140" i="6"/>
  <c r="BP140" i="6" s="1"/>
  <c r="BM183" i="6"/>
  <c r="BN183" i="6" s="1"/>
  <c r="BT142" i="6"/>
  <c r="BU142" i="6" s="1"/>
  <c r="BT123" i="6"/>
  <c r="BU123" i="6" s="1"/>
  <c r="BM107" i="6"/>
  <c r="BN107" i="6" s="1"/>
  <c r="BR55" i="6"/>
  <c r="BS55" i="6" s="1"/>
  <c r="BT168" i="6"/>
  <c r="BU168" i="6" s="1"/>
  <c r="BW185" i="6"/>
  <c r="BX185" i="6" s="1"/>
  <c r="BY175" i="6"/>
  <c r="BZ175" i="6" s="1"/>
  <c r="BR42" i="6"/>
  <c r="BS42" i="6" s="1"/>
  <c r="CD131" i="6"/>
  <c r="CE131" i="6" s="1"/>
  <c r="CD120" i="6"/>
  <c r="CE120" i="6" s="1"/>
  <c r="BY94" i="6"/>
  <c r="BZ94" i="6" s="1"/>
  <c r="BT115" i="6"/>
  <c r="BU115" i="6" s="1"/>
  <c r="BO51" i="6"/>
  <c r="BP51" i="6" s="1"/>
  <c r="BT96" i="6"/>
  <c r="BU96" i="6" s="1"/>
  <c r="BO62" i="6"/>
  <c r="BP62" i="6" s="1"/>
  <c r="CG58" i="6"/>
  <c r="CH58" i="6" s="1"/>
  <c r="CI180" i="6"/>
  <c r="CJ180" i="6" s="1"/>
  <c r="BY100" i="6"/>
  <c r="BZ100" i="6" s="1"/>
  <c r="BR181" i="6"/>
  <c r="BS181" i="6" s="1"/>
  <c r="CD56" i="6"/>
  <c r="CE56" i="6" s="1"/>
  <c r="CI47" i="6"/>
  <c r="CJ47" i="6" s="1"/>
  <c r="CB100" i="6"/>
  <c r="CC100" i="6" s="1"/>
  <c r="BY163" i="6"/>
  <c r="BZ163" i="6" s="1"/>
  <c r="CQ122" i="6"/>
  <c r="CR122" i="6" s="1"/>
  <c r="CQ108" i="6"/>
  <c r="CR108" i="6" s="1"/>
  <c r="DH51" i="6"/>
  <c r="DI51" i="6" s="1"/>
  <c r="DH47" i="6"/>
  <c r="DI47" i="6" s="1"/>
  <c r="CQ74" i="6"/>
  <c r="CR74" i="6" s="1"/>
  <c r="DM176" i="6"/>
  <c r="DN176" i="6" s="1"/>
  <c r="CV95" i="6"/>
  <c r="CW95" i="6" s="1"/>
  <c r="CV102" i="6"/>
  <c r="CW102" i="6" s="1"/>
  <c r="CQ55" i="6"/>
  <c r="CR55" i="6" s="1"/>
  <c r="DF149" i="6"/>
  <c r="DG149" i="6" s="1"/>
  <c r="DK33" i="6"/>
  <c r="DL33" i="6" s="1"/>
  <c r="CS140" i="6"/>
  <c r="CT140" i="6" s="1"/>
  <c r="CI179" i="6"/>
  <c r="CJ179" i="6" s="1"/>
  <c r="BY40" i="6"/>
  <c r="BZ40" i="6" s="1"/>
  <c r="BY87" i="6"/>
  <c r="BZ87" i="6" s="1"/>
  <c r="BT66" i="6"/>
  <c r="BU66" i="6" s="1"/>
  <c r="BT120" i="6"/>
  <c r="BU120" i="6" s="1"/>
  <c r="CD50" i="6"/>
  <c r="CE50" i="6" s="1"/>
  <c r="CD38" i="6"/>
  <c r="CE38" i="6" s="1"/>
  <c r="CV38" i="6"/>
  <c r="CW38" i="6" s="1"/>
  <c r="CQ132" i="6"/>
  <c r="CR132" i="6" s="1"/>
  <c r="DM168" i="6"/>
  <c r="DN168" i="6" s="1"/>
  <c r="BO54" i="6"/>
  <c r="BP54" i="6" s="1"/>
  <c r="BO36" i="6"/>
  <c r="BP36" i="6" s="1"/>
  <c r="BT73" i="6"/>
  <c r="BU73" i="6" s="1"/>
  <c r="BY166" i="6"/>
  <c r="BZ166" i="6" s="1"/>
  <c r="BT136" i="6"/>
  <c r="BU136" i="6" s="1"/>
  <c r="BY176" i="6"/>
  <c r="BZ176" i="6" s="1"/>
  <c r="BO70" i="6"/>
  <c r="BP70" i="6" s="1"/>
  <c r="CD154" i="6"/>
  <c r="CE154" i="6" s="1"/>
  <c r="CG138" i="6"/>
  <c r="CH138" i="6" s="1"/>
  <c r="BT52" i="6"/>
  <c r="BU52" i="6" s="1"/>
  <c r="BO147" i="6"/>
  <c r="BP147" i="6" s="1"/>
  <c r="CD163" i="6"/>
  <c r="CE163" i="6" s="1"/>
  <c r="CG157" i="6"/>
  <c r="CH157" i="6" s="1"/>
  <c r="BY113" i="6"/>
  <c r="BZ113" i="6" s="1"/>
  <c r="CV118" i="6"/>
  <c r="CW118" i="6" s="1"/>
  <c r="BW165" i="6"/>
  <c r="BX165" i="6" s="1"/>
  <c r="BY81" i="6"/>
  <c r="BZ81" i="6" s="1"/>
  <c r="BO123" i="6"/>
  <c r="BP123" i="6" s="1"/>
  <c r="BO167" i="6"/>
  <c r="BP167" i="6" s="1"/>
  <c r="BT175" i="6"/>
  <c r="BU175" i="6" s="1"/>
  <c r="BY144" i="6"/>
  <c r="BZ144" i="6" s="1"/>
  <c r="BM175" i="6"/>
  <c r="BN175" i="6" s="1"/>
  <c r="CG145" i="6"/>
  <c r="CH145" i="6" s="1"/>
  <c r="CD169" i="6"/>
  <c r="CE169" i="6" s="1"/>
  <c r="CD117" i="6"/>
  <c r="CE117" i="6" s="1"/>
  <c r="CI143" i="6"/>
  <c r="CJ143" i="6" s="1"/>
  <c r="BY39" i="6"/>
  <c r="BZ39" i="6" s="1"/>
  <c r="BT112" i="6"/>
  <c r="BU112" i="6" s="1"/>
  <c r="BY52" i="6"/>
  <c r="BZ52" i="6" s="1"/>
  <c r="BO56" i="6"/>
  <c r="BP56" i="6" s="1"/>
  <c r="DF162" i="6"/>
  <c r="DG162" i="6" s="1"/>
  <c r="DM75" i="6"/>
  <c r="DN75" i="6" s="1"/>
  <c r="CV156" i="6"/>
  <c r="CW156" i="6" s="1"/>
  <c r="CX185" i="6"/>
  <c r="CY185" i="6" s="1"/>
  <c r="DF158" i="6"/>
  <c r="DG158" i="6" s="1"/>
  <c r="CV84" i="6"/>
  <c r="CW84" i="6" s="1"/>
  <c r="DF142" i="6"/>
  <c r="DG142" i="6" s="1"/>
  <c r="BT140" i="6"/>
  <c r="BU140" i="6" s="1"/>
  <c r="CD47" i="6"/>
  <c r="CE47" i="6" s="1"/>
  <c r="BY76" i="6"/>
  <c r="BZ76" i="6" s="1"/>
  <c r="BO128" i="6"/>
  <c r="BP128" i="6" s="1"/>
  <c r="CD110" i="6"/>
  <c r="CE110" i="6" s="1"/>
  <c r="CI128" i="6"/>
  <c r="CJ128" i="6" s="1"/>
  <c r="BO130" i="6"/>
  <c r="BP130" i="6" s="1"/>
  <c r="BT144" i="6"/>
  <c r="BU144" i="6" s="1"/>
  <c r="CB71" i="6"/>
  <c r="CC71" i="6" s="1"/>
  <c r="CI152" i="6"/>
  <c r="CJ152" i="6" s="1"/>
  <c r="CI136" i="6"/>
  <c r="CJ136" i="6" s="1"/>
  <c r="BY150" i="6"/>
  <c r="BZ150" i="6" s="1"/>
  <c r="BO148" i="6"/>
  <c r="BP148" i="6" s="1"/>
  <c r="BO111" i="6"/>
  <c r="BP111" i="6" s="1"/>
  <c r="DM138" i="6"/>
  <c r="DN138" i="6" s="1"/>
  <c r="CX121" i="6"/>
  <c r="CY121" i="6" s="1"/>
  <c r="CV138" i="6"/>
  <c r="CW138" i="6" s="1"/>
  <c r="CQ76" i="6"/>
  <c r="CR76" i="6" s="1"/>
  <c r="DH39" i="6"/>
  <c r="DI39" i="6" s="1"/>
  <c r="DF135" i="6"/>
  <c r="DG135" i="6" s="1"/>
  <c r="DK57" i="6"/>
  <c r="DL57" i="6" s="1"/>
  <c r="CX63" i="6"/>
  <c r="CY63" i="6" s="1"/>
  <c r="DM128" i="6"/>
  <c r="DN128" i="6" s="1"/>
  <c r="CS155" i="6"/>
  <c r="CT155" i="6" s="1"/>
  <c r="DH62" i="6"/>
  <c r="DI62" i="6" s="1"/>
  <c r="CV48" i="6"/>
  <c r="CW48" i="6" s="1"/>
  <c r="BT83" i="6"/>
  <c r="BU83" i="6" s="1"/>
  <c r="CI119" i="6"/>
  <c r="CJ119" i="6" s="1"/>
  <c r="CI164" i="6"/>
  <c r="CJ164" i="6" s="1"/>
  <c r="CD135" i="6"/>
  <c r="CE135" i="6" s="1"/>
  <c r="CI34" i="6"/>
  <c r="CJ34" i="6" s="1"/>
  <c r="BY68" i="6"/>
  <c r="BZ68" i="6" s="1"/>
  <c r="BO90" i="6"/>
  <c r="BP90" i="6" s="1"/>
  <c r="BT109" i="6"/>
  <c r="BU109" i="6" s="1"/>
  <c r="CI90" i="6"/>
  <c r="CJ90" i="6" s="1"/>
  <c r="BY138" i="6"/>
  <c r="BZ138" i="6" s="1"/>
  <c r="BO78" i="6"/>
  <c r="BP78" i="6" s="1"/>
  <c r="BT44" i="6"/>
  <c r="BU44" i="6" s="1"/>
  <c r="BO99" i="6"/>
  <c r="BP99" i="6" s="1"/>
  <c r="CI131" i="6"/>
  <c r="CJ131" i="6" s="1"/>
  <c r="CQ72" i="6"/>
  <c r="CR72" i="6" s="1"/>
  <c r="DK110" i="6"/>
  <c r="DL110" i="6" s="1"/>
  <c r="CV40" i="6"/>
  <c r="CW40" i="6" s="1"/>
  <c r="DH117" i="6"/>
  <c r="DI117" i="6" s="1"/>
  <c r="CX165" i="6"/>
  <c r="CY165" i="6" s="1"/>
  <c r="DK70" i="6"/>
  <c r="DL70" i="6" s="1"/>
  <c r="CV120" i="6"/>
  <c r="CW120" i="6" s="1"/>
  <c r="CD96" i="6"/>
  <c r="CE96" i="6" s="1"/>
  <c r="CI116" i="6"/>
  <c r="CJ116" i="6" s="1"/>
  <c r="BO104" i="6"/>
  <c r="BP104" i="6" s="1"/>
  <c r="BY145" i="6"/>
  <c r="BZ145" i="6" s="1"/>
  <c r="CB173" i="6"/>
  <c r="CC173" i="6" s="1"/>
  <c r="CI155" i="6"/>
  <c r="CJ155" i="6" s="1"/>
  <c r="CI169" i="6"/>
  <c r="CJ169" i="6" s="1"/>
  <c r="BT77" i="6"/>
  <c r="BU77" i="6" s="1"/>
  <c r="BY54" i="6"/>
  <c r="BZ54" i="6" s="1"/>
  <c r="DM181" i="6"/>
  <c r="DN181" i="6" s="1"/>
  <c r="CV92" i="6"/>
  <c r="CW92" i="6" s="1"/>
  <c r="DK31" i="6"/>
  <c r="DL31" i="6" s="1"/>
  <c r="DM127" i="6"/>
  <c r="DN127" i="6" s="1"/>
  <c r="DM95" i="6"/>
  <c r="DN95" i="6" s="1"/>
  <c r="CQ177" i="6"/>
  <c r="CR177" i="6" s="1"/>
  <c r="DF104" i="6"/>
  <c r="DG104" i="6" s="1"/>
  <c r="CX73" i="6"/>
  <c r="CY73" i="6" s="1"/>
  <c r="CI85" i="6"/>
  <c r="CJ85" i="6" s="1"/>
  <c r="BT59" i="6"/>
  <c r="BU59" i="6" s="1"/>
  <c r="CD65" i="6"/>
  <c r="CE65" i="6" s="1"/>
  <c r="CI148" i="6"/>
  <c r="CJ148" i="6" s="1"/>
  <c r="BO88" i="6"/>
  <c r="BP88" i="6" s="1"/>
  <c r="BO133" i="6"/>
  <c r="BP133" i="6" s="1"/>
  <c r="CB140" i="6"/>
  <c r="CC140" i="6" s="1"/>
  <c r="BT157" i="6"/>
  <c r="BU157" i="6" s="1"/>
  <c r="BO58" i="6"/>
  <c r="BP58" i="6" s="1"/>
  <c r="CI73" i="6"/>
  <c r="CJ73" i="6" s="1"/>
  <c r="BT184" i="6"/>
  <c r="BU184" i="6" s="1"/>
  <c r="CB98" i="6"/>
  <c r="CC98" i="6" s="1"/>
  <c r="CD74" i="6"/>
  <c r="CE74" i="6" s="1"/>
  <c r="BO66" i="6"/>
  <c r="BP66" i="6" s="1"/>
  <c r="CD123" i="6"/>
  <c r="CE123" i="6" s="1"/>
  <c r="CD128" i="6"/>
  <c r="CE128" i="6" s="1"/>
  <c r="BY164" i="6"/>
  <c r="BZ164" i="6" s="1"/>
  <c r="CV60" i="6"/>
  <c r="CW60" i="6" s="1"/>
  <c r="DH38" i="6"/>
  <c r="DI38" i="6" s="1"/>
  <c r="CV108" i="6"/>
  <c r="CW108" i="6" s="1"/>
  <c r="CS69" i="6"/>
  <c r="CT69" i="6" s="1"/>
  <c r="CS77" i="6"/>
  <c r="CT77" i="6" s="1"/>
  <c r="DH105" i="6"/>
  <c r="DI105" i="6" s="1"/>
  <c r="DK130" i="6"/>
  <c r="DL130" i="6" s="1"/>
  <c r="BT93" i="6"/>
  <c r="BU93" i="6" s="1"/>
  <c r="CD138" i="6"/>
  <c r="CE138" i="6" s="1"/>
  <c r="BT88" i="6"/>
  <c r="BU88" i="6" s="1"/>
  <c r="BR178" i="6"/>
  <c r="BS178" i="6" s="1"/>
  <c r="BY66" i="6"/>
  <c r="BZ66" i="6" s="1"/>
  <c r="CD176" i="6"/>
  <c r="CE176" i="6" s="1"/>
  <c r="CD164" i="6"/>
  <c r="CE164" i="6" s="1"/>
  <c r="BY157" i="6"/>
  <c r="BZ157" i="6" s="1"/>
  <c r="BO106" i="6"/>
  <c r="BP106" i="6" s="1"/>
  <c r="BT104" i="6"/>
  <c r="BU104" i="6" s="1"/>
  <c r="BY30" i="6"/>
  <c r="BZ30" i="6" s="1"/>
  <c r="BO45" i="6"/>
  <c r="BP45" i="6" s="1"/>
  <c r="BT49" i="6"/>
  <c r="BU49" i="6" s="1"/>
  <c r="DK141" i="6"/>
  <c r="DL141" i="6" s="1"/>
  <c r="DM100" i="6"/>
  <c r="DN100" i="6" s="1"/>
  <c r="DK113" i="6"/>
  <c r="DL113" i="6" s="1"/>
  <c r="BT135" i="6"/>
  <c r="BU135" i="6" s="1"/>
  <c r="CI124" i="6"/>
  <c r="CJ124" i="6" s="1"/>
  <c r="BO166" i="6"/>
  <c r="BP166" i="6" s="1"/>
  <c r="CI48" i="6"/>
  <c r="CJ48" i="6" s="1"/>
  <c r="CI101" i="6"/>
  <c r="CJ101" i="6" s="1"/>
  <c r="BY148" i="6"/>
  <c r="BZ148" i="6" s="1"/>
  <c r="BY184" i="6"/>
  <c r="BZ184" i="6" s="1"/>
  <c r="BY159" i="6"/>
  <c r="BZ159" i="6" s="1"/>
  <c r="BY88" i="6"/>
  <c r="BZ88" i="6" s="1"/>
  <c r="CD136" i="6"/>
  <c r="CE136" i="6" s="1"/>
  <c r="BY156" i="6"/>
  <c r="BZ156" i="6" s="1"/>
  <c r="BY89" i="6"/>
  <c r="BZ89" i="6" s="1"/>
  <c r="BY105" i="6"/>
  <c r="BZ105" i="6" s="1"/>
  <c r="CQ165" i="6"/>
  <c r="CR165" i="6" s="1"/>
  <c r="CX140" i="6"/>
  <c r="CY140" i="6" s="1"/>
  <c r="DF144" i="6"/>
  <c r="DG144" i="6" s="1"/>
  <c r="DF71" i="6"/>
  <c r="DG71" i="6" s="1"/>
  <c r="CX78" i="6"/>
  <c r="CY78" i="6" s="1"/>
  <c r="CV64" i="6"/>
  <c r="CW64" i="6" s="1"/>
  <c r="DK42" i="6"/>
  <c r="DL42" i="6" s="1"/>
  <c r="CD89" i="6"/>
  <c r="CE89" i="6" s="1"/>
  <c r="CD183" i="6"/>
  <c r="CE183" i="6" s="1"/>
  <c r="CI33" i="6"/>
  <c r="CJ33" i="6" s="1"/>
  <c r="BW174" i="6"/>
  <c r="BX174" i="6" s="1"/>
  <c r="BY41" i="6"/>
  <c r="BZ41" i="6" s="1"/>
  <c r="CD174" i="6"/>
  <c r="CE174" i="6" s="1"/>
  <c r="CI55" i="6"/>
  <c r="CJ55" i="6" s="1"/>
  <c r="BW31" i="6"/>
  <c r="BX31" i="6" s="1"/>
  <c r="BY73" i="6"/>
  <c r="BZ73" i="6" s="1"/>
  <c r="CI59" i="6"/>
  <c r="CJ59" i="6" s="1"/>
  <c r="BO141" i="6"/>
  <c r="BP141" i="6" s="1"/>
  <c r="BT41" i="6"/>
  <c r="BU41" i="6" s="1"/>
  <c r="BT122" i="6"/>
  <c r="BU122" i="6" s="1"/>
  <c r="BO151" i="6"/>
  <c r="BP151" i="6" s="1"/>
  <c r="CX81" i="6"/>
  <c r="CY81" i="6" s="1"/>
  <c r="CX115" i="6"/>
  <c r="CY115" i="6" s="1"/>
  <c r="CX184" i="6"/>
  <c r="CY184" i="6" s="1"/>
  <c r="CV158" i="6"/>
  <c r="CW158" i="6" s="1"/>
  <c r="DM171" i="6"/>
  <c r="DN171" i="6" s="1"/>
  <c r="CI36" i="6"/>
  <c r="CJ36" i="6" s="1"/>
  <c r="BY86" i="6"/>
  <c r="BZ86" i="6" s="1"/>
  <c r="BO100" i="6"/>
  <c r="BP100" i="6" s="1"/>
  <c r="BO178" i="6"/>
  <c r="BP178" i="6" s="1"/>
  <c r="BO79" i="6"/>
  <c r="BP79" i="6" s="1"/>
  <c r="BT106" i="6"/>
  <c r="BU106" i="6" s="1"/>
  <c r="CI134" i="6"/>
  <c r="CJ134" i="6" s="1"/>
  <c r="CI104" i="6"/>
  <c r="CJ104" i="6" s="1"/>
  <c r="CQ127" i="6"/>
  <c r="CR127" i="6" s="1"/>
  <c r="CQ101" i="6"/>
  <c r="CR101" i="6" s="1"/>
  <c r="DF143" i="6"/>
  <c r="DG143" i="6" s="1"/>
  <c r="BT94" i="6"/>
  <c r="BU94" i="6" s="1"/>
  <c r="BW169" i="6"/>
  <c r="BX169" i="6" s="1"/>
  <c r="CI130" i="6"/>
  <c r="CJ130" i="6" s="1"/>
  <c r="CD75" i="6"/>
  <c r="CE75" i="6" s="1"/>
  <c r="CI63" i="6"/>
  <c r="CJ63" i="6" s="1"/>
  <c r="BO38" i="6"/>
  <c r="BP38" i="6" s="1"/>
  <c r="BT69" i="6"/>
  <c r="BU69" i="6" s="1"/>
  <c r="CI174" i="6"/>
  <c r="CJ174" i="6" s="1"/>
  <c r="BO69" i="6"/>
  <c r="BP69" i="6" s="1"/>
  <c r="BO103" i="6"/>
  <c r="BP103" i="6" s="1"/>
  <c r="DM132" i="6"/>
  <c r="DN132" i="6" s="1"/>
  <c r="CS176" i="6"/>
  <c r="CT176" i="6" s="1"/>
  <c r="CS36" i="6"/>
  <c r="CT36" i="6" s="1"/>
  <c r="CQ115" i="6"/>
  <c r="CR115" i="6" s="1"/>
  <c r="CQ183" i="6"/>
  <c r="CR183" i="6" s="1"/>
  <c r="DF122" i="6"/>
  <c r="DG122" i="6" s="1"/>
  <c r="DF166" i="6"/>
  <c r="DG166" i="6" s="1"/>
  <c r="DK125" i="6"/>
  <c r="DL125" i="6" s="1"/>
  <c r="CV131" i="6"/>
  <c r="CW131" i="6" s="1"/>
  <c r="BT87" i="6"/>
  <c r="BU87" i="6" s="1"/>
  <c r="CI144" i="6"/>
  <c r="CJ144" i="6" s="1"/>
  <c r="BO146" i="6"/>
  <c r="BP146" i="6" s="1"/>
  <c r="CI39" i="6"/>
  <c r="CJ39" i="6" s="1"/>
  <c r="CG123" i="6"/>
  <c r="CH123" i="6" s="1"/>
  <c r="BT119" i="6"/>
  <c r="BU119" i="6" s="1"/>
  <c r="CD49" i="6"/>
  <c r="CE49" i="6" s="1"/>
  <c r="BT36" i="6"/>
  <c r="BU36" i="6" s="1"/>
  <c r="CI166" i="6"/>
  <c r="CJ166" i="6" s="1"/>
  <c r="CI38" i="6"/>
  <c r="CJ38" i="6" s="1"/>
  <c r="CD168" i="6"/>
  <c r="CE168" i="6" s="1"/>
  <c r="BY115" i="6"/>
  <c r="BZ115" i="6" s="1"/>
  <c r="CI105" i="6"/>
  <c r="CJ105" i="6" s="1"/>
  <c r="DK105" i="6"/>
  <c r="DL105" i="6" s="1"/>
  <c r="CQ91" i="6"/>
  <c r="CR91" i="6" s="1"/>
  <c r="DK48" i="6"/>
  <c r="DL48" i="6" s="1"/>
  <c r="DH60" i="6"/>
  <c r="DI60" i="6" s="1"/>
  <c r="DF69" i="6"/>
  <c r="DG69" i="6" s="1"/>
  <c r="DH145" i="6"/>
  <c r="DI145" i="6" s="1"/>
  <c r="CV93" i="6"/>
  <c r="CW93" i="6" s="1"/>
  <c r="DK114" i="6"/>
  <c r="DL114" i="6" s="1"/>
  <c r="CV141" i="6"/>
  <c r="CW141" i="6" s="1"/>
  <c r="BT132" i="6"/>
  <c r="BU132" i="6" s="1"/>
  <c r="BY173" i="6"/>
  <c r="BZ173" i="6" s="1"/>
  <c r="CI81" i="6"/>
  <c r="CJ81" i="6" s="1"/>
  <c r="BO173" i="6"/>
  <c r="BP173" i="6" s="1"/>
  <c r="BT172" i="6"/>
  <c r="BU172" i="6" s="1"/>
  <c r="BY97" i="6"/>
  <c r="BZ97" i="6" s="1"/>
  <c r="BO185" i="6"/>
  <c r="BP185" i="6" s="1"/>
  <c r="BM33" i="6"/>
  <c r="BN33" i="6" s="1"/>
  <c r="BT105" i="6"/>
  <c r="BU105" i="6" s="1"/>
  <c r="BY37" i="6"/>
  <c r="BZ37" i="6" s="1"/>
  <c r="CX171" i="6"/>
  <c r="CY171" i="6" s="1"/>
  <c r="DM116" i="6"/>
  <c r="DN116" i="6" s="1"/>
  <c r="CV114" i="6"/>
  <c r="CW114" i="6" s="1"/>
  <c r="DM71" i="6"/>
  <c r="DN71" i="6" s="1"/>
  <c r="CV97" i="6"/>
  <c r="CW97" i="6" s="1"/>
  <c r="CV124" i="6"/>
  <c r="CW124" i="6" s="1"/>
  <c r="CX69" i="6"/>
  <c r="CY69" i="6" s="1"/>
  <c r="CI92" i="6"/>
  <c r="CJ92" i="6" s="1"/>
  <c r="BY139" i="6"/>
  <c r="BZ139" i="6" s="1"/>
  <c r="CD95" i="6"/>
  <c r="CE95" i="6" s="1"/>
  <c r="BO164" i="6"/>
  <c r="BP164" i="6" s="1"/>
  <c r="BT128" i="6"/>
  <c r="BU128" i="6" s="1"/>
  <c r="BY53" i="6"/>
  <c r="BZ53" i="6" s="1"/>
  <c r="BO92" i="6"/>
  <c r="BP92" i="6" s="1"/>
  <c r="CD32" i="6"/>
  <c r="CE32" i="6" s="1"/>
  <c r="CD111" i="6"/>
  <c r="CE111" i="6" s="1"/>
  <c r="CD141" i="6"/>
  <c r="CE141" i="6" s="1"/>
  <c r="BW58" i="6"/>
  <c r="BX58" i="6" s="1"/>
  <c r="CV145" i="6"/>
  <c r="CW145" i="6" s="1"/>
  <c r="CX161" i="6"/>
  <c r="CY161" i="6" s="1"/>
  <c r="CV111" i="6"/>
  <c r="CW111" i="6" s="1"/>
  <c r="CV168" i="6"/>
  <c r="CW168" i="6" s="1"/>
  <c r="BY67" i="6"/>
  <c r="BZ67" i="6" s="1"/>
  <c r="BO43" i="6"/>
  <c r="BP43" i="6" s="1"/>
  <c r="BT46" i="6"/>
  <c r="BU46" i="6" s="1"/>
  <c r="BO165" i="6"/>
  <c r="BP165" i="6" s="1"/>
  <c r="BY172" i="6"/>
  <c r="BZ172" i="6" s="1"/>
  <c r="BY107" i="6"/>
  <c r="BZ107" i="6" s="1"/>
  <c r="CD30" i="6"/>
  <c r="CE30" i="6" s="1"/>
  <c r="BT155" i="6"/>
  <c r="BU155" i="6" s="1"/>
  <c r="BO49" i="6"/>
  <c r="BP49" i="6" s="1"/>
  <c r="BM89" i="6"/>
  <c r="BN89" i="6" s="1"/>
  <c r="BO155" i="6"/>
  <c r="BP155" i="6" s="1"/>
  <c r="CX33" i="6"/>
  <c r="CY33" i="6" s="1"/>
  <c r="DK94" i="6"/>
  <c r="DL94" i="6" s="1"/>
  <c r="BT183" i="6"/>
  <c r="BU183" i="6" s="1"/>
  <c r="BT61" i="6"/>
  <c r="BU61" i="6" s="1"/>
  <c r="BO161" i="6"/>
  <c r="BP161" i="6" s="1"/>
  <c r="BT34" i="6"/>
  <c r="BU34" i="6" s="1"/>
  <c r="CI163" i="6"/>
  <c r="CJ163" i="6" s="1"/>
  <c r="BT92" i="6"/>
  <c r="BU92" i="6" s="1"/>
  <c r="CD158" i="6"/>
  <c r="CE158" i="6" s="1"/>
  <c r="CI160" i="6"/>
  <c r="CJ160" i="6" s="1"/>
  <c r="BW77" i="6"/>
  <c r="BX77" i="6" s="1"/>
  <c r="BY121" i="6"/>
  <c r="BZ121" i="6" s="1"/>
  <c r="DM102" i="6"/>
  <c r="DN102" i="6" s="1"/>
  <c r="CQ130" i="6"/>
  <c r="CR130" i="6" s="1"/>
  <c r="DK185" i="6"/>
  <c r="DL185" i="6" s="1"/>
  <c r="CV66" i="6"/>
  <c r="CW66" i="6" s="1"/>
  <c r="CD101" i="6"/>
  <c r="CE101" i="6" s="1"/>
  <c r="CI162" i="6"/>
  <c r="CJ162" i="6" s="1"/>
  <c r="BY114" i="6"/>
  <c r="BZ114" i="6" s="1"/>
  <c r="BY158" i="6"/>
  <c r="BZ158" i="6" s="1"/>
  <c r="BO72" i="6"/>
  <c r="BP72" i="6" s="1"/>
  <c r="BY130" i="6"/>
  <c r="BZ130" i="6" s="1"/>
  <c r="BT103" i="6"/>
  <c r="BU103" i="6" s="1"/>
  <c r="BT89" i="6"/>
  <c r="BU89" i="6" s="1"/>
  <c r="BY47" i="6"/>
  <c r="BZ47" i="6" s="1"/>
  <c r="BT173" i="6"/>
  <c r="BU173" i="6" s="1"/>
  <c r="BY168" i="6"/>
  <c r="BZ168" i="6" s="1"/>
  <c r="BO55" i="6"/>
  <c r="BP55" i="6" s="1"/>
  <c r="BO115" i="6"/>
  <c r="BP115" i="6" s="1"/>
  <c r="CV94" i="6"/>
  <c r="CW94" i="6" s="1"/>
  <c r="DH103" i="6"/>
  <c r="DI103" i="6" s="1"/>
  <c r="BT138" i="6"/>
  <c r="BU138" i="6" s="1"/>
  <c r="CD67" i="6"/>
  <c r="CE67" i="6" s="1"/>
  <c r="CI111" i="6"/>
  <c r="CJ111" i="6" s="1"/>
  <c r="BY80" i="6"/>
  <c r="BZ80" i="6" s="1"/>
  <c r="BO91" i="6"/>
  <c r="BP91" i="6" s="1"/>
  <c r="BT78" i="6"/>
  <c r="BU78" i="6" s="1"/>
  <c r="BY151" i="6"/>
  <c r="BZ151" i="6" s="1"/>
  <c r="BW161" i="6"/>
  <c r="BX161" i="6" s="1"/>
  <c r="BO97" i="6"/>
  <c r="BP97" i="6" s="1"/>
  <c r="BT121" i="6"/>
  <c r="BU121" i="6" s="1"/>
  <c r="BY137" i="6"/>
  <c r="BZ137" i="6" s="1"/>
  <c r="BO134" i="6"/>
  <c r="BP134" i="6" s="1"/>
  <c r="CI32" i="6"/>
  <c r="CJ32" i="6" s="1"/>
  <c r="BO83" i="6"/>
  <c r="BP83" i="6" s="1"/>
  <c r="BO163" i="6"/>
  <c r="BP163" i="6" s="1"/>
  <c r="BY142" i="6"/>
  <c r="BZ142" i="6" s="1"/>
  <c r="BT176" i="6"/>
  <c r="BU176" i="6" s="1"/>
  <c r="BY93" i="6"/>
  <c r="BZ93" i="6" s="1"/>
  <c r="CI64" i="6"/>
  <c r="CJ64" i="6" s="1"/>
  <c r="BY79" i="6"/>
  <c r="BZ79" i="6" s="1"/>
  <c r="BO181" i="6"/>
  <c r="BP181" i="6" s="1"/>
  <c r="BY46" i="6"/>
  <c r="BZ46" i="6" s="1"/>
  <c r="BT179" i="6"/>
  <c r="BU179" i="6" s="1"/>
  <c r="BY118" i="6"/>
  <c r="BZ118" i="6" s="1"/>
  <c r="BW98" i="6"/>
  <c r="BX98" i="6" s="1"/>
  <c r="BR161" i="6"/>
  <c r="BS161" i="6" s="1"/>
  <c r="BY149" i="6"/>
  <c r="BZ149" i="6" s="1"/>
  <c r="BM184" i="6"/>
  <c r="BN184" i="6" s="1"/>
  <c r="BT65" i="6"/>
  <c r="BU65" i="6" s="1"/>
  <c r="BT108" i="6"/>
  <c r="BU108" i="6" s="1"/>
  <c r="BO80" i="6"/>
  <c r="BP80" i="6" s="1"/>
  <c r="BO122" i="6"/>
  <c r="BP122" i="6" s="1"/>
  <c r="BY34" i="6"/>
  <c r="BZ34" i="6" s="1"/>
  <c r="BO98" i="6"/>
  <c r="BP98" i="6" s="1"/>
  <c r="BO154" i="6"/>
  <c r="BP154" i="6" s="1"/>
  <c r="BT90" i="6"/>
  <c r="BU90" i="6" s="1"/>
  <c r="BY141" i="6"/>
  <c r="BZ141" i="6" s="1"/>
  <c r="BO96" i="6"/>
  <c r="BP96" i="6" s="1"/>
  <c r="CI60" i="6"/>
  <c r="CJ60" i="6" s="1"/>
  <c r="BT107" i="6"/>
  <c r="BU107" i="6" s="1"/>
  <c r="CI126" i="6"/>
  <c r="CJ126" i="6" s="1"/>
  <c r="BY126" i="6"/>
  <c r="BZ126" i="6" s="1"/>
  <c r="BY96" i="6"/>
  <c r="BZ96" i="6" s="1"/>
  <c r="BY75" i="6"/>
  <c r="BZ75" i="6" s="1"/>
  <c r="BM174" i="6"/>
  <c r="BN174" i="6" s="1"/>
  <c r="BT40" i="6"/>
  <c r="BU40" i="6" s="1"/>
  <c r="BY35" i="6"/>
  <c r="BZ35" i="6" s="1"/>
  <c r="BO136" i="6"/>
  <c r="BP136" i="6" s="1"/>
  <c r="BT159" i="6"/>
  <c r="BU159" i="6" s="1"/>
  <c r="BO145" i="6"/>
  <c r="BP145" i="6" s="1"/>
  <c r="BO37" i="6"/>
  <c r="BP37" i="6" s="1"/>
  <c r="CD109" i="6"/>
  <c r="CE109" i="6" s="1"/>
  <c r="BY127" i="6"/>
  <c r="BZ127" i="6" s="1"/>
  <c r="BY32" i="6"/>
  <c r="BZ32" i="6" s="1"/>
  <c r="BO32" i="6"/>
  <c r="BP32" i="6" s="1"/>
  <c r="CD54" i="6"/>
  <c r="CE54" i="6" s="1"/>
  <c r="CV42" i="6"/>
  <c r="CW42" i="6" s="1"/>
  <c r="BM126" i="6"/>
  <c r="BN126" i="6" s="1"/>
  <c r="BO116" i="6"/>
  <c r="BP116" i="6" s="1"/>
  <c r="BO135" i="6"/>
  <c r="BP135" i="6" s="1"/>
  <c r="BO143" i="6"/>
  <c r="BP143" i="6" s="1"/>
  <c r="CI181" i="6"/>
  <c r="CJ181" i="6" s="1"/>
  <c r="BY120" i="6"/>
  <c r="BZ120" i="6" s="1"/>
  <c r="BO84" i="6"/>
  <c r="BP84" i="6" s="1"/>
  <c r="BY57" i="6"/>
  <c r="BZ57" i="6" s="1"/>
  <c r="BT182" i="6"/>
  <c r="BU182" i="6" s="1"/>
  <c r="CV143" i="6"/>
  <c r="CW143" i="6" s="1"/>
  <c r="CV85" i="6"/>
  <c r="CW85" i="6" s="1"/>
  <c r="CX30" i="6"/>
  <c r="CY30" i="6" s="1"/>
  <c r="CV107" i="6"/>
  <c r="CW107" i="6" s="1"/>
  <c r="BR101" i="6"/>
  <c r="BS101" i="6" s="1"/>
  <c r="BW154" i="6"/>
  <c r="BX154" i="6" s="1"/>
  <c r="BO59" i="6"/>
  <c r="BP59" i="6" s="1"/>
  <c r="BO87" i="6"/>
  <c r="BP87" i="6" s="1"/>
  <c r="CD42" i="6"/>
  <c r="CE42" i="6" s="1"/>
  <c r="BY59" i="6"/>
  <c r="BZ59" i="6" s="1"/>
  <c r="BT54" i="6"/>
  <c r="BU54" i="6" s="1"/>
  <c r="CB162" i="6"/>
  <c r="CC162" i="6" s="1"/>
  <c r="CI121" i="6"/>
  <c r="CJ121" i="6" s="1"/>
  <c r="BY109" i="6"/>
  <c r="BZ109" i="6" s="1"/>
  <c r="CI82" i="6"/>
  <c r="CJ82" i="6" s="1"/>
  <c r="BW135" i="6"/>
  <c r="BX135" i="6" s="1"/>
  <c r="BO77" i="6"/>
  <c r="BP77" i="6" s="1"/>
  <c r="BY179" i="6"/>
  <c r="BZ179" i="6" s="1"/>
  <c r="BO34" i="6"/>
  <c r="BP34" i="6" s="1"/>
  <c r="BO73" i="6"/>
  <c r="BP73" i="6" s="1"/>
  <c r="CI133" i="6"/>
  <c r="CJ133" i="6" s="1"/>
  <c r="BY95" i="6"/>
  <c r="BZ95" i="6" s="1"/>
  <c r="BO40" i="6"/>
  <c r="BP40" i="6" s="1"/>
  <c r="CX152" i="6"/>
  <c r="CY152" i="6" s="1"/>
  <c r="CV101" i="6"/>
  <c r="CW101" i="6" s="1"/>
  <c r="BY146" i="6"/>
  <c r="BZ146" i="6" s="1"/>
  <c r="BT124" i="6"/>
  <c r="BU124" i="6" s="1"/>
  <c r="BY102" i="6"/>
  <c r="BZ102" i="6" s="1"/>
  <c r="BW132" i="6"/>
  <c r="BX132" i="6" s="1"/>
  <c r="CV125" i="6"/>
  <c r="CW125" i="6" s="1"/>
  <c r="BW63" i="6"/>
  <c r="BX63" i="6" s="1"/>
  <c r="BW160" i="6"/>
  <c r="BX160" i="6" s="1"/>
  <c r="BM131" i="6"/>
  <c r="BN131" i="6" s="1"/>
  <c r="BW182" i="6"/>
  <c r="BX182" i="6" s="1"/>
  <c r="BW90" i="6"/>
  <c r="BX90" i="6" s="1"/>
  <c r="BR156" i="6"/>
  <c r="BS156" i="6" s="1"/>
  <c r="BM95" i="6"/>
  <c r="BN95" i="6" s="1"/>
  <c r="BR141" i="6"/>
  <c r="BS141" i="6" s="1"/>
  <c r="BY50" i="6"/>
  <c r="BZ50" i="6" s="1"/>
  <c r="BW125" i="6"/>
  <c r="BX125" i="6" s="1"/>
  <c r="BW44" i="6"/>
  <c r="BX44" i="6" s="1"/>
  <c r="CX176" i="6"/>
  <c r="CY176" i="6" s="1"/>
  <c r="BM124" i="6"/>
  <c r="BN124" i="6" s="1"/>
  <c r="BW78" i="6"/>
  <c r="BX78" i="6" s="1"/>
  <c r="BM158" i="6"/>
  <c r="BN158" i="6" s="1"/>
  <c r="BT114" i="6"/>
  <c r="BU114" i="6" s="1"/>
  <c r="BW143" i="6"/>
  <c r="BX143" i="6" s="1"/>
  <c r="BM81" i="6"/>
  <c r="BN81" i="6" s="1"/>
  <c r="BM57" i="6"/>
  <c r="BN57" i="6" s="1"/>
  <c r="BO168" i="6"/>
  <c r="BP168" i="6" s="1"/>
  <c r="BT163" i="6"/>
  <c r="BU163" i="6" s="1"/>
  <c r="CD66" i="6"/>
  <c r="CE66" i="6" s="1"/>
  <c r="CI61" i="6"/>
  <c r="CJ61" i="6" s="1"/>
  <c r="CI142" i="6"/>
  <c r="CJ142" i="6" s="1"/>
  <c r="CI65" i="6"/>
  <c r="CJ65" i="6" s="1"/>
  <c r="CI154" i="6"/>
  <c r="CJ154" i="6" s="1"/>
  <c r="BO114" i="6"/>
  <c r="BP114" i="6" s="1"/>
  <c r="BO171" i="6"/>
  <c r="BP171" i="6" s="1"/>
  <c r="BT110" i="6"/>
  <c r="BU110" i="6" s="1"/>
  <c r="BO110" i="6"/>
  <c r="BP110" i="6" s="1"/>
  <c r="BO157" i="6"/>
  <c r="BP157" i="6" s="1"/>
  <c r="BO42" i="6"/>
  <c r="BP42" i="6" s="1"/>
  <c r="CX106" i="6"/>
  <c r="CY106" i="6" s="1"/>
  <c r="CX47" i="6"/>
  <c r="CY47" i="6" s="1"/>
  <c r="CV56" i="6"/>
  <c r="CW56" i="6" s="1"/>
  <c r="CV57" i="6"/>
  <c r="CW57" i="6" s="1"/>
  <c r="CI182" i="6"/>
  <c r="CJ182" i="6" s="1"/>
  <c r="CI109" i="6"/>
  <c r="CJ109" i="6" s="1"/>
  <c r="CB165" i="6"/>
  <c r="CC165" i="6" s="1"/>
  <c r="BY70" i="6"/>
  <c r="BZ70" i="6" s="1"/>
  <c r="BY129" i="6"/>
  <c r="BZ129" i="6" s="1"/>
  <c r="BT91" i="6"/>
  <c r="BU91" i="6" s="1"/>
  <c r="BT139" i="6"/>
  <c r="BU139" i="6" s="1"/>
  <c r="BR82" i="6"/>
  <c r="BS82" i="6" s="1"/>
  <c r="CX123" i="6"/>
  <c r="CY123" i="6" s="1"/>
  <c r="CV157" i="6"/>
  <c r="CW157" i="6" s="1"/>
  <c r="BT47" i="6"/>
  <c r="BU47" i="6" s="1"/>
  <c r="BY171" i="6"/>
  <c r="BZ171" i="6" s="1"/>
  <c r="BT80" i="6"/>
  <c r="BU80" i="6" s="1"/>
  <c r="CD88" i="6"/>
  <c r="CE88" i="6" s="1"/>
  <c r="BY85" i="6"/>
  <c r="BZ85" i="6" s="1"/>
  <c r="BY91" i="6"/>
  <c r="BZ91" i="6" s="1"/>
  <c r="BY140" i="6"/>
  <c r="BZ140" i="6" s="1"/>
  <c r="BT57" i="6"/>
  <c r="BU57" i="6" s="1"/>
  <c r="CD167" i="6"/>
  <c r="CE167" i="6" s="1"/>
  <c r="BO138" i="6"/>
  <c r="BP138" i="6" s="1"/>
  <c r="BM179" i="6"/>
  <c r="BN179" i="6" s="1"/>
  <c r="BO75" i="6"/>
  <c r="BP75" i="6" s="1"/>
  <c r="BO117" i="6"/>
  <c r="BP117" i="6" s="1"/>
  <c r="BO160" i="6"/>
  <c r="BP160" i="6" s="1"/>
  <c r="CD129" i="6"/>
  <c r="CE129" i="6" s="1"/>
  <c r="BT160" i="6"/>
  <c r="BU160" i="6" s="1"/>
  <c r="BY155" i="6"/>
  <c r="BZ155" i="6" s="1"/>
  <c r="BY72" i="6"/>
  <c r="BZ72" i="6" s="1"/>
  <c r="CX149" i="6"/>
  <c r="CY149" i="6" s="1"/>
  <c r="CV74" i="6"/>
  <c r="CW74" i="6" s="1"/>
  <c r="CV62" i="6"/>
  <c r="CW62" i="6" s="1"/>
  <c r="CV116" i="6"/>
  <c r="CW116" i="6" s="1"/>
  <c r="CX72" i="6"/>
  <c r="CY72" i="6" s="1"/>
  <c r="CV162" i="6"/>
  <c r="CW162" i="6" s="1"/>
  <c r="BT154" i="6"/>
  <c r="BU154" i="6" s="1"/>
  <c r="CD33" i="6"/>
  <c r="CE33" i="6" s="1"/>
  <c r="BT169" i="6"/>
  <c r="BU169" i="6" s="1"/>
  <c r="BT86" i="6"/>
  <c r="BU86" i="6" s="1"/>
  <c r="CD97" i="6"/>
  <c r="CE97" i="6" s="1"/>
  <c r="CD113" i="6"/>
  <c r="CE113" i="6" s="1"/>
  <c r="CD57" i="6"/>
  <c r="CE57" i="6" s="1"/>
  <c r="P324" i="6" l="1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323" i="6"/>
  <c r="O479" i="6"/>
  <c r="EN186" i="6" l="1"/>
  <c r="EI186" i="6"/>
  <c r="ED186" i="6"/>
  <c r="DY186" i="6"/>
  <c r="DT186" i="6"/>
  <c r="CP186" i="6"/>
  <c r="CU186" i="6"/>
  <c r="CZ186" i="6"/>
  <c r="DE186" i="6"/>
  <c r="DJ186" i="6"/>
  <c r="CA186" i="6"/>
  <c r="CF186" i="6"/>
  <c r="BL186" i="6"/>
  <c r="BQ186" i="6"/>
  <c r="BV186" i="6"/>
  <c r="P467" i="6"/>
  <c r="EO186" i="6" l="1"/>
  <c r="EP186" i="6" s="1"/>
  <c r="EJ186" i="6"/>
  <c r="EK186" i="6" s="1"/>
  <c r="DU186" i="6"/>
  <c r="DV186" i="6" s="1"/>
  <c r="DZ186" i="6"/>
  <c r="EA186" i="6" s="1"/>
  <c r="EE186" i="6"/>
  <c r="EF186" i="6" s="1"/>
  <c r="CB186" i="6"/>
  <c r="CC186" i="6" s="1"/>
  <c r="CD186" i="6"/>
  <c r="CE186" i="6" s="1"/>
  <c r="DK186" i="6"/>
  <c r="DL186" i="6" s="1"/>
  <c r="DM186" i="6"/>
  <c r="DN186" i="6" s="1"/>
  <c r="CG186" i="6"/>
  <c r="CH186" i="6" s="1"/>
  <c r="CI186" i="6"/>
  <c r="CJ186" i="6" s="1"/>
  <c r="DH186" i="6"/>
  <c r="DI186" i="6" s="1"/>
  <c r="DF186" i="6"/>
  <c r="DG186" i="6" s="1"/>
  <c r="DA186" i="6"/>
  <c r="DB186" i="6" s="1"/>
  <c r="DC186" i="6"/>
  <c r="DD186" i="6" s="1"/>
  <c r="BW186" i="6"/>
  <c r="BX186" i="6" s="1"/>
  <c r="BY186" i="6"/>
  <c r="BZ186" i="6" s="1"/>
  <c r="CV186" i="6"/>
  <c r="CW186" i="6" s="1"/>
  <c r="CX186" i="6"/>
  <c r="CY186" i="6" s="1"/>
  <c r="BT186" i="6"/>
  <c r="BU186" i="6" s="1"/>
  <c r="BR186" i="6"/>
  <c r="BS186" i="6" s="1"/>
  <c r="CQ186" i="6"/>
  <c r="CR186" i="6" s="1"/>
  <c r="CS186" i="6"/>
  <c r="CT186" i="6" s="1"/>
  <c r="BO186" i="6"/>
  <c r="BP186" i="6" s="1"/>
  <c r="BM186" i="6"/>
  <c r="BN186" i="6" s="1"/>
  <c r="O13" i="6" l="1"/>
  <c r="AM13" i="6" s="1"/>
  <c r="A234" i="6" l="1"/>
  <c r="A235" i="6"/>
  <c r="A236" i="6"/>
  <c r="A237" i="6"/>
  <c r="A238" i="6"/>
  <c r="A239" i="6"/>
  <c r="A240" i="6"/>
  <c r="A241" i="6"/>
  <c r="A242" i="6"/>
  <c r="A243" i="6"/>
  <c r="A244" i="6"/>
  <c r="A245" i="6"/>
  <c r="L467" i="6"/>
  <c r="H467" i="6"/>
  <c r="E467" i="6"/>
  <c r="B467" i="6"/>
  <c r="A233" i="6" l="1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O12" i="6"/>
  <c r="AM12" i="6" s="1"/>
  <c r="N12" i="6"/>
  <c r="O11" i="6"/>
  <c r="AM11" i="6" s="1"/>
  <c r="N11" i="6"/>
  <c r="O10" i="6"/>
  <c r="AM10" i="6" s="1"/>
  <c r="N10" i="6"/>
  <c r="O9" i="6"/>
  <c r="AM9" i="6" s="1"/>
  <c r="N9" i="6"/>
  <c r="O8" i="6"/>
  <c r="AM8" i="6" s="1"/>
  <c r="N8" i="6"/>
  <c r="O7" i="6"/>
  <c r="AM7" i="6" s="1"/>
  <c r="N7" i="6"/>
  <c r="O6" i="6"/>
  <c r="AM6" i="6" s="1"/>
  <c r="N6" i="6"/>
  <c r="N5" i="6"/>
  <c r="O4" i="6"/>
  <c r="W4" i="6" s="1"/>
  <c r="AE4" i="6" s="1"/>
  <c r="AM4" i="6" s="1"/>
  <c r="AU4" i="6" s="1"/>
  <c r="M16" i="6" l="1" a="1"/>
  <c r="M16" i="6" s="1"/>
  <c r="BG30" i="6" a="1"/>
  <c r="BG30" i="6" s="1"/>
  <c r="AC30" i="6" a="1"/>
  <c r="AC30" i="6" s="1"/>
  <c r="D20" i="6"/>
  <c r="ED187" i="6"/>
  <c r="EE187" i="6" s="1"/>
  <c r="EF187" i="6" s="1"/>
  <c r="EN187" i="6"/>
  <c r="EO187" i="6" s="1"/>
  <c r="EP187" i="6" s="1"/>
  <c r="EI187" i="6"/>
  <c r="EJ187" i="6" s="1"/>
  <c r="EK187" i="6" s="1"/>
  <c r="DY187" i="6"/>
  <c r="DZ187" i="6" s="1"/>
  <c r="EA187" i="6" s="1"/>
  <c r="DT187" i="6"/>
  <c r="DU187" i="6" s="1"/>
  <c r="DV187" i="6" s="1"/>
  <c r="ED195" i="6"/>
  <c r="EE195" i="6" s="1"/>
  <c r="EF195" i="6" s="1"/>
  <c r="EN195" i="6"/>
  <c r="EO195" i="6" s="1"/>
  <c r="EP195" i="6" s="1"/>
  <c r="EI195" i="6"/>
  <c r="EJ195" i="6" s="1"/>
  <c r="EK195" i="6" s="1"/>
  <c r="DT195" i="6"/>
  <c r="DU195" i="6" s="1"/>
  <c r="DV195" i="6" s="1"/>
  <c r="DY195" i="6"/>
  <c r="DZ195" i="6" s="1"/>
  <c r="EA195" i="6" s="1"/>
  <c r="ED191" i="6"/>
  <c r="EE191" i="6" s="1"/>
  <c r="EF191" i="6" s="1"/>
  <c r="EN191" i="6"/>
  <c r="EO191" i="6" s="1"/>
  <c r="EP191" i="6" s="1"/>
  <c r="EI191" i="6"/>
  <c r="EJ191" i="6" s="1"/>
  <c r="EK191" i="6" s="1"/>
  <c r="DY191" i="6"/>
  <c r="DZ191" i="6" s="1"/>
  <c r="EA191" i="6" s="1"/>
  <c r="DT191" i="6"/>
  <c r="DU191" i="6" s="1"/>
  <c r="DV191" i="6" s="1"/>
  <c r="DO30" i="6" a="1"/>
  <c r="CK30" i="6" a="1"/>
  <c r="P6" i="6"/>
  <c r="P7" i="6"/>
  <c r="P8" i="6"/>
  <c r="P9" i="6"/>
  <c r="P10" i="6"/>
  <c r="DJ187" i="6"/>
  <c r="CP187" i="6"/>
  <c r="CU187" i="6"/>
  <c r="CZ187" i="6"/>
  <c r="DE187" i="6"/>
  <c r="BQ187" i="6"/>
  <c r="BV187" i="6"/>
  <c r="CA187" i="6"/>
  <c r="CF187" i="6"/>
  <c r="BL187" i="6"/>
  <c r="CU195" i="6"/>
  <c r="CZ195" i="6"/>
  <c r="DE195" i="6"/>
  <c r="DJ195" i="6"/>
  <c r="CP195" i="6"/>
  <c r="BV195" i="6"/>
  <c r="CA195" i="6"/>
  <c r="CF195" i="6"/>
  <c r="BL195" i="6"/>
  <c r="BQ195" i="6"/>
  <c r="CP191" i="6"/>
  <c r="CU191" i="6"/>
  <c r="CZ191" i="6"/>
  <c r="DE191" i="6"/>
  <c r="DJ191" i="6"/>
  <c r="BL191" i="6"/>
  <c r="CF191" i="6"/>
  <c r="BQ191" i="6"/>
  <c r="BV191" i="6"/>
  <c r="CA191" i="6"/>
  <c r="N17" i="6"/>
  <c r="P2" i="6" l="1"/>
  <c r="D21" i="6" s="1"/>
  <c r="AR192" i="6" s="1"/>
  <c r="O2" i="6"/>
  <c r="EN198" i="6"/>
  <c r="EI198" i="6"/>
  <c r="DY198" i="6"/>
  <c r="DT198" i="6"/>
  <c r="ED198" i="6"/>
  <c r="EN194" i="6"/>
  <c r="EI194" i="6"/>
  <c r="ED194" i="6"/>
  <c r="DY194" i="6"/>
  <c r="DT194" i="6"/>
  <c r="ED199" i="6"/>
  <c r="EE199" i="6" s="1"/>
  <c r="EF199" i="6" s="1"/>
  <c r="EN199" i="6"/>
  <c r="EO199" i="6" s="1"/>
  <c r="EP199" i="6" s="1"/>
  <c r="EI199" i="6"/>
  <c r="EJ199" i="6" s="1"/>
  <c r="EK199" i="6" s="1"/>
  <c r="DY199" i="6"/>
  <c r="DZ199" i="6" s="1"/>
  <c r="EA199" i="6" s="1"/>
  <c r="DT199" i="6"/>
  <c r="DU199" i="6" s="1"/>
  <c r="DV199" i="6" s="1"/>
  <c r="EN190" i="6"/>
  <c r="EI190" i="6"/>
  <c r="ED190" i="6"/>
  <c r="DY190" i="6"/>
  <c r="DT190" i="6"/>
  <c r="EN189" i="6"/>
  <c r="EI189" i="6"/>
  <c r="ED189" i="6"/>
  <c r="DY189" i="6"/>
  <c r="DT189" i="6"/>
  <c r="ED207" i="6"/>
  <c r="EE207" i="6" s="1"/>
  <c r="EF207" i="6" s="1"/>
  <c r="EI207" i="6"/>
  <c r="EJ207" i="6" s="1"/>
  <c r="EK207" i="6" s="1"/>
  <c r="EN207" i="6"/>
  <c r="EO207" i="6" s="1"/>
  <c r="EP207" i="6" s="1"/>
  <c r="DT207" i="6"/>
  <c r="DU207" i="6" s="1"/>
  <c r="DV207" i="6" s="1"/>
  <c r="DY207" i="6"/>
  <c r="DZ207" i="6" s="1"/>
  <c r="EA207" i="6" s="1"/>
  <c r="EN193" i="6"/>
  <c r="EI193" i="6"/>
  <c r="ED193" i="6"/>
  <c r="DY193" i="6"/>
  <c r="DT193" i="6"/>
  <c r="ED203" i="6"/>
  <c r="EE203" i="6" s="1"/>
  <c r="EF203" i="6" s="1"/>
  <c r="EI203" i="6"/>
  <c r="EJ203" i="6" s="1"/>
  <c r="EK203" i="6" s="1"/>
  <c r="EN203" i="6"/>
  <c r="EO203" i="6" s="1"/>
  <c r="EP203" i="6" s="1"/>
  <c r="DY203" i="6"/>
  <c r="DZ203" i="6" s="1"/>
  <c r="EA203" i="6" s="1"/>
  <c r="DT203" i="6"/>
  <c r="DU203" i="6" s="1"/>
  <c r="DV203" i="6" s="1"/>
  <c r="EN197" i="6"/>
  <c r="EI197" i="6"/>
  <c r="ED197" i="6"/>
  <c r="DY197" i="6"/>
  <c r="DT197" i="6"/>
  <c r="EN188" i="6"/>
  <c r="EO188" i="6" s="1"/>
  <c r="EP188" i="6" s="1"/>
  <c r="EI188" i="6"/>
  <c r="ED188" i="6"/>
  <c r="EE188" i="6" s="1"/>
  <c r="EF188" i="6" s="1"/>
  <c r="DY188" i="6"/>
  <c r="DZ188" i="6" s="1"/>
  <c r="EA188" i="6" s="1"/>
  <c r="DT188" i="6"/>
  <c r="EI196" i="6"/>
  <c r="EN196" i="6"/>
  <c r="EO196" i="6" s="1"/>
  <c r="EP196" i="6" s="1"/>
  <c r="ED196" i="6"/>
  <c r="EE196" i="6" s="1"/>
  <c r="EF196" i="6" s="1"/>
  <c r="DT196" i="6"/>
  <c r="DY196" i="6"/>
  <c r="DZ196" i="6" s="1"/>
  <c r="EA196" i="6" s="1"/>
  <c r="EI192" i="6"/>
  <c r="ED192" i="6"/>
  <c r="EE192" i="6" s="1"/>
  <c r="EF192" i="6" s="1"/>
  <c r="EN192" i="6"/>
  <c r="EO192" i="6" s="1"/>
  <c r="EP192" i="6" s="1"/>
  <c r="DY192" i="6"/>
  <c r="DZ192" i="6" s="1"/>
  <c r="EA192" i="6" s="1"/>
  <c r="DT192" i="6"/>
  <c r="CK30" i="6"/>
  <c r="CL30" i="6" s="1"/>
  <c r="CL104" i="6"/>
  <c r="CL155" i="6"/>
  <c r="CL150" i="6"/>
  <c r="CL46" i="6"/>
  <c r="CL43" i="6"/>
  <c r="CL131" i="6"/>
  <c r="CL107" i="6"/>
  <c r="CL36" i="6"/>
  <c r="CL159" i="6"/>
  <c r="CL132" i="6"/>
  <c r="CL103" i="6"/>
  <c r="CL109" i="6"/>
  <c r="CL92" i="6"/>
  <c r="CL144" i="6"/>
  <c r="CL86" i="6"/>
  <c r="CL49" i="6"/>
  <c r="CL91" i="6"/>
  <c r="CL123" i="6"/>
  <c r="CL117" i="6"/>
  <c r="CL165" i="6"/>
  <c r="CL78" i="6"/>
  <c r="CL72" i="6"/>
  <c r="CL89" i="6"/>
  <c r="CL161" i="6"/>
  <c r="CL134" i="6"/>
  <c r="CL156" i="6"/>
  <c r="CL111" i="6"/>
  <c r="CL126" i="6"/>
  <c r="CL143" i="6"/>
  <c r="CL151" i="6"/>
  <c r="CL97" i="6"/>
  <c r="CL61" i="6"/>
  <c r="CL141" i="6"/>
  <c r="CL176" i="6"/>
  <c r="CL180" i="6"/>
  <c r="CL171" i="6"/>
  <c r="CL76" i="6"/>
  <c r="CL64" i="6"/>
  <c r="CL81" i="6"/>
  <c r="CL71" i="6"/>
  <c r="CL42" i="6"/>
  <c r="CL116" i="6"/>
  <c r="CL154" i="6"/>
  <c r="CL110" i="6"/>
  <c r="CL170" i="6"/>
  <c r="CL112" i="6"/>
  <c r="CL90" i="6"/>
  <c r="CL79" i="6"/>
  <c r="CL44" i="6"/>
  <c r="CL87" i="6"/>
  <c r="CL66" i="6"/>
  <c r="CL63" i="6"/>
  <c r="CL148" i="6"/>
  <c r="CL59" i="6"/>
  <c r="CL183" i="6"/>
  <c r="CL55" i="6"/>
  <c r="CL68" i="6"/>
  <c r="CL51" i="6"/>
  <c r="CL173" i="6"/>
  <c r="CL174" i="6"/>
  <c r="CL149" i="6"/>
  <c r="CL178" i="6"/>
  <c r="CL32" i="6"/>
  <c r="CL34" i="6"/>
  <c r="CL58" i="6"/>
  <c r="CL168" i="6"/>
  <c r="CL115" i="6"/>
  <c r="CL95" i="6"/>
  <c r="CL101" i="6"/>
  <c r="CL47" i="6"/>
  <c r="CL80" i="6"/>
  <c r="CL45" i="6"/>
  <c r="CL83" i="6"/>
  <c r="CL146" i="6"/>
  <c r="CL74" i="6"/>
  <c r="CL139" i="6"/>
  <c r="CL67" i="6"/>
  <c r="CL41" i="6"/>
  <c r="CL118" i="6"/>
  <c r="CL113" i="6"/>
  <c r="CL54" i="6"/>
  <c r="CL160" i="6"/>
  <c r="CL50" i="6"/>
  <c r="CL172" i="6"/>
  <c r="CL48" i="6"/>
  <c r="CL77" i="6"/>
  <c r="CL105" i="6"/>
  <c r="CL119" i="6"/>
  <c r="CL163" i="6"/>
  <c r="CL52" i="6"/>
  <c r="CL99" i="6"/>
  <c r="CL60" i="6"/>
  <c r="CL82" i="6"/>
  <c r="CL153" i="6"/>
  <c r="CL185" i="6"/>
  <c r="CL53" i="6"/>
  <c r="CL88" i="6"/>
  <c r="CL40" i="6"/>
  <c r="CL102" i="6"/>
  <c r="CL128" i="6"/>
  <c r="CL125" i="6"/>
  <c r="CL130" i="6"/>
  <c r="CL181" i="6"/>
  <c r="CL147" i="6"/>
  <c r="CL179" i="6"/>
  <c r="CL142" i="6"/>
  <c r="CL158" i="6"/>
  <c r="CL169" i="6"/>
  <c r="CL75" i="6"/>
  <c r="CL84" i="6"/>
  <c r="CL73" i="6"/>
  <c r="CL121" i="6"/>
  <c r="CL164" i="6"/>
  <c r="CL167" i="6"/>
  <c r="CL96" i="6"/>
  <c r="CL145" i="6"/>
  <c r="CL33" i="6"/>
  <c r="CL106" i="6"/>
  <c r="CL38" i="6"/>
  <c r="CL184" i="6"/>
  <c r="CL35" i="6"/>
  <c r="CL182" i="6"/>
  <c r="CL93" i="6"/>
  <c r="CL100" i="6"/>
  <c r="CL31" i="6"/>
  <c r="CL98" i="6"/>
  <c r="CL114" i="6"/>
  <c r="CL70" i="6"/>
  <c r="CL135" i="6"/>
  <c r="CL177" i="6"/>
  <c r="CL94" i="6"/>
  <c r="CL57" i="6"/>
  <c r="CL65" i="6"/>
  <c r="CL120" i="6"/>
  <c r="CL157" i="6"/>
  <c r="CL39" i="6"/>
  <c r="CL152" i="6"/>
  <c r="CL138" i="6"/>
  <c r="CL133" i="6"/>
  <c r="CL162" i="6"/>
  <c r="CL62" i="6"/>
  <c r="CL56" i="6"/>
  <c r="CL166" i="6"/>
  <c r="CL140" i="6"/>
  <c r="CL122" i="6"/>
  <c r="CL85" i="6"/>
  <c r="CL136" i="6"/>
  <c r="CL175" i="6"/>
  <c r="CL69" i="6"/>
  <c r="CL137" i="6"/>
  <c r="CL127" i="6"/>
  <c r="CL37" i="6"/>
  <c r="CL124" i="6"/>
  <c r="CL129" i="6"/>
  <c r="CL108" i="6"/>
  <c r="CL186" i="6"/>
  <c r="DO30" i="6"/>
  <c r="DP30" i="6" s="1"/>
  <c r="DP97" i="6"/>
  <c r="DP143" i="6"/>
  <c r="DP156" i="6"/>
  <c r="DP65" i="6"/>
  <c r="DP39" i="6"/>
  <c r="DP62" i="6"/>
  <c r="DP109" i="6"/>
  <c r="DP131" i="6"/>
  <c r="DP38" i="6"/>
  <c r="DP105" i="6"/>
  <c r="DP112" i="6"/>
  <c r="DP115" i="6"/>
  <c r="DP100" i="6"/>
  <c r="DP142" i="6"/>
  <c r="DP71" i="6"/>
  <c r="DP136" i="6"/>
  <c r="DP69" i="6"/>
  <c r="DP60" i="6"/>
  <c r="DP101" i="6"/>
  <c r="DP165" i="6"/>
  <c r="DP167" i="6"/>
  <c r="DP140" i="6"/>
  <c r="DP155" i="6"/>
  <c r="DP106" i="6"/>
  <c r="DP79" i="6"/>
  <c r="DP31" i="6"/>
  <c r="DP86" i="6"/>
  <c r="DP81" i="6"/>
  <c r="DP72" i="6"/>
  <c r="DP166" i="6"/>
  <c r="DP75" i="6"/>
  <c r="DP40" i="6"/>
  <c r="DP162" i="6"/>
  <c r="DP141" i="6"/>
  <c r="DP181" i="6"/>
  <c r="DP137" i="6"/>
  <c r="DP130" i="6"/>
  <c r="DP63" i="6"/>
  <c r="DP74" i="6"/>
  <c r="DP154" i="6"/>
  <c r="DP59" i="6"/>
  <c r="DP58" i="6"/>
  <c r="DP33" i="6"/>
  <c r="DP179" i="6"/>
  <c r="DP118" i="6"/>
  <c r="DP57" i="6"/>
  <c r="DP88" i="6"/>
  <c r="DP185" i="6"/>
  <c r="DP161" i="6"/>
  <c r="DP53" i="6"/>
  <c r="DP80" i="6"/>
  <c r="DP52" i="6"/>
  <c r="DP183" i="6"/>
  <c r="DP135" i="6"/>
  <c r="DP108" i="6"/>
  <c r="DP107" i="6"/>
  <c r="DP49" i="6"/>
  <c r="DP48" i="6"/>
  <c r="DP146" i="6"/>
  <c r="DP95" i="6"/>
  <c r="DP82" i="6"/>
  <c r="DP41" i="6"/>
  <c r="DP128" i="6"/>
  <c r="DP67" i="6"/>
  <c r="DP133" i="6"/>
  <c r="DP87" i="6"/>
  <c r="DP180" i="6"/>
  <c r="DP176" i="6"/>
  <c r="DP44" i="6"/>
  <c r="DP50" i="6"/>
  <c r="DP73" i="6"/>
  <c r="DP124" i="6"/>
  <c r="DP93" i="6"/>
  <c r="DP145" i="6"/>
  <c r="DP85" i="6"/>
  <c r="DP76" i="6"/>
  <c r="DP182" i="6"/>
  <c r="DP171" i="6"/>
  <c r="DP125" i="6"/>
  <c r="DP68" i="6"/>
  <c r="DP129" i="6"/>
  <c r="DP175" i="6"/>
  <c r="DP147" i="6"/>
  <c r="DP144" i="6"/>
  <c r="DP51" i="6"/>
  <c r="DP98" i="6"/>
  <c r="DP34" i="6"/>
  <c r="DP91" i="6"/>
  <c r="DP116" i="6"/>
  <c r="DP110" i="6"/>
  <c r="DP89" i="6"/>
  <c r="DP172" i="6"/>
  <c r="DP83" i="6"/>
  <c r="DP114" i="6"/>
  <c r="DP169" i="6"/>
  <c r="DP158" i="6"/>
  <c r="DP152" i="6"/>
  <c r="DP77" i="6"/>
  <c r="DP111" i="6"/>
  <c r="DP55" i="6"/>
  <c r="DP104" i="6"/>
  <c r="DP37" i="6"/>
  <c r="DP96" i="6"/>
  <c r="DP159" i="6"/>
  <c r="DP134" i="6"/>
  <c r="DP92" i="6"/>
  <c r="DP122" i="6"/>
  <c r="DP102" i="6"/>
  <c r="DP164" i="6"/>
  <c r="DP113" i="6"/>
  <c r="DP149" i="6"/>
  <c r="DP117" i="6"/>
  <c r="DP70" i="6"/>
  <c r="DP94" i="6"/>
  <c r="DP90" i="6"/>
  <c r="DP157" i="6"/>
  <c r="DP160" i="6"/>
  <c r="DP153" i="6"/>
  <c r="DP151" i="6"/>
  <c r="DP139" i="6"/>
  <c r="DP132" i="6"/>
  <c r="DP46" i="6"/>
  <c r="DP64" i="6"/>
  <c r="DP36" i="6"/>
  <c r="DP120" i="6"/>
  <c r="DP32" i="6"/>
  <c r="DP61" i="6"/>
  <c r="DP123" i="6"/>
  <c r="DP43" i="6"/>
  <c r="DP66" i="6"/>
  <c r="DP184" i="6"/>
  <c r="DP163" i="6"/>
  <c r="DP173" i="6"/>
  <c r="DP56" i="6"/>
  <c r="DP178" i="6"/>
  <c r="DP35" i="6"/>
  <c r="DP177" i="6"/>
  <c r="DP174" i="6"/>
  <c r="DP170" i="6"/>
  <c r="DP47" i="6"/>
  <c r="DP127" i="6"/>
  <c r="DP148" i="6"/>
  <c r="DP54" i="6"/>
  <c r="DP103" i="6"/>
  <c r="DP126" i="6"/>
  <c r="DP84" i="6"/>
  <c r="DP119" i="6"/>
  <c r="DP168" i="6"/>
  <c r="DP150" i="6"/>
  <c r="DP138" i="6"/>
  <c r="DP121" i="6"/>
  <c r="DP42" i="6"/>
  <c r="DP45" i="6"/>
  <c r="DP78" i="6"/>
  <c r="DP99" i="6"/>
  <c r="DP186" i="6"/>
  <c r="DE198" i="6"/>
  <c r="DJ198" i="6"/>
  <c r="CP198" i="6"/>
  <c r="CU198" i="6"/>
  <c r="CZ198" i="6"/>
  <c r="BQ198" i="6"/>
  <c r="BV198" i="6"/>
  <c r="CA198" i="6"/>
  <c r="CF198" i="6"/>
  <c r="BL198" i="6"/>
  <c r="DH195" i="6"/>
  <c r="DI195" i="6" s="1"/>
  <c r="DF195" i="6"/>
  <c r="DG195" i="6" s="1"/>
  <c r="BR187" i="6"/>
  <c r="BS187" i="6" s="1"/>
  <c r="BT187" i="6"/>
  <c r="BU187" i="6" s="1"/>
  <c r="CG191" i="6"/>
  <c r="CH191" i="6" s="1"/>
  <c r="CI191" i="6"/>
  <c r="CJ191" i="6" s="1"/>
  <c r="BR195" i="6"/>
  <c r="BS195" i="6" s="1"/>
  <c r="BT195" i="6"/>
  <c r="BU195" i="6" s="1"/>
  <c r="DP195" i="6"/>
  <c r="DA195" i="6"/>
  <c r="DB195" i="6" s="1"/>
  <c r="DC195" i="6"/>
  <c r="DD195" i="6" s="1"/>
  <c r="DH187" i="6"/>
  <c r="DI187" i="6" s="1"/>
  <c r="DF187" i="6"/>
  <c r="DG187" i="6" s="1"/>
  <c r="BR191" i="6"/>
  <c r="BS191" i="6" s="1"/>
  <c r="BT191" i="6"/>
  <c r="BU191" i="6" s="1"/>
  <c r="BM191" i="6"/>
  <c r="BN191" i="6" s="1"/>
  <c r="BO191" i="6"/>
  <c r="BP191" i="6" s="1"/>
  <c r="BM195" i="6"/>
  <c r="BN195" i="6" s="1"/>
  <c r="BO195" i="6"/>
  <c r="BP195" i="6" s="1"/>
  <c r="CV195" i="6"/>
  <c r="CW195" i="6" s="1"/>
  <c r="CX195" i="6"/>
  <c r="CY195" i="6" s="1"/>
  <c r="DP187" i="6"/>
  <c r="DA187" i="6"/>
  <c r="DB187" i="6" s="1"/>
  <c r="DC187" i="6"/>
  <c r="DD187" i="6" s="1"/>
  <c r="BW191" i="6"/>
  <c r="BX191" i="6" s="1"/>
  <c r="CL191" i="6"/>
  <c r="BY191" i="6"/>
  <c r="BZ191" i="6" s="1"/>
  <c r="DJ193" i="6"/>
  <c r="CP193" i="6"/>
  <c r="CU193" i="6"/>
  <c r="CZ193" i="6"/>
  <c r="DE193" i="6"/>
  <c r="CA193" i="6"/>
  <c r="BL193" i="6"/>
  <c r="CF193" i="6"/>
  <c r="BQ193" i="6"/>
  <c r="BV193" i="6"/>
  <c r="DJ197" i="6"/>
  <c r="CP197" i="6"/>
  <c r="CU197" i="6"/>
  <c r="CZ197" i="6"/>
  <c r="DE197" i="6"/>
  <c r="BV197" i="6"/>
  <c r="CA197" i="6"/>
  <c r="BQ197" i="6"/>
  <c r="CF197" i="6"/>
  <c r="BL197" i="6"/>
  <c r="DK191" i="6"/>
  <c r="DL191" i="6" s="1"/>
  <c r="DM191" i="6"/>
  <c r="DN191" i="6" s="1"/>
  <c r="CI195" i="6"/>
  <c r="CJ195" i="6" s="1"/>
  <c r="CG195" i="6"/>
  <c r="CH195" i="6" s="1"/>
  <c r="CV187" i="6"/>
  <c r="CW187" i="6" s="1"/>
  <c r="CX187" i="6"/>
  <c r="CY187" i="6" s="1"/>
  <c r="CU190" i="6"/>
  <c r="CZ190" i="6"/>
  <c r="DE190" i="6"/>
  <c r="DJ190" i="6"/>
  <c r="CP190" i="6"/>
  <c r="BL190" i="6"/>
  <c r="BQ190" i="6"/>
  <c r="CF190" i="6"/>
  <c r="BV190" i="6"/>
  <c r="CA190" i="6"/>
  <c r="DK195" i="6"/>
  <c r="DL195" i="6" s="1"/>
  <c r="DM195" i="6"/>
  <c r="DN195" i="6" s="1"/>
  <c r="DE203" i="6"/>
  <c r="DJ203" i="6"/>
  <c r="CP203" i="6"/>
  <c r="CU203" i="6"/>
  <c r="CZ203" i="6"/>
  <c r="CF203" i="6"/>
  <c r="BL203" i="6"/>
  <c r="BQ203" i="6"/>
  <c r="CA203" i="6"/>
  <c r="BV203" i="6"/>
  <c r="CU196" i="6"/>
  <c r="CZ196" i="6"/>
  <c r="DE196" i="6"/>
  <c r="DJ196" i="6"/>
  <c r="CP196" i="6"/>
  <c r="BV196" i="6"/>
  <c r="CA196" i="6"/>
  <c r="BL196" i="6"/>
  <c r="CF196" i="6"/>
  <c r="BQ196" i="6"/>
  <c r="CP192" i="6"/>
  <c r="CU192" i="6"/>
  <c r="CZ192" i="6"/>
  <c r="DE192" i="6"/>
  <c r="DJ192" i="6"/>
  <c r="CF192" i="6"/>
  <c r="BL192" i="6"/>
  <c r="BQ192" i="6"/>
  <c r="BV192" i="6"/>
  <c r="CA192" i="6"/>
  <c r="DH191" i="6"/>
  <c r="DI191" i="6" s="1"/>
  <c r="DF191" i="6"/>
  <c r="DG191" i="6" s="1"/>
  <c r="CD195" i="6"/>
  <c r="CE195" i="6" s="1"/>
  <c r="CB195" i="6"/>
  <c r="CC195" i="6" s="1"/>
  <c r="BM187" i="6"/>
  <c r="BN187" i="6" s="1"/>
  <c r="BO187" i="6"/>
  <c r="BP187" i="6" s="1"/>
  <c r="CQ187" i="6"/>
  <c r="CR187" i="6" s="1"/>
  <c r="CS187" i="6"/>
  <c r="CT187" i="6" s="1"/>
  <c r="CQ191" i="6"/>
  <c r="CR191" i="6" s="1"/>
  <c r="CS191" i="6"/>
  <c r="CT191" i="6" s="1"/>
  <c r="DE207" i="6"/>
  <c r="DJ207" i="6"/>
  <c r="CP207" i="6"/>
  <c r="CU207" i="6"/>
  <c r="CZ207" i="6"/>
  <c r="CA207" i="6"/>
  <c r="CF207" i="6"/>
  <c r="BL207" i="6"/>
  <c r="BQ207" i="6"/>
  <c r="BV207" i="6"/>
  <c r="DE194" i="6"/>
  <c r="DJ194" i="6"/>
  <c r="CP194" i="6"/>
  <c r="CU194" i="6"/>
  <c r="CZ194" i="6"/>
  <c r="CF194" i="6"/>
  <c r="BL194" i="6"/>
  <c r="BQ194" i="6"/>
  <c r="BV194" i="6"/>
  <c r="CA194" i="6"/>
  <c r="DP191" i="6"/>
  <c r="DA191" i="6"/>
  <c r="DB191" i="6" s="1"/>
  <c r="DC191" i="6"/>
  <c r="DD191" i="6" s="1"/>
  <c r="CL195" i="6"/>
  <c r="BW195" i="6"/>
  <c r="BX195" i="6" s="1"/>
  <c r="BY195" i="6"/>
  <c r="BZ195" i="6" s="1"/>
  <c r="CG187" i="6"/>
  <c r="CH187" i="6" s="1"/>
  <c r="CI187" i="6"/>
  <c r="CJ187" i="6" s="1"/>
  <c r="DK187" i="6"/>
  <c r="DL187" i="6" s="1"/>
  <c r="DM187" i="6"/>
  <c r="DN187" i="6" s="1"/>
  <c r="BY187" i="6"/>
  <c r="BZ187" i="6" s="1"/>
  <c r="BW187" i="6"/>
  <c r="BX187" i="6" s="1"/>
  <c r="CL187" i="6"/>
  <c r="DE189" i="6"/>
  <c r="DJ189" i="6"/>
  <c r="CP189" i="6"/>
  <c r="CU189" i="6"/>
  <c r="CZ189" i="6"/>
  <c r="BL189" i="6"/>
  <c r="BQ189" i="6"/>
  <c r="BV189" i="6"/>
  <c r="CA189" i="6"/>
  <c r="CF189" i="6"/>
  <c r="DE188" i="6"/>
  <c r="DJ188" i="6"/>
  <c r="CP188" i="6"/>
  <c r="CU188" i="6"/>
  <c r="CZ188" i="6"/>
  <c r="BQ188" i="6"/>
  <c r="BV188" i="6"/>
  <c r="CA188" i="6"/>
  <c r="BL188" i="6"/>
  <c r="CF188" i="6"/>
  <c r="CZ199" i="6"/>
  <c r="DE199" i="6"/>
  <c r="DJ199" i="6"/>
  <c r="CP199" i="6"/>
  <c r="CU199" i="6"/>
  <c r="BV199" i="6"/>
  <c r="CA199" i="6"/>
  <c r="BL199" i="6"/>
  <c r="CF199" i="6"/>
  <c r="BQ199" i="6"/>
  <c r="CB191" i="6"/>
  <c r="CC191" i="6" s="1"/>
  <c r="CD191" i="6"/>
  <c r="CE191" i="6" s="1"/>
  <c r="CV191" i="6"/>
  <c r="CW191" i="6" s="1"/>
  <c r="CX191" i="6"/>
  <c r="CY191" i="6" s="1"/>
  <c r="CQ195" i="6"/>
  <c r="CR195" i="6" s="1"/>
  <c r="CS195" i="6"/>
  <c r="CT195" i="6" s="1"/>
  <c r="CD187" i="6"/>
  <c r="CE187" i="6" s="1"/>
  <c r="CB187" i="6"/>
  <c r="CC187" i="6" s="1"/>
  <c r="B20" i="6"/>
  <c r="C20" i="6"/>
  <c r="F20" i="6"/>
  <c r="E20" i="6"/>
  <c r="EJ188" i="6" l="1"/>
  <c r="EK188" i="6" s="1"/>
  <c r="EE189" i="6"/>
  <c r="EF189" i="6" s="1"/>
  <c r="EJ194" i="6"/>
  <c r="EK194" i="6" s="1"/>
  <c r="DU196" i="6"/>
  <c r="DV196" i="6" s="1"/>
  <c r="EJ189" i="6"/>
  <c r="EK189" i="6" s="1"/>
  <c r="EO194" i="6"/>
  <c r="EP194" i="6" s="1"/>
  <c r="DU197" i="6"/>
  <c r="DV197" i="6" s="1"/>
  <c r="EO189" i="6"/>
  <c r="EP189" i="6" s="1"/>
  <c r="EE198" i="6"/>
  <c r="EF198" i="6" s="1"/>
  <c r="DU192" i="6"/>
  <c r="DV192" i="6" s="1"/>
  <c r="DZ197" i="6"/>
  <c r="EA197" i="6" s="1"/>
  <c r="DU190" i="6"/>
  <c r="DV190" i="6" s="1"/>
  <c r="DU198" i="6"/>
  <c r="DV198" i="6" s="1"/>
  <c r="EO193" i="6"/>
  <c r="EP193" i="6" s="1"/>
  <c r="EJ196" i="6"/>
  <c r="EK196" i="6" s="1"/>
  <c r="EE197" i="6"/>
  <c r="EF197" i="6" s="1"/>
  <c r="DU193" i="6"/>
  <c r="DV193" i="6" s="1"/>
  <c r="DZ190" i="6"/>
  <c r="EA190" i="6" s="1"/>
  <c r="DZ198" i="6"/>
  <c r="EA198" i="6" s="1"/>
  <c r="DU188" i="6"/>
  <c r="DV188" i="6" s="1"/>
  <c r="EJ197" i="6"/>
  <c r="EK197" i="6" s="1"/>
  <c r="DZ193" i="6"/>
  <c r="EA193" i="6" s="1"/>
  <c r="EE190" i="6"/>
  <c r="EF190" i="6" s="1"/>
  <c r="DU194" i="6"/>
  <c r="DV194" i="6" s="1"/>
  <c r="EJ198" i="6"/>
  <c r="EK198" i="6" s="1"/>
  <c r="EO197" i="6"/>
  <c r="EP197" i="6" s="1"/>
  <c r="EE193" i="6"/>
  <c r="EF193" i="6" s="1"/>
  <c r="DU189" i="6"/>
  <c r="DV189" i="6" s="1"/>
  <c r="EJ190" i="6"/>
  <c r="EK190" i="6" s="1"/>
  <c r="DZ194" i="6"/>
  <c r="EA194" i="6" s="1"/>
  <c r="EO198" i="6"/>
  <c r="EP198" i="6" s="1"/>
  <c r="EJ192" i="6"/>
  <c r="EK192" i="6" s="1"/>
  <c r="EJ193" i="6"/>
  <c r="EK193" i="6" s="1"/>
  <c r="DZ189" i="6"/>
  <c r="EA189" i="6" s="1"/>
  <c r="EO190" i="6"/>
  <c r="EP190" i="6" s="1"/>
  <c r="EE194" i="6"/>
  <c r="EF194" i="6" s="1"/>
  <c r="AR215" i="6"/>
  <c r="AR123" i="6"/>
  <c r="AR170" i="6"/>
  <c r="AR121" i="6"/>
  <c r="AR41" i="6"/>
  <c r="AR163" i="6"/>
  <c r="AR67" i="6"/>
  <c r="AR176" i="6"/>
  <c r="AR120" i="6"/>
  <c r="AR80" i="6"/>
  <c r="AR56" i="6"/>
  <c r="AR40" i="6"/>
  <c r="AR75" i="6"/>
  <c r="AR87" i="6"/>
  <c r="AR79" i="6"/>
  <c r="AR63" i="6"/>
  <c r="AR110" i="6"/>
  <c r="AR133" i="6"/>
  <c r="AR156" i="6"/>
  <c r="AR124" i="6"/>
  <c r="AR116" i="6"/>
  <c r="AR68" i="6"/>
  <c r="AR138" i="6"/>
  <c r="AR82" i="6"/>
  <c r="AR74" i="6"/>
  <c r="AR58" i="6"/>
  <c r="AR51" i="6"/>
  <c r="AR145" i="6"/>
  <c r="AR49" i="6"/>
  <c r="AR107" i="6"/>
  <c r="AR64" i="6"/>
  <c r="AR106" i="6"/>
  <c r="AR127" i="6"/>
  <c r="AR47" i="6"/>
  <c r="AR166" i="6"/>
  <c r="AR78" i="6"/>
  <c r="AR54" i="6"/>
  <c r="AR38" i="6"/>
  <c r="AR117" i="6"/>
  <c r="AR164" i="6"/>
  <c r="AR140" i="6"/>
  <c r="AR92" i="6"/>
  <c r="AR182" i="6"/>
  <c r="AR155" i="6"/>
  <c r="AR122" i="6"/>
  <c r="AR147" i="6"/>
  <c r="AR185" i="6"/>
  <c r="AR175" i="6"/>
  <c r="AR151" i="6"/>
  <c r="AR103" i="6"/>
  <c r="AR71" i="6"/>
  <c r="AR39" i="6"/>
  <c r="AR171" i="6"/>
  <c r="AR134" i="6"/>
  <c r="AR118" i="6"/>
  <c r="AR165" i="6"/>
  <c r="AR61" i="6"/>
  <c r="AR44" i="6"/>
  <c r="AR98" i="6"/>
  <c r="AR34" i="6"/>
  <c r="AR99" i="6"/>
  <c r="AR137" i="6"/>
  <c r="AR168" i="6"/>
  <c r="AR160" i="6"/>
  <c r="AR184" i="6"/>
  <c r="AR167" i="6"/>
  <c r="AR162" i="6"/>
  <c r="AR102" i="6"/>
  <c r="AR94" i="6"/>
  <c r="AR181" i="6"/>
  <c r="AR101" i="6"/>
  <c r="AR77" i="6"/>
  <c r="AR53" i="6"/>
  <c r="AR132" i="6"/>
  <c r="AR108" i="6"/>
  <c r="AR128" i="6"/>
  <c r="AR139" i="6"/>
  <c r="AR86" i="6"/>
  <c r="AR46" i="6"/>
  <c r="AR69" i="6"/>
  <c r="AR36" i="6"/>
  <c r="AR183" i="6"/>
  <c r="AR173" i="6"/>
  <c r="AR169" i="6"/>
  <c r="AR129" i="6"/>
  <c r="AR89" i="6"/>
  <c r="AR57" i="6"/>
  <c r="AR35" i="6"/>
  <c r="AR104" i="6"/>
  <c r="AR88" i="6"/>
  <c r="AR159" i="6"/>
  <c r="AR111" i="6"/>
  <c r="AR55" i="6"/>
  <c r="AR149" i="6"/>
  <c r="AR37" i="6"/>
  <c r="AR172" i="6"/>
  <c r="AR60" i="6"/>
  <c r="AR59" i="6"/>
  <c r="AR146" i="6"/>
  <c r="AR130" i="6"/>
  <c r="AR90" i="6"/>
  <c r="AR42" i="6"/>
  <c r="AR91" i="6"/>
  <c r="AR177" i="6"/>
  <c r="AR113" i="6"/>
  <c r="AR144" i="6"/>
  <c r="AR48" i="6"/>
  <c r="AR179" i="6"/>
  <c r="AR83" i="6"/>
  <c r="AR125" i="6"/>
  <c r="AR45" i="6"/>
  <c r="AR148" i="6"/>
  <c r="AR52" i="6"/>
  <c r="AR154" i="6"/>
  <c r="AR66" i="6"/>
  <c r="AR161" i="6"/>
  <c r="AR65" i="6"/>
  <c r="AR152" i="6"/>
  <c r="AR43" i="6"/>
  <c r="AR135" i="6"/>
  <c r="AR62" i="6"/>
  <c r="AR142" i="6"/>
  <c r="AR157" i="6"/>
  <c r="AR114" i="6"/>
  <c r="AR50" i="6"/>
  <c r="AR153" i="6"/>
  <c r="AR105" i="6"/>
  <c r="AR97" i="6"/>
  <c r="AR81" i="6"/>
  <c r="AR73" i="6"/>
  <c r="AR33" i="6"/>
  <c r="AR136" i="6"/>
  <c r="AR112" i="6"/>
  <c r="AR178" i="6"/>
  <c r="AR143" i="6"/>
  <c r="AR119" i="6"/>
  <c r="AR158" i="6"/>
  <c r="AR126" i="6"/>
  <c r="AR141" i="6"/>
  <c r="AR85" i="6"/>
  <c r="AR109" i="6"/>
  <c r="AR93" i="6"/>
  <c r="AR100" i="6"/>
  <c r="AR76" i="6"/>
  <c r="AR131" i="6"/>
  <c r="AR96" i="6"/>
  <c r="AR72" i="6"/>
  <c r="AR115" i="6"/>
  <c r="AR95" i="6"/>
  <c r="AR174" i="6"/>
  <c r="AR70" i="6"/>
  <c r="AR150" i="6"/>
  <c r="AR180" i="6"/>
  <c r="AR84" i="6"/>
  <c r="AR186" i="6"/>
  <c r="AR31" i="6"/>
  <c r="AR32" i="6"/>
  <c r="AR187" i="6"/>
  <c r="AR191" i="6"/>
  <c r="AR195" i="6"/>
  <c r="BH192" i="6"/>
  <c r="AS192" i="6"/>
  <c r="AT192" i="6" s="1"/>
  <c r="AR208" i="6"/>
  <c r="AR219" i="6"/>
  <c r="AR194" i="6"/>
  <c r="AR189" i="6"/>
  <c r="AR206" i="6"/>
  <c r="AR188" i="6"/>
  <c r="AR190" i="6"/>
  <c r="AR209" i="6"/>
  <c r="AR200" i="6"/>
  <c r="AR210" i="6"/>
  <c r="AU192" i="6"/>
  <c r="AV192" i="6" s="1"/>
  <c r="AR193" i="6"/>
  <c r="AR203" i="6"/>
  <c r="AR199" i="6"/>
  <c r="AR196" i="6"/>
  <c r="AR201" i="6"/>
  <c r="AR202" i="6"/>
  <c r="AR204" i="6"/>
  <c r="AR205" i="6"/>
  <c r="AR207" i="6"/>
  <c r="AR211" i="6"/>
  <c r="AR198" i="6"/>
  <c r="AR197" i="6"/>
  <c r="AR30" i="6"/>
  <c r="E21" i="6"/>
  <c r="AW201" i="6" s="1"/>
  <c r="C21" i="6"/>
  <c r="AM206" i="6" s="1"/>
  <c r="F21" i="6"/>
  <c r="BB206" i="6" s="1"/>
  <c r="B21" i="6"/>
  <c r="AH201" i="6" s="1"/>
  <c r="EN209" i="6"/>
  <c r="EI209" i="6"/>
  <c r="ED209" i="6"/>
  <c r="DY209" i="6"/>
  <c r="DT209" i="6"/>
  <c r="ED219" i="6"/>
  <c r="EE219" i="6" s="1"/>
  <c r="EF219" i="6" s="1"/>
  <c r="EN219" i="6"/>
  <c r="EO219" i="6" s="1"/>
  <c r="EP219" i="6" s="1"/>
  <c r="EI219" i="6"/>
  <c r="EJ219" i="6" s="1"/>
  <c r="EK219" i="6" s="1"/>
  <c r="DY219" i="6"/>
  <c r="DZ219" i="6" s="1"/>
  <c r="EA219" i="6" s="1"/>
  <c r="DT219" i="6"/>
  <c r="DU219" i="6" s="1"/>
  <c r="DV219" i="6" s="1"/>
  <c r="EN206" i="6"/>
  <c r="EI206" i="6"/>
  <c r="DY206" i="6"/>
  <c r="DT206" i="6"/>
  <c r="ED206" i="6"/>
  <c r="EN201" i="6"/>
  <c r="EI201" i="6"/>
  <c r="ED201" i="6"/>
  <c r="DY201" i="6"/>
  <c r="DT201" i="6"/>
  <c r="EN200" i="6"/>
  <c r="EO200" i="6" s="1"/>
  <c r="EP200" i="6" s="1"/>
  <c r="ED200" i="6"/>
  <c r="EE200" i="6" s="1"/>
  <c r="EF200" i="6" s="1"/>
  <c r="EI200" i="6"/>
  <c r="DY200" i="6"/>
  <c r="DZ200" i="6" s="1"/>
  <c r="EA200" i="6" s="1"/>
  <c r="DT200" i="6"/>
  <c r="EN210" i="6"/>
  <c r="EI210" i="6"/>
  <c r="ED210" i="6"/>
  <c r="DY210" i="6"/>
  <c r="DT210" i="6"/>
  <c r="EN202" i="6"/>
  <c r="EI202" i="6"/>
  <c r="ED202" i="6"/>
  <c r="DY202" i="6"/>
  <c r="DT202" i="6"/>
  <c r="EN204" i="6"/>
  <c r="EO204" i="6" s="1"/>
  <c r="EP204" i="6" s="1"/>
  <c r="ED204" i="6"/>
  <c r="EE204" i="6" s="1"/>
  <c r="EF204" i="6" s="1"/>
  <c r="EI204" i="6"/>
  <c r="DT204" i="6"/>
  <c r="DY204" i="6"/>
  <c r="DZ204" i="6" s="1"/>
  <c r="EA204" i="6" s="1"/>
  <c r="ED215" i="6"/>
  <c r="EE215" i="6" s="1"/>
  <c r="EF215" i="6" s="1"/>
  <c r="EN215" i="6"/>
  <c r="EO215" i="6" s="1"/>
  <c r="EP215" i="6" s="1"/>
  <c r="EI215" i="6"/>
  <c r="EJ215" i="6" s="1"/>
  <c r="EK215" i="6" s="1"/>
  <c r="DY215" i="6"/>
  <c r="DZ215" i="6" s="1"/>
  <c r="EA215" i="6" s="1"/>
  <c r="DT215" i="6"/>
  <c r="DU215" i="6" s="1"/>
  <c r="DV215" i="6" s="1"/>
  <c r="EN205" i="6"/>
  <c r="DY205" i="6"/>
  <c r="DZ205" i="6" s="1"/>
  <c r="EA205" i="6" s="1"/>
  <c r="ED205" i="6"/>
  <c r="EI205" i="6"/>
  <c r="DT205" i="6"/>
  <c r="ED211" i="6"/>
  <c r="EE211" i="6" s="1"/>
  <c r="EF211" i="6" s="1"/>
  <c r="EN211" i="6"/>
  <c r="EO211" i="6" s="1"/>
  <c r="EP211" i="6" s="1"/>
  <c r="EI211" i="6"/>
  <c r="EJ211" i="6" s="1"/>
  <c r="EK211" i="6" s="1"/>
  <c r="DT211" i="6"/>
  <c r="DU211" i="6" s="1"/>
  <c r="DV211" i="6" s="1"/>
  <c r="DY211" i="6"/>
  <c r="DZ211" i="6" s="1"/>
  <c r="EA211" i="6" s="1"/>
  <c r="EN208" i="6"/>
  <c r="EO208" i="6" s="1"/>
  <c r="EP208" i="6" s="1"/>
  <c r="EI208" i="6"/>
  <c r="ED208" i="6"/>
  <c r="EE208" i="6" s="1"/>
  <c r="EF208" i="6" s="1"/>
  <c r="DT208" i="6"/>
  <c r="DY208" i="6"/>
  <c r="DZ208" i="6" s="1"/>
  <c r="EA208" i="6" s="1"/>
  <c r="CV199" i="6"/>
  <c r="CW199" i="6" s="1"/>
  <c r="CX199" i="6"/>
  <c r="CY199" i="6" s="1"/>
  <c r="CV189" i="6"/>
  <c r="CW189" i="6" s="1"/>
  <c r="CX189" i="6"/>
  <c r="CY189" i="6" s="1"/>
  <c r="DP194" i="6"/>
  <c r="DA194" i="6"/>
  <c r="DB194" i="6" s="1"/>
  <c r="DC194" i="6"/>
  <c r="DD194" i="6" s="1"/>
  <c r="BM207" i="6"/>
  <c r="BN207" i="6" s="1"/>
  <c r="BO207" i="6"/>
  <c r="BP207" i="6" s="1"/>
  <c r="DF192" i="6"/>
  <c r="DG192" i="6" s="1"/>
  <c r="DH192" i="6"/>
  <c r="DI192" i="6" s="1"/>
  <c r="CB196" i="6"/>
  <c r="CC196" i="6" s="1"/>
  <c r="CD196" i="6"/>
  <c r="CE196" i="6" s="1"/>
  <c r="BW203" i="6"/>
  <c r="BX203" i="6" s="1"/>
  <c r="CL203" i="6"/>
  <c r="BY203" i="6"/>
  <c r="BZ203" i="6" s="1"/>
  <c r="DK203" i="6"/>
  <c r="DL203" i="6" s="1"/>
  <c r="DM203" i="6"/>
  <c r="DN203" i="6" s="1"/>
  <c r="DH190" i="6"/>
  <c r="DI190" i="6" s="1"/>
  <c r="DF190" i="6"/>
  <c r="DG190" i="6" s="1"/>
  <c r="CL197" i="6"/>
  <c r="BW197" i="6"/>
  <c r="BX197" i="6" s="1"/>
  <c r="BY197" i="6"/>
  <c r="BZ197" i="6" s="1"/>
  <c r="BR193" i="6"/>
  <c r="BS193" i="6" s="1"/>
  <c r="BT193" i="6"/>
  <c r="BU193" i="6" s="1"/>
  <c r="DK193" i="6"/>
  <c r="DL193" i="6" s="1"/>
  <c r="DM193" i="6"/>
  <c r="DN193" i="6" s="1"/>
  <c r="BW198" i="6"/>
  <c r="BX198" i="6" s="1"/>
  <c r="BY198" i="6"/>
  <c r="BZ198" i="6" s="1"/>
  <c r="CL198" i="6"/>
  <c r="CP206" i="6"/>
  <c r="DJ206" i="6"/>
  <c r="CU206" i="6"/>
  <c r="CZ206" i="6"/>
  <c r="DE206" i="6"/>
  <c r="CF206" i="6"/>
  <c r="BL206" i="6"/>
  <c r="CA206" i="6"/>
  <c r="BQ206" i="6"/>
  <c r="BV206" i="6"/>
  <c r="DJ201" i="6"/>
  <c r="CP201" i="6"/>
  <c r="CU201" i="6"/>
  <c r="CZ201" i="6"/>
  <c r="DE201" i="6"/>
  <c r="CF201" i="6"/>
  <c r="BQ201" i="6"/>
  <c r="BL201" i="6"/>
  <c r="BV201" i="6"/>
  <c r="CA201" i="6"/>
  <c r="CQ199" i="6"/>
  <c r="CR199" i="6" s="1"/>
  <c r="CS199" i="6"/>
  <c r="CT199" i="6" s="1"/>
  <c r="BW188" i="6"/>
  <c r="BX188" i="6" s="1"/>
  <c r="BY188" i="6"/>
  <c r="BZ188" i="6" s="1"/>
  <c r="CL188" i="6"/>
  <c r="CQ189" i="6"/>
  <c r="CR189" i="6" s="1"/>
  <c r="CS189" i="6"/>
  <c r="CT189" i="6" s="1"/>
  <c r="CV194" i="6"/>
  <c r="CW194" i="6" s="1"/>
  <c r="CX194" i="6"/>
  <c r="CY194" i="6" s="1"/>
  <c r="CG207" i="6"/>
  <c r="CH207" i="6" s="1"/>
  <c r="CI207" i="6"/>
  <c r="CJ207" i="6" s="1"/>
  <c r="DP192" i="6"/>
  <c r="DA192" i="6"/>
  <c r="DB192" i="6" s="1"/>
  <c r="DC192" i="6"/>
  <c r="DD192" i="6" s="1"/>
  <c r="BW196" i="6"/>
  <c r="BX196" i="6" s="1"/>
  <c r="BY196" i="6"/>
  <c r="BZ196" i="6" s="1"/>
  <c r="CL196" i="6"/>
  <c r="CD203" i="6"/>
  <c r="CE203" i="6" s="1"/>
  <c r="CB203" i="6"/>
  <c r="CC203" i="6" s="1"/>
  <c r="DF203" i="6"/>
  <c r="DG203" i="6" s="1"/>
  <c r="DH203" i="6"/>
  <c r="DI203" i="6" s="1"/>
  <c r="CD190" i="6"/>
  <c r="CE190" i="6" s="1"/>
  <c r="CB190" i="6"/>
  <c r="CC190" i="6" s="1"/>
  <c r="DP190" i="6"/>
  <c r="DA190" i="6"/>
  <c r="DB190" i="6" s="1"/>
  <c r="DC190" i="6"/>
  <c r="DD190" i="6" s="1"/>
  <c r="DH197" i="6"/>
  <c r="DI197" i="6" s="1"/>
  <c r="DF197" i="6"/>
  <c r="DG197" i="6" s="1"/>
  <c r="CI193" i="6"/>
  <c r="CJ193" i="6" s="1"/>
  <c r="CG193" i="6"/>
  <c r="CH193" i="6" s="1"/>
  <c r="BR198" i="6"/>
  <c r="BS198" i="6" s="1"/>
  <c r="BT198" i="6"/>
  <c r="BU198" i="6" s="1"/>
  <c r="DH207" i="6"/>
  <c r="DI207" i="6" s="1"/>
  <c r="DF207" i="6"/>
  <c r="DG207" i="6" s="1"/>
  <c r="CV192" i="6"/>
  <c r="CW192" i="6" s="1"/>
  <c r="CX192" i="6"/>
  <c r="CY192" i="6" s="1"/>
  <c r="BW199" i="6"/>
  <c r="BX199" i="6" s="1"/>
  <c r="BY199" i="6"/>
  <c r="BZ199" i="6" s="1"/>
  <c r="CL199" i="6"/>
  <c r="CG194" i="6"/>
  <c r="CH194" i="6" s="1"/>
  <c r="CI194" i="6"/>
  <c r="CJ194" i="6" s="1"/>
  <c r="DK192" i="6"/>
  <c r="DL192" i="6" s="1"/>
  <c r="DM192" i="6"/>
  <c r="DN192" i="6" s="1"/>
  <c r="CS203" i="6"/>
  <c r="CT203" i="6" s="1"/>
  <c r="CQ203" i="6"/>
  <c r="CR203" i="6" s="1"/>
  <c r="DK190" i="6"/>
  <c r="DL190" i="6" s="1"/>
  <c r="DM190" i="6"/>
  <c r="DN190" i="6" s="1"/>
  <c r="CQ193" i="6"/>
  <c r="CR193" i="6" s="1"/>
  <c r="CS193" i="6"/>
  <c r="CT193" i="6" s="1"/>
  <c r="CU208" i="6"/>
  <c r="CZ208" i="6"/>
  <c r="DE208" i="6"/>
  <c r="DJ208" i="6"/>
  <c r="CP208" i="6"/>
  <c r="CA208" i="6"/>
  <c r="BV208" i="6"/>
  <c r="CF208" i="6"/>
  <c r="BL208" i="6"/>
  <c r="BQ208" i="6"/>
  <c r="CG189" i="6"/>
  <c r="CH189" i="6" s="1"/>
  <c r="CI189" i="6"/>
  <c r="CJ189" i="6" s="1"/>
  <c r="BR203" i="6"/>
  <c r="BS203" i="6" s="1"/>
  <c r="BT203" i="6"/>
  <c r="BU203" i="6" s="1"/>
  <c r="DP197" i="6"/>
  <c r="DA197" i="6"/>
  <c r="DB197" i="6" s="1"/>
  <c r="DC197" i="6"/>
  <c r="DD197" i="6" s="1"/>
  <c r="DJ202" i="6"/>
  <c r="CP202" i="6"/>
  <c r="CU202" i="6"/>
  <c r="CZ202" i="6"/>
  <c r="DE202" i="6"/>
  <c r="CF202" i="6"/>
  <c r="BL202" i="6"/>
  <c r="BQ202" i="6"/>
  <c r="BV202" i="6"/>
  <c r="CA202" i="6"/>
  <c r="BR199" i="6"/>
  <c r="BS199" i="6" s="1"/>
  <c r="BT199" i="6"/>
  <c r="BU199" i="6" s="1"/>
  <c r="DH199" i="6"/>
  <c r="DI199" i="6" s="1"/>
  <c r="DF199" i="6"/>
  <c r="DG199" i="6" s="1"/>
  <c r="DP188" i="6"/>
  <c r="DA188" i="6"/>
  <c r="DB188" i="6" s="1"/>
  <c r="DC188" i="6"/>
  <c r="DD188" i="6" s="1"/>
  <c r="CB189" i="6"/>
  <c r="CC189" i="6" s="1"/>
  <c r="CD189" i="6"/>
  <c r="CE189" i="6" s="1"/>
  <c r="DH189" i="6"/>
  <c r="DI189" i="6" s="1"/>
  <c r="DF189" i="6"/>
  <c r="DG189" i="6" s="1"/>
  <c r="CB194" i="6"/>
  <c r="CC194" i="6" s="1"/>
  <c r="CD194" i="6"/>
  <c r="CE194" i="6" s="1"/>
  <c r="DK194" i="6"/>
  <c r="DL194" i="6" s="1"/>
  <c r="DM194" i="6"/>
  <c r="DN194" i="6" s="1"/>
  <c r="DA207" i="6"/>
  <c r="DB207" i="6" s="1"/>
  <c r="DP207" i="6"/>
  <c r="DC207" i="6"/>
  <c r="DD207" i="6" s="1"/>
  <c r="BY192" i="6"/>
  <c r="BZ192" i="6" s="1"/>
  <c r="BW192" i="6"/>
  <c r="BX192" i="6" s="1"/>
  <c r="CL192" i="6"/>
  <c r="CQ192" i="6"/>
  <c r="CR192" i="6" s="1"/>
  <c r="CS192" i="6"/>
  <c r="CT192" i="6" s="1"/>
  <c r="DK196" i="6"/>
  <c r="DL196" i="6" s="1"/>
  <c r="DM196" i="6"/>
  <c r="DN196" i="6" s="1"/>
  <c r="BM203" i="6"/>
  <c r="BN203" i="6" s="1"/>
  <c r="BO203" i="6"/>
  <c r="BP203" i="6" s="1"/>
  <c r="CI190" i="6"/>
  <c r="CJ190" i="6" s="1"/>
  <c r="CG190" i="6"/>
  <c r="CH190" i="6" s="1"/>
  <c r="CV197" i="6"/>
  <c r="CW197" i="6" s="1"/>
  <c r="CX197" i="6"/>
  <c r="CY197" i="6" s="1"/>
  <c r="CB193" i="6"/>
  <c r="CC193" i="6" s="1"/>
  <c r="CD193" i="6"/>
  <c r="CE193" i="6" s="1"/>
  <c r="CV198" i="6"/>
  <c r="CW198" i="6" s="1"/>
  <c r="CX198" i="6"/>
  <c r="CY198" i="6" s="1"/>
  <c r="DJ219" i="6"/>
  <c r="CP219" i="6"/>
  <c r="CU219" i="6"/>
  <c r="CZ219" i="6"/>
  <c r="DE219" i="6"/>
  <c r="BV219" i="6"/>
  <c r="BQ219" i="6"/>
  <c r="CA219" i="6"/>
  <c r="CF219" i="6"/>
  <c r="BL219" i="6"/>
  <c r="DP189" i="6"/>
  <c r="DA189" i="6"/>
  <c r="DB189" i="6" s="1"/>
  <c r="DC189" i="6"/>
  <c r="DD189" i="6" s="1"/>
  <c r="BW193" i="6"/>
  <c r="BX193" i="6" s="1"/>
  <c r="BY193" i="6"/>
  <c r="BZ193" i="6" s="1"/>
  <c r="CL193" i="6"/>
  <c r="CP209" i="6"/>
  <c r="DE209" i="6"/>
  <c r="CU209" i="6"/>
  <c r="DJ209" i="6"/>
  <c r="CZ209" i="6"/>
  <c r="CA209" i="6"/>
  <c r="CF209" i="6"/>
  <c r="BL209" i="6"/>
  <c r="BV209" i="6"/>
  <c r="BQ209" i="6"/>
  <c r="CB188" i="6"/>
  <c r="CC188" i="6" s="1"/>
  <c r="CD188" i="6"/>
  <c r="CE188" i="6" s="1"/>
  <c r="CU210" i="6"/>
  <c r="CZ210" i="6"/>
  <c r="DE210" i="6"/>
  <c r="CP210" i="6"/>
  <c r="DJ210" i="6"/>
  <c r="BV210" i="6"/>
  <c r="CA210" i="6"/>
  <c r="CF210" i="6"/>
  <c r="BL210" i="6"/>
  <c r="BQ210" i="6"/>
  <c r="DK199" i="6"/>
  <c r="DL199" i="6" s="1"/>
  <c r="DM199" i="6"/>
  <c r="DN199" i="6" s="1"/>
  <c r="CQ194" i="6"/>
  <c r="CR194" i="6" s="1"/>
  <c r="CS194" i="6"/>
  <c r="CT194" i="6" s="1"/>
  <c r="CD207" i="6"/>
  <c r="CE207" i="6" s="1"/>
  <c r="CB207" i="6"/>
  <c r="CC207" i="6" s="1"/>
  <c r="CD192" i="6"/>
  <c r="CE192" i="6" s="1"/>
  <c r="CB192" i="6"/>
  <c r="CC192" i="6" s="1"/>
  <c r="CQ196" i="6"/>
  <c r="CR196" i="6" s="1"/>
  <c r="CS196" i="6"/>
  <c r="CT196" i="6" s="1"/>
  <c r="CV190" i="6"/>
  <c r="CW190" i="6" s="1"/>
  <c r="CX190" i="6"/>
  <c r="CY190" i="6" s="1"/>
  <c r="DP198" i="6"/>
  <c r="DA198" i="6"/>
  <c r="DB198" i="6" s="1"/>
  <c r="DC198" i="6"/>
  <c r="DD198" i="6" s="1"/>
  <c r="BW194" i="6"/>
  <c r="BX194" i="6" s="1"/>
  <c r="CL194" i="6"/>
  <c r="BY194" i="6"/>
  <c r="BZ194" i="6" s="1"/>
  <c r="DH194" i="6"/>
  <c r="DI194" i="6" s="1"/>
  <c r="DF194" i="6"/>
  <c r="DG194" i="6" s="1"/>
  <c r="CV207" i="6"/>
  <c r="CW207" i="6" s="1"/>
  <c r="CX207" i="6"/>
  <c r="CY207" i="6" s="1"/>
  <c r="BR192" i="6"/>
  <c r="BS192" i="6" s="1"/>
  <c r="BT192" i="6"/>
  <c r="BU192" i="6" s="1"/>
  <c r="DH196" i="6"/>
  <c r="DI196" i="6" s="1"/>
  <c r="DF196" i="6"/>
  <c r="DG196" i="6" s="1"/>
  <c r="CG203" i="6"/>
  <c r="CH203" i="6" s="1"/>
  <c r="CI203" i="6"/>
  <c r="CJ203" i="6" s="1"/>
  <c r="BR190" i="6"/>
  <c r="BS190" i="6" s="1"/>
  <c r="BT190" i="6"/>
  <c r="BU190" i="6" s="1"/>
  <c r="BO197" i="6"/>
  <c r="BP197" i="6" s="1"/>
  <c r="BM197" i="6"/>
  <c r="BN197" i="6" s="1"/>
  <c r="CS197" i="6"/>
  <c r="CT197" i="6" s="1"/>
  <c r="CQ197" i="6"/>
  <c r="CR197" i="6" s="1"/>
  <c r="DH193" i="6"/>
  <c r="DI193" i="6" s="1"/>
  <c r="DF193" i="6"/>
  <c r="DG193" i="6" s="1"/>
  <c r="CS198" i="6"/>
  <c r="CT198" i="6" s="1"/>
  <c r="CQ198" i="6"/>
  <c r="CR198" i="6" s="1"/>
  <c r="DF188" i="6"/>
  <c r="DG188" i="6" s="1"/>
  <c r="DH188" i="6"/>
  <c r="DI188" i="6" s="1"/>
  <c r="BR207" i="6"/>
  <c r="BS207" i="6" s="1"/>
  <c r="BT207" i="6"/>
  <c r="BU207" i="6" s="1"/>
  <c r="CB197" i="6"/>
  <c r="CC197" i="6" s="1"/>
  <c r="CD197" i="6"/>
  <c r="CE197" i="6" s="1"/>
  <c r="DK189" i="6"/>
  <c r="DL189" i="6" s="1"/>
  <c r="DM189" i="6"/>
  <c r="DN189" i="6" s="1"/>
  <c r="BM193" i="6"/>
  <c r="BN193" i="6" s="1"/>
  <c r="BO193" i="6"/>
  <c r="BP193" i="6" s="1"/>
  <c r="CG199" i="6"/>
  <c r="CH199" i="6" s="1"/>
  <c r="CI199" i="6"/>
  <c r="CJ199" i="6" s="1"/>
  <c r="CV188" i="6"/>
  <c r="CW188" i="6" s="1"/>
  <c r="CX188" i="6"/>
  <c r="CY188" i="6" s="1"/>
  <c r="BY189" i="6"/>
  <c r="BZ189" i="6" s="1"/>
  <c r="BW189" i="6"/>
  <c r="BX189" i="6" s="1"/>
  <c r="CL189" i="6"/>
  <c r="DE204" i="6"/>
  <c r="DJ204" i="6"/>
  <c r="CP204" i="6"/>
  <c r="CU204" i="6"/>
  <c r="CZ204" i="6"/>
  <c r="CF204" i="6"/>
  <c r="BL204" i="6"/>
  <c r="BQ204" i="6"/>
  <c r="BV204" i="6"/>
  <c r="CA204" i="6"/>
  <c r="BO199" i="6"/>
  <c r="BP199" i="6" s="1"/>
  <c r="BM199" i="6"/>
  <c r="BN199" i="6" s="1"/>
  <c r="CQ188" i="6"/>
  <c r="CR188" i="6" s="1"/>
  <c r="CS188" i="6"/>
  <c r="CT188" i="6" s="1"/>
  <c r="BT189" i="6"/>
  <c r="BU189" i="6" s="1"/>
  <c r="BR189" i="6"/>
  <c r="BS189" i="6" s="1"/>
  <c r="BR194" i="6"/>
  <c r="BS194" i="6" s="1"/>
  <c r="BT194" i="6"/>
  <c r="BU194" i="6" s="1"/>
  <c r="CQ207" i="6"/>
  <c r="CR207" i="6" s="1"/>
  <c r="CS207" i="6"/>
  <c r="CT207" i="6" s="1"/>
  <c r="BM192" i="6"/>
  <c r="BN192" i="6" s="1"/>
  <c r="BO192" i="6"/>
  <c r="BP192" i="6" s="1"/>
  <c r="BR196" i="6"/>
  <c r="BS196" i="6" s="1"/>
  <c r="BT196" i="6"/>
  <c r="BU196" i="6" s="1"/>
  <c r="DP196" i="6"/>
  <c r="DA196" i="6"/>
  <c r="DB196" i="6" s="1"/>
  <c r="DC196" i="6"/>
  <c r="DD196" i="6" s="1"/>
  <c r="DP203" i="6"/>
  <c r="DA203" i="6"/>
  <c r="DB203" i="6" s="1"/>
  <c r="DC203" i="6"/>
  <c r="DD203" i="6" s="1"/>
  <c r="BM190" i="6"/>
  <c r="BN190" i="6" s="1"/>
  <c r="BO190" i="6"/>
  <c r="BP190" i="6" s="1"/>
  <c r="CG197" i="6"/>
  <c r="CH197" i="6" s="1"/>
  <c r="CI197" i="6"/>
  <c r="CJ197" i="6" s="1"/>
  <c r="DK197" i="6"/>
  <c r="DL197" i="6" s="1"/>
  <c r="DM197" i="6"/>
  <c r="DN197" i="6" s="1"/>
  <c r="DP193" i="6"/>
  <c r="DA193" i="6"/>
  <c r="DB193" i="6" s="1"/>
  <c r="DC193" i="6"/>
  <c r="DD193" i="6" s="1"/>
  <c r="BM198" i="6"/>
  <c r="BN198" i="6" s="1"/>
  <c r="BO198" i="6"/>
  <c r="BP198" i="6" s="1"/>
  <c r="DK198" i="6"/>
  <c r="DL198" i="6" s="1"/>
  <c r="DM198" i="6"/>
  <c r="DN198" i="6" s="1"/>
  <c r="BM196" i="6"/>
  <c r="BN196" i="6" s="1"/>
  <c r="BO196" i="6"/>
  <c r="BP196" i="6" s="1"/>
  <c r="CU200" i="6"/>
  <c r="CZ200" i="6"/>
  <c r="DE200" i="6"/>
  <c r="DJ200" i="6"/>
  <c r="CP200" i="6"/>
  <c r="BL200" i="6"/>
  <c r="BQ200" i="6"/>
  <c r="BV200" i="6"/>
  <c r="CA200" i="6"/>
  <c r="CF200" i="6"/>
  <c r="BR188" i="6"/>
  <c r="BS188" i="6" s="1"/>
  <c r="BT188" i="6"/>
  <c r="BU188" i="6" s="1"/>
  <c r="BW190" i="6"/>
  <c r="BX190" i="6" s="1"/>
  <c r="BY190" i="6"/>
  <c r="BZ190" i="6" s="1"/>
  <c r="CL190" i="6"/>
  <c r="DA199" i="6"/>
  <c r="DB199" i="6" s="1"/>
  <c r="DP199" i="6"/>
  <c r="DC199" i="6"/>
  <c r="DD199" i="6" s="1"/>
  <c r="DE215" i="6"/>
  <c r="CP215" i="6"/>
  <c r="DJ215" i="6"/>
  <c r="CU215" i="6"/>
  <c r="CZ215" i="6"/>
  <c r="CA215" i="6"/>
  <c r="CF215" i="6"/>
  <c r="BL215" i="6"/>
  <c r="BV215" i="6"/>
  <c r="BQ215" i="6"/>
  <c r="CZ205" i="6"/>
  <c r="DE205" i="6"/>
  <c r="DJ205" i="6"/>
  <c r="CP205" i="6"/>
  <c r="CU205" i="6"/>
  <c r="CF205" i="6"/>
  <c r="CA205" i="6"/>
  <c r="BL205" i="6"/>
  <c r="BQ205" i="6"/>
  <c r="BV205" i="6"/>
  <c r="CB199" i="6"/>
  <c r="CC199" i="6" s="1"/>
  <c r="CD199" i="6"/>
  <c r="CE199" i="6" s="1"/>
  <c r="CG188" i="6"/>
  <c r="CH188" i="6" s="1"/>
  <c r="CI188" i="6"/>
  <c r="CJ188" i="6" s="1"/>
  <c r="DK188" i="6"/>
  <c r="DL188" i="6" s="1"/>
  <c r="DM188" i="6"/>
  <c r="DN188" i="6" s="1"/>
  <c r="BM189" i="6"/>
  <c r="BN189" i="6" s="1"/>
  <c r="BO189" i="6"/>
  <c r="BP189" i="6" s="1"/>
  <c r="BO194" i="6"/>
  <c r="BP194" i="6" s="1"/>
  <c r="BM194" i="6"/>
  <c r="BN194" i="6" s="1"/>
  <c r="BW207" i="6"/>
  <c r="BX207" i="6" s="1"/>
  <c r="BY207" i="6"/>
  <c r="BZ207" i="6" s="1"/>
  <c r="CL207" i="6"/>
  <c r="DK207" i="6"/>
  <c r="DL207" i="6" s="1"/>
  <c r="DM207" i="6"/>
  <c r="DN207" i="6" s="1"/>
  <c r="CG192" i="6"/>
  <c r="CH192" i="6" s="1"/>
  <c r="CI192" i="6"/>
  <c r="CJ192" i="6" s="1"/>
  <c r="CG196" i="6"/>
  <c r="CH196" i="6" s="1"/>
  <c r="CI196" i="6"/>
  <c r="CJ196" i="6" s="1"/>
  <c r="CV196" i="6"/>
  <c r="CW196" i="6" s="1"/>
  <c r="CX196" i="6"/>
  <c r="CY196" i="6" s="1"/>
  <c r="CV203" i="6"/>
  <c r="CW203" i="6" s="1"/>
  <c r="CX203" i="6"/>
  <c r="CY203" i="6" s="1"/>
  <c r="CQ190" i="6"/>
  <c r="CR190" i="6" s="1"/>
  <c r="CS190" i="6"/>
  <c r="CT190" i="6" s="1"/>
  <c r="BT197" i="6"/>
  <c r="BU197" i="6" s="1"/>
  <c r="BR197" i="6"/>
  <c r="BS197" i="6" s="1"/>
  <c r="CV193" i="6"/>
  <c r="CW193" i="6" s="1"/>
  <c r="CX193" i="6"/>
  <c r="CY193" i="6" s="1"/>
  <c r="CI198" i="6"/>
  <c r="CJ198" i="6" s="1"/>
  <c r="CG198" i="6"/>
  <c r="CH198" i="6" s="1"/>
  <c r="DH198" i="6"/>
  <c r="DI198" i="6" s="1"/>
  <c r="DF198" i="6"/>
  <c r="DG198" i="6" s="1"/>
  <c r="CP211" i="6"/>
  <c r="CU211" i="6"/>
  <c r="CZ211" i="6"/>
  <c r="DE211" i="6"/>
  <c r="DJ211" i="6"/>
  <c r="BV211" i="6"/>
  <c r="CA211" i="6"/>
  <c r="CF211" i="6"/>
  <c r="BL211" i="6"/>
  <c r="BQ211" i="6"/>
  <c r="BM188" i="6"/>
  <c r="BN188" i="6" s="1"/>
  <c r="BO188" i="6"/>
  <c r="BP188" i="6" s="1"/>
  <c r="CB198" i="6"/>
  <c r="CC198" i="6" s="1"/>
  <c r="CD198" i="6"/>
  <c r="CE198" i="6" s="1"/>
  <c r="S196" i="6"/>
  <c r="V196" i="6" s="1"/>
  <c r="W196" i="6" s="1"/>
  <c r="X196" i="6"/>
  <c r="Y196" i="6" s="1"/>
  <c r="Z196" i="6" s="1"/>
  <c r="I203" i="6"/>
  <c r="L203" i="6" s="1"/>
  <c r="M203" i="6" s="1"/>
  <c r="I190" i="6"/>
  <c r="J190" i="6" s="1"/>
  <c r="K190" i="6" s="1"/>
  <c r="N199" i="6"/>
  <c r="AD199" i="6" s="1"/>
  <c r="AD30" i="6"/>
  <c r="I193" i="6"/>
  <c r="L193" i="6" s="1"/>
  <c r="M193" i="6" s="1"/>
  <c r="I188" i="6"/>
  <c r="J188" i="6" s="1"/>
  <c r="K188" i="6" s="1"/>
  <c r="N193" i="6"/>
  <c r="AD193" i="6" s="1"/>
  <c r="I194" i="6"/>
  <c r="L194" i="6" s="1"/>
  <c r="M194" i="6" s="1"/>
  <c r="I207" i="6"/>
  <c r="L207" i="6" s="1"/>
  <c r="I189" i="6"/>
  <c r="L189" i="6" s="1"/>
  <c r="M189" i="6" s="1"/>
  <c r="N188" i="6"/>
  <c r="AD188" i="6" s="1"/>
  <c r="S188" i="6"/>
  <c r="V188" i="6" s="1"/>
  <c r="W188" i="6" s="1"/>
  <c r="X198" i="6"/>
  <c r="AA198" i="6" s="1"/>
  <c r="AB198" i="6" s="1"/>
  <c r="N189" i="6"/>
  <c r="AD189" i="6" s="1"/>
  <c r="N192" i="6"/>
  <c r="AD192" i="6" s="1"/>
  <c r="N194" i="6"/>
  <c r="AD194" i="6" s="1"/>
  <c r="X197" i="6"/>
  <c r="Y197" i="6" s="1"/>
  <c r="I198" i="6"/>
  <c r="J198" i="6" s="1"/>
  <c r="K198" i="6" s="1"/>
  <c r="X194" i="6"/>
  <c r="AA194" i="6" s="1"/>
  <c r="AB194" i="6" s="1"/>
  <c r="I192" i="6"/>
  <c r="L192" i="6" s="1"/>
  <c r="M192" i="6" s="1"/>
  <c r="N196" i="6"/>
  <c r="AD196" i="6" s="1"/>
  <c r="N203" i="6"/>
  <c r="AD203" i="6" s="1"/>
  <c r="N207" i="6"/>
  <c r="AD207" i="6" s="1"/>
  <c r="I197" i="6"/>
  <c r="J197" i="6" s="1"/>
  <c r="K197" i="6" s="1"/>
  <c r="X199" i="6"/>
  <c r="X203" i="6"/>
  <c r="Y203" i="6" s="1"/>
  <c r="Z203" i="6" s="1"/>
  <c r="N190" i="6"/>
  <c r="AD190" i="6" s="1"/>
  <c r="N198" i="6"/>
  <c r="AD198" i="6" s="1"/>
  <c r="S193" i="6"/>
  <c r="N219" i="6"/>
  <c r="AD219" i="6" s="1"/>
  <c r="X219" i="6"/>
  <c r="I219" i="6"/>
  <c r="S219" i="6"/>
  <c r="X201" i="6"/>
  <c r="N201" i="6"/>
  <c r="AD201" i="6" s="1"/>
  <c r="S201" i="6"/>
  <c r="I201" i="6"/>
  <c r="X204" i="6"/>
  <c r="S204" i="6"/>
  <c r="I204" i="6"/>
  <c r="N204" i="6"/>
  <c r="AD204" i="6" s="1"/>
  <c r="X190" i="6"/>
  <c r="I183" i="6"/>
  <c r="I170" i="6"/>
  <c r="I166" i="6"/>
  <c r="I162" i="6"/>
  <c r="I158" i="6"/>
  <c r="I154" i="6"/>
  <c r="I191" i="6"/>
  <c r="I182" i="6"/>
  <c r="I175" i="6"/>
  <c r="I172" i="6"/>
  <c r="I168" i="6"/>
  <c r="I164" i="6"/>
  <c r="I160" i="6"/>
  <c r="I156" i="6"/>
  <c r="I163" i="6"/>
  <c r="I171" i="6"/>
  <c r="I155" i="6"/>
  <c r="I187" i="6"/>
  <c r="I142" i="6"/>
  <c r="I138" i="6"/>
  <c r="I134" i="6"/>
  <c r="I130" i="6"/>
  <c r="I126" i="6"/>
  <c r="I122" i="6"/>
  <c r="I118" i="6"/>
  <c r="I114" i="6"/>
  <c r="I110" i="6"/>
  <c r="I106" i="6"/>
  <c r="I181" i="6"/>
  <c r="I161" i="6"/>
  <c r="I157" i="6"/>
  <c r="I153" i="6"/>
  <c r="I151" i="6"/>
  <c r="I149" i="6"/>
  <c r="I147" i="6"/>
  <c r="I145" i="6"/>
  <c r="I140" i="6"/>
  <c r="I136" i="6"/>
  <c r="I132" i="6"/>
  <c r="I128" i="6"/>
  <c r="I124" i="6"/>
  <c r="I120" i="6"/>
  <c r="I116" i="6"/>
  <c r="I112" i="6"/>
  <c r="I108" i="6"/>
  <c r="I104" i="6"/>
  <c r="I167" i="6"/>
  <c r="I152" i="6"/>
  <c r="I150" i="6"/>
  <c r="I148" i="6"/>
  <c r="I146" i="6"/>
  <c r="I144" i="6"/>
  <c r="I141" i="6"/>
  <c r="I143" i="6"/>
  <c r="I159" i="6"/>
  <c r="I179" i="6"/>
  <c r="I169" i="6"/>
  <c r="I165" i="6"/>
  <c r="I131" i="6"/>
  <c r="I115" i="6"/>
  <c r="I173" i="6"/>
  <c r="I137" i="6"/>
  <c r="I139" i="6"/>
  <c r="I123" i="6"/>
  <c r="I107" i="6"/>
  <c r="I135" i="6"/>
  <c r="I133" i="6"/>
  <c r="I105" i="6"/>
  <c r="I113" i="6"/>
  <c r="I109" i="6"/>
  <c r="I121" i="6"/>
  <c r="I117" i="6"/>
  <c r="I111" i="6"/>
  <c r="I129" i="6"/>
  <c r="I125" i="6"/>
  <c r="I119" i="6"/>
  <c r="I103" i="6"/>
  <c r="I101" i="6"/>
  <c r="I99" i="6"/>
  <c r="I97" i="6"/>
  <c r="I95" i="6"/>
  <c r="I127" i="6"/>
  <c r="I102" i="6"/>
  <c r="I100" i="6"/>
  <c r="I98" i="6"/>
  <c r="I96" i="6"/>
  <c r="I94" i="6"/>
  <c r="I92" i="6"/>
  <c r="I90" i="6"/>
  <c r="I88" i="6"/>
  <c r="I86" i="6"/>
  <c r="I84" i="6"/>
  <c r="I93" i="6"/>
  <c r="I91" i="6"/>
  <c r="I89" i="6"/>
  <c r="I87" i="6"/>
  <c r="I85" i="6"/>
  <c r="I83" i="6"/>
  <c r="I59" i="6"/>
  <c r="I55" i="6"/>
  <c r="I51" i="6"/>
  <c r="I47" i="6"/>
  <c r="I43" i="6"/>
  <c r="I39" i="6"/>
  <c r="I35" i="6"/>
  <c r="I31" i="6"/>
  <c r="I82" i="6"/>
  <c r="I80" i="6"/>
  <c r="I78" i="6"/>
  <c r="I76" i="6"/>
  <c r="I74" i="6"/>
  <c r="I72" i="6"/>
  <c r="I70" i="6"/>
  <c r="I68" i="6"/>
  <c r="I66" i="6"/>
  <c r="I64" i="6"/>
  <c r="I62" i="6"/>
  <c r="I60" i="6"/>
  <c r="I81" i="6"/>
  <c r="I79" i="6"/>
  <c r="I77" i="6"/>
  <c r="I75" i="6"/>
  <c r="I73" i="6"/>
  <c r="I71" i="6"/>
  <c r="I69" i="6"/>
  <c r="I67" i="6"/>
  <c r="I65" i="6"/>
  <c r="I63" i="6"/>
  <c r="I61" i="6"/>
  <c r="I57" i="6"/>
  <c r="I53" i="6"/>
  <c r="I49" i="6"/>
  <c r="I45" i="6"/>
  <c r="I41" i="6"/>
  <c r="I37" i="6"/>
  <c r="I33" i="6"/>
  <c r="I42" i="6"/>
  <c r="I44" i="6"/>
  <c r="I46" i="6"/>
  <c r="I48" i="6"/>
  <c r="I32" i="6"/>
  <c r="I58" i="6"/>
  <c r="I50" i="6"/>
  <c r="I34" i="6"/>
  <c r="I52" i="6"/>
  <c r="I36" i="6"/>
  <c r="I54" i="6"/>
  <c r="I38" i="6"/>
  <c r="I56" i="6"/>
  <c r="I40" i="6"/>
  <c r="I174" i="6"/>
  <c r="I195" i="6"/>
  <c r="I180" i="6"/>
  <c r="I176" i="6"/>
  <c r="I177" i="6"/>
  <c r="I178" i="6"/>
  <c r="I185" i="6"/>
  <c r="I186" i="6"/>
  <c r="I184" i="6"/>
  <c r="S192" i="6"/>
  <c r="I199" i="6"/>
  <c r="S211" i="6"/>
  <c r="X211" i="6"/>
  <c r="I211" i="6"/>
  <c r="N211" i="6"/>
  <c r="AD211" i="6" s="1"/>
  <c r="S202" i="6"/>
  <c r="I202" i="6"/>
  <c r="X202" i="6"/>
  <c r="N202" i="6"/>
  <c r="AD202" i="6" s="1"/>
  <c r="N210" i="6"/>
  <c r="AD210" i="6" s="1"/>
  <c r="X210" i="6"/>
  <c r="I210" i="6"/>
  <c r="S210" i="6"/>
  <c r="S194" i="6"/>
  <c r="N215" i="6"/>
  <c r="AD215" i="6" s="1"/>
  <c r="X215" i="6"/>
  <c r="I215" i="6"/>
  <c r="S215" i="6"/>
  <c r="X189" i="6"/>
  <c r="I209" i="6"/>
  <c r="X209" i="6"/>
  <c r="N209" i="6"/>
  <c r="AD209" i="6" s="1"/>
  <c r="S209" i="6"/>
  <c r="S198" i="6"/>
  <c r="S203" i="6"/>
  <c r="S197" i="6"/>
  <c r="X206" i="6"/>
  <c r="N206" i="6"/>
  <c r="AD206" i="6" s="1"/>
  <c r="S206" i="6"/>
  <c r="I206" i="6"/>
  <c r="X207" i="6"/>
  <c r="S205" i="6"/>
  <c r="I205" i="6"/>
  <c r="X205" i="6"/>
  <c r="N205" i="6"/>
  <c r="AD205" i="6" s="1"/>
  <c r="S199" i="6"/>
  <c r="X188" i="6"/>
  <c r="S190" i="6"/>
  <c r="N183" i="6"/>
  <c r="AD183" i="6" s="1"/>
  <c r="N171" i="6"/>
  <c r="AD171" i="6" s="1"/>
  <c r="N170" i="6"/>
  <c r="AD170" i="6" s="1"/>
  <c r="N155" i="6"/>
  <c r="AD155" i="6" s="1"/>
  <c r="N154" i="6"/>
  <c r="AD154" i="6" s="1"/>
  <c r="N153" i="6"/>
  <c r="AD153" i="6" s="1"/>
  <c r="N149" i="6"/>
  <c r="AD149" i="6" s="1"/>
  <c r="N145" i="6"/>
  <c r="AD145" i="6" s="1"/>
  <c r="N195" i="6"/>
  <c r="AD195" i="6" s="1"/>
  <c r="N163" i="6"/>
  <c r="AD163" i="6" s="1"/>
  <c r="N162" i="6"/>
  <c r="AD162" i="6" s="1"/>
  <c r="N151" i="6"/>
  <c r="AD151" i="6" s="1"/>
  <c r="N147" i="6"/>
  <c r="AD147" i="6" s="1"/>
  <c r="N184" i="6"/>
  <c r="AD184" i="6" s="1"/>
  <c r="N178" i="6"/>
  <c r="AD178" i="6" s="1"/>
  <c r="N174" i="6"/>
  <c r="AD174" i="6" s="1"/>
  <c r="N166" i="6"/>
  <c r="AD166" i="6" s="1"/>
  <c r="N159" i="6"/>
  <c r="AD159" i="6" s="1"/>
  <c r="N182" i="6"/>
  <c r="AD182" i="6" s="1"/>
  <c r="N169" i="6"/>
  <c r="AD169" i="6" s="1"/>
  <c r="N165" i="6"/>
  <c r="AD165" i="6" s="1"/>
  <c r="N161" i="6"/>
  <c r="AD161" i="6" s="1"/>
  <c r="N158" i="6"/>
  <c r="AD158" i="6" s="1"/>
  <c r="N137" i="6"/>
  <c r="AD137" i="6" s="1"/>
  <c r="N136" i="6"/>
  <c r="AD136" i="6" s="1"/>
  <c r="N164" i="6"/>
  <c r="AD164" i="6" s="1"/>
  <c r="N157" i="6"/>
  <c r="AD157" i="6" s="1"/>
  <c r="N139" i="6"/>
  <c r="AD139" i="6" s="1"/>
  <c r="N138" i="6"/>
  <c r="AD138" i="6" s="1"/>
  <c r="N123" i="6"/>
  <c r="AD123" i="6" s="1"/>
  <c r="N122" i="6"/>
  <c r="AD122" i="6" s="1"/>
  <c r="N107" i="6"/>
  <c r="AD107" i="6" s="1"/>
  <c r="N106" i="6"/>
  <c r="AD106" i="6" s="1"/>
  <c r="N103" i="6"/>
  <c r="AD103" i="6" s="1"/>
  <c r="N99" i="6"/>
  <c r="AD99" i="6" s="1"/>
  <c r="N95" i="6"/>
  <c r="AD95" i="6" s="1"/>
  <c r="N91" i="6"/>
  <c r="AD91" i="6" s="1"/>
  <c r="N87" i="6"/>
  <c r="AD87" i="6" s="1"/>
  <c r="N83" i="6"/>
  <c r="AD83" i="6" s="1"/>
  <c r="N173" i="6"/>
  <c r="AD173" i="6" s="1"/>
  <c r="N172" i="6"/>
  <c r="AD172" i="6" s="1"/>
  <c r="N168" i="6"/>
  <c r="AD168" i="6" s="1"/>
  <c r="N141" i="6"/>
  <c r="AD141" i="6" s="1"/>
  <c r="N140" i="6"/>
  <c r="AD140" i="6" s="1"/>
  <c r="N152" i="6"/>
  <c r="AD152" i="6" s="1"/>
  <c r="N150" i="6"/>
  <c r="AD150" i="6" s="1"/>
  <c r="N148" i="6"/>
  <c r="AD148" i="6" s="1"/>
  <c r="N146" i="6"/>
  <c r="AD146" i="6" s="1"/>
  <c r="N144" i="6"/>
  <c r="AD144" i="6" s="1"/>
  <c r="N143" i="6"/>
  <c r="AD143" i="6" s="1"/>
  <c r="N142" i="6"/>
  <c r="AD142" i="6" s="1"/>
  <c r="N181" i="6"/>
  <c r="AD181" i="6" s="1"/>
  <c r="N167" i="6"/>
  <c r="AD167" i="6" s="1"/>
  <c r="N160" i="6"/>
  <c r="AD160" i="6" s="1"/>
  <c r="N156" i="6"/>
  <c r="AD156" i="6" s="1"/>
  <c r="N131" i="6"/>
  <c r="AD131" i="6" s="1"/>
  <c r="N130" i="6"/>
  <c r="AD130" i="6" s="1"/>
  <c r="N115" i="6"/>
  <c r="AD115" i="6" s="1"/>
  <c r="N114" i="6"/>
  <c r="AD114" i="6" s="1"/>
  <c r="N101" i="6"/>
  <c r="AD101" i="6" s="1"/>
  <c r="N97" i="6"/>
  <c r="AD97" i="6" s="1"/>
  <c r="N93" i="6"/>
  <c r="AD93" i="6" s="1"/>
  <c r="N89" i="6"/>
  <c r="AD89" i="6" s="1"/>
  <c r="N85" i="6"/>
  <c r="AD85" i="6" s="1"/>
  <c r="N134" i="6"/>
  <c r="AD134" i="6" s="1"/>
  <c r="N133" i="6"/>
  <c r="AD133" i="6" s="1"/>
  <c r="N132" i="6"/>
  <c r="AD132" i="6" s="1"/>
  <c r="N113" i="6"/>
  <c r="AD113" i="6" s="1"/>
  <c r="N109" i="6"/>
  <c r="AD109" i="6" s="1"/>
  <c r="N108" i="6"/>
  <c r="AD108" i="6" s="1"/>
  <c r="N121" i="6"/>
  <c r="AD121" i="6" s="1"/>
  <c r="N117" i="6"/>
  <c r="AD117" i="6" s="1"/>
  <c r="N116" i="6"/>
  <c r="AD116" i="6" s="1"/>
  <c r="N112" i="6"/>
  <c r="AD112" i="6" s="1"/>
  <c r="N111" i="6"/>
  <c r="AD111" i="6" s="1"/>
  <c r="N110" i="6"/>
  <c r="AD110" i="6" s="1"/>
  <c r="N129" i="6"/>
  <c r="AD129" i="6" s="1"/>
  <c r="N125" i="6"/>
  <c r="AD125" i="6" s="1"/>
  <c r="N124" i="6"/>
  <c r="AD124" i="6" s="1"/>
  <c r="N120" i="6"/>
  <c r="AD120" i="6" s="1"/>
  <c r="N119" i="6"/>
  <c r="AD119" i="6" s="1"/>
  <c r="N118" i="6"/>
  <c r="AD118" i="6" s="1"/>
  <c r="N102" i="6"/>
  <c r="AD102" i="6" s="1"/>
  <c r="N100" i="6"/>
  <c r="AD100" i="6" s="1"/>
  <c r="N98" i="6"/>
  <c r="AD98" i="6" s="1"/>
  <c r="N96" i="6"/>
  <c r="AD96" i="6" s="1"/>
  <c r="N94" i="6"/>
  <c r="AD94" i="6" s="1"/>
  <c r="N92" i="6"/>
  <c r="AD92" i="6" s="1"/>
  <c r="N90" i="6"/>
  <c r="AD90" i="6" s="1"/>
  <c r="N88" i="6"/>
  <c r="AD88" i="6" s="1"/>
  <c r="N86" i="6"/>
  <c r="AD86" i="6" s="1"/>
  <c r="N84" i="6"/>
  <c r="AD84" i="6" s="1"/>
  <c r="N80" i="6"/>
  <c r="AD80" i="6" s="1"/>
  <c r="N76" i="6"/>
  <c r="AD76" i="6" s="1"/>
  <c r="N72" i="6"/>
  <c r="AD72" i="6" s="1"/>
  <c r="N68" i="6"/>
  <c r="AD68" i="6" s="1"/>
  <c r="N64" i="6"/>
  <c r="AD64" i="6" s="1"/>
  <c r="N60" i="6"/>
  <c r="AD60" i="6" s="1"/>
  <c r="N128" i="6"/>
  <c r="AD128" i="6" s="1"/>
  <c r="N127" i="6"/>
  <c r="AD127" i="6" s="1"/>
  <c r="N126" i="6"/>
  <c r="AD126" i="6" s="1"/>
  <c r="N135" i="6"/>
  <c r="AD135" i="6" s="1"/>
  <c r="N82" i="6"/>
  <c r="AD82" i="6" s="1"/>
  <c r="N78" i="6"/>
  <c r="AD78" i="6" s="1"/>
  <c r="N74" i="6"/>
  <c r="AD74" i="6" s="1"/>
  <c r="N70" i="6"/>
  <c r="AD70" i="6" s="1"/>
  <c r="N66" i="6"/>
  <c r="AD66" i="6" s="1"/>
  <c r="N62" i="6"/>
  <c r="AD62" i="6" s="1"/>
  <c r="N57" i="6"/>
  <c r="AD57" i="6" s="1"/>
  <c r="N105" i="6"/>
  <c r="AD105" i="6" s="1"/>
  <c r="N81" i="6"/>
  <c r="AD81" i="6" s="1"/>
  <c r="N79" i="6"/>
  <c r="AD79" i="6" s="1"/>
  <c r="N77" i="6"/>
  <c r="AD77" i="6" s="1"/>
  <c r="N75" i="6"/>
  <c r="AD75" i="6" s="1"/>
  <c r="N73" i="6"/>
  <c r="AD73" i="6" s="1"/>
  <c r="N71" i="6"/>
  <c r="AD71" i="6" s="1"/>
  <c r="N69" i="6"/>
  <c r="AD69" i="6" s="1"/>
  <c r="N67" i="6"/>
  <c r="AD67" i="6" s="1"/>
  <c r="N65" i="6"/>
  <c r="AD65" i="6" s="1"/>
  <c r="N63" i="6"/>
  <c r="AD63" i="6" s="1"/>
  <c r="N61" i="6"/>
  <c r="AD61" i="6" s="1"/>
  <c r="N104" i="6"/>
  <c r="AD104" i="6" s="1"/>
  <c r="N59" i="6"/>
  <c r="AD59" i="6" s="1"/>
  <c r="N50" i="6"/>
  <c r="AD50" i="6" s="1"/>
  <c r="N49" i="6"/>
  <c r="AD49" i="6" s="1"/>
  <c r="N34" i="6"/>
  <c r="AD34" i="6" s="1"/>
  <c r="N33" i="6"/>
  <c r="AD33" i="6" s="1"/>
  <c r="N58" i="6"/>
  <c r="AD58" i="6" s="1"/>
  <c r="N52" i="6"/>
  <c r="AD52" i="6" s="1"/>
  <c r="N51" i="6"/>
  <c r="AD51" i="6" s="1"/>
  <c r="N36" i="6"/>
  <c r="AD36" i="6" s="1"/>
  <c r="N35" i="6"/>
  <c r="AD35" i="6" s="1"/>
  <c r="N54" i="6"/>
  <c r="AD54" i="6" s="1"/>
  <c r="N53" i="6"/>
  <c r="AD53" i="6" s="1"/>
  <c r="N38" i="6"/>
  <c r="AD38" i="6" s="1"/>
  <c r="N37" i="6"/>
  <c r="AD37" i="6" s="1"/>
  <c r="N55" i="6"/>
  <c r="AD55" i="6" s="1"/>
  <c r="N40" i="6"/>
  <c r="AD40" i="6" s="1"/>
  <c r="N39" i="6"/>
  <c r="AD39" i="6" s="1"/>
  <c r="N56" i="6"/>
  <c r="AD56" i="6" s="1"/>
  <c r="N42" i="6"/>
  <c r="AD42" i="6" s="1"/>
  <c r="N41" i="6"/>
  <c r="AD41" i="6" s="1"/>
  <c r="N44" i="6"/>
  <c r="AD44" i="6" s="1"/>
  <c r="N43" i="6"/>
  <c r="AD43" i="6" s="1"/>
  <c r="N46" i="6"/>
  <c r="AD46" i="6" s="1"/>
  <c r="N45" i="6"/>
  <c r="AD45" i="6" s="1"/>
  <c r="N48" i="6"/>
  <c r="AD48" i="6" s="1"/>
  <c r="N47" i="6"/>
  <c r="AD47" i="6" s="1"/>
  <c r="N32" i="6"/>
  <c r="AD32" i="6" s="1"/>
  <c r="N31" i="6"/>
  <c r="AD31" i="6" s="1"/>
  <c r="N177" i="6"/>
  <c r="AD177" i="6" s="1"/>
  <c r="N175" i="6"/>
  <c r="AD175" i="6" s="1"/>
  <c r="N176" i="6"/>
  <c r="AD176" i="6" s="1"/>
  <c r="N185" i="6"/>
  <c r="AD185" i="6" s="1"/>
  <c r="N187" i="6"/>
  <c r="AD187" i="6" s="1"/>
  <c r="N191" i="6"/>
  <c r="AD191" i="6" s="1"/>
  <c r="N179" i="6"/>
  <c r="AD179" i="6" s="1"/>
  <c r="N180" i="6"/>
  <c r="AD180" i="6" s="1"/>
  <c r="N186" i="6"/>
  <c r="AD186" i="6" s="1"/>
  <c r="S207" i="6"/>
  <c r="N197" i="6"/>
  <c r="AD197" i="6" s="1"/>
  <c r="X192" i="6"/>
  <c r="X193" i="6"/>
  <c r="I196" i="6"/>
  <c r="S173" i="6"/>
  <c r="S169" i="6"/>
  <c r="S165" i="6"/>
  <c r="S161" i="6"/>
  <c r="S157" i="6"/>
  <c r="S153" i="6"/>
  <c r="S171" i="6"/>
  <c r="S167" i="6"/>
  <c r="S163" i="6"/>
  <c r="S159" i="6"/>
  <c r="S155" i="6"/>
  <c r="S178" i="6"/>
  <c r="S162" i="6"/>
  <c r="S170" i="6"/>
  <c r="S154" i="6"/>
  <c r="S182" i="6"/>
  <c r="S181" i="6"/>
  <c r="S172" i="6"/>
  <c r="S168" i="6"/>
  <c r="S166" i="6"/>
  <c r="S141" i="6"/>
  <c r="S137" i="6"/>
  <c r="S133" i="6"/>
  <c r="S129" i="6"/>
  <c r="S125" i="6"/>
  <c r="S121" i="6"/>
  <c r="S117" i="6"/>
  <c r="S113" i="6"/>
  <c r="S109" i="6"/>
  <c r="S105" i="6"/>
  <c r="S175" i="6"/>
  <c r="S139" i="6"/>
  <c r="S135" i="6"/>
  <c r="S131" i="6"/>
  <c r="S127" i="6"/>
  <c r="S123" i="6"/>
  <c r="S119" i="6"/>
  <c r="S115" i="6"/>
  <c r="S111" i="6"/>
  <c r="S107" i="6"/>
  <c r="S158" i="6"/>
  <c r="S140" i="6"/>
  <c r="S164" i="6"/>
  <c r="S142" i="6"/>
  <c r="S179" i="6"/>
  <c r="S152" i="6"/>
  <c r="S151" i="6"/>
  <c r="S150" i="6"/>
  <c r="S149" i="6"/>
  <c r="S148" i="6"/>
  <c r="S147" i="6"/>
  <c r="S146" i="6"/>
  <c r="S145" i="6"/>
  <c r="S144" i="6"/>
  <c r="S143" i="6"/>
  <c r="S183" i="6"/>
  <c r="S130" i="6"/>
  <c r="S114" i="6"/>
  <c r="S160" i="6"/>
  <c r="S156" i="6"/>
  <c r="S136" i="6"/>
  <c r="S174" i="6"/>
  <c r="S138" i="6"/>
  <c r="S122" i="6"/>
  <c r="S106" i="6"/>
  <c r="S124" i="6"/>
  <c r="S120" i="6"/>
  <c r="S118" i="6"/>
  <c r="S128" i="6"/>
  <c r="S126" i="6"/>
  <c r="S134" i="6"/>
  <c r="S132" i="6"/>
  <c r="S108" i="6"/>
  <c r="S104" i="6"/>
  <c r="S116" i="6"/>
  <c r="S112" i="6"/>
  <c r="S110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58" i="6"/>
  <c r="S54" i="6"/>
  <c r="S50" i="6"/>
  <c r="S46" i="6"/>
  <c r="S42" i="6"/>
  <c r="S38" i="6"/>
  <c r="S34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6" i="6"/>
  <c r="S52" i="6"/>
  <c r="S48" i="6"/>
  <c r="S44" i="6"/>
  <c r="S40" i="6"/>
  <c r="S36" i="6"/>
  <c r="S32" i="6"/>
  <c r="S41" i="6"/>
  <c r="S59" i="6"/>
  <c r="S43" i="6"/>
  <c r="S45" i="6"/>
  <c r="S47" i="6"/>
  <c r="S31" i="6"/>
  <c r="S57" i="6"/>
  <c r="S49" i="6"/>
  <c r="S33" i="6"/>
  <c r="S51" i="6"/>
  <c r="S35" i="6"/>
  <c r="S53" i="6"/>
  <c r="S37" i="6"/>
  <c r="S55" i="6"/>
  <c r="S39" i="6"/>
  <c r="S187" i="6"/>
  <c r="S180" i="6"/>
  <c r="S186" i="6"/>
  <c r="S177" i="6"/>
  <c r="S184" i="6"/>
  <c r="S185" i="6"/>
  <c r="S195" i="6"/>
  <c r="S176" i="6"/>
  <c r="S191" i="6"/>
  <c r="S200" i="6"/>
  <c r="I200" i="6"/>
  <c r="X200" i="6"/>
  <c r="N200" i="6"/>
  <c r="AD200" i="6" s="1"/>
  <c r="S189" i="6"/>
  <c r="X182" i="6"/>
  <c r="X173" i="6"/>
  <c r="X170" i="6"/>
  <c r="X169" i="6"/>
  <c r="X154" i="6"/>
  <c r="X153" i="6"/>
  <c r="X152" i="6"/>
  <c r="X148" i="6"/>
  <c r="X144" i="6"/>
  <c r="X183" i="6"/>
  <c r="X162" i="6"/>
  <c r="X161" i="6"/>
  <c r="X150" i="6"/>
  <c r="X146" i="6"/>
  <c r="X178" i="6"/>
  <c r="X179" i="6"/>
  <c r="X184" i="6"/>
  <c r="X164" i="6"/>
  <c r="X163" i="6"/>
  <c r="X160" i="6"/>
  <c r="X158" i="6"/>
  <c r="X157" i="6"/>
  <c r="X171" i="6"/>
  <c r="X167" i="6"/>
  <c r="X156" i="6"/>
  <c r="X136" i="6"/>
  <c r="X135" i="6"/>
  <c r="X166" i="6"/>
  <c r="X138" i="6"/>
  <c r="X137" i="6"/>
  <c r="X122" i="6"/>
  <c r="X121" i="6"/>
  <c r="X106" i="6"/>
  <c r="X105" i="6"/>
  <c r="X102" i="6"/>
  <c r="X98" i="6"/>
  <c r="X94" i="6"/>
  <c r="X90" i="6"/>
  <c r="X86" i="6"/>
  <c r="X175" i="6"/>
  <c r="X159" i="6"/>
  <c r="X140" i="6"/>
  <c r="X165" i="6"/>
  <c r="X155" i="6"/>
  <c r="X142" i="6"/>
  <c r="X141" i="6"/>
  <c r="X172" i="6"/>
  <c r="X168" i="6"/>
  <c r="X151" i="6"/>
  <c r="X149" i="6"/>
  <c r="X147" i="6"/>
  <c r="X145" i="6"/>
  <c r="X143" i="6"/>
  <c r="X130" i="6"/>
  <c r="X129" i="6"/>
  <c r="X114" i="6"/>
  <c r="X113" i="6"/>
  <c r="X100" i="6"/>
  <c r="X96" i="6"/>
  <c r="X92" i="6"/>
  <c r="X88" i="6"/>
  <c r="X84" i="6"/>
  <c r="X139" i="6"/>
  <c r="X108" i="6"/>
  <c r="X107" i="6"/>
  <c r="X104" i="6"/>
  <c r="X101" i="6"/>
  <c r="X99" i="6"/>
  <c r="X97" i="6"/>
  <c r="X95" i="6"/>
  <c r="X93" i="6"/>
  <c r="X91" i="6"/>
  <c r="X89" i="6"/>
  <c r="X87" i="6"/>
  <c r="X85" i="6"/>
  <c r="X83" i="6"/>
  <c r="X79" i="6"/>
  <c r="X75" i="6"/>
  <c r="X71" i="6"/>
  <c r="X67" i="6"/>
  <c r="X63" i="6"/>
  <c r="X134" i="6"/>
  <c r="X132" i="6"/>
  <c r="X131" i="6"/>
  <c r="X116" i="6"/>
  <c r="X115" i="6"/>
  <c r="X112" i="6"/>
  <c r="X110" i="6"/>
  <c r="X109" i="6"/>
  <c r="X133" i="6"/>
  <c r="X124" i="6"/>
  <c r="X123" i="6"/>
  <c r="X120" i="6"/>
  <c r="X118" i="6"/>
  <c r="X117" i="6"/>
  <c r="X111" i="6"/>
  <c r="X128" i="6"/>
  <c r="X126" i="6"/>
  <c r="X125" i="6"/>
  <c r="X119" i="6"/>
  <c r="X127" i="6"/>
  <c r="X81" i="6"/>
  <c r="X77" i="6"/>
  <c r="X73" i="6"/>
  <c r="X69" i="6"/>
  <c r="X65" i="6"/>
  <c r="X61" i="6"/>
  <c r="X56" i="6"/>
  <c r="X82" i="6"/>
  <c r="X80" i="6"/>
  <c r="X78" i="6"/>
  <c r="X76" i="6"/>
  <c r="X74" i="6"/>
  <c r="X72" i="6"/>
  <c r="X70" i="6"/>
  <c r="X68" i="6"/>
  <c r="X66" i="6"/>
  <c r="X64" i="6"/>
  <c r="X62" i="6"/>
  <c r="X60" i="6"/>
  <c r="X103" i="6"/>
  <c r="X58" i="6"/>
  <c r="X49" i="6"/>
  <c r="X48" i="6"/>
  <c r="X33" i="6"/>
  <c r="X32" i="6"/>
  <c r="X57" i="6"/>
  <c r="X51" i="6"/>
  <c r="X50" i="6"/>
  <c r="X35" i="6"/>
  <c r="X34" i="6"/>
  <c r="X53" i="6"/>
  <c r="X52" i="6"/>
  <c r="X37" i="6"/>
  <c r="X36" i="6"/>
  <c r="X54" i="6"/>
  <c r="X39" i="6"/>
  <c r="X38" i="6"/>
  <c r="X55" i="6"/>
  <c r="X41" i="6"/>
  <c r="X40" i="6"/>
  <c r="X43" i="6"/>
  <c r="X42" i="6"/>
  <c r="X59" i="6"/>
  <c r="X45" i="6"/>
  <c r="X44" i="6"/>
  <c r="X47" i="6"/>
  <c r="X46" i="6"/>
  <c r="X31" i="6"/>
  <c r="X176" i="6"/>
  <c r="X185" i="6"/>
  <c r="X186" i="6"/>
  <c r="X180" i="6"/>
  <c r="X195" i="6"/>
  <c r="X181" i="6"/>
  <c r="X187" i="6"/>
  <c r="X174" i="6"/>
  <c r="X177" i="6"/>
  <c r="X191" i="6"/>
  <c r="S208" i="6"/>
  <c r="I208" i="6"/>
  <c r="X208" i="6"/>
  <c r="N208" i="6"/>
  <c r="AD208" i="6" s="1"/>
  <c r="DU205" i="6" l="1"/>
  <c r="DV205" i="6" s="1"/>
  <c r="EJ200" i="6"/>
  <c r="EK200" i="6" s="1"/>
  <c r="EO201" i="6"/>
  <c r="EP201" i="6" s="1"/>
  <c r="EJ209" i="6"/>
  <c r="EK209" i="6" s="1"/>
  <c r="EJ205" i="6"/>
  <c r="EK205" i="6" s="1"/>
  <c r="DU202" i="6"/>
  <c r="DV202" i="6" s="1"/>
  <c r="DU210" i="6"/>
  <c r="DV210" i="6" s="1"/>
  <c r="EE206" i="6"/>
  <c r="EF206" i="6" s="1"/>
  <c r="EO209" i="6"/>
  <c r="EP209" i="6" s="1"/>
  <c r="EE209" i="6"/>
  <c r="EF209" i="6" s="1"/>
  <c r="EE205" i="6"/>
  <c r="EF205" i="6" s="1"/>
  <c r="DZ202" i="6"/>
  <c r="EA202" i="6" s="1"/>
  <c r="DZ210" i="6"/>
  <c r="EA210" i="6" s="1"/>
  <c r="DU206" i="6"/>
  <c r="DV206" i="6" s="1"/>
  <c r="EE202" i="6"/>
  <c r="EF202" i="6" s="1"/>
  <c r="EE210" i="6"/>
  <c r="EF210" i="6" s="1"/>
  <c r="DZ206" i="6"/>
  <c r="EA206" i="6" s="1"/>
  <c r="EO205" i="6"/>
  <c r="EP205" i="6" s="1"/>
  <c r="EJ202" i="6"/>
  <c r="EK202" i="6" s="1"/>
  <c r="EJ210" i="6"/>
  <c r="EK210" i="6" s="1"/>
  <c r="DU201" i="6"/>
  <c r="DV201" i="6" s="1"/>
  <c r="EJ206" i="6"/>
  <c r="EK206" i="6" s="1"/>
  <c r="EJ208" i="6"/>
  <c r="EK208" i="6" s="1"/>
  <c r="DU208" i="6"/>
  <c r="DV208" i="6" s="1"/>
  <c r="DU204" i="6"/>
  <c r="DV204" i="6" s="1"/>
  <c r="EO202" i="6"/>
  <c r="EP202" i="6" s="1"/>
  <c r="EO210" i="6"/>
  <c r="EP210" i="6" s="1"/>
  <c r="DZ201" i="6"/>
  <c r="EA201" i="6" s="1"/>
  <c r="EO206" i="6"/>
  <c r="EP206" i="6" s="1"/>
  <c r="DU209" i="6"/>
  <c r="DV209" i="6" s="1"/>
  <c r="EJ201" i="6"/>
  <c r="EK201" i="6" s="1"/>
  <c r="EJ204" i="6"/>
  <c r="EK204" i="6" s="1"/>
  <c r="DU200" i="6"/>
  <c r="DV200" i="6" s="1"/>
  <c r="EE201" i="6"/>
  <c r="EF201" i="6" s="1"/>
  <c r="DZ209" i="6"/>
  <c r="EA209" i="6" s="1"/>
  <c r="AW202" i="6"/>
  <c r="AX202" i="6" s="1"/>
  <c r="AY202" i="6" s="1"/>
  <c r="AW205" i="6"/>
  <c r="AX205" i="6" s="1"/>
  <c r="AY205" i="6" s="1"/>
  <c r="AH219" i="6"/>
  <c r="AK219" i="6" s="1"/>
  <c r="AL219" i="6" s="1"/>
  <c r="AW211" i="6"/>
  <c r="AX211" i="6" s="1"/>
  <c r="AY211" i="6" s="1"/>
  <c r="AN206" i="6"/>
  <c r="AO206" i="6" s="1"/>
  <c r="AP206" i="6"/>
  <c r="AQ206" i="6" s="1"/>
  <c r="AX201" i="6"/>
  <c r="AY201" i="6" s="1"/>
  <c r="AZ201" i="6"/>
  <c r="BA201" i="6" s="1"/>
  <c r="AI201" i="6"/>
  <c r="AJ201" i="6" s="1"/>
  <c r="AK201" i="6"/>
  <c r="AL201" i="6" s="1"/>
  <c r="BH210" i="6"/>
  <c r="AS210" i="6"/>
  <c r="AT210" i="6" s="1"/>
  <c r="AU210" i="6"/>
  <c r="AV210" i="6" s="1"/>
  <c r="AS114" i="6"/>
  <c r="AT114" i="6" s="1"/>
  <c r="BH114" i="6"/>
  <c r="AU114" i="6"/>
  <c r="AV114" i="6" s="1"/>
  <c r="AU130" i="6"/>
  <c r="AV130" i="6" s="1"/>
  <c r="BH130" i="6"/>
  <c r="AS130" i="6"/>
  <c r="AT130" i="6" s="1"/>
  <c r="BH102" i="6"/>
  <c r="AS102" i="6"/>
  <c r="AT102" i="6" s="1"/>
  <c r="AU102" i="6"/>
  <c r="AV102" i="6" s="1"/>
  <c r="BH121" i="6"/>
  <c r="AS121" i="6"/>
  <c r="AT121" i="6" s="1"/>
  <c r="AU121" i="6"/>
  <c r="AV121" i="6" s="1"/>
  <c r="AH214" i="6"/>
  <c r="AM214" i="6"/>
  <c r="AW214" i="6"/>
  <c r="BB214" i="6"/>
  <c r="AR214" i="6"/>
  <c r="BH211" i="6"/>
  <c r="AS211" i="6"/>
  <c r="AT211" i="6" s="1"/>
  <c r="AU211" i="6"/>
  <c r="AV211" i="6" s="1"/>
  <c r="AM205" i="6"/>
  <c r="AU202" i="6"/>
  <c r="AV202" i="6" s="1"/>
  <c r="BH202" i="6"/>
  <c r="AS202" i="6"/>
  <c r="AT202" i="6" s="1"/>
  <c r="BH196" i="6"/>
  <c r="AS196" i="6"/>
  <c r="AT196" i="6" s="1"/>
  <c r="AU196" i="6"/>
  <c r="AV196" i="6" s="1"/>
  <c r="AH210" i="6"/>
  <c r="AM209" i="6"/>
  <c r="AW206" i="6"/>
  <c r="BH219" i="6"/>
  <c r="AS219" i="6"/>
  <c r="AT219" i="6" s="1"/>
  <c r="AU219" i="6"/>
  <c r="AV219" i="6" s="1"/>
  <c r="AU186" i="6"/>
  <c r="AV186" i="6" s="1"/>
  <c r="BH186" i="6"/>
  <c r="AS186" i="6"/>
  <c r="AT186" i="6" s="1"/>
  <c r="AS72" i="6"/>
  <c r="AT72" i="6" s="1"/>
  <c r="BH72" i="6"/>
  <c r="AU72" i="6"/>
  <c r="AV72" i="6" s="1"/>
  <c r="BH141" i="6"/>
  <c r="AS141" i="6"/>
  <c r="AT141" i="6" s="1"/>
  <c r="AU141" i="6"/>
  <c r="AV141" i="6" s="1"/>
  <c r="BH33" i="6"/>
  <c r="AS33" i="6"/>
  <c r="AT33" i="6" s="1"/>
  <c r="AU33" i="6"/>
  <c r="AV33" i="6" s="1"/>
  <c r="BH157" i="6"/>
  <c r="AS157" i="6"/>
  <c r="AT157" i="6" s="1"/>
  <c r="AU157" i="6"/>
  <c r="AV157" i="6" s="1"/>
  <c r="BH66" i="6"/>
  <c r="AS66" i="6"/>
  <c r="AT66" i="6" s="1"/>
  <c r="AU66" i="6"/>
  <c r="AV66" i="6" s="1"/>
  <c r="BH48" i="6"/>
  <c r="AS48" i="6"/>
  <c r="AT48" i="6" s="1"/>
  <c r="AU48" i="6"/>
  <c r="AV48" i="6" s="1"/>
  <c r="AS146" i="6"/>
  <c r="AT146" i="6" s="1"/>
  <c r="BH146" i="6"/>
  <c r="AU146" i="6"/>
  <c r="AV146" i="6" s="1"/>
  <c r="AS159" i="6"/>
  <c r="AT159" i="6" s="1"/>
  <c r="BH159" i="6"/>
  <c r="AU159" i="6"/>
  <c r="AV159" i="6" s="1"/>
  <c r="BH173" i="6"/>
  <c r="AS173" i="6"/>
  <c r="AT173" i="6" s="1"/>
  <c r="AU173" i="6"/>
  <c r="AV173" i="6" s="1"/>
  <c r="BH108" i="6"/>
  <c r="AS108" i="6"/>
  <c r="AT108" i="6" s="1"/>
  <c r="AU108" i="6"/>
  <c r="AV108" i="6" s="1"/>
  <c r="BH162" i="6"/>
  <c r="AS162" i="6"/>
  <c r="AT162" i="6" s="1"/>
  <c r="AU162" i="6"/>
  <c r="AV162" i="6" s="1"/>
  <c r="BH98" i="6"/>
  <c r="AS98" i="6"/>
  <c r="AT98" i="6" s="1"/>
  <c r="AU98" i="6"/>
  <c r="AV98" i="6" s="1"/>
  <c r="BH71" i="6"/>
  <c r="AS71" i="6"/>
  <c r="AT71" i="6" s="1"/>
  <c r="AU71" i="6"/>
  <c r="AV71" i="6" s="1"/>
  <c r="BH182" i="6"/>
  <c r="AS182" i="6"/>
  <c r="AT182" i="6" s="1"/>
  <c r="AU182" i="6"/>
  <c r="AV182" i="6" s="1"/>
  <c r="BH166" i="6"/>
  <c r="AS166" i="6"/>
  <c r="AT166" i="6" s="1"/>
  <c r="AU166" i="6"/>
  <c r="AV166" i="6" s="1"/>
  <c r="AU51" i="6"/>
  <c r="AV51" i="6" s="1"/>
  <c r="BH51" i="6"/>
  <c r="AS51" i="6"/>
  <c r="AT51" i="6" s="1"/>
  <c r="AS156" i="6"/>
  <c r="AT156" i="6" s="1"/>
  <c r="BH156" i="6"/>
  <c r="AU156" i="6"/>
  <c r="AV156" i="6" s="1"/>
  <c r="BH56" i="6"/>
  <c r="AS56" i="6"/>
  <c r="AT56" i="6" s="1"/>
  <c r="AU56" i="6"/>
  <c r="AV56" i="6" s="1"/>
  <c r="BH170" i="6"/>
  <c r="AS170" i="6"/>
  <c r="AT170" i="6" s="1"/>
  <c r="AU170" i="6"/>
  <c r="AV170" i="6" s="1"/>
  <c r="AM220" i="6"/>
  <c r="BB220" i="6"/>
  <c r="AH220" i="6"/>
  <c r="AR220" i="6"/>
  <c r="AW220" i="6"/>
  <c r="AW231" i="6"/>
  <c r="BB231" i="6"/>
  <c r="AM231" i="6"/>
  <c r="AR231" i="6"/>
  <c r="AH231" i="6"/>
  <c r="BH161" i="6"/>
  <c r="AS161" i="6"/>
  <c r="AT161" i="6" s="1"/>
  <c r="AU161" i="6"/>
  <c r="AV161" i="6" s="1"/>
  <c r="BH169" i="6"/>
  <c r="AS169" i="6"/>
  <c r="AT169" i="6" s="1"/>
  <c r="AU169" i="6"/>
  <c r="AV169" i="6" s="1"/>
  <c r="BH34" i="6"/>
  <c r="AS34" i="6"/>
  <c r="AT34" i="6" s="1"/>
  <c r="AU34" i="6"/>
  <c r="AV34" i="6" s="1"/>
  <c r="BH40" i="6"/>
  <c r="AS40" i="6"/>
  <c r="AT40" i="6" s="1"/>
  <c r="AU40" i="6"/>
  <c r="AV40" i="6" s="1"/>
  <c r="AH217" i="6"/>
  <c r="BB217" i="6"/>
  <c r="AM217" i="6"/>
  <c r="AR217" i="6"/>
  <c r="AW217" i="6"/>
  <c r="AR227" i="6"/>
  <c r="AH227" i="6"/>
  <c r="AW227" i="6"/>
  <c r="AM227" i="6"/>
  <c r="BB227" i="6"/>
  <c r="BB111" i="6"/>
  <c r="BB85" i="6"/>
  <c r="BB59" i="6"/>
  <c r="BB130" i="6"/>
  <c r="BB98" i="6"/>
  <c r="BB90" i="6"/>
  <c r="BB74" i="6"/>
  <c r="BB136" i="6"/>
  <c r="BB112" i="6"/>
  <c r="BB54" i="6"/>
  <c r="BB125" i="6"/>
  <c r="BB93" i="6"/>
  <c r="BB45" i="6"/>
  <c r="BB84" i="6"/>
  <c r="BB44" i="6"/>
  <c r="BB154" i="6"/>
  <c r="BB50" i="6"/>
  <c r="BB34" i="6"/>
  <c r="BB169" i="6"/>
  <c r="BB161" i="6"/>
  <c r="BB129" i="6"/>
  <c r="BB41" i="6"/>
  <c r="BB163" i="6"/>
  <c r="BB183" i="6"/>
  <c r="BB171" i="6"/>
  <c r="BB94" i="6"/>
  <c r="BB165" i="6"/>
  <c r="BB101" i="6"/>
  <c r="BB68" i="6"/>
  <c r="BB138" i="6"/>
  <c r="BB114" i="6"/>
  <c r="BB105" i="6"/>
  <c r="BB49" i="6"/>
  <c r="BB35" i="6"/>
  <c r="BB160" i="6"/>
  <c r="BB144" i="6"/>
  <c r="BB96" i="6"/>
  <c r="BB167" i="6"/>
  <c r="BB87" i="6"/>
  <c r="BB63" i="6"/>
  <c r="BB70" i="6"/>
  <c r="BB155" i="6"/>
  <c r="BB157" i="6"/>
  <c r="BB77" i="6"/>
  <c r="BB53" i="6"/>
  <c r="BB180" i="6"/>
  <c r="BB148" i="6"/>
  <c r="BB108" i="6"/>
  <c r="BB88" i="6"/>
  <c r="BB181" i="6"/>
  <c r="BB42" i="6"/>
  <c r="BB89" i="6"/>
  <c r="BB65" i="6"/>
  <c r="BB120" i="6"/>
  <c r="BB48" i="6"/>
  <c r="BB185" i="6"/>
  <c r="BB75" i="6"/>
  <c r="BB47" i="6"/>
  <c r="BB182" i="6"/>
  <c r="BB166" i="6"/>
  <c r="BB139" i="6"/>
  <c r="BB133" i="6"/>
  <c r="BB37" i="6"/>
  <c r="BB123" i="6"/>
  <c r="BB168" i="6"/>
  <c r="BB80" i="6"/>
  <c r="BB159" i="6"/>
  <c r="BB79" i="6"/>
  <c r="BB39" i="6"/>
  <c r="BB83" i="6"/>
  <c r="BB124" i="6"/>
  <c r="BB100" i="6"/>
  <c r="BB60" i="6"/>
  <c r="BB106" i="6"/>
  <c r="BB82" i="6"/>
  <c r="BB58" i="6"/>
  <c r="BB51" i="6"/>
  <c r="BB153" i="6"/>
  <c r="BB113" i="6"/>
  <c r="BB179" i="6"/>
  <c r="BB184" i="6"/>
  <c r="BB151" i="6"/>
  <c r="BB127" i="6"/>
  <c r="BB95" i="6"/>
  <c r="BB150" i="6"/>
  <c r="BB134" i="6"/>
  <c r="BB78" i="6"/>
  <c r="BB117" i="6"/>
  <c r="BB109" i="6"/>
  <c r="BB164" i="6"/>
  <c r="BB132" i="6"/>
  <c r="BB92" i="6"/>
  <c r="BB52" i="6"/>
  <c r="BB91" i="6"/>
  <c r="BB122" i="6"/>
  <c r="BB97" i="6"/>
  <c r="BB81" i="6"/>
  <c r="BB73" i="6"/>
  <c r="BB57" i="6"/>
  <c r="BB33" i="6"/>
  <c r="BB107" i="6"/>
  <c r="BB152" i="6"/>
  <c r="BB104" i="6"/>
  <c r="BB43" i="6"/>
  <c r="BB175" i="6"/>
  <c r="BB135" i="6"/>
  <c r="BB64" i="6"/>
  <c r="BB174" i="6"/>
  <c r="BB158" i="6"/>
  <c r="BB118" i="6"/>
  <c r="BB102" i="6"/>
  <c r="BB62" i="6"/>
  <c r="BB38" i="6"/>
  <c r="BB61" i="6"/>
  <c r="BB76" i="6"/>
  <c r="BB36" i="6"/>
  <c r="BB170" i="6"/>
  <c r="BB146" i="6"/>
  <c r="BB99" i="6"/>
  <c r="BB177" i="6"/>
  <c r="BB172" i="6"/>
  <c r="BB178" i="6"/>
  <c r="BB162" i="6"/>
  <c r="BB66" i="6"/>
  <c r="BB147" i="6"/>
  <c r="BB137" i="6"/>
  <c r="BB121" i="6"/>
  <c r="BB131" i="6"/>
  <c r="BB67" i="6"/>
  <c r="BB128" i="6"/>
  <c r="BB72" i="6"/>
  <c r="BB56" i="6"/>
  <c r="BB40" i="6"/>
  <c r="BB115" i="6"/>
  <c r="BB103" i="6"/>
  <c r="BB71" i="6"/>
  <c r="BB55" i="6"/>
  <c r="BB142" i="6"/>
  <c r="BB110" i="6"/>
  <c r="BB86" i="6"/>
  <c r="BB46" i="6"/>
  <c r="BB69" i="6"/>
  <c r="BB156" i="6"/>
  <c r="BB140" i="6"/>
  <c r="BB149" i="6"/>
  <c r="BB145" i="6"/>
  <c r="BB176" i="6"/>
  <c r="BB143" i="6"/>
  <c r="BB119" i="6"/>
  <c r="BB126" i="6"/>
  <c r="BB141" i="6"/>
  <c r="BB173" i="6"/>
  <c r="BB116" i="6"/>
  <c r="BB186" i="6"/>
  <c r="BB31" i="6"/>
  <c r="BB32" i="6"/>
  <c r="BB195" i="6"/>
  <c r="BB187" i="6"/>
  <c r="BB191" i="6"/>
  <c r="BB207" i="6"/>
  <c r="BB190" i="6"/>
  <c r="BB203" i="6"/>
  <c r="BB197" i="6"/>
  <c r="BB199" i="6"/>
  <c r="BB193" i="6"/>
  <c r="BB188" i="6"/>
  <c r="BB196" i="6"/>
  <c r="BB192" i="6"/>
  <c r="BB198" i="6"/>
  <c r="BB189" i="6"/>
  <c r="BB194" i="6"/>
  <c r="AH211" i="6"/>
  <c r="AH204" i="6"/>
  <c r="BB202" i="6"/>
  <c r="BH199" i="6"/>
  <c r="AS199" i="6"/>
  <c r="AT199" i="6" s="1"/>
  <c r="AU199" i="6"/>
  <c r="AV199" i="6" s="1"/>
  <c r="BB210" i="6"/>
  <c r="AW209" i="6"/>
  <c r="BB219" i="6"/>
  <c r="BH84" i="6"/>
  <c r="AS84" i="6"/>
  <c r="AT84" i="6" s="1"/>
  <c r="AU84" i="6"/>
  <c r="AV84" i="6" s="1"/>
  <c r="BH96" i="6"/>
  <c r="AS96" i="6"/>
  <c r="AT96" i="6" s="1"/>
  <c r="AU96" i="6"/>
  <c r="AV96" i="6" s="1"/>
  <c r="AS126" i="6"/>
  <c r="AT126" i="6" s="1"/>
  <c r="BH126" i="6"/>
  <c r="AU126" i="6"/>
  <c r="AV126" i="6" s="1"/>
  <c r="BH73" i="6"/>
  <c r="AS73" i="6"/>
  <c r="AT73" i="6" s="1"/>
  <c r="AU73" i="6"/>
  <c r="AV73" i="6" s="1"/>
  <c r="AS142" i="6"/>
  <c r="AT142" i="6" s="1"/>
  <c r="BH142" i="6"/>
  <c r="AU142" i="6"/>
  <c r="AV142" i="6" s="1"/>
  <c r="BH154" i="6"/>
  <c r="AS154" i="6"/>
  <c r="AT154" i="6" s="1"/>
  <c r="AU154" i="6"/>
  <c r="AV154" i="6" s="1"/>
  <c r="AS144" i="6"/>
  <c r="AT144" i="6" s="1"/>
  <c r="BH144" i="6"/>
  <c r="AU144" i="6"/>
  <c r="AV144" i="6" s="1"/>
  <c r="AU59" i="6"/>
  <c r="AV59" i="6" s="1"/>
  <c r="BH59" i="6"/>
  <c r="AS59" i="6"/>
  <c r="AT59" i="6" s="1"/>
  <c r="BH88" i="6"/>
  <c r="AS88" i="6"/>
  <c r="AT88" i="6" s="1"/>
  <c r="AU88" i="6"/>
  <c r="AV88" i="6" s="1"/>
  <c r="AS183" i="6"/>
  <c r="AT183" i="6" s="1"/>
  <c r="BH183" i="6"/>
  <c r="AU183" i="6"/>
  <c r="AV183" i="6" s="1"/>
  <c r="AU132" i="6"/>
  <c r="AV132" i="6" s="1"/>
  <c r="BH132" i="6"/>
  <c r="AS132" i="6"/>
  <c r="AT132" i="6" s="1"/>
  <c r="AS167" i="6"/>
  <c r="AT167" i="6" s="1"/>
  <c r="BH167" i="6"/>
  <c r="AU167" i="6"/>
  <c r="AV167" i="6" s="1"/>
  <c r="BH44" i="6"/>
  <c r="AS44" i="6"/>
  <c r="AT44" i="6" s="1"/>
  <c r="AU44" i="6"/>
  <c r="AV44" i="6" s="1"/>
  <c r="BH103" i="6"/>
  <c r="AS103" i="6"/>
  <c r="AT103" i="6" s="1"/>
  <c r="AU103" i="6"/>
  <c r="AV103" i="6" s="1"/>
  <c r="BH92" i="6"/>
  <c r="AS92" i="6"/>
  <c r="AT92" i="6" s="1"/>
  <c r="AU92" i="6"/>
  <c r="AV92" i="6" s="1"/>
  <c r="BH47" i="6"/>
  <c r="AS47" i="6"/>
  <c r="AT47" i="6" s="1"/>
  <c r="AU47" i="6"/>
  <c r="AV47" i="6" s="1"/>
  <c r="BH58" i="6"/>
  <c r="AS58" i="6"/>
  <c r="AT58" i="6" s="1"/>
  <c r="AU58" i="6"/>
  <c r="AV58" i="6" s="1"/>
  <c r="AS133" i="6"/>
  <c r="AT133" i="6" s="1"/>
  <c r="BH133" i="6"/>
  <c r="AU133" i="6"/>
  <c r="AV133" i="6" s="1"/>
  <c r="BH80" i="6"/>
  <c r="AS80" i="6"/>
  <c r="AT80" i="6" s="1"/>
  <c r="AU80" i="6"/>
  <c r="AV80" i="6" s="1"/>
  <c r="BH123" i="6"/>
  <c r="AS123" i="6"/>
  <c r="AT123" i="6" s="1"/>
  <c r="AU123" i="6"/>
  <c r="AV123" i="6" s="1"/>
  <c r="AM218" i="6"/>
  <c r="BB218" i="6"/>
  <c r="AH218" i="6"/>
  <c r="AR218" i="6"/>
  <c r="AW218" i="6"/>
  <c r="BC206" i="6"/>
  <c r="BD206" i="6" s="1"/>
  <c r="BE206" i="6"/>
  <c r="BF206" i="6" s="1"/>
  <c r="BH136" i="6"/>
  <c r="AS136" i="6"/>
  <c r="AT136" i="6" s="1"/>
  <c r="AU136" i="6"/>
  <c r="AV136" i="6" s="1"/>
  <c r="AS111" i="6"/>
  <c r="AT111" i="6" s="1"/>
  <c r="BH111" i="6"/>
  <c r="AU111" i="6"/>
  <c r="AV111" i="6" s="1"/>
  <c r="AU124" i="6"/>
  <c r="AV124" i="6" s="1"/>
  <c r="BH124" i="6"/>
  <c r="AS124" i="6"/>
  <c r="AT124" i="6" s="1"/>
  <c r="AM213" i="6"/>
  <c r="AW213" i="6"/>
  <c r="AR213" i="6"/>
  <c r="BB213" i="6"/>
  <c r="AH213" i="6"/>
  <c r="BH30" i="6"/>
  <c r="AS30" i="6"/>
  <c r="AT30" i="6" s="1"/>
  <c r="AU30" i="6"/>
  <c r="AV30" i="6" s="1"/>
  <c r="BB211" i="6"/>
  <c r="AW204" i="6"/>
  <c r="AH202" i="6"/>
  <c r="BH203" i="6"/>
  <c r="AS203" i="6"/>
  <c r="AT203" i="6" s="1"/>
  <c r="AU203" i="6"/>
  <c r="AV203" i="6" s="1"/>
  <c r="BB200" i="6"/>
  <c r="AH209" i="6"/>
  <c r="AH206" i="6"/>
  <c r="BB208" i="6"/>
  <c r="BH180" i="6"/>
  <c r="AS180" i="6"/>
  <c r="AT180" i="6" s="1"/>
  <c r="AU180" i="6"/>
  <c r="AV180" i="6" s="1"/>
  <c r="BH131" i="6"/>
  <c r="AS131" i="6"/>
  <c r="AT131" i="6" s="1"/>
  <c r="AU131" i="6"/>
  <c r="AV131" i="6" s="1"/>
  <c r="BH158" i="6"/>
  <c r="AS158" i="6"/>
  <c r="AT158" i="6" s="1"/>
  <c r="AU158" i="6"/>
  <c r="AV158" i="6" s="1"/>
  <c r="AS81" i="6"/>
  <c r="AT81" i="6" s="1"/>
  <c r="BH81" i="6"/>
  <c r="AU81" i="6"/>
  <c r="AV81" i="6" s="1"/>
  <c r="BH62" i="6"/>
  <c r="AS62" i="6"/>
  <c r="AT62" i="6" s="1"/>
  <c r="AU62" i="6"/>
  <c r="AV62" i="6" s="1"/>
  <c r="BH52" i="6"/>
  <c r="AS52" i="6"/>
  <c r="AT52" i="6" s="1"/>
  <c r="AU52" i="6"/>
  <c r="AV52" i="6" s="1"/>
  <c r="BH113" i="6"/>
  <c r="AS113" i="6"/>
  <c r="AT113" i="6" s="1"/>
  <c r="AU113" i="6"/>
  <c r="AV113" i="6" s="1"/>
  <c r="AS60" i="6"/>
  <c r="AT60" i="6" s="1"/>
  <c r="BH60" i="6"/>
  <c r="AU60" i="6"/>
  <c r="AV60" i="6" s="1"/>
  <c r="BH104" i="6"/>
  <c r="AS104" i="6"/>
  <c r="AT104" i="6" s="1"/>
  <c r="AU104" i="6"/>
  <c r="AV104" i="6" s="1"/>
  <c r="BH36" i="6"/>
  <c r="AS36" i="6"/>
  <c r="AT36" i="6" s="1"/>
  <c r="AU36" i="6"/>
  <c r="AV36" i="6" s="1"/>
  <c r="BH53" i="6"/>
  <c r="AS53" i="6"/>
  <c r="AT53" i="6" s="1"/>
  <c r="AU53" i="6"/>
  <c r="AV53" i="6" s="1"/>
  <c r="BH184" i="6"/>
  <c r="AS184" i="6"/>
  <c r="AT184" i="6" s="1"/>
  <c r="AU184" i="6"/>
  <c r="AV184" i="6" s="1"/>
  <c r="BH61" i="6"/>
  <c r="AS61" i="6"/>
  <c r="AT61" i="6" s="1"/>
  <c r="AU61" i="6"/>
  <c r="AV61" i="6" s="1"/>
  <c r="BH151" i="6"/>
  <c r="AS151" i="6"/>
  <c r="AT151" i="6" s="1"/>
  <c r="AU151" i="6"/>
  <c r="AV151" i="6" s="1"/>
  <c r="AS140" i="6"/>
  <c r="AT140" i="6" s="1"/>
  <c r="BH140" i="6"/>
  <c r="AU140" i="6"/>
  <c r="AV140" i="6" s="1"/>
  <c r="BH127" i="6"/>
  <c r="AS127" i="6"/>
  <c r="AT127" i="6" s="1"/>
  <c r="AU127" i="6"/>
  <c r="AV127" i="6" s="1"/>
  <c r="BH74" i="6"/>
  <c r="AS74" i="6"/>
  <c r="AT74" i="6" s="1"/>
  <c r="AU74" i="6"/>
  <c r="AV74" i="6" s="1"/>
  <c r="BH110" i="6"/>
  <c r="AS110" i="6"/>
  <c r="AT110" i="6" s="1"/>
  <c r="AU110" i="6"/>
  <c r="AV110" i="6" s="1"/>
  <c r="AS120" i="6"/>
  <c r="AT120" i="6" s="1"/>
  <c r="BH120" i="6"/>
  <c r="AU120" i="6"/>
  <c r="AV120" i="6" s="1"/>
  <c r="BH215" i="6"/>
  <c r="AS215" i="6"/>
  <c r="AT215" i="6" s="1"/>
  <c r="AU215" i="6"/>
  <c r="AV215" i="6" s="1"/>
  <c r="AS39" i="6"/>
  <c r="AT39" i="6" s="1"/>
  <c r="BH39" i="6"/>
  <c r="AU39" i="6"/>
  <c r="AV39" i="6" s="1"/>
  <c r="BB222" i="6"/>
  <c r="AR222" i="6"/>
  <c r="AH222" i="6"/>
  <c r="AM222" i="6"/>
  <c r="AW222" i="6"/>
  <c r="AM170" i="6"/>
  <c r="AM118" i="6"/>
  <c r="AM138" i="6"/>
  <c r="AM58" i="6"/>
  <c r="AM145" i="6"/>
  <c r="AM105" i="6"/>
  <c r="AM81" i="6"/>
  <c r="AM49" i="6"/>
  <c r="AM131" i="6"/>
  <c r="AM160" i="6"/>
  <c r="AM64" i="6"/>
  <c r="AM183" i="6"/>
  <c r="AM159" i="6"/>
  <c r="AM127" i="6"/>
  <c r="AM103" i="6"/>
  <c r="AM55" i="6"/>
  <c r="AM171" i="6"/>
  <c r="AM142" i="6"/>
  <c r="AM102" i="6"/>
  <c r="AM165" i="6"/>
  <c r="AM117" i="6"/>
  <c r="AM164" i="6"/>
  <c r="AM60" i="6"/>
  <c r="AM185" i="6"/>
  <c r="AM69" i="6"/>
  <c r="AM123" i="6"/>
  <c r="AM122" i="6"/>
  <c r="AM114" i="6"/>
  <c r="AM147" i="6"/>
  <c r="AM65" i="6"/>
  <c r="AM139" i="6"/>
  <c r="AM167" i="6"/>
  <c r="AM151" i="6"/>
  <c r="AM143" i="6"/>
  <c r="AM39" i="6"/>
  <c r="AM182" i="6"/>
  <c r="AM134" i="6"/>
  <c r="AM70" i="6"/>
  <c r="AM166" i="6"/>
  <c r="AM125" i="6"/>
  <c r="AM77" i="6"/>
  <c r="AM53" i="6"/>
  <c r="AM108" i="6"/>
  <c r="AM44" i="6"/>
  <c r="AM176" i="6"/>
  <c r="AM59" i="6"/>
  <c r="AM98" i="6"/>
  <c r="AM34" i="6"/>
  <c r="AM129" i="6"/>
  <c r="AM89" i="6"/>
  <c r="AM136" i="6"/>
  <c r="AM120" i="6"/>
  <c r="AM80" i="6"/>
  <c r="AM184" i="6"/>
  <c r="AM94" i="6"/>
  <c r="AM43" i="6"/>
  <c r="AM101" i="6"/>
  <c r="AM37" i="6"/>
  <c r="AM124" i="6"/>
  <c r="AM155" i="6"/>
  <c r="AM154" i="6"/>
  <c r="AM51" i="6"/>
  <c r="AM169" i="6"/>
  <c r="AM113" i="6"/>
  <c r="AM73" i="6"/>
  <c r="AM88" i="6"/>
  <c r="AM179" i="6"/>
  <c r="AM150" i="6"/>
  <c r="AM54" i="6"/>
  <c r="AM38" i="6"/>
  <c r="AM157" i="6"/>
  <c r="AM172" i="6"/>
  <c r="AM52" i="6"/>
  <c r="AM40" i="6"/>
  <c r="AM110" i="6"/>
  <c r="AM45" i="6"/>
  <c r="AM156" i="6"/>
  <c r="AM91" i="6"/>
  <c r="AM146" i="6"/>
  <c r="AM130" i="6"/>
  <c r="AM90" i="6"/>
  <c r="AM42" i="6"/>
  <c r="AM97" i="6"/>
  <c r="AM33" i="6"/>
  <c r="AM107" i="6"/>
  <c r="AM144" i="6"/>
  <c r="AM48" i="6"/>
  <c r="AM115" i="6"/>
  <c r="AM75" i="6"/>
  <c r="AM135" i="6"/>
  <c r="AM87" i="6"/>
  <c r="AM104" i="6"/>
  <c r="AM83" i="6"/>
  <c r="AM46" i="6"/>
  <c r="AM133" i="6"/>
  <c r="AM148" i="6"/>
  <c r="AM76" i="6"/>
  <c r="AM158" i="6"/>
  <c r="AM178" i="6"/>
  <c r="AM162" i="6"/>
  <c r="AM106" i="6"/>
  <c r="AM82" i="6"/>
  <c r="AM66" i="6"/>
  <c r="AM50" i="6"/>
  <c r="AM153" i="6"/>
  <c r="AM137" i="6"/>
  <c r="AM121" i="6"/>
  <c r="AM128" i="6"/>
  <c r="AM112" i="6"/>
  <c r="AM72" i="6"/>
  <c r="AM119" i="6"/>
  <c r="AM111" i="6"/>
  <c r="AM71" i="6"/>
  <c r="AM47" i="6"/>
  <c r="AM126" i="6"/>
  <c r="AM86" i="6"/>
  <c r="AM78" i="6"/>
  <c r="AM181" i="6"/>
  <c r="AM141" i="6"/>
  <c r="AM85" i="6"/>
  <c r="AM109" i="6"/>
  <c r="AM93" i="6"/>
  <c r="AM100" i="6"/>
  <c r="AM92" i="6"/>
  <c r="AM74" i="6"/>
  <c r="AM67" i="6"/>
  <c r="AM56" i="6"/>
  <c r="AM68" i="6"/>
  <c r="AM99" i="6"/>
  <c r="AM161" i="6"/>
  <c r="AM35" i="6"/>
  <c r="AM168" i="6"/>
  <c r="AM152" i="6"/>
  <c r="AM96" i="6"/>
  <c r="AM175" i="6"/>
  <c r="AM95" i="6"/>
  <c r="AM79" i="6"/>
  <c r="AM174" i="6"/>
  <c r="AM62" i="6"/>
  <c r="AM177" i="6"/>
  <c r="AM173" i="6"/>
  <c r="AM149" i="6"/>
  <c r="AM61" i="6"/>
  <c r="AM180" i="6"/>
  <c r="AM132" i="6"/>
  <c r="AM116" i="6"/>
  <c r="AM84" i="6"/>
  <c r="AM36" i="6"/>
  <c r="AM57" i="6"/>
  <c r="AM41" i="6"/>
  <c r="AM163" i="6"/>
  <c r="AM63" i="6"/>
  <c r="AM140" i="6"/>
  <c r="AM186" i="6"/>
  <c r="AM30" i="6"/>
  <c r="AM31" i="6"/>
  <c r="AM32" i="6"/>
  <c r="AM187" i="6"/>
  <c r="AM195" i="6"/>
  <c r="AM191" i="6"/>
  <c r="AM199" i="6"/>
  <c r="AM192" i="6"/>
  <c r="AM196" i="6"/>
  <c r="AM197" i="6"/>
  <c r="AM193" i="6"/>
  <c r="AM188" i="6"/>
  <c r="AM189" i="6"/>
  <c r="AM194" i="6"/>
  <c r="AM203" i="6"/>
  <c r="AM198" i="6"/>
  <c r="AM207" i="6"/>
  <c r="AM190" i="6"/>
  <c r="BH207" i="6"/>
  <c r="AS207" i="6"/>
  <c r="AT207" i="6" s="1"/>
  <c r="AU207" i="6"/>
  <c r="AV207" i="6" s="1"/>
  <c r="BH204" i="6"/>
  <c r="AS204" i="6"/>
  <c r="AT204" i="6" s="1"/>
  <c r="AU204" i="6"/>
  <c r="AV204" i="6" s="1"/>
  <c r="AM201" i="6"/>
  <c r="BH193" i="6"/>
  <c r="AS193" i="6"/>
  <c r="AT193" i="6" s="1"/>
  <c r="AU193" i="6"/>
  <c r="AV193" i="6" s="1"/>
  <c r="AH200" i="6"/>
  <c r="BB209" i="6"/>
  <c r="AU189" i="6"/>
  <c r="AV189" i="6" s="1"/>
  <c r="BH189" i="6"/>
  <c r="AS189" i="6"/>
  <c r="AT189" i="6" s="1"/>
  <c r="BH208" i="6"/>
  <c r="AS208" i="6"/>
  <c r="AT208" i="6" s="1"/>
  <c r="AU208" i="6"/>
  <c r="AV208" i="6" s="1"/>
  <c r="BH195" i="6"/>
  <c r="AS195" i="6"/>
  <c r="AT195" i="6" s="1"/>
  <c r="AU195" i="6"/>
  <c r="AV195" i="6" s="1"/>
  <c r="AU150" i="6"/>
  <c r="AV150" i="6" s="1"/>
  <c r="BH150" i="6"/>
  <c r="AS150" i="6"/>
  <c r="AT150" i="6" s="1"/>
  <c r="BH76" i="6"/>
  <c r="AS76" i="6"/>
  <c r="AT76" i="6" s="1"/>
  <c r="AU76" i="6"/>
  <c r="AV76" i="6" s="1"/>
  <c r="BH119" i="6"/>
  <c r="AS119" i="6"/>
  <c r="AT119" i="6" s="1"/>
  <c r="AU119" i="6"/>
  <c r="AV119" i="6" s="1"/>
  <c r="AS97" i="6"/>
  <c r="AT97" i="6" s="1"/>
  <c r="BH97" i="6"/>
  <c r="AU97" i="6"/>
  <c r="AV97" i="6" s="1"/>
  <c r="BH135" i="6"/>
  <c r="AS135" i="6"/>
  <c r="AT135" i="6" s="1"/>
  <c r="AU135" i="6"/>
  <c r="AV135" i="6" s="1"/>
  <c r="BH148" i="6"/>
  <c r="AS148" i="6"/>
  <c r="AT148" i="6" s="1"/>
  <c r="AU148" i="6"/>
  <c r="AV148" i="6" s="1"/>
  <c r="BH177" i="6"/>
  <c r="AS177" i="6"/>
  <c r="AT177" i="6" s="1"/>
  <c r="AU177" i="6"/>
  <c r="AV177" i="6" s="1"/>
  <c r="BH172" i="6"/>
  <c r="AS172" i="6"/>
  <c r="AT172" i="6" s="1"/>
  <c r="AU172" i="6"/>
  <c r="AV172" i="6" s="1"/>
  <c r="BH35" i="6"/>
  <c r="AS35" i="6"/>
  <c r="AT35" i="6" s="1"/>
  <c r="AU35" i="6"/>
  <c r="AV35" i="6" s="1"/>
  <c r="AU69" i="6"/>
  <c r="AV69" i="6" s="1"/>
  <c r="BH69" i="6"/>
  <c r="AS69" i="6"/>
  <c r="AT69" i="6" s="1"/>
  <c r="AU77" i="6"/>
  <c r="AV77" i="6" s="1"/>
  <c r="BH77" i="6"/>
  <c r="AS77" i="6"/>
  <c r="AT77" i="6" s="1"/>
  <c r="BH160" i="6"/>
  <c r="AS160" i="6"/>
  <c r="AT160" i="6" s="1"/>
  <c r="AU160" i="6"/>
  <c r="AV160" i="6" s="1"/>
  <c r="BH165" i="6"/>
  <c r="AS165" i="6"/>
  <c r="AT165" i="6" s="1"/>
  <c r="AU165" i="6"/>
  <c r="AV165" i="6" s="1"/>
  <c r="AS175" i="6"/>
  <c r="AT175" i="6" s="1"/>
  <c r="BH175" i="6"/>
  <c r="AU175" i="6"/>
  <c r="AV175" i="6" s="1"/>
  <c r="BH164" i="6"/>
  <c r="AS164" i="6"/>
  <c r="AT164" i="6" s="1"/>
  <c r="AU164" i="6"/>
  <c r="AV164" i="6" s="1"/>
  <c r="BH106" i="6"/>
  <c r="AS106" i="6"/>
  <c r="AT106" i="6" s="1"/>
  <c r="AU106" i="6"/>
  <c r="AV106" i="6" s="1"/>
  <c r="AS82" i="6"/>
  <c r="AT82" i="6" s="1"/>
  <c r="BH82" i="6"/>
  <c r="AU82" i="6"/>
  <c r="AV82" i="6" s="1"/>
  <c r="BH63" i="6"/>
  <c r="AS63" i="6"/>
  <c r="AT63" i="6" s="1"/>
  <c r="AU63" i="6"/>
  <c r="AV63" i="6" s="1"/>
  <c r="BH176" i="6"/>
  <c r="AS176" i="6"/>
  <c r="AT176" i="6" s="1"/>
  <c r="AU176" i="6"/>
  <c r="AV176" i="6" s="1"/>
  <c r="BB215" i="6"/>
  <c r="AS31" i="6"/>
  <c r="AT31" i="6" s="1"/>
  <c r="BH31" i="6"/>
  <c r="AU31" i="6"/>
  <c r="AV31" i="6" s="1"/>
  <c r="BH145" i="6"/>
  <c r="AS145" i="6"/>
  <c r="AT145" i="6" s="1"/>
  <c r="AU145" i="6"/>
  <c r="AV145" i="6" s="1"/>
  <c r="AU197" i="6"/>
  <c r="AV197" i="6" s="1"/>
  <c r="BH197" i="6"/>
  <c r="AS197" i="6"/>
  <c r="AT197" i="6" s="1"/>
  <c r="AH205" i="6"/>
  <c r="BB204" i="6"/>
  <c r="BH200" i="6"/>
  <c r="AS200" i="6"/>
  <c r="AT200" i="6" s="1"/>
  <c r="AU200" i="6"/>
  <c r="AV200" i="6" s="1"/>
  <c r="BH190" i="6"/>
  <c r="AS190" i="6"/>
  <c r="AT190" i="6" s="1"/>
  <c r="AU190" i="6"/>
  <c r="AV190" i="6" s="1"/>
  <c r="AU194" i="6"/>
  <c r="AV194" i="6" s="1"/>
  <c r="BH194" i="6"/>
  <c r="AS194" i="6"/>
  <c r="AT194" i="6" s="1"/>
  <c r="AM208" i="6"/>
  <c r="AS191" i="6"/>
  <c r="AT191" i="6" s="1"/>
  <c r="BH191" i="6"/>
  <c r="AU191" i="6"/>
  <c r="AV191" i="6" s="1"/>
  <c r="BH70" i="6"/>
  <c r="AS70" i="6"/>
  <c r="AT70" i="6" s="1"/>
  <c r="AU70" i="6"/>
  <c r="AV70" i="6" s="1"/>
  <c r="BH100" i="6"/>
  <c r="AS100" i="6"/>
  <c r="AT100" i="6" s="1"/>
  <c r="AU100" i="6"/>
  <c r="AV100" i="6" s="1"/>
  <c r="BH143" i="6"/>
  <c r="AS143" i="6"/>
  <c r="AT143" i="6" s="1"/>
  <c r="AU143" i="6"/>
  <c r="AV143" i="6" s="1"/>
  <c r="BH105" i="6"/>
  <c r="AS105" i="6"/>
  <c r="AT105" i="6" s="1"/>
  <c r="AU105" i="6"/>
  <c r="AV105" i="6" s="1"/>
  <c r="AS43" i="6"/>
  <c r="AT43" i="6" s="1"/>
  <c r="BH43" i="6"/>
  <c r="AU43" i="6"/>
  <c r="AV43" i="6" s="1"/>
  <c r="BH45" i="6"/>
  <c r="AS45" i="6"/>
  <c r="AT45" i="6" s="1"/>
  <c r="AU45" i="6"/>
  <c r="AV45" i="6" s="1"/>
  <c r="AS91" i="6"/>
  <c r="AT91" i="6" s="1"/>
  <c r="BH91" i="6"/>
  <c r="AU91" i="6"/>
  <c r="AV91" i="6" s="1"/>
  <c r="AS37" i="6"/>
  <c r="AT37" i="6" s="1"/>
  <c r="BH37" i="6"/>
  <c r="AU37" i="6"/>
  <c r="AV37" i="6" s="1"/>
  <c r="BH57" i="6"/>
  <c r="AS57" i="6"/>
  <c r="AT57" i="6" s="1"/>
  <c r="AU57" i="6"/>
  <c r="AV57" i="6" s="1"/>
  <c r="BH46" i="6"/>
  <c r="AS46" i="6"/>
  <c r="AT46" i="6" s="1"/>
  <c r="AU46" i="6"/>
  <c r="AV46" i="6" s="1"/>
  <c r="AS101" i="6"/>
  <c r="AT101" i="6" s="1"/>
  <c r="BH101" i="6"/>
  <c r="AU101" i="6"/>
  <c r="AV101" i="6" s="1"/>
  <c r="BH168" i="6"/>
  <c r="AS168" i="6"/>
  <c r="AT168" i="6" s="1"/>
  <c r="AU168" i="6"/>
  <c r="AV168" i="6" s="1"/>
  <c r="BH118" i="6"/>
  <c r="AS118" i="6"/>
  <c r="AT118" i="6" s="1"/>
  <c r="AU118" i="6"/>
  <c r="AV118" i="6" s="1"/>
  <c r="BH185" i="6"/>
  <c r="AS185" i="6"/>
  <c r="AT185" i="6" s="1"/>
  <c r="AU185" i="6"/>
  <c r="AV185" i="6" s="1"/>
  <c r="BH117" i="6"/>
  <c r="AS117" i="6"/>
  <c r="AT117" i="6" s="1"/>
  <c r="AU117" i="6"/>
  <c r="AV117" i="6" s="1"/>
  <c r="BH64" i="6"/>
  <c r="AS64" i="6"/>
  <c r="AT64" i="6" s="1"/>
  <c r="AU64" i="6"/>
  <c r="AV64" i="6" s="1"/>
  <c r="AS138" i="6"/>
  <c r="AT138" i="6" s="1"/>
  <c r="BH138" i="6"/>
  <c r="AU138" i="6"/>
  <c r="AV138" i="6" s="1"/>
  <c r="BH79" i="6"/>
  <c r="AS79" i="6"/>
  <c r="AT79" i="6" s="1"/>
  <c r="AU79" i="6"/>
  <c r="AV79" i="6" s="1"/>
  <c r="AS67" i="6"/>
  <c r="AT67" i="6" s="1"/>
  <c r="BH67" i="6"/>
  <c r="AU67" i="6"/>
  <c r="AV67" i="6" s="1"/>
  <c r="AM215" i="6"/>
  <c r="BH115" i="6"/>
  <c r="AS115" i="6"/>
  <c r="AT115" i="6" s="1"/>
  <c r="AU115" i="6"/>
  <c r="AV115" i="6" s="1"/>
  <c r="AS78" i="6"/>
  <c r="AT78" i="6" s="1"/>
  <c r="BH78" i="6"/>
  <c r="AU78" i="6"/>
  <c r="AV78" i="6" s="1"/>
  <c r="BB212" i="6"/>
  <c r="AR212" i="6"/>
  <c r="AW212" i="6"/>
  <c r="AH212" i="6"/>
  <c r="AM212" i="6"/>
  <c r="BB223" i="6"/>
  <c r="AM223" i="6"/>
  <c r="AR223" i="6"/>
  <c r="AH223" i="6"/>
  <c r="AW223" i="6"/>
  <c r="AW216" i="6"/>
  <c r="AM216" i="6"/>
  <c r="AR216" i="6"/>
  <c r="BB216" i="6"/>
  <c r="AH216" i="6"/>
  <c r="AW40" i="6"/>
  <c r="AW100" i="6"/>
  <c r="AW54" i="6"/>
  <c r="AW154" i="6"/>
  <c r="AW50" i="6"/>
  <c r="AW34" i="6"/>
  <c r="AW161" i="6"/>
  <c r="AW129" i="6"/>
  <c r="AW152" i="6"/>
  <c r="AW43" i="6"/>
  <c r="AW167" i="6"/>
  <c r="AW174" i="6"/>
  <c r="AW94" i="6"/>
  <c r="AW86" i="6"/>
  <c r="AW70" i="6"/>
  <c r="AW53" i="6"/>
  <c r="AW132" i="6"/>
  <c r="AW59" i="6"/>
  <c r="AW121" i="6"/>
  <c r="AW105" i="6"/>
  <c r="AW89" i="6"/>
  <c r="AW81" i="6"/>
  <c r="AW67" i="6"/>
  <c r="AW160" i="6"/>
  <c r="AW144" i="6"/>
  <c r="AW120" i="6"/>
  <c r="AW112" i="6"/>
  <c r="AW96" i="6"/>
  <c r="AW75" i="6"/>
  <c r="AW184" i="6"/>
  <c r="AW119" i="6"/>
  <c r="AW103" i="6"/>
  <c r="AW87" i="6"/>
  <c r="AW79" i="6"/>
  <c r="AW63" i="6"/>
  <c r="AW126" i="6"/>
  <c r="AW80" i="6"/>
  <c r="AW157" i="6"/>
  <c r="AW69" i="6"/>
  <c r="AW180" i="6"/>
  <c r="AW148" i="6"/>
  <c r="AW156" i="6"/>
  <c r="AW91" i="6"/>
  <c r="AW170" i="6"/>
  <c r="AW82" i="6"/>
  <c r="AW42" i="6"/>
  <c r="AW51" i="6"/>
  <c r="AW153" i="6"/>
  <c r="AW145" i="6"/>
  <c r="AW65" i="6"/>
  <c r="AW33" i="6"/>
  <c r="AW163" i="6"/>
  <c r="AW107" i="6"/>
  <c r="AW176" i="6"/>
  <c r="AW48" i="6"/>
  <c r="AW139" i="6"/>
  <c r="AW143" i="6"/>
  <c r="AW111" i="6"/>
  <c r="AW47" i="6"/>
  <c r="AW182" i="6"/>
  <c r="AW166" i="6"/>
  <c r="AW150" i="6"/>
  <c r="AW110" i="6"/>
  <c r="AW133" i="6"/>
  <c r="AW109" i="6"/>
  <c r="AW140" i="6"/>
  <c r="AW92" i="6"/>
  <c r="AW84" i="6"/>
  <c r="AW52" i="6"/>
  <c r="AW58" i="6"/>
  <c r="AW104" i="6"/>
  <c r="AW72" i="6"/>
  <c r="AW64" i="6"/>
  <c r="AW151" i="6"/>
  <c r="AW135" i="6"/>
  <c r="AW127" i="6"/>
  <c r="AW95" i="6"/>
  <c r="AW134" i="6"/>
  <c r="AW118" i="6"/>
  <c r="AW78" i="6"/>
  <c r="AW62" i="6"/>
  <c r="AW117" i="6"/>
  <c r="AW164" i="6"/>
  <c r="AW124" i="6"/>
  <c r="AW76" i="6"/>
  <c r="AW68" i="6"/>
  <c r="AW36" i="6"/>
  <c r="AW138" i="6"/>
  <c r="AW183" i="6"/>
  <c r="AW158" i="6"/>
  <c r="AW165" i="6"/>
  <c r="AW85" i="6"/>
  <c r="AW155" i="6"/>
  <c r="AW178" i="6"/>
  <c r="AW162" i="6"/>
  <c r="AW122" i="6"/>
  <c r="AW66" i="6"/>
  <c r="AW99" i="6"/>
  <c r="AW137" i="6"/>
  <c r="AW73" i="6"/>
  <c r="AW49" i="6"/>
  <c r="AW128" i="6"/>
  <c r="AW185" i="6"/>
  <c r="AW175" i="6"/>
  <c r="AW71" i="6"/>
  <c r="AW102" i="6"/>
  <c r="AW38" i="6"/>
  <c r="AW141" i="6"/>
  <c r="AW61" i="6"/>
  <c r="AW108" i="6"/>
  <c r="AW113" i="6"/>
  <c r="AW101" i="6"/>
  <c r="AW123" i="6"/>
  <c r="AW169" i="6"/>
  <c r="AW41" i="6"/>
  <c r="AW131" i="6"/>
  <c r="AW35" i="6"/>
  <c r="AW168" i="6"/>
  <c r="AW56" i="6"/>
  <c r="AW115" i="6"/>
  <c r="AW55" i="6"/>
  <c r="AW142" i="6"/>
  <c r="AW46" i="6"/>
  <c r="AW173" i="6"/>
  <c r="AW77" i="6"/>
  <c r="AW37" i="6"/>
  <c r="AW172" i="6"/>
  <c r="AW116" i="6"/>
  <c r="AW60" i="6"/>
  <c r="AW114" i="6"/>
  <c r="AW98" i="6"/>
  <c r="AW97" i="6"/>
  <c r="AW149" i="6"/>
  <c r="AW146" i="6"/>
  <c r="AW130" i="6"/>
  <c r="AW106" i="6"/>
  <c r="AW90" i="6"/>
  <c r="AW74" i="6"/>
  <c r="AW177" i="6"/>
  <c r="AW57" i="6"/>
  <c r="AW88" i="6"/>
  <c r="AW179" i="6"/>
  <c r="AW159" i="6"/>
  <c r="AW39" i="6"/>
  <c r="AW171" i="6"/>
  <c r="AW83" i="6"/>
  <c r="AW181" i="6"/>
  <c r="AW125" i="6"/>
  <c r="AW45" i="6"/>
  <c r="AW44" i="6"/>
  <c r="AW147" i="6"/>
  <c r="AW136" i="6"/>
  <c r="AW93" i="6"/>
  <c r="AW186" i="6"/>
  <c r="AW31" i="6"/>
  <c r="AW32" i="6"/>
  <c r="AW187" i="6"/>
  <c r="AW195" i="6"/>
  <c r="AW191" i="6"/>
  <c r="AW190" i="6"/>
  <c r="AW192" i="6"/>
  <c r="AW188" i="6"/>
  <c r="AW198" i="6"/>
  <c r="AW197" i="6"/>
  <c r="AW203" i="6"/>
  <c r="AW196" i="6"/>
  <c r="AW189" i="6"/>
  <c r="AW194" i="6"/>
  <c r="AW193" i="6"/>
  <c r="AW207" i="6"/>
  <c r="AW199" i="6"/>
  <c r="BH198" i="6"/>
  <c r="AS198" i="6"/>
  <c r="AT198" i="6" s="1"/>
  <c r="AU198" i="6"/>
  <c r="AV198" i="6" s="1"/>
  <c r="BH205" i="6"/>
  <c r="AS205" i="6"/>
  <c r="AT205" i="6" s="1"/>
  <c r="AU205" i="6"/>
  <c r="AV205" i="6" s="1"/>
  <c r="AM204" i="6"/>
  <c r="AM210" i="6"/>
  <c r="AM200" i="6"/>
  <c r="BH188" i="6"/>
  <c r="AS188" i="6"/>
  <c r="AT188" i="6" s="1"/>
  <c r="AU188" i="6"/>
  <c r="AV188" i="6" s="1"/>
  <c r="AM219" i="6"/>
  <c r="AW208" i="6"/>
  <c r="BH187" i="6"/>
  <c r="AS187" i="6"/>
  <c r="AT187" i="6" s="1"/>
  <c r="AU187" i="6"/>
  <c r="AV187" i="6" s="1"/>
  <c r="BH174" i="6"/>
  <c r="AS174" i="6"/>
  <c r="AT174" i="6" s="1"/>
  <c r="AU174" i="6"/>
  <c r="AV174" i="6" s="1"/>
  <c r="AS93" i="6"/>
  <c r="AT93" i="6" s="1"/>
  <c r="BH93" i="6"/>
  <c r="AU93" i="6"/>
  <c r="AV93" i="6" s="1"/>
  <c r="BH178" i="6"/>
  <c r="AS178" i="6"/>
  <c r="AT178" i="6" s="1"/>
  <c r="AU178" i="6"/>
  <c r="AV178" i="6" s="1"/>
  <c r="BH153" i="6"/>
  <c r="AS153" i="6"/>
  <c r="AT153" i="6" s="1"/>
  <c r="AU153" i="6"/>
  <c r="AV153" i="6" s="1"/>
  <c r="BH152" i="6"/>
  <c r="AS152" i="6"/>
  <c r="AT152" i="6" s="1"/>
  <c r="AU152" i="6"/>
  <c r="AV152" i="6" s="1"/>
  <c r="BH125" i="6"/>
  <c r="AS125" i="6"/>
  <c r="AT125" i="6" s="1"/>
  <c r="AU125" i="6"/>
  <c r="AV125" i="6" s="1"/>
  <c r="BH42" i="6"/>
  <c r="AS42" i="6"/>
  <c r="AT42" i="6" s="1"/>
  <c r="AU42" i="6"/>
  <c r="AV42" i="6" s="1"/>
  <c r="BH149" i="6"/>
  <c r="AS149" i="6"/>
  <c r="AT149" i="6" s="1"/>
  <c r="AU149" i="6"/>
  <c r="AV149" i="6" s="1"/>
  <c r="BH89" i="6"/>
  <c r="AS89" i="6"/>
  <c r="AT89" i="6" s="1"/>
  <c r="AU89" i="6"/>
  <c r="AV89" i="6" s="1"/>
  <c r="AS86" i="6"/>
  <c r="AT86" i="6" s="1"/>
  <c r="BH86" i="6"/>
  <c r="AU86" i="6"/>
  <c r="AV86" i="6" s="1"/>
  <c r="AU181" i="6"/>
  <c r="AV181" i="6" s="1"/>
  <c r="BH181" i="6"/>
  <c r="AS181" i="6"/>
  <c r="AT181" i="6" s="1"/>
  <c r="AS137" i="6"/>
  <c r="AT137" i="6" s="1"/>
  <c r="BH137" i="6"/>
  <c r="AU137" i="6"/>
  <c r="AV137" i="6" s="1"/>
  <c r="AS134" i="6"/>
  <c r="AT134" i="6" s="1"/>
  <c r="BH134" i="6"/>
  <c r="AU134" i="6"/>
  <c r="AV134" i="6" s="1"/>
  <c r="BH147" i="6"/>
  <c r="AS147" i="6"/>
  <c r="AT147" i="6" s="1"/>
  <c r="AU147" i="6"/>
  <c r="AV147" i="6" s="1"/>
  <c r="BH38" i="6"/>
  <c r="AS38" i="6"/>
  <c r="AT38" i="6" s="1"/>
  <c r="AU38" i="6"/>
  <c r="AV38" i="6" s="1"/>
  <c r="BH107" i="6"/>
  <c r="AS107" i="6"/>
  <c r="AT107" i="6" s="1"/>
  <c r="AU107" i="6"/>
  <c r="AV107" i="6" s="1"/>
  <c r="BH68" i="6"/>
  <c r="AS68" i="6"/>
  <c r="AT68" i="6" s="1"/>
  <c r="AU68" i="6"/>
  <c r="AV68" i="6" s="1"/>
  <c r="BH87" i="6"/>
  <c r="AS87" i="6"/>
  <c r="AT87" i="6" s="1"/>
  <c r="AU87" i="6"/>
  <c r="AV87" i="6" s="1"/>
  <c r="BH163" i="6"/>
  <c r="AS163" i="6"/>
  <c r="AT163" i="6" s="1"/>
  <c r="AU163" i="6"/>
  <c r="AV163" i="6" s="1"/>
  <c r="AW215" i="6"/>
  <c r="BB221" i="6"/>
  <c r="AR221" i="6"/>
  <c r="AH221" i="6"/>
  <c r="AM221" i="6"/>
  <c r="AW221" i="6"/>
  <c r="BH201" i="6"/>
  <c r="AS201" i="6"/>
  <c r="AT201" i="6" s="1"/>
  <c r="AU201" i="6"/>
  <c r="AV201" i="6" s="1"/>
  <c r="BH209" i="6"/>
  <c r="AS209" i="6"/>
  <c r="AT209" i="6" s="1"/>
  <c r="AU209" i="6"/>
  <c r="AV209" i="6" s="1"/>
  <c r="AS85" i="6"/>
  <c r="AT85" i="6" s="1"/>
  <c r="BH85" i="6"/>
  <c r="AU85" i="6"/>
  <c r="AV85" i="6" s="1"/>
  <c r="BH179" i="6"/>
  <c r="AS179" i="6"/>
  <c r="AT179" i="6" s="1"/>
  <c r="AU179" i="6"/>
  <c r="AV179" i="6" s="1"/>
  <c r="BH128" i="6"/>
  <c r="AS128" i="6"/>
  <c r="AT128" i="6" s="1"/>
  <c r="AU128" i="6"/>
  <c r="AV128" i="6" s="1"/>
  <c r="BH155" i="6"/>
  <c r="AS155" i="6"/>
  <c r="AT155" i="6" s="1"/>
  <c r="AU155" i="6"/>
  <c r="AV155" i="6" s="1"/>
  <c r="AH161" i="6"/>
  <c r="AH108" i="6"/>
  <c r="AH114" i="6"/>
  <c r="AH147" i="6"/>
  <c r="AH51" i="6"/>
  <c r="AH177" i="6"/>
  <c r="AH89" i="6"/>
  <c r="AH65" i="6"/>
  <c r="AH96" i="6"/>
  <c r="AH152" i="6"/>
  <c r="AH139" i="6"/>
  <c r="AH143" i="6"/>
  <c r="AH119" i="6"/>
  <c r="AH39" i="6"/>
  <c r="AH182" i="6"/>
  <c r="AH158" i="6"/>
  <c r="AH126" i="6"/>
  <c r="AH46" i="6"/>
  <c r="AH85" i="6"/>
  <c r="AH157" i="6"/>
  <c r="AH101" i="6"/>
  <c r="AH69" i="6"/>
  <c r="AH180" i="6"/>
  <c r="AH140" i="6"/>
  <c r="AH100" i="6"/>
  <c r="AH179" i="6"/>
  <c r="AH170" i="6"/>
  <c r="AH98" i="6"/>
  <c r="AH176" i="6"/>
  <c r="AH136" i="6"/>
  <c r="AH80" i="6"/>
  <c r="AH48" i="6"/>
  <c r="AH40" i="6"/>
  <c r="AH150" i="6"/>
  <c r="AH110" i="6"/>
  <c r="AH133" i="6"/>
  <c r="AH37" i="6"/>
  <c r="AH124" i="6"/>
  <c r="AH84" i="6"/>
  <c r="AH52" i="6"/>
  <c r="AH154" i="6"/>
  <c r="AH74" i="6"/>
  <c r="AH58" i="6"/>
  <c r="AH169" i="6"/>
  <c r="AH113" i="6"/>
  <c r="AH73" i="6"/>
  <c r="AH104" i="6"/>
  <c r="AH64" i="6"/>
  <c r="AH67" i="6"/>
  <c r="AH75" i="6"/>
  <c r="AH127" i="6"/>
  <c r="AH78" i="6"/>
  <c r="AH54" i="6"/>
  <c r="AH38" i="6"/>
  <c r="AH117" i="6"/>
  <c r="AH164" i="6"/>
  <c r="AH68" i="6"/>
  <c r="AH155" i="6"/>
  <c r="AH91" i="6"/>
  <c r="AH178" i="6"/>
  <c r="AH162" i="6"/>
  <c r="AH138" i="6"/>
  <c r="AH122" i="6"/>
  <c r="AH106" i="6"/>
  <c r="AH82" i="6"/>
  <c r="AH66" i="6"/>
  <c r="AH153" i="6"/>
  <c r="AH129" i="6"/>
  <c r="AH97" i="6"/>
  <c r="AH49" i="6"/>
  <c r="AH33" i="6"/>
  <c r="AH163" i="6"/>
  <c r="AH107" i="6"/>
  <c r="AH35" i="6"/>
  <c r="AH144" i="6"/>
  <c r="AH128" i="6"/>
  <c r="AH115" i="6"/>
  <c r="AH175" i="6"/>
  <c r="AH111" i="6"/>
  <c r="AH87" i="6"/>
  <c r="AH71" i="6"/>
  <c r="AH63" i="6"/>
  <c r="AH83" i="6"/>
  <c r="AH141" i="6"/>
  <c r="AH109" i="6"/>
  <c r="AH61" i="6"/>
  <c r="AH148" i="6"/>
  <c r="AH92" i="6"/>
  <c r="AH57" i="6"/>
  <c r="AH103" i="6"/>
  <c r="AH125" i="6"/>
  <c r="AH146" i="6"/>
  <c r="AH131" i="6"/>
  <c r="AH168" i="6"/>
  <c r="AH160" i="6"/>
  <c r="AH120" i="6"/>
  <c r="AH72" i="6"/>
  <c r="AH56" i="6"/>
  <c r="AH47" i="6"/>
  <c r="AH174" i="6"/>
  <c r="AH166" i="6"/>
  <c r="AH118" i="6"/>
  <c r="AH86" i="6"/>
  <c r="AH62" i="6"/>
  <c r="AH181" i="6"/>
  <c r="AH173" i="6"/>
  <c r="AH93" i="6"/>
  <c r="AH77" i="6"/>
  <c r="AH45" i="6"/>
  <c r="AH116" i="6"/>
  <c r="AH36" i="6"/>
  <c r="AH165" i="6"/>
  <c r="AH99" i="6"/>
  <c r="AH88" i="6"/>
  <c r="AH185" i="6"/>
  <c r="AH184" i="6"/>
  <c r="AH159" i="6"/>
  <c r="AH151" i="6"/>
  <c r="AH95" i="6"/>
  <c r="AH79" i="6"/>
  <c r="AH149" i="6"/>
  <c r="AH156" i="6"/>
  <c r="AH132" i="6"/>
  <c r="AH76" i="6"/>
  <c r="AH134" i="6"/>
  <c r="AH130" i="6"/>
  <c r="AH90" i="6"/>
  <c r="AH50" i="6"/>
  <c r="AH34" i="6"/>
  <c r="AH137" i="6"/>
  <c r="AH121" i="6"/>
  <c r="AH145" i="6"/>
  <c r="AH112" i="6"/>
  <c r="AH55" i="6"/>
  <c r="AH142" i="6"/>
  <c r="AH123" i="6"/>
  <c r="AH59" i="6"/>
  <c r="AH42" i="6"/>
  <c r="AH41" i="6"/>
  <c r="AH43" i="6"/>
  <c r="AH183" i="6"/>
  <c r="AH135" i="6"/>
  <c r="AH102" i="6"/>
  <c r="AH70" i="6"/>
  <c r="AH172" i="6"/>
  <c r="AH60" i="6"/>
  <c r="AH105" i="6"/>
  <c r="AH81" i="6"/>
  <c r="AH167" i="6"/>
  <c r="AH171" i="6"/>
  <c r="AH94" i="6"/>
  <c r="AH53" i="6"/>
  <c r="AH44" i="6"/>
  <c r="AH186" i="6"/>
  <c r="AH31" i="6"/>
  <c r="AH30" i="6"/>
  <c r="AH32" i="6"/>
  <c r="AH195" i="6"/>
  <c r="AH187" i="6"/>
  <c r="AH191" i="6"/>
  <c r="AH188" i="6"/>
  <c r="AH198" i="6"/>
  <c r="AH203" i="6"/>
  <c r="AH207" i="6"/>
  <c r="AH196" i="6"/>
  <c r="AH199" i="6"/>
  <c r="AH189" i="6"/>
  <c r="AH194" i="6"/>
  <c r="AH197" i="6"/>
  <c r="AH193" i="6"/>
  <c r="AH190" i="6"/>
  <c r="AH192" i="6"/>
  <c r="AM211" i="6"/>
  <c r="BB205" i="6"/>
  <c r="AM202" i="6"/>
  <c r="BB201" i="6"/>
  <c r="AW210" i="6"/>
  <c r="AW200" i="6"/>
  <c r="BH206" i="6"/>
  <c r="AS206" i="6"/>
  <c r="AT206" i="6" s="1"/>
  <c r="AU206" i="6"/>
  <c r="AV206" i="6" s="1"/>
  <c r="AW219" i="6"/>
  <c r="AH208" i="6"/>
  <c r="BH32" i="6"/>
  <c r="AS32" i="6"/>
  <c r="AT32" i="6" s="1"/>
  <c r="AU32" i="6"/>
  <c r="AV32" i="6" s="1"/>
  <c r="BH95" i="6"/>
  <c r="AS95" i="6"/>
  <c r="AT95" i="6" s="1"/>
  <c r="AU95" i="6"/>
  <c r="AV95" i="6" s="1"/>
  <c r="BH109" i="6"/>
  <c r="AS109" i="6"/>
  <c r="AT109" i="6" s="1"/>
  <c r="AU109" i="6"/>
  <c r="AV109" i="6" s="1"/>
  <c r="BH112" i="6"/>
  <c r="AS112" i="6"/>
  <c r="AT112" i="6" s="1"/>
  <c r="AU112" i="6"/>
  <c r="AV112" i="6" s="1"/>
  <c r="BH50" i="6"/>
  <c r="AS50" i="6"/>
  <c r="AT50" i="6" s="1"/>
  <c r="AU50" i="6"/>
  <c r="AV50" i="6" s="1"/>
  <c r="BH65" i="6"/>
  <c r="AS65" i="6"/>
  <c r="AT65" i="6" s="1"/>
  <c r="AU65" i="6"/>
  <c r="AV65" i="6" s="1"/>
  <c r="AS83" i="6"/>
  <c r="AT83" i="6" s="1"/>
  <c r="BH83" i="6"/>
  <c r="AU83" i="6"/>
  <c r="AV83" i="6" s="1"/>
  <c r="BH90" i="6"/>
  <c r="AS90" i="6"/>
  <c r="AT90" i="6" s="1"/>
  <c r="AU90" i="6"/>
  <c r="AV90" i="6" s="1"/>
  <c r="BH55" i="6"/>
  <c r="AS55" i="6"/>
  <c r="AT55" i="6" s="1"/>
  <c r="AU55" i="6"/>
  <c r="AV55" i="6" s="1"/>
  <c r="AS129" i="6"/>
  <c r="AT129" i="6" s="1"/>
  <c r="BH129" i="6"/>
  <c r="AU129" i="6"/>
  <c r="AV129" i="6" s="1"/>
  <c r="BH139" i="6"/>
  <c r="AS139" i="6"/>
  <c r="AT139" i="6" s="1"/>
  <c r="AU139" i="6"/>
  <c r="AV139" i="6" s="1"/>
  <c r="BH94" i="6"/>
  <c r="AS94" i="6"/>
  <c r="AT94" i="6" s="1"/>
  <c r="AU94" i="6"/>
  <c r="AV94" i="6" s="1"/>
  <c r="AS99" i="6"/>
  <c r="AT99" i="6" s="1"/>
  <c r="BH99" i="6"/>
  <c r="AU99" i="6"/>
  <c r="AV99" i="6" s="1"/>
  <c r="BH171" i="6"/>
  <c r="AS171" i="6"/>
  <c r="AT171" i="6" s="1"/>
  <c r="AU171" i="6"/>
  <c r="AV171" i="6" s="1"/>
  <c r="BH122" i="6"/>
  <c r="AS122" i="6"/>
  <c r="AT122" i="6" s="1"/>
  <c r="AU122" i="6"/>
  <c r="AV122" i="6" s="1"/>
  <c r="BH54" i="6"/>
  <c r="AS54" i="6"/>
  <c r="AT54" i="6" s="1"/>
  <c r="AU54" i="6"/>
  <c r="AV54" i="6" s="1"/>
  <c r="BH49" i="6"/>
  <c r="AS49" i="6"/>
  <c r="AT49" i="6" s="1"/>
  <c r="AU49" i="6"/>
  <c r="AV49" i="6" s="1"/>
  <c r="AU116" i="6"/>
  <c r="AV116" i="6" s="1"/>
  <c r="BH116" i="6"/>
  <c r="AS116" i="6"/>
  <c r="AT116" i="6" s="1"/>
  <c r="AS75" i="6"/>
  <c r="AT75" i="6" s="1"/>
  <c r="BH75" i="6"/>
  <c r="AU75" i="6"/>
  <c r="AV75" i="6" s="1"/>
  <c r="BH41" i="6"/>
  <c r="AS41" i="6"/>
  <c r="AT41" i="6" s="1"/>
  <c r="AU41" i="6"/>
  <c r="AV41" i="6" s="1"/>
  <c r="AH215" i="6"/>
  <c r="AW30" i="6"/>
  <c r="BB30" i="6"/>
  <c r="ED231" i="6"/>
  <c r="EE231" i="6" s="1"/>
  <c r="EF231" i="6" s="1"/>
  <c r="EN231" i="6"/>
  <c r="EO231" i="6" s="1"/>
  <c r="EP231" i="6" s="1"/>
  <c r="EI231" i="6"/>
  <c r="EJ231" i="6" s="1"/>
  <c r="EK231" i="6" s="1"/>
  <c r="DY231" i="6"/>
  <c r="DZ231" i="6" s="1"/>
  <c r="EA231" i="6" s="1"/>
  <c r="DT231" i="6"/>
  <c r="DU231" i="6" s="1"/>
  <c r="DV231" i="6" s="1"/>
  <c r="EN221" i="6"/>
  <c r="DY221" i="6"/>
  <c r="DZ221" i="6" s="1"/>
  <c r="EA221" i="6" s="1"/>
  <c r="ED221" i="6"/>
  <c r="EI221" i="6"/>
  <c r="DT221" i="6"/>
  <c r="T196" i="6"/>
  <c r="U196" i="6" s="1"/>
  <c r="EN222" i="6"/>
  <c r="EI222" i="6"/>
  <c r="DY222" i="6"/>
  <c r="DT222" i="6"/>
  <c r="ED222" i="6"/>
  <c r="EN214" i="6"/>
  <c r="EI214" i="6"/>
  <c r="ED214" i="6"/>
  <c r="DY214" i="6"/>
  <c r="DT214" i="6"/>
  <c r="EN218" i="6"/>
  <c r="EI218" i="6"/>
  <c r="ED218" i="6"/>
  <c r="DY218" i="6"/>
  <c r="DT218" i="6"/>
  <c r="EN212" i="6"/>
  <c r="EO212" i="6" s="1"/>
  <c r="EP212" i="6" s="1"/>
  <c r="EI212" i="6"/>
  <c r="ED212" i="6"/>
  <c r="EE212" i="6" s="1"/>
  <c r="EF212" i="6" s="1"/>
  <c r="DT212" i="6"/>
  <c r="DY212" i="6"/>
  <c r="DZ212" i="6" s="1"/>
  <c r="EA212" i="6" s="1"/>
  <c r="EN220" i="6"/>
  <c r="EO220" i="6" s="1"/>
  <c r="EP220" i="6" s="1"/>
  <c r="ED220" i="6"/>
  <c r="EE220" i="6" s="1"/>
  <c r="EF220" i="6" s="1"/>
  <c r="EI220" i="6"/>
  <c r="DY220" i="6"/>
  <c r="DZ220" i="6" s="1"/>
  <c r="EA220" i="6" s="1"/>
  <c r="DT220" i="6"/>
  <c r="EI217" i="6"/>
  <c r="EN217" i="6"/>
  <c r="ED217" i="6"/>
  <c r="DY217" i="6"/>
  <c r="DZ217" i="6" s="1"/>
  <c r="EA217" i="6" s="1"/>
  <c r="DT217" i="6"/>
  <c r="EN216" i="6"/>
  <c r="EO216" i="6" s="1"/>
  <c r="EP216" i="6" s="1"/>
  <c r="ED216" i="6"/>
  <c r="EE216" i="6" s="1"/>
  <c r="EF216" i="6" s="1"/>
  <c r="EI216" i="6"/>
  <c r="DY216" i="6"/>
  <c r="DZ216" i="6" s="1"/>
  <c r="EA216" i="6" s="1"/>
  <c r="DT216" i="6"/>
  <c r="ED223" i="6"/>
  <c r="EE223" i="6" s="1"/>
  <c r="EF223" i="6" s="1"/>
  <c r="EN223" i="6"/>
  <c r="EO223" i="6" s="1"/>
  <c r="EP223" i="6" s="1"/>
  <c r="EI223" i="6"/>
  <c r="EJ223" i="6" s="1"/>
  <c r="EK223" i="6" s="1"/>
  <c r="DY223" i="6"/>
  <c r="DZ223" i="6" s="1"/>
  <c r="EA223" i="6" s="1"/>
  <c r="DT223" i="6"/>
  <c r="DU223" i="6" s="1"/>
  <c r="DV223" i="6" s="1"/>
  <c r="ED227" i="6"/>
  <c r="EE227" i="6" s="1"/>
  <c r="EF227" i="6" s="1"/>
  <c r="EN227" i="6"/>
  <c r="EO227" i="6" s="1"/>
  <c r="EP227" i="6" s="1"/>
  <c r="EI227" i="6"/>
  <c r="EJ227" i="6" s="1"/>
  <c r="EK227" i="6" s="1"/>
  <c r="DT227" i="6"/>
  <c r="DU227" i="6" s="1"/>
  <c r="DV227" i="6" s="1"/>
  <c r="DY227" i="6"/>
  <c r="DZ227" i="6" s="1"/>
  <c r="EA227" i="6" s="1"/>
  <c r="EI213" i="6"/>
  <c r="ED213" i="6"/>
  <c r="EN213" i="6"/>
  <c r="DY213" i="6"/>
  <c r="DT213" i="6"/>
  <c r="CU213" i="6"/>
  <c r="CZ213" i="6"/>
  <c r="DE213" i="6"/>
  <c r="DJ213" i="6"/>
  <c r="CP213" i="6"/>
  <c r="CA213" i="6"/>
  <c r="BV213" i="6"/>
  <c r="CF213" i="6"/>
  <c r="BL213" i="6"/>
  <c r="BQ213" i="6"/>
  <c r="DF210" i="6"/>
  <c r="DG210" i="6" s="1"/>
  <c r="DH210" i="6"/>
  <c r="DI210" i="6" s="1"/>
  <c r="DK201" i="6"/>
  <c r="DL201" i="6" s="1"/>
  <c r="DM201" i="6"/>
  <c r="DN201" i="6" s="1"/>
  <c r="CG211" i="6"/>
  <c r="CH211" i="6" s="1"/>
  <c r="CI211" i="6"/>
  <c r="CJ211" i="6" s="1"/>
  <c r="BW205" i="6"/>
  <c r="BX205" i="6" s="1"/>
  <c r="CL205" i="6"/>
  <c r="BY205" i="6"/>
  <c r="BZ205" i="6" s="1"/>
  <c r="DF205" i="6"/>
  <c r="DG205" i="6" s="1"/>
  <c r="DH205" i="6"/>
  <c r="DI205" i="6" s="1"/>
  <c r="DC215" i="6"/>
  <c r="DD215" i="6" s="1"/>
  <c r="DA215" i="6"/>
  <c r="DB215" i="6" s="1"/>
  <c r="DP215" i="6"/>
  <c r="DH200" i="6"/>
  <c r="DI200" i="6" s="1"/>
  <c r="DF200" i="6"/>
  <c r="DG200" i="6" s="1"/>
  <c r="BR204" i="6"/>
  <c r="BS204" i="6" s="1"/>
  <c r="BT204" i="6"/>
  <c r="BU204" i="6" s="1"/>
  <c r="BR210" i="6"/>
  <c r="BS210" i="6" s="1"/>
  <c r="BT210" i="6"/>
  <c r="BU210" i="6" s="1"/>
  <c r="DP210" i="6"/>
  <c r="DA210" i="6"/>
  <c r="DB210" i="6" s="1"/>
  <c r="DC210" i="6"/>
  <c r="DD210" i="6" s="1"/>
  <c r="CG209" i="6"/>
  <c r="CH209" i="6" s="1"/>
  <c r="CI209" i="6"/>
  <c r="CJ209" i="6" s="1"/>
  <c r="CG219" i="6"/>
  <c r="CH219" i="6" s="1"/>
  <c r="CI219" i="6"/>
  <c r="CJ219" i="6" s="1"/>
  <c r="DK219" i="6"/>
  <c r="DL219" i="6" s="1"/>
  <c r="DM219" i="6"/>
  <c r="DN219" i="6" s="1"/>
  <c r="CB202" i="6"/>
  <c r="CC202" i="6" s="1"/>
  <c r="CD202" i="6"/>
  <c r="CE202" i="6" s="1"/>
  <c r="CS202" i="6"/>
  <c r="CT202" i="6" s="1"/>
  <c r="CQ202" i="6"/>
  <c r="CR202" i="6" s="1"/>
  <c r="BY208" i="6"/>
  <c r="BZ208" i="6" s="1"/>
  <c r="BW208" i="6"/>
  <c r="BX208" i="6" s="1"/>
  <c r="CL208" i="6"/>
  <c r="BM201" i="6"/>
  <c r="BN201" i="6" s="1"/>
  <c r="BO201" i="6"/>
  <c r="BP201" i="6" s="1"/>
  <c r="CV206" i="6"/>
  <c r="CW206" i="6" s="1"/>
  <c r="CX206" i="6"/>
  <c r="CY206" i="6" s="1"/>
  <c r="BM211" i="6"/>
  <c r="BN211" i="6" s="1"/>
  <c r="BO211" i="6"/>
  <c r="BP211" i="6" s="1"/>
  <c r="DE222" i="6"/>
  <c r="DJ222" i="6"/>
  <c r="CP222" i="6"/>
  <c r="CU222" i="6"/>
  <c r="CZ222" i="6"/>
  <c r="BQ222" i="6"/>
  <c r="BV222" i="6"/>
  <c r="BL222" i="6"/>
  <c r="CA222" i="6"/>
  <c r="CF222" i="6"/>
  <c r="DE231" i="6"/>
  <c r="CP231" i="6"/>
  <c r="DJ231" i="6"/>
  <c r="CU231" i="6"/>
  <c r="CZ231" i="6"/>
  <c r="CF231" i="6"/>
  <c r="BL231" i="6"/>
  <c r="CA231" i="6"/>
  <c r="BQ231" i="6"/>
  <c r="BV231" i="6"/>
  <c r="CD211" i="6"/>
  <c r="CE211" i="6" s="1"/>
  <c r="CB211" i="6"/>
  <c r="CC211" i="6" s="1"/>
  <c r="BT205" i="6"/>
  <c r="BU205" i="6" s="1"/>
  <c r="BR205" i="6"/>
  <c r="BS205" i="6" s="1"/>
  <c r="DP205" i="6"/>
  <c r="DA205" i="6"/>
  <c r="DB205" i="6" s="1"/>
  <c r="DC205" i="6"/>
  <c r="DD205" i="6" s="1"/>
  <c r="CX215" i="6"/>
  <c r="CY215" i="6" s="1"/>
  <c r="CV215" i="6"/>
  <c r="CW215" i="6" s="1"/>
  <c r="CG200" i="6"/>
  <c r="CH200" i="6" s="1"/>
  <c r="CI200" i="6"/>
  <c r="CJ200" i="6" s="1"/>
  <c r="DP200" i="6"/>
  <c r="DA200" i="6"/>
  <c r="DB200" i="6" s="1"/>
  <c r="DC200" i="6"/>
  <c r="DD200" i="6" s="1"/>
  <c r="BM204" i="6"/>
  <c r="BN204" i="6" s="1"/>
  <c r="BO204" i="6"/>
  <c r="BP204" i="6" s="1"/>
  <c r="BO210" i="6"/>
  <c r="BP210" i="6" s="1"/>
  <c r="BM210" i="6"/>
  <c r="BN210" i="6" s="1"/>
  <c r="CX210" i="6"/>
  <c r="CY210" i="6" s="1"/>
  <c r="CV210" i="6"/>
  <c r="CW210" i="6" s="1"/>
  <c r="CD209" i="6"/>
  <c r="CE209" i="6" s="1"/>
  <c r="CB209" i="6"/>
  <c r="CC209" i="6" s="1"/>
  <c r="CD219" i="6"/>
  <c r="CE219" i="6" s="1"/>
  <c r="CB219" i="6"/>
  <c r="CC219" i="6" s="1"/>
  <c r="BW202" i="6"/>
  <c r="BX202" i="6" s="1"/>
  <c r="CL202" i="6"/>
  <c r="BY202" i="6"/>
  <c r="BZ202" i="6" s="1"/>
  <c r="DK202" i="6"/>
  <c r="DL202" i="6" s="1"/>
  <c r="DM202" i="6"/>
  <c r="DN202" i="6" s="1"/>
  <c r="CB208" i="6"/>
  <c r="CC208" i="6" s="1"/>
  <c r="CD208" i="6"/>
  <c r="CE208" i="6" s="1"/>
  <c r="BR201" i="6"/>
  <c r="BS201" i="6" s="1"/>
  <c r="BT201" i="6"/>
  <c r="BU201" i="6" s="1"/>
  <c r="BY206" i="6"/>
  <c r="BZ206" i="6" s="1"/>
  <c r="BW206" i="6"/>
  <c r="BX206" i="6" s="1"/>
  <c r="CL206" i="6"/>
  <c r="DK206" i="6"/>
  <c r="DL206" i="6" s="1"/>
  <c r="DM206" i="6"/>
  <c r="DN206" i="6" s="1"/>
  <c r="CD215" i="6"/>
  <c r="CE215" i="6" s="1"/>
  <c r="CB215" i="6"/>
  <c r="CC215" i="6" s="1"/>
  <c r="DF204" i="6"/>
  <c r="DG204" i="6" s="1"/>
  <c r="DH204" i="6"/>
  <c r="DI204" i="6" s="1"/>
  <c r="BM209" i="6"/>
  <c r="BN209" i="6" s="1"/>
  <c r="BO209" i="6"/>
  <c r="BP209" i="6" s="1"/>
  <c r="CP218" i="6"/>
  <c r="CU218" i="6"/>
  <c r="CZ218" i="6"/>
  <c r="DE218" i="6"/>
  <c r="DJ218" i="6"/>
  <c r="BV218" i="6"/>
  <c r="CA218" i="6"/>
  <c r="CF218" i="6"/>
  <c r="BL218" i="6"/>
  <c r="BQ218" i="6"/>
  <c r="CP221" i="6"/>
  <c r="DJ221" i="6"/>
  <c r="CU221" i="6"/>
  <c r="CZ221" i="6"/>
  <c r="DE221" i="6"/>
  <c r="BQ221" i="6"/>
  <c r="BV221" i="6"/>
  <c r="CA221" i="6"/>
  <c r="CF221" i="6"/>
  <c r="BL221" i="6"/>
  <c r="BW211" i="6"/>
  <c r="BX211" i="6" s="1"/>
  <c r="BY211" i="6"/>
  <c r="BZ211" i="6" s="1"/>
  <c r="CL211" i="6"/>
  <c r="BM205" i="6"/>
  <c r="BN205" i="6" s="1"/>
  <c r="BO205" i="6"/>
  <c r="BP205" i="6" s="1"/>
  <c r="DK215" i="6"/>
  <c r="DL215" i="6" s="1"/>
  <c r="DM215" i="6"/>
  <c r="DN215" i="6" s="1"/>
  <c r="CB200" i="6"/>
  <c r="CC200" i="6" s="1"/>
  <c r="CD200" i="6"/>
  <c r="CE200" i="6" s="1"/>
  <c r="CV200" i="6"/>
  <c r="CW200" i="6" s="1"/>
  <c r="CX200" i="6"/>
  <c r="CY200" i="6" s="1"/>
  <c r="CI204" i="6"/>
  <c r="CJ204" i="6" s="1"/>
  <c r="CG204" i="6"/>
  <c r="CH204" i="6" s="1"/>
  <c r="CI210" i="6"/>
  <c r="CJ210" i="6" s="1"/>
  <c r="CG210" i="6"/>
  <c r="CH210" i="6" s="1"/>
  <c r="DP209" i="6"/>
  <c r="DA209" i="6"/>
  <c r="DB209" i="6" s="1"/>
  <c r="DC209" i="6"/>
  <c r="DD209" i="6" s="1"/>
  <c r="BT219" i="6"/>
  <c r="BU219" i="6" s="1"/>
  <c r="BR219" i="6"/>
  <c r="BS219" i="6" s="1"/>
  <c r="BR202" i="6"/>
  <c r="BS202" i="6" s="1"/>
  <c r="BT202" i="6"/>
  <c r="BU202" i="6" s="1"/>
  <c r="CQ208" i="6"/>
  <c r="CR208" i="6" s="1"/>
  <c r="CS208" i="6"/>
  <c r="CT208" i="6" s="1"/>
  <c r="CG201" i="6"/>
  <c r="CH201" i="6" s="1"/>
  <c r="CI201" i="6"/>
  <c r="CJ201" i="6" s="1"/>
  <c r="BR206" i="6"/>
  <c r="BS206" i="6" s="1"/>
  <c r="BT206" i="6"/>
  <c r="BU206" i="6" s="1"/>
  <c r="CQ206" i="6"/>
  <c r="CR206" i="6" s="1"/>
  <c r="CS206" i="6"/>
  <c r="CT206" i="6" s="1"/>
  <c r="CG208" i="6"/>
  <c r="CH208" i="6" s="1"/>
  <c r="CI208" i="6"/>
  <c r="CJ208" i="6" s="1"/>
  <c r="BW201" i="6"/>
  <c r="BX201" i="6" s="1"/>
  <c r="CL201" i="6"/>
  <c r="BY201" i="6"/>
  <c r="BZ201" i="6" s="1"/>
  <c r="DP206" i="6"/>
  <c r="DA206" i="6"/>
  <c r="DB206" i="6" s="1"/>
  <c r="DC206" i="6"/>
  <c r="DD206" i="6" s="1"/>
  <c r="DE212" i="6"/>
  <c r="CP212" i="6"/>
  <c r="DJ212" i="6"/>
  <c r="CU212" i="6"/>
  <c r="CZ212" i="6"/>
  <c r="CA212" i="6"/>
  <c r="CF212" i="6"/>
  <c r="BV212" i="6"/>
  <c r="BL212" i="6"/>
  <c r="BQ212" i="6"/>
  <c r="CP214" i="6"/>
  <c r="CU214" i="6"/>
  <c r="CZ214" i="6"/>
  <c r="DE214" i="6"/>
  <c r="DJ214" i="6"/>
  <c r="CA214" i="6"/>
  <c r="BV214" i="6"/>
  <c r="CF214" i="6"/>
  <c r="BL214" i="6"/>
  <c r="BQ214" i="6"/>
  <c r="DK211" i="6"/>
  <c r="DL211" i="6" s="1"/>
  <c r="DM211" i="6"/>
  <c r="DN211" i="6" s="1"/>
  <c r="CB205" i="6"/>
  <c r="CC205" i="6" s="1"/>
  <c r="CD205" i="6"/>
  <c r="CE205" i="6" s="1"/>
  <c r="BR215" i="6"/>
  <c r="BS215" i="6" s="1"/>
  <c r="BT215" i="6"/>
  <c r="BU215" i="6" s="1"/>
  <c r="CQ215" i="6"/>
  <c r="CR215" i="6" s="1"/>
  <c r="CS215" i="6"/>
  <c r="CT215" i="6" s="1"/>
  <c r="BY200" i="6"/>
  <c r="BZ200" i="6" s="1"/>
  <c r="BW200" i="6"/>
  <c r="BX200" i="6" s="1"/>
  <c r="CL200" i="6"/>
  <c r="DP204" i="6"/>
  <c r="DA204" i="6"/>
  <c r="DB204" i="6" s="1"/>
  <c r="DC204" i="6"/>
  <c r="DD204" i="6" s="1"/>
  <c r="CB210" i="6"/>
  <c r="CC210" i="6" s="1"/>
  <c r="CD210" i="6"/>
  <c r="CE210" i="6" s="1"/>
  <c r="DK209" i="6"/>
  <c r="DL209" i="6" s="1"/>
  <c r="DM209" i="6"/>
  <c r="DN209" i="6" s="1"/>
  <c r="BW219" i="6"/>
  <c r="BX219" i="6" s="1"/>
  <c r="BY219" i="6"/>
  <c r="BZ219" i="6" s="1"/>
  <c r="CL219" i="6"/>
  <c r="BO202" i="6"/>
  <c r="BP202" i="6" s="1"/>
  <c r="BM202" i="6"/>
  <c r="BN202" i="6" s="1"/>
  <c r="DK208" i="6"/>
  <c r="DL208" i="6" s="1"/>
  <c r="DM208" i="6"/>
  <c r="DN208" i="6" s="1"/>
  <c r="DH201" i="6"/>
  <c r="DI201" i="6" s="1"/>
  <c r="DF201" i="6"/>
  <c r="DG201" i="6" s="1"/>
  <c r="CB206" i="6"/>
  <c r="CC206" i="6" s="1"/>
  <c r="CD206" i="6"/>
  <c r="CE206" i="6" s="1"/>
  <c r="CQ211" i="6"/>
  <c r="CR211" i="6" s="1"/>
  <c r="CS211" i="6"/>
  <c r="CT211" i="6" s="1"/>
  <c r="DK205" i="6"/>
  <c r="DL205" i="6" s="1"/>
  <c r="DM205" i="6"/>
  <c r="DN205" i="6" s="1"/>
  <c r="CQ219" i="6"/>
  <c r="CR219" i="6" s="1"/>
  <c r="CS219" i="6"/>
  <c r="CT219" i="6" s="1"/>
  <c r="CZ220" i="6"/>
  <c r="DE220" i="6"/>
  <c r="CP220" i="6"/>
  <c r="DJ220" i="6"/>
  <c r="CU220" i="6"/>
  <c r="BV220" i="6"/>
  <c r="BQ220" i="6"/>
  <c r="CA220" i="6"/>
  <c r="CF220" i="6"/>
  <c r="BL220" i="6"/>
  <c r="CU217" i="6"/>
  <c r="CZ217" i="6"/>
  <c r="DE217" i="6"/>
  <c r="CP217" i="6"/>
  <c r="DJ217" i="6"/>
  <c r="BV217" i="6"/>
  <c r="CA217" i="6"/>
  <c r="CF217" i="6"/>
  <c r="BQ217" i="6"/>
  <c r="BL217" i="6"/>
  <c r="AA196" i="6"/>
  <c r="AB196" i="6" s="1"/>
  <c r="DF211" i="6"/>
  <c r="DG211" i="6" s="1"/>
  <c r="DH211" i="6"/>
  <c r="DI211" i="6" s="1"/>
  <c r="CG205" i="6"/>
  <c r="CH205" i="6" s="1"/>
  <c r="CI205" i="6"/>
  <c r="CJ205" i="6" s="1"/>
  <c r="BW215" i="6"/>
  <c r="BX215" i="6" s="1"/>
  <c r="BY215" i="6"/>
  <c r="BZ215" i="6" s="1"/>
  <c r="CL215" i="6"/>
  <c r="DF215" i="6"/>
  <c r="DG215" i="6" s="1"/>
  <c r="DH215" i="6"/>
  <c r="DI215" i="6" s="1"/>
  <c r="BT200" i="6"/>
  <c r="BU200" i="6" s="1"/>
  <c r="BR200" i="6"/>
  <c r="BS200" i="6" s="1"/>
  <c r="CV204" i="6"/>
  <c r="CW204" i="6" s="1"/>
  <c r="CX204" i="6"/>
  <c r="CY204" i="6" s="1"/>
  <c r="BW210" i="6"/>
  <c r="BX210" i="6" s="1"/>
  <c r="CL210" i="6"/>
  <c r="BY210" i="6"/>
  <c r="BZ210" i="6" s="1"/>
  <c r="CX209" i="6"/>
  <c r="CY209" i="6" s="1"/>
  <c r="CV209" i="6"/>
  <c r="CW209" i="6" s="1"/>
  <c r="DF219" i="6"/>
  <c r="DG219" i="6" s="1"/>
  <c r="DH219" i="6"/>
  <c r="DI219" i="6" s="1"/>
  <c r="CG202" i="6"/>
  <c r="CH202" i="6" s="1"/>
  <c r="CI202" i="6"/>
  <c r="CJ202" i="6" s="1"/>
  <c r="DH208" i="6"/>
  <c r="DI208" i="6" s="1"/>
  <c r="DF208" i="6"/>
  <c r="DG208" i="6" s="1"/>
  <c r="DP201" i="6"/>
  <c r="DA201" i="6"/>
  <c r="DB201" i="6" s="1"/>
  <c r="DC201" i="6"/>
  <c r="DD201" i="6" s="1"/>
  <c r="BO206" i="6"/>
  <c r="BP206" i="6" s="1"/>
  <c r="BM206" i="6"/>
  <c r="BN206" i="6" s="1"/>
  <c r="DK200" i="6"/>
  <c r="DL200" i="6" s="1"/>
  <c r="DM200" i="6"/>
  <c r="DN200" i="6" s="1"/>
  <c r="CZ216" i="6"/>
  <c r="DE216" i="6"/>
  <c r="DJ216" i="6"/>
  <c r="CP216" i="6"/>
  <c r="CU216" i="6"/>
  <c r="BV216" i="6"/>
  <c r="CA216" i="6"/>
  <c r="CF216" i="6"/>
  <c r="BL216" i="6"/>
  <c r="BQ216" i="6"/>
  <c r="DP211" i="6"/>
  <c r="DA211" i="6"/>
  <c r="DB211" i="6" s="1"/>
  <c r="DC211" i="6"/>
  <c r="DD211" i="6" s="1"/>
  <c r="CV205" i="6"/>
  <c r="CW205" i="6" s="1"/>
  <c r="CX205" i="6"/>
  <c r="CY205" i="6" s="1"/>
  <c r="BM215" i="6"/>
  <c r="BN215" i="6" s="1"/>
  <c r="BO215" i="6"/>
  <c r="BP215" i="6" s="1"/>
  <c r="BM200" i="6"/>
  <c r="BN200" i="6" s="1"/>
  <c r="BO200" i="6"/>
  <c r="BP200" i="6" s="1"/>
  <c r="CS204" i="6"/>
  <c r="CT204" i="6" s="1"/>
  <c r="CQ204" i="6"/>
  <c r="CR204" i="6" s="1"/>
  <c r="DK210" i="6"/>
  <c r="DL210" i="6" s="1"/>
  <c r="DM210" i="6"/>
  <c r="DN210" i="6" s="1"/>
  <c r="BT209" i="6"/>
  <c r="BU209" i="6" s="1"/>
  <c r="BR209" i="6"/>
  <c r="BS209" i="6" s="1"/>
  <c r="DF209" i="6"/>
  <c r="DG209" i="6" s="1"/>
  <c r="DH209" i="6"/>
  <c r="DI209" i="6" s="1"/>
  <c r="DP219" i="6"/>
  <c r="DA219" i="6"/>
  <c r="DB219" i="6" s="1"/>
  <c r="DC219" i="6"/>
  <c r="DD219" i="6" s="1"/>
  <c r="DF202" i="6"/>
  <c r="DG202" i="6" s="1"/>
  <c r="DH202" i="6"/>
  <c r="DI202" i="6" s="1"/>
  <c r="BR208" i="6"/>
  <c r="BS208" i="6" s="1"/>
  <c r="BT208" i="6"/>
  <c r="BU208" i="6" s="1"/>
  <c r="DP208" i="6"/>
  <c r="DA208" i="6"/>
  <c r="DB208" i="6" s="1"/>
  <c r="DC208" i="6"/>
  <c r="DD208" i="6" s="1"/>
  <c r="CV201" i="6"/>
  <c r="CW201" i="6" s="1"/>
  <c r="CX201" i="6"/>
  <c r="CY201" i="6" s="1"/>
  <c r="CI206" i="6"/>
  <c r="CJ206" i="6" s="1"/>
  <c r="CG206" i="6"/>
  <c r="CH206" i="6" s="1"/>
  <c r="BY204" i="6"/>
  <c r="BZ204" i="6" s="1"/>
  <c r="BW204" i="6"/>
  <c r="BX204" i="6" s="1"/>
  <c r="CL204" i="6"/>
  <c r="BM219" i="6"/>
  <c r="BN219" i="6" s="1"/>
  <c r="BO219" i="6"/>
  <c r="BP219" i="6" s="1"/>
  <c r="CV202" i="6"/>
  <c r="CW202" i="6" s="1"/>
  <c r="CX202" i="6"/>
  <c r="CY202" i="6" s="1"/>
  <c r="CP227" i="6"/>
  <c r="DJ227" i="6"/>
  <c r="CU227" i="6"/>
  <c r="CZ227" i="6"/>
  <c r="DE227" i="6"/>
  <c r="BL227" i="6"/>
  <c r="BQ227" i="6"/>
  <c r="CF227" i="6"/>
  <c r="BV227" i="6"/>
  <c r="CA227" i="6"/>
  <c r="CZ223" i="6"/>
  <c r="DE223" i="6"/>
  <c r="CP223" i="6"/>
  <c r="DJ223" i="6"/>
  <c r="CU223" i="6"/>
  <c r="BQ223" i="6"/>
  <c r="BV223" i="6"/>
  <c r="CA223" i="6"/>
  <c r="CF223" i="6"/>
  <c r="BL223" i="6"/>
  <c r="BT211" i="6"/>
  <c r="BU211" i="6" s="1"/>
  <c r="BR211" i="6"/>
  <c r="BS211" i="6" s="1"/>
  <c r="CX211" i="6"/>
  <c r="CY211" i="6" s="1"/>
  <c r="CV211" i="6"/>
  <c r="CW211" i="6" s="1"/>
  <c r="CQ205" i="6"/>
  <c r="CR205" i="6" s="1"/>
  <c r="CS205" i="6"/>
  <c r="CT205" i="6" s="1"/>
  <c r="CG215" i="6"/>
  <c r="CH215" i="6" s="1"/>
  <c r="CI215" i="6"/>
  <c r="CJ215" i="6" s="1"/>
  <c r="CQ200" i="6"/>
  <c r="CR200" i="6" s="1"/>
  <c r="CS200" i="6"/>
  <c r="CT200" i="6" s="1"/>
  <c r="CB204" i="6"/>
  <c r="CC204" i="6" s="1"/>
  <c r="CD204" i="6"/>
  <c r="CE204" i="6" s="1"/>
  <c r="DK204" i="6"/>
  <c r="DL204" i="6" s="1"/>
  <c r="DM204" i="6"/>
  <c r="DN204" i="6" s="1"/>
  <c r="CQ210" i="6"/>
  <c r="CR210" i="6" s="1"/>
  <c r="CS210" i="6"/>
  <c r="CT210" i="6" s="1"/>
  <c r="BW209" i="6"/>
  <c r="BX209" i="6" s="1"/>
  <c r="BY209" i="6"/>
  <c r="BZ209" i="6" s="1"/>
  <c r="CL209" i="6"/>
  <c r="CQ209" i="6"/>
  <c r="CR209" i="6" s="1"/>
  <c r="CS209" i="6"/>
  <c r="CT209" i="6" s="1"/>
  <c r="CX219" i="6"/>
  <c r="CY219" i="6" s="1"/>
  <c r="CV219" i="6"/>
  <c r="CW219" i="6" s="1"/>
  <c r="DP202" i="6"/>
  <c r="DA202" i="6"/>
  <c r="DB202" i="6" s="1"/>
  <c r="DC202" i="6"/>
  <c r="DD202" i="6" s="1"/>
  <c r="BO208" i="6"/>
  <c r="BP208" i="6" s="1"/>
  <c r="BM208" i="6"/>
  <c r="BN208" i="6" s="1"/>
  <c r="CV208" i="6"/>
  <c r="CW208" i="6" s="1"/>
  <c r="CX208" i="6"/>
  <c r="CY208" i="6" s="1"/>
  <c r="CB201" i="6"/>
  <c r="CC201" i="6" s="1"/>
  <c r="CD201" i="6"/>
  <c r="CE201" i="6" s="1"/>
  <c r="CQ201" i="6"/>
  <c r="CR201" i="6" s="1"/>
  <c r="CS201" i="6"/>
  <c r="CT201" i="6" s="1"/>
  <c r="DF206" i="6"/>
  <c r="DG206" i="6" s="1"/>
  <c r="DH206" i="6"/>
  <c r="DI206" i="6" s="1"/>
  <c r="J203" i="6"/>
  <c r="K203" i="6" s="1"/>
  <c r="J207" i="6"/>
  <c r="K207" i="6" s="1"/>
  <c r="O199" i="6"/>
  <c r="P199" i="6" s="1"/>
  <c r="L190" i="6"/>
  <c r="M190" i="6" s="1"/>
  <c r="Q199" i="6"/>
  <c r="R199" i="6" s="1"/>
  <c r="J189" i="6"/>
  <c r="K189" i="6" s="1"/>
  <c r="Q196" i="6"/>
  <c r="R196" i="6" s="1"/>
  <c r="Q194" i="6"/>
  <c r="R194" i="6" s="1"/>
  <c r="O192" i="6"/>
  <c r="P192" i="6" s="1"/>
  <c r="O193" i="6"/>
  <c r="P193" i="6" s="1"/>
  <c r="Q189" i="6"/>
  <c r="R189" i="6" s="1"/>
  <c r="Q188" i="6"/>
  <c r="R188" i="6" s="1"/>
  <c r="O207" i="6"/>
  <c r="P207" i="6" s="1"/>
  <c r="Y198" i="6"/>
  <c r="Z198" i="6" s="1"/>
  <c r="J192" i="6"/>
  <c r="K192" i="6" s="1"/>
  <c r="Q193" i="6"/>
  <c r="R193" i="6" s="1"/>
  <c r="Q207" i="6"/>
  <c r="R207" i="6" s="1"/>
  <c r="O188" i="6"/>
  <c r="P188" i="6" s="1"/>
  <c r="Y194" i="6"/>
  <c r="Z194" i="6" s="1"/>
  <c r="O190" i="6"/>
  <c r="P190" i="6" s="1"/>
  <c r="Q190" i="6"/>
  <c r="R190" i="6" s="1"/>
  <c r="O189" i="6"/>
  <c r="P189" i="6" s="1"/>
  <c r="Q203" i="6"/>
  <c r="R203" i="6" s="1"/>
  <c r="T188" i="6"/>
  <c r="U188" i="6" s="1"/>
  <c r="O194" i="6"/>
  <c r="P194" i="6" s="1"/>
  <c r="J194" i="6"/>
  <c r="K194" i="6" s="1"/>
  <c r="J193" i="6"/>
  <c r="K193" i="6" s="1"/>
  <c r="Q192" i="6"/>
  <c r="R192" i="6" s="1"/>
  <c r="O196" i="6"/>
  <c r="P196" i="6" s="1"/>
  <c r="AA203" i="6"/>
  <c r="AB203" i="6" s="1"/>
  <c r="L188" i="6"/>
  <c r="M188" i="6" s="1"/>
  <c r="M207" i="6"/>
  <c r="L198" i="6"/>
  <c r="M198" i="6" s="1"/>
  <c r="AA197" i="6"/>
  <c r="AB197" i="6" s="1"/>
  <c r="Z197" i="6"/>
  <c r="O203" i="6"/>
  <c r="P203" i="6" s="1"/>
  <c r="Q198" i="6"/>
  <c r="R198" i="6" s="1"/>
  <c r="O198" i="6"/>
  <c r="P198" i="6" s="1"/>
  <c r="AA199" i="6"/>
  <c r="AB199" i="6" s="1"/>
  <c r="Y199" i="6"/>
  <c r="Z199" i="6" s="1"/>
  <c r="L197" i="6"/>
  <c r="M197" i="6" s="1"/>
  <c r="Y174" i="6"/>
  <c r="Z174" i="6" s="1"/>
  <c r="AA174" i="6"/>
  <c r="AB174" i="6" s="1"/>
  <c r="AA118" i="6"/>
  <c r="AB118" i="6" s="1"/>
  <c r="Y118" i="6"/>
  <c r="Z118" i="6" s="1"/>
  <c r="Y137" i="6"/>
  <c r="Z137" i="6" s="1"/>
  <c r="AA137" i="6"/>
  <c r="AB137" i="6" s="1"/>
  <c r="X212" i="6"/>
  <c r="N212" i="6"/>
  <c r="AD212" i="6" s="1"/>
  <c r="S212" i="6"/>
  <c r="I212" i="6"/>
  <c r="V83" i="6"/>
  <c r="W83" i="6" s="1"/>
  <c r="T83" i="6"/>
  <c r="U83" i="6" s="1"/>
  <c r="AA180" i="6"/>
  <c r="AB180" i="6" s="1"/>
  <c r="Y180" i="6"/>
  <c r="Z180" i="6" s="1"/>
  <c r="AA35" i="6"/>
  <c r="AB35" i="6" s="1"/>
  <c r="Y35" i="6"/>
  <c r="Z35" i="6" s="1"/>
  <c r="Y126" i="6"/>
  <c r="Z126" i="6" s="1"/>
  <c r="AA126" i="6"/>
  <c r="AB126" i="6" s="1"/>
  <c r="AA87" i="6"/>
  <c r="AB87" i="6" s="1"/>
  <c r="Y87" i="6"/>
  <c r="Z87" i="6" s="1"/>
  <c r="AA140" i="6"/>
  <c r="AB140" i="6" s="1"/>
  <c r="Y140" i="6"/>
  <c r="Z140" i="6" s="1"/>
  <c r="AA136" i="6"/>
  <c r="AB136" i="6" s="1"/>
  <c r="Y136" i="6"/>
  <c r="Z136" i="6" s="1"/>
  <c r="T189" i="6"/>
  <c r="U189" i="6" s="1"/>
  <c r="V189" i="6"/>
  <c r="W189" i="6" s="1"/>
  <c r="V55" i="6"/>
  <c r="W55" i="6" s="1"/>
  <c r="T55" i="6"/>
  <c r="U55" i="6" s="1"/>
  <c r="V63" i="6"/>
  <c r="W63" i="6" s="1"/>
  <c r="T63" i="6"/>
  <c r="U63" i="6" s="1"/>
  <c r="V46" i="6"/>
  <c r="W46" i="6" s="1"/>
  <c r="T46" i="6"/>
  <c r="U46" i="6" s="1"/>
  <c r="T103" i="6"/>
  <c r="U103" i="6" s="1"/>
  <c r="V103" i="6"/>
  <c r="W103" i="6" s="1"/>
  <c r="V144" i="6"/>
  <c r="W144" i="6" s="1"/>
  <c r="T144" i="6"/>
  <c r="U144" i="6" s="1"/>
  <c r="V115" i="6"/>
  <c r="W115" i="6" s="1"/>
  <c r="T115" i="6"/>
  <c r="U115" i="6" s="1"/>
  <c r="T153" i="6"/>
  <c r="U153" i="6" s="1"/>
  <c r="V153" i="6"/>
  <c r="W153" i="6" s="1"/>
  <c r="T208" i="6"/>
  <c r="U208" i="6" s="1"/>
  <c r="V208" i="6"/>
  <c r="W208" i="6" s="1"/>
  <c r="AA39" i="6"/>
  <c r="AB39" i="6" s="1"/>
  <c r="Y39" i="6"/>
  <c r="Z39" i="6" s="1"/>
  <c r="AA74" i="6"/>
  <c r="AB74" i="6" s="1"/>
  <c r="Y74" i="6"/>
  <c r="Z74" i="6" s="1"/>
  <c r="Y109" i="6"/>
  <c r="Z109" i="6" s="1"/>
  <c r="AA109" i="6"/>
  <c r="AB109" i="6" s="1"/>
  <c r="Y107" i="6"/>
  <c r="Z107" i="6" s="1"/>
  <c r="AA107" i="6"/>
  <c r="AB107" i="6" s="1"/>
  <c r="AA151" i="6"/>
  <c r="AB151" i="6" s="1"/>
  <c r="Y151" i="6"/>
  <c r="Z151" i="6" s="1"/>
  <c r="Y106" i="6"/>
  <c r="Z106" i="6" s="1"/>
  <c r="AA106" i="6"/>
  <c r="AB106" i="6" s="1"/>
  <c r="Y156" i="6"/>
  <c r="Z156" i="6" s="1"/>
  <c r="AA156" i="6"/>
  <c r="AB156" i="6" s="1"/>
  <c r="AA144" i="6"/>
  <c r="AB144" i="6" s="1"/>
  <c r="Y144" i="6"/>
  <c r="Z144" i="6" s="1"/>
  <c r="AA182" i="6"/>
  <c r="AB182" i="6" s="1"/>
  <c r="Y182" i="6"/>
  <c r="Z182" i="6" s="1"/>
  <c r="T185" i="6"/>
  <c r="U185" i="6" s="1"/>
  <c r="V185" i="6"/>
  <c r="W185" i="6" s="1"/>
  <c r="V37" i="6"/>
  <c r="W37" i="6" s="1"/>
  <c r="T37" i="6"/>
  <c r="U37" i="6" s="1"/>
  <c r="T47" i="6"/>
  <c r="U47" i="6" s="1"/>
  <c r="V47" i="6"/>
  <c r="W47" i="6" s="1"/>
  <c r="V44" i="6"/>
  <c r="W44" i="6" s="1"/>
  <c r="T44" i="6"/>
  <c r="U44" i="6" s="1"/>
  <c r="V64" i="6"/>
  <c r="W64" i="6" s="1"/>
  <c r="T64" i="6"/>
  <c r="U64" i="6" s="1"/>
  <c r="V72" i="6"/>
  <c r="W72" i="6" s="1"/>
  <c r="T72" i="6"/>
  <c r="U72" i="6" s="1"/>
  <c r="V80" i="6"/>
  <c r="W80" i="6" s="1"/>
  <c r="T80" i="6"/>
  <c r="U80" i="6" s="1"/>
  <c r="T50" i="6"/>
  <c r="U50" i="6" s="1"/>
  <c r="V50" i="6"/>
  <c r="W50" i="6" s="1"/>
  <c r="V88" i="6"/>
  <c r="W88" i="6" s="1"/>
  <c r="T88" i="6"/>
  <c r="U88" i="6" s="1"/>
  <c r="T96" i="6"/>
  <c r="U96" i="6" s="1"/>
  <c r="V96" i="6"/>
  <c r="W96" i="6" s="1"/>
  <c r="V110" i="6"/>
  <c r="W110" i="6" s="1"/>
  <c r="T110" i="6"/>
  <c r="U110" i="6" s="1"/>
  <c r="T128" i="6"/>
  <c r="U128" i="6" s="1"/>
  <c r="V128" i="6"/>
  <c r="W128" i="6" s="1"/>
  <c r="T136" i="6"/>
  <c r="U136" i="6" s="1"/>
  <c r="V136" i="6"/>
  <c r="W136" i="6" s="1"/>
  <c r="T145" i="6"/>
  <c r="U145" i="6" s="1"/>
  <c r="V145" i="6"/>
  <c r="W145" i="6" s="1"/>
  <c r="V179" i="6"/>
  <c r="W179" i="6" s="1"/>
  <c r="T179" i="6"/>
  <c r="U179" i="6" s="1"/>
  <c r="T119" i="6"/>
  <c r="U119" i="6" s="1"/>
  <c r="V119" i="6"/>
  <c r="W119" i="6" s="1"/>
  <c r="V109" i="6"/>
  <c r="W109" i="6" s="1"/>
  <c r="T109" i="6"/>
  <c r="U109" i="6" s="1"/>
  <c r="T141" i="6"/>
  <c r="U141" i="6" s="1"/>
  <c r="V141" i="6"/>
  <c r="W141" i="6" s="1"/>
  <c r="V162" i="6"/>
  <c r="W162" i="6" s="1"/>
  <c r="T162" i="6"/>
  <c r="U162" i="6" s="1"/>
  <c r="T157" i="6"/>
  <c r="U157" i="6" s="1"/>
  <c r="V157" i="6"/>
  <c r="W157" i="6" s="1"/>
  <c r="Q185" i="6"/>
  <c r="R185" i="6" s="1"/>
  <c r="O185" i="6"/>
  <c r="P185" i="6" s="1"/>
  <c r="O39" i="6"/>
  <c r="P39" i="6" s="1"/>
  <c r="Q39" i="6"/>
  <c r="R39" i="6" s="1"/>
  <c r="Q36" i="6"/>
  <c r="R36" i="6" s="1"/>
  <c r="O36" i="6"/>
  <c r="P36" i="6" s="1"/>
  <c r="Q59" i="6"/>
  <c r="R59" i="6" s="1"/>
  <c r="O59" i="6"/>
  <c r="P59" i="6" s="1"/>
  <c r="Q73" i="6"/>
  <c r="R73" i="6" s="1"/>
  <c r="O73" i="6"/>
  <c r="P73" i="6" s="1"/>
  <c r="Q66" i="6"/>
  <c r="R66" i="6" s="1"/>
  <c r="O66" i="6"/>
  <c r="P66" i="6" s="1"/>
  <c r="Q128" i="6"/>
  <c r="R128" i="6" s="1"/>
  <c r="O128" i="6"/>
  <c r="P128" i="6" s="1"/>
  <c r="Q86" i="6"/>
  <c r="R86" i="6" s="1"/>
  <c r="O86" i="6"/>
  <c r="P86" i="6" s="1"/>
  <c r="O102" i="6"/>
  <c r="P102" i="6" s="1"/>
  <c r="Q102" i="6"/>
  <c r="R102" i="6" s="1"/>
  <c r="O111" i="6"/>
  <c r="P111" i="6" s="1"/>
  <c r="Q111" i="6"/>
  <c r="R111" i="6" s="1"/>
  <c r="O132" i="6"/>
  <c r="P132" i="6" s="1"/>
  <c r="Q132" i="6"/>
  <c r="R132" i="6" s="1"/>
  <c r="Q114" i="6"/>
  <c r="R114" i="6" s="1"/>
  <c r="O114" i="6"/>
  <c r="P114" i="6" s="1"/>
  <c r="Q142" i="6"/>
  <c r="R142" i="6" s="1"/>
  <c r="O142" i="6"/>
  <c r="P142" i="6" s="1"/>
  <c r="Q141" i="6"/>
  <c r="R141" i="6" s="1"/>
  <c r="O141" i="6"/>
  <c r="P141" i="6" s="1"/>
  <c r="Q99" i="6"/>
  <c r="R99" i="6" s="1"/>
  <c r="O99" i="6"/>
  <c r="P99" i="6" s="1"/>
  <c r="Q157" i="6"/>
  <c r="R157" i="6" s="1"/>
  <c r="O157" i="6"/>
  <c r="P157" i="6" s="1"/>
  <c r="O182" i="6"/>
  <c r="P182" i="6" s="1"/>
  <c r="Q182" i="6"/>
  <c r="R182" i="6" s="1"/>
  <c r="O162" i="6"/>
  <c r="P162" i="6" s="1"/>
  <c r="Q162" i="6"/>
  <c r="R162" i="6" s="1"/>
  <c r="O170" i="6"/>
  <c r="P170" i="6" s="1"/>
  <c r="Q170" i="6"/>
  <c r="R170" i="6" s="1"/>
  <c r="Q205" i="6"/>
  <c r="R205" i="6" s="1"/>
  <c r="O205" i="6"/>
  <c r="P205" i="6" s="1"/>
  <c r="L206" i="6"/>
  <c r="M206" i="6" s="1"/>
  <c r="J206" i="6"/>
  <c r="K206" i="6" s="1"/>
  <c r="Y206" i="6"/>
  <c r="Z206" i="6" s="1"/>
  <c r="AA206" i="6"/>
  <c r="AB206" i="6" s="1"/>
  <c r="T198" i="6"/>
  <c r="U198" i="6" s="1"/>
  <c r="V198" i="6"/>
  <c r="W198" i="6" s="1"/>
  <c r="I227" i="6"/>
  <c r="X227" i="6"/>
  <c r="N227" i="6"/>
  <c r="AD227" i="6" s="1"/>
  <c r="S227" i="6"/>
  <c r="O202" i="6"/>
  <c r="P202" i="6" s="1"/>
  <c r="Q202" i="6"/>
  <c r="R202" i="6" s="1"/>
  <c r="J177" i="6"/>
  <c r="K177" i="6" s="1"/>
  <c r="L177" i="6"/>
  <c r="M177" i="6" s="1"/>
  <c r="L54" i="6"/>
  <c r="M54" i="6" s="1"/>
  <c r="J54" i="6"/>
  <c r="K54" i="6" s="1"/>
  <c r="J49" i="6"/>
  <c r="K49" i="6" s="1"/>
  <c r="L49" i="6"/>
  <c r="M49" i="6" s="1"/>
  <c r="J71" i="6"/>
  <c r="K71" i="6" s="1"/>
  <c r="L71" i="6"/>
  <c r="M71" i="6" s="1"/>
  <c r="L64" i="6"/>
  <c r="M64" i="6" s="1"/>
  <c r="J64" i="6"/>
  <c r="K64" i="6" s="1"/>
  <c r="J80" i="6"/>
  <c r="K80" i="6" s="1"/>
  <c r="L80" i="6"/>
  <c r="M80" i="6" s="1"/>
  <c r="J55" i="6"/>
  <c r="K55" i="6" s="1"/>
  <c r="L55" i="6"/>
  <c r="M55" i="6" s="1"/>
  <c r="L84" i="6"/>
  <c r="M84" i="6" s="1"/>
  <c r="J84" i="6"/>
  <c r="K84" i="6" s="1"/>
  <c r="L100" i="6"/>
  <c r="M100" i="6" s="1"/>
  <c r="J100" i="6"/>
  <c r="K100" i="6" s="1"/>
  <c r="L119" i="6"/>
  <c r="M119" i="6" s="1"/>
  <c r="J119" i="6"/>
  <c r="K119" i="6" s="1"/>
  <c r="L105" i="6"/>
  <c r="M105" i="6" s="1"/>
  <c r="J105" i="6"/>
  <c r="K105" i="6" s="1"/>
  <c r="L115" i="6"/>
  <c r="M115" i="6" s="1"/>
  <c r="J115" i="6"/>
  <c r="K115" i="6" s="1"/>
  <c r="J144" i="6"/>
  <c r="K144" i="6" s="1"/>
  <c r="L144" i="6"/>
  <c r="M144" i="6" s="1"/>
  <c r="L112" i="6"/>
  <c r="M112" i="6" s="1"/>
  <c r="J112" i="6"/>
  <c r="K112" i="6" s="1"/>
  <c r="L145" i="6"/>
  <c r="M145" i="6" s="1"/>
  <c r="J145" i="6"/>
  <c r="K145" i="6" s="1"/>
  <c r="J106" i="6"/>
  <c r="K106" i="6" s="1"/>
  <c r="L106" i="6"/>
  <c r="M106" i="6" s="1"/>
  <c r="L138" i="6"/>
  <c r="M138" i="6" s="1"/>
  <c r="J138" i="6"/>
  <c r="K138" i="6" s="1"/>
  <c r="J164" i="6"/>
  <c r="K164" i="6" s="1"/>
  <c r="L164" i="6"/>
  <c r="M164" i="6" s="1"/>
  <c r="L162" i="6"/>
  <c r="M162" i="6" s="1"/>
  <c r="J162" i="6"/>
  <c r="K162" i="6" s="1"/>
  <c r="J219" i="6"/>
  <c r="K219" i="6" s="1"/>
  <c r="L219" i="6"/>
  <c r="M219" i="6" s="1"/>
  <c r="S220" i="6"/>
  <c r="I220" i="6"/>
  <c r="N220" i="6"/>
  <c r="AD220" i="6" s="1"/>
  <c r="X220" i="6"/>
  <c r="Y80" i="6"/>
  <c r="Z80" i="6" s="1"/>
  <c r="AA80" i="6"/>
  <c r="AB80" i="6" s="1"/>
  <c r="Y141" i="6"/>
  <c r="Z141" i="6" s="1"/>
  <c r="AA141" i="6"/>
  <c r="AB141" i="6" s="1"/>
  <c r="V140" i="6"/>
  <c r="W140" i="6" s="1"/>
  <c r="T140" i="6"/>
  <c r="U140" i="6" s="1"/>
  <c r="AA187" i="6"/>
  <c r="AB187" i="6" s="1"/>
  <c r="Y187" i="6"/>
  <c r="Z187" i="6" s="1"/>
  <c r="J208" i="6"/>
  <c r="K208" i="6" s="1"/>
  <c r="L208" i="6"/>
  <c r="M208" i="6" s="1"/>
  <c r="AA44" i="6"/>
  <c r="AB44" i="6" s="1"/>
  <c r="Y44" i="6"/>
  <c r="Z44" i="6" s="1"/>
  <c r="AA58" i="6"/>
  <c r="AB58" i="6" s="1"/>
  <c r="Y58" i="6"/>
  <c r="Z58" i="6" s="1"/>
  <c r="AA134" i="6"/>
  <c r="AB134" i="6" s="1"/>
  <c r="Y134" i="6"/>
  <c r="Z134" i="6" s="1"/>
  <c r="AA149" i="6"/>
  <c r="AB149" i="6" s="1"/>
  <c r="Y149" i="6"/>
  <c r="Z149" i="6" s="1"/>
  <c r="Y164" i="6"/>
  <c r="Z164" i="6" s="1"/>
  <c r="AA164" i="6"/>
  <c r="AB164" i="6" s="1"/>
  <c r="V71" i="6"/>
  <c r="W71" i="6" s="1"/>
  <c r="T71" i="6"/>
  <c r="U71" i="6" s="1"/>
  <c r="V126" i="6"/>
  <c r="W126" i="6" s="1"/>
  <c r="T126" i="6"/>
  <c r="U126" i="6" s="1"/>
  <c r="Q48" i="6"/>
  <c r="R48" i="6" s="1"/>
  <c r="O48" i="6"/>
  <c r="P48" i="6" s="1"/>
  <c r="O155" i="6"/>
  <c r="P155" i="6" s="1"/>
  <c r="Q155" i="6"/>
  <c r="R155" i="6" s="1"/>
  <c r="Y186" i="6"/>
  <c r="Z186" i="6" s="1"/>
  <c r="AA186" i="6"/>
  <c r="AB186" i="6" s="1"/>
  <c r="Y45" i="6"/>
  <c r="Z45" i="6" s="1"/>
  <c r="AA45" i="6"/>
  <c r="AB45" i="6" s="1"/>
  <c r="AA50" i="6"/>
  <c r="AB50" i="6" s="1"/>
  <c r="Y50" i="6"/>
  <c r="Z50" i="6" s="1"/>
  <c r="Y103" i="6"/>
  <c r="Z103" i="6" s="1"/>
  <c r="AA103" i="6"/>
  <c r="AB103" i="6" s="1"/>
  <c r="AA69" i="6"/>
  <c r="AB69" i="6" s="1"/>
  <c r="Y69" i="6"/>
  <c r="Z69" i="6" s="1"/>
  <c r="Y128" i="6"/>
  <c r="Z128" i="6" s="1"/>
  <c r="AA128" i="6"/>
  <c r="AB128" i="6" s="1"/>
  <c r="AA63" i="6"/>
  <c r="AB63" i="6" s="1"/>
  <c r="Y63" i="6"/>
  <c r="Z63" i="6" s="1"/>
  <c r="Y89" i="6"/>
  <c r="Z89" i="6" s="1"/>
  <c r="AA89" i="6"/>
  <c r="AB89" i="6" s="1"/>
  <c r="AA113" i="6"/>
  <c r="AB113" i="6" s="1"/>
  <c r="Y113" i="6"/>
  <c r="Z113" i="6" s="1"/>
  <c r="AA159" i="6"/>
  <c r="AB159" i="6" s="1"/>
  <c r="Y159" i="6"/>
  <c r="Z159" i="6" s="1"/>
  <c r="AA184" i="6"/>
  <c r="AB184" i="6" s="1"/>
  <c r="Y184" i="6"/>
  <c r="Z184" i="6" s="1"/>
  <c r="Y191" i="6"/>
  <c r="Z191" i="6" s="1"/>
  <c r="AA191" i="6"/>
  <c r="AB191" i="6" s="1"/>
  <c r="AA185" i="6"/>
  <c r="AB185" i="6" s="1"/>
  <c r="Y185" i="6"/>
  <c r="Z185" i="6" s="1"/>
  <c r="Y59" i="6"/>
  <c r="Z59" i="6" s="1"/>
  <c r="AA59" i="6"/>
  <c r="AB59" i="6" s="1"/>
  <c r="AA54" i="6"/>
  <c r="AB54" i="6" s="1"/>
  <c r="Y54" i="6"/>
  <c r="Z54" i="6" s="1"/>
  <c r="AA51" i="6"/>
  <c r="AB51" i="6" s="1"/>
  <c r="Y51" i="6"/>
  <c r="Z51" i="6" s="1"/>
  <c r="Y60" i="6"/>
  <c r="Z60" i="6" s="1"/>
  <c r="AA60" i="6"/>
  <c r="AB60" i="6" s="1"/>
  <c r="Y76" i="6"/>
  <c r="Z76" i="6" s="1"/>
  <c r="AA76" i="6"/>
  <c r="AB76" i="6" s="1"/>
  <c r="AA73" i="6"/>
  <c r="AB73" i="6" s="1"/>
  <c r="Y73" i="6"/>
  <c r="Z73" i="6" s="1"/>
  <c r="AA111" i="6"/>
  <c r="AB111" i="6" s="1"/>
  <c r="Y111" i="6"/>
  <c r="Z111" i="6" s="1"/>
  <c r="Y110" i="6"/>
  <c r="Z110" i="6" s="1"/>
  <c r="AA110" i="6"/>
  <c r="AB110" i="6" s="1"/>
  <c r="Y67" i="6"/>
  <c r="Z67" i="6" s="1"/>
  <c r="AA67" i="6"/>
  <c r="AB67" i="6" s="1"/>
  <c r="Y91" i="6"/>
  <c r="Z91" i="6" s="1"/>
  <c r="AA91" i="6"/>
  <c r="AB91" i="6" s="1"/>
  <c r="Y108" i="6"/>
  <c r="Z108" i="6" s="1"/>
  <c r="AA108" i="6"/>
  <c r="AB108" i="6" s="1"/>
  <c r="Y114" i="6"/>
  <c r="Z114" i="6" s="1"/>
  <c r="AA114" i="6"/>
  <c r="AB114" i="6" s="1"/>
  <c r="AA168" i="6"/>
  <c r="AB168" i="6" s="1"/>
  <c r="Y168" i="6"/>
  <c r="Z168" i="6" s="1"/>
  <c r="AA175" i="6"/>
  <c r="AB175" i="6" s="1"/>
  <c r="Y175" i="6"/>
  <c r="Z175" i="6" s="1"/>
  <c r="Y121" i="6"/>
  <c r="Z121" i="6" s="1"/>
  <c r="AA121" i="6"/>
  <c r="AB121" i="6" s="1"/>
  <c r="AA167" i="6"/>
  <c r="AB167" i="6" s="1"/>
  <c r="Y167" i="6"/>
  <c r="Z167" i="6" s="1"/>
  <c r="Y179" i="6"/>
  <c r="Z179" i="6" s="1"/>
  <c r="AA179" i="6"/>
  <c r="AB179" i="6" s="1"/>
  <c r="Y148" i="6"/>
  <c r="Z148" i="6" s="1"/>
  <c r="AA148" i="6"/>
  <c r="AB148" i="6" s="1"/>
  <c r="V200" i="6"/>
  <c r="W200" i="6" s="1"/>
  <c r="T200" i="6"/>
  <c r="U200" i="6" s="1"/>
  <c r="V184" i="6"/>
  <c r="W184" i="6" s="1"/>
  <c r="T184" i="6"/>
  <c r="U184" i="6" s="1"/>
  <c r="V53" i="6"/>
  <c r="W53" i="6" s="1"/>
  <c r="T53" i="6"/>
  <c r="U53" i="6" s="1"/>
  <c r="V45" i="6"/>
  <c r="W45" i="6" s="1"/>
  <c r="T45" i="6"/>
  <c r="U45" i="6" s="1"/>
  <c r="T48" i="6"/>
  <c r="U48" i="6" s="1"/>
  <c r="V48" i="6"/>
  <c r="W48" i="6" s="1"/>
  <c r="V65" i="6"/>
  <c r="W65" i="6" s="1"/>
  <c r="T65" i="6"/>
  <c r="U65" i="6" s="1"/>
  <c r="V73" i="6"/>
  <c r="W73" i="6" s="1"/>
  <c r="T73" i="6"/>
  <c r="U73" i="6" s="1"/>
  <c r="V81" i="6"/>
  <c r="W81" i="6" s="1"/>
  <c r="T81" i="6"/>
  <c r="U81" i="6" s="1"/>
  <c r="T54" i="6"/>
  <c r="U54" i="6" s="1"/>
  <c r="V54" i="6"/>
  <c r="W54" i="6" s="1"/>
  <c r="T89" i="6"/>
  <c r="U89" i="6" s="1"/>
  <c r="V89" i="6"/>
  <c r="W89" i="6" s="1"/>
  <c r="V97" i="6"/>
  <c r="W97" i="6" s="1"/>
  <c r="T97" i="6"/>
  <c r="U97" i="6" s="1"/>
  <c r="T112" i="6"/>
  <c r="U112" i="6" s="1"/>
  <c r="V112" i="6"/>
  <c r="W112" i="6" s="1"/>
  <c r="T118" i="6"/>
  <c r="U118" i="6" s="1"/>
  <c r="V118" i="6"/>
  <c r="W118" i="6" s="1"/>
  <c r="T156" i="6"/>
  <c r="U156" i="6" s="1"/>
  <c r="V156" i="6"/>
  <c r="W156" i="6" s="1"/>
  <c r="V146" i="6"/>
  <c r="W146" i="6" s="1"/>
  <c r="T146" i="6"/>
  <c r="U146" i="6" s="1"/>
  <c r="V142" i="6"/>
  <c r="W142" i="6" s="1"/>
  <c r="T142" i="6"/>
  <c r="U142" i="6" s="1"/>
  <c r="V123" i="6"/>
  <c r="W123" i="6" s="1"/>
  <c r="T123" i="6"/>
  <c r="U123" i="6" s="1"/>
  <c r="T113" i="6"/>
  <c r="U113" i="6" s="1"/>
  <c r="V113" i="6"/>
  <c r="W113" i="6" s="1"/>
  <c r="V166" i="6"/>
  <c r="W166" i="6" s="1"/>
  <c r="T166" i="6"/>
  <c r="U166" i="6" s="1"/>
  <c r="V178" i="6"/>
  <c r="W178" i="6" s="1"/>
  <c r="T178" i="6"/>
  <c r="U178" i="6" s="1"/>
  <c r="V161" i="6"/>
  <c r="W161" i="6" s="1"/>
  <c r="T161" i="6"/>
  <c r="U161" i="6" s="1"/>
  <c r="Y193" i="6"/>
  <c r="Z193" i="6" s="1"/>
  <c r="AA193" i="6"/>
  <c r="AB193" i="6" s="1"/>
  <c r="V207" i="6"/>
  <c r="W207" i="6" s="1"/>
  <c r="T207" i="6"/>
  <c r="U207" i="6" s="1"/>
  <c r="O176" i="6"/>
  <c r="P176" i="6" s="1"/>
  <c r="Q176" i="6"/>
  <c r="R176" i="6" s="1"/>
  <c r="O45" i="6"/>
  <c r="P45" i="6" s="1"/>
  <c r="Q45" i="6"/>
  <c r="R45" i="6" s="1"/>
  <c r="Q40" i="6"/>
  <c r="R40" i="6" s="1"/>
  <c r="O40" i="6"/>
  <c r="P40" i="6" s="1"/>
  <c r="O51" i="6"/>
  <c r="P51" i="6" s="1"/>
  <c r="Q51" i="6"/>
  <c r="R51" i="6" s="1"/>
  <c r="Q104" i="6"/>
  <c r="R104" i="6" s="1"/>
  <c r="O104" i="6"/>
  <c r="P104" i="6" s="1"/>
  <c r="O75" i="6"/>
  <c r="P75" i="6" s="1"/>
  <c r="Q75" i="6"/>
  <c r="R75" i="6" s="1"/>
  <c r="O70" i="6"/>
  <c r="P70" i="6" s="1"/>
  <c r="Q70" i="6"/>
  <c r="R70" i="6" s="1"/>
  <c r="O60" i="6"/>
  <c r="P60" i="6" s="1"/>
  <c r="Q60" i="6"/>
  <c r="R60" i="6" s="1"/>
  <c r="O88" i="6"/>
  <c r="P88" i="6" s="1"/>
  <c r="Q88" i="6"/>
  <c r="R88" i="6" s="1"/>
  <c r="O118" i="6"/>
  <c r="P118" i="6" s="1"/>
  <c r="Q118" i="6"/>
  <c r="R118" i="6" s="1"/>
  <c r="Q112" i="6"/>
  <c r="R112" i="6" s="1"/>
  <c r="O112" i="6"/>
  <c r="P112" i="6" s="1"/>
  <c r="O133" i="6"/>
  <c r="P133" i="6" s="1"/>
  <c r="Q133" i="6"/>
  <c r="R133" i="6" s="1"/>
  <c r="O115" i="6"/>
  <c r="P115" i="6" s="1"/>
  <c r="Q115" i="6"/>
  <c r="R115" i="6" s="1"/>
  <c r="O143" i="6"/>
  <c r="P143" i="6" s="1"/>
  <c r="Q143" i="6"/>
  <c r="R143" i="6" s="1"/>
  <c r="Q168" i="6"/>
  <c r="R168" i="6" s="1"/>
  <c r="O168" i="6"/>
  <c r="P168" i="6" s="1"/>
  <c r="Q103" i="6"/>
  <c r="R103" i="6" s="1"/>
  <c r="O103" i="6"/>
  <c r="P103" i="6" s="1"/>
  <c r="Q164" i="6"/>
  <c r="R164" i="6" s="1"/>
  <c r="O164" i="6"/>
  <c r="P164" i="6" s="1"/>
  <c r="Q159" i="6"/>
  <c r="R159" i="6" s="1"/>
  <c r="O159" i="6"/>
  <c r="P159" i="6" s="1"/>
  <c r="Q163" i="6"/>
  <c r="R163" i="6" s="1"/>
  <c r="O163" i="6"/>
  <c r="P163" i="6" s="1"/>
  <c r="Q171" i="6"/>
  <c r="R171" i="6" s="1"/>
  <c r="O171" i="6"/>
  <c r="P171" i="6" s="1"/>
  <c r="I217" i="6"/>
  <c r="X217" i="6"/>
  <c r="S217" i="6"/>
  <c r="N217" i="6"/>
  <c r="AD217" i="6" s="1"/>
  <c r="V206" i="6"/>
  <c r="W206" i="6" s="1"/>
  <c r="T206" i="6"/>
  <c r="U206" i="6" s="1"/>
  <c r="N218" i="6"/>
  <c r="AD218" i="6" s="1"/>
  <c r="I218" i="6"/>
  <c r="X218" i="6"/>
  <c r="S218" i="6"/>
  <c r="L209" i="6"/>
  <c r="M209" i="6" s="1"/>
  <c r="J209" i="6"/>
  <c r="K209" i="6" s="1"/>
  <c r="J211" i="6"/>
  <c r="K211" i="6" s="1"/>
  <c r="L211" i="6"/>
  <c r="M211" i="6" s="1"/>
  <c r="S223" i="6"/>
  <c r="I223" i="6"/>
  <c r="N223" i="6"/>
  <c r="AD223" i="6" s="1"/>
  <c r="X223" i="6"/>
  <c r="L176" i="6"/>
  <c r="M176" i="6" s="1"/>
  <c r="J176" i="6"/>
  <c r="K176" i="6" s="1"/>
  <c r="L36" i="6"/>
  <c r="M36" i="6" s="1"/>
  <c r="J36" i="6"/>
  <c r="K36" i="6" s="1"/>
  <c r="L46" i="6"/>
  <c r="M46" i="6" s="1"/>
  <c r="J46" i="6"/>
  <c r="K46" i="6" s="1"/>
  <c r="L53" i="6"/>
  <c r="M53" i="6" s="1"/>
  <c r="J53" i="6"/>
  <c r="K53" i="6" s="1"/>
  <c r="L73" i="6"/>
  <c r="M73" i="6" s="1"/>
  <c r="J73" i="6"/>
  <c r="K73" i="6" s="1"/>
  <c r="L66" i="6"/>
  <c r="M66" i="6" s="1"/>
  <c r="J66" i="6"/>
  <c r="K66" i="6" s="1"/>
  <c r="L82" i="6"/>
  <c r="M82" i="6" s="1"/>
  <c r="J82" i="6"/>
  <c r="K82" i="6" s="1"/>
  <c r="J59" i="6"/>
  <c r="K59" i="6" s="1"/>
  <c r="L59" i="6"/>
  <c r="M59" i="6" s="1"/>
  <c r="L86" i="6"/>
  <c r="M86" i="6" s="1"/>
  <c r="J86" i="6"/>
  <c r="K86" i="6" s="1"/>
  <c r="J102" i="6"/>
  <c r="K102" i="6" s="1"/>
  <c r="L102" i="6"/>
  <c r="M102" i="6" s="1"/>
  <c r="L125" i="6"/>
  <c r="M125" i="6" s="1"/>
  <c r="J125" i="6"/>
  <c r="K125" i="6" s="1"/>
  <c r="J133" i="6"/>
  <c r="K133" i="6" s="1"/>
  <c r="L133" i="6"/>
  <c r="M133" i="6" s="1"/>
  <c r="L131" i="6"/>
  <c r="M131" i="6" s="1"/>
  <c r="J131" i="6"/>
  <c r="K131" i="6" s="1"/>
  <c r="J146" i="6"/>
  <c r="K146" i="6" s="1"/>
  <c r="L146" i="6"/>
  <c r="M146" i="6" s="1"/>
  <c r="L116" i="6"/>
  <c r="M116" i="6" s="1"/>
  <c r="J116" i="6"/>
  <c r="K116" i="6" s="1"/>
  <c r="J147" i="6"/>
  <c r="K147" i="6" s="1"/>
  <c r="L147" i="6"/>
  <c r="M147" i="6" s="1"/>
  <c r="J110" i="6"/>
  <c r="K110" i="6" s="1"/>
  <c r="L110" i="6"/>
  <c r="M110" i="6" s="1"/>
  <c r="J142" i="6"/>
  <c r="K142" i="6" s="1"/>
  <c r="L142" i="6"/>
  <c r="M142" i="6" s="1"/>
  <c r="J168" i="6"/>
  <c r="K168" i="6" s="1"/>
  <c r="L168" i="6"/>
  <c r="M168" i="6" s="1"/>
  <c r="L166" i="6"/>
  <c r="M166" i="6" s="1"/>
  <c r="J166" i="6"/>
  <c r="K166" i="6" s="1"/>
  <c r="O204" i="6"/>
  <c r="P204" i="6" s="1"/>
  <c r="Q204" i="6"/>
  <c r="R204" i="6" s="1"/>
  <c r="J201" i="6"/>
  <c r="K201" i="6" s="1"/>
  <c r="L201" i="6"/>
  <c r="M201" i="6" s="1"/>
  <c r="AA201" i="6"/>
  <c r="AB201" i="6" s="1"/>
  <c r="Y201" i="6"/>
  <c r="Z201" i="6" s="1"/>
  <c r="Y75" i="6"/>
  <c r="Z75" i="6" s="1"/>
  <c r="AA75" i="6"/>
  <c r="AB75" i="6" s="1"/>
  <c r="T104" i="6"/>
  <c r="U104" i="6" s="1"/>
  <c r="V104" i="6"/>
  <c r="W104" i="6" s="1"/>
  <c r="AA33" i="6"/>
  <c r="AB33" i="6" s="1"/>
  <c r="Y33" i="6"/>
  <c r="Z33" i="6" s="1"/>
  <c r="AA38" i="6"/>
  <c r="AB38" i="6" s="1"/>
  <c r="Y38" i="6"/>
  <c r="Z38" i="6" s="1"/>
  <c r="Y72" i="6"/>
  <c r="Z72" i="6" s="1"/>
  <c r="AA72" i="6"/>
  <c r="AB72" i="6" s="1"/>
  <c r="AA133" i="6"/>
  <c r="AB133" i="6" s="1"/>
  <c r="Y133" i="6"/>
  <c r="Z133" i="6" s="1"/>
  <c r="AA104" i="6"/>
  <c r="AB104" i="6" s="1"/>
  <c r="Y104" i="6"/>
  <c r="Z104" i="6" s="1"/>
  <c r="Y105" i="6"/>
  <c r="Z105" i="6" s="1"/>
  <c r="AA105" i="6"/>
  <c r="AB105" i="6" s="1"/>
  <c r="AA183" i="6"/>
  <c r="AB183" i="6" s="1"/>
  <c r="Y183" i="6"/>
  <c r="Z183" i="6" s="1"/>
  <c r="V195" i="6"/>
  <c r="W195" i="6" s="1"/>
  <c r="T195" i="6"/>
  <c r="U195" i="6" s="1"/>
  <c r="V40" i="6"/>
  <c r="W40" i="6" s="1"/>
  <c r="T40" i="6"/>
  <c r="U40" i="6" s="1"/>
  <c r="V79" i="6"/>
  <c r="W79" i="6" s="1"/>
  <c r="T79" i="6"/>
  <c r="U79" i="6" s="1"/>
  <c r="T87" i="6"/>
  <c r="U87" i="6" s="1"/>
  <c r="V87" i="6"/>
  <c r="W87" i="6" s="1"/>
  <c r="T174" i="6"/>
  <c r="U174" i="6" s="1"/>
  <c r="V174" i="6"/>
  <c r="W174" i="6" s="1"/>
  <c r="T152" i="6"/>
  <c r="U152" i="6" s="1"/>
  <c r="V152" i="6"/>
  <c r="W152" i="6" s="1"/>
  <c r="T137" i="6"/>
  <c r="U137" i="6" s="1"/>
  <c r="V137" i="6"/>
  <c r="W137" i="6" s="1"/>
  <c r="T170" i="6"/>
  <c r="U170" i="6" s="1"/>
  <c r="V170" i="6"/>
  <c r="W170" i="6" s="1"/>
  <c r="Q208" i="6"/>
  <c r="R208" i="6" s="1"/>
  <c r="O208" i="6"/>
  <c r="P208" i="6" s="1"/>
  <c r="AA177" i="6"/>
  <c r="AB177" i="6" s="1"/>
  <c r="Y177" i="6"/>
  <c r="Z177" i="6" s="1"/>
  <c r="Y176" i="6"/>
  <c r="Z176" i="6" s="1"/>
  <c r="AA176" i="6"/>
  <c r="AB176" i="6" s="1"/>
  <c r="Y42" i="6"/>
  <c r="Z42" i="6" s="1"/>
  <c r="AA42" i="6"/>
  <c r="AB42" i="6" s="1"/>
  <c r="Y36" i="6"/>
  <c r="Z36" i="6" s="1"/>
  <c r="AA36" i="6"/>
  <c r="AB36" i="6" s="1"/>
  <c r="AA57" i="6"/>
  <c r="AB57" i="6" s="1"/>
  <c r="Y57" i="6"/>
  <c r="Z57" i="6" s="1"/>
  <c r="AA62" i="6"/>
  <c r="AB62" i="6" s="1"/>
  <c r="Y62" i="6"/>
  <c r="Z62" i="6" s="1"/>
  <c r="AA78" i="6"/>
  <c r="AB78" i="6" s="1"/>
  <c r="Y78" i="6"/>
  <c r="Z78" i="6" s="1"/>
  <c r="Y77" i="6"/>
  <c r="Z77" i="6" s="1"/>
  <c r="AA77" i="6"/>
  <c r="AB77" i="6" s="1"/>
  <c r="AA117" i="6"/>
  <c r="AB117" i="6" s="1"/>
  <c r="Y117" i="6"/>
  <c r="Z117" i="6" s="1"/>
  <c r="Y112" i="6"/>
  <c r="Z112" i="6" s="1"/>
  <c r="AA112" i="6"/>
  <c r="AB112" i="6" s="1"/>
  <c r="Y71" i="6"/>
  <c r="Z71" i="6" s="1"/>
  <c r="AA71" i="6"/>
  <c r="AB71" i="6" s="1"/>
  <c r="Y93" i="6"/>
  <c r="Z93" i="6" s="1"/>
  <c r="AA93" i="6"/>
  <c r="AB93" i="6" s="1"/>
  <c r="Y139" i="6"/>
  <c r="Z139" i="6" s="1"/>
  <c r="AA139" i="6"/>
  <c r="AB139" i="6" s="1"/>
  <c r="AA129" i="6"/>
  <c r="AB129" i="6" s="1"/>
  <c r="Y129" i="6"/>
  <c r="Z129" i="6" s="1"/>
  <c r="AA172" i="6"/>
  <c r="AB172" i="6" s="1"/>
  <c r="Y172" i="6"/>
  <c r="Z172" i="6" s="1"/>
  <c r="AA86" i="6"/>
  <c r="AB86" i="6" s="1"/>
  <c r="Y86" i="6"/>
  <c r="Z86" i="6" s="1"/>
  <c r="AA122" i="6"/>
  <c r="AB122" i="6" s="1"/>
  <c r="Y122" i="6"/>
  <c r="Z122" i="6" s="1"/>
  <c r="AA171" i="6"/>
  <c r="AB171" i="6" s="1"/>
  <c r="Y171" i="6"/>
  <c r="Z171" i="6" s="1"/>
  <c r="AA178" i="6"/>
  <c r="AB178" i="6" s="1"/>
  <c r="Y178" i="6"/>
  <c r="Z178" i="6" s="1"/>
  <c r="AA152" i="6"/>
  <c r="AB152" i="6" s="1"/>
  <c r="Y152" i="6"/>
  <c r="Z152" i="6" s="1"/>
  <c r="Q200" i="6"/>
  <c r="R200" i="6" s="1"/>
  <c r="O200" i="6"/>
  <c r="P200" i="6" s="1"/>
  <c r="V177" i="6"/>
  <c r="W177" i="6" s="1"/>
  <c r="T177" i="6"/>
  <c r="U177" i="6" s="1"/>
  <c r="V35" i="6"/>
  <c r="W35" i="6" s="1"/>
  <c r="T35" i="6"/>
  <c r="U35" i="6" s="1"/>
  <c r="V43" i="6"/>
  <c r="W43" i="6" s="1"/>
  <c r="T43" i="6"/>
  <c r="U43" i="6" s="1"/>
  <c r="V52" i="6"/>
  <c r="W52" i="6" s="1"/>
  <c r="T52" i="6"/>
  <c r="U52" i="6" s="1"/>
  <c r="V66" i="6"/>
  <c r="W66" i="6" s="1"/>
  <c r="T66" i="6"/>
  <c r="U66" i="6" s="1"/>
  <c r="T74" i="6"/>
  <c r="U74" i="6" s="1"/>
  <c r="V74" i="6"/>
  <c r="W74" i="6" s="1"/>
  <c r="V82" i="6"/>
  <c r="W82" i="6" s="1"/>
  <c r="T82" i="6"/>
  <c r="U82" i="6" s="1"/>
  <c r="T58" i="6"/>
  <c r="U58" i="6" s="1"/>
  <c r="V58" i="6"/>
  <c r="W58" i="6" s="1"/>
  <c r="T90" i="6"/>
  <c r="U90" i="6" s="1"/>
  <c r="V90" i="6"/>
  <c r="W90" i="6" s="1"/>
  <c r="T98" i="6"/>
  <c r="U98" i="6" s="1"/>
  <c r="V98" i="6"/>
  <c r="W98" i="6" s="1"/>
  <c r="V116" i="6"/>
  <c r="W116" i="6" s="1"/>
  <c r="T116" i="6"/>
  <c r="U116" i="6" s="1"/>
  <c r="V120" i="6"/>
  <c r="W120" i="6" s="1"/>
  <c r="T120" i="6"/>
  <c r="U120" i="6" s="1"/>
  <c r="V160" i="6"/>
  <c r="W160" i="6" s="1"/>
  <c r="T160" i="6"/>
  <c r="U160" i="6" s="1"/>
  <c r="V147" i="6"/>
  <c r="W147" i="6" s="1"/>
  <c r="T147" i="6"/>
  <c r="U147" i="6" s="1"/>
  <c r="T164" i="6"/>
  <c r="U164" i="6" s="1"/>
  <c r="V164" i="6"/>
  <c r="W164" i="6" s="1"/>
  <c r="T127" i="6"/>
  <c r="U127" i="6" s="1"/>
  <c r="V127" i="6"/>
  <c r="W127" i="6" s="1"/>
  <c r="T117" i="6"/>
  <c r="U117" i="6" s="1"/>
  <c r="V117" i="6"/>
  <c r="W117" i="6" s="1"/>
  <c r="V168" i="6"/>
  <c r="W168" i="6" s="1"/>
  <c r="T168" i="6"/>
  <c r="U168" i="6" s="1"/>
  <c r="V155" i="6"/>
  <c r="W155" i="6" s="1"/>
  <c r="T155" i="6"/>
  <c r="U155" i="6" s="1"/>
  <c r="T165" i="6"/>
  <c r="U165" i="6" s="1"/>
  <c r="V165" i="6"/>
  <c r="W165" i="6" s="1"/>
  <c r="Q175" i="6"/>
  <c r="R175" i="6" s="1"/>
  <c r="O175" i="6"/>
  <c r="P175" i="6" s="1"/>
  <c r="O46" i="6"/>
  <c r="P46" i="6" s="1"/>
  <c r="Q46" i="6"/>
  <c r="R46" i="6" s="1"/>
  <c r="O55" i="6"/>
  <c r="P55" i="6" s="1"/>
  <c r="Q55" i="6"/>
  <c r="R55" i="6" s="1"/>
  <c r="Q52" i="6"/>
  <c r="R52" i="6" s="1"/>
  <c r="O52" i="6"/>
  <c r="P52" i="6" s="1"/>
  <c r="Q61" i="6"/>
  <c r="R61" i="6" s="1"/>
  <c r="O61" i="6"/>
  <c r="P61" i="6" s="1"/>
  <c r="Q77" i="6"/>
  <c r="R77" i="6" s="1"/>
  <c r="O77" i="6"/>
  <c r="P77" i="6" s="1"/>
  <c r="Q74" i="6"/>
  <c r="R74" i="6" s="1"/>
  <c r="O74" i="6"/>
  <c r="P74" i="6" s="1"/>
  <c r="Q64" i="6"/>
  <c r="R64" i="6" s="1"/>
  <c r="O64" i="6"/>
  <c r="P64" i="6" s="1"/>
  <c r="O90" i="6"/>
  <c r="P90" i="6" s="1"/>
  <c r="Q90" i="6"/>
  <c r="R90" i="6" s="1"/>
  <c r="Q119" i="6"/>
  <c r="R119" i="6" s="1"/>
  <c r="O119" i="6"/>
  <c r="P119" i="6" s="1"/>
  <c r="O116" i="6"/>
  <c r="P116" i="6" s="1"/>
  <c r="Q116" i="6"/>
  <c r="R116" i="6" s="1"/>
  <c r="O134" i="6"/>
  <c r="P134" i="6" s="1"/>
  <c r="Q134" i="6"/>
  <c r="R134" i="6" s="1"/>
  <c r="Q130" i="6"/>
  <c r="R130" i="6" s="1"/>
  <c r="O130" i="6"/>
  <c r="P130" i="6" s="1"/>
  <c r="O144" i="6"/>
  <c r="P144" i="6" s="1"/>
  <c r="Q144" i="6"/>
  <c r="R144" i="6" s="1"/>
  <c r="Q172" i="6"/>
  <c r="R172" i="6" s="1"/>
  <c r="O172" i="6"/>
  <c r="P172" i="6" s="1"/>
  <c r="Q106" i="6"/>
  <c r="R106" i="6" s="1"/>
  <c r="O106" i="6"/>
  <c r="P106" i="6" s="1"/>
  <c r="O136" i="6"/>
  <c r="P136" i="6" s="1"/>
  <c r="Q136" i="6"/>
  <c r="R136" i="6" s="1"/>
  <c r="O166" i="6"/>
  <c r="P166" i="6" s="1"/>
  <c r="Q166" i="6"/>
  <c r="R166" i="6" s="1"/>
  <c r="O195" i="6"/>
  <c r="P195" i="6" s="1"/>
  <c r="Q195" i="6"/>
  <c r="R195" i="6" s="1"/>
  <c r="Q183" i="6"/>
  <c r="R183" i="6" s="1"/>
  <c r="O183" i="6"/>
  <c r="P183" i="6" s="1"/>
  <c r="T209" i="6"/>
  <c r="U209" i="6" s="1"/>
  <c r="V209" i="6"/>
  <c r="W209" i="6" s="1"/>
  <c r="Y189" i="6"/>
  <c r="Z189" i="6" s="1"/>
  <c r="AA189" i="6"/>
  <c r="AB189" i="6" s="1"/>
  <c r="V215" i="6"/>
  <c r="W215" i="6" s="1"/>
  <c r="T215" i="6"/>
  <c r="U215" i="6" s="1"/>
  <c r="T194" i="6"/>
  <c r="U194" i="6" s="1"/>
  <c r="V194" i="6"/>
  <c r="W194" i="6" s="1"/>
  <c r="AA210" i="6"/>
  <c r="AB210" i="6" s="1"/>
  <c r="Y210" i="6"/>
  <c r="Z210" i="6" s="1"/>
  <c r="AA202" i="6"/>
  <c r="AB202" i="6" s="1"/>
  <c r="Y202" i="6"/>
  <c r="Z202" i="6" s="1"/>
  <c r="I214" i="6"/>
  <c r="X214" i="6"/>
  <c r="S214" i="6"/>
  <c r="N214" i="6"/>
  <c r="AD214" i="6" s="1"/>
  <c r="L199" i="6"/>
  <c r="M199" i="6" s="1"/>
  <c r="J199" i="6"/>
  <c r="K199" i="6" s="1"/>
  <c r="L180" i="6"/>
  <c r="M180" i="6" s="1"/>
  <c r="J180" i="6"/>
  <c r="K180" i="6" s="1"/>
  <c r="L52" i="6"/>
  <c r="M52" i="6" s="1"/>
  <c r="J52" i="6"/>
  <c r="K52" i="6" s="1"/>
  <c r="L44" i="6"/>
  <c r="M44" i="6" s="1"/>
  <c r="J44" i="6"/>
  <c r="K44" i="6" s="1"/>
  <c r="L57" i="6"/>
  <c r="M57" i="6" s="1"/>
  <c r="J57" i="6"/>
  <c r="K57" i="6" s="1"/>
  <c r="J75" i="6"/>
  <c r="K75" i="6" s="1"/>
  <c r="L75" i="6"/>
  <c r="M75" i="6" s="1"/>
  <c r="L68" i="6"/>
  <c r="M68" i="6" s="1"/>
  <c r="J68" i="6"/>
  <c r="K68" i="6" s="1"/>
  <c r="L31" i="6"/>
  <c r="M31" i="6" s="1"/>
  <c r="J31" i="6"/>
  <c r="K31" i="6" s="1"/>
  <c r="L83" i="6"/>
  <c r="M83" i="6" s="1"/>
  <c r="J83" i="6"/>
  <c r="K83" i="6" s="1"/>
  <c r="J88" i="6"/>
  <c r="K88" i="6" s="1"/>
  <c r="L88" i="6"/>
  <c r="M88" i="6" s="1"/>
  <c r="L127" i="6"/>
  <c r="M127" i="6" s="1"/>
  <c r="J127" i="6"/>
  <c r="K127" i="6" s="1"/>
  <c r="J129" i="6"/>
  <c r="K129" i="6" s="1"/>
  <c r="L129" i="6"/>
  <c r="M129" i="6" s="1"/>
  <c r="J135" i="6"/>
  <c r="K135" i="6" s="1"/>
  <c r="L135" i="6"/>
  <c r="M135" i="6" s="1"/>
  <c r="J165" i="6"/>
  <c r="K165" i="6" s="1"/>
  <c r="L165" i="6"/>
  <c r="M165" i="6" s="1"/>
  <c r="L148" i="6"/>
  <c r="M148" i="6" s="1"/>
  <c r="J148" i="6"/>
  <c r="K148" i="6" s="1"/>
  <c r="L120" i="6"/>
  <c r="M120" i="6" s="1"/>
  <c r="J120" i="6"/>
  <c r="K120" i="6" s="1"/>
  <c r="L149" i="6"/>
  <c r="M149" i="6" s="1"/>
  <c r="J149" i="6"/>
  <c r="K149" i="6" s="1"/>
  <c r="J114" i="6"/>
  <c r="K114" i="6" s="1"/>
  <c r="L114" i="6"/>
  <c r="M114" i="6" s="1"/>
  <c r="J187" i="6"/>
  <c r="K187" i="6" s="1"/>
  <c r="L187" i="6"/>
  <c r="M187" i="6" s="1"/>
  <c r="J172" i="6"/>
  <c r="K172" i="6" s="1"/>
  <c r="L172" i="6"/>
  <c r="M172" i="6" s="1"/>
  <c r="J170" i="6"/>
  <c r="K170" i="6" s="1"/>
  <c r="L170" i="6"/>
  <c r="M170" i="6" s="1"/>
  <c r="AA219" i="6"/>
  <c r="AB219" i="6" s="1"/>
  <c r="Y219" i="6"/>
  <c r="Z219" i="6" s="1"/>
  <c r="Y32" i="6"/>
  <c r="Z32" i="6" s="1"/>
  <c r="AA32" i="6"/>
  <c r="AB32" i="6" s="1"/>
  <c r="AA84" i="6"/>
  <c r="AB84" i="6" s="1"/>
  <c r="Y84" i="6"/>
  <c r="Z84" i="6" s="1"/>
  <c r="AA153" i="6"/>
  <c r="AB153" i="6" s="1"/>
  <c r="Y153" i="6"/>
  <c r="Z153" i="6" s="1"/>
  <c r="T186" i="6"/>
  <c r="U186" i="6" s="1"/>
  <c r="V186" i="6"/>
  <c r="W186" i="6" s="1"/>
  <c r="T67" i="6"/>
  <c r="U67" i="6" s="1"/>
  <c r="V67" i="6"/>
  <c r="W67" i="6" s="1"/>
  <c r="V75" i="6"/>
  <c r="W75" i="6" s="1"/>
  <c r="T75" i="6"/>
  <c r="U75" i="6" s="1"/>
  <c r="T148" i="6"/>
  <c r="U148" i="6" s="1"/>
  <c r="V148" i="6"/>
  <c r="W148" i="6" s="1"/>
  <c r="V131" i="6"/>
  <c r="W131" i="6" s="1"/>
  <c r="T131" i="6"/>
  <c r="U131" i="6" s="1"/>
  <c r="V121" i="6"/>
  <c r="W121" i="6" s="1"/>
  <c r="T121" i="6"/>
  <c r="U121" i="6" s="1"/>
  <c r="V172" i="6"/>
  <c r="W172" i="6" s="1"/>
  <c r="T172" i="6"/>
  <c r="U172" i="6" s="1"/>
  <c r="T159" i="6"/>
  <c r="U159" i="6" s="1"/>
  <c r="V159" i="6"/>
  <c r="W159" i="6" s="1"/>
  <c r="V169" i="6"/>
  <c r="W169" i="6" s="1"/>
  <c r="T169" i="6"/>
  <c r="U169" i="6" s="1"/>
  <c r="Y192" i="6"/>
  <c r="Z192" i="6" s="1"/>
  <c r="AA192" i="6"/>
  <c r="AB192" i="6" s="1"/>
  <c r="Q186" i="6"/>
  <c r="R186" i="6" s="1"/>
  <c r="O186" i="6"/>
  <c r="P186" i="6" s="1"/>
  <c r="Q177" i="6"/>
  <c r="R177" i="6" s="1"/>
  <c r="O177" i="6"/>
  <c r="P177" i="6" s="1"/>
  <c r="O43" i="6"/>
  <c r="P43" i="6" s="1"/>
  <c r="Q43" i="6"/>
  <c r="R43" i="6" s="1"/>
  <c r="Q37" i="6"/>
  <c r="R37" i="6" s="1"/>
  <c r="O37" i="6"/>
  <c r="P37" i="6" s="1"/>
  <c r="Q58" i="6"/>
  <c r="R58" i="6" s="1"/>
  <c r="O58" i="6"/>
  <c r="P58" i="6" s="1"/>
  <c r="O63" i="6"/>
  <c r="P63" i="6" s="1"/>
  <c r="Q63" i="6"/>
  <c r="R63" i="6" s="1"/>
  <c r="O79" i="6"/>
  <c r="P79" i="6" s="1"/>
  <c r="Q79" i="6"/>
  <c r="R79" i="6" s="1"/>
  <c r="Q78" i="6"/>
  <c r="R78" i="6" s="1"/>
  <c r="O78" i="6"/>
  <c r="P78" i="6" s="1"/>
  <c r="O68" i="6"/>
  <c r="P68" i="6" s="1"/>
  <c r="Q68" i="6"/>
  <c r="R68" i="6" s="1"/>
  <c r="O92" i="6"/>
  <c r="P92" i="6" s="1"/>
  <c r="Q92" i="6"/>
  <c r="R92" i="6" s="1"/>
  <c r="O120" i="6"/>
  <c r="P120" i="6" s="1"/>
  <c r="Q120" i="6"/>
  <c r="R120" i="6" s="1"/>
  <c r="O117" i="6"/>
  <c r="P117" i="6" s="1"/>
  <c r="Q117" i="6"/>
  <c r="R117" i="6" s="1"/>
  <c r="Q85" i="6"/>
  <c r="R85" i="6" s="1"/>
  <c r="O85" i="6"/>
  <c r="P85" i="6" s="1"/>
  <c r="O131" i="6"/>
  <c r="P131" i="6" s="1"/>
  <c r="Q131" i="6"/>
  <c r="R131" i="6" s="1"/>
  <c r="O146" i="6"/>
  <c r="P146" i="6" s="1"/>
  <c r="Q146" i="6"/>
  <c r="R146" i="6" s="1"/>
  <c r="Q173" i="6"/>
  <c r="R173" i="6" s="1"/>
  <c r="O173" i="6"/>
  <c r="P173" i="6" s="1"/>
  <c r="Q107" i="6"/>
  <c r="R107" i="6" s="1"/>
  <c r="O107" i="6"/>
  <c r="P107" i="6" s="1"/>
  <c r="Q137" i="6"/>
  <c r="R137" i="6" s="1"/>
  <c r="O137" i="6"/>
  <c r="P137" i="6" s="1"/>
  <c r="O174" i="6"/>
  <c r="P174" i="6" s="1"/>
  <c r="Q174" i="6"/>
  <c r="R174" i="6" s="1"/>
  <c r="Q145" i="6"/>
  <c r="R145" i="6" s="1"/>
  <c r="O145" i="6"/>
  <c r="P145" i="6" s="1"/>
  <c r="V190" i="6"/>
  <c r="W190" i="6" s="1"/>
  <c r="T190" i="6"/>
  <c r="U190" i="6" s="1"/>
  <c r="Y205" i="6"/>
  <c r="Z205" i="6" s="1"/>
  <c r="AA205" i="6"/>
  <c r="AB205" i="6" s="1"/>
  <c r="AA207" i="6"/>
  <c r="AB207" i="6" s="1"/>
  <c r="Y207" i="6"/>
  <c r="Z207" i="6" s="1"/>
  <c r="X221" i="6"/>
  <c r="I221" i="6"/>
  <c r="S221" i="6"/>
  <c r="N221" i="6"/>
  <c r="AD221" i="6" s="1"/>
  <c r="J215" i="6"/>
  <c r="K215" i="6" s="1"/>
  <c r="L215" i="6"/>
  <c r="M215" i="6" s="1"/>
  <c r="AA211" i="6"/>
  <c r="AB211" i="6" s="1"/>
  <c r="Y211" i="6"/>
  <c r="Z211" i="6" s="1"/>
  <c r="J195" i="6"/>
  <c r="K195" i="6" s="1"/>
  <c r="L195" i="6"/>
  <c r="M195" i="6" s="1"/>
  <c r="J34" i="6"/>
  <c r="K34" i="6" s="1"/>
  <c r="L34" i="6"/>
  <c r="M34" i="6" s="1"/>
  <c r="L42" i="6"/>
  <c r="M42" i="6" s="1"/>
  <c r="J42" i="6"/>
  <c r="K42" i="6" s="1"/>
  <c r="L61" i="6"/>
  <c r="M61" i="6" s="1"/>
  <c r="J61" i="6"/>
  <c r="K61" i="6" s="1"/>
  <c r="J77" i="6"/>
  <c r="K77" i="6" s="1"/>
  <c r="L77" i="6"/>
  <c r="M77" i="6" s="1"/>
  <c r="L70" i="6"/>
  <c r="M70" i="6" s="1"/>
  <c r="J70" i="6"/>
  <c r="K70" i="6" s="1"/>
  <c r="L35" i="6"/>
  <c r="M35" i="6" s="1"/>
  <c r="J35" i="6"/>
  <c r="K35" i="6" s="1"/>
  <c r="J85" i="6"/>
  <c r="K85" i="6" s="1"/>
  <c r="L85" i="6"/>
  <c r="M85" i="6" s="1"/>
  <c r="J90" i="6"/>
  <c r="K90" i="6" s="1"/>
  <c r="L90" i="6"/>
  <c r="M90" i="6" s="1"/>
  <c r="L95" i="6"/>
  <c r="M95" i="6" s="1"/>
  <c r="J95" i="6"/>
  <c r="K95" i="6" s="1"/>
  <c r="L111" i="6"/>
  <c r="M111" i="6" s="1"/>
  <c r="J111" i="6"/>
  <c r="K111" i="6" s="1"/>
  <c r="L107" i="6"/>
  <c r="M107" i="6" s="1"/>
  <c r="J107" i="6"/>
  <c r="K107" i="6" s="1"/>
  <c r="J169" i="6"/>
  <c r="K169" i="6" s="1"/>
  <c r="L169" i="6"/>
  <c r="M169" i="6" s="1"/>
  <c r="L150" i="6"/>
  <c r="M150" i="6" s="1"/>
  <c r="J150" i="6"/>
  <c r="K150" i="6" s="1"/>
  <c r="L124" i="6"/>
  <c r="M124" i="6" s="1"/>
  <c r="J124" i="6"/>
  <c r="K124" i="6" s="1"/>
  <c r="J151" i="6"/>
  <c r="K151" i="6" s="1"/>
  <c r="L151" i="6"/>
  <c r="M151" i="6" s="1"/>
  <c r="L118" i="6"/>
  <c r="M118" i="6" s="1"/>
  <c r="J118" i="6"/>
  <c r="K118" i="6" s="1"/>
  <c r="L155" i="6"/>
  <c r="M155" i="6" s="1"/>
  <c r="J155" i="6"/>
  <c r="K155" i="6" s="1"/>
  <c r="J175" i="6"/>
  <c r="K175" i="6" s="1"/>
  <c r="L175" i="6"/>
  <c r="M175" i="6" s="1"/>
  <c r="J183" i="6"/>
  <c r="K183" i="6" s="1"/>
  <c r="L183" i="6"/>
  <c r="M183" i="6" s="1"/>
  <c r="L204" i="6"/>
  <c r="M204" i="6" s="1"/>
  <c r="J204" i="6"/>
  <c r="K204" i="6" s="1"/>
  <c r="S213" i="6"/>
  <c r="X213" i="6"/>
  <c r="I213" i="6"/>
  <c r="N213" i="6"/>
  <c r="AD213" i="6" s="1"/>
  <c r="Y64" i="6"/>
  <c r="Z64" i="6" s="1"/>
  <c r="AA64" i="6"/>
  <c r="AB64" i="6" s="1"/>
  <c r="Y95" i="6"/>
  <c r="Z95" i="6" s="1"/>
  <c r="AA95" i="6"/>
  <c r="AB95" i="6" s="1"/>
  <c r="AA146" i="6"/>
  <c r="AB146" i="6" s="1"/>
  <c r="Y146" i="6"/>
  <c r="Z146" i="6" s="1"/>
  <c r="V59" i="6"/>
  <c r="W59" i="6" s="1"/>
  <c r="T59" i="6"/>
  <c r="U59" i="6" s="1"/>
  <c r="V99" i="6"/>
  <c r="W99" i="6" s="1"/>
  <c r="T99" i="6"/>
  <c r="U99" i="6" s="1"/>
  <c r="AA31" i="6"/>
  <c r="AB31" i="6" s="1"/>
  <c r="Y31" i="6"/>
  <c r="Z31" i="6" s="1"/>
  <c r="AA66" i="6"/>
  <c r="AB66" i="6" s="1"/>
  <c r="Y66" i="6"/>
  <c r="Z66" i="6" s="1"/>
  <c r="AA120" i="6"/>
  <c r="AB120" i="6" s="1"/>
  <c r="Y120" i="6"/>
  <c r="Z120" i="6" s="1"/>
  <c r="AA79" i="6"/>
  <c r="AB79" i="6" s="1"/>
  <c r="Y79" i="6"/>
  <c r="Z79" i="6" s="1"/>
  <c r="Y143" i="6"/>
  <c r="Z143" i="6" s="1"/>
  <c r="AA143" i="6"/>
  <c r="AB143" i="6" s="1"/>
  <c r="AA94" i="6"/>
  <c r="AB94" i="6" s="1"/>
  <c r="Y94" i="6"/>
  <c r="Z94" i="6" s="1"/>
  <c r="Y150" i="6"/>
  <c r="Z150" i="6" s="1"/>
  <c r="AA150" i="6"/>
  <c r="AB150" i="6" s="1"/>
  <c r="AA154" i="6"/>
  <c r="AB154" i="6" s="1"/>
  <c r="Y154" i="6"/>
  <c r="Z154" i="6" s="1"/>
  <c r="Y200" i="6"/>
  <c r="Z200" i="6" s="1"/>
  <c r="AA200" i="6"/>
  <c r="AB200" i="6" s="1"/>
  <c r="T180" i="6"/>
  <c r="U180" i="6" s="1"/>
  <c r="V180" i="6"/>
  <c r="W180" i="6" s="1"/>
  <c r="V60" i="6"/>
  <c r="W60" i="6" s="1"/>
  <c r="T60" i="6"/>
  <c r="U60" i="6" s="1"/>
  <c r="T34" i="6"/>
  <c r="U34" i="6" s="1"/>
  <c r="V34" i="6"/>
  <c r="W34" i="6" s="1"/>
  <c r="V108" i="6"/>
  <c r="W108" i="6" s="1"/>
  <c r="T108" i="6"/>
  <c r="U108" i="6" s="1"/>
  <c r="V130" i="6"/>
  <c r="W130" i="6" s="1"/>
  <c r="T130" i="6"/>
  <c r="U130" i="6" s="1"/>
  <c r="V158" i="6"/>
  <c r="W158" i="6" s="1"/>
  <c r="T158" i="6"/>
  <c r="U158" i="6" s="1"/>
  <c r="V125" i="6"/>
  <c r="W125" i="6" s="1"/>
  <c r="T125" i="6"/>
  <c r="U125" i="6" s="1"/>
  <c r="Q180" i="6"/>
  <c r="R180" i="6" s="1"/>
  <c r="O180" i="6"/>
  <c r="P180" i="6" s="1"/>
  <c r="Q31" i="6"/>
  <c r="R31" i="6" s="1"/>
  <c r="O31" i="6"/>
  <c r="P31" i="6" s="1"/>
  <c r="O44" i="6"/>
  <c r="P44" i="6" s="1"/>
  <c r="Q44" i="6"/>
  <c r="R44" i="6" s="1"/>
  <c r="Q38" i="6"/>
  <c r="R38" i="6" s="1"/>
  <c r="O38" i="6"/>
  <c r="P38" i="6" s="1"/>
  <c r="Q33" i="6"/>
  <c r="R33" i="6" s="1"/>
  <c r="O33" i="6"/>
  <c r="P33" i="6" s="1"/>
  <c r="Q65" i="6"/>
  <c r="R65" i="6" s="1"/>
  <c r="O65" i="6"/>
  <c r="P65" i="6" s="1"/>
  <c r="Q81" i="6"/>
  <c r="R81" i="6" s="1"/>
  <c r="O81" i="6"/>
  <c r="P81" i="6" s="1"/>
  <c r="Q82" i="6"/>
  <c r="R82" i="6" s="1"/>
  <c r="O82" i="6"/>
  <c r="P82" i="6" s="1"/>
  <c r="O72" i="6"/>
  <c r="P72" i="6" s="1"/>
  <c r="Q72" i="6"/>
  <c r="R72" i="6" s="1"/>
  <c r="Q94" i="6"/>
  <c r="R94" i="6" s="1"/>
  <c r="O94" i="6"/>
  <c r="P94" i="6" s="1"/>
  <c r="O124" i="6"/>
  <c r="P124" i="6" s="1"/>
  <c r="Q124" i="6"/>
  <c r="R124" i="6" s="1"/>
  <c r="Q121" i="6"/>
  <c r="R121" i="6" s="1"/>
  <c r="O121" i="6"/>
  <c r="P121" i="6" s="1"/>
  <c r="O89" i="6"/>
  <c r="P89" i="6" s="1"/>
  <c r="Q89" i="6"/>
  <c r="R89" i="6" s="1"/>
  <c r="Q156" i="6"/>
  <c r="R156" i="6" s="1"/>
  <c r="O156" i="6"/>
  <c r="P156" i="6" s="1"/>
  <c r="O148" i="6"/>
  <c r="P148" i="6" s="1"/>
  <c r="Q148" i="6"/>
  <c r="R148" i="6" s="1"/>
  <c r="O83" i="6"/>
  <c r="P83" i="6" s="1"/>
  <c r="Q83" i="6"/>
  <c r="R83" i="6" s="1"/>
  <c r="O122" i="6"/>
  <c r="P122" i="6" s="1"/>
  <c r="Q122" i="6"/>
  <c r="R122" i="6" s="1"/>
  <c r="O158" i="6"/>
  <c r="P158" i="6" s="1"/>
  <c r="Q158" i="6"/>
  <c r="R158" i="6" s="1"/>
  <c r="Q178" i="6"/>
  <c r="R178" i="6" s="1"/>
  <c r="O178" i="6"/>
  <c r="P178" i="6" s="1"/>
  <c r="Q149" i="6"/>
  <c r="R149" i="6" s="1"/>
  <c r="O149" i="6"/>
  <c r="P149" i="6" s="1"/>
  <c r="Y188" i="6"/>
  <c r="Z188" i="6" s="1"/>
  <c r="AA188" i="6"/>
  <c r="AB188" i="6" s="1"/>
  <c r="T203" i="6"/>
  <c r="U203" i="6" s="1"/>
  <c r="V203" i="6"/>
  <c r="W203" i="6" s="1"/>
  <c r="AA215" i="6"/>
  <c r="AB215" i="6" s="1"/>
  <c r="Y215" i="6"/>
  <c r="Z215" i="6" s="1"/>
  <c r="T210" i="6"/>
  <c r="U210" i="6" s="1"/>
  <c r="V210" i="6"/>
  <c r="W210" i="6" s="1"/>
  <c r="Q210" i="6"/>
  <c r="R210" i="6" s="1"/>
  <c r="O210" i="6"/>
  <c r="P210" i="6" s="1"/>
  <c r="J202" i="6"/>
  <c r="K202" i="6" s="1"/>
  <c r="L202" i="6"/>
  <c r="M202" i="6" s="1"/>
  <c r="V192" i="6"/>
  <c r="W192" i="6" s="1"/>
  <c r="T192" i="6"/>
  <c r="U192" i="6" s="1"/>
  <c r="J184" i="6"/>
  <c r="K184" i="6" s="1"/>
  <c r="L184" i="6"/>
  <c r="M184" i="6" s="1"/>
  <c r="J174" i="6"/>
  <c r="K174" i="6" s="1"/>
  <c r="L174" i="6"/>
  <c r="M174" i="6" s="1"/>
  <c r="J50" i="6"/>
  <c r="K50" i="6" s="1"/>
  <c r="L50" i="6"/>
  <c r="M50" i="6" s="1"/>
  <c r="J33" i="6"/>
  <c r="K33" i="6" s="1"/>
  <c r="L33" i="6"/>
  <c r="M33" i="6" s="1"/>
  <c r="J63" i="6"/>
  <c r="K63" i="6" s="1"/>
  <c r="L63" i="6"/>
  <c r="M63" i="6" s="1"/>
  <c r="J79" i="6"/>
  <c r="K79" i="6" s="1"/>
  <c r="L79" i="6"/>
  <c r="M79" i="6" s="1"/>
  <c r="J72" i="6"/>
  <c r="K72" i="6" s="1"/>
  <c r="L72" i="6"/>
  <c r="M72" i="6" s="1"/>
  <c r="J39" i="6"/>
  <c r="K39" i="6" s="1"/>
  <c r="L39" i="6"/>
  <c r="M39" i="6" s="1"/>
  <c r="L87" i="6"/>
  <c r="M87" i="6" s="1"/>
  <c r="J87" i="6"/>
  <c r="K87" i="6" s="1"/>
  <c r="L92" i="6"/>
  <c r="M92" i="6" s="1"/>
  <c r="J92" i="6"/>
  <c r="K92" i="6" s="1"/>
  <c r="L97" i="6"/>
  <c r="M97" i="6" s="1"/>
  <c r="J97" i="6"/>
  <c r="K97" i="6" s="1"/>
  <c r="L117" i="6"/>
  <c r="M117" i="6" s="1"/>
  <c r="J117" i="6"/>
  <c r="K117" i="6" s="1"/>
  <c r="L123" i="6"/>
  <c r="M123" i="6" s="1"/>
  <c r="J123" i="6"/>
  <c r="K123" i="6" s="1"/>
  <c r="L179" i="6"/>
  <c r="M179" i="6" s="1"/>
  <c r="J179" i="6"/>
  <c r="K179" i="6" s="1"/>
  <c r="L152" i="6"/>
  <c r="M152" i="6" s="1"/>
  <c r="J152" i="6"/>
  <c r="K152" i="6" s="1"/>
  <c r="L128" i="6"/>
  <c r="M128" i="6" s="1"/>
  <c r="J128" i="6"/>
  <c r="K128" i="6" s="1"/>
  <c r="J153" i="6"/>
  <c r="K153" i="6" s="1"/>
  <c r="L153" i="6"/>
  <c r="M153" i="6" s="1"/>
  <c r="L122" i="6"/>
  <c r="M122" i="6" s="1"/>
  <c r="J122" i="6"/>
  <c r="K122" i="6" s="1"/>
  <c r="J171" i="6"/>
  <c r="K171" i="6" s="1"/>
  <c r="L171" i="6"/>
  <c r="M171" i="6" s="1"/>
  <c r="J182" i="6"/>
  <c r="K182" i="6" s="1"/>
  <c r="L182" i="6"/>
  <c r="M182" i="6" s="1"/>
  <c r="V204" i="6"/>
  <c r="W204" i="6" s="1"/>
  <c r="T204" i="6"/>
  <c r="U204" i="6" s="1"/>
  <c r="V201" i="6"/>
  <c r="W201" i="6" s="1"/>
  <c r="T201" i="6"/>
  <c r="U201" i="6" s="1"/>
  <c r="Q219" i="6"/>
  <c r="R219" i="6" s="1"/>
  <c r="O219" i="6"/>
  <c r="P219" i="6" s="1"/>
  <c r="AA81" i="6"/>
  <c r="AB81" i="6" s="1"/>
  <c r="Y81" i="6"/>
  <c r="Z81" i="6" s="1"/>
  <c r="Y157" i="6"/>
  <c r="Z157" i="6" s="1"/>
  <c r="AA157" i="6"/>
  <c r="AB157" i="6" s="1"/>
  <c r="V51" i="6"/>
  <c r="W51" i="6" s="1"/>
  <c r="T51" i="6"/>
  <c r="U51" i="6" s="1"/>
  <c r="V124" i="6"/>
  <c r="W124" i="6" s="1"/>
  <c r="T124" i="6"/>
  <c r="U124" i="6" s="1"/>
  <c r="AA40" i="6"/>
  <c r="AB40" i="6" s="1"/>
  <c r="Y40" i="6"/>
  <c r="Z40" i="6" s="1"/>
  <c r="AA127" i="6"/>
  <c r="AB127" i="6" s="1"/>
  <c r="Y127" i="6"/>
  <c r="Z127" i="6" s="1"/>
  <c r="Y97" i="6"/>
  <c r="Z97" i="6" s="1"/>
  <c r="AA97" i="6"/>
  <c r="AB97" i="6" s="1"/>
  <c r="AA138" i="6"/>
  <c r="AB138" i="6" s="1"/>
  <c r="Y138" i="6"/>
  <c r="Z138" i="6" s="1"/>
  <c r="V41" i="6"/>
  <c r="W41" i="6" s="1"/>
  <c r="T41" i="6"/>
  <c r="U41" i="6" s="1"/>
  <c r="T76" i="6"/>
  <c r="U76" i="6" s="1"/>
  <c r="V76" i="6"/>
  <c r="W76" i="6" s="1"/>
  <c r="T84" i="6"/>
  <c r="U84" i="6" s="1"/>
  <c r="V84" i="6"/>
  <c r="W84" i="6" s="1"/>
  <c r="V100" i="6"/>
  <c r="W100" i="6" s="1"/>
  <c r="T100" i="6"/>
  <c r="U100" i="6" s="1"/>
  <c r="T106" i="6"/>
  <c r="U106" i="6" s="1"/>
  <c r="V106" i="6"/>
  <c r="W106" i="6" s="1"/>
  <c r="V149" i="6"/>
  <c r="W149" i="6" s="1"/>
  <c r="T149" i="6"/>
  <c r="U149" i="6" s="1"/>
  <c r="V135" i="6"/>
  <c r="W135" i="6" s="1"/>
  <c r="T135" i="6"/>
  <c r="U135" i="6" s="1"/>
  <c r="V181" i="6"/>
  <c r="W181" i="6" s="1"/>
  <c r="T181" i="6"/>
  <c r="U181" i="6" s="1"/>
  <c r="V173" i="6"/>
  <c r="W173" i="6" s="1"/>
  <c r="T173" i="6"/>
  <c r="U173" i="6" s="1"/>
  <c r="Y208" i="6"/>
  <c r="Z208" i="6" s="1"/>
  <c r="AA208" i="6"/>
  <c r="AB208" i="6" s="1"/>
  <c r="Y181" i="6"/>
  <c r="Z181" i="6" s="1"/>
  <c r="AA181" i="6"/>
  <c r="AB181" i="6" s="1"/>
  <c r="AA46" i="6"/>
  <c r="AB46" i="6" s="1"/>
  <c r="Y46" i="6"/>
  <c r="Z46" i="6" s="1"/>
  <c r="AA41" i="6"/>
  <c r="AB41" i="6" s="1"/>
  <c r="Y41" i="6"/>
  <c r="Z41" i="6" s="1"/>
  <c r="Y53" i="6"/>
  <c r="Z53" i="6" s="1"/>
  <c r="AA53" i="6"/>
  <c r="AB53" i="6" s="1"/>
  <c r="Y48" i="6"/>
  <c r="Z48" i="6" s="1"/>
  <c r="AA48" i="6"/>
  <c r="AB48" i="6" s="1"/>
  <c r="Y68" i="6"/>
  <c r="Z68" i="6" s="1"/>
  <c r="AA68" i="6"/>
  <c r="AB68" i="6" s="1"/>
  <c r="AA56" i="6"/>
  <c r="AB56" i="6" s="1"/>
  <c r="Y56" i="6"/>
  <c r="Z56" i="6" s="1"/>
  <c r="Y119" i="6"/>
  <c r="Z119" i="6" s="1"/>
  <c r="AA119" i="6"/>
  <c r="AB119" i="6" s="1"/>
  <c r="Y123" i="6"/>
  <c r="Z123" i="6" s="1"/>
  <c r="AA123" i="6"/>
  <c r="AB123" i="6" s="1"/>
  <c r="AA131" i="6"/>
  <c r="AB131" i="6" s="1"/>
  <c r="Y131" i="6"/>
  <c r="Z131" i="6" s="1"/>
  <c r="Y83" i="6"/>
  <c r="Z83" i="6" s="1"/>
  <c r="AA83" i="6"/>
  <c r="AB83" i="6" s="1"/>
  <c r="AA99" i="6"/>
  <c r="AB99" i="6" s="1"/>
  <c r="Y99" i="6"/>
  <c r="Z99" i="6" s="1"/>
  <c r="AA92" i="6"/>
  <c r="AB92" i="6" s="1"/>
  <c r="Y92" i="6"/>
  <c r="Z92" i="6" s="1"/>
  <c r="AA145" i="6"/>
  <c r="AB145" i="6" s="1"/>
  <c r="Y145" i="6"/>
  <c r="Z145" i="6" s="1"/>
  <c r="AA155" i="6"/>
  <c r="AB155" i="6" s="1"/>
  <c r="Y155" i="6"/>
  <c r="Z155" i="6" s="1"/>
  <c r="AA98" i="6"/>
  <c r="AB98" i="6" s="1"/>
  <c r="Y98" i="6"/>
  <c r="Z98" i="6" s="1"/>
  <c r="Y166" i="6"/>
  <c r="Z166" i="6" s="1"/>
  <c r="AA166" i="6"/>
  <c r="AB166" i="6" s="1"/>
  <c r="Y160" i="6"/>
  <c r="Z160" i="6" s="1"/>
  <c r="AA160" i="6"/>
  <c r="AB160" i="6" s="1"/>
  <c r="Y161" i="6"/>
  <c r="Z161" i="6" s="1"/>
  <c r="AA161" i="6"/>
  <c r="AB161" i="6" s="1"/>
  <c r="AA169" i="6"/>
  <c r="AB169" i="6" s="1"/>
  <c r="Y169" i="6"/>
  <c r="Z169" i="6" s="1"/>
  <c r="T191" i="6"/>
  <c r="U191" i="6" s="1"/>
  <c r="V191" i="6"/>
  <c r="W191" i="6" s="1"/>
  <c r="T187" i="6"/>
  <c r="U187" i="6" s="1"/>
  <c r="V187" i="6"/>
  <c r="W187" i="6" s="1"/>
  <c r="T49" i="6"/>
  <c r="U49" i="6" s="1"/>
  <c r="V49" i="6"/>
  <c r="W49" i="6" s="1"/>
  <c r="T32" i="6"/>
  <c r="U32" i="6" s="1"/>
  <c r="V32" i="6"/>
  <c r="W32" i="6" s="1"/>
  <c r="V61" i="6"/>
  <c r="W61" i="6" s="1"/>
  <c r="T61" i="6"/>
  <c r="U61" i="6" s="1"/>
  <c r="T69" i="6"/>
  <c r="U69" i="6" s="1"/>
  <c r="V69" i="6"/>
  <c r="W69" i="6" s="1"/>
  <c r="V77" i="6"/>
  <c r="W77" i="6" s="1"/>
  <c r="T77" i="6"/>
  <c r="U77" i="6" s="1"/>
  <c r="T38" i="6"/>
  <c r="U38" i="6" s="1"/>
  <c r="V38" i="6"/>
  <c r="W38" i="6" s="1"/>
  <c r="V85" i="6"/>
  <c r="W85" i="6" s="1"/>
  <c r="T85" i="6"/>
  <c r="U85" i="6" s="1"/>
  <c r="T93" i="6"/>
  <c r="U93" i="6" s="1"/>
  <c r="V93" i="6"/>
  <c r="W93" i="6" s="1"/>
  <c r="T101" i="6"/>
  <c r="U101" i="6" s="1"/>
  <c r="V101" i="6"/>
  <c r="W101" i="6" s="1"/>
  <c r="V132" i="6"/>
  <c r="W132" i="6" s="1"/>
  <c r="T132" i="6"/>
  <c r="U132" i="6" s="1"/>
  <c r="V122" i="6"/>
  <c r="W122" i="6" s="1"/>
  <c r="T122" i="6"/>
  <c r="U122" i="6" s="1"/>
  <c r="V183" i="6"/>
  <c r="W183" i="6" s="1"/>
  <c r="T183" i="6"/>
  <c r="U183" i="6" s="1"/>
  <c r="V150" i="6"/>
  <c r="W150" i="6" s="1"/>
  <c r="T150" i="6"/>
  <c r="U150" i="6" s="1"/>
  <c r="V107" i="6"/>
  <c r="W107" i="6" s="1"/>
  <c r="T107" i="6"/>
  <c r="U107" i="6" s="1"/>
  <c r="V139" i="6"/>
  <c r="W139" i="6" s="1"/>
  <c r="T139" i="6"/>
  <c r="U139" i="6" s="1"/>
  <c r="T129" i="6"/>
  <c r="U129" i="6" s="1"/>
  <c r="V129" i="6"/>
  <c r="W129" i="6" s="1"/>
  <c r="V182" i="6"/>
  <c r="W182" i="6" s="1"/>
  <c r="T182" i="6"/>
  <c r="U182" i="6" s="1"/>
  <c r="V167" i="6"/>
  <c r="W167" i="6" s="1"/>
  <c r="T167" i="6"/>
  <c r="U167" i="6" s="1"/>
  <c r="L196" i="6"/>
  <c r="M196" i="6" s="1"/>
  <c r="J196" i="6"/>
  <c r="K196" i="6" s="1"/>
  <c r="O179" i="6"/>
  <c r="P179" i="6" s="1"/>
  <c r="Q179" i="6"/>
  <c r="R179" i="6" s="1"/>
  <c r="Q32" i="6"/>
  <c r="R32" i="6" s="1"/>
  <c r="O32" i="6"/>
  <c r="P32" i="6" s="1"/>
  <c r="Q41" i="6"/>
  <c r="R41" i="6" s="1"/>
  <c r="O41" i="6"/>
  <c r="P41" i="6" s="1"/>
  <c r="Q53" i="6"/>
  <c r="R53" i="6" s="1"/>
  <c r="O53" i="6"/>
  <c r="P53" i="6" s="1"/>
  <c r="Q34" i="6"/>
  <c r="R34" i="6" s="1"/>
  <c r="O34" i="6"/>
  <c r="P34" i="6" s="1"/>
  <c r="O67" i="6"/>
  <c r="P67" i="6" s="1"/>
  <c r="Q67" i="6"/>
  <c r="R67" i="6" s="1"/>
  <c r="Q105" i="6"/>
  <c r="R105" i="6" s="1"/>
  <c r="O105" i="6"/>
  <c r="P105" i="6" s="1"/>
  <c r="Q135" i="6"/>
  <c r="R135" i="6" s="1"/>
  <c r="O135" i="6"/>
  <c r="P135" i="6" s="1"/>
  <c r="O76" i="6"/>
  <c r="P76" i="6" s="1"/>
  <c r="Q76" i="6"/>
  <c r="R76" i="6" s="1"/>
  <c r="O96" i="6"/>
  <c r="P96" i="6" s="1"/>
  <c r="Q96" i="6"/>
  <c r="R96" i="6" s="1"/>
  <c r="Q125" i="6"/>
  <c r="R125" i="6" s="1"/>
  <c r="O125" i="6"/>
  <c r="P125" i="6" s="1"/>
  <c r="O108" i="6"/>
  <c r="P108" i="6" s="1"/>
  <c r="Q108" i="6"/>
  <c r="R108" i="6" s="1"/>
  <c r="Q93" i="6"/>
  <c r="R93" i="6" s="1"/>
  <c r="O93" i="6"/>
  <c r="P93" i="6" s="1"/>
  <c r="Q160" i="6"/>
  <c r="R160" i="6" s="1"/>
  <c r="O160" i="6"/>
  <c r="P160" i="6" s="1"/>
  <c r="Q150" i="6"/>
  <c r="R150" i="6" s="1"/>
  <c r="O150" i="6"/>
  <c r="P150" i="6" s="1"/>
  <c r="Q87" i="6"/>
  <c r="R87" i="6" s="1"/>
  <c r="O87" i="6"/>
  <c r="P87" i="6" s="1"/>
  <c r="Q123" i="6"/>
  <c r="R123" i="6" s="1"/>
  <c r="O123" i="6"/>
  <c r="P123" i="6" s="1"/>
  <c r="O161" i="6"/>
  <c r="P161" i="6" s="1"/>
  <c r="Q161" i="6"/>
  <c r="R161" i="6" s="1"/>
  <c r="O184" i="6"/>
  <c r="P184" i="6" s="1"/>
  <c r="Q184" i="6"/>
  <c r="R184" i="6" s="1"/>
  <c r="Q153" i="6"/>
  <c r="R153" i="6" s="1"/>
  <c r="O153" i="6"/>
  <c r="P153" i="6" s="1"/>
  <c r="J205" i="6"/>
  <c r="K205" i="6" s="1"/>
  <c r="L205" i="6"/>
  <c r="M205" i="6" s="1"/>
  <c r="O206" i="6"/>
  <c r="P206" i="6" s="1"/>
  <c r="Q206" i="6"/>
  <c r="R206" i="6" s="1"/>
  <c r="T197" i="6"/>
  <c r="U197" i="6" s="1"/>
  <c r="V197" i="6"/>
  <c r="W197" i="6" s="1"/>
  <c r="O209" i="6"/>
  <c r="P209" i="6" s="1"/>
  <c r="Q209" i="6"/>
  <c r="R209" i="6" s="1"/>
  <c r="J186" i="6"/>
  <c r="K186" i="6" s="1"/>
  <c r="L186" i="6"/>
  <c r="M186" i="6" s="1"/>
  <c r="L40" i="6"/>
  <c r="M40" i="6" s="1"/>
  <c r="J40" i="6"/>
  <c r="K40" i="6" s="1"/>
  <c r="L58" i="6"/>
  <c r="M58" i="6" s="1"/>
  <c r="J58" i="6"/>
  <c r="K58" i="6" s="1"/>
  <c r="L37" i="6"/>
  <c r="M37" i="6" s="1"/>
  <c r="J37" i="6"/>
  <c r="K37" i="6" s="1"/>
  <c r="L65" i="6"/>
  <c r="M65" i="6" s="1"/>
  <c r="J65" i="6"/>
  <c r="K65" i="6" s="1"/>
  <c r="L81" i="6"/>
  <c r="M81" i="6" s="1"/>
  <c r="J81" i="6"/>
  <c r="K81" i="6" s="1"/>
  <c r="J74" i="6"/>
  <c r="K74" i="6" s="1"/>
  <c r="L74" i="6"/>
  <c r="M74" i="6" s="1"/>
  <c r="L43" i="6"/>
  <c r="M43" i="6" s="1"/>
  <c r="J43" i="6"/>
  <c r="K43" i="6" s="1"/>
  <c r="J89" i="6"/>
  <c r="K89" i="6" s="1"/>
  <c r="L89" i="6"/>
  <c r="M89" i="6" s="1"/>
  <c r="J94" i="6"/>
  <c r="K94" i="6" s="1"/>
  <c r="L94" i="6"/>
  <c r="M94" i="6" s="1"/>
  <c r="J99" i="6"/>
  <c r="K99" i="6" s="1"/>
  <c r="L99" i="6"/>
  <c r="M99" i="6" s="1"/>
  <c r="L121" i="6"/>
  <c r="M121" i="6" s="1"/>
  <c r="J121" i="6"/>
  <c r="K121" i="6" s="1"/>
  <c r="L139" i="6"/>
  <c r="M139" i="6" s="1"/>
  <c r="J139" i="6"/>
  <c r="K139" i="6" s="1"/>
  <c r="J159" i="6"/>
  <c r="K159" i="6" s="1"/>
  <c r="L159" i="6"/>
  <c r="M159" i="6" s="1"/>
  <c r="L167" i="6"/>
  <c r="M167" i="6" s="1"/>
  <c r="J167" i="6"/>
  <c r="K167" i="6" s="1"/>
  <c r="L132" i="6"/>
  <c r="M132" i="6" s="1"/>
  <c r="J132" i="6"/>
  <c r="K132" i="6" s="1"/>
  <c r="J157" i="6"/>
  <c r="K157" i="6" s="1"/>
  <c r="L157" i="6"/>
  <c r="M157" i="6" s="1"/>
  <c r="J126" i="6"/>
  <c r="K126" i="6" s="1"/>
  <c r="L126" i="6"/>
  <c r="M126" i="6" s="1"/>
  <c r="L163" i="6"/>
  <c r="M163" i="6" s="1"/>
  <c r="J163" i="6"/>
  <c r="K163" i="6" s="1"/>
  <c r="J191" i="6"/>
  <c r="K191" i="6" s="1"/>
  <c r="L191" i="6"/>
  <c r="M191" i="6" s="1"/>
  <c r="Y190" i="6"/>
  <c r="Z190" i="6" s="1"/>
  <c r="AA190" i="6"/>
  <c r="AB190" i="6" s="1"/>
  <c r="AA204" i="6"/>
  <c r="AB204" i="6" s="1"/>
  <c r="Y204" i="6"/>
  <c r="Z204" i="6" s="1"/>
  <c r="V219" i="6"/>
  <c r="W219" i="6" s="1"/>
  <c r="T219" i="6"/>
  <c r="U219" i="6" s="1"/>
  <c r="Y43" i="6"/>
  <c r="Z43" i="6" s="1"/>
  <c r="AA43" i="6"/>
  <c r="AB43" i="6" s="1"/>
  <c r="AA115" i="6"/>
  <c r="AB115" i="6" s="1"/>
  <c r="Y115" i="6"/>
  <c r="Z115" i="6" s="1"/>
  <c r="Y90" i="6"/>
  <c r="Z90" i="6" s="1"/>
  <c r="AA90" i="6"/>
  <c r="AB90" i="6" s="1"/>
  <c r="V56" i="6"/>
  <c r="W56" i="6" s="1"/>
  <c r="T56" i="6"/>
  <c r="U56" i="6" s="1"/>
  <c r="T91" i="6"/>
  <c r="U91" i="6" s="1"/>
  <c r="V91" i="6"/>
  <c r="W91" i="6" s="1"/>
  <c r="Y52" i="6"/>
  <c r="Z52" i="6" s="1"/>
  <c r="AA52" i="6"/>
  <c r="AB52" i="6" s="1"/>
  <c r="AA82" i="6"/>
  <c r="AB82" i="6" s="1"/>
  <c r="Y82" i="6"/>
  <c r="Z82" i="6" s="1"/>
  <c r="Y116" i="6"/>
  <c r="Z116" i="6" s="1"/>
  <c r="AA116" i="6"/>
  <c r="AB116" i="6" s="1"/>
  <c r="Y88" i="6"/>
  <c r="Z88" i="6" s="1"/>
  <c r="AA88" i="6"/>
  <c r="AB88" i="6" s="1"/>
  <c r="Y142" i="6"/>
  <c r="Z142" i="6" s="1"/>
  <c r="AA142" i="6"/>
  <c r="AB142" i="6" s="1"/>
  <c r="AA158" i="6"/>
  <c r="AB158" i="6" s="1"/>
  <c r="Y158" i="6"/>
  <c r="Z158" i="6" s="1"/>
  <c r="T33" i="6"/>
  <c r="U33" i="6" s="1"/>
  <c r="V33" i="6"/>
  <c r="W33" i="6" s="1"/>
  <c r="T68" i="6"/>
  <c r="U68" i="6" s="1"/>
  <c r="V68" i="6"/>
  <c r="W68" i="6" s="1"/>
  <c r="T92" i="6"/>
  <c r="U92" i="6" s="1"/>
  <c r="V92" i="6"/>
  <c r="W92" i="6" s="1"/>
  <c r="V163" i="6"/>
  <c r="W163" i="6" s="1"/>
  <c r="T163" i="6"/>
  <c r="U163" i="6" s="1"/>
  <c r="Y195" i="6"/>
  <c r="Z195" i="6" s="1"/>
  <c r="AA195" i="6"/>
  <c r="AB195" i="6" s="1"/>
  <c r="AA47" i="6"/>
  <c r="AB47" i="6" s="1"/>
  <c r="Y47" i="6"/>
  <c r="Z47" i="6" s="1"/>
  <c r="AA55" i="6"/>
  <c r="AB55" i="6" s="1"/>
  <c r="Y55" i="6"/>
  <c r="Z55" i="6" s="1"/>
  <c r="AA34" i="6"/>
  <c r="AB34" i="6" s="1"/>
  <c r="Y34" i="6"/>
  <c r="Z34" i="6" s="1"/>
  <c r="AA49" i="6"/>
  <c r="AB49" i="6" s="1"/>
  <c r="Y49" i="6"/>
  <c r="Z49" i="6" s="1"/>
  <c r="AA70" i="6"/>
  <c r="AB70" i="6" s="1"/>
  <c r="Y70" i="6"/>
  <c r="Z70" i="6" s="1"/>
  <c r="Y61" i="6"/>
  <c r="Z61" i="6" s="1"/>
  <c r="AA61" i="6"/>
  <c r="AB61" i="6" s="1"/>
  <c r="Y125" i="6"/>
  <c r="Z125" i="6" s="1"/>
  <c r="AA125" i="6"/>
  <c r="AB125" i="6" s="1"/>
  <c r="Y124" i="6"/>
  <c r="Z124" i="6" s="1"/>
  <c r="AA124" i="6"/>
  <c r="AB124" i="6" s="1"/>
  <c r="Y132" i="6"/>
  <c r="Z132" i="6" s="1"/>
  <c r="AA132" i="6"/>
  <c r="AB132" i="6" s="1"/>
  <c r="AA85" i="6"/>
  <c r="AB85" i="6" s="1"/>
  <c r="Y85" i="6"/>
  <c r="Z85" i="6" s="1"/>
  <c r="Y101" i="6"/>
  <c r="Z101" i="6" s="1"/>
  <c r="AA101" i="6"/>
  <c r="AB101" i="6" s="1"/>
  <c r="Y96" i="6"/>
  <c r="Z96" i="6" s="1"/>
  <c r="AA96" i="6"/>
  <c r="AB96" i="6" s="1"/>
  <c r="Y147" i="6"/>
  <c r="Z147" i="6" s="1"/>
  <c r="AA147" i="6"/>
  <c r="AB147" i="6" s="1"/>
  <c r="AA165" i="6"/>
  <c r="AB165" i="6" s="1"/>
  <c r="Y165" i="6"/>
  <c r="Z165" i="6" s="1"/>
  <c r="AA102" i="6"/>
  <c r="AB102" i="6" s="1"/>
  <c r="Y102" i="6"/>
  <c r="Z102" i="6" s="1"/>
  <c r="Y135" i="6"/>
  <c r="Z135" i="6" s="1"/>
  <c r="AA135" i="6"/>
  <c r="AB135" i="6" s="1"/>
  <c r="AA163" i="6"/>
  <c r="AB163" i="6" s="1"/>
  <c r="Y163" i="6"/>
  <c r="Z163" i="6" s="1"/>
  <c r="AA162" i="6"/>
  <c r="AB162" i="6" s="1"/>
  <c r="Y162" i="6"/>
  <c r="Z162" i="6" s="1"/>
  <c r="AA170" i="6"/>
  <c r="AB170" i="6" s="1"/>
  <c r="Y170" i="6"/>
  <c r="Z170" i="6" s="1"/>
  <c r="L200" i="6"/>
  <c r="M200" i="6" s="1"/>
  <c r="J200" i="6"/>
  <c r="K200" i="6" s="1"/>
  <c r="T176" i="6"/>
  <c r="U176" i="6" s="1"/>
  <c r="V176" i="6"/>
  <c r="W176" i="6" s="1"/>
  <c r="V39" i="6"/>
  <c r="W39" i="6" s="1"/>
  <c r="T39" i="6"/>
  <c r="U39" i="6" s="1"/>
  <c r="V57" i="6"/>
  <c r="W57" i="6" s="1"/>
  <c r="T57" i="6"/>
  <c r="U57" i="6" s="1"/>
  <c r="V36" i="6"/>
  <c r="W36" i="6" s="1"/>
  <c r="T36" i="6"/>
  <c r="U36" i="6" s="1"/>
  <c r="V62" i="6"/>
  <c r="W62" i="6" s="1"/>
  <c r="T62" i="6"/>
  <c r="U62" i="6" s="1"/>
  <c r="T70" i="6"/>
  <c r="U70" i="6" s="1"/>
  <c r="V70" i="6"/>
  <c r="W70" i="6" s="1"/>
  <c r="T78" i="6"/>
  <c r="U78" i="6" s="1"/>
  <c r="V78" i="6"/>
  <c r="W78" i="6" s="1"/>
  <c r="V42" i="6"/>
  <c r="W42" i="6" s="1"/>
  <c r="T42" i="6"/>
  <c r="U42" i="6" s="1"/>
  <c r="V86" i="6"/>
  <c r="W86" i="6" s="1"/>
  <c r="T86" i="6"/>
  <c r="U86" i="6" s="1"/>
  <c r="V94" i="6"/>
  <c r="W94" i="6" s="1"/>
  <c r="T94" i="6"/>
  <c r="U94" i="6" s="1"/>
  <c r="T102" i="6"/>
  <c r="U102" i="6" s="1"/>
  <c r="V102" i="6"/>
  <c r="W102" i="6" s="1"/>
  <c r="V134" i="6"/>
  <c r="W134" i="6" s="1"/>
  <c r="T134" i="6"/>
  <c r="U134" i="6" s="1"/>
  <c r="V138" i="6"/>
  <c r="W138" i="6" s="1"/>
  <c r="T138" i="6"/>
  <c r="U138" i="6" s="1"/>
  <c r="V143" i="6"/>
  <c r="W143" i="6" s="1"/>
  <c r="T143" i="6"/>
  <c r="U143" i="6" s="1"/>
  <c r="V151" i="6"/>
  <c r="W151" i="6" s="1"/>
  <c r="T151" i="6"/>
  <c r="U151" i="6" s="1"/>
  <c r="V111" i="6"/>
  <c r="W111" i="6" s="1"/>
  <c r="T111" i="6"/>
  <c r="U111" i="6" s="1"/>
  <c r="V175" i="6"/>
  <c r="W175" i="6" s="1"/>
  <c r="T175" i="6"/>
  <c r="U175" i="6" s="1"/>
  <c r="T133" i="6"/>
  <c r="U133" i="6" s="1"/>
  <c r="V133" i="6"/>
  <c r="W133" i="6" s="1"/>
  <c r="V154" i="6"/>
  <c r="W154" i="6" s="1"/>
  <c r="T154" i="6"/>
  <c r="U154" i="6" s="1"/>
  <c r="T171" i="6"/>
  <c r="U171" i="6" s="1"/>
  <c r="V171" i="6"/>
  <c r="W171" i="6" s="1"/>
  <c r="O191" i="6"/>
  <c r="P191" i="6" s="1"/>
  <c r="Q191" i="6"/>
  <c r="R191" i="6" s="1"/>
  <c r="Q47" i="6"/>
  <c r="R47" i="6" s="1"/>
  <c r="O47" i="6"/>
  <c r="P47" i="6" s="1"/>
  <c r="O42" i="6"/>
  <c r="P42" i="6" s="1"/>
  <c r="Q42" i="6"/>
  <c r="R42" i="6" s="1"/>
  <c r="Q54" i="6"/>
  <c r="R54" i="6" s="1"/>
  <c r="O54" i="6"/>
  <c r="P54" i="6" s="1"/>
  <c r="Q49" i="6"/>
  <c r="R49" i="6" s="1"/>
  <c r="O49" i="6"/>
  <c r="P49" i="6" s="1"/>
  <c r="Q69" i="6"/>
  <c r="R69" i="6" s="1"/>
  <c r="O69" i="6"/>
  <c r="P69" i="6" s="1"/>
  <c r="Q57" i="6"/>
  <c r="R57" i="6" s="1"/>
  <c r="O57" i="6"/>
  <c r="P57" i="6" s="1"/>
  <c r="Q126" i="6"/>
  <c r="R126" i="6" s="1"/>
  <c r="O126" i="6"/>
  <c r="P126" i="6" s="1"/>
  <c r="Q80" i="6"/>
  <c r="R80" i="6" s="1"/>
  <c r="O80" i="6"/>
  <c r="P80" i="6" s="1"/>
  <c r="O98" i="6"/>
  <c r="P98" i="6" s="1"/>
  <c r="Q98" i="6"/>
  <c r="R98" i="6" s="1"/>
  <c r="O129" i="6"/>
  <c r="P129" i="6" s="1"/>
  <c r="Q129" i="6"/>
  <c r="R129" i="6" s="1"/>
  <c r="Q109" i="6"/>
  <c r="R109" i="6" s="1"/>
  <c r="O109" i="6"/>
  <c r="P109" i="6" s="1"/>
  <c r="O97" i="6"/>
  <c r="P97" i="6" s="1"/>
  <c r="Q97" i="6"/>
  <c r="R97" i="6" s="1"/>
  <c r="O167" i="6"/>
  <c r="P167" i="6" s="1"/>
  <c r="Q167" i="6"/>
  <c r="R167" i="6" s="1"/>
  <c r="O152" i="6"/>
  <c r="P152" i="6" s="1"/>
  <c r="Q152" i="6"/>
  <c r="R152" i="6" s="1"/>
  <c r="O91" i="6"/>
  <c r="P91" i="6" s="1"/>
  <c r="Q91" i="6"/>
  <c r="R91" i="6" s="1"/>
  <c r="Q138" i="6"/>
  <c r="R138" i="6" s="1"/>
  <c r="O138" i="6"/>
  <c r="P138" i="6" s="1"/>
  <c r="Q165" i="6"/>
  <c r="R165" i="6" s="1"/>
  <c r="O165" i="6"/>
  <c r="P165" i="6" s="1"/>
  <c r="O147" i="6"/>
  <c r="P147" i="6" s="1"/>
  <c r="Q147" i="6"/>
  <c r="R147" i="6" s="1"/>
  <c r="O154" i="6"/>
  <c r="P154" i="6" s="1"/>
  <c r="Q154" i="6"/>
  <c r="R154" i="6" s="1"/>
  <c r="T205" i="6"/>
  <c r="U205" i="6" s="1"/>
  <c r="V205" i="6"/>
  <c r="W205" i="6" s="1"/>
  <c r="AA209" i="6"/>
  <c r="AB209" i="6" s="1"/>
  <c r="Y209" i="6"/>
  <c r="Z209" i="6" s="1"/>
  <c r="J210" i="6"/>
  <c r="K210" i="6" s="1"/>
  <c r="L210" i="6"/>
  <c r="M210" i="6" s="1"/>
  <c r="X222" i="6"/>
  <c r="N222" i="6"/>
  <c r="AD222" i="6" s="1"/>
  <c r="S222" i="6"/>
  <c r="I222" i="6"/>
  <c r="T211" i="6"/>
  <c r="U211" i="6" s="1"/>
  <c r="V211" i="6"/>
  <c r="W211" i="6" s="1"/>
  <c r="J185" i="6"/>
  <c r="K185" i="6" s="1"/>
  <c r="L185" i="6"/>
  <c r="M185" i="6" s="1"/>
  <c r="L56" i="6"/>
  <c r="M56" i="6" s="1"/>
  <c r="J56" i="6"/>
  <c r="K56" i="6" s="1"/>
  <c r="J32" i="6"/>
  <c r="K32" i="6" s="1"/>
  <c r="L32" i="6"/>
  <c r="M32" i="6" s="1"/>
  <c r="L41" i="6"/>
  <c r="M41" i="6" s="1"/>
  <c r="J41" i="6"/>
  <c r="K41" i="6" s="1"/>
  <c r="L67" i="6"/>
  <c r="M67" i="6" s="1"/>
  <c r="J67" i="6"/>
  <c r="K67" i="6" s="1"/>
  <c r="L60" i="6"/>
  <c r="M60" i="6" s="1"/>
  <c r="J60" i="6"/>
  <c r="K60" i="6" s="1"/>
  <c r="J76" i="6"/>
  <c r="K76" i="6" s="1"/>
  <c r="L76" i="6"/>
  <c r="M76" i="6" s="1"/>
  <c r="L47" i="6"/>
  <c r="M47" i="6" s="1"/>
  <c r="J47" i="6"/>
  <c r="K47" i="6" s="1"/>
  <c r="J91" i="6"/>
  <c r="K91" i="6" s="1"/>
  <c r="L91" i="6"/>
  <c r="M91" i="6" s="1"/>
  <c r="J96" i="6"/>
  <c r="K96" i="6" s="1"/>
  <c r="L96" i="6"/>
  <c r="M96" i="6" s="1"/>
  <c r="J101" i="6"/>
  <c r="K101" i="6" s="1"/>
  <c r="L101" i="6"/>
  <c r="M101" i="6" s="1"/>
  <c r="L109" i="6"/>
  <c r="M109" i="6" s="1"/>
  <c r="J109" i="6"/>
  <c r="K109" i="6" s="1"/>
  <c r="J137" i="6"/>
  <c r="K137" i="6" s="1"/>
  <c r="L137" i="6"/>
  <c r="M137" i="6" s="1"/>
  <c r="L143" i="6"/>
  <c r="M143" i="6" s="1"/>
  <c r="J143" i="6"/>
  <c r="K143" i="6" s="1"/>
  <c r="L104" i="6"/>
  <c r="M104" i="6" s="1"/>
  <c r="J104" i="6"/>
  <c r="K104" i="6" s="1"/>
  <c r="J136" i="6"/>
  <c r="K136" i="6" s="1"/>
  <c r="L136" i="6"/>
  <c r="M136" i="6" s="1"/>
  <c r="L161" i="6"/>
  <c r="M161" i="6" s="1"/>
  <c r="J161" i="6"/>
  <c r="K161" i="6" s="1"/>
  <c r="J130" i="6"/>
  <c r="K130" i="6" s="1"/>
  <c r="L130" i="6"/>
  <c r="M130" i="6" s="1"/>
  <c r="L156" i="6"/>
  <c r="M156" i="6" s="1"/>
  <c r="J156" i="6"/>
  <c r="K156" i="6" s="1"/>
  <c r="J154" i="6"/>
  <c r="K154" i="6" s="1"/>
  <c r="L154" i="6"/>
  <c r="M154" i="6" s="1"/>
  <c r="X231" i="6"/>
  <c r="N231" i="6"/>
  <c r="AD231" i="6" s="1"/>
  <c r="S231" i="6"/>
  <c r="I231" i="6"/>
  <c r="Y37" i="6"/>
  <c r="Z37" i="6" s="1"/>
  <c r="AA37" i="6"/>
  <c r="AB37" i="6" s="1"/>
  <c r="Y130" i="6"/>
  <c r="Z130" i="6" s="1"/>
  <c r="AA130" i="6"/>
  <c r="AB130" i="6" s="1"/>
  <c r="T114" i="6"/>
  <c r="U114" i="6" s="1"/>
  <c r="V114" i="6"/>
  <c r="W114" i="6" s="1"/>
  <c r="AA65" i="6"/>
  <c r="AB65" i="6" s="1"/>
  <c r="Y65" i="6"/>
  <c r="Z65" i="6" s="1"/>
  <c r="Y100" i="6"/>
  <c r="Z100" i="6" s="1"/>
  <c r="AA100" i="6"/>
  <c r="AB100" i="6" s="1"/>
  <c r="Y173" i="6"/>
  <c r="Z173" i="6" s="1"/>
  <c r="AA173" i="6"/>
  <c r="AB173" i="6" s="1"/>
  <c r="T31" i="6"/>
  <c r="U31" i="6" s="1"/>
  <c r="V31" i="6"/>
  <c r="W31" i="6" s="1"/>
  <c r="V95" i="6"/>
  <c r="W95" i="6" s="1"/>
  <c r="T95" i="6"/>
  <c r="U95" i="6" s="1"/>
  <c r="V105" i="6"/>
  <c r="W105" i="6" s="1"/>
  <c r="T105" i="6"/>
  <c r="U105" i="6" s="1"/>
  <c r="O197" i="6"/>
  <c r="P197" i="6" s="1"/>
  <c r="Q197" i="6"/>
  <c r="R197" i="6" s="1"/>
  <c r="Q187" i="6"/>
  <c r="R187" i="6" s="1"/>
  <c r="O187" i="6"/>
  <c r="P187" i="6" s="1"/>
  <c r="O56" i="6"/>
  <c r="P56" i="6" s="1"/>
  <c r="Q56" i="6"/>
  <c r="R56" i="6" s="1"/>
  <c r="O35" i="6"/>
  <c r="P35" i="6" s="1"/>
  <c r="Q35" i="6"/>
  <c r="R35" i="6" s="1"/>
  <c r="Q50" i="6"/>
  <c r="R50" i="6" s="1"/>
  <c r="O50" i="6"/>
  <c r="P50" i="6" s="1"/>
  <c r="O71" i="6"/>
  <c r="P71" i="6" s="1"/>
  <c r="Q71" i="6"/>
  <c r="R71" i="6" s="1"/>
  <c r="Q62" i="6"/>
  <c r="R62" i="6" s="1"/>
  <c r="O62" i="6"/>
  <c r="P62" i="6" s="1"/>
  <c r="O127" i="6"/>
  <c r="P127" i="6" s="1"/>
  <c r="Q127" i="6"/>
  <c r="R127" i="6" s="1"/>
  <c r="O84" i="6"/>
  <c r="P84" i="6" s="1"/>
  <c r="Q84" i="6"/>
  <c r="R84" i="6" s="1"/>
  <c r="O100" i="6"/>
  <c r="P100" i="6" s="1"/>
  <c r="Q100" i="6"/>
  <c r="R100" i="6" s="1"/>
  <c r="Q110" i="6"/>
  <c r="R110" i="6" s="1"/>
  <c r="O110" i="6"/>
  <c r="P110" i="6" s="1"/>
  <c r="O113" i="6"/>
  <c r="P113" i="6" s="1"/>
  <c r="Q113" i="6"/>
  <c r="R113" i="6" s="1"/>
  <c r="O101" i="6"/>
  <c r="P101" i="6" s="1"/>
  <c r="Q101" i="6"/>
  <c r="R101" i="6" s="1"/>
  <c r="Q181" i="6"/>
  <c r="R181" i="6" s="1"/>
  <c r="O181" i="6"/>
  <c r="P181" i="6" s="1"/>
  <c r="O140" i="6"/>
  <c r="P140" i="6" s="1"/>
  <c r="Q140" i="6"/>
  <c r="R140" i="6" s="1"/>
  <c r="Q95" i="6"/>
  <c r="R95" i="6" s="1"/>
  <c r="O95" i="6"/>
  <c r="P95" i="6" s="1"/>
  <c r="O139" i="6"/>
  <c r="P139" i="6" s="1"/>
  <c r="Q139" i="6"/>
  <c r="R139" i="6" s="1"/>
  <c r="Q169" i="6"/>
  <c r="R169" i="6" s="1"/>
  <c r="O169" i="6"/>
  <c r="P169" i="6" s="1"/>
  <c r="Q151" i="6"/>
  <c r="R151" i="6" s="1"/>
  <c r="O151" i="6"/>
  <c r="P151" i="6" s="1"/>
  <c r="T199" i="6"/>
  <c r="U199" i="6" s="1"/>
  <c r="V199" i="6"/>
  <c r="W199" i="6" s="1"/>
  <c r="Q215" i="6"/>
  <c r="R215" i="6" s="1"/>
  <c r="O215" i="6"/>
  <c r="P215" i="6" s="1"/>
  <c r="T202" i="6"/>
  <c r="U202" i="6" s="1"/>
  <c r="V202" i="6"/>
  <c r="W202" i="6" s="1"/>
  <c r="O211" i="6"/>
  <c r="P211" i="6" s="1"/>
  <c r="Q211" i="6"/>
  <c r="R211" i="6" s="1"/>
  <c r="J178" i="6"/>
  <c r="K178" i="6" s="1"/>
  <c r="L178" i="6"/>
  <c r="M178" i="6" s="1"/>
  <c r="L38" i="6"/>
  <c r="M38" i="6" s="1"/>
  <c r="J38" i="6"/>
  <c r="K38" i="6" s="1"/>
  <c r="J48" i="6"/>
  <c r="K48" i="6" s="1"/>
  <c r="L48" i="6"/>
  <c r="M48" i="6" s="1"/>
  <c r="L45" i="6"/>
  <c r="M45" i="6" s="1"/>
  <c r="J45" i="6"/>
  <c r="K45" i="6" s="1"/>
  <c r="J69" i="6"/>
  <c r="K69" i="6" s="1"/>
  <c r="L69" i="6"/>
  <c r="M69" i="6" s="1"/>
  <c r="L62" i="6"/>
  <c r="M62" i="6" s="1"/>
  <c r="J62" i="6"/>
  <c r="K62" i="6" s="1"/>
  <c r="J78" i="6"/>
  <c r="K78" i="6" s="1"/>
  <c r="L78" i="6"/>
  <c r="M78" i="6" s="1"/>
  <c r="L51" i="6"/>
  <c r="M51" i="6" s="1"/>
  <c r="J51" i="6"/>
  <c r="K51" i="6" s="1"/>
  <c r="L93" i="6"/>
  <c r="M93" i="6" s="1"/>
  <c r="J93" i="6"/>
  <c r="K93" i="6" s="1"/>
  <c r="L98" i="6"/>
  <c r="M98" i="6" s="1"/>
  <c r="J98" i="6"/>
  <c r="K98" i="6" s="1"/>
  <c r="J103" i="6"/>
  <c r="K103" i="6" s="1"/>
  <c r="L103" i="6"/>
  <c r="M103" i="6" s="1"/>
  <c r="L113" i="6"/>
  <c r="M113" i="6" s="1"/>
  <c r="J113" i="6"/>
  <c r="K113" i="6" s="1"/>
  <c r="J173" i="6"/>
  <c r="K173" i="6" s="1"/>
  <c r="L173" i="6"/>
  <c r="M173" i="6" s="1"/>
  <c r="J141" i="6"/>
  <c r="K141" i="6" s="1"/>
  <c r="L141" i="6"/>
  <c r="M141" i="6" s="1"/>
  <c r="L108" i="6"/>
  <c r="M108" i="6" s="1"/>
  <c r="J108" i="6"/>
  <c r="K108" i="6" s="1"/>
  <c r="L140" i="6"/>
  <c r="M140" i="6" s="1"/>
  <c r="J140" i="6"/>
  <c r="K140" i="6" s="1"/>
  <c r="J181" i="6"/>
  <c r="K181" i="6" s="1"/>
  <c r="L181" i="6"/>
  <c r="M181" i="6" s="1"/>
  <c r="L134" i="6"/>
  <c r="M134" i="6" s="1"/>
  <c r="J134" i="6"/>
  <c r="K134" i="6" s="1"/>
  <c r="L160" i="6"/>
  <c r="M160" i="6" s="1"/>
  <c r="J160" i="6"/>
  <c r="K160" i="6" s="1"/>
  <c r="J158" i="6"/>
  <c r="K158" i="6" s="1"/>
  <c r="L158" i="6"/>
  <c r="M158" i="6" s="1"/>
  <c r="S216" i="6"/>
  <c r="X216" i="6"/>
  <c r="N216" i="6"/>
  <c r="AD216" i="6" s="1"/>
  <c r="I216" i="6"/>
  <c r="O201" i="6"/>
  <c r="P201" i="6" s="1"/>
  <c r="Q201" i="6"/>
  <c r="R201" i="6" s="1"/>
  <c r="V193" i="6"/>
  <c r="W193" i="6" s="1"/>
  <c r="T193" i="6"/>
  <c r="U193" i="6" s="1"/>
  <c r="DU216" i="6" l="1"/>
  <c r="DV216" i="6" s="1"/>
  <c r="EO222" i="6"/>
  <c r="EP222" i="6" s="1"/>
  <c r="DU213" i="6"/>
  <c r="DV213" i="6" s="1"/>
  <c r="EJ217" i="6"/>
  <c r="EK217" i="6" s="1"/>
  <c r="EE214" i="6"/>
  <c r="EF214" i="6" s="1"/>
  <c r="EE221" i="6"/>
  <c r="EF221" i="6" s="1"/>
  <c r="DZ213" i="6"/>
  <c r="EA213" i="6" s="1"/>
  <c r="EJ216" i="6"/>
  <c r="EK216" i="6" s="1"/>
  <c r="DU220" i="6"/>
  <c r="DV220" i="6" s="1"/>
  <c r="EJ212" i="6"/>
  <c r="EK212" i="6" s="1"/>
  <c r="EJ214" i="6"/>
  <c r="EK214" i="6" s="1"/>
  <c r="DU212" i="6"/>
  <c r="DV212" i="6" s="1"/>
  <c r="EO213" i="6"/>
  <c r="EP213" i="6" s="1"/>
  <c r="EO214" i="6"/>
  <c r="EP214" i="6" s="1"/>
  <c r="EO221" i="6"/>
  <c r="EP221" i="6" s="1"/>
  <c r="DZ214" i="6"/>
  <c r="EA214" i="6" s="1"/>
  <c r="EE213" i="6"/>
  <c r="EF213" i="6" s="1"/>
  <c r="EJ220" i="6"/>
  <c r="EK220" i="6" s="1"/>
  <c r="DU218" i="6"/>
  <c r="DV218" i="6" s="1"/>
  <c r="EE222" i="6"/>
  <c r="EF222" i="6" s="1"/>
  <c r="EO217" i="6"/>
  <c r="EP217" i="6" s="1"/>
  <c r="EJ213" i="6"/>
  <c r="EK213" i="6" s="1"/>
  <c r="DU217" i="6"/>
  <c r="DV217" i="6" s="1"/>
  <c r="DZ218" i="6"/>
  <c r="EA218" i="6" s="1"/>
  <c r="DU222" i="6"/>
  <c r="DV222" i="6" s="1"/>
  <c r="EE218" i="6"/>
  <c r="EF218" i="6" s="1"/>
  <c r="DZ222" i="6"/>
  <c r="EA222" i="6" s="1"/>
  <c r="EO218" i="6"/>
  <c r="EP218" i="6" s="1"/>
  <c r="EJ221" i="6"/>
  <c r="EK221" i="6" s="1"/>
  <c r="EE217" i="6"/>
  <c r="EF217" i="6" s="1"/>
  <c r="EJ218" i="6"/>
  <c r="EK218" i="6" s="1"/>
  <c r="DU214" i="6"/>
  <c r="DV214" i="6" s="1"/>
  <c r="EJ222" i="6"/>
  <c r="EK222" i="6" s="1"/>
  <c r="DU221" i="6"/>
  <c r="DV221" i="6" s="1"/>
  <c r="AI219" i="6"/>
  <c r="AJ219" i="6" s="1"/>
  <c r="AZ211" i="6"/>
  <c r="BA211" i="6" s="1"/>
  <c r="AZ202" i="6"/>
  <c r="BA202" i="6" s="1"/>
  <c r="AZ205" i="6"/>
  <c r="BA205" i="6" s="1"/>
  <c r="AI215" i="6"/>
  <c r="AJ215" i="6" s="1"/>
  <c r="AK215" i="6"/>
  <c r="AL215" i="6" s="1"/>
  <c r="AX200" i="6"/>
  <c r="AY200" i="6" s="1"/>
  <c r="AZ200" i="6"/>
  <c r="BA200" i="6" s="1"/>
  <c r="AI198" i="6"/>
  <c r="AJ198" i="6" s="1"/>
  <c r="AK198" i="6"/>
  <c r="AL198" i="6" s="1"/>
  <c r="AI156" i="6"/>
  <c r="AJ156" i="6" s="1"/>
  <c r="AK156" i="6"/>
  <c r="AL156" i="6" s="1"/>
  <c r="AI56" i="6"/>
  <c r="AJ56" i="6" s="1"/>
  <c r="AK56" i="6"/>
  <c r="AL56" i="6" s="1"/>
  <c r="AI103" i="6"/>
  <c r="AJ103" i="6" s="1"/>
  <c r="AK103" i="6"/>
  <c r="AL103" i="6" s="1"/>
  <c r="AI63" i="6"/>
  <c r="AJ63" i="6" s="1"/>
  <c r="AK63" i="6"/>
  <c r="AL63" i="6" s="1"/>
  <c r="AI35" i="6"/>
  <c r="AJ35" i="6" s="1"/>
  <c r="AK35" i="6"/>
  <c r="AL35" i="6" s="1"/>
  <c r="AI66" i="6"/>
  <c r="AJ66" i="6" s="1"/>
  <c r="AK66" i="6"/>
  <c r="AL66" i="6" s="1"/>
  <c r="AI155" i="6"/>
  <c r="AJ155" i="6" s="1"/>
  <c r="AK155" i="6"/>
  <c r="AL155" i="6" s="1"/>
  <c r="AK75" i="6"/>
  <c r="AL75" i="6" s="1"/>
  <c r="AI75" i="6"/>
  <c r="AJ75" i="6" s="1"/>
  <c r="AI74" i="6"/>
  <c r="AJ74" i="6" s="1"/>
  <c r="AK74" i="6"/>
  <c r="AL74" i="6" s="1"/>
  <c r="AI150" i="6"/>
  <c r="AJ150" i="6" s="1"/>
  <c r="AK150" i="6"/>
  <c r="AL150" i="6" s="1"/>
  <c r="AI179" i="6"/>
  <c r="AJ179" i="6" s="1"/>
  <c r="AK179" i="6"/>
  <c r="AL179" i="6" s="1"/>
  <c r="AI46" i="6"/>
  <c r="AJ46" i="6" s="1"/>
  <c r="AK46" i="6"/>
  <c r="AL46" i="6" s="1"/>
  <c r="AI152" i="6"/>
  <c r="AJ152" i="6" s="1"/>
  <c r="AK152" i="6"/>
  <c r="AL152" i="6" s="1"/>
  <c r="AI108" i="6"/>
  <c r="AJ108" i="6" s="1"/>
  <c r="AK108" i="6"/>
  <c r="AL108" i="6" s="1"/>
  <c r="AN221" i="6"/>
  <c r="AO221" i="6" s="1"/>
  <c r="AP221" i="6"/>
  <c r="AQ221" i="6" s="1"/>
  <c r="AX197" i="6"/>
  <c r="AY197" i="6" s="1"/>
  <c r="AZ197" i="6"/>
  <c r="BA197" i="6" s="1"/>
  <c r="AX32" i="6"/>
  <c r="AY32" i="6" s="1"/>
  <c r="AZ32" i="6"/>
  <c r="BA32" i="6" s="1"/>
  <c r="AX125" i="6"/>
  <c r="AY125" i="6" s="1"/>
  <c r="AZ125" i="6"/>
  <c r="BA125" i="6" s="1"/>
  <c r="AX57" i="6"/>
  <c r="AY57" i="6" s="1"/>
  <c r="AZ57" i="6"/>
  <c r="BA57" i="6" s="1"/>
  <c r="AX97" i="6"/>
  <c r="AY97" i="6" s="1"/>
  <c r="AZ97" i="6"/>
  <c r="BA97" i="6" s="1"/>
  <c r="AX173" i="6"/>
  <c r="AY173" i="6" s="1"/>
  <c r="AZ173" i="6"/>
  <c r="BA173" i="6" s="1"/>
  <c r="AX131" i="6"/>
  <c r="AY131" i="6" s="1"/>
  <c r="AZ131" i="6"/>
  <c r="BA131" i="6" s="1"/>
  <c r="AX141" i="6"/>
  <c r="AY141" i="6" s="1"/>
  <c r="AZ141" i="6"/>
  <c r="BA141" i="6" s="1"/>
  <c r="AX73" i="6"/>
  <c r="AY73" i="6" s="1"/>
  <c r="AZ73" i="6"/>
  <c r="BA73" i="6" s="1"/>
  <c r="AX85" i="6"/>
  <c r="AY85" i="6" s="1"/>
  <c r="AZ85" i="6"/>
  <c r="BA85" i="6" s="1"/>
  <c r="AX124" i="6"/>
  <c r="AY124" i="6" s="1"/>
  <c r="AZ124" i="6"/>
  <c r="BA124" i="6" s="1"/>
  <c r="AZ127" i="6"/>
  <c r="BA127" i="6" s="1"/>
  <c r="AX127" i="6"/>
  <c r="AY127" i="6" s="1"/>
  <c r="AX84" i="6"/>
  <c r="AY84" i="6" s="1"/>
  <c r="AZ84" i="6"/>
  <c r="BA84" i="6" s="1"/>
  <c r="AX182" i="6"/>
  <c r="AY182" i="6" s="1"/>
  <c r="AZ182" i="6"/>
  <c r="BA182" i="6" s="1"/>
  <c r="AX163" i="6"/>
  <c r="AY163" i="6" s="1"/>
  <c r="AZ163" i="6"/>
  <c r="BA163" i="6" s="1"/>
  <c r="AX170" i="6"/>
  <c r="AY170" i="6" s="1"/>
  <c r="AZ170" i="6"/>
  <c r="BA170" i="6" s="1"/>
  <c r="AX126" i="6"/>
  <c r="AY126" i="6" s="1"/>
  <c r="AZ126" i="6"/>
  <c r="BA126" i="6" s="1"/>
  <c r="AX96" i="6"/>
  <c r="AY96" i="6" s="1"/>
  <c r="AZ96" i="6"/>
  <c r="BA96" i="6" s="1"/>
  <c r="AX105" i="6"/>
  <c r="AY105" i="6" s="1"/>
  <c r="AZ105" i="6"/>
  <c r="BA105" i="6" s="1"/>
  <c r="AX174" i="6"/>
  <c r="AY174" i="6" s="1"/>
  <c r="AZ174" i="6"/>
  <c r="BA174" i="6" s="1"/>
  <c r="AX154" i="6"/>
  <c r="AY154" i="6" s="1"/>
  <c r="AZ154" i="6"/>
  <c r="BA154" i="6" s="1"/>
  <c r="AI223" i="6"/>
  <c r="AJ223" i="6" s="1"/>
  <c r="AK223" i="6"/>
  <c r="AL223" i="6" s="1"/>
  <c r="AI200" i="6"/>
  <c r="AJ200" i="6" s="1"/>
  <c r="AK200" i="6"/>
  <c r="AL200" i="6" s="1"/>
  <c r="AN193" i="6"/>
  <c r="AO193" i="6" s="1"/>
  <c r="AP193" i="6"/>
  <c r="AQ193" i="6" s="1"/>
  <c r="AN32" i="6"/>
  <c r="AO32" i="6" s="1"/>
  <c r="AP32" i="6"/>
  <c r="AQ32" i="6" s="1"/>
  <c r="AN57" i="6"/>
  <c r="AO57" i="6" s="1"/>
  <c r="AP57" i="6"/>
  <c r="AQ57" i="6" s="1"/>
  <c r="AN173" i="6"/>
  <c r="AO173" i="6" s="1"/>
  <c r="AP173" i="6"/>
  <c r="AQ173" i="6" s="1"/>
  <c r="AN152" i="6"/>
  <c r="AO152" i="6" s="1"/>
  <c r="AP152" i="6"/>
  <c r="AQ152" i="6" s="1"/>
  <c r="AP74" i="6"/>
  <c r="AQ74" i="6" s="1"/>
  <c r="AN74" i="6"/>
  <c r="AO74" i="6" s="1"/>
  <c r="AN78" i="6"/>
  <c r="AO78" i="6" s="1"/>
  <c r="AP78" i="6"/>
  <c r="AQ78" i="6" s="1"/>
  <c r="AN112" i="6"/>
  <c r="AO112" i="6" s="1"/>
  <c r="AP112" i="6"/>
  <c r="AQ112" i="6" s="1"/>
  <c r="AN106" i="6"/>
  <c r="AO106" i="6" s="1"/>
  <c r="AP106" i="6"/>
  <c r="AQ106" i="6" s="1"/>
  <c r="AN83" i="6"/>
  <c r="AO83" i="6" s="1"/>
  <c r="AP83" i="6"/>
  <c r="AQ83" i="6" s="1"/>
  <c r="AN107" i="6"/>
  <c r="AO107" i="6" s="1"/>
  <c r="AP107" i="6"/>
  <c r="AQ107" i="6" s="1"/>
  <c r="AN156" i="6"/>
  <c r="AO156" i="6" s="1"/>
  <c r="AP156" i="6"/>
  <c r="AQ156" i="6" s="1"/>
  <c r="AN54" i="6"/>
  <c r="AO54" i="6" s="1"/>
  <c r="AP54" i="6"/>
  <c r="AQ54" i="6" s="1"/>
  <c r="AN154" i="6"/>
  <c r="AO154" i="6" s="1"/>
  <c r="AP154" i="6"/>
  <c r="AQ154" i="6" s="1"/>
  <c r="AN80" i="6"/>
  <c r="AO80" i="6" s="1"/>
  <c r="AP80" i="6"/>
  <c r="AQ80" i="6" s="1"/>
  <c r="AP176" i="6"/>
  <c r="AQ176" i="6" s="1"/>
  <c r="AN176" i="6"/>
  <c r="AO176" i="6" s="1"/>
  <c r="AN134" i="6"/>
  <c r="AO134" i="6" s="1"/>
  <c r="AP134" i="6"/>
  <c r="AQ134" i="6" s="1"/>
  <c r="AN147" i="6"/>
  <c r="AO147" i="6" s="1"/>
  <c r="AP147" i="6"/>
  <c r="AQ147" i="6" s="1"/>
  <c r="AN117" i="6"/>
  <c r="AO117" i="6" s="1"/>
  <c r="AP117" i="6"/>
  <c r="AQ117" i="6" s="1"/>
  <c r="AN159" i="6"/>
  <c r="AO159" i="6" s="1"/>
  <c r="AP159" i="6"/>
  <c r="AQ159" i="6" s="1"/>
  <c r="AN145" i="6"/>
  <c r="AO145" i="6" s="1"/>
  <c r="AP145" i="6"/>
  <c r="AQ145" i="6" s="1"/>
  <c r="BC222" i="6"/>
  <c r="BD222" i="6" s="1"/>
  <c r="BE222" i="6"/>
  <c r="BF222" i="6" s="1"/>
  <c r="AI209" i="6"/>
  <c r="AJ209" i="6" s="1"/>
  <c r="AK209" i="6"/>
  <c r="AL209" i="6" s="1"/>
  <c r="BC211" i="6"/>
  <c r="BD211" i="6" s="1"/>
  <c r="BE211" i="6"/>
  <c r="BF211" i="6" s="1"/>
  <c r="BC213" i="6"/>
  <c r="BD213" i="6" s="1"/>
  <c r="BE213" i="6"/>
  <c r="BF213" i="6" s="1"/>
  <c r="BH218" i="6"/>
  <c r="AS218" i="6"/>
  <c r="AT218" i="6" s="1"/>
  <c r="AU218" i="6"/>
  <c r="AV218" i="6" s="1"/>
  <c r="AX209" i="6"/>
  <c r="AY209" i="6" s="1"/>
  <c r="AZ209" i="6"/>
  <c r="BA209" i="6" s="1"/>
  <c r="AI204" i="6"/>
  <c r="AJ204" i="6" s="1"/>
  <c r="AK204" i="6"/>
  <c r="AL204" i="6" s="1"/>
  <c r="BC193" i="6"/>
  <c r="BD193" i="6" s="1"/>
  <c r="BE193" i="6"/>
  <c r="BF193" i="6" s="1"/>
  <c r="BE195" i="6"/>
  <c r="BF195" i="6" s="1"/>
  <c r="BC195" i="6"/>
  <c r="BD195" i="6" s="1"/>
  <c r="BC119" i="6"/>
  <c r="BD119" i="6" s="1"/>
  <c r="BE119" i="6"/>
  <c r="BF119" i="6" s="1"/>
  <c r="BC46" i="6"/>
  <c r="BD46" i="6" s="1"/>
  <c r="BE46" i="6"/>
  <c r="BF46" i="6" s="1"/>
  <c r="BC40" i="6"/>
  <c r="BD40" i="6" s="1"/>
  <c r="BE40" i="6"/>
  <c r="BF40" i="6" s="1"/>
  <c r="BC147" i="6"/>
  <c r="BD147" i="6" s="1"/>
  <c r="BE147" i="6"/>
  <c r="BF147" i="6" s="1"/>
  <c r="BC170" i="6"/>
  <c r="BD170" i="6" s="1"/>
  <c r="BE170" i="6"/>
  <c r="BF170" i="6" s="1"/>
  <c r="BC158" i="6"/>
  <c r="BD158" i="6" s="1"/>
  <c r="BE158" i="6"/>
  <c r="BF158" i="6" s="1"/>
  <c r="BC107" i="6"/>
  <c r="BD107" i="6" s="1"/>
  <c r="BE107" i="6"/>
  <c r="BF107" i="6" s="1"/>
  <c r="BC52" i="6"/>
  <c r="BD52" i="6" s="1"/>
  <c r="BE52" i="6"/>
  <c r="BF52" i="6" s="1"/>
  <c r="BC150" i="6"/>
  <c r="BD150" i="6" s="1"/>
  <c r="BE150" i="6"/>
  <c r="BF150" i="6" s="1"/>
  <c r="BC51" i="6"/>
  <c r="BD51" i="6" s="1"/>
  <c r="BE51" i="6"/>
  <c r="BF51" i="6" s="1"/>
  <c r="BC39" i="6"/>
  <c r="BD39" i="6" s="1"/>
  <c r="BE39" i="6"/>
  <c r="BF39" i="6" s="1"/>
  <c r="BC139" i="6"/>
  <c r="BD139" i="6" s="1"/>
  <c r="BE139" i="6"/>
  <c r="BF139" i="6" s="1"/>
  <c r="BC65" i="6"/>
  <c r="BD65" i="6" s="1"/>
  <c r="BE65" i="6"/>
  <c r="BF65" i="6" s="1"/>
  <c r="BC53" i="6"/>
  <c r="BD53" i="6" s="1"/>
  <c r="BE53" i="6"/>
  <c r="BF53" i="6" s="1"/>
  <c r="BC96" i="6"/>
  <c r="BD96" i="6" s="1"/>
  <c r="BE96" i="6"/>
  <c r="BF96" i="6" s="1"/>
  <c r="BC68" i="6"/>
  <c r="BD68" i="6" s="1"/>
  <c r="BE68" i="6"/>
  <c r="BF68" i="6" s="1"/>
  <c r="BC129" i="6"/>
  <c r="BD129" i="6" s="1"/>
  <c r="BE129" i="6"/>
  <c r="BF129" i="6" s="1"/>
  <c r="BC45" i="6"/>
  <c r="BD45" i="6" s="1"/>
  <c r="BE45" i="6"/>
  <c r="BF45" i="6" s="1"/>
  <c r="BC98" i="6"/>
  <c r="BD98" i="6" s="1"/>
  <c r="BE98" i="6"/>
  <c r="BF98" i="6" s="1"/>
  <c r="BC227" i="6"/>
  <c r="BD227" i="6" s="1"/>
  <c r="BE227" i="6"/>
  <c r="BF227" i="6" s="1"/>
  <c r="BC217" i="6"/>
  <c r="BD217" i="6" s="1"/>
  <c r="BE217" i="6"/>
  <c r="BF217" i="6" s="1"/>
  <c r="BC231" i="6"/>
  <c r="BD231" i="6" s="1"/>
  <c r="BE231" i="6"/>
  <c r="BF231" i="6" s="1"/>
  <c r="AX220" i="6"/>
  <c r="AY220" i="6" s="1"/>
  <c r="AZ220" i="6"/>
  <c r="BA220" i="6" s="1"/>
  <c r="AN209" i="6"/>
  <c r="AO209" i="6" s="1"/>
  <c r="AP209" i="6"/>
  <c r="AQ209" i="6" s="1"/>
  <c r="AI42" i="6"/>
  <c r="AJ42" i="6" s="1"/>
  <c r="AK42" i="6"/>
  <c r="AL42" i="6" s="1"/>
  <c r="AR235" i="6"/>
  <c r="AH235" i="6"/>
  <c r="AW235" i="6"/>
  <c r="BB235" i="6"/>
  <c r="AM235" i="6"/>
  <c r="AI208" i="6"/>
  <c r="AJ208" i="6" s="1"/>
  <c r="AK208" i="6"/>
  <c r="AL208" i="6" s="1"/>
  <c r="AX210" i="6"/>
  <c r="AY210" i="6" s="1"/>
  <c r="AZ210" i="6"/>
  <c r="BA210" i="6" s="1"/>
  <c r="AI197" i="6"/>
  <c r="AJ197" i="6" s="1"/>
  <c r="AK197" i="6"/>
  <c r="AL197" i="6" s="1"/>
  <c r="AK188" i="6"/>
  <c r="AL188" i="6" s="1"/>
  <c r="AI188" i="6"/>
  <c r="AJ188" i="6" s="1"/>
  <c r="AI44" i="6"/>
  <c r="AJ44" i="6" s="1"/>
  <c r="AK44" i="6"/>
  <c r="AL44" i="6" s="1"/>
  <c r="AI172" i="6"/>
  <c r="AJ172" i="6" s="1"/>
  <c r="AK172" i="6"/>
  <c r="AL172" i="6" s="1"/>
  <c r="AI59" i="6"/>
  <c r="AJ59" i="6" s="1"/>
  <c r="AK59" i="6"/>
  <c r="AL59" i="6" s="1"/>
  <c r="AI34" i="6"/>
  <c r="AJ34" i="6" s="1"/>
  <c r="AK34" i="6"/>
  <c r="AL34" i="6" s="1"/>
  <c r="AI149" i="6"/>
  <c r="AJ149" i="6" s="1"/>
  <c r="AK149" i="6"/>
  <c r="AL149" i="6" s="1"/>
  <c r="AI99" i="6"/>
  <c r="AJ99" i="6" s="1"/>
  <c r="AK99" i="6"/>
  <c r="AL99" i="6" s="1"/>
  <c r="AI181" i="6"/>
  <c r="AJ181" i="6" s="1"/>
  <c r="AK181" i="6"/>
  <c r="AL181" i="6" s="1"/>
  <c r="AI72" i="6"/>
  <c r="AJ72" i="6" s="1"/>
  <c r="AK72" i="6"/>
  <c r="AL72" i="6" s="1"/>
  <c r="AI57" i="6"/>
  <c r="AJ57" i="6" s="1"/>
  <c r="AK57" i="6"/>
  <c r="AL57" i="6" s="1"/>
  <c r="AK71" i="6"/>
  <c r="AL71" i="6" s="1"/>
  <c r="AI71" i="6"/>
  <c r="AJ71" i="6" s="1"/>
  <c r="AI107" i="6"/>
  <c r="AJ107" i="6" s="1"/>
  <c r="AK107" i="6"/>
  <c r="AL107" i="6" s="1"/>
  <c r="AI82" i="6"/>
  <c r="AJ82" i="6" s="1"/>
  <c r="AK82" i="6"/>
  <c r="AL82" i="6" s="1"/>
  <c r="AI68" i="6"/>
  <c r="AJ68" i="6" s="1"/>
  <c r="AK68" i="6"/>
  <c r="AL68" i="6" s="1"/>
  <c r="AK67" i="6"/>
  <c r="AL67" i="6" s="1"/>
  <c r="AI67" i="6"/>
  <c r="AJ67" i="6" s="1"/>
  <c r="AI154" i="6"/>
  <c r="AJ154" i="6" s="1"/>
  <c r="AK154" i="6"/>
  <c r="AL154" i="6" s="1"/>
  <c r="AI40" i="6"/>
  <c r="AJ40" i="6" s="1"/>
  <c r="AK40" i="6"/>
  <c r="AL40" i="6" s="1"/>
  <c r="AI100" i="6"/>
  <c r="AJ100" i="6" s="1"/>
  <c r="AK100" i="6"/>
  <c r="AL100" i="6" s="1"/>
  <c r="AK126" i="6"/>
  <c r="AL126" i="6" s="1"/>
  <c r="AI126" i="6"/>
  <c r="AJ126" i="6" s="1"/>
  <c r="AI96" i="6"/>
  <c r="AJ96" i="6" s="1"/>
  <c r="AK96" i="6"/>
  <c r="AL96" i="6" s="1"/>
  <c r="AI161" i="6"/>
  <c r="AJ161" i="6" s="1"/>
  <c r="AK161" i="6"/>
  <c r="AL161" i="6" s="1"/>
  <c r="AI221" i="6"/>
  <c r="AJ221" i="6" s="1"/>
  <c r="AK221" i="6"/>
  <c r="AL221" i="6" s="1"/>
  <c r="AX199" i="6"/>
  <c r="AY199" i="6" s="1"/>
  <c r="AZ199" i="6"/>
  <c r="BA199" i="6" s="1"/>
  <c r="AX198" i="6"/>
  <c r="AY198" i="6" s="1"/>
  <c r="AZ198" i="6"/>
  <c r="BA198" i="6" s="1"/>
  <c r="AX31" i="6"/>
  <c r="AY31" i="6" s="1"/>
  <c r="AZ31" i="6"/>
  <c r="BA31" i="6" s="1"/>
  <c r="AX181" i="6"/>
  <c r="AY181" i="6" s="1"/>
  <c r="AZ181" i="6"/>
  <c r="BA181" i="6" s="1"/>
  <c r="AX177" i="6"/>
  <c r="AY177" i="6" s="1"/>
  <c r="AZ177" i="6"/>
  <c r="BA177" i="6" s="1"/>
  <c r="AX98" i="6"/>
  <c r="AY98" i="6" s="1"/>
  <c r="AZ98" i="6"/>
  <c r="BA98" i="6" s="1"/>
  <c r="AZ46" i="6"/>
  <c r="BA46" i="6" s="1"/>
  <c r="AX46" i="6"/>
  <c r="AY46" i="6" s="1"/>
  <c r="AX41" i="6"/>
  <c r="AY41" i="6" s="1"/>
  <c r="AZ41" i="6"/>
  <c r="BA41" i="6" s="1"/>
  <c r="AX38" i="6"/>
  <c r="AY38" i="6" s="1"/>
  <c r="AZ38" i="6"/>
  <c r="BA38" i="6" s="1"/>
  <c r="AX137" i="6"/>
  <c r="AY137" i="6" s="1"/>
  <c r="AZ137" i="6"/>
  <c r="BA137" i="6" s="1"/>
  <c r="AX165" i="6"/>
  <c r="AY165" i="6" s="1"/>
  <c r="AZ165" i="6"/>
  <c r="BA165" i="6" s="1"/>
  <c r="AX164" i="6"/>
  <c r="AY164" i="6" s="1"/>
  <c r="AZ164" i="6"/>
  <c r="BA164" i="6" s="1"/>
  <c r="AZ135" i="6"/>
  <c r="BA135" i="6" s="1"/>
  <c r="AX135" i="6"/>
  <c r="AY135" i="6" s="1"/>
  <c r="AX92" i="6"/>
  <c r="AY92" i="6" s="1"/>
  <c r="AZ92" i="6"/>
  <c r="BA92" i="6" s="1"/>
  <c r="AX47" i="6"/>
  <c r="AY47" i="6" s="1"/>
  <c r="AZ47" i="6"/>
  <c r="BA47" i="6" s="1"/>
  <c r="AX33" i="6"/>
  <c r="AY33" i="6" s="1"/>
  <c r="AZ33" i="6"/>
  <c r="BA33" i="6" s="1"/>
  <c r="AX91" i="6"/>
  <c r="AY91" i="6" s="1"/>
  <c r="AZ91" i="6"/>
  <c r="BA91" i="6" s="1"/>
  <c r="AX63" i="6"/>
  <c r="AY63" i="6" s="1"/>
  <c r="AZ63" i="6"/>
  <c r="BA63" i="6" s="1"/>
  <c r="AX112" i="6"/>
  <c r="AY112" i="6" s="1"/>
  <c r="AZ112" i="6"/>
  <c r="BA112" i="6" s="1"/>
  <c r="AX121" i="6"/>
  <c r="AY121" i="6" s="1"/>
  <c r="AZ121" i="6"/>
  <c r="BA121" i="6" s="1"/>
  <c r="AX167" i="6"/>
  <c r="AY167" i="6" s="1"/>
  <c r="AZ167" i="6"/>
  <c r="BA167" i="6" s="1"/>
  <c r="AZ54" i="6"/>
  <c r="BA54" i="6" s="1"/>
  <c r="AX54" i="6"/>
  <c r="AY54" i="6" s="1"/>
  <c r="BH223" i="6"/>
  <c r="AS223" i="6"/>
  <c r="AT223" i="6" s="1"/>
  <c r="AU223" i="6"/>
  <c r="AV223" i="6" s="1"/>
  <c r="AN190" i="6"/>
  <c r="AO190" i="6" s="1"/>
  <c r="AP190" i="6"/>
  <c r="AQ190" i="6" s="1"/>
  <c r="AN197" i="6"/>
  <c r="AO197" i="6" s="1"/>
  <c r="AP197" i="6"/>
  <c r="AQ197" i="6" s="1"/>
  <c r="AN31" i="6"/>
  <c r="AO31" i="6" s="1"/>
  <c r="AP31" i="6"/>
  <c r="AQ31" i="6" s="1"/>
  <c r="AN36" i="6"/>
  <c r="AO36" i="6" s="1"/>
  <c r="AP36" i="6"/>
  <c r="AQ36" i="6" s="1"/>
  <c r="AN177" i="6"/>
  <c r="AO177" i="6" s="1"/>
  <c r="AP177" i="6"/>
  <c r="AQ177" i="6" s="1"/>
  <c r="AN168" i="6"/>
  <c r="AO168" i="6" s="1"/>
  <c r="AP168" i="6"/>
  <c r="AQ168" i="6" s="1"/>
  <c r="AN92" i="6"/>
  <c r="AO92" i="6" s="1"/>
  <c r="AP92" i="6"/>
  <c r="AQ92" i="6" s="1"/>
  <c r="AN86" i="6"/>
  <c r="AO86" i="6" s="1"/>
  <c r="AP86" i="6"/>
  <c r="AQ86" i="6" s="1"/>
  <c r="AN128" i="6"/>
  <c r="AO128" i="6" s="1"/>
  <c r="AP128" i="6"/>
  <c r="AQ128" i="6" s="1"/>
  <c r="AN162" i="6"/>
  <c r="AO162" i="6" s="1"/>
  <c r="AP162" i="6"/>
  <c r="AQ162" i="6" s="1"/>
  <c r="AN104" i="6"/>
  <c r="AO104" i="6" s="1"/>
  <c r="AP104" i="6"/>
  <c r="AQ104" i="6" s="1"/>
  <c r="AN33" i="6"/>
  <c r="AO33" i="6" s="1"/>
  <c r="AP33" i="6"/>
  <c r="AQ33" i="6" s="1"/>
  <c r="AN45" i="6"/>
  <c r="AO45" i="6" s="1"/>
  <c r="AP45" i="6"/>
  <c r="AQ45" i="6" s="1"/>
  <c r="AN150" i="6"/>
  <c r="AO150" i="6" s="1"/>
  <c r="AP150" i="6"/>
  <c r="AQ150" i="6" s="1"/>
  <c r="AP155" i="6"/>
  <c r="AQ155" i="6" s="1"/>
  <c r="AN155" i="6"/>
  <c r="AO155" i="6" s="1"/>
  <c r="AN120" i="6"/>
  <c r="AO120" i="6" s="1"/>
  <c r="AP120" i="6"/>
  <c r="AQ120" i="6" s="1"/>
  <c r="AN44" i="6"/>
  <c r="AO44" i="6" s="1"/>
  <c r="AP44" i="6"/>
  <c r="AQ44" i="6" s="1"/>
  <c r="AN182" i="6"/>
  <c r="AO182" i="6" s="1"/>
  <c r="AP182" i="6"/>
  <c r="AQ182" i="6" s="1"/>
  <c r="AN114" i="6"/>
  <c r="AO114" i="6" s="1"/>
  <c r="AP114" i="6"/>
  <c r="AQ114" i="6" s="1"/>
  <c r="AN165" i="6"/>
  <c r="AO165" i="6" s="1"/>
  <c r="AP165" i="6"/>
  <c r="AQ165" i="6" s="1"/>
  <c r="AN183" i="6"/>
  <c r="AO183" i="6" s="1"/>
  <c r="AP183" i="6"/>
  <c r="AQ183" i="6" s="1"/>
  <c r="AN58" i="6"/>
  <c r="AO58" i="6" s="1"/>
  <c r="AP58" i="6"/>
  <c r="AQ58" i="6" s="1"/>
  <c r="BE200" i="6"/>
  <c r="BF200" i="6" s="1"/>
  <c r="BC200" i="6"/>
  <c r="BD200" i="6" s="1"/>
  <c r="BH213" i="6"/>
  <c r="AS213" i="6"/>
  <c r="AT213" i="6" s="1"/>
  <c r="AU213" i="6"/>
  <c r="AV213" i="6" s="1"/>
  <c r="AI218" i="6"/>
  <c r="AJ218" i="6" s="1"/>
  <c r="AK218" i="6"/>
  <c r="AL218" i="6" s="1"/>
  <c r="BC210" i="6"/>
  <c r="BD210" i="6" s="1"/>
  <c r="BE210" i="6"/>
  <c r="BF210" i="6" s="1"/>
  <c r="AI211" i="6"/>
  <c r="AJ211" i="6" s="1"/>
  <c r="AK211" i="6"/>
  <c r="AL211" i="6" s="1"/>
  <c r="BC199" i="6"/>
  <c r="BD199" i="6" s="1"/>
  <c r="BE199" i="6"/>
  <c r="BF199" i="6" s="1"/>
  <c r="BC32" i="6"/>
  <c r="BD32" i="6" s="1"/>
  <c r="BE32" i="6"/>
  <c r="BF32" i="6" s="1"/>
  <c r="BC143" i="6"/>
  <c r="BD143" i="6" s="1"/>
  <c r="BE143" i="6"/>
  <c r="BF143" i="6" s="1"/>
  <c r="BC86" i="6"/>
  <c r="BD86" i="6" s="1"/>
  <c r="BE86" i="6"/>
  <c r="BF86" i="6" s="1"/>
  <c r="BC56" i="6"/>
  <c r="BD56" i="6" s="1"/>
  <c r="BE56" i="6"/>
  <c r="BF56" i="6" s="1"/>
  <c r="BC66" i="6"/>
  <c r="BD66" i="6" s="1"/>
  <c r="BE66" i="6"/>
  <c r="BF66" i="6" s="1"/>
  <c r="BC36" i="6"/>
  <c r="BD36" i="6" s="1"/>
  <c r="BE36" i="6"/>
  <c r="BF36" i="6" s="1"/>
  <c r="BC174" i="6"/>
  <c r="BD174" i="6" s="1"/>
  <c r="BE174" i="6"/>
  <c r="BF174" i="6" s="1"/>
  <c r="BC33" i="6"/>
  <c r="BD33" i="6" s="1"/>
  <c r="BE33" i="6"/>
  <c r="BF33" i="6" s="1"/>
  <c r="BC92" i="6"/>
  <c r="BD92" i="6" s="1"/>
  <c r="BE92" i="6"/>
  <c r="BF92" i="6" s="1"/>
  <c r="BC95" i="6"/>
  <c r="BD95" i="6" s="1"/>
  <c r="BE95" i="6"/>
  <c r="BF95" i="6" s="1"/>
  <c r="BC58" i="6"/>
  <c r="BD58" i="6" s="1"/>
  <c r="BE58" i="6"/>
  <c r="BF58" i="6" s="1"/>
  <c r="BC79" i="6"/>
  <c r="BD79" i="6" s="1"/>
  <c r="BE79" i="6"/>
  <c r="BF79" i="6" s="1"/>
  <c r="BC166" i="6"/>
  <c r="BD166" i="6" s="1"/>
  <c r="BE166" i="6"/>
  <c r="BF166" i="6" s="1"/>
  <c r="BC89" i="6"/>
  <c r="BD89" i="6" s="1"/>
  <c r="BE89" i="6"/>
  <c r="BF89" i="6" s="1"/>
  <c r="BC77" i="6"/>
  <c r="BD77" i="6" s="1"/>
  <c r="BE77" i="6"/>
  <c r="BF77" i="6" s="1"/>
  <c r="BC144" i="6"/>
  <c r="BD144" i="6" s="1"/>
  <c r="BE144" i="6"/>
  <c r="BF144" i="6" s="1"/>
  <c r="BC101" i="6"/>
  <c r="BD101" i="6" s="1"/>
  <c r="BE101" i="6"/>
  <c r="BF101" i="6" s="1"/>
  <c r="BC161" i="6"/>
  <c r="BD161" i="6" s="1"/>
  <c r="BE161" i="6"/>
  <c r="BF161" i="6" s="1"/>
  <c r="BC93" i="6"/>
  <c r="BD93" i="6" s="1"/>
  <c r="BE93" i="6"/>
  <c r="BF93" i="6" s="1"/>
  <c r="BE130" i="6"/>
  <c r="BF130" i="6" s="1"/>
  <c r="BC130" i="6"/>
  <c r="BD130" i="6" s="1"/>
  <c r="AN227" i="6"/>
  <c r="AO227" i="6" s="1"/>
  <c r="AP227" i="6"/>
  <c r="AQ227" i="6" s="1"/>
  <c r="AI217" i="6"/>
  <c r="AJ217" i="6" s="1"/>
  <c r="AK217" i="6"/>
  <c r="AL217" i="6" s="1"/>
  <c r="AX231" i="6"/>
  <c r="AY231" i="6" s="1"/>
  <c r="AZ231" i="6"/>
  <c r="BA231" i="6" s="1"/>
  <c r="BH220" i="6"/>
  <c r="AS220" i="6"/>
  <c r="AT220" i="6" s="1"/>
  <c r="AU220" i="6"/>
  <c r="AV220" i="6" s="1"/>
  <c r="AI210" i="6"/>
  <c r="AJ210" i="6" s="1"/>
  <c r="AK210" i="6"/>
  <c r="AL210" i="6" s="1"/>
  <c r="AI137" i="6"/>
  <c r="AJ137" i="6" s="1"/>
  <c r="AK137" i="6"/>
  <c r="AL137" i="6" s="1"/>
  <c r="AR228" i="6"/>
  <c r="AH228" i="6"/>
  <c r="AW228" i="6"/>
  <c r="AM228" i="6"/>
  <c r="BB228" i="6"/>
  <c r="AR224" i="6"/>
  <c r="BB224" i="6"/>
  <c r="AH224" i="6"/>
  <c r="AW224" i="6"/>
  <c r="AM224" i="6"/>
  <c r="AH234" i="6"/>
  <c r="AR234" i="6"/>
  <c r="AW234" i="6"/>
  <c r="AM234" i="6"/>
  <c r="BB234" i="6"/>
  <c r="AX219" i="6"/>
  <c r="AY219" i="6" s="1"/>
  <c r="AZ219" i="6"/>
  <c r="BA219" i="6" s="1"/>
  <c r="BC201" i="6"/>
  <c r="BD201" i="6" s="1"/>
  <c r="BE201" i="6"/>
  <c r="BF201" i="6" s="1"/>
  <c r="AI194" i="6"/>
  <c r="AJ194" i="6" s="1"/>
  <c r="AK194" i="6"/>
  <c r="AL194" i="6" s="1"/>
  <c r="AK191" i="6"/>
  <c r="AL191" i="6" s="1"/>
  <c r="AI191" i="6"/>
  <c r="AJ191" i="6" s="1"/>
  <c r="AK53" i="6"/>
  <c r="AL53" i="6" s="1"/>
  <c r="AI53" i="6"/>
  <c r="AJ53" i="6" s="1"/>
  <c r="AI70" i="6"/>
  <c r="AJ70" i="6" s="1"/>
  <c r="AK70" i="6"/>
  <c r="AL70" i="6" s="1"/>
  <c r="AI123" i="6"/>
  <c r="AJ123" i="6" s="1"/>
  <c r="AK123" i="6"/>
  <c r="AL123" i="6" s="1"/>
  <c r="AI50" i="6"/>
  <c r="AJ50" i="6" s="1"/>
  <c r="AK50" i="6"/>
  <c r="AL50" i="6" s="1"/>
  <c r="AK79" i="6"/>
  <c r="AL79" i="6" s="1"/>
  <c r="AI79" i="6"/>
  <c r="AJ79" i="6" s="1"/>
  <c r="AI165" i="6"/>
  <c r="AJ165" i="6" s="1"/>
  <c r="AK165" i="6"/>
  <c r="AL165" i="6" s="1"/>
  <c r="AI62" i="6"/>
  <c r="AJ62" i="6" s="1"/>
  <c r="AK62" i="6"/>
  <c r="AL62" i="6" s="1"/>
  <c r="AI120" i="6"/>
  <c r="AJ120" i="6" s="1"/>
  <c r="AK120" i="6"/>
  <c r="AL120" i="6" s="1"/>
  <c r="AI92" i="6"/>
  <c r="AJ92" i="6" s="1"/>
  <c r="AK92" i="6"/>
  <c r="AL92" i="6" s="1"/>
  <c r="AI87" i="6"/>
  <c r="AJ87" i="6" s="1"/>
  <c r="AK87" i="6"/>
  <c r="AL87" i="6" s="1"/>
  <c r="AI163" i="6"/>
  <c r="AJ163" i="6" s="1"/>
  <c r="AK163" i="6"/>
  <c r="AL163" i="6" s="1"/>
  <c r="AI106" i="6"/>
  <c r="AJ106" i="6" s="1"/>
  <c r="AK106" i="6"/>
  <c r="AL106" i="6" s="1"/>
  <c r="AI164" i="6"/>
  <c r="AJ164" i="6" s="1"/>
  <c r="AK164" i="6"/>
  <c r="AL164" i="6" s="1"/>
  <c r="AI64" i="6"/>
  <c r="AJ64" i="6" s="1"/>
  <c r="AK64" i="6"/>
  <c r="AL64" i="6" s="1"/>
  <c r="AI52" i="6"/>
  <c r="AJ52" i="6" s="1"/>
  <c r="AK52" i="6"/>
  <c r="AL52" i="6" s="1"/>
  <c r="AI48" i="6"/>
  <c r="AJ48" i="6" s="1"/>
  <c r="AK48" i="6"/>
  <c r="AL48" i="6" s="1"/>
  <c r="AI140" i="6"/>
  <c r="AJ140" i="6" s="1"/>
  <c r="AK140" i="6"/>
  <c r="AL140" i="6" s="1"/>
  <c r="AI158" i="6"/>
  <c r="AJ158" i="6" s="1"/>
  <c r="AK158" i="6"/>
  <c r="AL158" i="6" s="1"/>
  <c r="AI65" i="6"/>
  <c r="AJ65" i="6" s="1"/>
  <c r="AK65" i="6"/>
  <c r="AL65" i="6" s="1"/>
  <c r="BH221" i="6"/>
  <c r="AS221" i="6"/>
  <c r="AT221" i="6" s="1"/>
  <c r="AU221" i="6"/>
  <c r="AV221" i="6" s="1"/>
  <c r="AX215" i="6"/>
  <c r="AY215" i="6" s="1"/>
  <c r="AZ215" i="6"/>
  <c r="BA215" i="6" s="1"/>
  <c r="AX207" i="6"/>
  <c r="AY207" i="6" s="1"/>
  <c r="AZ207" i="6"/>
  <c r="BA207" i="6" s="1"/>
  <c r="AX188" i="6"/>
  <c r="AY188" i="6" s="1"/>
  <c r="AZ188" i="6"/>
  <c r="BA188" i="6" s="1"/>
  <c r="AX186" i="6"/>
  <c r="AY186" i="6" s="1"/>
  <c r="AZ186" i="6"/>
  <c r="BA186" i="6" s="1"/>
  <c r="AX83" i="6"/>
  <c r="AY83" i="6" s="1"/>
  <c r="AZ83" i="6"/>
  <c r="BA83" i="6" s="1"/>
  <c r="AX74" i="6"/>
  <c r="AY74" i="6" s="1"/>
  <c r="AZ74" i="6"/>
  <c r="BA74" i="6" s="1"/>
  <c r="AX114" i="6"/>
  <c r="AY114" i="6" s="1"/>
  <c r="AZ114" i="6"/>
  <c r="BA114" i="6" s="1"/>
  <c r="AX142" i="6"/>
  <c r="AY142" i="6" s="1"/>
  <c r="AZ142" i="6"/>
  <c r="BA142" i="6" s="1"/>
  <c r="AX169" i="6"/>
  <c r="AY169" i="6" s="1"/>
  <c r="AZ169" i="6"/>
  <c r="BA169" i="6" s="1"/>
  <c r="AX102" i="6"/>
  <c r="AY102" i="6" s="1"/>
  <c r="AZ102" i="6"/>
  <c r="BA102" i="6" s="1"/>
  <c r="AX99" i="6"/>
  <c r="AY99" i="6" s="1"/>
  <c r="AZ99" i="6"/>
  <c r="BA99" i="6" s="1"/>
  <c r="AX158" i="6"/>
  <c r="AY158" i="6" s="1"/>
  <c r="AZ158" i="6"/>
  <c r="BA158" i="6" s="1"/>
  <c r="AX117" i="6"/>
  <c r="AY117" i="6" s="1"/>
  <c r="AZ117" i="6"/>
  <c r="BA117" i="6" s="1"/>
  <c r="AX151" i="6"/>
  <c r="AY151" i="6" s="1"/>
  <c r="AZ151" i="6"/>
  <c r="BA151" i="6" s="1"/>
  <c r="AX140" i="6"/>
  <c r="AY140" i="6" s="1"/>
  <c r="AZ140" i="6"/>
  <c r="BA140" i="6" s="1"/>
  <c r="AX111" i="6"/>
  <c r="AY111" i="6" s="1"/>
  <c r="AZ111" i="6"/>
  <c r="BA111" i="6" s="1"/>
  <c r="AX65" i="6"/>
  <c r="AY65" i="6" s="1"/>
  <c r="AZ65" i="6"/>
  <c r="BA65" i="6" s="1"/>
  <c r="AX156" i="6"/>
  <c r="AY156" i="6" s="1"/>
  <c r="AZ156" i="6"/>
  <c r="BA156" i="6" s="1"/>
  <c r="AX79" i="6"/>
  <c r="AY79" i="6" s="1"/>
  <c r="AZ79" i="6"/>
  <c r="BA79" i="6" s="1"/>
  <c r="AX120" i="6"/>
  <c r="AY120" i="6" s="1"/>
  <c r="AZ120" i="6"/>
  <c r="BA120" i="6" s="1"/>
  <c r="AX59" i="6"/>
  <c r="AY59" i="6" s="1"/>
  <c r="AZ59" i="6"/>
  <c r="BA59" i="6" s="1"/>
  <c r="AX43" i="6"/>
  <c r="AY43" i="6" s="1"/>
  <c r="AZ43" i="6"/>
  <c r="BA43" i="6" s="1"/>
  <c r="AX100" i="6"/>
  <c r="AY100" i="6" s="1"/>
  <c r="AZ100" i="6"/>
  <c r="BA100" i="6" s="1"/>
  <c r="AI216" i="6"/>
  <c r="AJ216" i="6" s="1"/>
  <c r="AK216" i="6"/>
  <c r="AL216" i="6" s="1"/>
  <c r="AN223" i="6"/>
  <c r="AO223" i="6" s="1"/>
  <c r="AP223" i="6"/>
  <c r="AQ223" i="6" s="1"/>
  <c r="AN212" i="6"/>
  <c r="AO212" i="6" s="1"/>
  <c r="AP212" i="6"/>
  <c r="AQ212" i="6" s="1"/>
  <c r="AN215" i="6"/>
  <c r="AO215" i="6" s="1"/>
  <c r="AP215" i="6"/>
  <c r="AQ215" i="6" s="1"/>
  <c r="AN207" i="6"/>
  <c r="AO207" i="6" s="1"/>
  <c r="AP207" i="6"/>
  <c r="AQ207" i="6" s="1"/>
  <c r="AN196" i="6"/>
  <c r="AO196" i="6" s="1"/>
  <c r="AP196" i="6"/>
  <c r="AQ196" i="6" s="1"/>
  <c r="AN30" i="6"/>
  <c r="AO30" i="6" s="1"/>
  <c r="AP30" i="6"/>
  <c r="AQ30" i="6" s="1"/>
  <c r="AN84" i="6"/>
  <c r="AO84" i="6" s="1"/>
  <c r="AP84" i="6"/>
  <c r="AQ84" i="6" s="1"/>
  <c r="AP62" i="6"/>
  <c r="AQ62" i="6" s="1"/>
  <c r="AN62" i="6"/>
  <c r="AO62" i="6" s="1"/>
  <c r="AN35" i="6"/>
  <c r="AO35" i="6" s="1"/>
  <c r="AP35" i="6"/>
  <c r="AQ35" i="6" s="1"/>
  <c r="AP100" i="6"/>
  <c r="AQ100" i="6" s="1"/>
  <c r="AN100" i="6"/>
  <c r="AO100" i="6" s="1"/>
  <c r="AN126" i="6"/>
  <c r="AO126" i="6" s="1"/>
  <c r="AP126" i="6"/>
  <c r="AQ126" i="6" s="1"/>
  <c r="AP121" i="6"/>
  <c r="AQ121" i="6" s="1"/>
  <c r="AN121" i="6"/>
  <c r="AO121" i="6" s="1"/>
  <c r="AN178" i="6"/>
  <c r="AO178" i="6" s="1"/>
  <c r="AP178" i="6"/>
  <c r="AQ178" i="6" s="1"/>
  <c r="AN87" i="6"/>
  <c r="AO87" i="6" s="1"/>
  <c r="AP87" i="6"/>
  <c r="AQ87" i="6" s="1"/>
  <c r="AN97" i="6"/>
  <c r="AO97" i="6" s="1"/>
  <c r="AP97" i="6"/>
  <c r="AQ97" i="6" s="1"/>
  <c r="AN110" i="6"/>
  <c r="AO110" i="6" s="1"/>
  <c r="AP110" i="6"/>
  <c r="AQ110" i="6" s="1"/>
  <c r="AP179" i="6"/>
  <c r="AQ179" i="6" s="1"/>
  <c r="AN179" i="6"/>
  <c r="AO179" i="6" s="1"/>
  <c r="AN124" i="6"/>
  <c r="AO124" i="6" s="1"/>
  <c r="AP124" i="6"/>
  <c r="AQ124" i="6" s="1"/>
  <c r="AN136" i="6"/>
  <c r="AO136" i="6" s="1"/>
  <c r="AP136" i="6"/>
  <c r="AQ136" i="6" s="1"/>
  <c r="AN108" i="6"/>
  <c r="AO108" i="6" s="1"/>
  <c r="AP108" i="6"/>
  <c r="AQ108" i="6" s="1"/>
  <c r="AN39" i="6"/>
  <c r="AO39" i="6" s="1"/>
  <c r="AP39" i="6"/>
  <c r="AQ39" i="6" s="1"/>
  <c r="AN122" i="6"/>
  <c r="AO122" i="6" s="1"/>
  <c r="AP122" i="6"/>
  <c r="AQ122" i="6" s="1"/>
  <c r="AN102" i="6"/>
  <c r="AO102" i="6" s="1"/>
  <c r="AP102" i="6"/>
  <c r="AQ102" i="6" s="1"/>
  <c r="AN64" i="6"/>
  <c r="AO64" i="6" s="1"/>
  <c r="AP64" i="6"/>
  <c r="AQ64" i="6" s="1"/>
  <c r="AN138" i="6"/>
  <c r="AO138" i="6" s="1"/>
  <c r="AP138" i="6"/>
  <c r="AQ138" i="6" s="1"/>
  <c r="AX213" i="6"/>
  <c r="AY213" i="6" s="1"/>
  <c r="AZ213" i="6"/>
  <c r="BA213" i="6" s="1"/>
  <c r="BC218" i="6"/>
  <c r="BD218" i="6" s="1"/>
  <c r="BE218" i="6"/>
  <c r="BF218" i="6" s="1"/>
  <c r="BC194" i="6"/>
  <c r="BD194" i="6" s="1"/>
  <c r="BE194" i="6"/>
  <c r="BF194" i="6" s="1"/>
  <c r="BC197" i="6"/>
  <c r="BD197" i="6" s="1"/>
  <c r="BE197" i="6"/>
  <c r="BF197" i="6" s="1"/>
  <c r="BC31" i="6"/>
  <c r="BD31" i="6" s="1"/>
  <c r="BE31" i="6"/>
  <c r="BF31" i="6" s="1"/>
  <c r="BC176" i="6"/>
  <c r="BD176" i="6" s="1"/>
  <c r="BE176" i="6"/>
  <c r="BF176" i="6" s="1"/>
  <c r="BC110" i="6"/>
  <c r="BD110" i="6" s="1"/>
  <c r="BE110" i="6"/>
  <c r="BF110" i="6" s="1"/>
  <c r="BC72" i="6"/>
  <c r="BD72" i="6" s="1"/>
  <c r="BE72" i="6"/>
  <c r="BF72" i="6" s="1"/>
  <c r="BC162" i="6"/>
  <c r="BD162" i="6" s="1"/>
  <c r="BE162" i="6"/>
  <c r="BF162" i="6" s="1"/>
  <c r="BC76" i="6"/>
  <c r="BD76" i="6" s="1"/>
  <c r="BE76" i="6"/>
  <c r="BF76" i="6" s="1"/>
  <c r="BC64" i="6"/>
  <c r="BD64" i="6" s="1"/>
  <c r="BE64" i="6"/>
  <c r="BF64" i="6" s="1"/>
  <c r="BE57" i="6"/>
  <c r="BF57" i="6" s="1"/>
  <c r="BC57" i="6"/>
  <c r="BD57" i="6" s="1"/>
  <c r="BC132" i="6"/>
  <c r="BD132" i="6" s="1"/>
  <c r="BE132" i="6"/>
  <c r="BF132" i="6" s="1"/>
  <c r="BC127" i="6"/>
  <c r="BD127" i="6" s="1"/>
  <c r="BE127" i="6"/>
  <c r="BF127" i="6" s="1"/>
  <c r="BC82" i="6"/>
  <c r="BD82" i="6" s="1"/>
  <c r="BE82" i="6"/>
  <c r="BF82" i="6" s="1"/>
  <c r="BC159" i="6"/>
  <c r="BD159" i="6" s="1"/>
  <c r="BE159" i="6"/>
  <c r="BF159" i="6" s="1"/>
  <c r="BC182" i="6"/>
  <c r="BD182" i="6" s="1"/>
  <c r="BE182" i="6"/>
  <c r="BF182" i="6" s="1"/>
  <c r="BC42" i="6"/>
  <c r="BD42" i="6" s="1"/>
  <c r="BE42" i="6"/>
  <c r="BF42" i="6" s="1"/>
  <c r="BC157" i="6"/>
  <c r="BD157" i="6" s="1"/>
  <c r="BE157" i="6"/>
  <c r="BF157" i="6" s="1"/>
  <c r="BC160" i="6"/>
  <c r="BD160" i="6" s="1"/>
  <c r="BE160" i="6"/>
  <c r="BF160" i="6" s="1"/>
  <c r="BC165" i="6"/>
  <c r="BD165" i="6" s="1"/>
  <c r="BE165" i="6"/>
  <c r="BF165" i="6" s="1"/>
  <c r="BE169" i="6"/>
  <c r="BF169" i="6" s="1"/>
  <c r="BC169" i="6"/>
  <c r="BD169" i="6" s="1"/>
  <c r="BC125" i="6"/>
  <c r="BD125" i="6" s="1"/>
  <c r="BE125" i="6"/>
  <c r="BF125" i="6" s="1"/>
  <c r="BC59" i="6"/>
  <c r="BD59" i="6" s="1"/>
  <c r="BE59" i="6"/>
  <c r="BF59" i="6" s="1"/>
  <c r="AX227" i="6"/>
  <c r="AY227" i="6" s="1"/>
  <c r="AZ227" i="6"/>
  <c r="BA227" i="6" s="1"/>
  <c r="AI220" i="6"/>
  <c r="AJ220" i="6" s="1"/>
  <c r="AK220" i="6"/>
  <c r="AL220" i="6" s="1"/>
  <c r="AN205" i="6"/>
  <c r="AO205" i="6" s="1"/>
  <c r="AP205" i="6"/>
  <c r="AQ205" i="6" s="1"/>
  <c r="BH214" i="6"/>
  <c r="AS214" i="6"/>
  <c r="AT214" i="6" s="1"/>
  <c r="AU214" i="6"/>
  <c r="AV214" i="6" s="1"/>
  <c r="AK173" i="6"/>
  <c r="AL173" i="6" s="1"/>
  <c r="AI173" i="6"/>
  <c r="AJ173" i="6" s="1"/>
  <c r="AH225" i="6"/>
  <c r="AW225" i="6"/>
  <c r="BB225" i="6"/>
  <c r="AM225" i="6"/>
  <c r="AR225" i="6"/>
  <c r="AM239" i="6"/>
  <c r="BB239" i="6"/>
  <c r="AR239" i="6"/>
  <c r="AH239" i="6"/>
  <c r="AW239" i="6"/>
  <c r="AN202" i="6"/>
  <c r="AO202" i="6" s="1"/>
  <c r="AP202" i="6"/>
  <c r="AQ202" i="6" s="1"/>
  <c r="AI189" i="6"/>
  <c r="AJ189" i="6" s="1"/>
  <c r="AK189" i="6"/>
  <c r="AL189" i="6" s="1"/>
  <c r="AI187" i="6"/>
  <c r="AJ187" i="6" s="1"/>
  <c r="AK187" i="6"/>
  <c r="AL187" i="6" s="1"/>
  <c r="AI94" i="6"/>
  <c r="AJ94" i="6" s="1"/>
  <c r="AK94" i="6"/>
  <c r="AL94" i="6" s="1"/>
  <c r="AI102" i="6"/>
  <c r="AJ102" i="6" s="1"/>
  <c r="AK102" i="6"/>
  <c r="AL102" i="6" s="1"/>
  <c r="AI142" i="6"/>
  <c r="AJ142" i="6" s="1"/>
  <c r="AK142" i="6"/>
  <c r="AL142" i="6" s="1"/>
  <c r="AI90" i="6"/>
  <c r="AJ90" i="6" s="1"/>
  <c r="AK90" i="6"/>
  <c r="AL90" i="6" s="1"/>
  <c r="AI95" i="6"/>
  <c r="AJ95" i="6" s="1"/>
  <c r="AK95" i="6"/>
  <c r="AL95" i="6" s="1"/>
  <c r="AI36" i="6"/>
  <c r="AJ36" i="6" s="1"/>
  <c r="AK36" i="6"/>
  <c r="AL36" i="6" s="1"/>
  <c r="AI86" i="6"/>
  <c r="AJ86" i="6" s="1"/>
  <c r="AK86" i="6"/>
  <c r="AL86" i="6" s="1"/>
  <c r="AI160" i="6"/>
  <c r="AJ160" i="6" s="1"/>
  <c r="AK160" i="6"/>
  <c r="AL160" i="6" s="1"/>
  <c r="AI148" i="6"/>
  <c r="AJ148" i="6" s="1"/>
  <c r="AK148" i="6"/>
  <c r="AL148" i="6" s="1"/>
  <c r="AI111" i="6"/>
  <c r="AJ111" i="6" s="1"/>
  <c r="AK111" i="6"/>
  <c r="AL111" i="6" s="1"/>
  <c r="AI33" i="6"/>
  <c r="AJ33" i="6" s="1"/>
  <c r="AK33" i="6"/>
  <c r="AL33" i="6" s="1"/>
  <c r="AI122" i="6"/>
  <c r="AJ122" i="6" s="1"/>
  <c r="AK122" i="6"/>
  <c r="AL122" i="6" s="1"/>
  <c r="AI117" i="6"/>
  <c r="AJ117" i="6" s="1"/>
  <c r="AK117" i="6"/>
  <c r="AL117" i="6" s="1"/>
  <c r="AI104" i="6"/>
  <c r="AJ104" i="6" s="1"/>
  <c r="AK104" i="6"/>
  <c r="AL104" i="6" s="1"/>
  <c r="AI84" i="6"/>
  <c r="AJ84" i="6" s="1"/>
  <c r="AK84" i="6"/>
  <c r="AL84" i="6" s="1"/>
  <c r="AI80" i="6"/>
  <c r="AJ80" i="6" s="1"/>
  <c r="AK80" i="6"/>
  <c r="AL80" i="6" s="1"/>
  <c r="AI180" i="6"/>
  <c r="AJ180" i="6" s="1"/>
  <c r="AK180" i="6"/>
  <c r="AL180" i="6" s="1"/>
  <c r="AI182" i="6"/>
  <c r="AJ182" i="6" s="1"/>
  <c r="AK182" i="6"/>
  <c r="AL182" i="6" s="1"/>
  <c r="AI89" i="6"/>
  <c r="AJ89" i="6" s="1"/>
  <c r="AK89" i="6"/>
  <c r="AL89" i="6" s="1"/>
  <c r="BC221" i="6"/>
  <c r="BD221" i="6" s="1"/>
  <c r="BE221" i="6"/>
  <c r="BF221" i="6" s="1"/>
  <c r="AX193" i="6"/>
  <c r="AY193" i="6" s="1"/>
  <c r="AZ193" i="6"/>
  <c r="BA193" i="6" s="1"/>
  <c r="AZ192" i="6"/>
  <c r="BA192" i="6" s="1"/>
  <c r="AX192" i="6"/>
  <c r="AY192" i="6" s="1"/>
  <c r="AX93" i="6"/>
  <c r="AY93" i="6" s="1"/>
  <c r="AZ93" i="6"/>
  <c r="BA93" i="6" s="1"/>
  <c r="AX171" i="6"/>
  <c r="AY171" i="6" s="1"/>
  <c r="AZ171" i="6"/>
  <c r="BA171" i="6" s="1"/>
  <c r="AX90" i="6"/>
  <c r="AY90" i="6" s="1"/>
  <c r="AZ90" i="6"/>
  <c r="BA90" i="6" s="1"/>
  <c r="AX60" i="6"/>
  <c r="AY60" i="6" s="1"/>
  <c r="AZ60" i="6"/>
  <c r="BA60" i="6" s="1"/>
  <c r="AX55" i="6"/>
  <c r="AY55" i="6" s="1"/>
  <c r="AZ55" i="6"/>
  <c r="BA55" i="6" s="1"/>
  <c r="AX123" i="6"/>
  <c r="AY123" i="6" s="1"/>
  <c r="AZ123" i="6"/>
  <c r="BA123" i="6" s="1"/>
  <c r="AX71" i="6"/>
  <c r="AY71" i="6" s="1"/>
  <c r="AZ71" i="6"/>
  <c r="BA71" i="6" s="1"/>
  <c r="AX66" i="6"/>
  <c r="AY66" i="6" s="1"/>
  <c r="AZ66" i="6"/>
  <c r="BA66" i="6" s="1"/>
  <c r="AX183" i="6"/>
  <c r="AY183" i="6" s="1"/>
  <c r="AZ183" i="6"/>
  <c r="BA183" i="6" s="1"/>
  <c r="AX62" i="6"/>
  <c r="AY62" i="6" s="1"/>
  <c r="AZ62" i="6"/>
  <c r="BA62" i="6" s="1"/>
  <c r="AX64" i="6"/>
  <c r="AY64" i="6" s="1"/>
  <c r="AZ64" i="6"/>
  <c r="BA64" i="6" s="1"/>
  <c r="AX109" i="6"/>
  <c r="AY109" i="6" s="1"/>
  <c r="AZ109" i="6"/>
  <c r="BA109" i="6" s="1"/>
  <c r="AX143" i="6"/>
  <c r="AY143" i="6" s="1"/>
  <c r="AZ143" i="6"/>
  <c r="BA143" i="6" s="1"/>
  <c r="AX145" i="6"/>
  <c r="AY145" i="6" s="1"/>
  <c r="AZ145" i="6"/>
  <c r="BA145" i="6" s="1"/>
  <c r="AX148" i="6"/>
  <c r="AY148" i="6" s="1"/>
  <c r="AZ148" i="6"/>
  <c r="BA148" i="6" s="1"/>
  <c r="AX87" i="6"/>
  <c r="AY87" i="6" s="1"/>
  <c r="AZ87" i="6"/>
  <c r="BA87" i="6" s="1"/>
  <c r="AX144" i="6"/>
  <c r="AY144" i="6" s="1"/>
  <c r="AZ144" i="6"/>
  <c r="BA144" i="6" s="1"/>
  <c r="AX132" i="6"/>
  <c r="AY132" i="6" s="1"/>
  <c r="AZ132" i="6"/>
  <c r="BA132" i="6" s="1"/>
  <c r="AX152" i="6"/>
  <c r="AY152" i="6" s="1"/>
  <c r="AZ152" i="6"/>
  <c r="BA152" i="6" s="1"/>
  <c r="AX40" i="6"/>
  <c r="AY40" i="6" s="1"/>
  <c r="AZ40" i="6"/>
  <c r="BA40" i="6" s="1"/>
  <c r="BC216" i="6"/>
  <c r="BD216" i="6" s="1"/>
  <c r="BE216" i="6"/>
  <c r="BF216" i="6" s="1"/>
  <c r="BC223" i="6"/>
  <c r="BD223" i="6" s="1"/>
  <c r="BE223" i="6"/>
  <c r="BF223" i="6" s="1"/>
  <c r="AI212" i="6"/>
  <c r="AJ212" i="6" s="1"/>
  <c r="AK212" i="6"/>
  <c r="AL212" i="6" s="1"/>
  <c r="AP198" i="6"/>
  <c r="AQ198" i="6" s="1"/>
  <c r="AN198" i="6"/>
  <c r="AO198" i="6" s="1"/>
  <c r="AN192" i="6"/>
  <c r="AO192" i="6" s="1"/>
  <c r="AP192" i="6"/>
  <c r="AQ192" i="6" s="1"/>
  <c r="AP186" i="6"/>
  <c r="AQ186" i="6" s="1"/>
  <c r="AN186" i="6"/>
  <c r="AO186" i="6" s="1"/>
  <c r="AN116" i="6"/>
  <c r="AO116" i="6" s="1"/>
  <c r="AP116" i="6"/>
  <c r="AQ116" i="6" s="1"/>
  <c r="AN174" i="6"/>
  <c r="AO174" i="6" s="1"/>
  <c r="AP174" i="6"/>
  <c r="AQ174" i="6" s="1"/>
  <c r="AN161" i="6"/>
  <c r="AO161" i="6" s="1"/>
  <c r="AP161" i="6"/>
  <c r="AQ161" i="6" s="1"/>
  <c r="AN93" i="6"/>
  <c r="AO93" i="6" s="1"/>
  <c r="AP93" i="6"/>
  <c r="AQ93" i="6" s="1"/>
  <c r="AN47" i="6"/>
  <c r="AO47" i="6" s="1"/>
  <c r="AP47" i="6"/>
  <c r="AQ47" i="6" s="1"/>
  <c r="AN137" i="6"/>
  <c r="AO137" i="6" s="1"/>
  <c r="AP137" i="6"/>
  <c r="AQ137" i="6" s="1"/>
  <c r="AN158" i="6"/>
  <c r="AO158" i="6" s="1"/>
  <c r="AP158" i="6"/>
  <c r="AQ158" i="6" s="1"/>
  <c r="AN135" i="6"/>
  <c r="AO135" i="6" s="1"/>
  <c r="AP135" i="6"/>
  <c r="AQ135" i="6" s="1"/>
  <c r="AN42" i="6"/>
  <c r="AO42" i="6" s="1"/>
  <c r="AP42" i="6"/>
  <c r="AQ42" i="6" s="1"/>
  <c r="AN40" i="6"/>
  <c r="AO40" i="6" s="1"/>
  <c r="AP40" i="6"/>
  <c r="AQ40" i="6" s="1"/>
  <c r="AN88" i="6"/>
  <c r="AO88" i="6" s="1"/>
  <c r="AP88" i="6"/>
  <c r="AQ88" i="6" s="1"/>
  <c r="AN37" i="6"/>
  <c r="AO37" i="6" s="1"/>
  <c r="AP37" i="6"/>
  <c r="AQ37" i="6" s="1"/>
  <c r="AN89" i="6"/>
  <c r="AO89" i="6" s="1"/>
  <c r="AP89" i="6"/>
  <c r="AQ89" i="6" s="1"/>
  <c r="AN53" i="6"/>
  <c r="AO53" i="6" s="1"/>
  <c r="AP53" i="6"/>
  <c r="AQ53" i="6" s="1"/>
  <c r="AN143" i="6"/>
  <c r="AO143" i="6" s="1"/>
  <c r="AP143" i="6"/>
  <c r="AQ143" i="6" s="1"/>
  <c r="AN123" i="6"/>
  <c r="AO123" i="6" s="1"/>
  <c r="AP123" i="6"/>
  <c r="AQ123" i="6" s="1"/>
  <c r="AN142" i="6"/>
  <c r="AO142" i="6" s="1"/>
  <c r="AP142" i="6"/>
  <c r="AQ142" i="6" s="1"/>
  <c r="AN160" i="6"/>
  <c r="AO160" i="6" s="1"/>
  <c r="AP160" i="6"/>
  <c r="AQ160" i="6" s="1"/>
  <c r="AN118" i="6"/>
  <c r="AO118" i="6" s="1"/>
  <c r="AP118" i="6"/>
  <c r="AQ118" i="6" s="1"/>
  <c r="AN213" i="6"/>
  <c r="AO213" i="6" s="1"/>
  <c r="AP213" i="6"/>
  <c r="AQ213" i="6" s="1"/>
  <c r="AN218" i="6"/>
  <c r="AO218" i="6" s="1"/>
  <c r="AP218" i="6"/>
  <c r="AQ218" i="6" s="1"/>
  <c r="BC189" i="6"/>
  <c r="BD189" i="6" s="1"/>
  <c r="BE189" i="6"/>
  <c r="BF189" i="6" s="1"/>
  <c r="BC203" i="6"/>
  <c r="BD203" i="6" s="1"/>
  <c r="BE203" i="6"/>
  <c r="BF203" i="6" s="1"/>
  <c r="BC186" i="6"/>
  <c r="BD186" i="6" s="1"/>
  <c r="BE186" i="6"/>
  <c r="BF186" i="6" s="1"/>
  <c r="BC145" i="6"/>
  <c r="BD145" i="6" s="1"/>
  <c r="BE145" i="6"/>
  <c r="BF145" i="6" s="1"/>
  <c r="BC142" i="6"/>
  <c r="BD142" i="6" s="1"/>
  <c r="BE142" i="6"/>
  <c r="BF142" i="6" s="1"/>
  <c r="BC128" i="6"/>
  <c r="BD128" i="6" s="1"/>
  <c r="BE128" i="6"/>
  <c r="BF128" i="6" s="1"/>
  <c r="BC178" i="6"/>
  <c r="BD178" i="6" s="1"/>
  <c r="BE178" i="6"/>
  <c r="BF178" i="6" s="1"/>
  <c r="BC61" i="6"/>
  <c r="BD61" i="6" s="1"/>
  <c r="BE61" i="6"/>
  <c r="BF61" i="6" s="1"/>
  <c r="BC135" i="6"/>
  <c r="BD135" i="6" s="1"/>
  <c r="BE135" i="6"/>
  <c r="BF135" i="6" s="1"/>
  <c r="BC73" i="6"/>
  <c r="BD73" i="6" s="1"/>
  <c r="BE73" i="6"/>
  <c r="BF73" i="6" s="1"/>
  <c r="BC164" i="6"/>
  <c r="BD164" i="6" s="1"/>
  <c r="BE164" i="6"/>
  <c r="BF164" i="6" s="1"/>
  <c r="BC151" i="6"/>
  <c r="BD151" i="6" s="1"/>
  <c r="BE151" i="6"/>
  <c r="BF151" i="6" s="1"/>
  <c r="BC106" i="6"/>
  <c r="BD106" i="6" s="1"/>
  <c r="BE106" i="6"/>
  <c r="BF106" i="6" s="1"/>
  <c r="BC80" i="6"/>
  <c r="BD80" i="6" s="1"/>
  <c r="BE80" i="6"/>
  <c r="BF80" i="6" s="1"/>
  <c r="BC47" i="6"/>
  <c r="BD47" i="6" s="1"/>
  <c r="BE47" i="6"/>
  <c r="BF47" i="6" s="1"/>
  <c r="BC181" i="6"/>
  <c r="BD181" i="6" s="1"/>
  <c r="BE181" i="6"/>
  <c r="BF181" i="6" s="1"/>
  <c r="BC155" i="6"/>
  <c r="BD155" i="6" s="1"/>
  <c r="BE155" i="6"/>
  <c r="BF155" i="6" s="1"/>
  <c r="BC35" i="6"/>
  <c r="BD35" i="6" s="1"/>
  <c r="BE35" i="6"/>
  <c r="BF35" i="6" s="1"/>
  <c r="BC94" i="6"/>
  <c r="BD94" i="6" s="1"/>
  <c r="BE94" i="6"/>
  <c r="BF94" i="6" s="1"/>
  <c r="BC34" i="6"/>
  <c r="BD34" i="6" s="1"/>
  <c r="BE34" i="6"/>
  <c r="BF34" i="6" s="1"/>
  <c r="BC54" i="6"/>
  <c r="BD54" i="6" s="1"/>
  <c r="BE54" i="6"/>
  <c r="BF54" i="6" s="1"/>
  <c r="BC85" i="6"/>
  <c r="BD85" i="6" s="1"/>
  <c r="BE85" i="6"/>
  <c r="BF85" i="6" s="1"/>
  <c r="AI227" i="6"/>
  <c r="AJ227" i="6" s="1"/>
  <c r="AK227" i="6"/>
  <c r="AL227" i="6" s="1"/>
  <c r="BC220" i="6"/>
  <c r="BD220" i="6" s="1"/>
  <c r="BE220" i="6"/>
  <c r="BF220" i="6" s="1"/>
  <c r="BC214" i="6"/>
  <c r="BD214" i="6" s="1"/>
  <c r="BE214" i="6"/>
  <c r="BF214" i="6" s="1"/>
  <c r="AI88" i="6"/>
  <c r="AJ88" i="6" s="1"/>
  <c r="AK88" i="6"/>
  <c r="AL88" i="6" s="1"/>
  <c r="AR232" i="6"/>
  <c r="BB232" i="6"/>
  <c r="AH232" i="6"/>
  <c r="AW232" i="6"/>
  <c r="AM232" i="6"/>
  <c r="BC30" i="6"/>
  <c r="BD30" i="6" s="1"/>
  <c r="BE30" i="6"/>
  <c r="BF30" i="6" s="1"/>
  <c r="BC205" i="6"/>
  <c r="BD205" i="6" s="1"/>
  <c r="BE205" i="6"/>
  <c r="BF205" i="6" s="1"/>
  <c r="AI199" i="6"/>
  <c r="AJ199" i="6" s="1"/>
  <c r="AK199" i="6"/>
  <c r="AL199" i="6" s="1"/>
  <c r="AI195" i="6"/>
  <c r="AJ195" i="6" s="1"/>
  <c r="AK195" i="6"/>
  <c r="AL195" i="6" s="1"/>
  <c r="AI171" i="6"/>
  <c r="AJ171" i="6" s="1"/>
  <c r="AK171" i="6"/>
  <c r="AL171" i="6" s="1"/>
  <c r="AI135" i="6"/>
  <c r="AJ135" i="6" s="1"/>
  <c r="AK135" i="6"/>
  <c r="AL135" i="6" s="1"/>
  <c r="AI55" i="6"/>
  <c r="AJ55" i="6" s="1"/>
  <c r="AK55" i="6"/>
  <c r="AL55" i="6" s="1"/>
  <c r="AI130" i="6"/>
  <c r="AJ130" i="6" s="1"/>
  <c r="AK130" i="6"/>
  <c r="AL130" i="6" s="1"/>
  <c r="AI151" i="6"/>
  <c r="AJ151" i="6" s="1"/>
  <c r="AK151" i="6"/>
  <c r="AL151" i="6" s="1"/>
  <c r="AI116" i="6"/>
  <c r="AJ116" i="6" s="1"/>
  <c r="AK116" i="6"/>
  <c r="AL116" i="6" s="1"/>
  <c r="AK118" i="6"/>
  <c r="AL118" i="6" s="1"/>
  <c r="AI118" i="6"/>
  <c r="AJ118" i="6" s="1"/>
  <c r="AI168" i="6"/>
  <c r="AJ168" i="6" s="1"/>
  <c r="AK168" i="6"/>
  <c r="AL168" i="6" s="1"/>
  <c r="AI61" i="6"/>
  <c r="AJ61" i="6" s="1"/>
  <c r="AK61" i="6"/>
  <c r="AL61" i="6" s="1"/>
  <c r="AI175" i="6"/>
  <c r="AJ175" i="6" s="1"/>
  <c r="AK175" i="6"/>
  <c r="AL175" i="6" s="1"/>
  <c r="AI49" i="6"/>
  <c r="AJ49" i="6" s="1"/>
  <c r="AK49" i="6"/>
  <c r="AL49" i="6" s="1"/>
  <c r="AI138" i="6"/>
  <c r="AJ138" i="6" s="1"/>
  <c r="AK138" i="6"/>
  <c r="AL138" i="6" s="1"/>
  <c r="AI38" i="6"/>
  <c r="AJ38" i="6" s="1"/>
  <c r="AK38" i="6"/>
  <c r="AL38" i="6" s="1"/>
  <c r="AI73" i="6"/>
  <c r="AJ73" i="6" s="1"/>
  <c r="AK73" i="6"/>
  <c r="AL73" i="6" s="1"/>
  <c r="AI124" i="6"/>
  <c r="AJ124" i="6" s="1"/>
  <c r="AK124" i="6"/>
  <c r="AL124" i="6" s="1"/>
  <c r="AI136" i="6"/>
  <c r="AJ136" i="6" s="1"/>
  <c r="AK136" i="6"/>
  <c r="AL136" i="6" s="1"/>
  <c r="AI69" i="6"/>
  <c r="AJ69" i="6" s="1"/>
  <c r="AK69" i="6"/>
  <c r="AL69" i="6" s="1"/>
  <c r="AI39" i="6"/>
  <c r="AJ39" i="6" s="1"/>
  <c r="AK39" i="6"/>
  <c r="AL39" i="6" s="1"/>
  <c r="AI177" i="6"/>
  <c r="AJ177" i="6" s="1"/>
  <c r="AK177" i="6"/>
  <c r="AL177" i="6" s="1"/>
  <c r="AN200" i="6"/>
  <c r="AO200" i="6" s="1"/>
  <c r="AP200" i="6"/>
  <c r="AQ200" i="6" s="1"/>
  <c r="AX194" i="6"/>
  <c r="AY194" i="6" s="1"/>
  <c r="AZ194" i="6"/>
  <c r="BA194" i="6" s="1"/>
  <c r="AX190" i="6"/>
  <c r="AY190" i="6" s="1"/>
  <c r="AZ190" i="6"/>
  <c r="BA190" i="6" s="1"/>
  <c r="AX136" i="6"/>
  <c r="AY136" i="6" s="1"/>
  <c r="AZ136" i="6"/>
  <c r="BA136" i="6" s="1"/>
  <c r="AX39" i="6"/>
  <c r="AY39" i="6" s="1"/>
  <c r="AZ39" i="6"/>
  <c r="BA39" i="6" s="1"/>
  <c r="AX106" i="6"/>
  <c r="AY106" i="6" s="1"/>
  <c r="AZ106" i="6"/>
  <c r="BA106" i="6" s="1"/>
  <c r="AX116" i="6"/>
  <c r="AY116" i="6" s="1"/>
  <c r="AZ116" i="6"/>
  <c r="BA116" i="6" s="1"/>
  <c r="AX115" i="6"/>
  <c r="AY115" i="6" s="1"/>
  <c r="AZ115" i="6"/>
  <c r="BA115" i="6" s="1"/>
  <c r="AX101" i="6"/>
  <c r="AY101" i="6" s="1"/>
  <c r="AZ101" i="6"/>
  <c r="BA101" i="6" s="1"/>
  <c r="AX175" i="6"/>
  <c r="AY175" i="6" s="1"/>
  <c r="AZ175" i="6"/>
  <c r="BA175" i="6" s="1"/>
  <c r="AX122" i="6"/>
  <c r="AY122" i="6" s="1"/>
  <c r="AZ122" i="6"/>
  <c r="BA122" i="6" s="1"/>
  <c r="AX138" i="6"/>
  <c r="AY138" i="6" s="1"/>
  <c r="AZ138" i="6"/>
  <c r="BA138" i="6" s="1"/>
  <c r="AX78" i="6"/>
  <c r="AY78" i="6" s="1"/>
  <c r="AZ78" i="6"/>
  <c r="BA78" i="6" s="1"/>
  <c r="AZ72" i="6"/>
  <c r="BA72" i="6" s="1"/>
  <c r="AX72" i="6"/>
  <c r="AY72" i="6" s="1"/>
  <c r="AZ133" i="6"/>
  <c r="BA133" i="6" s="1"/>
  <c r="AX133" i="6"/>
  <c r="AY133" i="6" s="1"/>
  <c r="AX139" i="6"/>
  <c r="AY139" i="6" s="1"/>
  <c r="AZ139" i="6"/>
  <c r="BA139" i="6" s="1"/>
  <c r="AZ153" i="6"/>
  <c r="BA153" i="6" s="1"/>
  <c r="AX153" i="6"/>
  <c r="AY153" i="6" s="1"/>
  <c r="AX180" i="6"/>
  <c r="AY180" i="6" s="1"/>
  <c r="AZ180" i="6"/>
  <c r="BA180" i="6" s="1"/>
  <c r="AX103" i="6"/>
  <c r="AY103" i="6" s="1"/>
  <c r="AZ103" i="6"/>
  <c r="BA103" i="6" s="1"/>
  <c r="AX160" i="6"/>
  <c r="AY160" i="6" s="1"/>
  <c r="AZ160" i="6"/>
  <c r="BA160" i="6" s="1"/>
  <c r="AX53" i="6"/>
  <c r="AY53" i="6" s="1"/>
  <c r="AZ53" i="6"/>
  <c r="BA53" i="6" s="1"/>
  <c r="AX129" i="6"/>
  <c r="AY129" i="6" s="1"/>
  <c r="AZ129" i="6"/>
  <c r="BA129" i="6" s="1"/>
  <c r="BH216" i="6"/>
  <c r="AS216" i="6"/>
  <c r="AT216" i="6" s="1"/>
  <c r="AU216" i="6"/>
  <c r="AV216" i="6" s="1"/>
  <c r="AX212" i="6"/>
  <c r="AY212" i="6" s="1"/>
  <c r="AZ212" i="6"/>
  <c r="BA212" i="6" s="1"/>
  <c r="BC215" i="6"/>
  <c r="BD215" i="6" s="1"/>
  <c r="BE215" i="6"/>
  <c r="BF215" i="6" s="1"/>
  <c r="AN203" i="6"/>
  <c r="AO203" i="6" s="1"/>
  <c r="AP203" i="6"/>
  <c r="AQ203" i="6" s="1"/>
  <c r="AP199" i="6"/>
  <c r="AQ199" i="6" s="1"/>
  <c r="AN199" i="6"/>
  <c r="AO199" i="6" s="1"/>
  <c r="AN140" i="6"/>
  <c r="AO140" i="6" s="1"/>
  <c r="AP140" i="6"/>
  <c r="AQ140" i="6" s="1"/>
  <c r="AN132" i="6"/>
  <c r="AO132" i="6" s="1"/>
  <c r="AP132" i="6"/>
  <c r="AQ132" i="6" s="1"/>
  <c r="AN79" i="6"/>
  <c r="AO79" i="6" s="1"/>
  <c r="AP79" i="6"/>
  <c r="AQ79" i="6" s="1"/>
  <c r="AN99" i="6"/>
  <c r="AO99" i="6" s="1"/>
  <c r="AP99" i="6"/>
  <c r="AQ99" i="6" s="1"/>
  <c r="AN109" i="6"/>
  <c r="AO109" i="6" s="1"/>
  <c r="AP109" i="6"/>
  <c r="AQ109" i="6" s="1"/>
  <c r="AN71" i="6"/>
  <c r="AO71" i="6" s="1"/>
  <c r="AP71" i="6"/>
  <c r="AQ71" i="6" s="1"/>
  <c r="AN153" i="6"/>
  <c r="AO153" i="6" s="1"/>
  <c r="AP153" i="6"/>
  <c r="AQ153" i="6" s="1"/>
  <c r="AN76" i="6"/>
  <c r="AO76" i="6" s="1"/>
  <c r="AP76" i="6"/>
  <c r="AQ76" i="6" s="1"/>
  <c r="AN75" i="6"/>
  <c r="AO75" i="6" s="1"/>
  <c r="AP75" i="6"/>
  <c r="AQ75" i="6" s="1"/>
  <c r="AN90" i="6"/>
  <c r="AO90" i="6" s="1"/>
  <c r="AP90" i="6"/>
  <c r="AQ90" i="6" s="1"/>
  <c r="AN52" i="6"/>
  <c r="AO52" i="6" s="1"/>
  <c r="AP52" i="6"/>
  <c r="AQ52" i="6" s="1"/>
  <c r="AN73" i="6"/>
  <c r="AO73" i="6" s="1"/>
  <c r="AP73" i="6"/>
  <c r="AQ73" i="6" s="1"/>
  <c r="AN101" i="6"/>
  <c r="AO101" i="6" s="1"/>
  <c r="AP101" i="6"/>
  <c r="AQ101" i="6" s="1"/>
  <c r="AP129" i="6"/>
  <c r="AQ129" i="6" s="1"/>
  <c r="AN129" i="6"/>
  <c r="AO129" i="6" s="1"/>
  <c r="AN77" i="6"/>
  <c r="AO77" i="6" s="1"/>
  <c r="AP77" i="6"/>
  <c r="AQ77" i="6" s="1"/>
  <c r="AN151" i="6"/>
  <c r="AO151" i="6" s="1"/>
  <c r="AP151" i="6"/>
  <c r="AQ151" i="6" s="1"/>
  <c r="AN69" i="6"/>
  <c r="AO69" i="6" s="1"/>
  <c r="AP69" i="6"/>
  <c r="AQ69" i="6" s="1"/>
  <c r="AN171" i="6"/>
  <c r="AO171" i="6" s="1"/>
  <c r="AP171" i="6"/>
  <c r="AQ171" i="6" s="1"/>
  <c r="AN131" i="6"/>
  <c r="AO131" i="6" s="1"/>
  <c r="AP131" i="6"/>
  <c r="AQ131" i="6" s="1"/>
  <c r="AN170" i="6"/>
  <c r="AO170" i="6" s="1"/>
  <c r="AP170" i="6"/>
  <c r="AQ170" i="6" s="1"/>
  <c r="AX222" i="6"/>
  <c r="AY222" i="6" s="1"/>
  <c r="AZ222" i="6"/>
  <c r="BA222" i="6" s="1"/>
  <c r="BC198" i="6"/>
  <c r="BD198" i="6" s="1"/>
  <c r="BE198" i="6"/>
  <c r="BF198" i="6" s="1"/>
  <c r="BC190" i="6"/>
  <c r="BD190" i="6" s="1"/>
  <c r="BE190" i="6"/>
  <c r="BF190" i="6" s="1"/>
  <c r="BC116" i="6"/>
  <c r="BD116" i="6" s="1"/>
  <c r="BE116" i="6"/>
  <c r="BF116" i="6" s="1"/>
  <c r="BC149" i="6"/>
  <c r="BD149" i="6" s="1"/>
  <c r="BE149" i="6"/>
  <c r="BF149" i="6" s="1"/>
  <c r="BC55" i="6"/>
  <c r="BD55" i="6" s="1"/>
  <c r="BE55" i="6"/>
  <c r="BF55" i="6" s="1"/>
  <c r="BE67" i="6"/>
  <c r="BF67" i="6" s="1"/>
  <c r="BC67" i="6"/>
  <c r="BD67" i="6" s="1"/>
  <c r="BC172" i="6"/>
  <c r="BD172" i="6" s="1"/>
  <c r="BE172" i="6"/>
  <c r="BF172" i="6" s="1"/>
  <c r="BC38" i="6"/>
  <c r="BD38" i="6" s="1"/>
  <c r="BE38" i="6"/>
  <c r="BF38" i="6" s="1"/>
  <c r="BC175" i="6"/>
  <c r="BD175" i="6" s="1"/>
  <c r="BE175" i="6"/>
  <c r="BF175" i="6" s="1"/>
  <c r="BC81" i="6"/>
  <c r="BD81" i="6" s="1"/>
  <c r="BE81" i="6"/>
  <c r="BF81" i="6" s="1"/>
  <c r="BC109" i="6"/>
  <c r="BD109" i="6" s="1"/>
  <c r="BE109" i="6"/>
  <c r="BF109" i="6" s="1"/>
  <c r="BC184" i="6"/>
  <c r="BD184" i="6" s="1"/>
  <c r="BE184" i="6"/>
  <c r="BF184" i="6" s="1"/>
  <c r="BC60" i="6"/>
  <c r="BD60" i="6" s="1"/>
  <c r="BE60" i="6"/>
  <c r="BF60" i="6" s="1"/>
  <c r="BC168" i="6"/>
  <c r="BD168" i="6" s="1"/>
  <c r="BE168" i="6"/>
  <c r="BF168" i="6" s="1"/>
  <c r="BE75" i="6"/>
  <c r="BF75" i="6" s="1"/>
  <c r="BC75" i="6"/>
  <c r="BD75" i="6" s="1"/>
  <c r="BC88" i="6"/>
  <c r="BD88" i="6" s="1"/>
  <c r="BE88" i="6"/>
  <c r="BF88" i="6" s="1"/>
  <c r="BC70" i="6"/>
  <c r="BD70" i="6" s="1"/>
  <c r="BE70" i="6"/>
  <c r="BF70" i="6" s="1"/>
  <c r="BE49" i="6"/>
  <c r="BF49" i="6" s="1"/>
  <c r="BC49" i="6"/>
  <c r="BD49" i="6" s="1"/>
  <c r="BC171" i="6"/>
  <c r="BD171" i="6" s="1"/>
  <c r="BE171" i="6"/>
  <c r="BF171" i="6" s="1"/>
  <c r="BC50" i="6"/>
  <c r="BD50" i="6" s="1"/>
  <c r="BE50" i="6"/>
  <c r="BF50" i="6" s="1"/>
  <c r="BC112" i="6"/>
  <c r="BD112" i="6" s="1"/>
  <c r="BE112" i="6"/>
  <c r="BF112" i="6" s="1"/>
  <c r="BE111" i="6"/>
  <c r="BF111" i="6" s="1"/>
  <c r="BC111" i="6"/>
  <c r="BD111" i="6" s="1"/>
  <c r="BH227" i="6"/>
  <c r="AS227" i="6"/>
  <c r="AT227" i="6" s="1"/>
  <c r="AU227" i="6"/>
  <c r="AV227" i="6" s="1"/>
  <c r="AN220" i="6"/>
  <c r="AO220" i="6" s="1"/>
  <c r="AP220" i="6"/>
  <c r="AQ220" i="6" s="1"/>
  <c r="AX214" i="6"/>
  <c r="AY214" i="6" s="1"/>
  <c r="AZ214" i="6"/>
  <c r="BA214" i="6" s="1"/>
  <c r="AR243" i="6"/>
  <c r="AH243" i="6"/>
  <c r="AW243" i="6"/>
  <c r="BB243" i="6"/>
  <c r="AM243" i="6"/>
  <c r="AI60" i="6"/>
  <c r="AJ60" i="6" s="1"/>
  <c r="AK60" i="6"/>
  <c r="AL60" i="6" s="1"/>
  <c r="AR226" i="6"/>
  <c r="BB226" i="6"/>
  <c r="AM226" i="6"/>
  <c r="AW226" i="6"/>
  <c r="AH226" i="6"/>
  <c r="AN211" i="6"/>
  <c r="AO211" i="6" s="1"/>
  <c r="AP211" i="6"/>
  <c r="AQ211" i="6" s="1"/>
  <c r="AK196" i="6"/>
  <c r="AL196" i="6" s="1"/>
  <c r="AI196" i="6"/>
  <c r="AJ196" i="6" s="1"/>
  <c r="AI32" i="6"/>
  <c r="AJ32" i="6" s="1"/>
  <c r="AK32" i="6"/>
  <c r="AL32" i="6" s="1"/>
  <c r="AI167" i="6"/>
  <c r="AJ167" i="6" s="1"/>
  <c r="AK167" i="6"/>
  <c r="AL167" i="6" s="1"/>
  <c r="AK183" i="6"/>
  <c r="AL183" i="6" s="1"/>
  <c r="AI183" i="6"/>
  <c r="AJ183" i="6" s="1"/>
  <c r="AI112" i="6"/>
  <c r="AJ112" i="6" s="1"/>
  <c r="AK112" i="6"/>
  <c r="AL112" i="6" s="1"/>
  <c r="AK134" i="6"/>
  <c r="AL134" i="6" s="1"/>
  <c r="AI134" i="6"/>
  <c r="AJ134" i="6" s="1"/>
  <c r="AI159" i="6"/>
  <c r="AJ159" i="6" s="1"/>
  <c r="AK159" i="6"/>
  <c r="AL159" i="6" s="1"/>
  <c r="AK45" i="6"/>
  <c r="AL45" i="6" s="1"/>
  <c r="AI45" i="6"/>
  <c r="AJ45" i="6" s="1"/>
  <c r="AI166" i="6"/>
  <c r="AJ166" i="6" s="1"/>
  <c r="AK166" i="6"/>
  <c r="AL166" i="6" s="1"/>
  <c r="AI131" i="6"/>
  <c r="AJ131" i="6" s="1"/>
  <c r="AK131" i="6"/>
  <c r="AL131" i="6" s="1"/>
  <c r="AI109" i="6"/>
  <c r="AJ109" i="6" s="1"/>
  <c r="AK109" i="6"/>
  <c r="AL109" i="6" s="1"/>
  <c r="AI115" i="6"/>
  <c r="AJ115" i="6" s="1"/>
  <c r="AK115" i="6"/>
  <c r="AL115" i="6" s="1"/>
  <c r="AI97" i="6"/>
  <c r="AJ97" i="6" s="1"/>
  <c r="AK97" i="6"/>
  <c r="AL97" i="6" s="1"/>
  <c r="AI162" i="6"/>
  <c r="AJ162" i="6" s="1"/>
  <c r="AK162" i="6"/>
  <c r="AL162" i="6" s="1"/>
  <c r="AI54" i="6"/>
  <c r="AJ54" i="6" s="1"/>
  <c r="AK54" i="6"/>
  <c r="AL54" i="6" s="1"/>
  <c r="AI113" i="6"/>
  <c r="AJ113" i="6" s="1"/>
  <c r="AK113" i="6"/>
  <c r="AL113" i="6" s="1"/>
  <c r="AI37" i="6"/>
  <c r="AJ37" i="6" s="1"/>
  <c r="AK37" i="6"/>
  <c r="AL37" i="6" s="1"/>
  <c r="AI176" i="6"/>
  <c r="AJ176" i="6" s="1"/>
  <c r="AK176" i="6"/>
  <c r="AL176" i="6" s="1"/>
  <c r="AI101" i="6"/>
  <c r="AJ101" i="6" s="1"/>
  <c r="AK101" i="6"/>
  <c r="AL101" i="6" s="1"/>
  <c r="AI119" i="6"/>
  <c r="AJ119" i="6" s="1"/>
  <c r="AK119" i="6"/>
  <c r="AL119" i="6" s="1"/>
  <c r="AI51" i="6"/>
  <c r="AJ51" i="6" s="1"/>
  <c r="AK51" i="6"/>
  <c r="AL51" i="6" s="1"/>
  <c r="AN210" i="6"/>
  <c r="AO210" i="6" s="1"/>
  <c r="AP210" i="6"/>
  <c r="AQ210" i="6" s="1"/>
  <c r="AZ189" i="6"/>
  <c r="BA189" i="6" s="1"/>
  <c r="AX189" i="6"/>
  <c r="AY189" i="6" s="1"/>
  <c r="AX191" i="6"/>
  <c r="AY191" i="6" s="1"/>
  <c r="AZ191" i="6"/>
  <c r="BA191" i="6" s="1"/>
  <c r="AX147" i="6"/>
  <c r="AY147" i="6" s="1"/>
  <c r="AZ147" i="6"/>
  <c r="BA147" i="6" s="1"/>
  <c r="AX159" i="6"/>
  <c r="AY159" i="6" s="1"/>
  <c r="AZ159" i="6"/>
  <c r="BA159" i="6" s="1"/>
  <c r="AX130" i="6"/>
  <c r="AY130" i="6" s="1"/>
  <c r="AZ130" i="6"/>
  <c r="BA130" i="6" s="1"/>
  <c r="AX172" i="6"/>
  <c r="AY172" i="6" s="1"/>
  <c r="AZ172" i="6"/>
  <c r="BA172" i="6" s="1"/>
  <c r="AX56" i="6"/>
  <c r="AY56" i="6" s="1"/>
  <c r="AZ56" i="6"/>
  <c r="BA56" i="6" s="1"/>
  <c r="AX113" i="6"/>
  <c r="AY113" i="6" s="1"/>
  <c r="AZ113" i="6"/>
  <c r="BA113" i="6" s="1"/>
  <c r="AX185" i="6"/>
  <c r="AY185" i="6" s="1"/>
  <c r="AZ185" i="6"/>
  <c r="BA185" i="6" s="1"/>
  <c r="AX162" i="6"/>
  <c r="AY162" i="6" s="1"/>
  <c r="AZ162" i="6"/>
  <c r="BA162" i="6" s="1"/>
  <c r="AX36" i="6"/>
  <c r="AY36" i="6" s="1"/>
  <c r="AZ36" i="6"/>
  <c r="BA36" i="6" s="1"/>
  <c r="AX118" i="6"/>
  <c r="AY118" i="6" s="1"/>
  <c r="AZ118" i="6"/>
  <c r="BA118" i="6" s="1"/>
  <c r="AX104" i="6"/>
  <c r="AY104" i="6" s="1"/>
  <c r="AZ104" i="6"/>
  <c r="BA104" i="6" s="1"/>
  <c r="AX110" i="6"/>
  <c r="AY110" i="6" s="1"/>
  <c r="AZ110" i="6"/>
  <c r="BA110" i="6" s="1"/>
  <c r="AX48" i="6"/>
  <c r="AY48" i="6" s="1"/>
  <c r="AZ48" i="6"/>
  <c r="BA48" i="6" s="1"/>
  <c r="AX51" i="6"/>
  <c r="AY51" i="6" s="1"/>
  <c r="AZ51" i="6"/>
  <c r="BA51" i="6" s="1"/>
  <c r="AX69" i="6"/>
  <c r="AY69" i="6" s="1"/>
  <c r="AZ69" i="6"/>
  <c r="BA69" i="6" s="1"/>
  <c r="AZ119" i="6"/>
  <c r="BA119" i="6" s="1"/>
  <c r="AX119" i="6"/>
  <c r="AY119" i="6" s="1"/>
  <c r="AX67" i="6"/>
  <c r="AY67" i="6" s="1"/>
  <c r="AZ67" i="6"/>
  <c r="BA67" i="6" s="1"/>
  <c r="AX70" i="6"/>
  <c r="AY70" i="6" s="1"/>
  <c r="AZ70" i="6"/>
  <c r="BA70" i="6" s="1"/>
  <c r="AX161" i="6"/>
  <c r="AY161" i="6" s="1"/>
  <c r="AZ161" i="6"/>
  <c r="BA161" i="6" s="1"/>
  <c r="AN216" i="6"/>
  <c r="AO216" i="6" s="1"/>
  <c r="AP216" i="6"/>
  <c r="AQ216" i="6" s="1"/>
  <c r="BH212" i="6"/>
  <c r="AS212" i="6"/>
  <c r="AT212" i="6" s="1"/>
  <c r="AU212" i="6"/>
  <c r="AV212" i="6" s="1"/>
  <c r="BC204" i="6"/>
  <c r="BD204" i="6" s="1"/>
  <c r="BE204" i="6"/>
  <c r="BF204" i="6" s="1"/>
  <c r="AP194" i="6"/>
  <c r="AQ194" i="6" s="1"/>
  <c r="AN194" i="6"/>
  <c r="AO194" i="6" s="1"/>
  <c r="AP191" i="6"/>
  <c r="AQ191" i="6" s="1"/>
  <c r="AN191" i="6"/>
  <c r="AO191" i="6" s="1"/>
  <c r="AN63" i="6"/>
  <c r="AO63" i="6" s="1"/>
  <c r="AP63" i="6"/>
  <c r="AQ63" i="6" s="1"/>
  <c r="AN180" i="6"/>
  <c r="AO180" i="6" s="1"/>
  <c r="AP180" i="6"/>
  <c r="AQ180" i="6" s="1"/>
  <c r="AN95" i="6"/>
  <c r="AO95" i="6" s="1"/>
  <c r="AP95" i="6"/>
  <c r="AQ95" i="6" s="1"/>
  <c r="AN68" i="6"/>
  <c r="AO68" i="6" s="1"/>
  <c r="AP68" i="6"/>
  <c r="AQ68" i="6" s="1"/>
  <c r="AN85" i="6"/>
  <c r="AO85" i="6" s="1"/>
  <c r="AP85" i="6"/>
  <c r="AQ85" i="6" s="1"/>
  <c r="AN111" i="6"/>
  <c r="AO111" i="6" s="1"/>
  <c r="AP111" i="6"/>
  <c r="AQ111" i="6" s="1"/>
  <c r="AN50" i="6"/>
  <c r="AO50" i="6" s="1"/>
  <c r="AP50" i="6"/>
  <c r="AQ50" i="6" s="1"/>
  <c r="AN148" i="6"/>
  <c r="AO148" i="6" s="1"/>
  <c r="AP148" i="6"/>
  <c r="AQ148" i="6" s="1"/>
  <c r="AN115" i="6"/>
  <c r="AO115" i="6" s="1"/>
  <c r="AP115" i="6"/>
  <c r="AQ115" i="6" s="1"/>
  <c r="AN130" i="6"/>
  <c r="AO130" i="6" s="1"/>
  <c r="AP130" i="6"/>
  <c r="AQ130" i="6" s="1"/>
  <c r="AN172" i="6"/>
  <c r="AO172" i="6" s="1"/>
  <c r="AP172" i="6"/>
  <c r="AQ172" i="6" s="1"/>
  <c r="AN113" i="6"/>
  <c r="AO113" i="6" s="1"/>
  <c r="AP113" i="6"/>
  <c r="AQ113" i="6" s="1"/>
  <c r="AN43" i="6"/>
  <c r="AO43" i="6" s="1"/>
  <c r="AP43" i="6"/>
  <c r="AQ43" i="6" s="1"/>
  <c r="AN34" i="6"/>
  <c r="AO34" i="6" s="1"/>
  <c r="AP34" i="6"/>
  <c r="AQ34" i="6" s="1"/>
  <c r="AN125" i="6"/>
  <c r="AO125" i="6" s="1"/>
  <c r="AP125" i="6"/>
  <c r="AQ125" i="6" s="1"/>
  <c r="AN167" i="6"/>
  <c r="AO167" i="6" s="1"/>
  <c r="AP167" i="6"/>
  <c r="AQ167" i="6" s="1"/>
  <c r="AN185" i="6"/>
  <c r="AO185" i="6" s="1"/>
  <c r="AP185" i="6"/>
  <c r="AQ185" i="6" s="1"/>
  <c r="AN55" i="6"/>
  <c r="AO55" i="6" s="1"/>
  <c r="AP55" i="6"/>
  <c r="AQ55" i="6" s="1"/>
  <c r="AN49" i="6"/>
  <c r="AO49" i="6" s="1"/>
  <c r="AP49" i="6"/>
  <c r="AQ49" i="6" s="1"/>
  <c r="AN222" i="6"/>
  <c r="AO222" i="6" s="1"/>
  <c r="AP222" i="6"/>
  <c r="AQ222" i="6" s="1"/>
  <c r="BE192" i="6"/>
  <c r="BF192" i="6" s="1"/>
  <c r="BC192" i="6"/>
  <c r="BD192" i="6" s="1"/>
  <c r="BC207" i="6"/>
  <c r="BD207" i="6" s="1"/>
  <c r="BE207" i="6"/>
  <c r="BF207" i="6" s="1"/>
  <c r="BC173" i="6"/>
  <c r="BD173" i="6" s="1"/>
  <c r="BE173" i="6"/>
  <c r="BF173" i="6" s="1"/>
  <c r="BC140" i="6"/>
  <c r="BD140" i="6" s="1"/>
  <c r="BE140" i="6"/>
  <c r="BF140" i="6" s="1"/>
  <c r="BC71" i="6"/>
  <c r="BD71" i="6" s="1"/>
  <c r="BE71" i="6"/>
  <c r="BF71" i="6" s="1"/>
  <c r="BE131" i="6"/>
  <c r="BF131" i="6" s="1"/>
  <c r="BC131" i="6"/>
  <c r="BD131" i="6" s="1"/>
  <c r="BC177" i="6"/>
  <c r="BD177" i="6" s="1"/>
  <c r="BE177" i="6"/>
  <c r="BF177" i="6" s="1"/>
  <c r="BC62" i="6"/>
  <c r="BD62" i="6" s="1"/>
  <c r="BE62" i="6"/>
  <c r="BF62" i="6" s="1"/>
  <c r="BC43" i="6"/>
  <c r="BD43" i="6" s="1"/>
  <c r="BE43" i="6"/>
  <c r="BF43" i="6" s="1"/>
  <c r="BC97" i="6"/>
  <c r="BD97" i="6" s="1"/>
  <c r="BE97" i="6"/>
  <c r="BF97" i="6" s="1"/>
  <c r="BC117" i="6"/>
  <c r="BD117" i="6" s="1"/>
  <c r="BE117" i="6"/>
  <c r="BF117" i="6" s="1"/>
  <c r="BC179" i="6"/>
  <c r="BD179" i="6" s="1"/>
  <c r="BE179" i="6"/>
  <c r="BF179" i="6" s="1"/>
  <c r="BC100" i="6"/>
  <c r="BD100" i="6" s="1"/>
  <c r="BE100" i="6"/>
  <c r="BF100" i="6" s="1"/>
  <c r="BC123" i="6"/>
  <c r="BD123" i="6" s="1"/>
  <c r="BE123" i="6"/>
  <c r="BF123" i="6" s="1"/>
  <c r="BC185" i="6"/>
  <c r="BD185" i="6" s="1"/>
  <c r="BE185" i="6"/>
  <c r="BF185" i="6" s="1"/>
  <c r="BC108" i="6"/>
  <c r="BD108" i="6" s="1"/>
  <c r="BE108" i="6"/>
  <c r="BF108" i="6" s="1"/>
  <c r="BE63" i="6"/>
  <c r="BF63" i="6" s="1"/>
  <c r="BC63" i="6"/>
  <c r="BD63" i="6" s="1"/>
  <c r="BC105" i="6"/>
  <c r="BD105" i="6" s="1"/>
  <c r="BE105" i="6"/>
  <c r="BF105" i="6" s="1"/>
  <c r="BC183" i="6"/>
  <c r="BD183" i="6" s="1"/>
  <c r="BE183" i="6"/>
  <c r="BF183" i="6" s="1"/>
  <c r="BC154" i="6"/>
  <c r="BD154" i="6" s="1"/>
  <c r="BE154" i="6"/>
  <c r="BF154" i="6" s="1"/>
  <c r="BC136" i="6"/>
  <c r="BD136" i="6" s="1"/>
  <c r="BE136" i="6"/>
  <c r="BF136" i="6" s="1"/>
  <c r="AX217" i="6"/>
  <c r="AY217" i="6" s="1"/>
  <c r="AZ217" i="6"/>
  <c r="BA217" i="6" s="1"/>
  <c r="AI231" i="6"/>
  <c r="AJ231" i="6" s="1"/>
  <c r="AK231" i="6"/>
  <c r="AL231" i="6" s="1"/>
  <c r="AN214" i="6"/>
  <c r="AO214" i="6" s="1"/>
  <c r="AP214" i="6"/>
  <c r="AQ214" i="6" s="1"/>
  <c r="AI186" i="6"/>
  <c r="AJ186" i="6" s="1"/>
  <c r="AK186" i="6"/>
  <c r="AL186" i="6" s="1"/>
  <c r="AM233" i="6"/>
  <c r="BB233" i="6"/>
  <c r="AR233" i="6"/>
  <c r="AH233" i="6"/>
  <c r="AW233" i="6"/>
  <c r="AI192" i="6"/>
  <c r="AJ192" i="6" s="1"/>
  <c r="AK192" i="6"/>
  <c r="AL192" i="6" s="1"/>
  <c r="AI207" i="6"/>
  <c r="AJ207" i="6" s="1"/>
  <c r="AK207" i="6"/>
  <c r="AL207" i="6" s="1"/>
  <c r="AI30" i="6"/>
  <c r="AJ30" i="6" s="1"/>
  <c r="AK30" i="6"/>
  <c r="AL30" i="6" s="1"/>
  <c r="AI81" i="6"/>
  <c r="AJ81" i="6" s="1"/>
  <c r="AK81" i="6"/>
  <c r="AL81" i="6" s="1"/>
  <c r="AI43" i="6"/>
  <c r="AJ43" i="6" s="1"/>
  <c r="AK43" i="6"/>
  <c r="AL43" i="6" s="1"/>
  <c r="AI145" i="6"/>
  <c r="AJ145" i="6" s="1"/>
  <c r="AK145" i="6"/>
  <c r="AL145" i="6" s="1"/>
  <c r="AI76" i="6"/>
  <c r="AJ76" i="6" s="1"/>
  <c r="AK76" i="6"/>
  <c r="AL76" i="6" s="1"/>
  <c r="AI184" i="6"/>
  <c r="AJ184" i="6" s="1"/>
  <c r="AK184" i="6"/>
  <c r="AL184" i="6" s="1"/>
  <c r="AI77" i="6"/>
  <c r="AJ77" i="6" s="1"/>
  <c r="AK77" i="6"/>
  <c r="AL77" i="6" s="1"/>
  <c r="AI174" i="6"/>
  <c r="AJ174" i="6" s="1"/>
  <c r="AK174" i="6"/>
  <c r="AL174" i="6" s="1"/>
  <c r="AI146" i="6"/>
  <c r="AJ146" i="6" s="1"/>
  <c r="AK146" i="6"/>
  <c r="AL146" i="6" s="1"/>
  <c r="AI141" i="6"/>
  <c r="AJ141" i="6" s="1"/>
  <c r="AK141" i="6"/>
  <c r="AL141" i="6" s="1"/>
  <c r="AI128" i="6"/>
  <c r="AJ128" i="6" s="1"/>
  <c r="AK128" i="6"/>
  <c r="AL128" i="6" s="1"/>
  <c r="AI129" i="6"/>
  <c r="AJ129" i="6" s="1"/>
  <c r="AK129" i="6"/>
  <c r="AL129" i="6" s="1"/>
  <c r="AI178" i="6"/>
  <c r="AJ178" i="6" s="1"/>
  <c r="AK178" i="6"/>
  <c r="AL178" i="6" s="1"/>
  <c r="AI78" i="6"/>
  <c r="AJ78" i="6" s="1"/>
  <c r="AK78" i="6"/>
  <c r="AL78" i="6" s="1"/>
  <c r="AI169" i="6"/>
  <c r="AJ169" i="6" s="1"/>
  <c r="AK169" i="6"/>
  <c r="AL169" i="6" s="1"/>
  <c r="AI133" i="6"/>
  <c r="AJ133" i="6" s="1"/>
  <c r="AK133" i="6"/>
  <c r="AL133" i="6" s="1"/>
  <c r="AI98" i="6"/>
  <c r="AJ98" i="6" s="1"/>
  <c r="AK98" i="6"/>
  <c r="AL98" i="6" s="1"/>
  <c r="AI157" i="6"/>
  <c r="AJ157" i="6" s="1"/>
  <c r="AK157" i="6"/>
  <c r="AL157" i="6" s="1"/>
  <c r="AI143" i="6"/>
  <c r="AJ143" i="6" s="1"/>
  <c r="AK143" i="6"/>
  <c r="AL143" i="6" s="1"/>
  <c r="AI147" i="6"/>
  <c r="AJ147" i="6" s="1"/>
  <c r="AK147" i="6"/>
  <c r="AL147" i="6" s="1"/>
  <c r="AX208" i="6"/>
  <c r="AY208" i="6" s="1"/>
  <c r="AZ208" i="6"/>
  <c r="BA208" i="6" s="1"/>
  <c r="AN204" i="6"/>
  <c r="AO204" i="6" s="1"/>
  <c r="AP204" i="6"/>
  <c r="AQ204" i="6" s="1"/>
  <c r="AX196" i="6"/>
  <c r="AY196" i="6" s="1"/>
  <c r="AZ196" i="6"/>
  <c r="BA196" i="6" s="1"/>
  <c r="AX195" i="6"/>
  <c r="AY195" i="6" s="1"/>
  <c r="AZ195" i="6"/>
  <c r="BA195" i="6" s="1"/>
  <c r="AX44" i="6"/>
  <c r="AY44" i="6" s="1"/>
  <c r="AZ44" i="6"/>
  <c r="BA44" i="6" s="1"/>
  <c r="AX179" i="6"/>
  <c r="AY179" i="6" s="1"/>
  <c r="AZ179" i="6"/>
  <c r="BA179" i="6" s="1"/>
  <c r="AX146" i="6"/>
  <c r="AY146" i="6" s="1"/>
  <c r="AZ146" i="6"/>
  <c r="BA146" i="6" s="1"/>
  <c r="AX37" i="6"/>
  <c r="AY37" i="6" s="1"/>
  <c r="AZ37" i="6"/>
  <c r="BA37" i="6" s="1"/>
  <c r="AX168" i="6"/>
  <c r="AY168" i="6" s="1"/>
  <c r="AZ168" i="6"/>
  <c r="BA168" i="6" s="1"/>
  <c r="AZ108" i="6"/>
  <c r="BA108" i="6" s="1"/>
  <c r="AX108" i="6"/>
  <c r="AY108" i="6" s="1"/>
  <c r="AX128" i="6"/>
  <c r="AY128" i="6" s="1"/>
  <c r="AZ128" i="6"/>
  <c r="BA128" i="6" s="1"/>
  <c r="AX178" i="6"/>
  <c r="AY178" i="6" s="1"/>
  <c r="AZ178" i="6"/>
  <c r="BA178" i="6" s="1"/>
  <c r="AX68" i="6"/>
  <c r="AY68" i="6" s="1"/>
  <c r="AZ68" i="6"/>
  <c r="BA68" i="6" s="1"/>
  <c r="AX134" i="6"/>
  <c r="AY134" i="6" s="1"/>
  <c r="AZ134" i="6"/>
  <c r="BA134" i="6" s="1"/>
  <c r="AX58" i="6"/>
  <c r="AY58" i="6" s="1"/>
  <c r="AZ58" i="6"/>
  <c r="BA58" i="6" s="1"/>
  <c r="AX150" i="6"/>
  <c r="AY150" i="6" s="1"/>
  <c r="AZ150" i="6"/>
  <c r="BA150" i="6" s="1"/>
  <c r="AX176" i="6"/>
  <c r="AY176" i="6" s="1"/>
  <c r="AZ176" i="6"/>
  <c r="BA176" i="6" s="1"/>
  <c r="AX42" i="6"/>
  <c r="AY42" i="6" s="1"/>
  <c r="AZ42" i="6"/>
  <c r="BA42" i="6" s="1"/>
  <c r="AX157" i="6"/>
  <c r="AY157" i="6" s="1"/>
  <c r="AZ157" i="6"/>
  <c r="BA157" i="6" s="1"/>
  <c r="AZ184" i="6"/>
  <c r="BA184" i="6" s="1"/>
  <c r="AX184" i="6"/>
  <c r="AY184" i="6" s="1"/>
  <c r="AX81" i="6"/>
  <c r="AY81" i="6" s="1"/>
  <c r="AZ81" i="6"/>
  <c r="BA81" i="6" s="1"/>
  <c r="AX86" i="6"/>
  <c r="AY86" i="6" s="1"/>
  <c r="AZ86" i="6"/>
  <c r="BA86" i="6" s="1"/>
  <c r="AX34" i="6"/>
  <c r="AY34" i="6" s="1"/>
  <c r="AZ34" i="6"/>
  <c r="BA34" i="6" s="1"/>
  <c r="AX216" i="6"/>
  <c r="AY216" i="6" s="1"/>
  <c r="AZ216" i="6"/>
  <c r="BA216" i="6" s="1"/>
  <c r="BC212" i="6"/>
  <c r="BD212" i="6" s="1"/>
  <c r="BE212" i="6"/>
  <c r="BF212" i="6" s="1"/>
  <c r="AI205" i="6"/>
  <c r="AJ205" i="6" s="1"/>
  <c r="AK205" i="6"/>
  <c r="AL205" i="6" s="1"/>
  <c r="AN201" i="6"/>
  <c r="AO201" i="6" s="1"/>
  <c r="AP201" i="6"/>
  <c r="AQ201" i="6" s="1"/>
  <c r="AN189" i="6"/>
  <c r="AO189" i="6" s="1"/>
  <c r="AP189" i="6"/>
  <c r="AQ189" i="6" s="1"/>
  <c r="AN195" i="6"/>
  <c r="AO195" i="6" s="1"/>
  <c r="AP195" i="6"/>
  <c r="AQ195" i="6" s="1"/>
  <c r="AN163" i="6"/>
  <c r="AO163" i="6" s="1"/>
  <c r="AP163" i="6"/>
  <c r="AQ163" i="6" s="1"/>
  <c r="AN61" i="6"/>
  <c r="AO61" i="6" s="1"/>
  <c r="AP61" i="6"/>
  <c r="AQ61" i="6" s="1"/>
  <c r="AN175" i="6"/>
  <c r="AO175" i="6" s="1"/>
  <c r="AP175" i="6"/>
  <c r="AQ175" i="6" s="1"/>
  <c r="AN56" i="6"/>
  <c r="AO56" i="6" s="1"/>
  <c r="AP56" i="6"/>
  <c r="AQ56" i="6" s="1"/>
  <c r="AN141" i="6"/>
  <c r="AO141" i="6" s="1"/>
  <c r="AP141" i="6"/>
  <c r="AQ141" i="6" s="1"/>
  <c r="AN119" i="6"/>
  <c r="AO119" i="6" s="1"/>
  <c r="AP119" i="6"/>
  <c r="AQ119" i="6" s="1"/>
  <c r="AP66" i="6"/>
  <c r="AQ66" i="6" s="1"/>
  <c r="AN66" i="6"/>
  <c r="AO66" i="6" s="1"/>
  <c r="AN133" i="6"/>
  <c r="AO133" i="6" s="1"/>
  <c r="AP133" i="6"/>
  <c r="AQ133" i="6" s="1"/>
  <c r="AN48" i="6"/>
  <c r="AO48" i="6" s="1"/>
  <c r="AP48" i="6"/>
  <c r="AQ48" i="6" s="1"/>
  <c r="AN146" i="6"/>
  <c r="AO146" i="6" s="1"/>
  <c r="AP146" i="6"/>
  <c r="AQ146" i="6" s="1"/>
  <c r="AN157" i="6"/>
  <c r="AO157" i="6" s="1"/>
  <c r="AP157" i="6"/>
  <c r="AQ157" i="6" s="1"/>
  <c r="AN169" i="6"/>
  <c r="AO169" i="6" s="1"/>
  <c r="AP169" i="6"/>
  <c r="AQ169" i="6" s="1"/>
  <c r="AN94" i="6"/>
  <c r="AO94" i="6" s="1"/>
  <c r="AP94" i="6"/>
  <c r="AQ94" i="6" s="1"/>
  <c r="AN98" i="6"/>
  <c r="AO98" i="6" s="1"/>
  <c r="AP98" i="6"/>
  <c r="AQ98" i="6" s="1"/>
  <c r="AN166" i="6"/>
  <c r="AO166" i="6" s="1"/>
  <c r="AP166" i="6"/>
  <c r="AQ166" i="6" s="1"/>
  <c r="AN139" i="6"/>
  <c r="AO139" i="6" s="1"/>
  <c r="AP139" i="6"/>
  <c r="AQ139" i="6" s="1"/>
  <c r="AN60" i="6"/>
  <c r="AO60" i="6" s="1"/>
  <c r="AP60" i="6"/>
  <c r="AQ60" i="6" s="1"/>
  <c r="AN103" i="6"/>
  <c r="AO103" i="6" s="1"/>
  <c r="AP103" i="6"/>
  <c r="AQ103" i="6" s="1"/>
  <c r="AN81" i="6"/>
  <c r="AO81" i="6" s="1"/>
  <c r="AP81" i="6"/>
  <c r="AQ81" i="6" s="1"/>
  <c r="AI222" i="6"/>
  <c r="AJ222" i="6" s="1"/>
  <c r="AK222" i="6"/>
  <c r="AL222" i="6" s="1"/>
  <c r="BC208" i="6"/>
  <c r="BD208" i="6" s="1"/>
  <c r="BE208" i="6"/>
  <c r="BF208" i="6" s="1"/>
  <c r="AI202" i="6"/>
  <c r="AJ202" i="6" s="1"/>
  <c r="AK202" i="6"/>
  <c r="AL202" i="6" s="1"/>
  <c r="BC196" i="6"/>
  <c r="BD196" i="6" s="1"/>
  <c r="BE196" i="6"/>
  <c r="BF196" i="6" s="1"/>
  <c r="BC191" i="6"/>
  <c r="BD191" i="6" s="1"/>
  <c r="BE191" i="6"/>
  <c r="BF191" i="6" s="1"/>
  <c r="BC141" i="6"/>
  <c r="BD141" i="6" s="1"/>
  <c r="BE141" i="6"/>
  <c r="BF141" i="6" s="1"/>
  <c r="BE156" i="6"/>
  <c r="BF156" i="6" s="1"/>
  <c r="BC156" i="6"/>
  <c r="BD156" i="6" s="1"/>
  <c r="BC103" i="6"/>
  <c r="BD103" i="6" s="1"/>
  <c r="BE103" i="6"/>
  <c r="BF103" i="6" s="1"/>
  <c r="BC121" i="6"/>
  <c r="BD121" i="6" s="1"/>
  <c r="BE121" i="6"/>
  <c r="BF121" i="6" s="1"/>
  <c r="BC99" i="6"/>
  <c r="BD99" i="6" s="1"/>
  <c r="BE99" i="6"/>
  <c r="BF99" i="6" s="1"/>
  <c r="BC102" i="6"/>
  <c r="BD102" i="6" s="1"/>
  <c r="BE102" i="6"/>
  <c r="BF102" i="6" s="1"/>
  <c r="BC104" i="6"/>
  <c r="BD104" i="6" s="1"/>
  <c r="BE104" i="6"/>
  <c r="BF104" i="6" s="1"/>
  <c r="BE122" i="6"/>
  <c r="BF122" i="6" s="1"/>
  <c r="BC122" i="6"/>
  <c r="BD122" i="6" s="1"/>
  <c r="BC78" i="6"/>
  <c r="BD78" i="6" s="1"/>
  <c r="BE78" i="6"/>
  <c r="BF78" i="6" s="1"/>
  <c r="BC113" i="6"/>
  <c r="BD113" i="6" s="1"/>
  <c r="BE113" i="6"/>
  <c r="BF113" i="6" s="1"/>
  <c r="BC124" i="6"/>
  <c r="BD124" i="6" s="1"/>
  <c r="BE124" i="6"/>
  <c r="BF124" i="6" s="1"/>
  <c r="BC37" i="6"/>
  <c r="BD37" i="6" s="1"/>
  <c r="BE37" i="6"/>
  <c r="BF37" i="6" s="1"/>
  <c r="BC48" i="6"/>
  <c r="BD48" i="6" s="1"/>
  <c r="BE48" i="6"/>
  <c r="BF48" i="6" s="1"/>
  <c r="BE148" i="6"/>
  <c r="BF148" i="6" s="1"/>
  <c r="BC148" i="6"/>
  <c r="BD148" i="6" s="1"/>
  <c r="BC87" i="6"/>
  <c r="BD87" i="6" s="1"/>
  <c r="BE87" i="6"/>
  <c r="BF87" i="6" s="1"/>
  <c r="BE114" i="6"/>
  <c r="BF114" i="6" s="1"/>
  <c r="BC114" i="6"/>
  <c r="BD114" i="6" s="1"/>
  <c r="BC163" i="6"/>
  <c r="BD163" i="6" s="1"/>
  <c r="BE163" i="6"/>
  <c r="BF163" i="6" s="1"/>
  <c r="BC44" i="6"/>
  <c r="BD44" i="6" s="1"/>
  <c r="BE44" i="6"/>
  <c r="BF44" i="6" s="1"/>
  <c r="BC74" i="6"/>
  <c r="BD74" i="6" s="1"/>
  <c r="BE74" i="6"/>
  <c r="BF74" i="6" s="1"/>
  <c r="AS217" i="6"/>
  <c r="AT217" i="6" s="1"/>
  <c r="BH217" i="6"/>
  <c r="AU217" i="6"/>
  <c r="AV217" i="6" s="1"/>
  <c r="BH231" i="6"/>
  <c r="AS231" i="6"/>
  <c r="AT231" i="6" s="1"/>
  <c r="AU231" i="6"/>
  <c r="AV231" i="6" s="1"/>
  <c r="AI214" i="6"/>
  <c r="AJ214" i="6" s="1"/>
  <c r="AK214" i="6"/>
  <c r="AL214" i="6" s="1"/>
  <c r="AI193" i="6"/>
  <c r="AJ193" i="6" s="1"/>
  <c r="AK193" i="6"/>
  <c r="AL193" i="6" s="1"/>
  <c r="AW230" i="6"/>
  <c r="AH230" i="6"/>
  <c r="AM230" i="6"/>
  <c r="BB230" i="6"/>
  <c r="AR230" i="6"/>
  <c r="AH229" i="6"/>
  <c r="AM229" i="6"/>
  <c r="AW229" i="6"/>
  <c r="BB229" i="6"/>
  <c r="AR229" i="6"/>
  <c r="AX30" i="6"/>
  <c r="AY30" i="6" s="1"/>
  <c r="AZ30" i="6"/>
  <c r="BA30" i="6" s="1"/>
  <c r="AI190" i="6"/>
  <c r="AJ190" i="6" s="1"/>
  <c r="AK190" i="6"/>
  <c r="AL190" i="6" s="1"/>
  <c r="AI203" i="6"/>
  <c r="AJ203" i="6" s="1"/>
  <c r="AK203" i="6"/>
  <c r="AL203" i="6" s="1"/>
  <c r="AI31" i="6"/>
  <c r="AJ31" i="6" s="1"/>
  <c r="AK31" i="6"/>
  <c r="AL31" i="6" s="1"/>
  <c r="AI105" i="6"/>
  <c r="AJ105" i="6" s="1"/>
  <c r="AK105" i="6"/>
  <c r="AL105" i="6" s="1"/>
  <c r="AI41" i="6"/>
  <c r="AJ41" i="6" s="1"/>
  <c r="AK41" i="6"/>
  <c r="AL41" i="6" s="1"/>
  <c r="AI121" i="6"/>
  <c r="AJ121" i="6" s="1"/>
  <c r="AK121" i="6"/>
  <c r="AL121" i="6" s="1"/>
  <c r="AI132" i="6"/>
  <c r="AJ132" i="6" s="1"/>
  <c r="AK132" i="6"/>
  <c r="AL132" i="6" s="1"/>
  <c r="AI185" i="6"/>
  <c r="AJ185" i="6" s="1"/>
  <c r="AK185" i="6"/>
  <c r="AL185" i="6" s="1"/>
  <c r="AI93" i="6"/>
  <c r="AJ93" i="6" s="1"/>
  <c r="AK93" i="6"/>
  <c r="AL93" i="6" s="1"/>
  <c r="AI47" i="6"/>
  <c r="AJ47" i="6" s="1"/>
  <c r="AK47" i="6"/>
  <c r="AL47" i="6" s="1"/>
  <c r="AI125" i="6"/>
  <c r="AJ125" i="6" s="1"/>
  <c r="AK125" i="6"/>
  <c r="AL125" i="6" s="1"/>
  <c r="AI83" i="6"/>
  <c r="AJ83" i="6" s="1"/>
  <c r="AK83" i="6"/>
  <c r="AL83" i="6" s="1"/>
  <c r="AI144" i="6"/>
  <c r="AJ144" i="6" s="1"/>
  <c r="AK144" i="6"/>
  <c r="AL144" i="6" s="1"/>
  <c r="AI153" i="6"/>
  <c r="AJ153" i="6" s="1"/>
  <c r="AK153" i="6"/>
  <c r="AL153" i="6" s="1"/>
  <c r="AI91" i="6"/>
  <c r="AJ91" i="6" s="1"/>
  <c r="AK91" i="6"/>
  <c r="AL91" i="6" s="1"/>
  <c r="AI127" i="6"/>
  <c r="AJ127" i="6" s="1"/>
  <c r="AK127" i="6"/>
  <c r="AL127" i="6" s="1"/>
  <c r="AI58" i="6"/>
  <c r="AJ58" i="6" s="1"/>
  <c r="AK58" i="6"/>
  <c r="AL58" i="6" s="1"/>
  <c r="AI110" i="6"/>
  <c r="AJ110" i="6" s="1"/>
  <c r="AK110" i="6"/>
  <c r="AL110" i="6" s="1"/>
  <c r="AI170" i="6"/>
  <c r="AJ170" i="6" s="1"/>
  <c r="AK170" i="6"/>
  <c r="AL170" i="6" s="1"/>
  <c r="AI85" i="6"/>
  <c r="AJ85" i="6" s="1"/>
  <c r="AK85" i="6"/>
  <c r="AL85" i="6" s="1"/>
  <c r="AI139" i="6"/>
  <c r="AJ139" i="6" s="1"/>
  <c r="AK139" i="6"/>
  <c r="AL139" i="6" s="1"/>
  <c r="AI114" i="6"/>
  <c r="AJ114" i="6" s="1"/>
  <c r="AK114" i="6"/>
  <c r="AL114" i="6" s="1"/>
  <c r="AX221" i="6"/>
  <c r="AY221" i="6" s="1"/>
  <c r="AZ221" i="6"/>
  <c r="BA221" i="6" s="1"/>
  <c r="AN219" i="6"/>
  <c r="AO219" i="6" s="1"/>
  <c r="AP219" i="6"/>
  <c r="AQ219" i="6" s="1"/>
  <c r="AX203" i="6"/>
  <c r="AY203" i="6" s="1"/>
  <c r="AZ203" i="6"/>
  <c r="BA203" i="6" s="1"/>
  <c r="AX187" i="6"/>
  <c r="AY187" i="6" s="1"/>
  <c r="AZ187" i="6"/>
  <c r="BA187" i="6" s="1"/>
  <c r="AX45" i="6"/>
  <c r="AY45" i="6" s="1"/>
  <c r="AZ45" i="6"/>
  <c r="BA45" i="6" s="1"/>
  <c r="AX88" i="6"/>
  <c r="AY88" i="6" s="1"/>
  <c r="AZ88" i="6"/>
  <c r="BA88" i="6" s="1"/>
  <c r="AX149" i="6"/>
  <c r="AY149" i="6" s="1"/>
  <c r="AZ149" i="6"/>
  <c r="BA149" i="6" s="1"/>
  <c r="AX77" i="6"/>
  <c r="AY77" i="6" s="1"/>
  <c r="AZ77" i="6"/>
  <c r="BA77" i="6" s="1"/>
  <c r="AX35" i="6"/>
  <c r="AY35" i="6" s="1"/>
  <c r="AZ35" i="6"/>
  <c r="BA35" i="6" s="1"/>
  <c r="AX61" i="6"/>
  <c r="AY61" i="6" s="1"/>
  <c r="AZ61" i="6"/>
  <c r="BA61" i="6" s="1"/>
  <c r="AX49" i="6"/>
  <c r="AY49" i="6" s="1"/>
  <c r="AZ49" i="6"/>
  <c r="BA49" i="6" s="1"/>
  <c r="AX155" i="6"/>
  <c r="AY155" i="6" s="1"/>
  <c r="AZ155" i="6"/>
  <c r="BA155" i="6" s="1"/>
  <c r="AX76" i="6"/>
  <c r="AY76" i="6" s="1"/>
  <c r="AZ76" i="6"/>
  <c r="BA76" i="6" s="1"/>
  <c r="AX95" i="6"/>
  <c r="AY95" i="6" s="1"/>
  <c r="AZ95" i="6"/>
  <c r="BA95" i="6" s="1"/>
  <c r="AX52" i="6"/>
  <c r="AY52" i="6" s="1"/>
  <c r="AZ52" i="6"/>
  <c r="BA52" i="6" s="1"/>
  <c r="AX166" i="6"/>
  <c r="AY166" i="6" s="1"/>
  <c r="AZ166" i="6"/>
  <c r="BA166" i="6" s="1"/>
  <c r="AX107" i="6"/>
  <c r="AY107" i="6" s="1"/>
  <c r="AZ107" i="6"/>
  <c r="BA107" i="6" s="1"/>
  <c r="AX82" i="6"/>
  <c r="AY82" i="6" s="1"/>
  <c r="AZ82" i="6"/>
  <c r="BA82" i="6" s="1"/>
  <c r="AZ80" i="6"/>
  <c r="BA80" i="6" s="1"/>
  <c r="AX80" i="6"/>
  <c r="AY80" i="6" s="1"/>
  <c r="AX75" i="6"/>
  <c r="AY75" i="6" s="1"/>
  <c r="AZ75" i="6"/>
  <c r="BA75" i="6" s="1"/>
  <c r="AX89" i="6"/>
  <c r="AY89" i="6" s="1"/>
  <c r="AZ89" i="6"/>
  <c r="BA89" i="6" s="1"/>
  <c r="AX94" i="6"/>
  <c r="AY94" i="6" s="1"/>
  <c r="AZ94" i="6"/>
  <c r="BA94" i="6" s="1"/>
  <c r="AX50" i="6"/>
  <c r="AY50" i="6" s="1"/>
  <c r="AZ50" i="6"/>
  <c r="BA50" i="6" s="1"/>
  <c r="AX223" i="6"/>
  <c r="AY223" i="6" s="1"/>
  <c r="AZ223" i="6"/>
  <c r="BA223" i="6" s="1"/>
  <c r="AN208" i="6"/>
  <c r="AO208" i="6" s="1"/>
  <c r="AP208" i="6"/>
  <c r="AQ208" i="6" s="1"/>
  <c r="BC209" i="6"/>
  <c r="BD209" i="6" s="1"/>
  <c r="BE209" i="6"/>
  <c r="BF209" i="6" s="1"/>
  <c r="AN188" i="6"/>
  <c r="AO188" i="6" s="1"/>
  <c r="AP188" i="6"/>
  <c r="AQ188" i="6" s="1"/>
  <c r="AN187" i="6"/>
  <c r="AO187" i="6" s="1"/>
  <c r="AP187" i="6"/>
  <c r="AQ187" i="6" s="1"/>
  <c r="AN41" i="6"/>
  <c r="AO41" i="6" s="1"/>
  <c r="AP41" i="6"/>
  <c r="AQ41" i="6" s="1"/>
  <c r="AN149" i="6"/>
  <c r="AO149" i="6" s="1"/>
  <c r="AP149" i="6"/>
  <c r="AQ149" i="6" s="1"/>
  <c r="AN96" i="6"/>
  <c r="AO96" i="6" s="1"/>
  <c r="AP96" i="6"/>
  <c r="AQ96" i="6" s="1"/>
  <c r="AN67" i="6"/>
  <c r="AO67" i="6" s="1"/>
  <c r="AP67" i="6"/>
  <c r="AQ67" i="6" s="1"/>
  <c r="AN181" i="6"/>
  <c r="AO181" i="6" s="1"/>
  <c r="AP181" i="6"/>
  <c r="AQ181" i="6" s="1"/>
  <c r="AN72" i="6"/>
  <c r="AO72" i="6" s="1"/>
  <c r="AP72" i="6"/>
  <c r="AQ72" i="6" s="1"/>
  <c r="AP82" i="6"/>
  <c r="AQ82" i="6" s="1"/>
  <c r="AN82" i="6"/>
  <c r="AO82" i="6" s="1"/>
  <c r="AN46" i="6"/>
  <c r="AO46" i="6" s="1"/>
  <c r="AP46" i="6"/>
  <c r="AQ46" i="6" s="1"/>
  <c r="AN144" i="6"/>
  <c r="AO144" i="6" s="1"/>
  <c r="AP144" i="6"/>
  <c r="AQ144" i="6" s="1"/>
  <c r="AN91" i="6"/>
  <c r="AO91" i="6" s="1"/>
  <c r="AP91" i="6"/>
  <c r="AQ91" i="6" s="1"/>
  <c r="AN38" i="6"/>
  <c r="AO38" i="6" s="1"/>
  <c r="AP38" i="6"/>
  <c r="AQ38" i="6" s="1"/>
  <c r="AN51" i="6"/>
  <c r="AO51" i="6" s="1"/>
  <c r="AP51" i="6"/>
  <c r="AQ51" i="6" s="1"/>
  <c r="AN184" i="6"/>
  <c r="AO184" i="6" s="1"/>
  <c r="AP184" i="6"/>
  <c r="AQ184" i="6" s="1"/>
  <c r="AN59" i="6"/>
  <c r="AO59" i="6" s="1"/>
  <c r="AP59" i="6"/>
  <c r="AQ59" i="6" s="1"/>
  <c r="AN70" i="6"/>
  <c r="AO70" i="6" s="1"/>
  <c r="AP70" i="6"/>
  <c r="AQ70" i="6" s="1"/>
  <c r="AN65" i="6"/>
  <c r="AO65" i="6" s="1"/>
  <c r="AP65" i="6"/>
  <c r="AQ65" i="6" s="1"/>
  <c r="AN164" i="6"/>
  <c r="AO164" i="6" s="1"/>
  <c r="AP164" i="6"/>
  <c r="AQ164" i="6" s="1"/>
  <c r="AP127" i="6"/>
  <c r="AQ127" i="6" s="1"/>
  <c r="AN127" i="6"/>
  <c r="AO127" i="6" s="1"/>
  <c r="AN105" i="6"/>
  <c r="AO105" i="6" s="1"/>
  <c r="AP105" i="6"/>
  <c r="AQ105" i="6" s="1"/>
  <c r="BH222" i="6"/>
  <c r="AS222" i="6"/>
  <c r="AT222" i="6" s="1"/>
  <c r="AU222" i="6"/>
  <c r="AV222" i="6" s="1"/>
  <c r="AI206" i="6"/>
  <c r="AJ206" i="6" s="1"/>
  <c r="AK206" i="6"/>
  <c r="AL206" i="6" s="1"/>
  <c r="AX204" i="6"/>
  <c r="AY204" i="6" s="1"/>
  <c r="AZ204" i="6"/>
  <c r="BA204" i="6" s="1"/>
  <c r="AI213" i="6"/>
  <c r="AJ213" i="6" s="1"/>
  <c r="AK213" i="6"/>
  <c r="AL213" i="6" s="1"/>
  <c r="AX218" i="6"/>
  <c r="AY218" i="6" s="1"/>
  <c r="AZ218" i="6"/>
  <c r="BA218" i="6" s="1"/>
  <c r="BC219" i="6"/>
  <c r="BD219" i="6" s="1"/>
  <c r="BE219" i="6"/>
  <c r="BF219" i="6" s="1"/>
  <c r="BC202" i="6"/>
  <c r="BD202" i="6" s="1"/>
  <c r="BE202" i="6"/>
  <c r="BF202" i="6" s="1"/>
  <c r="BC188" i="6"/>
  <c r="BD188" i="6" s="1"/>
  <c r="BE188" i="6"/>
  <c r="BF188" i="6" s="1"/>
  <c r="BE187" i="6"/>
  <c r="BF187" i="6" s="1"/>
  <c r="BC187" i="6"/>
  <c r="BD187" i="6" s="1"/>
  <c r="BC126" i="6"/>
  <c r="BD126" i="6" s="1"/>
  <c r="BE126" i="6"/>
  <c r="BF126" i="6" s="1"/>
  <c r="BC69" i="6"/>
  <c r="BD69" i="6" s="1"/>
  <c r="BE69" i="6"/>
  <c r="BF69" i="6" s="1"/>
  <c r="BC115" i="6"/>
  <c r="BD115" i="6" s="1"/>
  <c r="BE115" i="6"/>
  <c r="BF115" i="6" s="1"/>
  <c r="BC137" i="6"/>
  <c r="BD137" i="6" s="1"/>
  <c r="BE137" i="6"/>
  <c r="BF137" i="6" s="1"/>
  <c r="BC146" i="6"/>
  <c r="BD146" i="6" s="1"/>
  <c r="BE146" i="6"/>
  <c r="BF146" i="6" s="1"/>
  <c r="BC118" i="6"/>
  <c r="BD118" i="6" s="1"/>
  <c r="BE118" i="6"/>
  <c r="BF118" i="6" s="1"/>
  <c r="BC152" i="6"/>
  <c r="BD152" i="6" s="1"/>
  <c r="BE152" i="6"/>
  <c r="BF152" i="6" s="1"/>
  <c r="BC91" i="6"/>
  <c r="BD91" i="6" s="1"/>
  <c r="BE91" i="6"/>
  <c r="BF91" i="6" s="1"/>
  <c r="BC134" i="6"/>
  <c r="BD134" i="6" s="1"/>
  <c r="BE134" i="6"/>
  <c r="BF134" i="6" s="1"/>
  <c r="BC153" i="6"/>
  <c r="BD153" i="6" s="1"/>
  <c r="BE153" i="6"/>
  <c r="BF153" i="6" s="1"/>
  <c r="BC83" i="6"/>
  <c r="BD83" i="6" s="1"/>
  <c r="BE83" i="6"/>
  <c r="BF83" i="6" s="1"/>
  <c r="BC133" i="6"/>
  <c r="BD133" i="6" s="1"/>
  <c r="BE133" i="6"/>
  <c r="BF133" i="6" s="1"/>
  <c r="BC120" i="6"/>
  <c r="BD120" i="6" s="1"/>
  <c r="BE120" i="6"/>
  <c r="BF120" i="6" s="1"/>
  <c r="BC180" i="6"/>
  <c r="BD180" i="6" s="1"/>
  <c r="BE180" i="6"/>
  <c r="BF180" i="6" s="1"/>
  <c r="BC167" i="6"/>
  <c r="BD167" i="6" s="1"/>
  <c r="BE167" i="6"/>
  <c r="BF167" i="6" s="1"/>
  <c r="BC138" i="6"/>
  <c r="BD138" i="6" s="1"/>
  <c r="BE138" i="6"/>
  <c r="BF138" i="6" s="1"/>
  <c r="BC41" i="6"/>
  <c r="BD41" i="6" s="1"/>
  <c r="BE41" i="6"/>
  <c r="BF41" i="6" s="1"/>
  <c r="BC84" i="6"/>
  <c r="BD84" i="6" s="1"/>
  <c r="BE84" i="6"/>
  <c r="BF84" i="6" s="1"/>
  <c r="BC90" i="6"/>
  <c r="BD90" i="6" s="1"/>
  <c r="BE90" i="6"/>
  <c r="BF90" i="6" s="1"/>
  <c r="AN217" i="6"/>
  <c r="AO217" i="6" s="1"/>
  <c r="AP217" i="6"/>
  <c r="AQ217" i="6" s="1"/>
  <c r="AN231" i="6"/>
  <c r="AO231" i="6" s="1"/>
  <c r="AP231" i="6"/>
  <c r="AQ231" i="6" s="1"/>
  <c r="AX206" i="6"/>
  <c r="AY206" i="6" s="1"/>
  <c r="AZ206" i="6"/>
  <c r="BA206" i="6" s="1"/>
  <c r="EN229" i="6"/>
  <c r="EI229" i="6"/>
  <c r="ED229" i="6"/>
  <c r="DY229" i="6"/>
  <c r="DZ229" i="6" s="1"/>
  <c r="EA229" i="6" s="1"/>
  <c r="DT229" i="6"/>
  <c r="ED235" i="6"/>
  <c r="EE235" i="6" s="1"/>
  <c r="EF235" i="6" s="1"/>
  <c r="EI235" i="6"/>
  <c r="EJ235" i="6" s="1"/>
  <c r="EK235" i="6" s="1"/>
  <c r="EN235" i="6"/>
  <c r="EO235" i="6" s="1"/>
  <c r="EP235" i="6" s="1"/>
  <c r="DY235" i="6"/>
  <c r="DZ235" i="6" s="1"/>
  <c r="EA235" i="6" s="1"/>
  <c r="DT235" i="6"/>
  <c r="DU235" i="6" s="1"/>
  <c r="DV235" i="6" s="1"/>
  <c r="EN243" i="6"/>
  <c r="EO243" i="6" s="1"/>
  <c r="EP243" i="6" s="1"/>
  <c r="ED243" i="6"/>
  <c r="EE243" i="6" s="1"/>
  <c r="EF243" i="6" s="1"/>
  <c r="EI243" i="6"/>
  <c r="EJ243" i="6" s="1"/>
  <c r="EK243" i="6" s="1"/>
  <c r="DT243" i="6"/>
  <c r="DU243" i="6" s="1"/>
  <c r="DV243" i="6" s="1"/>
  <c r="DY243" i="6"/>
  <c r="DZ243" i="6" s="1"/>
  <c r="EA243" i="6" s="1"/>
  <c r="EI228" i="6"/>
  <c r="EN228" i="6"/>
  <c r="EO228" i="6" s="1"/>
  <c r="EP228" i="6" s="1"/>
  <c r="ED228" i="6"/>
  <c r="EE228" i="6" s="1"/>
  <c r="EF228" i="6" s="1"/>
  <c r="DT228" i="6"/>
  <c r="DY228" i="6"/>
  <c r="DZ228" i="6" s="1"/>
  <c r="EA228" i="6" s="1"/>
  <c r="EN230" i="6"/>
  <c r="EI230" i="6"/>
  <c r="ED230" i="6"/>
  <c r="DY230" i="6"/>
  <c r="DT230" i="6"/>
  <c r="EI239" i="6"/>
  <c r="EJ239" i="6" s="1"/>
  <c r="EK239" i="6" s="1"/>
  <c r="EN239" i="6"/>
  <c r="EO239" i="6" s="1"/>
  <c r="EP239" i="6" s="1"/>
  <c r="ED239" i="6"/>
  <c r="EE239" i="6" s="1"/>
  <c r="EF239" i="6" s="1"/>
  <c r="DT239" i="6"/>
  <c r="DU239" i="6" s="1"/>
  <c r="DV239" i="6" s="1"/>
  <c r="DY239" i="6"/>
  <c r="DZ239" i="6" s="1"/>
  <c r="EA239" i="6" s="1"/>
  <c r="EN234" i="6"/>
  <c r="EI234" i="6"/>
  <c r="ED234" i="6"/>
  <c r="DY234" i="6"/>
  <c r="DT234" i="6"/>
  <c r="EN232" i="6"/>
  <c r="EO232" i="6" s="1"/>
  <c r="EP232" i="6" s="1"/>
  <c r="EI232" i="6"/>
  <c r="ED232" i="6"/>
  <c r="EE232" i="6" s="1"/>
  <c r="EF232" i="6" s="1"/>
  <c r="DY232" i="6"/>
  <c r="DZ232" i="6" s="1"/>
  <c r="EA232" i="6" s="1"/>
  <c r="DT232" i="6"/>
  <c r="EN225" i="6"/>
  <c r="EI225" i="6"/>
  <c r="ED225" i="6"/>
  <c r="DY225" i="6"/>
  <c r="DZ225" i="6" s="1"/>
  <c r="EA225" i="6" s="1"/>
  <c r="DT225" i="6"/>
  <c r="EN233" i="6"/>
  <c r="EI233" i="6"/>
  <c r="ED233" i="6"/>
  <c r="DY233" i="6"/>
  <c r="DZ233" i="6" s="1"/>
  <c r="EA233" i="6" s="1"/>
  <c r="DT233" i="6"/>
  <c r="EN226" i="6"/>
  <c r="EI226" i="6"/>
  <c r="ED226" i="6"/>
  <c r="DY226" i="6"/>
  <c r="DT226" i="6"/>
  <c r="EI224" i="6"/>
  <c r="ED224" i="6"/>
  <c r="EE224" i="6" s="1"/>
  <c r="EF224" i="6" s="1"/>
  <c r="EN224" i="6"/>
  <c r="EO224" i="6" s="1"/>
  <c r="EP224" i="6" s="1"/>
  <c r="DY224" i="6"/>
  <c r="DZ224" i="6" s="1"/>
  <c r="EA224" i="6" s="1"/>
  <c r="DT224" i="6"/>
  <c r="DE228" i="6"/>
  <c r="DJ228" i="6"/>
  <c r="CP228" i="6"/>
  <c r="CU228" i="6"/>
  <c r="CZ228" i="6"/>
  <c r="CF228" i="6"/>
  <c r="BL228" i="6"/>
  <c r="BQ228" i="6"/>
  <c r="BV228" i="6"/>
  <c r="CA228" i="6"/>
  <c r="BR223" i="6"/>
  <c r="BS223" i="6" s="1"/>
  <c r="BT223" i="6"/>
  <c r="BU223" i="6" s="1"/>
  <c r="CX227" i="6"/>
  <c r="CY227" i="6" s="1"/>
  <c r="CV227" i="6"/>
  <c r="CW227" i="6" s="1"/>
  <c r="CG216" i="6"/>
  <c r="CH216" i="6" s="1"/>
  <c r="CI216" i="6"/>
  <c r="CJ216" i="6" s="1"/>
  <c r="BM217" i="6"/>
  <c r="BN217" i="6" s="1"/>
  <c r="BO217" i="6"/>
  <c r="BP217" i="6" s="1"/>
  <c r="DP217" i="6"/>
  <c r="DA217" i="6"/>
  <c r="DB217" i="6" s="1"/>
  <c r="DC217" i="6"/>
  <c r="DD217" i="6" s="1"/>
  <c r="CQ220" i="6"/>
  <c r="CR220" i="6" s="1"/>
  <c r="CS220" i="6"/>
  <c r="CT220" i="6" s="1"/>
  <c r="DF214" i="6"/>
  <c r="DG214" i="6" s="1"/>
  <c r="DH214" i="6"/>
  <c r="DI214" i="6" s="1"/>
  <c r="BM212" i="6"/>
  <c r="BN212" i="6" s="1"/>
  <c r="BO212" i="6"/>
  <c r="BP212" i="6" s="1"/>
  <c r="DF212" i="6"/>
  <c r="DG212" i="6" s="1"/>
  <c r="DH212" i="6"/>
  <c r="DI212" i="6" s="1"/>
  <c r="BM221" i="6"/>
  <c r="BN221" i="6" s="1"/>
  <c r="BO221" i="6"/>
  <c r="BP221" i="6" s="1"/>
  <c r="DK221" i="6"/>
  <c r="DL221" i="6" s="1"/>
  <c r="DM221" i="6"/>
  <c r="DN221" i="6" s="1"/>
  <c r="CB218" i="6"/>
  <c r="CC218" i="6" s="1"/>
  <c r="CD218" i="6"/>
  <c r="CE218" i="6" s="1"/>
  <c r="DA231" i="6"/>
  <c r="DB231" i="6" s="1"/>
  <c r="DP231" i="6"/>
  <c r="DC231" i="6"/>
  <c r="DD231" i="6" s="1"/>
  <c r="BR222" i="6"/>
  <c r="BS222" i="6" s="1"/>
  <c r="BT222" i="6"/>
  <c r="BU222" i="6" s="1"/>
  <c r="DK213" i="6"/>
  <c r="DL213" i="6" s="1"/>
  <c r="DM213" i="6"/>
  <c r="DN213" i="6" s="1"/>
  <c r="DP227" i="6"/>
  <c r="DA227" i="6"/>
  <c r="DB227" i="6" s="1"/>
  <c r="DC227" i="6"/>
  <c r="DD227" i="6" s="1"/>
  <c r="DP216" i="6"/>
  <c r="DA216" i="6"/>
  <c r="DB216" i="6" s="1"/>
  <c r="DC216" i="6"/>
  <c r="DD216" i="6" s="1"/>
  <c r="DK214" i="6"/>
  <c r="DL214" i="6" s="1"/>
  <c r="DM214" i="6"/>
  <c r="DN214" i="6" s="1"/>
  <c r="CQ212" i="6"/>
  <c r="CR212" i="6" s="1"/>
  <c r="CS212" i="6"/>
  <c r="CT212" i="6" s="1"/>
  <c r="CX221" i="6"/>
  <c r="CY221" i="6" s="1"/>
  <c r="CV221" i="6"/>
  <c r="CW221" i="6" s="1"/>
  <c r="CZ232" i="6"/>
  <c r="DE232" i="6"/>
  <c r="CP232" i="6"/>
  <c r="DJ232" i="6"/>
  <c r="CU232" i="6"/>
  <c r="CF232" i="6"/>
  <c r="BL232" i="6"/>
  <c r="BQ232" i="6"/>
  <c r="BV232" i="6"/>
  <c r="CA232" i="6"/>
  <c r="DE239" i="6"/>
  <c r="DJ239" i="6"/>
  <c r="CP239" i="6"/>
  <c r="CU239" i="6"/>
  <c r="CZ239" i="6"/>
  <c r="CA239" i="6"/>
  <c r="CF239" i="6"/>
  <c r="BL239" i="6"/>
  <c r="BQ239" i="6"/>
  <c r="BV239" i="6"/>
  <c r="DE234" i="6"/>
  <c r="CP234" i="6"/>
  <c r="DJ234" i="6"/>
  <c r="CU234" i="6"/>
  <c r="CZ234" i="6"/>
  <c r="CF234" i="6"/>
  <c r="BL234" i="6"/>
  <c r="BQ234" i="6"/>
  <c r="BV234" i="6"/>
  <c r="CA234" i="6"/>
  <c r="CX223" i="6"/>
  <c r="CY223" i="6" s="1"/>
  <c r="CV223" i="6"/>
  <c r="CW223" i="6" s="1"/>
  <c r="CD227" i="6"/>
  <c r="CE227" i="6" s="1"/>
  <c r="CB227" i="6"/>
  <c r="CC227" i="6" s="1"/>
  <c r="DK227" i="6"/>
  <c r="DL227" i="6" s="1"/>
  <c r="DM227" i="6"/>
  <c r="DN227" i="6" s="1"/>
  <c r="CB216" i="6"/>
  <c r="CC216" i="6" s="1"/>
  <c r="CD216" i="6"/>
  <c r="CE216" i="6" s="1"/>
  <c r="BT217" i="6"/>
  <c r="BU217" i="6" s="1"/>
  <c r="BR217" i="6"/>
  <c r="BS217" i="6" s="1"/>
  <c r="CX217" i="6"/>
  <c r="CY217" i="6" s="1"/>
  <c r="CV217" i="6"/>
  <c r="CW217" i="6" s="1"/>
  <c r="BM220" i="6"/>
  <c r="BN220" i="6" s="1"/>
  <c r="BO220" i="6"/>
  <c r="BP220" i="6" s="1"/>
  <c r="DF220" i="6"/>
  <c r="DG220" i="6" s="1"/>
  <c r="DH220" i="6"/>
  <c r="DI220" i="6" s="1"/>
  <c r="DP214" i="6"/>
  <c r="DA214" i="6"/>
  <c r="DB214" i="6" s="1"/>
  <c r="DC214" i="6"/>
  <c r="DD214" i="6" s="1"/>
  <c r="BY212" i="6"/>
  <c r="BZ212" i="6" s="1"/>
  <c r="BW212" i="6"/>
  <c r="BX212" i="6" s="1"/>
  <c r="CL212" i="6"/>
  <c r="CG221" i="6"/>
  <c r="CH221" i="6" s="1"/>
  <c r="CI221" i="6"/>
  <c r="CJ221" i="6" s="1"/>
  <c r="CS221" i="6"/>
  <c r="CT221" i="6" s="1"/>
  <c r="CQ221" i="6"/>
  <c r="CR221" i="6" s="1"/>
  <c r="BW218" i="6"/>
  <c r="BX218" i="6" s="1"/>
  <c r="CL218" i="6"/>
  <c r="BY218" i="6"/>
  <c r="BZ218" i="6" s="1"/>
  <c r="CX231" i="6"/>
  <c r="CY231" i="6" s="1"/>
  <c r="CV231" i="6"/>
  <c r="CW231" i="6" s="1"/>
  <c r="DP222" i="6"/>
  <c r="DA222" i="6"/>
  <c r="DB222" i="6" s="1"/>
  <c r="DC222" i="6"/>
  <c r="DD222" i="6" s="1"/>
  <c r="DH213" i="6"/>
  <c r="DI213" i="6" s="1"/>
  <c r="DF213" i="6"/>
  <c r="DG213" i="6" s="1"/>
  <c r="BO216" i="6"/>
  <c r="BP216" i="6" s="1"/>
  <c r="BM216" i="6"/>
  <c r="BN216" i="6" s="1"/>
  <c r="DK223" i="6"/>
  <c r="DL223" i="6" s="1"/>
  <c r="DM223" i="6"/>
  <c r="DN223" i="6" s="1"/>
  <c r="BW227" i="6"/>
  <c r="BX227" i="6" s="1"/>
  <c r="CL227" i="6"/>
  <c r="BY227" i="6"/>
  <c r="BZ227" i="6" s="1"/>
  <c r="CS227" i="6"/>
  <c r="CT227" i="6" s="1"/>
  <c r="CQ227" i="6"/>
  <c r="CR227" i="6" s="1"/>
  <c r="BY216" i="6"/>
  <c r="BZ216" i="6" s="1"/>
  <c r="BW216" i="6"/>
  <c r="BX216" i="6" s="1"/>
  <c r="CL216" i="6"/>
  <c r="CG217" i="6"/>
  <c r="CH217" i="6" s="1"/>
  <c r="CI217" i="6"/>
  <c r="CJ217" i="6" s="1"/>
  <c r="CI220" i="6"/>
  <c r="CJ220" i="6" s="1"/>
  <c r="CG220" i="6"/>
  <c r="CH220" i="6" s="1"/>
  <c r="DP220" i="6"/>
  <c r="DA220" i="6"/>
  <c r="DB220" i="6" s="1"/>
  <c r="DC220" i="6"/>
  <c r="DD220" i="6" s="1"/>
  <c r="BR214" i="6"/>
  <c r="BS214" i="6" s="1"/>
  <c r="BT214" i="6"/>
  <c r="BU214" i="6" s="1"/>
  <c r="CV214" i="6"/>
  <c r="CW214" i="6" s="1"/>
  <c r="CX214" i="6"/>
  <c r="CY214" i="6" s="1"/>
  <c r="CI212" i="6"/>
  <c r="CJ212" i="6" s="1"/>
  <c r="CG212" i="6"/>
  <c r="CH212" i="6" s="1"/>
  <c r="CB221" i="6"/>
  <c r="CC221" i="6" s="1"/>
  <c r="CD221" i="6"/>
  <c r="CE221" i="6" s="1"/>
  <c r="DK218" i="6"/>
  <c r="DL218" i="6" s="1"/>
  <c r="DM218" i="6"/>
  <c r="DN218" i="6" s="1"/>
  <c r="DK231" i="6"/>
  <c r="DL231" i="6" s="1"/>
  <c r="DM231" i="6"/>
  <c r="DN231" i="6" s="1"/>
  <c r="CX222" i="6"/>
  <c r="CY222" i="6" s="1"/>
  <c r="CV222" i="6"/>
  <c r="CW222" i="6" s="1"/>
  <c r="BT213" i="6"/>
  <c r="BU213" i="6" s="1"/>
  <c r="BR213" i="6"/>
  <c r="BS213" i="6" s="1"/>
  <c r="DC213" i="6"/>
  <c r="DD213" i="6" s="1"/>
  <c r="DP213" i="6"/>
  <c r="DA213" i="6"/>
  <c r="DB213" i="6" s="1"/>
  <c r="DJ243" i="6"/>
  <c r="CP243" i="6"/>
  <c r="CU243" i="6"/>
  <c r="CZ243" i="6"/>
  <c r="DE243" i="6"/>
  <c r="BV243" i="6"/>
  <c r="BQ243" i="6"/>
  <c r="CA243" i="6"/>
  <c r="CF243" i="6"/>
  <c r="BL243" i="6"/>
  <c r="DF217" i="6"/>
  <c r="DG217" i="6" s="1"/>
  <c r="DH217" i="6"/>
  <c r="DI217" i="6" s="1"/>
  <c r="DK220" i="6"/>
  <c r="DL220" i="6" s="1"/>
  <c r="DM220" i="6"/>
  <c r="DN220" i="6" s="1"/>
  <c r="CI218" i="6"/>
  <c r="CJ218" i="6" s="1"/>
  <c r="CG218" i="6"/>
  <c r="CH218" i="6" s="1"/>
  <c r="BY222" i="6"/>
  <c r="BZ222" i="6" s="1"/>
  <c r="BW222" i="6"/>
  <c r="BX222" i="6" s="1"/>
  <c r="CL222" i="6"/>
  <c r="DE225" i="6"/>
  <c r="CP225" i="6"/>
  <c r="DJ225" i="6"/>
  <c r="CU225" i="6"/>
  <c r="CZ225" i="6"/>
  <c r="BL225" i="6"/>
  <c r="BQ225" i="6"/>
  <c r="CF225" i="6"/>
  <c r="BV225" i="6"/>
  <c r="CA225" i="6"/>
  <c r="CS223" i="6"/>
  <c r="CT223" i="6" s="1"/>
  <c r="CQ223" i="6"/>
  <c r="CR223" i="6" s="1"/>
  <c r="CG227" i="6"/>
  <c r="CH227" i="6" s="1"/>
  <c r="CI227" i="6"/>
  <c r="CJ227" i="6" s="1"/>
  <c r="CX216" i="6"/>
  <c r="CY216" i="6" s="1"/>
  <c r="CV216" i="6"/>
  <c r="CW216" i="6" s="1"/>
  <c r="CD217" i="6"/>
  <c r="CE217" i="6" s="1"/>
  <c r="CB217" i="6"/>
  <c r="CC217" i="6" s="1"/>
  <c r="CB220" i="6"/>
  <c r="CC220" i="6" s="1"/>
  <c r="CD220" i="6"/>
  <c r="CE220" i="6" s="1"/>
  <c r="BO214" i="6"/>
  <c r="BP214" i="6" s="1"/>
  <c r="BM214" i="6"/>
  <c r="BN214" i="6" s="1"/>
  <c r="CQ214" i="6"/>
  <c r="CR214" i="6" s="1"/>
  <c r="CS214" i="6"/>
  <c r="CT214" i="6" s="1"/>
  <c r="CB212" i="6"/>
  <c r="CC212" i="6" s="1"/>
  <c r="CD212" i="6"/>
  <c r="CE212" i="6" s="1"/>
  <c r="BW221" i="6"/>
  <c r="BX221" i="6" s="1"/>
  <c r="BY221" i="6"/>
  <c r="BZ221" i="6" s="1"/>
  <c r="CL221" i="6"/>
  <c r="DH218" i="6"/>
  <c r="DI218" i="6" s="1"/>
  <c r="DF218" i="6"/>
  <c r="DG218" i="6" s="1"/>
  <c r="BW231" i="6"/>
  <c r="BX231" i="6" s="1"/>
  <c r="CL231" i="6"/>
  <c r="BY231" i="6"/>
  <c r="BZ231" i="6" s="1"/>
  <c r="CS231" i="6"/>
  <c r="CT231" i="6" s="1"/>
  <c r="CQ231" i="6"/>
  <c r="CR231" i="6" s="1"/>
  <c r="CS222" i="6"/>
  <c r="CT222" i="6" s="1"/>
  <c r="CQ222" i="6"/>
  <c r="CR222" i="6" s="1"/>
  <c r="BM213" i="6"/>
  <c r="BN213" i="6" s="1"/>
  <c r="BO213" i="6"/>
  <c r="BP213" i="6" s="1"/>
  <c r="CX213" i="6"/>
  <c r="CY213" i="6" s="1"/>
  <c r="CV213" i="6"/>
  <c r="CW213" i="6" s="1"/>
  <c r="CP230" i="6"/>
  <c r="CU230" i="6"/>
  <c r="CZ230" i="6"/>
  <c r="DE230" i="6"/>
  <c r="DJ230" i="6"/>
  <c r="BL230" i="6"/>
  <c r="CF230" i="6"/>
  <c r="BQ230" i="6"/>
  <c r="BV230" i="6"/>
  <c r="CA230" i="6"/>
  <c r="BW223" i="6"/>
  <c r="BX223" i="6" s="1"/>
  <c r="BY223" i="6"/>
  <c r="BZ223" i="6" s="1"/>
  <c r="CL223" i="6"/>
  <c r="BR212" i="6"/>
  <c r="BS212" i="6" s="1"/>
  <c r="BT212" i="6"/>
  <c r="BU212" i="6" s="1"/>
  <c r="CP233" i="6"/>
  <c r="DJ233" i="6"/>
  <c r="CU233" i="6"/>
  <c r="CZ233" i="6"/>
  <c r="DE233" i="6"/>
  <c r="CF233" i="6"/>
  <c r="BL233" i="6"/>
  <c r="BQ233" i="6"/>
  <c r="BV233" i="6"/>
  <c r="CA233" i="6"/>
  <c r="CZ226" i="6"/>
  <c r="DE226" i="6"/>
  <c r="DJ226" i="6"/>
  <c r="CP226" i="6"/>
  <c r="CU226" i="6"/>
  <c r="BL226" i="6"/>
  <c r="BQ226" i="6"/>
  <c r="BV226" i="6"/>
  <c r="CA226" i="6"/>
  <c r="CF226" i="6"/>
  <c r="CP224" i="6"/>
  <c r="DJ224" i="6"/>
  <c r="CU224" i="6"/>
  <c r="CZ224" i="6"/>
  <c r="DE224" i="6"/>
  <c r="BL224" i="6"/>
  <c r="BQ224" i="6"/>
  <c r="CF224" i="6"/>
  <c r="BV224" i="6"/>
  <c r="CA224" i="6"/>
  <c r="BM223" i="6"/>
  <c r="BN223" i="6" s="1"/>
  <c r="BO223" i="6"/>
  <c r="BP223" i="6" s="1"/>
  <c r="DF223" i="6"/>
  <c r="DG223" i="6" s="1"/>
  <c r="DH223" i="6"/>
  <c r="DI223" i="6" s="1"/>
  <c r="BT227" i="6"/>
  <c r="BU227" i="6" s="1"/>
  <c r="BR227" i="6"/>
  <c r="BS227" i="6" s="1"/>
  <c r="CS216" i="6"/>
  <c r="CT216" i="6" s="1"/>
  <c r="CQ216" i="6"/>
  <c r="CR216" i="6" s="1"/>
  <c r="BW217" i="6"/>
  <c r="BX217" i="6" s="1"/>
  <c r="BY217" i="6"/>
  <c r="BZ217" i="6" s="1"/>
  <c r="CL217" i="6"/>
  <c r="BR220" i="6"/>
  <c r="BS220" i="6" s="1"/>
  <c r="BT220" i="6"/>
  <c r="BU220" i="6" s="1"/>
  <c r="CI214" i="6"/>
  <c r="CJ214" i="6" s="1"/>
  <c r="CG214" i="6"/>
  <c r="CH214" i="6" s="1"/>
  <c r="DP212" i="6"/>
  <c r="DA212" i="6"/>
  <c r="DB212" i="6" s="1"/>
  <c r="DC212" i="6"/>
  <c r="DD212" i="6" s="1"/>
  <c r="BT221" i="6"/>
  <c r="BU221" i="6" s="1"/>
  <c r="BR221" i="6"/>
  <c r="BS221" i="6" s="1"/>
  <c r="DC218" i="6"/>
  <c r="DD218" i="6" s="1"/>
  <c r="DP218" i="6"/>
  <c r="DA218" i="6"/>
  <c r="DB218" i="6" s="1"/>
  <c r="BR231" i="6"/>
  <c r="BS231" i="6" s="1"/>
  <c r="BT231" i="6"/>
  <c r="BU231" i="6" s="1"/>
  <c r="DF231" i="6"/>
  <c r="DG231" i="6" s="1"/>
  <c r="DH231" i="6"/>
  <c r="DI231" i="6" s="1"/>
  <c r="CI222" i="6"/>
  <c r="CJ222" i="6" s="1"/>
  <c r="CG222" i="6"/>
  <c r="CH222" i="6" s="1"/>
  <c r="DK222" i="6"/>
  <c r="DL222" i="6" s="1"/>
  <c r="DM222" i="6"/>
  <c r="DN222" i="6" s="1"/>
  <c r="CG213" i="6"/>
  <c r="CH213" i="6" s="1"/>
  <c r="CI213" i="6"/>
  <c r="CJ213" i="6" s="1"/>
  <c r="CG231" i="6"/>
  <c r="CH231" i="6" s="1"/>
  <c r="CI231" i="6"/>
  <c r="CJ231" i="6" s="1"/>
  <c r="X243" i="6"/>
  <c r="Y243" i="6" s="1"/>
  <c r="Z243" i="6" s="1"/>
  <c r="CG223" i="6"/>
  <c r="CH223" i="6" s="1"/>
  <c r="CI223" i="6"/>
  <c r="CJ223" i="6" s="1"/>
  <c r="DP223" i="6"/>
  <c r="DA223" i="6"/>
  <c r="DB223" i="6" s="1"/>
  <c r="DC223" i="6"/>
  <c r="DD223" i="6" s="1"/>
  <c r="BM227" i="6"/>
  <c r="BN227" i="6" s="1"/>
  <c r="BO227" i="6"/>
  <c r="BP227" i="6" s="1"/>
  <c r="DK216" i="6"/>
  <c r="DL216" i="6" s="1"/>
  <c r="DM216" i="6"/>
  <c r="DN216" i="6" s="1"/>
  <c r="DK217" i="6"/>
  <c r="DL217" i="6" s="1"/>
  <c r="DM217" i="6"/>
  <c r="DN217" i="6" s="1"/>
  <c r="BY220" i="6"/>
  <c r="BZ220" i="6" s="1"/>
  <c r="BW220" i="6"/>
  <c r="BX220" i="6" s="1"/>
  <c r="CL220" i="6"/>
  <c r="BY214" i="6"/>
  <c r="BZ214" i="6" s="1"/>
  <c r="BW214" i="6"/>
  <c r="BX214" i="6" s="1"/>
  <c r="CL214" i="6"/>
  <c r="CX212" i="6"/>
  <c r="CY212" i="6" s="1"/>
  <c r="CV212" i="6"/>
  <c r="CW212" i="6" s="1"/>
  <c r="DF221" i="6"/>
  <c r="DG221" i="6" s="1"/>
  <c r="DH221" i="6"/>
  <c r="DI221" i="6" s="1"/>
  <c r="BR218" i="6"/>
  <c r="BS218" i="6" s="1"/>
  <c r="BT218" i="6"/>
  <c r="BU218" i="6" s="1"/>
  <c r="CX218" i="6"/>
  <c r="CY218" i="6" s="1"/>
  <c r="CV218" i="6"/>
  <c r="CW218" i="6" s="1"/>
  <c r="CD231" i="6"/>
  <c r="CE231" i="6" s="1"/>
  <c r="CB231" i="6"/>
  <c r="CC231" i="6" s="1"/>
  <c r="CB222" i="6"/>
  <c r="CC222" i="6" s="1"/>
  <c r="CD222" i="6"/>
  <c r="CE222" i="6" s="1"/>
  <c r="DF222" i="6"/>
  <c r="DG222" i="6" s="1"/>
  <c r="DH222" i="6"/>
  <c r="DI222" i="6" s="1"/>
  <c r="BW213" i="6"/>
  <c r="BX213" i="6" s="1"/>
  <c r="BY213" i="6"/>
  <c r="BZ213" i="6" s="1"/>
  <c r="CL213" i="6"/>
  <c r="DE235" i="6"/>
  <c r="DJ235" i="6"/>
  <c r="CP235" i="6"/>
  <c r="CU235" i="6"/>
  <c r="CZ235" i="6"/>
  <c r="BL235" i="6"/>
  <c r="BQ235" i="6"/>
  <c r="BV235" i="6"/>
  <c r="CA235" i="6"/>
  <c r="CF235" i="6"/>
  <c r="CS213" i="6"/>
  <c r="CT213" i="6" s="1"/>
  <c r="CQ213" i="6"/>
  <c r="CR213" i="6" s="1"/>
  <c r="CZ229" i="6"/>
  <c r="DE229" i="6"/>
  <c r="CP229" i="6"/>
  <c r="DJ229" i="6"/>
  <c r="CU229" i="6"/>
  <c r="CF229" i="6"/>
  <c r="BL229" i="6"/>
  <c r="BQ229" i="6"/>
  <c r="BV229" i="6"/>
  <c r="CA229" i="6"/>
  <c r="CD223" i="6"/>
  <c r="CE223" i="6" s="1"/>
  <c r="CB223" i="6"/>
  <c r="CC223" i="6" s="1"/>
  <c r="DF227" i="6"/>
  <c r="DG227" i="6" s="1"/>
  <c r="DH227" i="6"/>
  <c r="DI227" i="6" s="1"/>
  <c r="BR216" i="6"/>
  <c r="BS216" i="6" s="1"/>
  <c r="BT216" i="6"/>
  <c r="BU216" i="6" s="1"/>
  <c r="DH216" i="6"/>
  <c r="DI216" i="6" s="1"/>
  <c r="DF216" i="6"/>
  <c r="DG216" i="6" s="1"/>
  <c r="CQ217" i="6"/>
  <c r="CR217" i="6" s="1"/>
  <c r="CS217" i="6"/>
  <c r="CT217" i="6" s="1"/>
  <c r="CX220" i="6"/>
  <c r="CY220" i="6" s="1"/>
  <c r="CV220" i="6"/>
  <c r="CW220" i="6" s="1"/>
  <c r="CB214" i="6"/>
  <c r="CC214" i="6" s="1"/>
  <c r="CD214" i="6"/>
  <c r="CE214" i="6" s="1"/>
  <c r="DK212" i="6"/>
  <c r="DL212" i="6" s="1"/>
  <c r="DM212" i="6"/>
  <c r="DN212" i="6" s="1"/>
  <c r="DP221" i="6"/>
  <c r="DA221" i="6"/>
  <c r="DB221" i="6" s="1"/>
  <c r="DC221" i="6"/>
  <c r="DD221" i="6" s="1"/>
  <c r="BO218" i="6"/>
  <c r="BP218" i="6" s="1"/>
  <c r="BM218" i="6"/>
  <c r="BN218" i="6" s="1"/>
  <c r="CS218" i="6"/>
  <c r="CT218" i="6" s="1"/>
  <c r="CQ218" i="6"/>
  <c r="CR218" i="6" s="1"/>
  <c r="BM231" i="6"/>
  <c r="BN231" i="6" s="1"/>
  <c r="BO231" i="6"/>
  <c r="BP231" i="6" s="1"/>
  <c r="BO222" i="6"/>
  <c r="BP222" i="6" s="1"/>
  <c r="BM222" i="6"/>
  <c r="BN222" i="6" s="1"/>
  <c r="CB213" i="6"/>
  <c r="CC213" i="6" s="1"/>
  <c r="CD213" i="6"/>
  <c r="CE213" i="6" s="1"/>
  <c r="D234" i="6"/>
  <c r="E234" i="6" s="1"/>
  <c r="F234" i="6" s="1"/>
  <c r="N234" i="6"/>
  <c r="AD234" i="6" s="1"/>
  <c r="I234" i="6"/>
  <c r="J234" i="6" s="1"/>
  <c r="K234" i="6" s="1"/>
  <c r="S234" i="6"/>
  <c r="V234" i="6" s="1"/>
  <c r="W234" i="6" s="1"/>
  <c r="X234" i="6"/>
  <c r="Y234" i="6" s="1"/>
  <c r="Z234" i="6" s="1"/>
  <c r="N243" i="6"/>
  <c r="AD243" i="6" s="1"/>
  <c r="I243" i="6"/>
  <c r="L243" i="6" s="1"/>
  <c r="M243" i="6" s="1"/>
  <c r="S243" i="6"/>
  <c r="T243" i="6" s="1"/>
  <c r="U243" i="6" s="1"/>
  <c r="D243" i="6"/>
  <c r="G243" i="6" s="1"/>
  <c r="H243" i="6" s="1"/>
  <c r="N235" i="6"/>
  <c r="AD235" i="6" s="1"/>
  <c r="D235" i="6"/>
  <c r="E235" i="6" s="1"/>
  <c r="F235" i="6" s="1"/>
  <c r="S235" i="6"/>
  <c r="T235" i="6" s="1"/>
  <c r="U235" i="6" s="1"/>
  <c r="X235" i="6"/>
  <c r="Y235" i="6" s="1"/>
  <c r="Z235" i="6" s="1"/>
  <c r="I235" i="6"/>
  <c r="L235" i="6" s="1"/>
  <c r="M235" i="6" s="1"/>
  <c r="D239" i="6"/>
  <c r="G239" i="6" s="1"/>
  <c r="H239" i="6" s="1"/>
  <c r="N239" i="6"/>
  <c r="X239" i="6"/>
  <c r="Y239" i="6" s="1"/>
  <c r="Z239" i="6" s="1"/>
  <c r="S239" i="6"/>
  <c r="T239" i="6" s="1"/>
  <c r="U239" i="6" s="1"/>
  <c r="I239" i="6"/>
  <c r="L239" i="6" s="1"/>
  <c r="M239" i="6" s="1"/>
  <c r="V231" i="6"/>
  <c r="W231" i="6" s="1"/>
  <c r="T231" i="6"/>
  <c r="U231" i="6" s="1"/>
  <c r="J221" i="6"/>
  <c r="K221" i="6" s="1"/>
  <c r="L221" i="6"/>
  <c r="M221" i="6" s="1"/>
  <c r="I233" i="6"/>
  <c r="X233" i="6"/>
  <c r="N233" i="6"/>
  <c r="AD233" i="6" s="1"/>
  <c r="S233" i="6"/>
  <c r="Y223" i="6"/>
  <c r="Z223" i="6" s="1"/>
  <c r="AA223" i="6"/>
  <c r="AB223" i="6" s="1"/>
  <c r="AA217" i="6"/>
  <c r="AB217" i="6" s="1"/>
  <c r="Y217" i="6"/>
  <c r="Z217" i="6" s="1"/>
  <c r="L227" i="6"/>
  <c r="M227" i="6" s="1"/>
  <c r="J227" i="6"/>
  <c r="K227" i="6" s="1"/>
  <c r="Q213" i="6"/>
  <c r="R213" i="6" s="1"/>
  <c r="O213" i="6"/>
  <c r="P213" i="6" s="1"/>
  <c r="L216" i="6"/>
  <c r="M216" i="6" s="1"/>
  <c r="J216" i="6"/>
  <c r="K216" i="6" s="1"/>
  <c r="T216" i="6"/>
  <c r="U216" i="6" s="1"/>
  <c r="V216" i="6"/>
  <c r="W216" i="6" s="1"/>
  <c r="V222" i="6"/>
  <c r="W222" i="6" s="1"/>
  <c r="T222" i="6"/>
  <c r="U222" i="6" s="1"/>
  <c r="J218" i="6"/>
  <c r="K218" i="6" s="1"/>
  <c r="L218" i="6"/>
  <c r="M218" i="6" s="1"/>
  <c r="AA220" i="6"/>
  <c r="AB220" i="6" s="1"/>
  <c r="Y220" i="6"/>
  <c r="Z220" i="6" s="1"/>
  <c r="T220" i="6"/>
  <c r="U220" i="6" s="1"/>
  <c r="V220" i="6"/>
  <c r="W220" i="6" s="1"/>
  <c r="V227" i="6"/>
  <c r="W227" i="6" s="1"/>
  <c r="T227" i="6"/>
  <c r="U227" i="6" s="1"/>
  <c r="N225" i="6"/>
  <c r="AD225" i="6" s="1"/>
  <c r="X225" i="6"/>
  <c r="S225" i="6"/>
  <c r="I225" i="6"/>
  <c r="O214" i="6"/>
  <c r="P214" i="6" s="1"/>
  <c r="Q214" i="6"/>
  <c r="R214" i="6" s="1"/>
  <c r="Q223" i="6"/>
  <c r="R223" i="6" s="1"/>
  <c r="O223" i="6"/>
  <c r="P223" i="6" s="1"/>
  <c r="S230" i="6"/>
  <c r="I230" i="6"/>
  <c r="X230" i="6"/>
  <c r="N230" i="6"/>
  <c r="AD230" i="6" s="1"/>
  <c r="J217" i="6"/>
  <c r="K217" i="6" s="1"/>
  <c r="L217" i="6"/>
  <c r="M217" i="6" s="1"/>
  <c r="Q220" i="6"/>
  <c r="R220" i="6" s="1"/>
  <c r="O220" i="6"/>
  <c r="P220" i="6" s="1"/>
  <c r="O212" i="6"/>
  <c r="P212" i="6" s="1"/>
  <c r="Q212" i="6"/>
  <c r="R212" i="6" s="1"/>
  <c r="J222" i="6"/>
  <c r="K222" i="6" s="1"/>
  <c r="L222" i="6"/>
  <c r="M222" i="6" s="1"/>
  <c r="Q222" i="6"/>
  <c r="R222" i="6" s="1"/>
  <c r="O222" i="6"/>
  <c r="P222" i="6" s="1"/>
  <c r="L213" i="6"/>
  <c r="M213" i="6" s="1"/>
  <c r="J213" i="6"/>
  <c r="K213" i="6" s="1"/>
  <c r="Q218" i="6"/>
  <c r="R218" i="6" s="1"/>
  <c r="O218" i="6"/>
  <c r="P218" i="6" s="1"/>
  <c r="Q217" i="6"/>
  <c r="R217" i="6" s="1"/>
  <c r="O217" i="6"/>
  <c r="P217" i="6" s="1"/>
  <c r="S232" i="6"/>
  <c r="I232" i="6"/>
  <c r="X232" i="6"/>
  <c r="N232" i="6"/>
  <c r="AD232" i="6" s="1"/>
  <c r="AA216" i="6"/>
  <c r="AB216" i="6" s="1"/>
  <c r="Y216" i="6"/>
  <c r="Z216" i="6" s="1"/>
  <c r="Q216" i="6"/>
  <c r="R216" i="6" s="1"/>
  <c r="O216" i="6"/>
  <c r="P216" i="6" s="1"/>
  <c r="J231" i="6"/>
  <c r="K231" i="6" s="1"/>
  <c r="L231" i="6"/>
  <c r="M231" i="6" s="1"/>
  <c r="AA231" i="6"/>
  <c r="AB231" i="6" s="1"/>
  <c r="Y231" i="6"/>
  <c r="Z231" i="6" s="1"/>
  <c r="AA213" i="6"/>
  <c r="AB213" i="6" s="1"/>
  <c r="Y213" i="6"/>
  <c r="Z213" i="6" s="1"/>
  <c r="V214" i="6"/>
  <c r="W214" i="6" s="1"/>
  <c r="T214" i="6"/>
  <c r="U214" i="6" s="1"/>
  <c r="T218" i="6"/>
  <c r="U218" i="6" s="1"/>
  <c r="V218" i="6"/>
  <c r="W218" i="6" s="1"/>
  <c r="N229" i="6"/>
  <c r="AD229" i="6" s="1"/>
  <c r="S229" i="6"/>
  <c r="I229" i="6"/>
  <c r="X229" i="6"/>
  <c r="O227" i="6"/>
  <c r="P227" i="6" s="1"/>
  <c r="Q227" i="6"/>
  <c r="R227" i="6" s="1"/>
  <c r="O231" i="6"/>
  <c r="P231" i="6" s="1"/>
  <c r="Q231" i="6"/>
  <c r="R231" i="6" s="1"/>
  <c r="Y214" i="6"/>
  <c r="Z214" i="6" s="1"/>
  <c r="AA214" i="6"/>
  <c r="AB214" i="6" s="1"/>
  <c r="L223" i="6"/>
  <c r="M223" i="6" s="1"/>
  <c r="J223" i="6"/>
  <c r="K223" i="6" s="1"/>
  <c r="V217" i="6"/>
  <c r="W217" i="6" s="1"/>
  <c r="T217" i="6"/>
  <c r="U217" i="6" s="1"/>
  <c r="L220" i="6"/>
  <c r="M220" i="6" s="1"/>
  <c r="J220" i="6"/>
  <c r="K220" i="6" s="1"/>
  <c r="L212" i="6"/>
  <c r="M212" i="6" s="1"/>
  <c r="J212" i="6"/>
  <c r="K212" i="6" s="1"/>
  <c r="I224" i="6"/>
  <c r="X224" i="6"/>
  <c r="S224" i="6"/>
  <c r="N224" i="6"/>
  <c r="AD224" i="6" s="1"/>
  <c r="I228" i="6"/>
  <c r="N228" i="6"/>
  <c r="AD228" i="6" s="1"/>
  <c r="S228" i="6"/>
  <c r="X228" i="6"/>
  <c r="AA222" i="6"/>
  <c r="AB222" i="6" s="1"/>
  <c r="Y222" i="6"/>
  <c r="Z222" i="6" s="1"/>
  <c r="O221" i="6"/>
  <c r="P221" i="6" s="1"/>
  <c r="Q221" i="6"/>
  <c r="R221" i="6" s="1"/>
  <c r="AA221" i="6"/>
  <c r="AB221" i="6" s="1"/>
  <c r="Y221" i="6"/>
  <c r="Z221" i="6" s="1"/>
  <c r="T223" i="6"/>
  <c r="U223" i="6" s="1"/>
  <c r="V223" i="6"/>
  <c r="W223" i="6" s="1"/>
  <c r="AA227" i="6"/>
  <c r="AB227" i="6" s="1"/>
  <c r="Y227" i="6"/>
  <c r="Z227" i="6" s="1"/>
  <c r="T212" i="6"/>
  <c r="U212" i="6" s="1"/>
  <c r="V212" i="6"/>
  <c r="W212" i="6" s="1"/>
  <c r="AA212" i="6"/>
  <c r="AB212" i="6" s="1"/>
  <c r="Y212" i="6"/>
  <c r="Z212" i="6" s="1"/>
  <c r="T213" i="6"/>
  <c r="U213" i="6" s="1"/>
  <c r="V213" i="6"/>
  <c r="W213" i="6" s="1"/>
  <c r="V221" i="6"/>
  <c r="W221" i="6" s="1"/>
  <c r="T221" i="6"/>
  <c r="U221" i="6" s="1"/>
  <c r="S226" i="6"/>
  <c r="I226" i="6"/>
  <c r="N226" i="6"/>
  <c r="AD226" i="6" s="1"/>
  <c r="X226" i="6"/>
  <c r="L214" i="6"/>
  <c r="M214" i="6" s="1"/>
  <c r="J214" i="6"/>
  <c r="K214" i="6" s="1"/>
  <c r="AA218" i="6"/>
  <c r="AB218" i="6" s="1"/>
  <c r="Y218" i="6"/>
  <c r="Z218" i="6" s="1"/>
  <c r="DU228" i="6" l="1"/>
  <c r="DV228" i="6" s="1"/>
  <c r="DU226" i="6"/>
  <c r="DV226" i="6" s="1"/>
  <c r="EJ233" i="6"/>
  <c r="EK233" i="6" s="1"/>
  <c r="EJ225" i="6"/>
  <c r="EK225" i="6" s="1"/>
  <c r="DZ226" i="6"/>
  <c r="EA226" i="6" s="1"/>
  <c r="EO233" i="6"/>
  <c r="EP233" i="6" s="1"/>
  <c r="EO225" i="6"/>
  <c r="EP225" i="6" s="1"/>
  <c r="EJ232" i="6"/>
  <c r="EK232" i="6" s="1"/>
  <c r="DU230" i="6"/>
  <c r="DV230" i="6" s="1"/>
  <c r="EE229" i="6"/>
  <c r="EF229" i="6" s="1"/>
  <c r="EJ224" i="6"/>
  <c r="EK224" i="6" s="1"/>
  <c r="EE226" i="6"/>
  <c r="EF226" i="6" s="1"/>
  <c r="DZ230" i="6"/>
  <c r="EA230" i="6" s="1"/>
  <c r="EJ228" i="6"/>
  <c r="EK228" i="6" s="1"/>
  <c r="EJ229" i="6"/>
  <c r="EK229" i="6" s="1"/>
  <c r="EE225" i="6"/>
  <c r="EF225" i="6" s="1"/>
  <c r="DU229" i="6"/>
  <c r="DV229" i="6" s="1"/>
  <c r="DU224" i="6"/>
  <c r="DV224" i="6" s="1"/>
  <c r="EJ226" i="6"/>
  <c r="EK226" i="6" s="1"/>
  <c r="DU234" i="6"/>
  <c r="DV234" i="6" s="1"/>
  <c r="EE230" i="6"/>
  <c r="EF230" i="6" s="1"/>
  <c r="EO229" i="6"/>
  <c r="EP229" i="6" s="1"/>
  <c r="EE233" i="6"/>
  <c r="EF233" i="6" s="1"/>
  <c r="EO234" i="6"/>
  <c r="EP234" i="6" s="1"/>
  <c r="EO226" i="6"/>
  <c r="EP226" i="6" s="1"/>
  <c r="DZ234" i="6"/>
  <c r="EA234" i="6" s="1"/>
  <c r="EJ230" i="6"/>
  <c r="EK230" i="6" s="1"/>
  <c r="DU233" i="6"/>
  <c r="DV233" i="6" s="1"/>
  <c r="DU225" i="6"/>
  <c r="DV225" i="6" s="1"/>
  <c r="EE234" i="6"/>
  <c r="EF234" i="6" s="1"/>
  <c r="EO230" i="6"/>
  <c r="EP230" i="6" s="1"/>
  <c r="DU232" i="6"/>
  <c r="DV232" i="6" s="1"/>
  <c r="EJ234" i="6"/>
  <c r="EK234" i="6" s="1"/>
  <c r="AM240" i="6"/>
  <c r="AR240" i="6"/>
  <c r="AW240" i="6"/>
  <c r="AH240" i="6"/>
  <c r="BB240" i="6"/>
  <c r="BC229" i="6"/>
  <c r="BD229" i="6" s="1"/>
  <c r="BE229" i="6"/>
  <c r="BF229" i="6" s="1"/>
  <c r="AX230" i="6"/>
  <c r="AY230" i="6" s="1"/>
  <c r="AZ230" i="6"/>
  <c r="BA230" i="6" s="1"/>
  <c r="BC226" i="6"/>
  <c r="BD226" i="6" s="1"/>
  <c r="BE226" i="6"/>
  <c r="BF226" i="6" s="1"/>
  <c r="BC243" i="6"/>
  <c r="BD243" i="6" s="1"/>
  <c r="BE243" i="6"/>
  <c r="BF243" i="6" s="1"/>
  <c r="BC232" i="6"/>
  <c r="BD232" i="6" s="1"/>
  <c r="BE232" i="6"/>
  <c r="BF232" i="6" s="1"/>
  <c r="AP239" i="6"/>
  <c r="AQ239" i="6" s="1"/>
  <c r="AN239" i="6"/>
  <c r="AO239" i="6" s="1"/>
  <c r="AI225" i="6"/>
  <c r="AJ225" i="6" s="1"/>
  <c r="AK225" i="6"/>
  <c r="AL225" i="6" s="1"/>
  <c r="BC234" i="6"/>
  <c r="BD234" i="6" s="1"/>
  <c r="BE234" i="6"/>
  <c r="BF234" i="6" s="1"/>
  <c r="BH235" i="6"/>
  <c r="AS235" i="6"/>
  <c r="AT235" i="6" s="1"/>
  <c r="AU235" i="6"/>
  <c r="AV235" i="6" s="1"/>
  <c r="AR236" i="6"/>
  <c r="AW236" i="6"/>
  <c r="BB236" i="6"/>
  <c r="AH236" i="6"/>
  <c r="AM236" i="6"/>
  <c r="AN226" i="6"/>
  <c r="AO226" i="6" s="1"/>
  <c r="AP226" i="6"/>
  <c r="AQ226" i="6" s="1"/>
  <c r="AX225" i="6"/>
  <c r="AY225" i="6" s="1"/>
  <c r="AZ225" i="6"/>
  <c r="BA225" i="6" s="1"/>
  <c r="AH241" i="6"/>
  <c r="AW241" i="6"/>
  <c r="AM241" i="6"/>
  <c r="BB241" i="6"/>
  <c r="AR241" i="6"/>
  <c r="AW246" i="6"/>
  <c r="AM246" i="6"/>
  <c r="BB246" i="6"/>
  <c r="AR246" i="6"/>
  <c r="AH246" i="6"/>
  <c r="AX229" i="6"/>
  <c r="AY229" i="6" s="1"/>
  <c r="AZ229" i="6"/>
  <c r="BA229" i="6" s="1"/>
  <c r="BH226" i="6"/>
  <c r="AS226" i="6"/>
  <c r="AT226" i="6" s="1"/>
  <c r="AU226" i="6"/>
  <c r="AV226" i="6" s="1"/>
  <c r="AX243" i="6"/>
  <c r="AY243" i="6" s="1"/>
  <c r="AZ243" i="6"/>
  <c r="BA243" i="6" s="1"/>
  <c r="BH232" i="6"/>
  <c r="AS232" i="6"/>
  <c r="AT232" i="6" s="1"/>
  <c r="AU232" i="6"/>
  <c r="AV232" i="6" s="1"/>
  <c r="AN234" i="6"/>
  <c r="AO234" i="6" s="1"/>
  <c r="AP234" i="6"/>
  <c r="AQ234" i="6" s="1"/>
  <c r="BC228" i="6"/>
  <c r="BD228" i="6" s="1"/>
  <c r="BE228" i="6"/>
  <c r="BF228" i="6" s="1"/>
  <c r="AI230" i="6"/>
  <c r="AJ230" i="6" s="1"/>
  <c r="AK230" i="6"/>
  <c r="AL230" i="6" s="1"/>
  <c r="AN243" i="6"/>
  <c r="AO243" i="6" s="1"/>
  <c r="AP243" i="6"/>
  <c r="AQ243" i="6" s="1"/>
  <c r="BB237" i="6"/>
  <c r="AR237" i="6"/>
  <c r="AH237" i="6"/>
  <c r="AM237" i="6"/>
  <c r="AW237" i="6"/>
  <c r="AN229" i="6"/>
  <c r="AO229" i="6" s="1"/>
  <c r="AP229" i="6"/>
  <c r="AQ229" i="6" s="1"/>
  <c r="AI243" i="6"/>
  <c r="AJ243" i="6" s="1"/>
  <c r="AK243" i="6"/>
  <c r="AL243" i="6" s="1"/>
  <c r="AX234" i="6"/>
  <c r="AY234" i="6" s="1"/>
  <c r="AZ234" i="6"/>
  <c r="BA234" i="6" s="1"/>
  <c r="AN224" i="6"/>
  <c r="AO224" i="6" s="1"/>
  <c r="AP224" i="6"/>
  <c r="AQ224" i="6" s="1"/>
  <c r="AN228" i="6"/>
  <c r="AO228" i="6" s="1"/>
  <c r="AP228" i="6"/>
  <c r="AQ228" i="6" s="1"/>
  <c r="AN233" i="6"/>
  <c r="AO233" i="6" s="1"/>
  <c r="AP233" i="6"/>
  <c r="AQ233" i="6" s="1"/>
  <c r="AI232" i="6"/>
  <c r="AJ232" i="6" s="1"/>
  <c r="AK232" i="6"/>
  <c r="AL232" i="6" s="1"/>
  <c r="AR242" i="6"/>
  <c r="AW242" i="6"/>
  <c r="AH242" i="6"/>
  <c r="AM242" i="6"/>
  <c r="BB242" i="6"/>
  <c r="AI229" i="6"/>
  <c r="AJ229" i="6" s="1"/>
  <c r="AK229" i="6"/>
  <c r="AL229" i="6" s="1"/>
  <c r="AX233" i="6"/>
  <c r="AY233" i="6" s="1"/>
  <c r="AZ233" i="6"/>
  <c r="BA233" i="6" s="1"/>
  <c r="BH243" i="6"/>
  <c r="AS243" i="6"/>
  <c r="AT243" i="6" s="1"/>
  <c r="AU243" i="6"/>
  <c r="AV243" i="6" s="1"/>
  <c r="BH234" i="6"/>
  <c r="AS234" i="6"/>
  <c r="AT234" i="6" s="1"/>
  <c r="AU234" i="6"/>
  <c r="AV234" i="6" s="1"/>
  <c r="AX224" i="6"/>
  <c r="AY224" i="6" s="1"/>
  <c r="AZ224" i="6"/>
  <c r="BA224" i="6" s="1"/>
  <c r="AX228" i="6"/>
  <c r="AY228" i="6" s="1"/>
  <c r="AZ228" i="6"/>
  <c r="BA228" i="6" s="1"/>
  <c r="AM247" i="6"/>
  <c r="BB247" i="6"/>
  <c r="AR247" i="6"/>
  <c r="AH247" i="6"/>
  <c r="AW247" i="6"/>
  <c r="AR238" i="6"/>
  <c r="AH238" i="6"/>
  <c r="AW238" i="6"/>
  <c r="AM238" i="6"/>
  <c r="BB238" i="6"/>
  <c r="BH230" i="6"/>
  <c r="AS230" i="6"/>
  <c r="AT230" i="6" s="1"/>
  <c r="AU230" i="6"/>
  <c r="AV230" i="6" s="1"/>
  <c r="AI233" i="6"/>
  <c r="AJ233" i="6" s="1"/>
  <c r="AK233" i="6"/>
  <c r="AL233" i="6" s="1"/>
  <c r="AX239" i="6"/>
  <c r="AY239" i="6" s="1"/>
  <c r="AZ239" i="6"/>
  <c r="BA239" i="6" s="1"/>
  <c r="AS225" i="6"/>
  <c r="AT225" i="6" s="1"/>
  <c r="BH225" i="6"/>
  <c r="AU225" i="6"/>
  <c r="AV225" i="6" s="1"/>
  <c r="AI234" i="6"/>
  <c r="AJ234" i="6" s="1"/>
  <c r="AK234" i="6"/>
  <c r="AL234" i="6" s="1"/>
  <c r="AI224" i="6"/>
  <c r="AJ224" i="6" s="1"/>
  <c r="AK224" i="6"/>
  <c r="AL224" i="6" s="1"/>
  <c r="AI228" i="6"/>
  <c r="AJ228" i="6" s="1"/>
  <c r="AK228" i="6"/>
  <c r="AL228" i="6" s="1"/>
  <c r="AN235" i="6"/>
  <c r="AO235" i="6" s="1"/>
  <c r="AP235" i="6"/>
  <c r="AQ235" i="6" s="1"/>
  <c r="AR255" i="6"/>
  <c r="AH255" i="6"/>
  <c r="AW255" i="6"/>
  <c r="BB255" i="6"/>
  <c r="AM255" i="6"/>
  <c r="AH251" i="6"/>
  <c r="AW251" i="6"/>
  <c r="BB251" i="6"/>
  <c r="AM251" i="6"/>
  <c r="AR251" i="6"/>
  <c r="BC230" i="6"/>
  <c r="BD230" i="6" s="1"/>
  <c r="BE230" i="6"/>
  <c r="BF230" i="6" s="1"/>
  <c r="BH233" i="6"/>
  <c r="AS233" i="6"/>
  <c r="AT233" i="6" s="1"/>
  <c r="AU233" i="6"/>
  <c r="AV233" i="6" s="1"/>
  <c r="AI226" i="6"/>
  <c r="AJ226" i="6" s="1"/>
  <c r="AK226" i="6"/>
  <c r="AL226" i="6" s="1"/>
  <c r="AN232" i="6"/>
  <c r="AO232" i="6" s="1"/>
  <c r="AP232" i="6"/>
  <c r="AQ232" i="6" s="1"/>
  <c r="AI239" i="6"/>
  <c r="AJ239" i="6" s="1"/>
  <c r="AK239" i="6"/>
  <c r="AL239" i="6" s="1"/>
  <c r="AN225" i="6"/>
  <c r="AO225" i="6" s="1"/>
  <c r="AP225" i="6"/>
  <c r="AQ225" i="6" s="1"/>
  <c r="BC224" i="6"/>
  <c r="BD224" i="6" s="1"/>
  <c r="BE224" i="6"/>
  <c r="BF224" i="6" s="1"/>
  <c r="BH228" i="6"/>
  <c r="AS228" i="6"/>
  <c r="AT228" i="6" s="1"/>
  <c r="AU228" i="6"/>
  <c r="AV228" i="6" s="1"/>
  <c r="BC235" i="6"/>
  <c r="BD235" i="6" s="1"/>
  <c r="BE235" i="6"/>
  <c r="BF235" i="6" s="1"/>
  <c r="BH229" i="6"/>
  <c r="AS229" i="6"/>
  <c r="AT229" i="6" s="1"/>
  <c r="AU229" i="6"/>
  <c r="AV229" i="6" s="1"/>
  <c r="BC239" i="6"/>
  <c r="BD239" i="6" s="1"/>
  <c r="BE239" i="6"/>
  <c r="BF239" i="6" s="1"/>
  <c r="AI235" i="6"/>
  <c r="AJ235" i="6" s="1"/>
  <c r="AK235" i="6"/>
  <c r="AL235" i="6" s="1"/>
  <c r="AM244" i="6"/>
  <c r="BB244" i="6"/>
  <c r="AR244" i="6"/>
  <c r="AH244" i="6"/>
  <c r="AW244" i="6"/>
  <c r="AR245" i="6"/>
  <c r="AW245" i="6"/>
  <c r="AH245" i="6"/>
  <c r="BB245" i="6"/>
  <c r="AM245" i="6"/>
  <c r="AN230" i="6"/>
  <c r="AO230" i="6" s="1"/>
  <c r="AP230" i="6"/>
  <c r="AQ230" i="6" s="1"/>
  <c r="BC233" i="6"/>
  <c r="BD233" i="6" s="1"/>
  <c r="BE233" i="6"/>
  <c r="BF233" i="6" s="1"/>
  <c r="AX226" i="6"/>
  <c r="AY226" i="6" s="1"/>
  <c r="AZ226" i="6"/>
  <c r="BA226" i="6" s="1"/>
  <c r="AX232" i="6"/>
  <c r="AY232" i="6" s="1"/>
  <c r="AZ232" i="6"/>
  <c r="BA232" i="6" s="1"/>
  <c r="BH239" i="6"/>
  <c r="AS239" i="6"/>
  <c r="AT239" i="6" s="1"/>
  <c r="AU239" i="6"/>
  <c r="AV239" i="6" s="1"/>
  <c r="BC225" i="6"/>
  <c r="BD225" i="6" s="1"/>
  <c r="BE225" i="6"/>
  <c r="BF225" i="6" s="1"/>
  <c r="BH224" i="6"/>
  <c r="AS224" i="6"/>
  <c r="AT224" i="6" s="1"/>
  <c r="AU224" i="6"/>
  <c r="AV224" i="6" s="1"/>
  <c r="AX235" i="6"/>
  <c r="AY235" i="6" s="1"/>
  <c r="AZ235" i="6"/>
  <c r="BA235" i="6" s="1"/>
  <c r="O239" i="6"/>
  <c r="P239" i="6" s="1"/>
  <c r="AD239" i="6"/>
  <c r="G234" i="6"/>
  <c r="H234" i="6" s="1"/>
  <c r="J239" i="6"/>
  <c r="K239" i="6" s="1"/>
  <c r="AA243" i="6"/>
  <c r="AB243" i="6" s="1"/>
  <c r="I236" i="6"/>
  <c r="J236" i="6" s="1"/>
  <c r="K236" i="6" s="1"/>
  <c r="D236" i="6"/>
  <c r="E236" i="6" s="1"/>
  <c r="F236" i="6" s="1"/>
  <c r="E239" i="6"/>
  <c r="F239" i="6" s="1"/>
  <c r="EN242" i="6"/>
  <c r="EI242" i="6"/>
  <c r="ED242" i="6"/>
  <c r="DY242" i="6"/>
  <c r="DT242" i="6"/>
  <c r="EN236" i="6"/>
  <c r="EO236" i="6" s="1"/>
  <c r="EP236" i="6" s="1"/>
  <c r="EI236" i="6"/>
  <c r="ED236" i="6"/>
  <c r="EE236" i="6" s="1"/>
  <c r="EF236" i="6" s="1"/>
  <c r="DT236" i="6"/>
  <c r="DY236" i="6"/>
  <c r="DZ236" i="6" s="1"/>
  <c r="EA236" i="6" s="1"/>
  <c r="EN238" i="6"/>
  <c r="EI238" i="6"/>
  <c r="DY238" i="6"/>
  <c r="DT238" i="6"/>
  <c r="ED238" i="6"/>
  <c r="EN247" i="6"/>
  <c r="EO247" i="6" s="1"/>
  <c r="EP247" i="6" s="1"/>
  <c r="ED247" i="6"/>
  <c r="EE247" i="6" s="1"/>
  <c r="EF247" i="6" s="1"/>
  <c r="EI247" i="6"/>
  <c r="EJ247" i="6" s="1"/>
  <c r="EK247" i="6" s="1"/>
  <c r="DY247" i="6"/>
  <c r="DZ247" i="6" s="1"/>
  <c r="EA247" i="6" s="1"/>
  <c r="DT247" i="6"/>
  <c r="DU247" i="6" s="1"/>
  <c r="DV247" i="6" s="1"/>
  <c r="EI245" i="6"/>
  <c r="EN245" i="6"/>
  <c r="DY245" i="6"/>
  <c r="DZ245" i="6" s="1"/>
  <c r="EA245" i="6" s="1"/>
  <c r="ED245" i="6"/>
  <c r="DT245" i="6"/>
  <c r="EN255" i="6"/>
  <c r="EO255" i="6" s="1"/>
  <c r="EP255" i="6" s="1"/>
  <c r="EI255" i="6"/>
  <c r="EJ255" i="6" s="1"/>
  <c r="EK255" i="6" s="1"/>
  <c r="ED255" i="6"/>
  <c r="EE255" i="6" s="1"/>
  <c r="EF255" i="6" s="1"/>
  <c r="DY255" i="6"/>
  <c r="DZ255" i="6" s="1"/>
  <c r="EA255" i="6" s="1"/>
  <c r="DT255" i="6"/>
  <c r="DU255" i="6" s="1"/>
  <c r="DV255" i="6" s="1"/>
  <c r="EN244" i="6"/>
  <c r="EO244" i="6" s="1"/>
  <c r="EP244" i="6" s="1"/>
  <c r="EI244" i="6"/>
  <c r="ED244" i="6"/>
  <c r="EE244" i="6" s="1"/>
  <c r="EF244" i="6" s="1"/>
  <c r="DT244" i="6"/>
  <c r="DY244" i="6"/>
  <c r="DZ244" i="6" s="1"/>
  <c r="EA244" i="6" s="1"/>
  <c r="EN251" i="6"/>
  <c r="EO251" i="6" s="1"/>
  <c r="EP251" i="6" s="1"/>
  <c r="ED251" i="6"/>
  <c r="EE251" i="6" s="1"/>
  <c r="EF251" i="6" s="1"/>
  <c r="EI251" i="6"/>
  <c r="EJ251" i="6" s="1"/>
  <c r="EK251" i="6" s="1"/>
  <c r="DY251" i="6"/>
  <c r="DZ251" i="6" s="1"/>
  <c r="EA251" i="6" s="1"/>
  <c r="DT251" i="6"/>
  <c r="DU251" i="6" s="1"/>
  <c r="DV251" i="6" s="1"/>
  <c r="AA234" i="6"/>
  <c r="AB234" i="6" s="1"/>
  <c r="EN240" i="6"/>
  <c r="EO240" i="6" s="1"/>
  <c r="EP240" i="6" s="1"/>
  <c r="EI240" i="6"/>
  <c r="ED240" i="6"/>
  <c r="EE240" i="6" s="1"/>
  <c r="EF240" i="6" s="1"/>
  <c r="DT240" i="6"/>
  <c r="DY240" i="6"/>
  <c r="DZ240" i="6" s="1"/>
  <c r="EA240" i="6" s="1"/>
  <c r="EN246" i="6"/>
  <c r="EI246" i="6"/>
  <c r="DY246" i="6"/>
  <c r="DT246" i="6"/>
  <c r="ED246" i="6"/>
  <c r="EN241" i="6"/>
  <c r="ED241" i="6"/>
  <c r="EI241" i="6"/>
  <c r="DY241" i="6"/>
  <c r="DZ241" i="6" s="1"/>
  <c r="EA241" i="6" s="1"/>
  <c r="DT241" i="6"/>
  <c r="EN237" i="6"/>
  <c r="DY237" i="6"/>
  <c r="DZ237" i="6" s="1"/>
  <c r="EA237" i="6" s="1"/>
  <c r="EI237" i="6"/>
  <c r="ED237" i="6"/>
  <c r="DT237" i="6"/>
  <c r="O234" i="6"/>
  <c r="P234" i="6" s="1"/>
  <c r="Q234" i="6"/>
  <c r="R234" i="6" s="1"/>
  <c r="V243" i="6"/>
  <c r="W243" i="6" s="1"/>
  <c r="BM243" i="6"/>
  <c r="BN243" i="6" s="1"/>
  <c r="BO243" i="6"/>
  <c r="BP243" i="6" s="1"/>
  <c r="DP232" i="6"/>
  <c r="DA232" i="6"/>
  <c r="DB232" i="6" s="1"/>
  <c r="DC232" i="6"/>
  <c r="DD232" i="6" s="1"/>
  <c r="DE244" i="6"/>
  <c r="CP244" i="6"/>
  <c r="DJ244" i="6"/>
  <c r="CU244" i="6"/>
  <c r="CZ244" i="6"/>
  <c r="BQ244" i="6"/>
  <c r="BV244" i="6"/>
  <c r="CA244" i="6"/>
  <c r="CF244" i="6"/>
  <c r="BL244" i="6"/>
  <c r="CB229" i="6"/>
  <c r="CC229" i="6" s="1"/>
  <c r="CD229" i="6"/>
  <c r="CE229" i="6" s="1"/>
  <c r="DF229" i="6"/>
  <c r="DG229" i="6" s="1"/>
  <c r="DH229" i="6"/>
  <c r="DI229" i="6" s="1"/>
  <c r="CG235" i="6"/>
  <c r="CH235" i="6" s="1"/>
  <c r="CI235" i="6"/>
  <c r="CJ235" i="6" s="1"/>
  <c r="CS235" i="6"/>
  <c r="CT235" i="6" s="1"/>
  <c r="CQ235" i="6"/>
  <c r="CR235" i="6" s="1"/>
  <c r="BR224" i="6"/>
  <c r="BS224" i="6" s="1"/>
  <c r="BT224" i="6"/>
  <c r="BU224" i="6" s="1"/>
  <c r="DK226" i="6"/>
  <c r="DL226" i="6" s="1"/>
  <c r="DM226" i="6"/>
  <c r="DN226" i="6" s="1"/>
  <c r="DF233" i="6"/>
  <c r="DG233" i="6" s="1"/>
  <c r="DH233" i="6"/>
  <c r="DI233" i="6" s="1"/>
  <c r="BO230" i="6"/>
  <c r="BP230" i="6" s="1"/>
  <c r="BM230" i="6"/>
  <c r="BN230" i="6" s="1"/>
  <c r="DK225" i="6"/>
  <c r="DL225" i="6" s="1"/>
  <c r="DM225" i="6"/>
  <c r="DN225" i="6" s="1"/>
  <c r="CU255" i="6"/>
  <c r="CZ255" i="6"/>
  <c r="DE255" i="6"/>
  <c r="DJ255" i="6"/>
  <c r="CP255" i="6"/>
  <c r="CF255" i="6"/>
  <c r="CA255" i="6"/>
  <c r="BL255" i="6"/>
  <c r="BQ255" i="6"/>
  <c r="BV255" i="6"/>
  <c r="N255" i="6"/>
  <c r="AD255" i="6" s="1"/>
  <c r="D255" i="6"/>
  <c r="I255" i="6"/>
  <c r="S255" i="6"/>
  <c r="X255" i="6"/>
  <c r="CS243" i="6"/>
  <c r="CT243" i="6" s="1"/>
  <c r="CQ243" i="6"/>
  <c r="CR243" i="6" s="1"/>
  <c r="CI234" i="6"/>
  <c r="CJ234" i="6" s="1"/>
  <c r="CG234" i="6"/>
  <c r="CH234" i="6" s="1"/>
  <c r="CX239" i="6"/>
  <c r="CY239" i="6" s="1"/>
  <c r="CV239" i="6"/>
  <c r="CW239" i="6" s="1"/>
  <c r="BT232" i="6"/>
  <c r="BU232" i="6" s="1"/>
  <c r="BR232" i="6"/>
  <c r="BS232" i="6" s="1"/>
  <c r="CI228" i="6"/>
  <c r="CJ228" i="6" s="1"/>
  <c r="CG228" i="6"/>
  <c r="CH228" i="6" s="1"/>
  <c r="CS229" i="6"/>
  <c r="CT229" i="6" s="1"/>
  <c r="CQ229" i="6"/>
  <c r="CR229" i="6" s="1"/>
  <c r="CI230" i="6"/>
  <c r="CJ230" i="6" s="1"/>
  <c r="CG230" i="6"/>
  <c r="CH230" i="6" s="1"/>
  <c r="CX225" i="6"/>
  <c r="CY225" i="6" s="1"/>
  <c r="CV225" i="6"/>
  <c r="CW225" i="6" s="1"/>
  <c r="BO234" i="6"/>
  <c r="BP234" i="6" s="1"/>
  <c r="BM234" i="6"/>
  <c r="BN234" i="6" s="1"/>
  <c r="BM228" i="6"/>
  <c r="BN228" i="6" s="1"/>
  <c r="BO228" i="6"/>
  <c r="BP228" i="6" s="1"/>
  <c r="DE240" i="6"/>
  <c r="CP240" i="6"/>
  <c r="DJ240" i="6"/>
  <c r="CU240" i="6"/>
  <c r="CZ240" i="6"/>
  <c r="BV240" i="6"/>
  <c r="CA240" i="6"/>
  <c r="CF240" i="6"/>
  <c r="BL240" i="6"/>
  <c r="BQ240" i="6"/>
  <c r="BY229" i="6"/>
  <c r="BZ229" i="6" s="1"/>
  <c r="BW229" i="6"/>
  <c r="BX229" i="6" s="1"/>
  <c r="CL229" i="6"/>
  <c r="DP229" i="6"/>
  <c r="DA229" i="6"/>
  <c r="DB229" i="6" s="1"/>
  <c r="DC229" i="6"/>
  <c r="DD229" i="6" s="1"/>
  <c r="CD235" i="6"/>
  <c r="CE235" i="6" s="1"/>
  <c r="CB235" i="6"/>
  <c r="CC235" i="6" s="1"/>
  <c r="DM235" i="6"/>
  <c r="DN235" i="6" s="1"/>
  <c r="DK235" i="6"/>
  <c r="DL235" i="6" s="1"/>
  <c r="BO224" i="6"/>
  <c r="BP224" i="6" s="1"/>
  <c r="BM224" i="6"/>
  <c r="BN224" i="6" s="1"/>
  <c r="CI226" i="6"/>
  <c r="CJ226" i="6" s="1"/>
  <c r="CG226" i="6"/>
  <c r="CH226" i="6" s="1"/>
  <c r="DF226" i="6"/>
  <c r="DG226" i="6" s="1"/>
  <c r="DH226" i="6"/>
  <c r="DI226" i="6" s="1"/>
  <c r="DP233" i="6"/>
  <c r="DA233" i="6"/>
  <c r="DB233" i="6" s="1"/>
  <c r="DC233" i="6"/>
  <c r="DD233" i="6" s="1"/>
  <c r="DK230" i="6"/>
  <c r="DL230" i="6" s="1"/>
  <c r="DM230" i="6"/>
  <c r="DN230" i="6" s="1"/>
  <c r="CD225" i="6"/>
  <c r="CE225" i="6" s="1"/>
  <c r="CB225" i="6"/>
  <c r="CC225" i="6" s="1"/>
  <c r="CS225" i="6"/>
  <c r="CT225" i="6" s="1"/>
  <c r="CQ225" i="6"/>
  <c r="CR225" i="6" s="1"/>
  <c r="CG243" i="6"/>
  <c r="CH243" i="6" s="1"/>
  <c r="CI243" i="6"/>
  <c r="CJ243" i="6" s="1"/>
  <c r="DM243" i="6"/>
  <c r="DN243" i="6" s="1"/>
  <c r="DK243" i="6"/>
  <c r="DL243" i="6" s="1"/>
  <c r="DP234" i="6"/>
  <c r="DA234" i="6"/>
  <c r="DB234" i="6" s="1"/>
  <c r="DC234" i="6"/>
  <c r="DD234" i="6" s="1"/>
  <c r="BW239" i="6"/>
  <c r="BX239" i="6" s="1"/>
  <c r="CL239" i="6"/>
  <c r="BY239" i="6"/>
  <c r="BZ239" i="6" s="1"/>
  <c r="CS239" i="6"/>
  <c r="CT239" i="6" s="1"/>
  <c r="CQ239" i="6"/>
  <c r="CR239" i="6" s="1"/>
  <c r="BO232" i="6"/>
  <c r="BP232" i="6" s="1"/>
  <c r="BM232" i="6"/>
  <c r="BN232" i="6" s="1"/>
  <c r="DP228" i="6"/>
  <c r="DA228" i="6"/>
  <c r="DB228" i="6" s="1"/>
  <c r="DC228" i="6"/>
  <c r="DD228" i="6" s="1"/>
  <c r="BY232" i="6"/>
  <c r="BZ232" i="6" s="1"/>
  <c r="BW232" i="6"/>
  <c r="BX232" i="6" s="1"/>
  <c r="CL232" i="6"/>
  <c r="BT229" i="6"/>
  <c r="BU229" i="6" s="1"/>
  <c r="BR229" i="6"/>
  <c r="BS229" i="6" s="1"/>
  <c r="DJ247" i="6"/>
  <c r="CP247" i="6"/>
  <c r="CU247" i="6"/>
  <c r="CZ247" i="6"/>
  <c r="DE247" i="6"/>
  <c r="BV247" i="6"/>
  <c r="CA247" i="6"/>
  <c r="CF247" i="6"/>
  <c r="BL247" i="6"/>
  <c r="BQ247" i="6"/>
  <c r="N247" i="6"/>
  <c r="AD247" i="6" s="1"/>
  <c r="I247" i="6"/>
  <c r="D247" i="6"/>
  <c r="X247" i="6"/>
  <c r="S247" i="6"/>
  <c r="DF235" i="6"/>
  <c r="DG235" i="6" s="1"/>
  <c r="DH235" i="6"/>
  <c r="DI235" i="6" s="1"/>
  <c r="DF224" i="6"/>
  <c r="DG224" i="6" s="1"/>
  <c r="DH224" i="6"/>
  <c r="DI224" i="6" s="1"/>
  <c r="CB226" i="6"/>
  <c r="CC226" i="6" s="1"/>
  <c r="CD226" i="6"/>
  <c r="CE226" i="6" s="1"/>
  <c r="DP226" i="6"/>
  <c r="DA226" i="6"/>
  <c r="DB226" i="6" s="1"/>
  <c r="DC226" i="6"/>
  <c r="DD226" i="6" s="1"/>
  <c r="CX233" i="6"/>
  <c r="CY233" i="6" s="1"/>
  <c r="CV233" i="6"/>
  <c r="CW233" i="6" s="1"/>
  <c r="DF230" i="6"/>
  <c r="DG230" i="6" s="1"/>
  <c r="DH230" i="6"/>
  <c r="DI230" i="6" s="1"/>
  <c r="BW225" i="6"/>
  <c r="BX225" i="6" s="1"/>
  <c r="BY225" i="6"/>
  <c r="BZ225" i="6" s="1"/>
  <c r="CL225" i="6"/>
  <c r="DF225" i="6"/>
  <c r="DG225" i="6" s="1"/>
  <c r="DH225" i="6"/>
  <c r="DI225" i="6" s="1"/>
  <c r="CD243" i="6"/>
  <c r="CE243" i="6" s="1"/>
  <c r="CB243" i="6"/>
  <c r="CC243" i="6" s="1"/>
  <c r="CX234" i="6"/>
  <c r="CY234" i="6" s="1"/>
  <c r="CV234" i="6"/>
  <c r="CW234" i="6" s="1"/>
  <c r="BR239" i="6"/>
  <c r="BS239" i="6" s="1"/>
  <c r="BT239" i="6"/>
  <c r="BU239" i="6" s="1"/>
  <c r="DM239" i="6"/>
  <c r="DN239" i="6" s="1"/>
  <c r="DK239" i="6"/>
  <c r="DL239" i="6" s="1"/>
  <c r="CG232" i="6"/>
  <c r="CH232" i="6" s="1"/>
  <c r="CI232" i="6"/>
  <c r="CJ232" i="6" s="1"/>
  <c r="CX228" i="6"/>
  <c r="CY228" i="6" s="1"/>
  <c r="CV228" i="6"/>
  <c r="CW228" i="6" s="1"/>
  <c r="CG224" i="6"/>
  <c r="CH224" i="6" s="1"/>
  <c r="CI224" i="6"/>
  <c r="CJ224" i="6" s="1"/>
  <c r="CU241" i="6"/>
  <c r="CZ241" i="6"/>
  <c r="DE241" i="6"/>
  <c r="CP241" i="6"/>
  <c r="DJ241" i="6"/>
  <c r="BV241" i="6"/>
  <c r="CA241" i="6"/>
  <c r="BL241" i="6"/>
  <c r="CF241" i="6"/>
  <c r="BQ241" i="6"/>
  <c r="CU237" i="6"/>
  <c r="CZ237" i="6"/>
  <c r="DE237" i="6"/>
  <c r="CP237" i="6"/>
  <c r="DJ237" i="6"/>
  <c r="CF237" i="6"/>
  <c r="BL237" i="6"/>
  <c r="BQ237" i="6"/>
  <c r="BV237" i="6"/>
  <c r="CA237" i="6"/>
  <c r="BM229" i="6"/>
  <c r="BN229" i="6" s="1"/>
  <c r="BO229" i="6"/>
  <c r="BP229" i="6" s="1"/>
  <c r="BY235" i="6"/>
  <c r="BZ235" i="6" s="1"/>
  <c r="BW235" i="6"/>
  <c r="BX235" i="6" s="1"/>
  <c r="CL235" i="6"/>
  <c r="DP224" i="6"/>
  <c r="DA224" i="6"/>
  <c r="DB224" i="6" s="1"/>
  <c r="DC224" i="6"/>
  <c r="DD224" i="6" s="1"/>
  <c r="BW226" i="6"/>
  <c r="BX226" i="6" s="1"/>
  <c r="CL226" i="6"/>
  <c r="BY226" i="6"/>
  <c r="BZ226" i="6" s="1"/>
  <c r="CD233" i="6"/>
  <c r="CE233" i="6" s="1"/>
  <c r="CB233" i="6"/>
  <c r="CC233" i="6" s="1"/>
  <c r="DM233" i="6"/>
  <c r="DN233" i="6" s="1"/>
  <c r="DK233" i="6"/>
  <c r="DL233" i="6" s="1"/>
  <c r="DP230" i="6"/>
  <c r="DA230" i="6"/>
  <c r="DB230" i="6" s="1"/>
  <c r="DC230" i="6"/>
  <c r="DD230" i="6" s="1"/>
  <c r="CG225" i="6"/>
  <c r="CH225" i="6" s="1"/>
  <c r="CI225" i="6"/>
  <c r="CJ225" i="6" s="1"/>
  <c r="BR243" i="6"/>
  <c r="BS243" i="6" s="1"/>
  <c r="BT243" i="6"/>
  <c r="BU243" i="6" s="1"/>
  <c r="CB234" i="6"/>
  <c r="CC234" i="6" s="1"/>
  <c r="CD234" i="6"/>
  <c r="CE234" i="6" s="1"/>
  <c r="DM234" i="6"/>
  <c r="DN234" i="6" s="1"/>
  <c r="DK234" i="6"/>
  <c r="DL234" i="6" s="1"/>
  <c r="CP251" i="6"/>
  <c r="CU251" i="6"/>
  <c r="CZ251" i="6"/>
  <c r="DE251" i="6"/>
  <c r="DJ251" i="6"/>
  <c r="BQ251" i="6"/>
  <c r="BL251" i="6"/>
  <c r="CF251" i="6"/>
  <c r="BV251" i="6"/>
  <c r="CA251" i="6"/>
  <c r="N251" i="6"/>
  <c r="AD251" i="6" s="1"/>
  <c r="D251" i="6"/>
  <c r="X251" i="6"/>
  <c r="S251" i="6"/>
  <c r="I251" i="6"/>
  <c r="DF239" i="6"/>
  <c r="DG239" i="6" s="1"/>
  <c r="DH239" i="6"/>
  <c r="DI239" i="6" s="1"/>
  <c r="CX232" i="6"/>
  <c r="CY232" i="6" s="1"/>
  <c r="CV232" i="6"/>
  <c r="CW232" i="6" s="1"/>
  <c r="CS228" i="6"/>
  <c r="CT228" i="6" s="1"/>
  <c r="CQ228" i="6"/>
  <c r="CR228" i="6" s="1"/>
  <c r="CG229" i="6"/>
  <c r="CH229" i="6" s="1"/>
  <c r="CI229" i="6"/>
  <c r="CJ229" i="6" s="1"/>
  <c r="BT235" i="6"/>
  <c r="BU235" i="6" s="1"/>
  <c r="BR235" i="6"/>
  <c r="BS235" i="6" s="1"/>
  <c r="CX224" i="6"/>
  <c r="CY224" i="6" s="1"/>
  <c r="CV224" i="6"/>
  <c r="CW224" i="6" s="1"/>
  <c r="BR226" i="6"/>
  <c r="BS226" i="6" s="1"/>
  <c r="BT226" i="6"/>
  <c r="BU226" i="6" s="1"/>
  <c r="BW233" i="6"/>
  <c r="BX233" i="6" s="1"/>
  <c r="CL233" i="6"/>
  <c r="BY233" i="6"/>
  <c r="BZ233" i="6" s="1"/>
  <c r="CS233" i="6"/>
  <c r="CT233" i="6" s="1"/>
  <c r="CQ233" i="6"/>
  <c r="CR233" i="6" s="1"/>
  <c r="CB230" i="6"/>
  <c r="CC230" i="6" s="1"/>
  <c r="CD230" i="6"/>
  <c r="CE230" i="6" s="1"/>
  <c r="CX230" i="6"/>
  <c r="CY230" i="6" s="1"/>
  <c r="CV230" i="6"/>
  <c r="CW230" i="6" s="1"/>
  <c r="BT225" i="6"/>
  <c r="BU225" i="6" s="1"/>
  <c r="BR225" i="6"/>
  <c r="BS225" i="6" s="1"/>
  <c r="BW243" i="6"/>
  <c r="BX243" i="6" s="1"/>
  <c r="BY243" i="6"/>
  <c r="BZ243" i="6" s="1"/>
  <c r="CL243" i="6"/>
  <c r="BW234" i="6"/>
  <c r="BX234" i="6" s="1"/>
  <c r="CL234" i="6"/>
  <c r="BY234" i="6"/>
  <c r="BZ234" i="6" s="1"/>
  <c r="CS234" i="6"/>
  <c r="CT234" i="6" s="1"/>
  <c r="CQ234" i="6"/>
  <c r="CR234" i="6" s="1"/>
  <c r="BO239" i="6"/>
  <c r="BP239" i="6" s="1"/>
  <c r="BM239" i="6"/>
  <c r="BN239" i="6" s="1"/>
  <c r="DK232" i="6"/>
  <c r="DL232" i="6" s="1"/>
  <c r="DM232" i="6"/>
  <c r="DN232" i="6" s="1"/>
  <c r="CB228" i="6"/>
  <c r="CC228" i="6" s="1"/>
  <c r="CD228" i="6"/>
  <c r="CE228" i="6" s="1"/>
  <c r="DK228" i="6"/>
  <c r="DL228" i="6" s="1"/>
  <c r="DM228" i="6"/>
  <c r="DN228" i="6" s="1"/>
  <c r="CZ245" i="6"/>
  <c r="DE245" i="6"/>
  <c r="CP245" i="6"/>
  <c r="DJ245" i="6"/>
  <c r="CU245" i="6"/>
  <c r="BV245" i="6"/>
  <c r="BQ245" i="6"/>
  <c r="CA245" i="6"/>
  <c r="CF245" i="6"/>
  <c r="BL245" i="6"/>
  <c r="CI233" i="6"/>
  <c r="CJ233" i="6" s="1"/>
  <c r="CG233" i="6"/>
  <c r="CH233" i="6" s="1"/>
  <c r="CX243" i="6"/>
  <c r="CY243" i="6" s="1"/>
  <c r="CV243" i="6"/>
  <c r="CW243" i="6" s="1"/>
  <c r="CP242" i="6"/>
  <c r="DJ242" i="6"/>
  <c r="CU242" i="6"/>
  <c r="CZ242" i="6"/>
  <c r="DE242" i="6"/>
  <c r="BQ242" i="6"/>
  <c r="BV242" i="6"/>
  <c r="CA242" i="6"/>
  <c r="CF242" i="6"/>
  <c r="BL242" i="6"/>
  <c r="CZ236" i="6"/>
  <c r="DE236" i="6"/>
  <c r="CP236" i="6"/>
  <c r="DJ236" i="6"/>
  <c r="CU236" i="6"/>
  <c r="BL236" i="6"/>
  <c r="CA236" i="6"/>
  <c r="BQ236" i="6"/>
  <c r="CF236" i="6"/>
  <c r="BV236" i="6"/>
  <c r="CP238" i="6"/>
  <c r="DJ238" i="6"/>
  <c r="CU238" i="6"/>
  <c r="CZ238" i="6"/>
  <c r="DE238" i="6"/>
  <c r="CA238" i="6"/>
  <c r="BL238" i="6"/>
  <c r="CF238" i="6"/>
  <c r="BQ238" i="6"/>
  <c r="BV238" i="6"/>
  <c r="CX229" i="6"/>
  <c r="CY229" i="6" s="1"/>
  <c r="CV229" i="6"/>
  <c r="CW229" i="6" s="1"/>
  <c r="BM235" i="6"/>
  <c r="BN235" i="6" s="1"/>
  <c r="BO235" i="6"/>
  <c r="BP235" i="6" s="1"/>
  <c r="CB224" i="6"/>
  <c r="CC224" i="6" s="1"/>
  <c r="CD224" i="6"/>
  <c r="CE224" i="6" s="1"/>
  <c r="DK224" i="6"/>
  <c r="DL224" i="6" s="1"/>
  <c r="DM224" i="6"/>
  <c r="DN224" i="6" s="1"/>
  <c r="BO226" i="6"/>
  <c r="BP226" i="6" s="1"/>
  <c r="BM226" i="6"/>
  <c r="BN226" i="6" s="1"/>
  <c r="BT233" i="6"/>
  <c r="BU233" i="6" s="1"/>
  <c r="BR233" i="6"/>
  <c r="BS233" i="6" s="1"/>
  <c r="BW230" i="6"/>
  <c r="BX230" i="6" s="1"/>
  <c r="CL230" i="6"/>
  <c r="BY230" i="6"/>
  <c r="BZ230" i="6" s="1"/>
  <c r="CS230" i="6"/>
  <c r="CT230" i="6" s="1"/>
  <c r="CQ230" i="6"/>
  <c r="CR230" i="6" s="1"/>
  <c r="BM225" i="6"/>
  <c r="BN225" i="6" s="1"/>
  <c r="BO225" i="6"/>
  <c r="BP225" i="6" s="1"/>
  <c r="DF243" i="6"/>
  <c r="DG243" i="6" s="1"/>
  <c r="DH243" i="6"/>
  <c r="DI243" i="6" s="1"/>
  <c r="CU246" i="6"/>
  <c r="CZ246" i="6"/>
  <c r="DE246" i="6"/>
  <c r="DJ246" i="6"/>
  <c r="BQ246" i="6"/>
  <c r="BV246" i="6"/>
  <c r="CA246" i="6"/>
  <c r="BL246" i="6"/>
  <c r="CP246" i="6"/>
  <c r="CF246" i="6"/>
  <c r="N246" i="6"/>
  <c r="I246" i="6"/>
  <c r="D246" i="6"/>
  <c r="S246" i="6"/>
  <c r="X246" i="6"/>
  <c r="DF234" i="6"/>
  <c r="DG234" i="6" s="1"/>
  <c r="DH234" i="6"/>
  <c r="DI234" i="6" s="1"/>
  <c r="CG239" i="6"/>
  <c r="CH239" i="6" s="1"/>
  <c r="CI239" i="6"/>
  <c r="CJ239" i="6" s="1"/>
  <c r="CS232" i="6"/>
  <c r="CT232" i="6" s="1"/>
  <c r="CQ232" i="6"/>
  <c r="CR232" i="6" s="1"/>
  <c r="BY228" i="6"/>
  <c r="BZ228" i="6" s="1"/>
  <c r="BW228" i="6"/>
  <c r="BX228" i="6" s="1"/>
  <c r="CL228" i="6"/>
  <c r="DF228" i="6"/>
  <c r="DG228" i="6" s="1"/>
  <c r="DH228" i="6"/>
  <c r="DI228" i="6" s="1"/>
  <c r="CX235" i="6"/>
  <c r="CY235" i="6" s="1"/>
  <c r="CV235" i="6"/>
  <c r="CW235" i="6" s="1"/>
  <c r="CS226" i="6"/>
  <c r="CT226" i="6" s="1"/>
  <c r="CQ226" i="6"/>
  <c r="CR226" i="6" s="1"/>
  <c r="DP239" i="6"/>
  <c r="DA239" i="6"/>
  <c r="DB239" i="6" s="1"/>
  <c r="DC239" i="6"/>
  <c r="DD239" i="6" s="1"/>
  <c r="DK229" i="6"/>
  <c r="DL229" i="6" s="1"/>
  <c r="DM229" i="6"/>
  <c r="DN229" i="6" s="1"/>
  <c r="DP235" i="6"/>
  <c r="DA235" i="6"/>
  <c r="DB235" i="6" s="1"/>
  <c r="DC235" i="6"/>
  <c r="DD235" i="6" s="1"/>
  <c r="BY224" i="6"/>
  <c r="BZ224" i="6" s="1"/>
  <c r="BW224" i="6"/>
  <c r="BX224" i="6" s="1"/>
  <c r="CL224" i="6"/>
  <c r="CS224" i="6"/>
  <c r="CT224" i="6" s="1"/>
  <c r="CQ224" i="6"/>
  <c r="CR224" i="6" s="1"/>
  <c r="CX226" i="6"/>
  <c r="CY226" i="6" s="1"/>
  <c r="CV226" i="6"/>
  <c r="CW226" i="6" s="1"/>
  <c r="BM233" i="6"/>
  <c r="BN233" i="6" s="1"/>
  <c r="BO233" i="6"/>
  <c r="BP233" i="6" s="1"/>
  <c r="BR230" i="6"/>
  <c r="BS230" i="6" s="1"/>
  <c r="BT230" i="6"/>
  <c r="BU230" i="6" s="1"/>
  <c r="DP225" i="6"/>
  <c r="DA225" i="6"/>
  <c r="DB225" i="6" s="1"/>
  <c r="DC225" i="6"/>
  <c r="DD225" i="6" s="1"/>
  <c r="DP243" i="6"/>
  <c r="DA243" i="6"/>
  <c r="DB243" i="6" s="1"/>
  <c r="DC243" i="6"/>
  <c r="DD243" i="6" s="1"/>
  <c r="BR234" i="6"/>
  <c r="BS234" i="6" s="1"/>
  <c r="BT234" i="6"/>
  <c r="BU234" i="6" s="1"/>
  <c r="CB239" i="6"/>
  <c r="CC239" i="6" s="1"/>
  <c r="CD239" i="6"/>
  <c r="CE239" i="6" s="1"/>
  <c r="CB232" i="6"/>
  <c r="CC232" i="6" s="1"/>
  <c r="CD232" i="6"/>
  <c r="CE232" i="6" s="1"/>
  <c r="DF232" i="6"/>
  <c r="DG232" i="6" s="1"/>
  <c r="DH232" i="6"/>
  <c r="DI232" i="6" s="1"/>
  <c r="BR228" i="6"/>
  <c r="BS228" i="6" s="1"/>
  <c r="BT228" i="6"/>
  <c r="BU228" i="6" s="1"/>
  <c r="G235" i="6"/>
  <c r="H235" i="6" s="1"/>
  <c r="E243" i="6"/>
  <c r="F243" i="6" s="1"/>
  <c r="AA239" i="6"/>
  <c r="AB239" i="6" s="1"/>
  <c r="L234" i="6"/>
  <c r="M234" i="6" s="1"/>
  <c r="J235" i="6"/>
  <c r="K235" i="6" s="1"/>
  <c r="X245" i="6"/>
  <c r="Y245" i="6" s="1"/>
  <c r="Z245" i="6" s="1"/>
  <c r="S245" i="6"/>
  <c r="T245" i="6" s="1"/>
  <c r="U245" i="6" s="1"/>
  <c r="D245" i="6"/>
  <c r="E245" i="6" s="1"/>
  <c r="F245" i="6" s="1"/>
  <c r="N245" i="6"/>
  <c r="AD245" i="6" s="1"/>
  <c r="T234" i="6"/>
  <c r="U234" i="6" s="1"/>
  <c r="I245" i="6"/>
  <c r="J245" i="6" s="1"/>
  <c r="K245" i="6" s="1"/>
  <c r="AA235" i="6"/>
  <c r="AB235" i="6" s="1"/>
  <c r="S236" i="6"/>
  <c r="V236" i="6" s="1"/>
  <c r="W236" i="6" s="1"/>
  <c r="S240" i="6"/>
  <c r="V240" i="6" s="1"/>
  <c r="W240" i="6" s="1"/>
  <c r="V239" i="6"/>
  <c r="W239" i="6" s="1"/>
  <c r="X240" i="6"/>
  <c r="AA240" i="6" s="1"/>
  <c r="AB240" i="6" s="1"/>
  <c r="Q243" i="6"/>
  <c r="R243" i="6" s="1"/>
  <c r="D240" i="6"/>
  <c r="G240" i="6" s="1"/>
  <c r="H240" i="6" s="1"/>
  <c r="X236" i="6"/>
  <c r="AA236" i="6" s="1"/>
  <c r="AB236" i="6" s="1"/>
  <c r="N236" i="6"/>
  <c r="AD236" i="6" s="1"/>
  <c r="V235" i="6"/>
  <c r="W235" i="6" s="1"/>
  <c r="O243" i="6"/>
  <c r="P243" i="6" s="1"/>
  <c r="I240" i="6"/>
  <c r="J240" i="6" s="1"/>
  <c r="K240" i="6" s="1"/>
  <c r="N240" i="6"/>
  <c r="AD240" i="6" s="1"/>
  <c r="J243" i="6"/>
  <c r="K243" i="6" s="1"/>
  <c r="Q235" i="6"/>
  <c r="R235" i="6" s="1"/>
  <c r="O235" i="6"/>
  <c r="P235" i="6" s="1"/>
  <c r="D238" i="6"/>
  <c r="G238" i="6" s="1"/>
  <c r="H238" i="6" s="1"/>
  <c r="N241" i="6"/>
  <c r="AD241" i="6" s="1"/>
  <c r="X242" i="6"/>
  <c r="Y242" i="6" s="1"/>
  <c r="Z242" i="6" s="1"/>
  <c r="N238" i="6"/>
  <c r="I238" i="6"/>
  <c r="S242" i="6"/>
  <c r="T242" i="6" s="1"/>
  <c r="U242" i="6" s="1"/>
  <c r="X241" i="6"/>
  <c r="AA241" i="6" s="1"/>
  <c r="AB241" i="6" s="1"/>
  <c r="I241" i="6"/>
  <c r="J241" i="6" s="1"/>
  <c r="K241" i="6" s="1"/>
  <c r="X237" i="6"/>
  <c r="Y237" i="6" s="1"/>
  <c r="Z237" i="6" s="1"/>
  <c r="I237" i="6"/>
  <c r="L237" i="6" s="1"/>
  <c r="M237" i="6" s="1"/>
  <c r="D242" i="6"/>
  <c r="G242" i="6" s="1"/>
  <c r="H242" i="6" s="1"/>
  <c r="D241" i="6"/>
  <c r="E241" i="6" s="1"/>
  <c r="F241" i="6" s="1"/>
  <c r="S237" i="6"/>
  <c r="T237" i="6" s="1"/>
  <c r="U237" i="6" s="1"/>
  <c r="D237" i="6"/>
  <c r="E237" i="6" s="1"/>
  <c r="F237" i="6" s="1"/>
  <c r="X238" i="6"/>
  <c r="AA238" i="6" s="1"/>
  <c r="AB238" i="6" s="1"/>
  <c r="I242" i="6"/>
  <c r="L242" i="6" s="1"/>
  <c r="M242" i="6" s="1"/>
  <c r="D244" i="6"/>
  <c r="E244" i="6" s="1"/>
  <c r="F244" i="6" s="1"/>
  <c r="S241" i="6"/>
  <c r="T241" i="6" s="1"/>
  <c r="U241" i="6" s="1"/>
  <c r="S238" i="6"/>
  <c r="T238" i="6" s="1"/>
  <c r="U238" i="6" s="1"/>
  <c r="N242" i="6"/>
  <c r="AD242" i="6" s="1"/>
  <c r="N237" i="6"/>
  <c r="S244" i="6"/>
  <c r="X244" i="6"/>
  <c r="Y244" i="6" s="1"/>
  <c r="Z244" i="6" s="1"/>
  <c r="Q239" i="6"/>
  <c r="R239" i="6" s="1"/>
  <c r="N244" i="6"/>
  <c r="AD244" i="6" s="1"/>
  <c r="I244" i="6"/>
  <c r="L244" i="6" s="1"/>
  <c r="M244" i="6" s="1"/>
  <c r="Y228" i="6"/>
  <c r="Z228" i="6" s="1"/>
  <c r="AA228" i="6"/>
  <c r="AB228" i="6" s="1"/>
  <c r="AA229" i="6"/>
  <c r="AB229" i="6" s="1"/>
  <c r="Y229" i="6"/>
  <c r="Z229" i="6" s="1"/>
  <c r="O225" i="6"/>
  <c r="P225" i="6" s="1"/>
  <c r="Q225" i="6"/>
  <c r="R225" i="6" s="1"/>
  <c r="Y226" i="6"/>
  <c r="Z226" i="6" s="1"/>
  <c r="AA226" i="6"/>
  <c r="AB226" i="6" s="1"/>
  <c r="V226" i="6"/>
  <c r="W226" i="6" s="1"/>
  <c r="T226" i="6"/>
  <c r="U226" i="6" s="1"/>
  <c r="V228" i="6"/>
  <c r="W228" i="6" s="1"/>
  <c r="T228" i="6"/>
  <c r="U228" i="6" s="1"/>
  <c r="AA224" i="6"/>
  <c r="AB224" i="6" s="1"/>
  <c r="Y224" i="6"/>
  <c r="Z224" i="6" s="1"/>
  <c r="T232" i="6"/>
  <c r="U232" i="6" s="1"/>
  <c r="V232" i="6"/>
  <c r="W232" i="6" s="1"/>
  <c r="AA230" i="6"/>
  <c r="AB230" i="6" s="1"/>
  <c r="Y230" i="6"/>
  <c r="Z230" i="6" s="1"/>
  <c r="J225" i="6"/>
  <c r="K225" i="6" s="1"/>
  <c r="L225" i="6"/>
  <c r="M225" i="6" s="1"/>
  <c r="L233" i="6"/>
  <c r="M233" i="6" s="1"/>
  <c r="J233" i="6"/>
  <c r="K233" i="6" s="1"/>
  <c r="J229" i="6"/>
  <c r="K229" i="6" s="1"/>
  <c r="L229" i="6"/>
  <c r="M229" i="6" s="1"/>
  <c r="Q232" i="6"/>
  <c r="R232" i="6" s="1"/>
  <c r="O232" i="6"/>
  <c r="P232" i="6" s="1"/>
  <c r="T233" i="6"/>
  <c r="U233" i="6" s="1"/>
  <c r="V233" i="6"/>
  <c r="W233" i="6" s="1"/>
  <c r="O226" i="6"/>
  <c r="P226" i="6" s="1"/>
  <c r="Q226" i="6"/>
  <c r="R226" i="6" s="1"/>
  <c r="J224" i="6"/>
  <c r="K224" i="6" s="1"/>
  <c r="L224" i="6"/>
  <c r="M224" i="6" s="1"/>
  <c r="J230" i="6"/>
  <c r="K230" i="6" s="1"/>
  <c r="L230" i="6"/>
  <c r="M230" i="6" s="1"/>
  <c r="T225" i="6"/>
  <c r="U225" i="6" s="1"/>
  <c r="V225" i="6"/>
  <c r="W225" i="6" s="1"/>
  <c r="O228" i="6"/>
  <c r="P228" i="6" s="1"/>
  <c r="Q228" i="6"/>
  <c r="R228" i="6" s="1"/>
  <c r="O224" i="6"/>
  <c r="P224" i="6" s="1"/>
  <c r="Q224" i="6"/>
  <c r="R224" i="6" s="1"/>
  <c r="AA232" i="6"/>
  <c r="AB232" i="6" s="1"/>
  <c r="Y232" i="6"/>
  <c r="Z232" i="6" s="1"/>
  <c r="V224" i="6"/>
  <c r="W224" i="6" s="1"/>
  <c r="T224" i="6"/>
  <c r="U224" i="6" s="1"/>
  <c r="V229" i="6"/>
  <c r="W229" i="6" s="1"/>
  <c r="T229" i="6"/>
  <c r="U229" i="6" s="1"/>
  <c r="O233" i="6"/>
  <c r="P233" i="6" s="1"/>
  <c r="Q233" i="6"/>
  <c r="R233" i="6" s="1"/>
  <c r="L226" i="6"/>
  <c r="M226" i="6" s="1"/>
  <c r="J226" i="6"/>
  <c r="K226" i="6" s="1"/>
  <c r="L228" i="6"/>
  <c r="M228" i="6" s="1"/>
  <c r="J228" i="6"/>
  <c r="K228" i="6" s="1"/>
  <c r="J232" i="6"/>
  <c r="K232" i="6" s="1"/>
  <c r="L232" i="6"/>
  <c r="M232" i="6" s="1"/>
  <c r="T230" i="6"/>
  <c r="U230" i="6" s="1"/>
  <c r="V230" i="6"/>
  <c r="W230" i="6" s="1"/>
  <c r="Q229" i="6"/>
  <c r="R229" i="6" s="1"/>
  <c r="O229" i="6"/>
  <c r="P229" i="6" s="1"/>
  <c r="Q230" i="6"/>
  <c r="R230" i="6" s="1"/>
  <c r="O230" i="6"/>
  <c r="P230" i="6" s="1"/>
  <c r="Y225" i="6"/>
  <c r="Z225" i="6" s="1"/>
  <c r="AA225" i="6"/>
  <c r="AB225" i="6" s="1"/>
  <c r="Y233" i="6"/>
  <c r="Z233" i="6" s="1"/>
  <c r="AA233" i="6"/>
  <c r="AB233" i="6" s="1"/>
  <c r="DU237" i="6" l="1"/>
  <c r="DV237" i="6" s="1"/>
  <c r="EJ238" i="6"/>
  <c r="EK238" i="6" s="1"/>
  <c r="EE237" i="6"/>
  <c r="EF237" i="6" s="1"/>
  <c r="EO241" i="6"/>
  <c r="EP241" i="6" s="1"/>
  <c r="EJ244" i="6"/>
  <c r="EK244" i="6" s="1"/>
  <c r="EE245" i="6"/>
  <c r="EF245" i="6" s="1"/>
  <c r="EO238" i="6"/>
  <c r="EP238" i="6" s="1"/>
  <c r="DU242" i="6"/>
  <c r="DV242" i="6" s="1"/>
  <c r="EJ237" i="6"/>
  <c r="EK237" i="6" s="1"/>
  <c r="DU240" i="6"/>
  <c r="DV240" i="6" s="1"/>
  <c r="DZ242" i="6"/>
  <c r="EA242" i="6" s="1"/>
  <c r="EE246" i="6"/>
  <c r="EF246" i="6" s="1"/>
  <c r="EO245" i="6"/>
  <c r="EP245" i="6" s="1"/>
  <c r="DU236" i="6"/>
  <c r="DV236" i="6" s="1"/>
  <c r="EE242" i="6"/>
  <c r="EF242" i="6" s="1"/>
  <c r="EO237" i="6"/>
  <c r="EP237" i="6" s="1"/>
  <c r="DU246" i="6"/>
  <c r="DV246" i="6" s="1"/>
  <c r="EJ240" i="6"/>
  <c r="EK240" i="6" s="1"/>
  <c r="EJ245" i="6"/>
  <c r="EK245" i="6" s="1"/>
  <c r="EJ242" i="6"/>
  <c r="EK242" i="6" s="1"/>
  <c r="EE241" i="6"/>
  <c r="EF241" i="6" s="1"/>
  <c r="DU245" i="6"/>
  <c r="DV245" i="6" s="1"/>
  <c r="DU241" i="6"/>
  <c r="DV241" i="6" s="1"/>
  <c r="DZ246" i="6"/>
  <c r="EA246" i="6" s="1"/>
  <c r="EE238" i="6"/>
  <c r="EF238" i="6" s="1"/>
  <c r="EJ236" i="6"/>
  <c r="EK236" i="6" s="1"/>
  <c r="EO242" i="6"/>
  <c r="EP242" i="6" s="1"/>
  <c r="EJ246" i="6"/>
  <c r="EK246" i="6" s="1"/>
  <c r="DU238" i="6"/>
  <c r="DV238" i="6" s="1"/>
  <c r="EJ241" i="6"/>
  <c r="EK241" i="6" s="1"/>
  <c r="EO246" i="6"/>
  <c r="EP246" i="6" s="1"/>
  <c r="DU244" i="6"/>
  <c r="DV244" i="6" s="1"/>
  <c r="DZ238" i="6"/>
  <c r="EA238" i="6" s="1"/>
  <c r="AS244" i="6"/>
  <c r="AT244" i="6" s="1"/>
  <c r="BH244" i="6"/>
  <c r="AU244" i="6"/>
  <c r="AV244" i="6" s="1"/>
  <c r="AN251" i="6"/>
  <c r="AO251" i="6" s="1"/>
  <c r="AP251" i="6"/>
  <c r="AQ251" i="6" s="1"/>
  <c r="BH255" i="6"/>
  <c r="AS255" i="6"/>
  <c r="AT255" i="6" s="1"/>
  <c r="AU255" i="6"/>
  <c r="AV255" i="6" s="1"/>
  <c r="BC238" i="6"/>
  <c r="BD238" i="6" s="1"/>
  <c r="BE238" i="6"/>
  <c r="BF238" i="6" s="1"/>
  <c r="AS247" i="6"/>
  <c r="AT247" i="6" s="1"/>
  <c r="BH247" i="6"/>
  <c r="AU247" i="6"/>
  <c r="AV247" i="6" s="1"/>
  <c r="AN242" i="6"/>
  <c r="AO242" i="6" s="1"/>
  <c r="AP242" i="6"/>
  <c r="AQ242" i="6" s="1"/>
  <c r="AI237" i="6"/>
  <c r="AJ237" i="6" s="1"/>
  <c r="AK237" i="6"/>
  <c r="AL237" i="6" s="1"/>
  <c r="AX246" i="6"/>
  <c r="AY246" i="6" s="1"/>
  <c r="AZ246" i="6"/>
  <c r="BA246" i="6" s="1"/>
  <c r="AN241" i="6"/>
  <c r="AO241" i="6" s="1"/>
  <c r="AP241" i="6"/>
  <c r="AQ241" i="6" s="1"/>
  <c r="BE240" i="6"/>
  <c r="BF240" i="6" s="1"/>
  <c r="BC240" i="6"/>
  <c r="BD240" i="6" s="1"/>
  <c r="AR250" i="6"/>
  <c r="AW250" i="6"/>
  <c r="AH250" i="6"/>
  <c r="AM250" i="6"/>
  <c r="BB250" i="6"/>
  <c r="BB257" i="6"/>
  <c r="AH257" i="6"/>
  <c r="AM257" i="6"/>
  <c r="AR257" i="6"/>
  <c r="AW257" i="6"/>
  <c r="AN245" i="6"/>
  <c r="AO245" i="6" s="1"/>
  <c r="AP245" i="6"/>
  <c r="AQ245" i="6" s="1"/>
  <c r="BC244" i="6"/>
  <c r="BD244" i="6" s="1"/>
  <c r="BE244" i="6"/>
  <c r="BF244" i="6" s="1"/>
  <c r="BC251" i="6"/>
  <c r="BD251" i="6" s="1"/>
  <c r="BE251" i="6"/>
  <c r="BF251" i="6" s="1"/>
  <c r="AN238" i="6"/>
  <c r="AO238" i="6" s="1"/>
  <c r="AP238" i="6"/>
  <c r="AQ238" i="6" s="1"/>
  <c r="BC247" i="6"/>
  <c r="BD247" i="6" s="1"/>
  <c r="BE247" i="6"/>
  <c r="BF247" i="6" s="1"/>
  <c r="AI242" i="6"/>
  <c r="AJ242" i="6" s="1"/>
  <c r="AK242" i="6"/>
  <c r="AL242" i="6" s="1"/>
  <c r="BH237" i="6"/>
  <c r="AS237" i="6"/>
  <c r="AT237" i="6" s="1"/>
  <c r="AU237" i="6"/>
  <c r="AV237" i="6" s="1"/>
  <c r="AX241" i="6"/>
  <c r="AY241" i="6" s="1"/>
  <c r="AZ241" i="6"/>
  <c r="BA241" i="6" s="1"/>
  <c r="AI240" i="6"/>
  <c r="AJ240" i="6" s="1"/>
  <c r="AK240" i="6"/>
  <c r="AL240" i="6" s="1"/>
  <c r="AW248" i="6"/>
  <c r="AH248" i="6"/>
  <c r="BB248" i="6"/>
  <c r="AM248" i="6"/>
  <c r="AR248" i="6"/>
  <c r="AM254" i="6"/>
  <c r="BB254" i="6"/>
  <c r="AR254" i="6"/>
  <c r="AH254" i="6"/>
  <c r="AW254" i="6"/>
  <c r="AR267" i="6"/>
  <c r="AW267" i="6"/>
  <c r="BB267" i="6"/>
  <c r="AH267" i="6"/>
  <c r="AM267" i="6"/>
  <c r="BC245" i="6"/>
  <c r="BD245" i="6" s="1"/>
  <c r="BE245" i="6"/>
  <c r="BF245" i="6" s="1"/>
  <c r="AN244" i="6"/>
  <c r="AO244" i="6" s="1"/>
  <c r="AP244" i="6"/>
  <c r="AQ244" i="6" s="1"/>
  <c r="AX251" i="6"/>
  <c r="AY251" i="6" s="1"/>
  <c r="AZ251" i="6"/>
  <c r="BA251" i="6" s="1"/>
  <c r="AX238" i="6"/>
  <c r="AY238" i="6" s="1"/>
  <c r="AZ238" i="6"/>
  <c r="BA238" i="6" s="1"/>
  <c r="AP247" i="6"/>
  <c r="AQ247" i="6" s="1"/>
  <c r="AN247" i="6"/>
  <c r="AO247" i="6" s="1"/>
  <c r="AX242" i="6"/>
  <c r="AY242" i="6" s="1"/>
  <c r="AZ242" i="6"/>
  <c r="BA242" i="6" s="1"/>
  <c r="BC237" i="6"/>
  <c r="BD237" i="6" s="1"/>
  <c r="BE237" i="6"/>
  <c r="BF237" i="6" s="1"/>
  <c r="AI241" i="6"/>
  <c r="AJ241" i="6" s="1"/>
  <c r="AK241" i="6"/>
  <c r="AL241" i="6" s="1"/>
  <c r="AX240" i="6"/>
  <c r="AY240" i="6" s="1"/>
  <c r="AZ240" i="6"/>
  <c r="BA240" i="6" s="1"/>
  <c r="AI245" i="6"/>
  <c r="AJ245" i="6" s="1"/>
  <c r="AK245" i="6"/>
  <c r="AL245" i="6" s="1"/>
  <c r="AI251" i="6"/>
  <c r="AJ251" i="6" s="1"/>
  <c r="AK251" i="6"/>
  <c r="AL251" i="6" s="1"/>
  <c r="AI238" i="6"/>
  <c r="AJ238" i="6" s="1"/>
  <c r="AK238" i="6"/>
  <c r="AL238" i="6" s="1"/>
  <c r="AU242" i="6"/>
  <c r="AV242" i="6" s="1"/>
  <c r="BH242" i="6"/>
  <c r="AS242" i="6"/>
  <c r="AT242" i="6" s="1"/>
  <c r="AN236" i="6"/>
  <c r="AO236" i="6" s="1"/>
  <c r="AP236" i="6"/>
  <c r="AQ236" i="6" s="1"/>
  <c r="AS240" i="6"/>
  <c r="AT240" i="6" s="1"/>
  <c r="BH240" i="6"/>
  <c r="AU240" i="6"/>
  <c r="AV240" i="6" s="1"/>
  <c r="BB259" i="6"/>
  <c r="AH259" i="6"/>
  <c r="AM259" i="6"/>
  <c r="AR259" i="6"/>
  <c r="AW259" i="6"/>
  <c r="BB252" i="6"/>
  <c r="AR252" i="6"/>
  <c r="AH252" i="6"/>
  <c r="AW252" i="6"/>
  <c r="AM252" i="6"/>
  <c r="AR256" i="6"/>
  <c r="AW256" i="6"/>
  <c r="AH256" i="6"/>
  <c r="BB256" i="6"/>
  <c r="AM256" i="6"/>
  <c r="AZ245" i="6"/>
  <c r="BA245" i="6" s="1"/>
  <c r="AX245" i="6"/>
  <c r="AY245" i="6" s="1"/>
  <c r="AN255" i="6"/>
  <c r="AO255" i="6" s="1"/>
  <c r="AP255" i="6"/>
  <c r="AQ255" i="6" s="1"/>
  <c r="BH238" i="6"/>
  <c r="AS238" i="6"/>
  <c r="AT238" i="6" s="1"/>
  <c r="AU238" i="6"/>
  <c r="AV238" i="6" s="1"/>
  <c r="AI246" i="6"/>
  <c r="AJ246" i="6" s="1"/>
  <c r="AK246" i="6"/>
  <c r="AL246" i="6" s="1"/>
  <c r="AI236" i="6"/>
  <c r="AJ236" i="6" s="1"/>
  <c r="AK236" i="6"/>
  <c r="AL236" i="6" s="1"/>
  <c r="AN240" i="6"/>
  <c r="AO240" i="6" s="1"/>
  <c r="AP240" i="6"/>
  <c r="AQ240" i="6" s="1"/>
  <c r="AW253" i="6"/>
  <c r="BB253" i="6"/>
  <c r="AH253" i="6"/>
  <c r="AM253" i="6"/>
  <c r="AR253" i="6"/>
  <c r="BH245" i="6"/>
  <c r="AS245" i="6"/>
  <c r="AT245" i="6" s="1"/>
  <c r="AU245" i="6"/>
  <c r="AV245" i="6" s="1"/>
  <c r="BC255" i="6"/>
  <c r="BD255" i="6" s="1"/>
  <c r="BE255" i="6"/>
  <c r="BF255" i="6" s="1"/>
  <c r="BH246" i="6"/>
  <c r="AS246" i="6"/>
  <c r="AT246" i="6" s="1"/>
  <c r="AU246" i="6"/>
  <c r="AV246" i="6" s="1"/>
  <c r="BC236" i="6"/>
  <c r="BD236" i="6" s="1"/>
  <c r="BE236" i="6"/>
  <c r="BF236" i="6" s="1"/>
  <c r="BB263" i="6"/>
  <c r="AM263" i="6"/>
  <c r="AR263" i="6"/>
  <c r="AH263" i="6"/>
  <c r="AW263" i="6"/>
  <c r="AX244" i="6"/>
  <c r="AY244" i="6" s="1"/>
  <c r="AZ244" i="6"/>
  <c r="BA244" i="6" s="1"/>
  <c r="AX255" i="6"/>
  <c r="AY255" i="6" s="1"/>
  <c r="AZ255" i="6"/>
  <c r="BA255" i="6" s="1"/>
  <c r="AX247" i="6"/>
  <c r="AY247" i="6" s="1"/>
  <c r="AZ247" i="6"/>
  <c r="BA247" i="6" s="1"/>
  <c r="AX237" i="6"/>
  <c r="AY237" i="6" s="1"/>
  <c r="AZ237" i="6"/>
  <c r="BA237" i="6" s="1"/>
  <c r="BC246" i="6"/>
  <c r="BD246" i="6" s="1"/>
  <c r="BE246" i="6"/>
  <c r="BF246" i="6" s="1"/>
  <c r="BH241" i="6"/>
  <c r="AS241" i="6"/>
  <c r="AT241" i="6" s="1"/>
  <c r="AU241" i="6"/>
  <c r="AV241" i="6" s="1"/>
  <c r="AX236" i="6"/>
  <c r="AY236" i="6" s="1"/>
  <c r="AZ236" i="6"/>
  <c r="BA236" i="6" s="1"/>
  <c r="BB258" i="6"/>
  <c r="AR258" i="6"/>
  <c r="AH258" i="6"/>
  <c r="AW258" i="6"/>
  <c r="AM258" i="6"/>
  <c r="AM249" i="6"/>
  <c r="AW249" i="6"/>
  <c r="BB249" i="6"/>
  <c r="AR249" i="6"/>
  <c r="AH249" i="6"/>
  <c r="AK244" i="6"/>
  <c r="AL244" i="6" s="1"/>
  <c r="AI244" i="6"/>
  <c r="AJ244" i="6" s="1"/>
  <c r="AS251" i="6"/>
  <c r="AT251" i="6" s="1"/>
  <c r="BH251" i="6"/>
  <c r="AU251" i="6"/>
  <c r="AV251" i="6" s="1"/>
  <c r="AI255" i="6"/>
  <c r="AJ255" i="6" s="1"/>
  <c r="AK255" i="6"/>
  <c r="AL255" i="6" s="1"/>
  <c r="AI247" i="6"/>
  <c r="AJ247" i="6" s="1"/>
  <c r="AK247" i="6"/>
  <c r="AL247" i="6" s="1"/>
  <c r="BC242" i="6"/>
  <c r="BD242" i="6" s="1"/>
  <c r="BE242" i="6"/>
  <c r="BF242" i="6" s="1"/>
  <c r="AN237" i="6"/>
  <c r="AO237" i="6" s="1"/>
  <c r="AP237" i="6"/>
  <c r="AQ237" i="6" s="1"/>
  <c r="AN246" i="6"/>
  <c r="AO246" i="6" s="1"/>
  <c r="AP246" i="6"/>
  <c r="AQ246" i="6" s="1"/>
  <c r="BC241" i="6"/>
  <c r="BD241" i="6" s="1"/>
  <c r="BE241" i="6"/>
  <c r="BF241" i="6" s="1"/>
  <c r="AU236" i="6"/>
  <c r="AV236" i="6" s="1"/>
  <c r="BH236" i="6"/>
  <c r="AS236" i="6"/>
  <c r="AT236" i="6" s="1"/>
  <c r="I270" i="6"/>
  <c r="CA275" i="6"/>
  <c r="BV279" i="6"/>
  <c r="O237" i="6"/>
  <c r="P237" i="6" s="1"/>
  <c r="AD237" i="6"/>
  <c r="Q238" i="6"/>
  <c r="R238" i="6" s="1"/>
  <c r="AD238" i="6"/>
  <c r="AD246" i="6"/>
  <c r="G236" i="6"/>
  <c r="H236" i="6" s="1"/>
  <c r="L236" i="6"/>
  <c r="M236" i="6" s="1"/>
  <c r="J237" i="6"/>
  <c r="K237" i="6" s="1"/>
  <c r="Y240" i="6"/>
  <c r="Z240" i="6" s="1"/>
  <c r="Y241" i="6"/>
  <c r="Z241" i="6" s="1"/>
  <c r="O242" i="6"/>
  <c r="P242" i="6" s="1"/>
  <c r="EN254" i="6"/>
  <c r="EI254" i="6"/>
  <c r="ED254" i="6"/>
  <c r="DY254" i="6"/>
  <c r="DT254" i="6"/>
  <c r="EN248" i="6"/>
  <c r="EO248" i="6" s="1"/>
  <c r="EP248" i="6" s="1"/>
  <c r="ED248" i="6"/>
  <c r="EE248" i="6" s="1"/>
  <c r="EF248" i="6" s="1"/>
  <c r="EI248" i="6"/>
  <c r="DY248" i="6"/>
  <c r="DZ248" i="6" s="1"/>
  <c r="EA248" i="6" s="1"/>
  <c r="DT248" i="6"/>
  <c r="EN253" i="6"/>
  <c r="EI253" i="6"/>
  <c r="ED253" i="6"/>
  <c r="DY253" i="6"/>
  <c r="DZ253" i="6" s="1"/>
  <c r="EA253" i="6" s="1"/>
  <c r="DT253" i="6"/>
  <c r="ED259" i="6"/>
  <c r="EE259" i="6" s="1"/>
  <c r="EF259" i="6" s="1"/>
  <c r="EN259" i="6"/>
  <c r="EO259" i="6" s="1"/>
  <c r="EP259" i="6" s="1"/>
  <c r="EI259" i="6"/>
  <c r="EJ259" i="6" s="1"/>
  <c r="EK259" i="6" s="1"/>
  <c r="DT259" i="6"/>
  <c r="DU259" i="6" s="1"/>
  <c r="DV259" i="6" s="1"/>
  <c r="DY259" i="6"/>
  <c r="DZ259" i="6" s="1"/>
  <c r="EA259" i="6" s="1"/>
  <c r="EI267" i="6"/>
  <c r="EJ267" i="6" s="1"/>
  <c r="EK267" i="6" s="1"/>
  <c r="ED267" i="6"/>
  <c r="EE267" i="6" s="1"/>
  <c r="EF267" i="6" s="1"/>
  <c r="EN267" i="6"/>
  <c r="EO267" i="6" s="1"/>
  <c r="EP267" i="6" s="1"/>
  <c r="DY267" i="6"/>
  <c r="DZ267" i="6" s="1"/>
  <c r="EA267" i="6" s="1"/>
  <c r="DT267" i="6"/>
  <c r="DU267" i="6" s="1"/>
  <c r="DV267" i="6" s="1"/>
  <c r="L245" i="6"/>
  <c r="M245" i="6" s="1"/>
  <c r="EN258" i="6"/>
  <c r="EI258" i="6"/>
  <c r="ED258" i="6"/>
  <c r="DY258" i="6"/>
  <c r="DT258" i="6"/>
  <c r="EI249" i="6"/>
  <c r="EN249" i="6"/>
  <c r="ED249" i="6"/>
  <c r="DY249" i="6"/>
  <c r="DZ249" i="6" s="1"/>
  <c r="EA249" i="6" s="1"/>
  <c r="DT249" i="6"/>
  <c r="EN252" i="6"/>
  <c r="EO252" i="6" s="1"/>
  <c r="EP252" i="6" s="1"/>
  <c r="EI252" i="6"/>
  <c r="ED252" i="6"/>
  <c r="EE252" i="6" s="1"/>
  <c r="EF252" i="6" s="1"/>
  <c r="DY252" i="6"/>
  <c r="DZ252" i="6" s="1"/>
  <c r="EA252" i="6" s="1"/>
  <c r="DT252" i="6"/>
  <c r="EN257" i="6"/>
  <c r="EI257" i="6"/>
  <c r="ED257" i="6"/>
  <c r="DY257" i="6"/>
  <c r="DZ257" i="6" s="1"/>
  <c r="EA257" i="6" s="1"/>
  <c r="DT257" i="6"/>
  <c r="EN263" i="6"/>
  <c r="EO263" i="6" s="1"/>
  <c r="EP263" i="6" s="1"/>
  <c r="ED263" i="6"/>
  <c r="EE263" i="6" s="1"/>
  <c r="EF263" i="6" s="1"/>
  <c r="EI263" i="6"/>
  <c r="EJ263" i="6" s="1"/>
  <c r="EK263" i="6" s="1"/>
  <c r="DY263" i="6"/>
  <c r="DZ263" i="6" s="1"/>
  <c r="EA263" i="6" s="1"/>
  <c r="DT263" i="6"/>
  <c r="DU263" i="6" s="1"/>
  <c r="DV263" i="6" s="1"/>
  <c r="EI256" i="6"/>
  <c r="EN256" i="6"/>
  <c r="EO256" i="6" s="1"/>
  <c r="EP256" i="6" s="1"/>
  <c r="ED256" i="6"/>
  <c r="EE256" i="6" s="1"/>
  <c r="EF256" i="6" s="1"/>
  <c r="DY256" i="6"/>
  <c r="DZ256" i="6" s="1"/>
  <c r="EA256" i="6" s="1"/>
  <c r="DT256" i="6"/>
  <c r="EN250" i="6"/>
  <c r="EI250" i="6"/>
  <c r="ED250" i="6"/>
  <c r="DY250" i="6"/>
  <c r="DT250" i="6"/>
  <c r="Q240" i="6"/>
  <c r="R240" i="6" s="1"/>
  <c r="J242" i="6"/>
  <c r="K242" i="6" s="1"/>
  <c r="Y236" i="6"/>
  <c r="Z236" i="6" s="1"/>
  <c r="G244" i="6"/>
  <c r="H244" i="6" s="1"/>
  <c r="BW245" i="6"/>
  <c r="BX245" i="6" s="1"/>
  <c r="CL245" i="6"/>
  <c r="BY245" i="6"/>
  <c r="BZ245" i="6" s="1"/>
  <c r="BM240" i="6"/>
  <c r="BN240" i="6" s="1"/>
  <c r="BO240" i="6"/>
  <c r="BP240" i="6" s="1"/>
  <c r="DF240" i="6"/>
  <c r="DG240" i="6" s="1"/>
  <c r="DH240" i="6"/>
  <c r="DI240" i="6" s="1"/>
  <c r="O255" i="6"/>
  <c r="P255" i="6" s="1"/>
  <c r="Q255" i="6"/>
  <c r="R255" i="6" s="1"/>
  <c r="DM255" i="6"/>
  <c r="DN255" i="6" s="1"/>
  <c r="DK255" i="6"/>
  <c r="DL255" i="6" s="1"/>
  <c r="CP256" i="6"/>
  <c r="DJ256" i="6"/>
  <c r="CU256" i="6"/>
  <c r="CZ256" i="6"/>
  <c r="DE256" i="6"/>
  <c r="BL256" i="6"/>
  <c r="CF256" i="6"/>
  <c r="CA256" i="6"/>
  <c r="BQ256" i="6"/>
  <c r="BV256" i="6"/>
  <c r="N256" i="6"/>
  <c r="AD256" i="6" s="1"/>
  <c r="I256" i="6"/>
  <c r="X256" i="6"/>
  <c r="D256" i="6"/>
  <c r="S256" i="6"/>
  <c r="DM244" i="6"/>
  <c r="DN244" i="6" s="1"/>
  <c r="DK244" i="6"/>
  <c r="DL244" i="6" s="1"/>
  <c r="T246" i="6"/>
  <c r="U246" i="6" s="1"/>
  <c r="V246" i="6"/>
  <c r="W246" i="6" s="1"/>
  <c r="CI246" i="6"/>
  <c r="CJ246" i="6" s="1"/>
  <c r="CG246" i="6"/>
  <c r="CH246" i="6" s="1"/>
  <c r="DF246" i="6"/>
  <c r="DG246" i="6" s="1"/>
  <c r="DH246" i="6"/>
  <c r="DI246" i="6" s="1"/>
  <c r="BR238" i="6"/>
  <c r="BS238" i="6" s="1"/>
  <c r="BT238" i="6"/>
  <c r="BU238" i="6" s="1"/>
  <c r="DM238" i="6"/>
  <c r="DN238" i="6" s="1"/>
  <c r="DK238" i="6"/>
  <c r="DL238" i="6" s="1"/>
  <c r="BM236" i="6"/>
  <c r="BN236" i="6" s="1"/>
  <c r="BO236" i="6"/>
  <c r="BP236" i="6" s="1"/>
  <c r="DF242" i="6"/>
  <c r="DG242" i="6" s="1"/>
  <c r="DH242" i="6"/>
  <c r="DI242" i="6" s="1"/>
  <c r="DE257" i="6"/>
  <c r="CP257" i="6"/>
  <c r="DJ257" i="6"/>
  <c r="CU257" i="6"/>
  <c r="CZ257" i="6"/>
  <c r="CA257" i="6"/>
  <c r="CF257" i="6"/>
  <c r="BL257" i="6"/>
  <c r="BQ257" i="6"/>
  <c r="BV257" i="6"/>
  <c r="N257" i="6"/>
  <c r="AD257" i="6" s="1"/>
  <c r="X257" i="6"/>
  <c r="S257" i="6"/>
  <c r="I257" i="6"/>
  <c r="D257" i="6"/>
  <c r="DE263" i="6"/>
  <c r="DJ263" i="6"/>
  <c r="CP263" i="6"/>
  <c r="CU263" i="6"/>
  <c r="CZ263" i="6"/>
  <c r="CF263" i="6"/>
  <c r="BL263" i="6"/>
  <c r="BQ263" i="6"/>
  <c r="BV263" i="6"/>
  <c r="CA263" i="6"/>
  <c r="N263" i="6"/>
  <c r="AD263" i="6" s="1"/>
  <c r="X263" i="6"/>
  <c r="I263" i="6"/>
  <c r="S263" i="6"/>
  <c r="D263" i="6"/>
  <c r="DP251" i="6"/>
  <c r="DA251" i="6"/>
  <c r="DB251" i="6" s="1"/>
  <c r="DC251" i="6"/>
  <c r="DD251" i="6" s="1"/>
  <c r="BM237" i="6"/>
  <c r="BN237" i="6" s="1"/>
  <c r="BO237" i="6"/>
  <c r="BP237" i="6" s="1"/>
  <c r="BR241" i="6"/>
  <c r="BS241" i="6" s="1"/>
  <c r="BT241" i="6"/>
  <c r="BU241" i="6" s="1"/>
  <c r="DF241" i="6"/>
  <c r="DG241" i="6" s="1"/>
  <c r="DH241" i="6"/>
  <c r="DI241" i="6" s="1"/>
  <c r="E247" i="6"/>
  <c r="F247" i="6" s="1"/>
  <c r="G247" i="6"/>
  <c r="H247" i="6" s="1"/>
  <c r="CD247" i="6"/>
  <c r="CE247" i="6" s="1"/>
  <c r="CB247" i="6"/>
  <c r="CC247" i="6" s="1"/>
  <c r="CG240" i="6"/>
  <c r="CH240" i="6" s="1"/>
  <c r="CI240" i="6"/>
  <c r="CJ240" i="6" s="1"/>
  <c r="BW255" i="6"/>
  <c r="BX255" i="6" s="1"/>
  <c r="CL255" i="6"/>
  <c r="BY255" i="6"/>
  <c r="BZ255" i="6" s="1"/>
  <c r="DF255" i="6"/>
  <c r="DG255" i="6" s="1"/>
  <c r="DH255" i="6"/>
  <c r="DI255" i="6" s="1"/>
  <c r="BM244" i="6"/>
  <c r="BN244" i="6" s="1"/>
  <c r="BO244" i="6"/>
  <c r="BP244" i="6" s="1"/>
  <c r="CS244" i="6"/>
  <c r="CT244" i="6" s="1"/>
  <c r="CQ244" i="6"/>
  <c r="CR244" i="6" s="1"/>
  <c r="Q246" i="6"/>
  <c r="R246" i="6" s="1"/>
  <c r="O246" i="6"/>
  <c r="P246" i="6" s="1"/>
  <c r="CB236" i="6"/>
  <c r="CC236" i="6" s="1"/>
  <c r="CD236" i="6"/>
  <c r="CE236" i="6" s="1"/>
  <c r="CS246" i="6"/>
  <c r="CT246" i="6" s="1"/>
  <c r="CQ246" i="6"/>
  <c r="CR246" i="6" s="1"/>
  <c r="CI238" i="6"/>
  <c r="CJ238" i="6" s="1"/>
  <c r="CG238" i="6"/>
  <c r="CH238" i="6" s="1"/>
  <c r="CS238" i="6"/>
  <c r="CT238" i="6" s="1"/>
  <c r="CQ238" i="6"/>
  <c r="CR238" i="6" s="1"/>
  <c r="CX236" i="6"/>
  <c r="CY236" i="6" s="1"/>
  <c r="CV236" i="6"/>
  <c r="CW236" i="6" s="1"/>
  <c r="DP242" i="6"/>
  <c r="DA242" i="6"/>
  <c r="DB242" i="6" s="1"/>
  <c r="DC242" i="6"/>
  <c r="DD242" i="6" s="1"/>
  <c r="CX245" i="6"/>
  <c r="CY245" i="6" s="1"/>
  <c r="CV245" i="6"/>
  <c r="CW245" i="6" s="1"/>
  <c r="V251" i="6"/>
  <c r="W251" i="6" s="1"/>
  <c r="T251" i="6"/>
  <c r="U251" i="6" s="1"/>
  <c r="BW251" i="6"/>
  <c r="BX251" i="6" s="1"/>
  <c r="CL251" i="6"/>
  <c r="BY251" i="6"/>
  <c r="BZ251" i="6" s="1"/>
  <c r="CX251" i="6"/>
  <c r="CY251" i="6" s="1"/>
  <c r="CV251" i="6"/>
  <c r="CW251" i="6" s="1"/>
  <c r="CG237" i="6"/>
  <c r="CH237" i="6" s="1"/>
  <c r="CI237" i="6"/>
  <c r="CJ237" i="6" s="1"/>
  <c r="CG241" i="6"/>
  <c r="CH241" i="6" s="1"/>
  <c r="CI241" i="6"/>
  <c r="CJ241" i="6" s="1"/>
  <c r="DP241" i="6"/>
  <c r="DA241" i="6"/>
  <c r="DB241" i="6" s="1"/>
  <c r="DC241" i="6"/>
  <c r="DD241" i="6" s="1"/>
  <c r="J247" i="6"/>
  <c r="K247" i="6" s="1"/>
  <c r="L247" i="6"/>
  <c r="M247" i="6" s="1"/>
  <c r="BW247" i="6"/>
  <c r="BX247" i="6" s="1"/>
  <c r="BY247" i="6"/>
  <c r="BZ247" i="6" s="1"/>
  <c r="CL247" i="6"/>
  <c r="CD240" i="6"/>
  <c r="CE240" i="6" s="1"/>
  <c r="CB240" i="6"/>
  <c r="CC240" i="6" s="1"/>
  <c r="Y255" i="6"/>
  <c r="Z255" i="6" s="1"/>
  <c r="AA255" i="6"/>
  <c r="AB255" i="6" s="1"/>
  <c r="DE267" i="6"/>
  <c r="DJ267" i="6"/>
  <c r="CP267" i="6"/>
  <c r="CU267" i="6"/>
  <c r="CZ267" i="6"/>
  <c r="BQ267" i="6"/>
  <c r="BV267" i="6"/>
  <c r="CA267" i="6"/>
  <c r="BL267" i="6"/>
  <c r="CF267" i="6"/>
  <c r="N267" i="6"/>
  <c r="AD267" i="6" s="1"/>
  <c r="D267" i="6"/>
  <c r="I267" i="6"/>
  <c r="X267" i="6"/>
  <c r="S267" i="6"/>
  <c r="DP255" i="6"/>
  <c r="DA255" i="6"/>
  <c r="DB255" i="6" s="1"/>
  <c r="DC255" i="6"/>
  <c r="DD255" i="6" s="1"/>
  <c r="CI244" i="6"/>
  <c r="CJ244" i="6" s="1"/>
  <c r="CG244" i="6"/>
  <c r="CH244" i="6" s="1"/>
  <c r="DF244" i="6"/>
  <c r="DG244" i="6" s="1"/>
  <c r="DH244" i="6"/>
  <c r="DI244" i="6" s="1"/>
  <c r="Y246" i="6"/>
  <c r="Z246" i="6" s="1"/>
  <c r="AA246" i="6"/>
  <c r="AB246" i="6" s="1"/>
  <c r="CG247" i="6"/>
  <c r="CH247" i="6" s="1"/>
  <c r="CI247" i="6"/>
  <c r="CJ247" i="6" s="1"/>
  <c r="E246" i="6"/>
  <c r="F246" i="6" s="1"/>
  <c r="G246" i="6"/>
  <c r="H246" i="6" s="1"/>
  <c r="BO246" i="6"/>
  <c r="BP246" i="6" s="1"/>
  <c r="BM246" i="6"/>
  <c r="BN246" i="6" s="1"/>
  <c r="DP246" i="6"/>
  <c r="DA246" i="6"/>
  <c r="DB246" i="6" s="1"/>
  <c r="DC246" i="6"/>
  <c r="DD246" i="6" s="1"/>
  <c r="CU250" i="6"/>
  <c r="CZ250" i="6"/>
  <c r="DE250" i="6"/>
  <c r="CP250" i="6"/>
  <c r="DJ250" i="6"/>
  <c r="BQ250" i="6"/>
  <c r="BV250" i="6"/>
  <c r="CA250" i="6"/>
  <c r="CF250" i="6"/>
  <c r="BL250" i="6"/>
  <c r="N250" i="6"/>
  <c r="AD250" i="6" s="1"/>
  <c r="S250" i="6"/>
  <c r="I250" i="6"/>
  <c r="X250" i="6"/>
  <c r="D250" i="6"/>
  <c r="DM236" i="6"/>
  <c r="DN236" i="6" s="1"/>
  <c r="DK236" i="6"/>
  <c r="DL236" i="6" s="1"/>
  <c r="BO242" i="6"/>
  <c r="BP242" i="6" s="1"/>
  <c r="BM242" i="6"/>
  <c r="BN242" i="6" s="1"/>
  <c r="CX242" i="6"/>
  <c r="CY242" i="6" s="1"/>
  <c r="CV242" i="6"/>
  <c r="CW242" i="6" s="1"/>
  <c r="DM245" i="6"/>
  <c r="DN245" i="6" s="1"/>
  <c r="DK245" i="6"/>
  <c r="DL245" i="6" s="1"/>
  <c r="CI251" i="6"/>
  <c r="CJ251" i="6" s="1"/>
  <c r="CG251" i="6"/>
  <c r="CH251" i="6" s="1"/>
  <c r="CS251" i="6"/>
  <c r="CT251" i="6" s="1"/>
  <c r="CQ251" i="6"/>
  <c r="CR251" i="6" s="1"/>
  <c r="DE249" i="6"/>
  <c r="CP249" i="6"/>
  <c r="DJ249" i="6"/>
  <c r="CU249" i="6"/>
  <c r="CZ249" i="6"/>
  <c r="BQ249" i="6"/>
  <c r="BV249" i="6"/>
  <c r="BL249" i="6"/>
  <c r="CA249" i="6"/>
  <c r="CF249" i="6"/>
  <c r="N249" i="6"/>
  <c r="AD249" i="6" s="1"/>
  <c r="I249" i="6"/>
  <c r="X249" i="6"/>
  <c r="S249" i="6"/>
  <c r="D249" i="6"/>
  <c r="BM241" i="6"/>
  <c r="BN241" i="6" s="1"/>
  <c r="BO241" i="6"/>
  <c r="BP241" i="6" s="1"/>
  <c r="CX241" i="6"/>
  <c r="CY241" i="6" s="1"/>
  <c r="CV241" i="6"/>
  <c r="CW241" i="6" s="1"/>
  <c r="V247" i="6"/>
  <c r="W247" i="6" s="1"/>
  <c r="T247" i="6"/>
  <c r="U247" i="6" s="1"/>
  <c r="DF247" i="6"/>
  <c r="DG247" i="6" s="1"/>
  <c r="DH247" i="6"/>
  <c r="DI247" i="6" s="1"/>
  <c r="BY240" i="6"/>
  <c r="BZ240" i="6" s="1"/>
  <c r="BW240" i="6"/>
  <c r="BX240" i="6" s="1"/>
  <c r="CL240" i="6"/>
  <c r="T255" i="6"/>
  <c r="U255" i="6" s="1"/>
  <c r="V255" i="6"/>
  <c r="W255" i="6" s="1"/>
  <c r="BR255" i="6"/>
  <c r="BS255" i="6" s="1"/>
  <c r="BT255" i="6"/>
  <c r="BU255" i="6" s="1"/>
  <c r="CB244" i="6"/>
  <c r="CC244" i="6" s="1"/>
  <c r="CD244" i="6"/>
  <c r="CE244" i="6" s="1"/>
  <c r="BW238" i="6"/>
  <c r="BX238" i="6" s="1"/>
  <c r="BY238" i="6"/>
  <c r="BZ238" i="6" s="1"/>
  <c r="CL238" i="6"/>
  <c r="BT242" i="6"/>
  <c r="BU242" i="6" s="1"/>
  <c r="BR242" i="6"/>
  <c r="BS242" i="6" s="1"/>
  <c r="CD251" i="6"/>
  <c r="CE251" i="6" s="1"/>
  <c r="CB251" i="6"/>
  <c r="CC251" i="6" s="1"/>
  <c r="CX237" i="6"/>
  <c r="CY237" i="6" s="1"/>
  <c r="CV237" i="6"/>
  <c r="CW237" i="6" s="1"/>
  <c r="CS241" i="6"/>
  <c r="CT241" i="6" s="1"/>
  <c r="CQ241" i="6"/>
  <c r="CR241" i="6" s="1"/>
  <c r="DM247" i="6"/>
  <c r="DN247" i="6" s="1"/>
  <c r="DK247" i="6"/>
  <c r="DL247" i="6" s="1"/>
  <c r="L246" i="6"/>
  <c r="M246" i="6" s="1"/>
  <c r="J246" i="6"/>
  <c r="K246" i="6" s="1"/>
  <c r="CD246" i="6"/>
  <c r="CE246" i="6" s="1"/>
  <c r="CB246" i="6"/>
  <c r="CC246" i="6" s="1"/>
  <c r="CX246" i="6"/>
  <c r="CY246" i="6" s="1"/>
  <c r="CV246" i="6"/>
  <c r="CW246" i="6" s="1"/>
  <c r="BM238" i="6"/>
  <c r="BN238" i="6" s="1"/>
  <c r="BO238" i="6"/>
  <c r="BP238" i="6" s="1"/>
  <c r="DE248" i="6"/>
  <c r="CP248" i="6"/>
  <c r="DJ248" i="6"/>
  <c r="CU248" i="6"/>
  <c r="CZ248" i="6"/>
  <c r="BV248" i="6"/>
  <c r="BQ248" i="6"/>
  <c r="CA248" i="6"/>
  <c r="CF248" i="6"/>
  <c r="BL248" i="6"/>
  <c r="N248" i="6"/>
  <c r="AD248" i="6" s="1"/>
  <c r="X248" i="6"/>
  <c r="I248" i="6"/>
  <c r="S248" i="6"/>
  <c r="D248" i="6"/>
  <c r="CS236" i="6"/>
  <c r="CT236" i="6" s="1"/>
  <c r="CQ236" i="6"/>
  <c r="CR236" i="6" s="1"/>
  <c r="CI242" i="6"/>
  <c r="CJ242" i="6" s="1"/>
  <c r="CG242" i="6"/>
  <c r="CH242" i="6" s="1"/>
  <c r="DM242" i="6"/>
  <c r="DN242" i="6" s="1"/>
  <c r="DK242" i="6"/>
  <c r="DL242" i="6" s="1"/>
  <c r="BO245" i="6"/>
  <c r="BP245" i="6" s="1"/>
  <c r="BM245" i="6"/>
  <c r="BN245" i="6" s="1"/>
  <c r="CS245" i="6"/>
  <c r="CT245" i="6" s="1"/>
  <c r="CQ245" i="6"/>
  <c r="CR245" i="6" s="1"/>
  <c r="BM251" i="6"/>
  <c r="BN251" i="6" s="1"/>
  <c r="BO251" i="6"/>
  <c r="BP251" i="6" s="1"/>
  <c r="DM237" i="6"/>
  <c r="DN237" i="6" s="1"/>
  <c r="DK237" i="6"/>
  <c r="DL237" i="6" s="1"/>
  <c r="CB241" i="6"/>
  <c r="CC241" i="6" s="1"/>
  <c r="CD241" i="6"/>
  <c r="CE241" i="6" s="1"/>
  <c r="Q247" i="6"/>
  <c r="R247" i="6" s="1"/>
  <c r="O247" i="6"/>
  <c r="P247" i="6" s="1"/>
  <c r="DP240" i="6"/>
  <c r="DA240" i="6"/>
  <c r="DB240" i="6" s="1"/>
  <c r="DC240" i="6"/>
  <c r="DD240" i="6" s="1"/>
  <c r="BO255" i="6"/>
  <c r="BP255" i="6" s="1"/>
  <c r="BM255" i="6"/>
  <c r="BN255" i="6" s="1"/>
  <c r="CX255" i="6"/>
  <c r="CY255" i="6" s="1"/>
  <c r="CV255" i="6"/>
  <c r="CW255" i="6" s="1"/>
  <c r="BY244" i="6"/>
  <c r="BZ244" i="6" s="1"/>
  <c r="BW244" i="6"/>
  <c r="BX244" i="6" s="1"/>
  <c r="CL244" i="6"/>
  <c r="CX238" i="6"/>
  <c r="CY238" i="6" s="1"/>
  <c r="CV238" i="6"/>
  <c r="CW238" i="6" s="1"/>
  <c r="DE258" i="6"/>
  <c r="CP258" i="6"/>
  <c r="DJ258" i="6"/>
  <c r="CU258" i="6"/>
  <c r="CZ258" i="6"/>
  <c r="BL258" i="6"/>
  <c r="CF258" i="6"/>
  <c r="BQ258" i="6"/>
  <c r="BV258" i="6"/>
  <c r="CA258" i="6"/>
  <c r="N258" i="6"/>
  <c r="X258" i="6"/>
  <c r="S258" i="6"/>
  <c r="I258" i="6"/>
  <c r="D258" i="6"/>
  <c r="CB238" i="6"/>
  <c r="CC238" i="6" s="1"/>
  <c r="CD238" i="6"/>
  <c r="CE238" i="6" s="1"/>
  <c r="BW236" i="6"/>
  <c r="BX236" i="6" s="1"/>
  <c r="CL236" i="6"/>
  <c r="BY236" i="6"/>
  <c r="BZ236" i="6" s="1"/>
  <c r="DF236" i="6"/>
  <c r="DG236" i="6" s="1"/>
  <c r="DH236" i="6"/>
  <c r="DI236" i="6" s="1"/>
  <c r="CZ254" i="6"/>
  <c r="DE254" i="6"/>
  <c r="CP254" i="6"/>
  <c r="DJ254" i="6"/>
  <c r="CU254" i="6"/>
  <c r="BL254" i="6"/>
  <c r="CF254" i="6"/>
  <c r="BQ254" i="6"/>
  <c r="BV254" i="6"/>
  <c r="CA254" i="6"/>
  <c r="N254" i="6"/>
  <c r="AD254" i="6" s="1"/>
  <c r="I254" i="6"/>
  <c r="D254" i="6"/>
  <c r="S254" i="6"/>
  <c r="X254" i="6"/>
  <c r="CS242" i="6"/>
  <c r="CT242" i="6" s="1"/>
  <c r="CQ242" i="6"/>
  <c r="CR242" i="6" s="1"/>
  <c r="CG245" i="6"/>
  <c r="CH245" i="6" s="1"/>
  <c r="CI245" i="6"/>
  <c r="CJ245" i="6" s="1"/>
  <c r="DF245" i="6"/>
  <c r="DG245" i="6" s="1"/>
  <c r="DH245" i="6"/>
  <c r="DI245" i="6" s="1"/>
  <c r="Y251" i="6"/>
  <c r="Z251" i="6" s="1"/>
  <c r="AA251" i="6"/>
  <c r="AB251" i="6" s="1"/>
  <c r="BR251" i="6"/>
  <c r="BS251" i="6" s="1"/>
  <c r="BT251" i="6"/>
  <c r="BU251" i="6" s="1"/>
  <c r="CS237" i="6"/>
  <c r="CT237" i="6" s="1"/>
  <c r="CQ237" i="6"/>
  <c r="CR237" i="6" s="1"/>
  <c r="DE253" i="6"/>
  <c r="CP253" i="6"/>
  <c r="DJ253" i="6"/>
  <c r="CU253" i="6"/>
  <c r="CZ253" i="6"/>
  <c r="CF253" i="6"/>
  <c r="BL253" i="6"/>
  <c r="BQ253" i="6"/>
  <c r="BV253" i="6"/>
  <c r="CA253" i="6"/>
  <c r="N253" i="6"/>
  <c r="AD253" i="6" s="1"/>
  <c r="S253" i="6"/>
  <c r="I253" i="6"/>
  <c r="D253" i="6"/>
  <c r="X253" i="6"/>
  <c r="BR247" i="6"/>
  <c r="BS247" i="6" s="1"/>
  <c r="BT247" i="6"/>
  <c r="BU247" i="6" s="1"/>
  <c r="DA247" i="6"/>
  <c r="DB247" i="6" s="1"/>
  <c r="DP247" i="6"/>
  <c r="DC247" i="6"/>
  <c r="DD247" i="6" s="1"/>
  <c r="CX240" i="6"/>
  <c r="CY240" i="6" s="1"/>
  <c r="CV240" i="6"/>
  <c r="CW240" i="6" s="1"/>
  <c r="L255" i="6"/>
  <c r="M255" i="6" s="1"/>
  <c r="J255" i="6"/>
  <c r="K255" i="6" s="1"/>
  <c r="CD255" i="6"/>
  <c r="CE255" i="6" s="1"/>
  <c r="CB255" i="6"/>
  <c r="CC255" i="6" s="1"/>
  <c r="BR244" i="6"/>
  <c r="BS244" i="6" s="1"/>
  <c r="BT244" i="6"/>
  <c r="BU244" i="6" s="1"/>
  <c r="BT237" i="6"/>
  <c r="BU237" i="6" s="1"/>
  <c r="BR237" i="6"/>
  <c r="BS237" i="6" s="1"/>
  <c r="T236" i="6"/>
  <c r="U236" i="6" s="1"/>
  <c r="G245" i="6"/>
  <c r="H245" i="6" s="1"/>
  <c r="BY246" i="6"/>
  <c r="BZ246" i="6" s="1"/>
  <c r="BW246" i="6"/>
  <c r="BX246" i="6" s="1"/>
  <c r="CL246" i="6"/>
  <c r="DF238" i="6"/>
  <c r="DG238" i="6" s="1"/>
  <c r="DH238" i="6"/>
  <c r="DI238" i="6" s="1"/>
  <c r="CI236" i="6"/>
  <c r="CJ236" i="6" s="1"/>
  <c r="CG236" i="6"/>
  <c r="CH236" i="6" s="1"/>
  <c r="DP236" i="6"/>
  <c r="DA236" i="6"/>
  <c r="DB236" i="6" s="1"/>
  <c r="DC236" i="6"/>
  <c r="DD236" i="6" s="1"/>
  <c r="CB242" i="6"/>
  <c r="CC242" i="6" s="1"/>
  <c r="CD242" i="6"/>
  <c r="CE242" i="6" s="1"/>
  <c r="CB245" i="6"/>
  <c r="CC245" i="6" s="1"/>
  <c r="CD245" i="6"/>
  <c r="CE245" i="6" s="1"/>
  <c r="DP245" i="6"/>
  <c r="DA245" i="6"/>
  <c r="DB245" i="6" s="1"/>
  <c r="DC245" i="6"/>
  <c r="DD245" i="6" s="1"/>
  <c r="G251" i="6"/>
  <c r="H251" i="6" s="1"/>
  <c r="E251" i="6"/>
  <c r="F251" i="6" s="1"/>
  <c r="DM251" i="6"/>
  <c r="DN251" i="6" s="1"/>
  <c r="DK251" i="6"/>
  <c r="DL251" i="6" s="1"/>
  <c r="CB237" i="6"/>
  <c r="CC237" i="6" s="1"/>
  <c r="CD237" i="6"/>
  <c r="CE237" i="6" s="1"/>
  <c r="DF237" i="6"/>
  <c r="DG237" i="6" s="1"/>
  <c r="DH237" i="6"/>
  <c r="DI237" i="6" s="1"/>
  <c r="BW241" i="6"/>
  <c r="BX241" i="6" s="1"/>
  <c r="BY241" i="6"/>
  <c r="BZ241" i="6" s="1"/>
  <c r="CL241" i="6"/>
  <c r="AA247" i="6"/>
  <c r="AB247" i="6" s="1"/>
  <c r="Y247" i="6"/>
  <c r="Z247" i="6" s="1"/>
  <c r="BM247" i="6"/>
  <c r="BN247" i="6" s="1"/>
  <c r="BO247" i="6"/>
  <c r="BP247" i="6" s="1"/>
  <c r="CX247" i="6"/>
  <c r="CY247" i="6" s="1"/>
  <c r="CV247" i="6"/>
  <c r="CW247" i="6" s="1"/>
  <c r="CP252" i="6"/>
  <c r="DJ252" i="6"/>
  <c r="CU252" i="6"/>
  <c r="CZ252" i="6"/>
  <c r="DE252" i="6"/>
  <c r="BL252" i="6"/>
  <c r="BQ252" i="6"/>
  <c r="BV252" i="6"/>
  <c r="CA252" i="6"/>
  <c r="CF252" i="6"/>
  <c r="N252" i="6"/>
  <c r="AD252" i="6" s="1"/>
  <c r="D252" i="6"/>
  <c r="I252" i="6"/>
  <c r="S252" i="6"/>
  <c r="X252" i="6"/>
  <c r="DM240" i="6"/>
  <c r="DN240" i="6" s="1"/>
  <c r="DK240" i="6"/>
  <c r="DL240" i="6" s="1"/>
  <c r="CG255" i="6"/>
  <c r="CH255" i="6" s="1"/>
  <c r="CI255" i="6"/>
  <c r="CJ255" i="6" s="1"/>
  <c r="DP244" i="6"/>
  <c r="DA244" i="6"/>
  <c r="DB244" i="6" s="1"/>
  <c r="DC244" i="6"/>
  <c r="DD244" i="6" s="1"/>
  <c r="DM246" i="6"/>
  <c r="DN246" i="6" s="1"/>
  <c r="DK246" i="6"/>
  <c r="DL246" i="6" s="1"/>
  <c r="BR246" i="6"/>
  <c r="BS246" i="6" s="1"/>
  <c r="BT246" i="6"/>
  <c r="BU246" i="6" s="1"/>
  <c r="DP238" i="6"/>
  <c r="DA238" i="6"/>
  <c r="DB238" i="6" s="1"/>
  <c r="DC238" i="6"/>
  <c r="DD238" i="6" s="1"/>
  <c r="BR236" i="6"/>
  <c r="BS236" i="6" s="1"/>
  <c r="BT236" i="6"/>
  <c r="BU236" i="6" s="1"/>
  <c r="BW242" i="6"/>
  <c r="BX242" i="6" s="1"/>
  <c r="CL242" i="6"/>
  <c r="BY242" i="6"/>
  <c r="BZ242" i="6" s="1"/>
  <c r="BT245" i="6"/>
  <c r="BU245" i="6" s="1"/>
  <c r="BR245" i="6"/>
  <c r="BS245" i="6" s="1"/>
  <c r="J251" i="6"/>
  <c r="K251" i="6" s="1"/>
  <c r="L251" i="6"/>
  <c r="M251" i="6" s="1"/>
  <c r="O251" i="6"/>
  <c r="P251" i="6" s="1"/>
  <c r="Q251" i="6"/>
  <c r="R251" i="6" s="1"/>
  <c r="DF251" i="6"/>
  <c r="DG251" i="6" s="1"/>
  <c r="DH251" i="6"/>
  <c r="DI251" i="6" s="1"/>
  <c r="BY237" i="6"/>
  <c r="BZ237" i="6" s="1"/>
  <c r="BW237" i="6"/>
  <c r="BX237" i="6" s="1"/>
  <c r="CL237" i="6"/>
  <c r="DP237" i="6"/>
  <c r="DA237" i="6"/>
  <c r="DB237" i="6" s="1"/>
  <c r="DC237" i="6"/>
  <c r="DD237" i="6" s="1"/>
  <c r="DM241" i="6"/>
  <c r="DN241" i="6" s="1"/>
  <c r="DK241" i="6"/>
  <c r="DL241" i="6" s="1"/>
  <c r="CZ259" i="6"/>
  <c r="DE259" i="6"/>
  <c r="DJ259" i="6"/>
  <c r="CP259" i="6"/>
  <c r="CU259" i="6"/>
  <c r="CF259" i="6"/>
  <c r="BL259" i="6"/>
  <c r="BQ259" i="6"/>
  <c r="CA259" i="6"/>
  <c r="BV259" i="6"/>
  <c r="N259" i="6"/>
  <c r="AD259" i="6" s="1"/>
  <c r="S259" i="6"/>
  <c r="X259" i="6"/>
  <c r="I259" i="6"/>
  <c r="D259" i="6"/>
  <c r="CS247" i="6"/>
  <c r="CT247" i="6" s="1"/>
  <c r="CQ247" i="6"/>
  <c r="CR247" i="6" s="1"/>
  <c r="BR240" i="6"/>
  <c r="BS240" i="6" s="1"/>
  <c r="BT240" i="6"/>
  <c r="BU240" i="6" s="1"/>
  <c r="CS240" i="6"/>
  <c r="CT240" i="6" s="1"/>
  <c r="CQ240" i="6"/>
  <c r="CR240" i="6" s="1"/>
  <c r="G255" i="6"/>
  <c r="H255" i="6" s="1"/>
  <c r="E255" i="6"/>
  <c r="F255" i="6" s="1"/>
  <c r="CS255" i="6"/>
  <c r="CT255" i="6" s="1"/>
  <c r="CQ255" i="6"/>
  <c r="CR255" i="6" s="1"/>
  <c r="CX244" i="6"/>
  <c r="CY244" i="6" s="1"/>
  <c r="CV244" i="6"/>
  <c r="CW244" i="6" s="1"/>
  <c r="O240" i="6"/>
  <c r="P240" i="6" s="1"/>
  <c r="V245" i="6"/>
  <c r="W245" i="6" s="1"/>
  <c r="Q242" i="6"/>
  <c r="R242" i="6" s="1"/>
  <c r="AA245" i="6"/>
  <c r="AB245" i="6" s="1"/>
  <c r="L241" i="6"/>
  <c r="M241" i="6" s="1"/>
  <c r="V237" i="6"/>
  <c r="W237" i="6" s="1"/>
  <c r="O238" i="6"/>
  <c r="P238" i="6" s="1"/>
  <c r="E240" i="6"/>
  <c r="F240" i="6" s="1"/>
  <c r="L240" i="6"/>
  <c r="M240" i="6" s="1"/>
  <c r="T240" i="6"/>
  <c r="U240" i="6" s="1"/>
  <c r="O245" i="6"/>
  <c r="P245" i="6" s="1"/>
  <c r="Q245" i="6"/>
  <c r="R245" i="6" s="1"/>
  <c r="Q236" i="6"/>
  <c r="R236" i="6" s="1"/>
  <c r="O236" i="6"/>
  <c r="P236" i="6" s="1"/>
  <c r="AA242" i="6"/>
  <c r="AB242" i="6" s="1"/>
  <c r="O241" i="6"/>
  <c r="P241" i="6" s="1"/>
  <c r="Q241" i="6"/>
  <c r="R241" i="6" s="1"/>
  <c r="V242" i="6"/>
  <c r="W242" i="6" s="1"/>
  <c r="G241" i="6"/>
  <c r="H241" i="6" s="1"/>
  <c r="V238" i="6"/>
  <c r="W238" i="6" s="1"/>
  <c r="E238" i="6"/>
  <c r="F238" i="6" s="1"/>
  <c r="AA237" i="6"/>
  <c r="AB237" i="6" s="1"/>
  <c r="Y238" i="6"/>
  <c r="Z238" i="6" s="1"/>
  <c r="G237" i="6"/>
  <c r="H237" i="6" s="1"/>
  <c r="Q237" i="6"/>
  <c r="R237" i="6" s="1"/>
  <c r="AA244" i="6"/>
  <c r="AB244" i="6" s="1"/>
  <c r="E242" i="6"/>
  <c r="F242" i="6" s="1"/>
  <c r="L238" i="6"/>
  <c r="M238" i="6" s="1"/>
  <c r="J238" i="6"/>
  <c r="K238" i="6" s="1"/>
  <c r="J244" i="6"/>
  <c r="K244" i="6" s="1"/>
  <c r="V241" i="6"/>
  <c r="W241" i="6" s="1"/>
  <c r="Q244" i="6"/>
  <c r="R244" i="6" s="1"/>
  <c r="T244" i="6"/>
  <c r="U244" i="6" s="1"/>
  <c r="V244" i="6"/>
  <c r="W244" i="6" s="1"/>
  <c r="O244" i="6"/>
  <c r="P244" i="6" s="1"/>
  <c r="DU257" i="6" l="1"/>
  <c r="DV257" i="6" s="1"/>
  <c r="EJ249" i="6"/>
  <c r="EK249" i="6" s="1"/>
  <c r="DU250" i="6"/>
  <c r="DV250" i="6" s="1"/>
  <c r="EO258" i="6"/>
  <c r="EP258" i="6" s="1"/>
  <c r="DU253" i="6"/>
  <c r="DV253" i="6" s="1"/>
  <c r="EE254" i="6"/>
  <c r="EF254" i="6" s="1"/>
  <c r="DZ250" i="6"/>
  <c r="EA250" i="6" s="1"/>
  <c r="EJ256" i="6"/>
  <c r="EK256" i="6" s="1"/>
  <c r="EE257" i="6"/>
  <c r="EF257" i="6" s="1"/>
  <c r="EJ252" i="6"/>
  <c r="EK252" i="6" s="1"/>
  <c r="EJ254" i="6"/>
  <c r="EK254" i="6" s="1"/>
  <c r="EE250" i="6"/>
  <c r="EF250" i="6" s="1"/>
  <c r="EJ257" i="6"/>
  <c r="EK257" i="6" s="1"/>
  <c r="EE253" i="6"/>
  <c r="EF253" i="6" s="1"/>
  <c r="EO254" i="6"/>
  <c r="EP254" i="6" s="1"/>
  <c r="EJ258" i="6"/>
  <c r="EK258" i="6" s="1"/>
  <c r="EJ248" i="6"/>
  <c r="EK248" i="6" s="1"/>
  <c r="DZ254" i="6"/>
  <c r="EA254" i="6" s="1"/>
  <c r="EJ250" i="6"/>
  <c r="EK250" i="6" s="1"/>
  <c r="EO257" i="6"/>
  <c r="EP257" i="6" s="1"/>
  <c r="DU249" i="6"/>
  <c r="DV249" i="6" s="1"/>
  <c r="EJ253" i="6"/>
  <c r="EK253" i="6" s="1"/>
  <c r="EO250" i="6"/>
  <c r="EP250" i="6" s="1"/>
  <c r="DU258" i="6"/>
  <c r="DV258" i="6" s="1"/>
  <c r="EO253" i="6"/>
  <c r="EP253" i="6" s="1"/>
  <c r="DU256" i="6"/>
  <c r="DV256" i="6" s="1"/>
  <c r="EE249" i="6"/>
  <c r="EF249" i="6" s="1"/>
  <c r="DZ258" i="6"/>
  <c r="EA258" i="6" s="1"/>
  <c r="DU248" i="6"/>
  <c r="DV248" i="6" s="1"/>
  <c r="DU252" i="6"/>
  <c r="DV252" i="6" s="1"/>
  <c r="EO249" i="6"/>
  <c r="EP249" i="6" s="1"/>
  <c r="EE258" i="6"/>
  <c r="EF258" i="6" s="1"/>
  <c r="DU254" i="6"/>
  <c r="DV254" i="6" s="1"/>
  <c r="AH291" i="6"/>
  <c r="ED279" i="6"/>
  <c r="EE279" i="6" s="1"/>
  <c r="EF279" i="6" s="1"/>
  <c r="BL279" i="6"/>
  <c r="BM279" i="6" s="1"/>
  <c r="BN279" i="6" s="1"/>
  <c r="DT279" i="6"/>
  <c r="DU279" i="6" s="1"/>
  <c r="DV279" i="6" s="1"/>
  <c r="D270" i="6"/>
  <c r="E270" i="6" s="1"/>
  <c r="F270" i="6" s="1"/>
  <c r="CA270" i="6"/>
  <c r="CD270" i="6" s="1"/>
  <c r="CE270" i="6" s="1"/>
  <c r="N270" i="6"/>
  <c r="O270" i="6" s="1"/>
  <c r="P270" i="6" s="1"/>
  <c r="CU270" i="6"/>
  <c r="CV270" i="6" s="1"/>
  <c r="CW270" i="6" s="1"/>
  <c r="DE270" i="6"/>
  <c r="DF270" i="6" s="1"/>
  <c r="DG270" i="6" s="1"/>
  <c r="DT270" i="6"/>
  <c r="S270" i="6"/>
  <c r="T270" i="6" s="1"/>
  <c r="U270" i="6" s="1"/>
  <c r="CA271" i="6"/>
  <c r="CB271" i="6" s="1"/>
  <c r="CC271" i="6" s="1"/>
  <c r="DE271" i="6"/>
  <c r="DF271" i="6" s="1"/>
  <c r="DG271" i="6" s="1"/>
  <c r="BQ271" i="6"/>
  <c r="BT271" i="6" s="1"/>
  <c r="BU271" i="6" s="1"/>
  <c r="CZ271" i="6"/>
  <c r="DP271" i="6" s="1"/>
  <c r="CF271" i="6"/>
  <c r="CG271" i="6" s="1"/>
  <c r="CH271" i="6" s="1"/>
  <c r="CP271" i="6"/>
  <c r="CQ271" i="6" s="1"/>
  <c r="CR271" i="6" s="1"/>
  <c r="S279" i="6"/>
  <c r="T279" i="6" s="1"/>
  <c r="U279" i="6" s="1"/>
  <c r="D279" i="6"/>
  <c r="G279" i="6" s="1"/>
  <c r="H279" i="6" s="1"/>
  <c r="DJ279" i="6"/>
  <c r="DK279" i="6" s="1"/>
  <c r="DL279" i="6" s="1"/>
  <c r="DY271" i="6"/>
  <c r="DZ271" i="6" s="1"/>
  <c r="EA271" i="6" s="1"/>
  <c r="N271" i="6"/>
  <c r="AD271" i="6" s="1"/>
  <c r="X271" i="6"/>
  <c r="Y271" i="6" s="1"/>
  <c r="Z271" i="6" s="1"/>
  <c r="CZ279" i="6"/>
  <c r="DP279" i="6" s="1"/>
  <c r="CU279" i="6"/>
  <c r="CV279" i="6" s="1"/>
  <c r="CW279" i="6" s="1"/>
  <c r="DE279" i="6"/>
  <c r="DF279" i="6" s="1"/>
  <c r="DG279" i="6" s="1"/>
  <c r="BL271" i="6"/>
  <c r="BM271" i="6" s="1"/>
  <c r="BN271" i="6" s="1"/>
  <c r="EI271" i="6"/>
  <c r="EJ271" i="6" s="1"/>
  <c r="EK271" i="6" s="1"/>
  <c r="BQ279" i="6"/>
  <c r="BR279" i="6" s="1"/>
  <c r="BS279" i="6" s="1"/>
  <c r="CA279" i="6"/>
  <c r="CD279" i="6" s="1"/>
  <c r="CE279" i="6" s="1"/>
  <c r="CF279" i="6"/>
  <c r="CG279" i="6" s="1"/>
  <c r="CH279" i="6" s="1"/>
  <c r="S271" i="6"/>
  <c r="T271" i="6" s="1"/>
  <c r="U271" i="6" s="1"/>
  <c r="DJ271" i="6"/>
  <c r="DM271" i="6" s="1"/>
  <c r="DN271" i="6" s="1"/>
  <c r="CP279" i="6"/>
  <c r="CQ279" i="6" s="1"/>
  <c r="CR279" i="6" s="1"/>
  <c r="I279" i="6"/>
  <c r="L279" i="6" s="1"/>
  <c r="M279" i="6" s="1"/>
  <c r="N279" i="6"/>
  <c r="AD279" i="6" s="1"/>
  <c r="D271" i="6"/>
  <c r="G271" i="6" s="1"/>
  <c r="H271" i="6" s="1"/>
  <c r="ED271" i="6"/>
  <c r="EE271" i="6" s="1"/>
  <c r="EF271" i="6" s="1"/>
  <c r="DY279" i="6"/>
  <c r="DZ279" i="6" s="1"/>
  <c r="EA279" i="6" s="1"/>
  <c r="EI279" i="6"/>
  <c r="EJ279" i="6" s="1"/>
  <c r="EK279" i="6" s="1"/>
  <c r="X279" i="6"/>
  <c r="Y279" i="6" s="1"/>
  <c r="Z279" i="6" s="1"/>
  <c r="DT271" i="6"/>
  <c r="DU271" i="6" s="1"/>
  <c r="DV271" i="6" s="1"/>
  <c r="EN271" i="6"/>
  <c r="EO271" i="6" s="1"/>
  <c r="EP271" i="6" s="1"/>
  <c r="BV271" i="6"/>
  <c r="BY271" i="6" s="1"/>
  <c r="BZ271" i="6" s="1"/>
  <c r="EN279" i="6"/>
  <c r="EO279" i="6" s="1"/>
  <c r="EP279" i="6" s="1"/>
  <c r="I271" i="6"/>
  <c r="L271" i="6" s="1"/>
  <c r="M271" i="6" s="1"/>
  <c r="CU271" i="6"/>
  <c r="CV271" i="6" s="1"/>
  <c r="CW271" i="6" s="1"/>
  <c r="BL270" i="6"/>
  <c r="BM270" i="6" s="1"/>
  <c r="BN270" i="6" s="1"/>
  <c r="DJ270" i="6"/>
  <c r="DM270" i="6" s="1"/>
  <c r="DN270" i="6" s="1"/>
  <c r="ED270" i="6"/>
  <c r="BV270" i="6"/>
  <c r="CL270" i="6" s="1"/>
  <c r="CF270" i="6"/>
  <c r="CG270" i="6" s="1"/>
  <c r="CH270" i="6" s="1"/>
  <c r="DY270" i="6"/>
  <c r="X270" i="6"/>
  <c r="AA270" i="6" s="1"/>
  <c r="AB270" i="6" s="1"/>
  <c r="AR282" i="6"/>
  <c r="CP270" i="6"/>
  <c r="CS270" i="6" s="1"/>
  <c r="CT270" i="6" s="1"/>
  <c r="EN270" i="6"/>
  <c r="EI270" i="6"/>
  <c r="CZ270" i="6"/>
  <c r="DP270" i="6" s="1"/>
  <c r="BQ270" i="6"/>
  <c r="BR270" i="6" s="1"/>
  <c r="BS270" i="6" s="1"/>
  <c r="DE275" i="6"/>
  <c r="DF275" i="6" s="1"/>
  <c r="DG275" i="6" s="1"/>
  <c r="EN275" i="6"/>
  <c r="EO275" i="6" s="1"/>
  <c r="EP275" i="6" s="1"/>
  <c r="N275" i="6"/>
  <c r="AD275" i="6" s="1"/>
  <c r="BH259" i="6"/>
  <c r="AS259" i="6"/>
  <c r="AT259" i="6" s="1"/>
  <c r="AU259" i="6"/>
  <c r="AV259" i="6" s="1"/>
  <c r="DJ275" i="6"/>
  <c r="DK275" i="6" s="1"/>
  <c r="DL275" i="6" s="1"/>
  <c r="AH283" i="6"/>
  <c r="AW283" i="6"/>
  <c r="AM283" i="6"/>
  <c r="BB283" i="6"/>
  <c r="AR283" i="6"/>
  <c r="AR270" i="6"/>
  <c r="AW270" i="6"/>
  <c r="AH270" i="6"/>
  <c r="BB270" i="6"/>
  <c r="AM270" i="6"/>
  <c r="AX258" i="6"/>
  <c r="AY258" i="6" s="1"/>
  <c r="AZ258" i="6"/>
  <c r="BA258" i="6" s="1"/>
  <c r="AX263" i="6"/>
  <c r="AY263" i="6" s="1"/>
  <c r="AZ263" i="6"/>
  <c r="BA263" i="6" s="1"/>
  <c r="AZ253" i="6"/>
  <c r="BA253" i="6" s="1"/>
  <c r="AX253" i="6"/>
  <c r="AY253" i="6" s="1"/>
  <c r="AK252" i="6"/>
  <c r="AL252" i="6" s="1"/>
  <c r="AI252" i="6"/>
  <c r="AJ252" i="6" s="1"/>
  <c r="AN259" i="6"/>
  <c r="AO259" i="6" s="1"/>
  <c r="AP259" i="6"/>
  <c r="AQ259" i="6" s="1"/>
  <c r="BH267" i="6"/>
  <c r="AS267" i="6"/>
  <c r="AT267" i="6" s="1"/>
  <c r="AU267" i="6"/>
  <c r="AV267" i="6" s="1"/>
  <c r="BE248" i="6"/>
  <c r="BF248" i="6" s="1"/>
  <c r="BC248" i="6"/>
  <c r="BD248" i="6" s="1"/>
  <c r="AX257" i="6"/>
  <c r="AY257" i="6" s="1"/>
  <c r="AZ257" i="6"/>
  <c r="BA257" i="6" s="1"/>
  <c r="AX250" i="6"/>
  <c r="AY250" i="6" s="1"/>
  <c r="AZ250" i="6"/>
  <c r="BA250" i="6" s="1"/>
  <c r="AN248" i="6"/>
  <c r="AO248" i="6" s="1"/>
  <c r="AP248" i="6"/>
  <c r="AQ248" i="6" s="1"/>
  <c r="AW264" i="6"/>
  <c r="AH264" i="6"/>
  <c r="AM264" i="6"/>
  <c r="BB264" i="6"/>
  <c r="AR264" i="6"/>
  <c r="AM261" i="6"/>
  <c r="BB261" i="6"/>
  <c r="AR261" i="6"/>
  <c r="AH261" i="6"/>
  <c r="AW261" i="6"/>
  <c r="EN287" i="6"/>
  <c r="EO287" i="6" s="1"/>
  <c r="EP287" i="6" s="1"/>
  <c r="BL275" i="6"/>
  <c r="BM275" i="6" s="1"/>
  <c r="BN275" i="6" s="1"/>
  <c r="AI258" i="6"/>
  <c r="AJ258" i="6" s="1"/>
  <c r="AK258" i="6"/>
  <c r="AL258" i="6" s="1"/>
  <c r="AI263" i="6"/>
  <c r="AJ263" i="6" s="1"/>
  <c r="AK263" i="6"/>
  <c r="AL263" i="6" s="1"/>
  <c r="AN256" i="6"/>
  <c r="AO256" i="6" s="1"/>
  <c r="AP256" i="6"/>
  <c r="AQ256" i="6" s="1"/>
  <c r="AS252" i="6"/>
  <c r="AT252" i="6" s="1"/>
  <c r="BH252" i="6"/>
  <c r="AU252" i="6"/>
  <c r="AV252" i="6" s="1"/>
  <c r="AI259" i="6"/>
  <c r="AJ259" i="6" s="1"/>
  <c r="AK259" i="6"/>
  <c r="AL259" i="6" s="1"/>
  <c r="AX254" i="6"/>
  <c r="AY254" i="6" s="1"/>
  <c r="AZ254" i="6"/>
  <c r="BA254" i="6" s="1"/>
  <c r="AI248" i="6"/>
  <c r="AJ248" i="6" s="1"/>
  <c r="AK248" i="6"/>
  <c r="AL248" i="6" s="1"/>
  <c r="BH257" i="6"/>
  <c r="AS257" i="6"/>
  <c r="AT257" i="6" s="1"/>
  <c r="AU257" i="6"/>
  <c r="AV257" i="6" s="1"/>
  <c r="AU250" i="6"/>
  <c r="AV250" i="6" s="1"/>
  <c r="BH250" i="6"/>
  <c r="AS250" i="6"/>
  <c r="AT250" i="6" s="1"/>
  <c r="AX267" i="6"/>
  <c r="AY267" i="6" s="1"/>
  <c r="AZ267" i="6"/>
  <c r="BA267" i="6" s="1"/>
  <c r="AM265" i="6"/>
  <c r="AR265" i="6"/>
  <c r="AW265" i="6"/>
  <c r="AH265" i="6"/>
  <c r="BB265" i="6"/>
  <c r="BV275" i="6"/>
  <c r="CL275" i="6" s="1"/>
  <c r="DT275" i="6"/>
  <c r="DU275" i="6" s="1"/>
  <c r="DV275" i="6" s="1"/>
  <c r="I275" i="6"/>
  <c r="L275" i="6" s="1"/>
  <c r="M275" i="6" s="1"/>
  <c r="AI249" i="6"/>
  <c r="AJ249" i="6" s="1"/>
  <c r="AK249" i="6"/>
  <c r="AL249" i="6" s="1"/>
  <c r="AS258" i="6"/>
  <c r="AT258" i="6" s="1"/>
  <c r="BH258" i="6"/>
  <c r="AU258" i="6"/>
  <c r="AV258" i="6" s="1"/>
  <c r="BH263" i="6"/>
  <c r="AS263" i="6"/>
  <c r="AT263" i="6" s="1"/>
  <c r="AU263" i="6"/>
  <c r="AV263" i="6" s="1"/>
  <c r="BC256" i="6"/>
  <c r="BD256" i="6" s="1"/>
  <c r="BE256" i="6"/>
  <c r="BF256" i="6" s="1"/>
  <c r="BC252" i="6"/>
  <c r="BD252" i="6" s="1"/>
  <c r="BE252" i="6"/>
  <c r="BF252" i="6" s="1"/>
  <c r="BC259" i="6"/>
  <c r="BD259" i="6" s="1"/>
  <c r="BE259" i="6"/>
  <c r="BF259" i="6" s="1"/>
  <c r="AI254" i="6"/>
  <c r="AJ254" i="6" s="1"/>
  <c r="AK254" i="6"/>
  <c r="AL254" i="6" s="1"/>
  <c r="AX248" i="6"/>
  <c r="AY248" i="6" s="1"/>
  <c r="AZ248" i="6"/>
  <c r="BA248" i="6" s="1"/>
  <c r="AN257" i="6"/>
  <c r="AO257" i="6" s="1"/>
  <c r="AP257" i="6"/>
  <c r="AQ257" i="6" s="1"/>
  <c r="AX252" i="6"/>
  <c r="AY252" i="6" s="1"/>
  <c r="AZ252" i="6"/>
  <c r="BA252" i="6" s="1"/>
  <c r="AH266" i="6"/>
  <c r="AW266" i="6"/>
  <c r="AM266" i="6"/>
  <c r="BB266" i="6"/>
  <c r="AR266" i="6"/>
  <c r="AH268" i="6"/>
  <c r="AR268" i="6"/>
  <c r="AW268" i="6"/>
  <c r="BB268" i="6"/>
  <c r="AM268" i="6"/>
  <c r="CF275" i="6"/>
  <c r="CG275" i="6" s="1"/>
  <c r="CH275" i="6" s="1"/>
  <c r="CP275" i="6"/>
  <c r="CQ275" i="6" s="1"/>
  <c r="CR275" i="6" s="1"/>
  <c r="ED275" i="6"/>
  <c r="EE275" i="6" s="1"/>
  <c r="EF275" i="6" s="1"/>
  <c r="BH249" i="6"/>
  <c r="AS249" i="6"/>
  <c r="AT249" i="6" s="1"/>
  <c r="AU249" i="6"/>
  <c r="AV249" i="6" s="1"/>
  <c r="BC258" i="6"/>
  <c r="BD258" i="6" s="1"/>
  <c r="BE258" i="6"/>
  <c r="BF258" i="6" s="1"/>
  <c r="AN263" i="6"/>
  <c r="AO263" i="6" s="1"/>
  <c r="AP263" i="6"/>
  <c r="AQ263" i="6" s="1"/>
  <c r="AI256" i="6"/>
  <c r="AJ256" i="6" s="1"/>
  <c r="AK256" i="6"/>
  <c r="AL256" i="6" s="1"/>
  <c r="BH254" i="6"/>
  <c r="AS254" i="6"/>
  <c r="AT254" i="6" s="1"/>
  <c r="AU254" i="6"/>
  <c r="AV254" i="6" s="1"/>
  <c r="AI257" i="6"/>
  <c r="AJ257" i="6" s="1"/>
  <c r="AK257" i="6"/>
  <c r="AL257" i="6" s="1"/>
  <c r="AI250" i="6"/>
  <c r="AJ250" i="6" s="1"/>
  <c r="AK250" i="6"/>
  <c r="AL250" i="6" s="1"/>
  <c r="AW262" i="6"/>
  <c r="BB262" i="6"/>
  <c r="AH262" i="6"/>
  <c r="AM262" i="6"/>
  <c r="AR262" i="6"/>
  <c r="CZ275" i="6"/>
  <c r="DP275" i="6" s="1"/>
  <c r="BQ275" i="6"/>
  <c r="BR275" i="6" s="1"/>
  <c r="BS275" i="6" s="1"/>
  <c r="BC249" i="6"/>
  <c r="BD249" i="6" s="1"/>
  <c r="BE249" i="6"/>
  <c r="BF249" i="6" s="1"/>
  <c r="BC263" i="6"/>
  <c r="BD263" i="6" s="1"/>
  <c r="BE263" i="6"/>
  <c r="BF263" i="6" s="1"/>
  <c r="BH253" i="6"/>
  <c r="AS253" i="6"/>
  <c r="AT253" i="6" s="1"/>
  <c r="AU253" i="6"/>
  <c r="AV253" i="6" s="1"/>
  <c r="AX256" i="6"/>
  <c r="AY256" i="6" s="1"/>
  <c r="AZ256" i="6"/>
  <c r="BA256" i="6" s="1"/>
  <c r="AN267" i="6"/>
  <c r="AO267" i="6" s="1"/>
  <c r="AP267" i="6"/>
  <c r="AQ267" i="6" s="1"/>
  <c r="BC254" i="6"/>
  <c r="BD254" i="6" s="1"/>
  <c r="BE254" i="6"/>
  <c r="BF254" i="6" s="1"/>
  <c r="BC257" i="6"/>
  <c r="BD257" i="6" s="1"/>
  <c r="BE257" i="6"/>
  <c r="BF257" i="6" s="1"/>
  <c r="AW275" i="6"/>
  <c r="AH275" i="6"/>
  <c r="BB275" i="6"/>
  <c r="AM275" i="6"/>
  <c r="AR275" i="6"/>
  <c r="AN258" i="6"/>
  <c r="AO258" i="6" s="1"/>
  <c r="AP258" i="6"/>
  <c r="AQ258" i="6" s="1"/>
  <c r="AR260" i="6"/>
  <c r="AH260" i="6"/>
  <c r="AW260" i="6"/>
  <c r="BB260" i="6"/>
  <c r="AM260" i="6"/>
  <c r="AM269" i="6"/>
  <c r="BB269" i="6"/>
  <c r="AR269" i="6"/>
  <c r="AH269" i="6"/>
  <c r="AW269" i="6"/>
  <c r="D275" i="6"/>
  <c r="G275" i="6" s="1"/>
  <c r="H275" i="6" s="1"/>
  <c r="X275" i="6"/>
  <c r="Y275" i="6" s="1"/>
  <c r="Z275" i="6" s="1"/>
  <c r="DY275" i="6"/>
  <c r="DZ275" i="6" s="1"/>
  <c r="EA275" i="6" s="1"/>
  <c r="AH279" i="6"/>
  <c r="AM279" i="6"/>
  <c r="AW279" i="6"/>
  <c r="BB279" i="6"/>
  <c r="AR279" i="6"/>
  <c r="AX249" i="6"/>
  <c r="AY249" i="6" s="1"/>
  <c r="AZ249" i="6"/>
  <c r="BA249" i="6" s="1"/>
  <c r="AN253" i="6"/>
  <c r="AO253" i="6" s="1"/>
  <c r="AP253" i="6"/>
  <c r="AQ253" i="6" s="1"/>
  <c r="BH256" i="6"/>
  <c r="AS256" i="6"/>
  <c r="AT256" i="6" s="1"/>
  <c r="AU256" i="6"/>
  <c r="AV256" i="6" s="1"/>
  <c r="AI267" i="6"/>
  <c r="AJ267" i="6" s="1"/>
  <c r="AK267" i="6"/>
  <c r="AL267" i="6" s="1"/>
  <c r="AN254" i="6"/>
  <c r="AO254" i="6" s="1"/>
  <c r="AP254" i="6"/>
  <c r="AQ254" i="6" s="1"/>
  <c r="BC250" i="6"/>
  <c r="BD250" i="6" s="1"/>
  <c r="BE250" i="6"/>
  <c r="BF250" i="6" s="1"/>
  <c r="BC253" i="6"/>
  <c r="BD253" i="6" s="1"/>
  <c r="BE253" i="6"/>
  <c r="BF253" i="6" s="1"/>
  <c r="EI275" i="6"/>
  <c r="EJ275" i="6" s="1"/>
  <c r="EK275" i="6" s="1"/>
  <c r="S275" i="6"/>
  <c r="V275" i="6" s="1"/>
  <c r="W275" i="6" s="1"/>
  <c r="CU275" i="6"/>
  <c r="CV275" i="6" s="1"/>
  <c r="CW275" i="6" s="1"/>
  <c r="AW271" i="6"/>
  <c r="AM271" i="6"/>
  <c r="BB271" i="6"/>
  <c r="AR271" i="6"/>
  <c r="AH271" i="6"/>
  <c r="AN249" i="6"/>
  <c r="AO249" i="6" s="1"/>
  <c r="AP249" i="6"/>
  <c r="AQ249" i="6" s="1"/>
  <c r="AI253" i="6"/>
  <c r="AJ253" i="6" s="1"/>
  <c r="AK253" i="6"/>
  <c r="AL253" i="6" s="1"/>
  <c r="AN252" i="6"/>
  <c r="AO252" i="6" s="1"/>
  <c r="AP252" i="6"/>
  <c r="AQ252" i="6" s="1"/>
  <c r="AX259" i="6"/>
  <c r="AY259" i="6" s="1"/>
  <c r="AZ259" i="6"/>
  <c r="BA259" i="6" s="1"/>
  <c r="BC267" i="6"/>
  <c r="BD267" i="6" s="1"/>
  <c r="BE267" i="6"/>
  <c r="BF267" i="6" s="1"/>
  <c r="BH248" i="6"/>
  <c r="AS248" i="6"/>
  <c r="AT248" i="6" s="1"/>
  <c r="AU248" i="6"/>
  <c r="AV248" i="6" s="1"/>
  <c r="AN250" i="6"/>
  <c r="AO250" i="6" s="1"/>
  <c r="AP250" i="6"/>
  <c r="AQ250" i="6" s="1"/>
  <c r="ED272" i="6"/>
  <c r="EE272" i="6" s="1"/>
  <c r="EF272" i="6" s="1"/>
  <c r="CP280" i="6"/>
  <c r="DY277" i="6"/>
  <c r="DZ277" i="6" s="1"/>
  <c r="EA277" i="6" s="1"/>
  <c r="X274" i="6"/>
  <c r="X273" i="6"/>
  <c r="CP278" i="6"/>
  <c r="CU281" i="6"/>
  <c r="I276" i="6"/>
  <c r="AD258" i="6"/>
  <c r="L270" i="6"/>
  <c r="M270" i="6" s="1"/>
  <c r="J270" i="6"/>
  <c r="K270" i="6" s="1"/>
  <c r="BW279" i="6"/>
  <c r="BX279" i="6" s="1"/>
  <c r="CL279" i="6"/>
  <c r="BY279" i="6"/>
  <c r="BZ279" i="6" s="1"/>
  <c r="D283" i="6"/>
  <c r="DT283" i="6"/>
  <c r="DU283" i="6" s="1"/>
  <c r="DV283" i="6" s="1"/>
  <c r="CA283" i="6"/>
  <c r="DJ283" i="6"/>
  <c r="S283" i="6"/>
  <c r="N283" i="6"/>
  <c r="AD283" i="6" s="1"/>
  <c r="EN283" i="6"/>
  <c r="EO283" i="6" s="1"/>
  <c r="EP283" i="6" s="1"/>
  <c r="CZ283" i="6"/>
  <c r="DY283" i="6"/>
  <c r="DZ283" i="6" s="1"/>
  <c r="EA283" i="6" s="1"/>
  <c r="BV283" i="6"/>
  <c r="EI283" i="6"/>
  <c r="EJ283" i="6" s="1"/>
  <c r="EK283" i="6" s="1"/>
  <c r="X283" i="6"/>
  <c r="CP283" i="6"/>
  <c r="CF283" i="6"/>
  <c r="I283" i="6"/>
  <c r="DE283" i="6"/>
  <c r="BQ283" i="6"/>
  <c r="BL283" i="6"/>
  <c r="CU283" i="6"/>
  <c r="ED283" i="6"/>
  <c r="EE283" i="6" s="1"/>
  <c r="EF283" i="6" s="1"/>
  <c r="CB275" i="6"/>
  <c r="CC275" i="6" s="1"/>
  <c r="CD275" i="6"/>
  <c r="CE275" i="6" s="1"/>
  <c r="EN262" i="6"/>
  <c r="EI262" i="6"/>
  <c r="ED262" i="6"/>
  <c r="DY262" i="6"/>
  <c r="DT262" i="6"/>
  <c r="EN265" i="6"/>
  <c r="EI265" i="6"/>
  <c r="ED265" i="6"/>
  <c r="DY265" i="6"/>
  <c r="DZ265" i="6" s="1"/>
  <c r="EA265" i="6" s="1"/>
  <c r="DT265" i="6"/>
  <c r="EN264" i="6"/>
  <c r="EO264" i="6" s="1"/>
  <c r="EP264" i="6" s="1"/>
  <c r="ED264" i="6"/>
  <c r="EE264" i="6" s="1"/>
  <c r="EF264" i="6" s="1"/>
  <c r="EI264" i="6"/>
  <c r="DY264" i="6"/>
  <c r="DZ264" i="6" s="1"/>
  <c r="EA264" i="6" s="1"/>
  <c r="DT264" i="6"/>
  <c r="EI260" i="6"/>
  <c r="EN260" i="6"/>
  <c r="EO260" i="6" s="1"/>
  <c r="EP260" i="6" s="1"/>
  <c r="ED260" i="6"/>
  <c r="EE260" i="6" s="1"/>
  <c r="EF260" i="6" s="1"/>
  <c r="DT260" i="6"/>
  <c r="DY260" i="6"/>
  <c r="DZ260" i="6" s="1"/>
  <c r="EA260" i="6" s="1"/>
  <c r="EN269" i="6"/>
  <c r="DY269" i="6"/>
  <c r="DZ269" i="6" s="1"/>
  <c r="EA269" i="6" s="1"/>
  <c r="ED269" i="6"/>
  <c r="EI269" i="6"/>
  <c r="DT269" i="6"/>
  <c r="EN268" i="6"/>
  <c r="EO268" i="6" s="1"/>
  <c r="EP268" i="6" s="1"/>
  <c r="ED268" i="6"/>
  <c r="EE268" i="6" s="1"/>
  <c r="EF268" i="6" s="1"/>
  <c r="EI268" i="6"/>
  <c r="DT268" i="6"/>
  <c r="DY268" i="6"/>
  <c r="DZ268" i="6" s="1"/>
  <c r="EA268" i="6" s="1"/>
  <c r="EN266" i="6"/>
  <c r="EI266" i="6"/>
  <c r="ED266" i="6"/>
  <c r="DY266" i="6"/>
  <c r="DT266" i="6"/>
  <c r="EN261" i="6"/>
  <c r="EI261" i="6"/>
  <c r="DY261" i="6"/>
  <c r="DZ261" i="6" s="1"/>
  <c r="EA261" i="6" s="1"/>
  <c r="ED261" i="6"/>
  <c r="DT261" i="6"/>
  <c r="DP254" i="6"/>
  <c r="DA254" i="6"/>
  <c r="DB254" i="6" s="1"/>
  <c r="DC254" i="6"/>
  <c r="DD254" i="6" s="1"/>
  <c r="BR249" i="6"/>
  <c r="BS249" i="6" s="1"/>
  <c r="BT249" i="6"/>
  <c r="BU249" i="6" s="1"/>
  <c r="CG250" i="6"/>
  <c r="CH250" i="6" s="1"/>
  <c r="CI250" i="6"/>
  <c r="CJ250" i="6" s="1"/>
  <c r="DP267" i="6"/>
  <c r="DA267" i="6"/>
  <c r="DB267" i="6" s="1"/>
  <c r="DC267" i="6"/>
  <c r="DD267" i="6" s="1"/>
  <c r="CD259" i="6"/>
  <c r="CE259" i="6" s="1"/>
  <c r="CB259" i="6"/>
  <c r="CC259" i="6" s="1"/>
  <c r="CU264" i="6"/>
  <c r="CZ264" i="6"/>
  <c r="DE264" i="6"/>
  <c r="CP264" i="6"/>
  <c r="DJ264" i="6"/>
  <c r="BL264" i="6"/>
  <c r="CF264" i="6"/>
  <c r="CA264" i="6"/>
  <c r="BQ264" i="6"/>
  <c r="BV264" i="6"/>
  <c r="N264" i="6"/>
  <c r="AD264" i="6" s="1"/>
  <c r="D264" i="6"/>
  <c r="S264" i="6"/>
  <c r="X264" i="6"/>
  <c r="I264" i="6"/>
  <c r="CX252" i="6"/>
  <c r="CY252" i="6" s="1"/>
  <c r="CV252" i="6"/>
  <c r="CW252" i="6" s="1"/>
  <c r="CG253" i="6"/>
  <c r="CH253" i="6" s="1"/>
  <c r="CI253" i="6"/>
  <c r="CJ253" i="6" s="1"/>
  <c r="G254" i="6"/>
  <c r="H254" i="6" s="1"/>
  <c r="E254" i="6"/>
  <c r="F254" i="6" s="1"/>
  <c r="CI254" i="6"/>
  <c r="CJ254" i="6" s="1"/>
  <c r="CG254" i="6"/>
  <c r="CH254" i="6" s="1"/>
  <c r="AA258" i="6"/>
  <c r="AB258" i="6" s="1"/>
  <c r="Y258" i="6"/>
  <c r="Z258" i="6" s="1"/>
  <c r="BO258" i="6"/>
  <c r="BP258" i="6" s="1"/>
  <c r="BM258" i="6"/>
  <c r="BN258" i="6" s="1"/>
  <c r="Q248" i="6"/>
  <c r="R248" i="6" s="1"/>
  <c r="O248" i="6"/>
  <c r="P248" i="6" s="1"/>
  <c r="DP248" i="6"/>
  <c r="DA248" i="6"/>
  <c r="DB248" i="6" s="1"/>
  <c r="DC248" i="6"/>
  <c r="DD248" i="6" s="1"/>
  <c r="Y249" i="6"/>
  <c r="Z249" i="6" s="1"/>
  <c r="AA249" i="6"/>
  <c r="AB249" i="6" s="1"/>
  <c r="CP261" i="6"/>
  <c r="DJ261" i="6"/>
  <c r="CU261" i="6"/>
  <c r="CZ261" i="6"/>
  <c r="CF261" i="6"/>
  <c r="BL261" i="6"/>
  <c r="BQ261" i="6"/>
  <c r="DE261" i="6"/>
  <c r="BV261" i="6"/>
  <c r="CA261" i="6"/>
  <c r="N261" i="6"/>
  <c r="AD261" i="6" s="1"/>
  <c r="I261" i="6"/>
  <c r="D261" i="6"/>
  <c r="S261" i="6"/>
  <c r="X261" i="6"/>
  <c r="J250" i="6"/>
  <c r="K250" i="6" s="1"/>
  <c r="L250" i="6"/>
  <c r="M250" i="6" s="1"/>
  <c r="DE262" i="6"/>
  <c r="CP262" i="6"/>
  <c r="DJ262" i="6"/>
  <c r="CU262" i="6"/>
  <c r="CZ262" i="6"/>
  <c r="CA262" i="6"/>
  <c r="BL262" i="6"/>
  <c r="CF262" i="6"/>
  <c r="BV262" i="6"/>
  <c r="BQ262" i="6"/>
  <c r="N262" i="6"/>
  <c r="AD262" i="6" s="1"/>
  <c r="D262" i="6"/>
  <c r="S262" i="6"/>
  <c r="I262" i="6"/>
  <c r="X262" i="6"/>
  <c r="DP250" i="6"/>
  <c r="DA250" i="6"/>
  <c r="DB250" i="6" s="1"/>
  <c r="DC250" i="6"/>
  <c r="DD250" i="6" s="1"/>
  <c r="V263" i="6"/>
  <c r="W263" i="6" s="1"/>
  <c r="T263" i="6"/>
  <c r="U263" i="6" s="1"/>
  <c r="BO263" i="6"/>
  <c r="BP263" i="6" s="1"/>
  <c r="BM263" i="6"/>
  <c r="BN263" i="6" s="1"/>
  <c r="AA257" i="6"/>
  <c r="AB257" i="6" s="1"/>
  <c r="Y257" i="6"/>
  <c r="Z257" i="6" s="1"/>
  <c r="DP257" i="6"/>
  <c r="DA257" i="6"/>
  <c r="DB257" i="6" s="1"/>
  <c r="DC257" i="6"/>
  <c r="DD257" i="6" s="1"/>
  <c r="CZ268" i="6"/>
  <c r="DE268" i="6"/>
  <c r="CP268" i="6"/>
  <c r="DJ268" i="6"/>
  <c r="CU268" i="6"/>
  <c r="BQ268" i="6"/>
  <c r="BV268" i="6"/>
  <c r="CA268" i="6"/>
  <c r="CF268" i="6"/>
  <c r="BL268" i="6"/>
  <c r="N268" i="6"/>
  <c r="AD268" i="6" s="1"/>
  <c r="I268" i="6"/>
  <c r="S268" i="6"/>
  <c r="D268" i="6"/>
  <c r="X268" i="6"/>
  <c r="DP256" i="6"/>
  <c r="DA256" i="6"/>
  <c r="DB256" i="6" s="1"/>
  <c r="DC256" i="6"/>
  <c r="DD256" i="6" s="1"/>
  <c r="BT263" i="6"/>
  <c r="BU263" i="6" s="1"/>
  <c r="BR263" i="6"/>
  <c r="BS263" i="6" s="1"/>
  <c r="BT259" i="6"/>
  <c r="BU259" i="6" s="1"/>
  <c r="BR259" i="6"/>
  <c r="BS259" i="6" s="1"/>
  <c r="DP259" i="6"/>
  <c r="DA259" i="6"/>
  <c r="DB259" i="6" s="1"/>
  <c r="DC259" i="6"/>
  <c r="DD259" i="6" s="1"/>
  <c r="L252" i="6"/>
  <c r="M252" i="6" s="1"/>
  <c r="J252" i="6"/>
  <c r="K252" i="6" s="1"/>
  <c r="CB252" i="6"/>
  <c r="CC252" i="6" s="1"/>
  <c r="CD252" i="6"/>
  <c r="CE252" i="6" s="1"/>
  <c r="DM252" i="6"/>
  <c r="DN252" i="6" s="1"/>
  <c r="DK252" i="6"/>
  <c r="DL252" i="6" s="1"/>
  <c r="CP265" i="6"/>
  <c r="DJ265" i="6"/>
  <c r="CU265" i="6"/>
  <c r="CZ265" i="6"/>
  <c r="DE265" i="6"/>
  <c r="BV265" i="6"/>
  <c r="BL265" i="6"/>
  <c r="CA265" i="6"/>
  <c r="CF265" i="6"/>
  <c r="BQ265" i="6"/>
  <c r="N265" i="6"/>
  <c r="AD265" i="6" s="1"/>
  <c r="S265" i="6"/>
  <c r="X265" i="6"/>
  <c r="D265" i="6"/>
  <c r="I265" i="6"/>
  <c r="BM254" i="6"/>
  <c r="BN254" i="6" s="1"/>
  <c r="BO254" i="6"/>
  <c r="BP254" i="6" s="1"/>
  <c r="DP258" i="6"/>
  <c r="DA258" i="6"/>
  <c r="DB258" i="6" s="1"/>
  <c r="DC258" i="6"/>
  <c r="DD258" i="6" s="1"/>
  <c r="G248" i="6"/>
  <c r="H248" i="6" s="1"/>
  <c r="E248" i="6"/>
  <c r="F248" i="6" s="1"/>
  <c r="CU260" i="6"/>
  <c r="CZ260" i="6"/>
  <c r="DE260" i="6"/>
  <c r="CP260" i="6"/>
  <c r="DJ260" i="6"/>
  <c r="CA260" i="6"/>
  <c r="CF260" i="6"/>
  <c r="BL260" i="6"/>
  <c r="BQ260" i="6"/>
  <c r="BV260" i="6"/>
  <c r="N260" i="6"/>
  <c r="AD260" i="6" s="1"/>
  <c r="S260" i="6"/>
  <c r="D260" i="6"/>
  <c r="X260" i="6"/>
  <c r="I260" i="6"/>
  <c r="CX248" i="6"/>
  <c r="CY248" i="6" s="1"/>
  <c r="CV248" i="6"/>
  <c r="CW248" i="6" s="1"/>
  <c r="J249" i="6"/>
  <c r="K249" i="6" s="1"/>
  <c r="L249" i="6"/>
  <c r="M249" i="6" s="1"/>
  <c r="CB250" i="6"/>
  <c r="CC250" i="6" s="1"/>
  <c r="CD250" i="6"/>
  <c r="CE250" i="6" s="1"/>
  <c r="CX250" i="6"/>
  <c r="CY250" i="6" s="1"/>
  <c r="CV250" i="6"/>
  <c r="CW250" i="6" s="1"/>
  <c r="O267" i="6"/>
  <c r="P267" i="6" s="1"/>
  <c r="Q267" i="6"/>
  <c r="R267" i="6" s="1"/>
  <c r="CX267" i="6"/>
  <c r="CY267" i="6" s="1"/>
  <c r="CV267" i="6"/>
  <c r="CW267" i="6" s="1"/>
  <c r="L263" i="6"/>
  <c r="M263" i="6" s="1"/>
  <c r="J263" i="6"/>
  <c r="K263" i="6" s="1"/>
  <c r="CG263" i="6"/>
  <c r="CH263" i="6" s="1"/>
  <c r="CI263" i="6"/>
  <c r="CJ263" i="6" s="1"/>
  <c r="E257" i="6"/>
  <c r="F257" i="6" s="1"/>
  <c r="G257" i="6"/>
  <c r="H257" i="6" s="1"/>
  <c r="Q257" i="6"/>
  <c r="R257" i="6" s="1"/>
  <c r="O257" i="6"/>
  <c r="P257" i="6" s="1"/>
  <c r="CX257" i="6"/>
  <c r="CY257" i="6" s="1"/>
  <c r="CV257" i="6"/>
  <c r="CW257" i="6" s="1"/>
  <c r="BY256" i="6"/>
  <c r="BZ256" i="6" s="1"/>
  <c r="BW256" i="6"/>
  <c r="BX256" i="6" s="1"/>
  <c r="CL256" i="6"/>
  <c r="CX256" i="6"/>
  <c r="CY256" i="6" s="1"/>
  <c r="CV256" i="6"/>
  <c r="CW256" i="6" s="1"/>
  <c r="Y259" i="6"/>
  <c r="Z259" i="6" s="1"/>
  <c r="AA259" i="6"/>
  <c r="AB259" i="6" s="1"/>
  <c r="BM259" i="6"/>
  <c r="BN259" i="6" s="1"/>
  <c r="BO259" i="6"/>
  <c r="BP259" i="6" s="1"/>
  <c r="BW252" i="6"/>
  <c r="BX252" i="6" s="1"/>
  <c r="CL252" i="6"/>
  <c r="BY252" i="6"/>
  <c r="BZ252" i="6" s="1"/>
  <c r="CS252" i="6"/>
  <c r="CT252" i="6" s="1"/>
  <c r="CQ252" i="6"/>
  <c r="CR252" i="6" s="1"/>
  <c r="DP253" i="6"/>
  <c r="DA253" i="6"/>
  <c r="DB253" i="6" s="1"/>
  <c r="DC253" i="6"/>
  <c r="DD253" i="6" s="1"/>
  <c r="J254" i="6"/>
  <c r="K254" i="6" s="1"/>
  <c r="L254" i="6"/>
  <c r="M254" i="6" s="1"/>
  <c r="CX254" i="6"/>
  <c r="CY254" i="6" s="1"/>
  <c r="CV254" i="6"/>
  <c r="CW254" i="6" s="1"/>
  <c r="G258" i="6"/>
  <c r="H258" i="6" s="1"/>
  <c r="E258" i="6"/>
  <c r="F258" i="6" s="1"/>
  <c r="CX258" i="6"/>
  <c r="CY258" i="6" s="1"/>
  <c r="CV258" i="6"/>
  <c r="CW258" i="6" s="1"/>
  <c r="BO248" i="6"/>
  <c r="BP248" i="6" s="1"/>
  <c r="BM248" i="6"/>
  <c r="BN248" i="6" s="1"/>
  <c r="DM248" i="6"/>
  <c r="DN248" i="6" s="1"/>
  <c r="DK248" i="6"/>
  <c r="DL248" i="6" s="1"/>
  <c r="Q249" i="6"/>
  <c r="R249" i="6" s="1"/>
  <c r="O249" i="6"/>
  <c r="P249" i="6" s="1"/>
  <c r="DP249" i="6"/>
  <c r="DA249" i="6"/>
  <c r="DB249" i="6" s="1"/>
  <c r="DC249" i="6"/>
  <c r="DD249" i="6" s="1"/>
  <c r="BW250" i="6"/>
  <c r="BX250" i="6" s="1"/>
  <c r="CL250" i="6"/>
  <c r="BY250" i="6"/>
  <c r="BZ250" i="6" s="1"/>
  <c r="V267" i="6"/>
  <c r="W267" i="6" s="1"/>
  <c r="T267" i="6"/>
  <c r="U267" i="6" s="1"/>
  <c r="CG267" i="6"/>
  <c r="CH267" i="6" s="1"/>
  <c r="CI267" i="6"/>
  <c r="CJ267" i="6" s="1"/>
  <c r="CS267" i="6"/>
  <c r="CT267" i="6" s="1"/>
  <c r="CQ267" i="6"/>
  <c r="CR267" i="6" s="1"/>
  <c r="DA263" i="6"/>
  <c r="DB263" i="6" s="1"/>
  <c r="DP263" i="6"/>
  <c r="DC263" i="6"/>
  <c r="DD263" i="6" s="1"/>
  <c r="BW257" i="6"/>
  <c r="BX257" i="6" s="1"/>
  <c r="BY257" i="6"/>
  <c r="BZ257" i="6" s="1"/>
  <c r="CL257" i="6"/>
  <c r="DM257" i="6"/>
  <c r="DN257" i="6" s="1"/>
  <c r="DK257" i="6"/>
  <c r="DL257" i="6" s="1"/>
  <c r="BR256" i="6"/>
  <c r="BS256" i="6" s="1"/>
  <c r="BT256" i="6"/>
  <c r="BU256" i="6" s="1"/>
  <c r="DM256" i="6"/>
  <c r="DN256" i="6" s="1"/>
  <c r="DK256" i="6"/>
  <c r="DL256" i="6" s="1"/>
  <c r="DF253" i="6"/>
  <c r="DG253" i="6" s="1"/>
  <c r="DH253" i="6"/>
  <c r="DI253" i="6" s="1"/>
  <c r="T256" i="6"/>
  <c r="U256" i="6" s="1"/>
  <c r="V256" i="6"/>
  <c r="W256" i="6" s="1"/>
  <c r="CG259" i="6"/>
  <c r="CH259" i="6" s="1"/>
  <c r="CI259" i="6"/>
  <c r="CJ259" i="6" s="1"/>
  <c r="BR252" i="6"/>
  <c r="BS252" i="6" s="1"/>
  <c r="BT252" i="6"/>
  <c r="BU252" i="6" s="1"/>
  <c r="Y253" i="6"/>
  <c r="Z253" i="6" s="1"/>
  <c r="AA253" i="6"/>
  <c r="AB253" i="6" s="1"/>
  <c r="O253" i="6"/>
  <c r="P253" i="6" s="1"/>
  <c r="Q253" i="6"/>
  <c r="R253" i="6" s="1"/>
  <c r="AA254" i="6"/>
  <c r="AB254" i="6" s="1"/>
  <c r="Y254" i="6"/>
  <c r="Z254" i="6" s="1"/>
  <c r="O254" i="6"/>
  <c r="P254" i="6" s="1"/>
  <c r="Q254" i="6"/>
  <c r="R254" i="6" s="1"/>
  <c r="DM254" i="6"/>
  <c r="DN254" i="6" s="1"/>
  <c r="DK254" i="6"/>
  <c r="DL254" i="6" s="1"/>
  <c r="L258" i="6"/>
  <c r="M258" i="6" s="1"/>
  <c r="J258" i="6"/>
  <c r="K258" i="6" s="1"/>
  <c r="Q258" i="6"/>
  <c r="R258" i="6" s="1"/>
  <c r="O258" i="6"/>
  <c r="P258" i="6" s="1"/>
  <c r="CG248" i="6"/>
  <c r="CH248" i="6" s="1"/>
  <c r="CI248" i="6"/>
  <c r="CJ248" i="6" s="1"/>
  <c r="CS248" i="6"/>
  <c r="CT248" i="6" s="1"/>
  <c r="CQ248" i="6"/>
  <c r="CR248" i="6" s="1"/>
  <c r="CG249" i="6"/>
  <c r="CH249" i="6" s="1"/>
  <c r="CI249" i="6"/>
  <c r="CJ249" i="6" s="1"/>
  <c r="CX249" i="6"/>
  <c r="CY249" i="6" s="1"/>
  <c r="CV249" i="6"/>
  <c r="CW249" i="6" s="1"/>
  <c r="BT250" i="6"/>
  <c r="BU250" i="6" s="1"/>
  <c r="BR250" i="6"/>
  <c r="BS250" i="6" s="1"/>
  <c r="BM267" i="6"/>
  <c r="BN267" i="6" s="1"/>
  <c r="BO267" i="6"/>
  <c r="BP267" i="6" s="1"/>
  <c r="DM267" i="6"/>
  <c r="DN267" i="6" s="1"/>
  <c r="DK267" i="6"/>
  <c r="DL267" i="6" s="1"/>
  <c r="Y263" i="6"/>
  <c r="Z263" i="6" s="1"/>
  <c r="AA263" i="6"/>
  <c r="AB263" i="6" s="1"/>
  <c r="CX263" i="6"/>
  <c r="CY263" i="6" s="1"/>
  <c r="CV263" i="6"/>
  <c r="CW263" i="6" s="1"/>
  <c r="L257" i="6"/>
  <c r="M257" i="6" s="1"/>
  <c r="J257" i="6"/>
  <c r="K257" i="6" s="1"/>
  <c r="BT257" i="6"/>
  <c r="BU257" i="6" s="1"/>
  <c r="BR257" i="6"/>
  <c r="BS257" i="6" s="1"/>
  <c r="CS257" i="6"/>
  <c r="CT257" i="6" s="1"/>
  <c r="CQ257" i="6"/>
  <c r="CR257" i="6" s="1"/>
  <c r="E256" i="6"/>
  <c r="F256" i="6" s="1"/>
  <c r="G256" i="6"/>
  <c r="H256" i="6" s="1"/>
  <c r="CB256" i="6"/>
  <c r="CC256" i="6" s="1"/>
  <c r="CD256" i="6"/>
  <c r="CE256" i="6" s="1"/>
  <c r="CS256" i="6"/>
  <c r="CT256" i="6" s="1"/>
  <c r="CQ256" i="6"/>
  <c r="CR256" i="6" s="1"/>
  <c r="BY259" i="6"/>
  <c r="BZ259" i="6" s="1"/>
  <c r="BW259" i="6"/>
  <c r="BX259" i="6" s="1"/>
  <c r="CL259" i="6"/>
  <c r="CG252" i="6"/>
  <c r="CH252" i="6" s="1"/>
  <c r="CI252" i="6"/>
  <c r="CJ252" i="6" s="1"/>
  <c r="V253" i="6"/>
  <c r="W253" i="6" s="1"/>
  <c r="T253" i="6"/>
  <c r="U253" i="6" s="1"/>
  <c r="T254" i="6"/>
  <c r="U254" i="6" s="1"/>
  <c r="V254" i="6"/>
  <c r="W254" i="6" s="1"/>
  <c r="CI258" i="6"/>
  <c r="CJ258" i="6" s="1"/>
  <c r="CG258" i="6"/>
  <c r="CH258" i="6" s="1"/>
  <c r="AA248" i="6"/>
  <c r="AB248" i="6" s="1"/>
  <c r="Y248" i="6"/>
  <c r="Z248" i="6" s="1"/>
  <c r="CD257" i="6"/>
  <c r="CE257" i="6" s="1"/>
  <c r="CB257" i="6"/>
  <c r="CC257" i="6" s="1"/>
  <c r="CX259" i="6"/>
  <c r="CY259" i="6" s="1"/>
  <c r="CV259" i="6"/>
  <c r="CW259" i="6" s="1"/>
  <c r="G252" i="6"/>
  <c r="H252" i="6" s="1"/>
  <c r="E252" i="6"/>
  <c r="F252" i="6" s="1"/>
  <c r="BM252" i="6"/>
  <c r="BN252" i="6" s="1"/>
  <c r="BO252" i="6"/>
  <c r="BP252" i="6" s="1"/>
  <c r="CB253" i="6"/>
  <c r="CC253" i="6" s="1"/>
  <c r="CD253" i="6"/>
  <c r="CE253" i="6" s="1"/>
  <c r="CX253" i="6"/>
  <c r="CY253" i="6" s="1"/>
  <c r="CV253" i="6"/>
  <c r="CW253" i="6" s="1"/>
  <c r="CB254" i="6"/>
  <c r="CC254" i="6" s="1"/>
  <c r="CD254" i="6"/>
  <c r="CE254" i="6" s="1"/>
  <c r="CS254" i="6"/>
  <c r="CT254" i="6" s="1"/>
  <c r="CQ254" i="6"/>
  <c r="CR254" i="6" s="1"/>
  <c r="T258" i="6"/>
  <c r="U258" i="6" s="1"/>
  <c r="V258" i="6"/>
  <c r="W258" i="6" s="1"/>
  <c r="CB258" i="6"/>
  <c r="CC258" i="6" s="1"/>
  <c r="CD258" i="6"/>
  <c r="CE258" i="6" s="1"/>
  <c r="DM258" i="6"/>
  <c r="DN258" i="6" s="1"/>
  <c r="DK258" i="6"/>
  <c r="DL258" i="6" s="1"/>
  <c r="T248" i="6"/>
  <c r="U248" i="6" s="1"/>
  <c r="V248" i="6"/>
  <c r="W248" i="6" s="1"/>
  <c r="CB248" i="6"/>
  <c r="CC248" i="6" s="1"/>
  <c r="CD248" i="6"/>
  <c r="CE248" i="6" s="1"/>
  <c r="DF248" i="6"/>
  <c r="DG248" i="6" s="1"/>
  <c r="DH248" i="6"/>
  <c r="DI248" i="6" s="1"/>
  <c r="CD249" i="6"/>
  <c r="CE249" i="6" s="1"/>
  <c r="CB249" i="6"/>
  <c r="CC249" i="6" s="1"/>
  <c r="DM249" i="6"/>
  <c r="DN249" i="6" s="1"/>
  <c r="DK249" i="6"/>
  <c r="DL249" i="6" s="1"/>
  <c r="T250" i="6"/>
  <c r="U250" i="6" s="1"/>
  <c r="V250" i="6"/>
  <c r="W250" i="6" s="1"/>
  <c r="DM250" i="6"/>
  <c r="DN250" i="6" s="1"/>
  <c r="DK250" i="6"/>
  <c r="DL250" i="6" s="1"/>
  <c r="AA267" i="6"/>
  <c r="AB267" i="6" s="1"/>
  <c r="Y267" i="6"/>
  <c r="Z267" i="6" s="1"/>
  <c r="CB267" i="6"/>
  <c r="CC267" i="6" s="1"/>
  <c r="CD267" i="6"/>
  <c r="CE267" i="6" s="1"/>
  <c r="DF267" i="6"/>
  <c r="DG267" i="6" s="1"/>
  <c r="DH267" i="6"/>
  <c r="DI267" i="6" s="1"/>
  <c r="E263" i="6"/>
  <c r="F263" i="6" s="1"/>
  <c r="G263" i="6"/>
  <c r="H263" i="6" s="1"/>
  <c r="Q263" i="6"/>
  <c r="R263" i="6" s="1"/>
  <c r="O263" i="6"/>
  <c r="P263" i="6" s="1"/>
  <c r="CS263" i="6"/>
  <c r="CT263" i="6" s="1"/>
  <c r="CQ263" i="6"/>
  <c r="CR263" i="6" s="1"/>
  <c r="BM257" i="6"/>
  <c r="BN257" i="6" s="1"/>
  <c r="BO257" i="6"/>
  <c r="BP257" i="6" s="1"/>
  <c r="CG256" i="6"/>
  <c r="CH256" i="6" s="1"/>
  <c r="CI256" i="6"/>
  <c r="CJ256" i="6" s="1"/>
  <c r="DF259" i="6"/>
  <c r="DG259" i="6" s="1"/>
  <c r="DH259" i="6"/>
  <c r="DI259" i="6" s="1"/>
  <c r="BM253" i="6"/>
  <c r="BN253" i="6" s="1"/>
  <c r="BO253" i="6"/>
  <c r="BP253" i="6" s="1"/>
  <c r="DE266" i="6"/>
  <c r="CP266" i="6"/>
  <c r="DJ266" i="6"/>
  <c r="CU266" i="6"/>
  <c r="CZ266" i="6"/>
  <c r="BQ266" i="6"/>
  <c r="BL266" i="6"/>
  <c r="BV266" i="6"/>
  <c r="CA266" i="6"/>
  <c r="CF266" i="6"/>
  <c r="N266" i="6"/>
  <c r="AD266" i="6" s="1"/>
  <c r="X266" i="6"/>
  <c r="D266" i="6"/>
  <c r="I266" i="6"/>
  <c r="S266" i="6"/>
  <c r="DF263" i="6"/>
  <c r="DG263" i="6" s="1"/>
  <c r="DH263" i="6"/>
  <c r="DI263" i="6" s="1"/>
  <c r="E259" i="6"/>
  <c r="F259" i="6" s="1"/>
  <c r="G259" i="6"/>
  <c r="H259" i="6" s="1"/>
  <c r="T259" i="6"/>
  <c r="U259" i="6" s="1"/>
  <c r="V259" i="6"/>
  <c r="W259" i="6" s="1"/>
  <c r="CS259" i="6"/>
  <c r="CT259" i="6" s="1"/>
  <c r="CQ259" i="6"/>
  <c r="CR259" i="6" s="1"/>
  <c r="DF252" i="6"/>
  <c r="DG252" i="6" s="1"/>
  <c r="DH252" i="6"/>
  <c r="DI252" i="6" s="1"/>
  <c r="E253" i="6"/>
  <c r="F253" i="6" s="1"/>
  <c r="G253" i="6"/>
  <c r="H253" i="6" s="1"/>
  <c r="BY253" i="6"/>
  <c r="BZ253" i="6" s="1"/>
  <c r="BW253" i="6"/>
  <c r="BX253" i="6" s="1"/>
  <c r="CL253" i="6"/>
  <c r="DM253" i="6"/>
  <c r="DN253" i="6" s="1"/>
  <c r="DK253" i="6"/>
  <c r="DL253" i="6" s="1"/>
  <c r="BW254" i="6"/>
  <c r="BX254" i="6" s="1"/>
  <c r="CL254" i="6"/>
  <c r="BY254" i="6"/>
  <c r="BZ254" i="6" s="1"/>
  <c r="DF254" i="6"/>
  <c r="DG254" i="6" s="1"/>
  <c r="DH254" i="6"/>
  <c r="DI254" i="6" s="1"/>
  <c r="BW258" i="6"/>
  <c r="BX258" i="6" s="1"/>
  <c r="CL258" i="6"/>
  <c r="BY258" i="6"/>
  <c r="BZ258" i="6" s="1"/>
  <c r="CS258" i="6"/>
  <c r="CT258" i="6" s="1"/>
  <c r="CQ258" i="6"/>
  <c r="CR258" i="6" s="1"/>
  <c r="BT248" i="6"/>
  <c r="BU248" i="6" s="1"/>
  <c r="BR248" i="6"/>
  <c r="BS248" i="6" s="1"/>
  <c r="BM249" i="6"/>
  <c r="BN249" i="6" s="1"/>
  <c r="BO249" i="6"/>
  <c r="BP249" i="6" s="1"/>
  <c r="CS249" i="6"/>
  <c r="CT249" i="6" s="1"/>
  <c r="CQ249" i="6"/>
  <c r="CR249" i="6" s="1"/>
  <c r="G250" i="6"/>
  <c r="H250" i="6" s="1"/>
  <c r="E250" i="6"/>
  <c r="F250" i="6" s="1"/>
  <c r="Q250" i="6"/>
  <c r="R250" i="6" s="1"/>
  <c r="O250" i="6"/>
  <c r="P250" i="6" s="1"/>
  <c r="CS250" i="6"/>
  <c r="CT250" i="6" s="1"/>
  <c r="CQ250" i="6"/>
  <c r="CR250" i="6" s="1"/>
  <c r="J267" i="6"/>
  <c r="K267" i="6" s="1"/>
  <c r="L267" i="6"/>
  <c r="M267" i="6" s="1"/>
  <c r="BY267" i="6"/>
  <c r="BZ267" i="6" s="1"/>
  <c r="BW267" i="6"/>
  <c r="BX267" i="6" s="1"/>
  <c r="CL267" i="6"/>
  <c r="CD263" i="6"/>
  <c r="CE263" i="6" s="1"/>
  <c r="CB263" i="6"/>
  <c r="CC263" i="6" s="1"/>
  <c r="DM263" i="6"/>
  <c r="DN263" i="6" s="1"/>
  <c r="DK263" i="6"/>
  <c r="DL263" i="6" s="1"/>
  <c r="T257" i="6"/>
  <c r="U257" i="6" s="1"/>
  <c r="V257" i="6"/>
  <c r="W257" i="6" s="1"/>
  <c r="CI257" i="6"/>
  <c r="CJ257" i="6" s="1"/>
  <c r="CG257" i="6"/>
  <c r="CH257" i="6" s="1"/>
  <c r="DF257" i="6"/>
  <c r="DG257" i="6" s="1"/>
  <c r="DH257" i="6"/>
  <c r="DI257" i="6" s="1"/>
  <c r="AA256" i="6"/>
  <c r="AB256" i="6" s="1"/>
  <c r="Y256" i="6"/>
  <c r="Z256" i="6" s="1"/>
  <c r="BM256" i="6"/>
  <c r="BN256" i="6" s="1"/>
  <c r="BO256" i="6"/>
  <c r="BP256" i="6" s="1"/>
  <c r="T252" i="6"/>
  <c r="U252" i="6" s="1"/>
  <c r="V252" i="6"/>
  <c r="W252" i="6" s="1"/>
  <c r="DP252" i="6"/>
  <c r="DA252" i="6"/>
  <c r="DB252" i="6" s="1"/>
  <c r="DC252" i="6"/>
  <c r="DD252" i="6" s="1"/>
  <c r="V249" i="6"/>
  <c r="W249" i="6" s="1"/>
  <c r="T249" i="6"/>
  <c r="U249" i="6" s="1"/>
  <c r="AA250" i="6"/>
  <c r="AB250" i="6" s="1"/>
  <c r="Y250" i="6"/>
  <c r="Z250" i="6" s="1"/>
  <c r="Q256" i="6"/>
  <c r="R256" i="6" s="1"/>
  <c r="O256" i="6"/>
  <c r="P256" i="6" s="1"/>
  <c r="J259" i="6"/>
  <c r="K259" i="6" s="1"/>
  <c r="L259" i="6"/>
  <c r="M259" i="6" s="1"/>
  <c r="O259" i="6"/>
  <c r="P259" i="6" s="1"/>
  <c r="Q259" i="6"/>
  <c r="R259" i="6" s="1"/>
  <c r="DM259" i="6"/>
  <c r="DN259" i="6" s="1"/>
  <c r="DK259" i="6"/>
  <c r="DL259" i="6" s="1"/>
  <c r="AA252" i="6"/>
  <c r="AB252" i="6" s="1"/>
  <c r="Y252" i="6"/>
  <c r="Z252" i="6" s="1"/>
  <c r="O252" i="6"/>
  <c r="P252" i="6" s="1"/>
  <c r="Q252" i="6"/>
  <c r="R252" i="6" s="1"/>
  <c r="J253" i="6"/>
  <c r="K253" i="6" s="1"/>
  <c r="L253" i="6"/>
  <c r="M253" i="6" s="1"/>
  <c r="BT253" i="6"/>
  <c r="BU253" i="6" s="1"/>
  <c r="BR253" i="6"/>
  <c r="BS253" i="6" s="1"/>
  <c r="CS253" i="6"/>
  <c r="CT253" i="6" s="1"/>
  <c r="CQ253" i="6"/>
  <c r="CR253" i="6" s="1"/>
  <c r="BR254" i="6"/>
  <c r="BS254" i="6" s="1"/>
  <c r="BT254" i="6"/>
  <c r="BU254" i="6" s="1"/>
  <c r="BR258" i="6"/>
  <c r="BS258" i="6" s="1"/>
  <c r="BT258" i="6"/>
  <c r="BU258" i="6" s="1"/>
  <c r="DF258" i="6"/>
  <c r="DG258" i="6" s="1"/>
  <c r="DH258" i="6"/>
  <c r="DI258" i="6" s="1"/>
  <c r="L248" i="6"/>
  <c r="M248" i="6" s="1"/>
  <c r="J248" i="6"/>
  <c r="K248" i="6" s="1"/>
  <c r="BY248" i="6"/>
  <c r="BZ248" i="6" s="1"/>
  <c r="BW248" i="6"/>
  <c r="BX248" i="6" s="1"/>
  <c r="CL248" i="6"/>
  <c r="G249" i="6"/>
  <c r="H249" i="6" s="1"/>
  <c r="E249" i="6"/>
  <c r="F249" i="6" s="1"/>
  <c r="BW249" i="6"/>
  <c r="BX249" i="6" s="1"/>
  <c r="BY249" i="6"/>
  <c r="BZ249" i="6" s="1"/>
  <c r="CL249" i="6"/>
  <c r="DF249" i="6"/>
  <c r="DG249" i="6" s="1"/>
  <c r="DH249" i="6"/>
  <c r="DI249" i="6" s="1"/>
  <c r="BO250" i="6"/>
  <c r="BP250" i="6" s="1"/>
  <c r="BM250" i="6"/>
  <c r="BN250" i="6" s="1"/>
  <c r="DF250" i="6"/>
  <c r="DG250" i="6" s="1"/>
  <c r="DH250" i="6"/>
  <c r="DI250" i="6" s="1"/>
  <c r="G267" i="6"/>
  <c r="H267" i="6" s="1"/>
  <c r="E267" i="6"/>
  <c r="F267" i="6" s="1"/>
  <c r="BT267" i="6"/>
  <c r="BU267" i="6" s="1"/>
  <c r="BR267" i="6"/>
  <c r="BS267" i="6" s="1"/>
  <c r="BW263" i="6"/>
  <c r="BX263" i="6" s="1"/>
  <c r="CL263" i="6"/>
  <c r="BY263" i="6"/>
  <c r="BZ263" i="6" s="1"/>
  <c r="CU269" i="6"/>
  <c r="CZ269" i="6"/>
  <c r="DE269" i="6"/>
  <c r="DJ269" i="6"/>
  <c r="CP269" i="6"/>
  <c r="BV269" i="6"/>
  <c r="BQ269" i="6"/>
  <c r="CA269" i="6"/>
  <c r="BL269" i="6"/>
  <c r="CF269" i="6"/>
  <c r="N269" i="6"/>
  <c r="AD269" i="6" s="1"/>
  <c r="S269" i="6"/>
  <c r="D269" i="6"/>
  <c r="I269" i="6"/>
  <c r="X269" i="6"/>
  <c r="L256" i="6"/>
  <c r="M256" i="6" s="1"/>
  <c r="J256" i="6"/>
  <c r="K256" i="6" s="1"/>
  <c r="DF256" i="6"/>
  <c r="DG256" i="6" s="1"/>
  <c r="DH256" i="6"/>
  <c r="DI256" i="6" s="1"/>
  <c r="EJ261" i="6" l="1"/>
  <c r="EK261" i="6" s="1"/>
  <c r="DU268" i="6"/>
  <c r="DV268" i="6" s="1"/>
  <c r="EO269" i="6"/>
  <c r="EP269" i="6" s="1"/>
  <c r="EJ264" i="6"/>
  <c r="EK264" i="6" s="1"/>
  <c r="EE265" i="6"/>
  <c r="EF265" i="6" s="1"/>
  <c r="EO261" i="6"/>
  <c r="EP261" i="6" s="1"/>
  <c r="EJ268" i="6"/>
  <c r="EK268" i="6" s="1"/>
  <c r="EJ265" i="6"/>
  <c r="EK265" i="6" s="1"/>
  <c r="DZ270" i="6"/>
  <c r="EA270" i="6" s="1"/>
  <c r="DU266" i="6"/>
  <c r="DV266" i="6" s="1"/>
  <c r="DU260" i="6"/>
  <c r="DV260" i="6" s="1"/>
  <c r="EO265" i="6"/>
  <c r="EP265" i="6" s="1"/>
  <c r="DZ266" i="6"/>
  <c r="EA266" i="6" s="1"/>
  <c r="DU262" i="6"/>
  <c r="DV262" i="6" s="1"/>
  <c r="EO262" i="6"/>
  <c r="EP262" i="6" s="1"/>
  <c r="EE266" i="6"/>
  <c r="EF266" i="6" s="1"/>
  <c r="DU269" i="6"/>
  <c r="DV269" i="6" s="1"/>
  <c r="DZ262" i="6"/>
  <c r="EA262" i="6" s="1"/>
  <c r="EJ270" i="6"/>
  <c r="EK270" i="6" s="1"/>
  <c r="EE270" i="6"/>
  <c r="EF270" i="6" s="1"/>
  <c r="DU270" i="6"/>
  <c r="DV270" i="6" s="1"/>
  <c r="DU261" i="6"/>
  <c r="DV261" i="6" s="1"/>
  <c r="EJ266" i="6"/>
  <c r="EK266" i="6" s="1"/>
  <c r="EJ269" i="6"/>
  <c r="EK269" i="6" s="1"/>
  <c r="EJ260" i="6"/>
  <c r="EK260" i="6" s="1"/>
  <c r="EE262" i="6"/>
  <c r="EF262" i="6" s="1"/>
  <c r="EO270" i="6"/>
  <c r="EP270" i="6" s="1"/>
  <c r="EE261" i="6"/>
  <c r="EF261" i="6" s="1"/>
  <c r="EO266" i="6"/>
  <c r="EP266" i="6" s="1"/>
  <c r="EE269" i="6"/>
  <c r="EF269" i="6" s="1"/>
  <c r="DU264" i="6"/>
  <c r="DV264" i="6" s="1"/>
  <c r="DU265" i="6"/>
  <c r="DV265" i="6" s="1"/>
  <c r="EJ262" i="6"/>
  <c r="EK262" i="6" s="1"/>
  <c r="CQ270" i="6"/>
  <c r="CR270" i="6" s="1"/>
  <c r="J279" i="6"/>
  <c r="K279" i="6" s="1"/>
  <c r="CD271" i="6"/>
  <c r="CE271" i="6" s="1"/>
  <c r="E279" i="6"/>
  <c r="F279" i="6" s="1"/>
  <c r="BO271" i="6"/>
  <c r="BP271" i="6" s="1"/>
  <c r="BO270" i="6"/>
  <c r="BP270" i="6" s="1"/>
  <c r="AD270" i="6"/>
  <c r="CF291" i="6"/>
  <c r="CG291" i="6" s="1"/>
  <c r="CH291" i="6" s="1"/>
  <c r="CA291" i="6"/>
  <c r="CB291" i="6" s="1"/>
  <c r="CC291" i="6" s="1"/>
  <c r="DT291" i="6"/>
  <c r="DU291" i="6" s="1"/>
  <c r="DV291" i="6" s="1"/>
  <c r="ED291" i="6"/>
  <c r="EE291" i="6" s="1"/>
  <c r="EF291" i="6" s="1"/>
  <c r="AM291" i="6"/>
  <c r="AN291" i="6" s="1"/>
  <c r="AO291" i="6" s="1"/>
  <c r="DE291" i="6"/>
  <c r="DF291" i="6" s="1"/>
  <c r="DG291" i="6" s="1"/>
  <c r="X291" i="6"/>
  <c r="Y291" i="6" s="1"/>
  <c r="Z291" i="6" s="1"/>
  <c r="D291" i="6"/>
  <c r="G291" i="6" s="1"/>
  <c r="H291" i="6" s="1"/>
  <c r="DY291" i="6"/>
  <c r="DZ291" i="6" s="1"/>
  <c r="EA291" i="6" s="1"/>
  <c r="DJ291" i="6"/>
  <c r="DK291" i="6" s="1"/>
  <c r="DL291" i="6" s="1"/>
  <c r="BL291" i="6"/>
  <c r="BM291" i="6" s="1"/>
  <c r="BN291" i="6" s="1"/>
  <c r="I291" i="6"/>
  <c r="J291" i="6" s="1"/>
  <c r="K291" i="6" s="1"/>
  <c r="EI291" i="6"/>
  <c r="EJ291" i="6" s="1"/>
  <c r="EK291" i="6" s="1"/>
  <c r="CU291" i="6"/>
  <c r="CV291" i="6" s="1"/>
  <c r="CW291" i="6" s="1"/>
  <c r="S291" i="6"/>
  <c r="V291" i="6" s="1"/>
  <c r="W291" i="6" s="1"/>
  <c r="N291" i="6"/>
  <c r="AD291" i="6" s="1"/>
  <c r="CZ291" i="6"/>
  <c r="DA291" i="6" s="1"/>
  <c r="DB291" i="6" s="1"/>
  <c r="CP291" i="6"/>
  <c r="CS291" i="6" s="1"/>
  <c r="CT291" i="6" s="1"/>
  <c r="BQ291" i="6"/>
  <c r="BR291" i="6" s="1"/>
  <c r="BS291" i="6" s="1"/>
  <c r="BO279" i="6"/>
  <c r="BP279" i="6" s="1"/>
  <c r="BR271" i="6"/>
  <c r="BS271" i="6" s="1"/>
  <c r="X277" i="6"/>
  <c r="Y277" i="6" s="1"/>
  <c r="Z277" i="6" s="1"/>
  <c r="CB270" i="6"/>
  <c r="CC270" i="6" s="1"/>
  <c r="DK270" i="6"/>
  <c r="DL270" i="6" s="1"/>
  <c r="E271" i="6"/>
  <c r="F271" i="6" s="1"/>
  <c r="BT279" i="6"/>
  <c r="BU279" i="6" s="1"/>
  <c r="AR291" i="6"/>
  <c r="AU291" i="6" s="1"/>
  <c r="AV291" i="6" s="1"/>
  <c r="BB291" i="6"/>
  <c r="BE291" i="6" s="1"/>
  <c r="BF291" i="6" s="1"/>
  <c r="EN291" i="6"/>
  <c r="EO291" i="6" s="1"/>
  <c r="EP291" i="6" s="1"/>
  <c r="BV291" i="6"/>
  <c r="BY291" i="6" s="1"/>
  <c r="BZ291" i="6" s="1"/>
  <c r="CP303" i="6"/>
  <c r="AW291" i="6"/>
  <c r="AZ291" i="6" s="1"/>
  <c r="BA291" i="6" s="1"/>
  <c r="DM279" i="6"/>
  <c r="DN279" i="6" s="1"/>
  <c r="CL271" i="6"/>
  <c r="BW271" i="6"/>
  <c r="BX271" i="6" s="1"/>
  <c r="DH271" i="6"/>
  <c r="DI271" i="6" s="1"/>
  <c r="Q279" i="6"/>
  <c r="R279" i="6" s="1"/>
  <c r="O279" i="6"/>
  <c r="P279" i="6" s="1"/>
  <c r="Q270" i="6"/>
  <c r="R270" i="6" s="1"/>
  <c r="CB279" i="6"/>
  <c r="CC279" i="6" s="1"/>
  <c r="CA277" i="6"/>
  <c r="CD277" i="6" s="1"/>
  <c r="CE277" i="6" s="1"/>
  <c r="ED277" i="6"/>
  <c r="G270" i="6"/>
  <c r="H270" i="6" s="1"/>
  <c r="S277" i="6"/>
  <c r="T277" i="6" s="1"/>
  <c r="U277" i="6" s="1"/>
  <c r="D277" i="6"/>
  <c r="E277" i="6" s="1"/>
  <c r="F277" i="6" s="1"/>
  <c r="CP277" i="6"/>
  <c r="CQ277" i="6" s="1"/>
  <c r="CR277" i="6" s="1"/>
  <c r="DE277" i="6"/>
  <c r="DF277" i="6" s="1"/>
  <c r="DG277" i="6" s="1"/>
  <c r="CF277" i="6"/>
  <c r="CG277" i="6" s="1"/>
  <c r="CH277" i="6" s="1"/>
  <c r="D276" i="6"/>
  <c r="E276" i="6" s="1"/>
  <c r="F276" i="6" s="1"/>
  <c r="AA271" i="6"/>
  <c r="AB271" i="6" s="1"/>
  <c r="CI279" i="6"/>
  <c r="CJ279" i="6" s="1"/>
  <c r="CX271" i="6"/>
  <c r="CY271" i="6" s="1"/>
  <c r="CX270" i="6"/>
  <c r="CY270" i="6" s="1"/>
  <c r="CI271" i="6"/>
  <c r="CJ271" i="6" s="1"/>
  <c r="J271" i="6"/>
  <c r="K271" i="6" s="1"/>
  <c r="DC271" i="6"/>
  <c r="DD271" i="6" s="1"/>
  <c r="DA271" i="6"/>
  <c r="DB271" i="6" s="1"/>
  <c r="O271" i="6"/>
  <c r="P271" i="6" s="1"/>
  <c r="Q271" i="6"/>
  <c r="R271" i="6" s="1"/>
  <c r="AA275" i="6"/>
  <c r="AB275" i="6" s="1"/>
  <c r="V271" i="6"/>
  <c r="W271" i="6" s="1"/>
  <c r="DC279" i="6"/>
  <c r="DD279" i="6" s="1"/>
  <c r="AA279" i="6"/>
  <c r="AB279" i="6" s="1"/>
  <c r="CS275" i="6"/>
  <c r="CT275" i="6" s="1"/>
  <c r="CS271" i="6"/>
  <c r="CT271" i="6" s="1"/>
  <c r="DH270" i="6"/>
  <c r="DI270" i="6" s="1"/>
  <c r="DA279" i="6"/>
  <c r="DB279" i="6" s="1"/>
  <c r="BT270" i="6"/>
  <c r="BU270" i="6" s="1"/>
  <c r="DK271" i="6"/>
  <c r="DL271" i="6" s="1"/>
  <c r="CI270" i="6"/>
  <c r="CJ270" i="6" s="1"/>
  <c r="V270" i="6"/>
  <c r="W270" i="6" s="1"/>
  <c r="DH279" i="6"/>
  <c r="DI279" i="6" s="1"/>
  <c r="CS279" i="6"/>
  <c r="CT279" i="6" s="1"/>
  <c r="V279" i="6"/>
  <c r="W279" i="6" s="1"/>
  <c r="BB289" i="6"/>
  <c r="DT277" i="6"/>
  <c r="CX279" i="6"/>
  <c r="CY279" i="6" s="1"/>
  <c r="CI275" i="6"/>
  <c r="CJ275" i="6" s="1"/>
  <c r="BY270" i="6"/>
  <c r="BZ270" i="6" s="1"/>
  <c r="BW270" i="6"/>
  <c r="BX270" i="6" s="1"/>
  <c r="DC270" i="6"/>
  <c r="DD270" i="6" s="1"/>
  <c r="DA270" i="6"/>
  <c r="DB270" i="6" s="1"/>
  <c r="N274" i="6"/>
  <c r="AD274" i="6" s="1"/>
  <c r="CU278" i="6"/>
  <c r="CV278" i="6" s="1"/>
  <c r="CW278" i="6" s="1"/>
  <c r="BL274" i="6"/>
  <c r="BM274" i="6" s="1"/>
  <c r="BN274" i="6" s="1"/>
  <c r="CP274" i="6"/>
  <c r="CQ274" i="6" s="1"/>
  <c r="CR274" i="6" s="1"/>
  <c r="S274" i="6"/>
  <c r="V274" i="6" s="1"/>
  <c r="W274" i="6" s="1"/>
  <c r="DE274" i="6"/>
  <c r="DF274" i="6" s="1"/>
  <c r="DG274" i="6" s="1"/>
  <c r="DY282" i="6"/>
  <c r="N282" i="6"/>
  <c r="O282" i="6" s="1"/>
  <c r="P282" i="6" s="1"/>
  <c r="BB282" i="6"/>
  <c r="BE282" i="6" s="1"/>
  <c r="BF282" i="6" s="1"/>
  <c r="S282" i="6"/>
  <c r="V282" i="6" s="1"/>
  <c r="W282" i="6" s="1"/>
  <c r="DE282" i="6"/>
  <c r="DF282" i="6" s="1"/>
  <c r="DG282" i="6" s="1"/>
  <c r="Y270" i="6"/>
  <c r="Z270" i="6" s="1"/>
  <c r="AH282" i="6"/>
  <c r="AI282" i="6" s="1"/>
  <c r="AJ282" i="6" s="1"/>
  <c r="AM282" i="6"/>
  <c r="AN282" i="6" s="1"/>
  <c r="AO282" i="6" s="1"/>
  <c r="BL282" i="6"/>
  <c r="BM282" i="6" s="1"/>
  <c r="BN282" i="6" s="1"/>
  <c r="DT282" i="6"/>
  <c r="BB294" i="6"/>
  <c r="BV287" i="6"/>
  <c r="CL287" i="6" s="1"/>
  <c r="AW282" i="6"/>
  <c r="AZ282" i="6" s="1"/>
  <c r="BA282" i="6" s="1"/>
  <c r="DJ282" i="6"/>
  <c r="DM282" i="6" s="1"/>
  <c r="DN282" i="6" s="1"/>
  <c r="BQ282" i="6"/>
  <c r="BT282" i="6" s="1"/>
  <c r="BU282" i="6" s="1"/>
  <c r="D282" i="6"/>
  <c r="E282" i="6" s="1"/>
  <c r="F282" i="6" s="1"/>
  <c r="J275" i="6"/>
  <c r="K275" i="6" s="1"/>
  <c r="O275" i="6"/>
  <c r="P275" i="6" s="1"/>
  <c r="EI287" i="6"/>
  <c r="EJ287" i="6" s="1"/>
  <c r="EK287" i="6" s="1"/>
  <c r="EI282" i="6"/>
  <c r="CZ282" i="6"/>
  <c r="DC282" i="6" s="1"/>
  <c r="DD282" i="6" s="1"/>
  <c r="I282" i="6"/>
  <c r="J282" i="6" s="1"/>
  <c r="K282" i="6" s="1"/>
  <c r="X282" i="6"/>
  <c r="Y282" i="6" s="1"/>
  <c r="Z282" i="6" s="1"/>
  <c r="Q275" i="6"/>
  <c r="R275" i="6" s="1"/>
  <c r="CP282" i="6"/>
  <c r="CQ282" i="6" s="1"/>
  <c r="CR282" i="6" s="1"/>
  <c r="EN282" i="6"/>
  <c r="CF282" i="6"/>
  <c r="CG282" i="6" s="1"/>
  <c r="CH282" i="6" s="1"/>
  <c r="BO275" i="6"/>
  <c r="BP275" i="6" s="1"/>
  <c r="CA282" i="6"/>
  <c r="CB282" i="6" s="1"/>
  <c r="CC282" i="6" s="1"/>
  <c r="ED282" i="6"/>
  <c r="BV282" i="6"/>
  <c r="CL282" i="6" s="1"/>
  <c r="CU282" i="6"/>
  <c r="CV282" i="6" s="1"/>
  <c r="CW282" i="6" s="1"/>
  <c r="DH275" i="6"/>
  <c r="DI275" i="6" s="1"/>
  <c r="CZ277" i="6"/>
  <c r="DP277" i="6" s="1"/>
  <c r="BV277" i="6"/>
  <c r="BW277" i="6" s="1"/>
  <c r="BX277" i="6" s="1"/>
  <c r="BQ276" i="6"/>
  <c r="BT276" i="6" s="1"/>
  <c r="BU276" i="6" s="1"/>
  <c r="I277" i="6"/>
  <c r="J277" i="6" s="1"/>
  <c r="K277" i="6" s="1"/>
  <c r="EN277" i="6"/>
  <c r="BL277" i="6"/>
  <c r="BM277" i="6" s="1"/>
  <c r="BN277" i="6" s="1"/>
  <c r="DJ277" i="6"/>
  <c r="DK277" i="6" s="1"/>
  <c r="DL277" i="6" s="1"/>
  <c r="CU277" i="6"/>
  <c r="CV277" i="6" s="1"/>
  <c r="CW277" i="6" s="1"/>
  <c r="EI277" i="6"/>
  <c r="BL272" i="6"/>
  <c r="BM272" i="6" s="1"/>
  <c r="BN272" i="6" s="1"/>
  <c r="BQ277" i="6"/>
  <c r="BR277" i="6" s="1"/>
  <c r="BS277" i="6" s="1"/>
  <c r="N277" i="6"/>
  <c r="AD277" i="6" s="1"/>
  <c r="DY272" i="6"/>
  <c r="DZ272" i="6" s="1"/>
  <c r="EA272" i="6" s="1"/>
  <c r="CF272" i="6"/>
  <c r="CG272" i="6" s="1"/>
  <c r="CH272" i="6" s="1"/>
  <c r="BV272" i="6"/>
  <c r="CL272" i="6" s="1"/>
  <c r="N272" i="6"/>
  <c r="AD272" i="6" s="1"/>
  <c r="DT272" i="6"/>
  <c r="CP272" i="6"/>
  <c r="CQ272" i="6" s="1"/>
  <c r="CR272" i="6" s="1"/>
  <c r="CZ272" i="6"/>
  <c r="DA272" i="6" s="1"/>
  <c r="DB272" i="6" s="1"/>
  <c r="CA272" i="6"/>
  <c r="CB272" i="6" s="1"/>
  <c r="CC272" i="6" s="1"/>
  <c r="DJ272" i="6"/>
  <c r="DK272" i="6" s="1"/>
  <c r="DL272" i="6" s="1"/>
  <c r="BQ272" i="6"/>
  <c r="BR272" i="6" s="1"/>
  <c r="BS272" i="6" s="1"/>
  <c r="DE272" i="6"/>
  <c r="DF272" i="6" s="1"/>
  <c r="DG272" i="6" s="1"/>
  <c r="X272" i="6"/>
  <c r="Y272" i="6" s="1"/>
  <c r="Z272" i="6" s="1"/>
  <c r="EN272" i="6"/>
  <c r="EO272" i="6" s="1"/>
  <c r="EP272" i="6" s="1"/>
  <c r="S272" i="6"/>
  <c r="V272" i="6" s="1"/>
  <c r="W272" i="6" s="1"/>
  <c r="D272" i="6"/>
  <c r="E272" i="6" s="1"/>
  <c r="F272" i="6" s="1"/>
  <c r="CU272" i="6"/>
  <c r="CV272" i="6" s="1"/>
  <c r="CW272" i="6" s="1"/>
  <c r="I272" i="6"/>
  <c r="L272" i="6" s="1"/>
  <c r="M272" i="6" s="1"/>
  <c r="BB284" i="6"/>
  <c r="EI272" i="6"/>
  <c r="S276" i="6"/>
  <c r="T276" i="6" s="1"/>
  <c r="U276" i="6" s="1"/>
  <c r="CA273" i="6"/>
  <c r="CB273" i="6" s="1"/>
  <c r="CC273" i="6" s="1"/>
  <c r="EI273" i="6"/>
  <c r="CZ273" i="6"/>
  <c r="DC273" i="6" s="1"/>
  <c r="DD273" i="6" s="1"/>
  <c r="DC275" i="6"/>
  <c r="DD275" i="6" s="1"/>
  <c r="I273" i="6"/>
  <c r="J273" i="6" s="1"/>
  <c r="K273" i="6" s="1"/>
  <c r="CU273" i="6"/>
  <c r="CV273" i="6" s="1"/>
  <c r="CW273" i="6" s="1"/>
  <c r="S273" i="6"/>
  <c r="T273" i="6" s="1"/>
  <c r="U273" i="6" s="1"/>
  <c r="DA275" i="6"/>
  <c r="DB275" i="6" s="1"/>
  <c r="DE273" i="6"/>
  <c r="DF273" i="6" s="1"/>
  <c r="DG273" i="6" s="1"/>
  <c r="D273" i="6"/>
  <c r="E273" i="6" s="1"/>
  <c r="F273" i="6" s="1"/>
  <c r="CP273" i="6"/>
  <c r="CQ273" i="6" s="1"/>
  <c r="CR273" i="6" s="1"/>
  <c r="E275" i="6"/>
  <c r="F275" i="6" s="1"/>
  <c r="ED273" i="6"/>
  <c r="BQ273" i="6"/>
  <c r="BT273" i="6" s="1"/>
  <c r="BU273" i="6" s="1"/>
  <c r="BV273" i="6"/>
  <c r="CL273" i="6" s="1"/>
  <c r="BB285" i="6"/>
  <c r="CF273" i="6"/>
  <c r="CI273" i="6" s="1"/>
  <c r="CJ273" i="6" s="1"/>
  <c r="DY273" i="6"/>
  <c r="DZ273" i="6" s="1"/>
  <c r="EA273" i="6" s="1"/>
  <c r="DJ273" i="6"/>
  <c r="DK273" i="6" s="1"/>
  <c r="DL273" i="6" s="1"/>
  <c r="BL273" i="6"/>
  <c r="BM273" i="6" s="1"/>
  <c r="BN273" i="6" s="1"/>
  <c r="DT273" i="6"/>
  <c r="EN273" i="6"/>
  <c r="N273" i="6"/>
  <c r="AD273" i="6" s="1"/>
  <c r="DM275" i="6"/>
  <c r="DN275" i="6" s="1"/>
  <c r="DJ278" i="6"/>
  <c r="DK278" i="6" s="1"/>
  <c r="DL278" i="6" s="1"/>
  <c r="EI274" i="6"/>
  <c r="EN274" i="6"/>
  <c r="DT274" i="6"/>
  <c r="D274" i="6"/>
  <c r="E274" i="6" s="1"/>
  <c r="F274" i="6" s="1"/>
  <c r="DJ274" i="6"/>
  <c r="DM274" i="6" s="1"/>
  <c r="DN274" i="6" s="1"/>
  <c r="DY274" i="6"/>
  <c r="CA274" i="6"/>
  <c r="CB274" i="6" s="1"/>
  <c r="CC274" i="6" s="1"/>
  <c r="CF274" i="6"/>
  <c r="CG274" i="6" s="1"/>
  <c r="CH274" i="6" s="1"/>
  <c r="CU274" i="6"/>
  <c r="CV274" i="6" s="1"/>
  <c r="CW274" i="6" s="1"/>
  <c r="AH286" i="6"/>
  <c r="CZ274" i="6"/>
  <c r="DC274" i="6" s="1"/>
  <c r="DD274" i="6" s="1"/>
  <c r="BQ274" i="6"/>
  <c r="BR274" i="6" s="1"/>
  <c r="BS274" i="6" s="1"/>
  <c r="ED274" i="6"/>
  <c r="CU280" i="6"/>
  <c r="CX280" i="6" s="1"/>
  <c r="CY280" i="6" s="1"/>
  <c r="I280" i="6"/>
  <c r="L280" i="6" s="1"/>
  <c r="M280" i="6" s="1"/>
  <c r="DJ280" i="6"/>
  <c r="DK280" i="6" s="1"/>
  <c r="DL280" i="6" s="1"/>
  <c r="CA278" i="6"/>
  <c r="CD278" i="6" s="1"/>
  <c r="CE278" i="6" s="1"/>
  <c r="EN278" i="6"/>
  <c r="I278" i="6"/>
  <c r="J278" i="6" s="1"/>
  <c r="K278" i="6" s="1"/>
  <c r="BY275" i="6"/>
  <c r="BZ275" i="6" s="1"/>
  <c r="BQ278" i="6"/>
  <c r="BR278" i="6" s="1"/>
  <c r="BS278" i="6" s="1"/>
  <c r="BW275" i="6"/>
  <c r="BX275" i="6" s="1"/>
  <c r="CZ278" i="6"/>
  <c r="DA278" i="6" s="1"/>
  <c r="DB278" i="6" s="1"/>
  <c r="T275" i="6"/>
  <c r="U275" i="6" s="1"/>
  <c r="CF278" i="6"/>
  <c r="CG278" i="6" s="1"/>
  <c r="CH278" i="6" s="1"/>
  <c r="EI278" i="6"/>
  <c r="DE278" i="6"/>
  <c r="DF278" i="6" s="1"/>
  <c r="DG278" i="6" s="1"/>
  <c r="ED278" i="6"/>
  <c r="BL278" i="6"/>
  <c r="BM278" i="6" s="1"/>
  <c r="BN278" i="6" s="1"/>
  <c r="DT278" i="6"/>
  <c r="N278" i="6"/>
  <c r="AD278" i="6" s="1"/>
  <c r="BV278" i="6"/>
  <c r="CL278" i="6" s="1"/>
  <c r="X278" i="6"/>
  <c r="Y278" i="6" s="1"/>
  <c r="Z278" i="6" s="1"/>
  <c r="DY278" i="6"/>
  <c r="S278" i="6"/>
  <c r="V278" i="6" s="1"/>
  <c r="W278" i="6" s="1"/>
  <c r="N281" i="6"/>
  <c r="AD281" i="6" s="1"/>
  <c r="AW290" i="6"/>
  <c r="D278" i="6"/>
  <c r="E278" i="6" s="1"/>
  <c r="F278" i="6" s="1"/>
  <c r="BV274" i="6"/>
  <c r="BW274" i="6" s="1"/>
  <c r="BX274" i="6" s="1"/>
  <c r="I274" i="6"/>
  <c r="J274" i="6" s="1"/>
  <c r="K274" i="6" s="1"/>
  <c r="CF280" i="6"/>
  <c r="CG280" i="6" s="1"/>
  <c r="CH280" i="6" s="1"/>
  <c r="X280" i="6"/>
  <c r="Y280" i="6" s="1"/>
  <c r="Z280" i="6" s="1"/>
  <c r="ED280" i="6"/>
  <c r="EE280" i="6" s="1"/>
  <c r="EF280" i="6" s="1"/>
  <c r="BT275" i="6"/>
  <c r="BU275" i="6" s="1"/>
  <c r="X276" i="6"/>
  <c r="Y276" i="6" s="1"/>
  <c r="Z276" i="6" s="1"/>
  <c r="DT276" i="6"/>
  <c r="BQ287" i="6"/>
  <c r="BT287" i="6" s="1"/>
  <c r="BU287" i="6" s="1"/>
  <c r="DY287" i="6"/>
  <c r="DZ287" i="6" s="1"/>
  <c r="EA287" i="6" s="1"/>
  <c r="N280" i="6"/>
  <c r="AD280" i="6" s="1"/>
  <c r="CA280" i="6"/>
  <c r="CB280" i="6" s="1"/>
  <c r="CC280" i="6" s="1"/>
  <c r="DY280" i="6"/>
  <c r="DZ280" i="6" s="1"/>
  <c r="EA280" i="6" s="1"/>
  <c r="ED276" i="6"/>
  <c r="EE276" i="6" s="1"/>
  <c r="EF276" i="6" s="1"/>
  <c r="CP276" i="6"/>
  <c r="CS276" i="6" s="1"/>
  <c r="CT276" i="6" s="1"/>
  <c r="X287" i="6"/>
  <c r="Y287" i="6" s="1"/>
  <c r="Z287" i="6" s="1"/>
  <c r="CU287" i="6"/>
  <c r="CV287" i="6" s="1"/>
  <c r="CW287" i="6" s="1"/>
  <c r="DJ287" i="6"/>
  <c r="DM287" i="6" s="1"/>
  <c r="DN287" i="6" s="1"/>
  <c r="S280" i="6"/>
  <c r="T280" i="6" s="1"/>
  <c r="U280" i="6" s="1"/>
  <c r="CZ280" i="6"/>
  <c r="DP280" i="6" s="1"/>
  <c r="BL292" i="6"/>
  <c r="AM288" i="6"/>
  <c r="CA276" i="6"/>
  <c r="CB276" i="6" s="1"/>
  <c r="CC276" i="6" s="1"/>
  <c r="CZ287" i="6"/>
  <c r="DP287" i="6" s="1"/>
  <c r="CA287" i="6"/>
  <c r="CB287" i="6" s="1"/>
  <c r="CC287" i="6" s="1"/>
  <c r="ED287" i="6"/>
  <c r="EE287" i="6" s="1"/>
  <c r="EF287" i="6" s="1"/>
  <c r="CX275" i="6"/>
  <c r="CY275" i="6" s="1"/>
  <c r="BV280" i="6"/>
  <c r="BY280" i="6" s="1"/>
  <c r="BZ280" i="6" s="1"/>
  <c r="EI280" i="6"/>
  <c r="BL280" i="6"/>
  <c r="BM280" i="6" s="1"/>
  <c r="BN280" i="6" s="1"/>
  <c r="BV276" i="6"/>
  <c r="BY276" i="6" s="1"/>
  <c r="BZ276" i="6" s="1"/>
  <c r="DJ276" i="6"/>
  <c r="DM276" i="6" s="1"/>
  <c r="DN276" i="6" s="1"/>
  <c r="N276" i="6"/>
  <c r="AD276" i="6" s="1"/>
  <c r="I287" i="6"/>
  <c r="J287" i="6" s="1"/>
  <c r="K287" i="6" s="1"/>
  <c r="DE287" i="6"/>
  <c r="DF287" i="6" s="1"/>
  <c r="DG287" i="6" s="1"/>
  <c r="S287" i="6"/>
  <c r="T287" i="6" s="1"/>
  <c r="U287" i="6" s="1"/>
  <c r="DE280" i="6"/>
  <c r="DF280" i="6" s="1"/>
  <c r="DG280" i="6" s="1"/>
  <c r="EN280" i="6"/>
  <c r="EO280" i="6" s="1"/>
  <c r="EP280" i="6" s="1"/>
  <c r="DE276" i="6"/>
  <c r="DF276" i="6" s="1"/>
  <c r="DG276" i="6" s="1"/>
  <c r="CU276" i="6"/>
  <c r="CV276" i="6" s="1"/>
  <c r="CW276" i="6" s="1"/>
  <c r="EI276" i="6"/>
  <c r="DT287" i="6"/>
  <c r="DU287" i="6" s="1"/>
  <c r="DV287" i="6" s="1"/>
  <c r="BB299" i="6"/>
  <c r="N287" i="6"/>
  <c r="AD287" i="6" s="1"/>
  <c r="BQ280" i="6"/>
  <c r="BR280" i="6" s="1"/>
  <c r="BS280" i="6" s="1"/>
  <c r="DT280" i="6"/>
  <c r="EN276" i="6"/>
  <c r="EO276" i="6" s="1"/>
  <c r="EP276" i="6" s="1"/>
  <c r="DY276" i="6"/>
  <c r="DZ276" i="6" s="1"/>
  <c r="EA276" i="6" s="1"/>
  <c r="BL276" i="6"/>
  <c r="BM276" i="6" s="1"/>
  <c r="BN276" i="6" s="1"/>
  <c r="CP287" i="6"/>
  <c r="CQ287" i="6" s="1"/>
  <c r="CR287" i="6" s="1"/>
  <c r="CF287" i="6"/>
  <c r="CI287" i="6" s="1"/>
  <c r="CJ287" i="6" s="1"/>
  <c r="D287" i="6"/>
  <c r="G287" i="6" s="1"/>
  <c r="H287" i="6" s="1"/>
  <c r="D280" i="6"/>
  <c r="E280" i="6" s="1"/>
  <c r="F280" i="6" s="1"/>
  <c r="CZ276" i="6"/>
  <c r="DA276" i="6" s="1"/>
  <c r="DB276" i="6" s="1"/>
  <c r="CF276" i="6"/>
  <c r="CG276" i="6" s="1"/>
  <c r="CH276" i="6" s="1"/>
  <c r="BL287" i="6"/>
  <c r="BM287" i="6" s="1"/>
  <c r="BN287" i="6" s="1"/>
  <c r="BB276" i="6"/>
  <c r="AM276" i="6"/>
  <c r="AR276" i="6"/>
  <c r="AW276" i="6"/>
  <c r="AH276" i="6"/>
  <c r="AM280" i="6"/>
  <c r="BB280" i="6"/>
  <c r="AR280" i="6"/>
  <c r="AW280" i="6"/>
  <c r="AH280" i="6"/>
  <c r="BH271" i="6"/>
  <c r="AS271" i="6"/>
  <c r="AT271" i="6" s="1"/>
  <c r="AU271" i="6"/>
  <c r="AV271" i="6" s="1"/>
  <c r="BH279" i="6"/>
  <c r="AS279" i="6"/>
  <c r="AT279" i="6" s="1"/>
  <c r="AU279" i="6"/>
  <c r="AV279" i="6" s="1"/>
  <c r="AX269" i="6"/>
  <c r="AY269" i="6" s="1"/>
  <c r="AZ269" i="6"/>
  <c r="BA269" i="6" s="1"/>
  <c r="AI260" i="6"/>
  <c r="AJ260" i="6" s="1"/>
  <c r="AK260" i="6"/>
  <c r="AL260" i="6" s="1"/>
  <c r="AX262" i="6"/>
  <c r="AY262" i="6" s="1"/>
  <c r="AZ262" i="6"/>
  <c r="BA262" i="6" s="1"/>
  <c r="BH265" i="6"/>
  <c r="AS265" i="6"/>
  <c r="AT265" i="6" s="1"/>
  <c r="AU265" i="6"/>
  <c r="AV265" i="6" s="1"/>
  <c r="AN283" i="6"/>
  <c r="AO283" i="6" s="1"/>
  <c r="AP283" i="6"/>
  <c r="AQ283" i="6" s="1"/>
  <c r="AR295" i="6"/>
  <c r="AH295" i="6"/>
  <c r="AM295" i="6"/>
  <c r="AW295" i="6"/>
  <c r="BB295" i="6"/>
  <c r="AW272" i="6"/>
  <c r="AH272" i="6"/>
  <c r="BB272" i="6"/>
  <c r="AM272" i="6"/>
  <c r="AR272" i="6"/>
  <c r="BE271" i="6"/>
  <c r="BF271" i="6" s="1"/>
  <c r="BC271" i="6"/>
  <c r="BD271" i="6" s="1"/>
  <c r="BC279" i="6"/>
  <c r="BD279" i="6" s="1"/>
  <c r="BE279" i="6"/>
  <c r="BF279" i="6" s="1"/>
  <c r="AI269" i="6"/>
  <c r="AJ269" i="6" s="1"/>
  <c r="AK269" i="6"/>
  <c r="AL269" i="6" s="1"/>
  <c r="AS260" i="6"/>
  <c r="AT260" i="6" s="1"/>
  <c r="BH260" i="6"/>
  <c r="AU260" i="6"/>
  <c r="AV260" i="6" s="1"/>
  <c r="BH275" i="6"/>
  <c r="AS275" i="6"/>
  <c r="AT275" i="6" s="1"/>
  <c r="AU275" i="6"/>
  <c r="AV275" i="6" s="1"/>
  <c r="AN265" i="6"/>
  <c r="AO265" i="6" s="1"/>
  <c r="AP265" i="6"/>
  <c r="AQ265" i="6" s="1"/>
  <c r="AN270" i="6"/>
  <c r="AO270" i="6" s="1"/>
  <c r="AP270" i="6"/>
  <c r="AQ270" i="6" s="1"/>
  <c r="AX283" i="6"/>
  <c r="AY283" i="6" s="1"/>
  <c r="AZ283" i="6"/>
  <c r="BA283" i="6" s="1"/>
  <c r="X281" i="6"/>
  <c r="AA281" i="6" s="1"/>
  <c r="AB281" i="6" s="1"/>
  <c r="AM281" i="6"/>
  <c r="AR281" i="6"/>
  <c r="AH281" i="6"/>
  <c r="AW281" i="6"/>
  <c r="BB281" i="6"/>
  <c r="AN271" i="6"/>
  <c r="AO271" i="6" s="1"/>
  <c r="AP271" i="6"/>
  <c r="AQ271" i="6" s="1"/>
  <c r="AX279" i="6"/>
  <c r="AY279" i="6" s="1"/>
  <c r="AZ279" i="6"/>
  <c r="BA279" i="6" s="1"/>
  <c r="BH269" i="6"/>
  <c r="AS269" i="6"/>
  <c r="AT269" i="6" s="1"/>
  <c r="AU269" i="6"/>
  <c r="AV269" i="6" s="1"/>
  <c r="AN275" i="6"/>
  <c r="AO275" i="6" s="1"/>
  <c r="AP275" i="6"/>
  <c r="AQ275" i="6" s="1"/>
  <c r="BB287" i="6"/>
  <c r="AR287" i="6"/>
  <c r="AM287" i="6"/>
  <c r="AH287" i="6"/>
  <c r="AW287" i="6"/>
  <c r="AX261" i="6"/>
  <c r="AY261" i="6" s="1"/>
  <c r="AZ261" i="6"/>
  <c r="BA261" i="6" s="1"/>
  <c r="BC270" i="6"/>
  <c r="BD270" i="6" s="1"/>
  <c r="BE270" i="6"/>
  <c r="BF270" i="6" s="1"/>
  <c r="AI283" i="6"/>
  <c r="AJ283" i="6" s="1"/>
  <c r="AK283" i="6"/>
  <c r="AL283" i="6" s="1"/>
  <c r="AH278" i="6"/>
  <c r="AM278" i="6"/>
  <c r="AR278" i="6"/>
  <c r="AW278" i="6"/>
  <c r="BB278" i="6"/>
  <c r="AX271" i="6"/>
  <c r="AY271" i="6" s="1"/>
  <c r="AZ271" i="6"/>
  <c r="BA271" i="6" s="1"/>
  <c r="AN279" i="6"/>
  <c r="AO279" i="6" s="1"/>
  <c r="AP279" i="6"/>
  <c r="AQ279" i="6" s="1"/>
  <c r="BC269" i="6"/>
  <c r="BD269" i="6" s="1"/>
  <c r="BE269" i="6"/>
  <c r="BF269" i="6" s="1"/>
  <c r="BC275" i="6"/>
  <c r="BD275" i="6" s="1"/>
  <c r="BE275" i="6"/>
  <c r="BF275" i="6" s="1"/>
  <c r="AN268" i="6"/>
  <c r="AO268" i="6" s="1"/>
  <c r="AP268" i="6"/>
  <c r="AQ268" i="6" s="1"/>
  <c r="AS266" i="6"/>
  <c r="AT266" i="6" s="1"/>
  <c r="BH266" i="6"/>
  <c r="AU266" i="6"/>
  <c r="AV266" i="6" s="1"/>
  <c r="AI261" i="6"/>
  <c r="AJ261" i="6" s="1"/>
  <c r="AK261" i="6"/>
  <c r="AL261" i="6" s="1"/>
  <c r="BH264" i="6"/>
  <c r="AS264" i="6"/>
  <c r="AT264" i="6" s="1"/>
  <c r="AU264" i="6"/>
  <c r="AV264" i="6" s="1"/>
  <c r="AI270" i="6"/>
  <c r="AJ270" i="6" s="1"/>
  <c r="AK270" i="6"/>
  <c r="AL270" i="6" s="1"/>
  <c r="AS282" i="6"/>
  <c r="AT282" i="6" s="1"/>
  <c r="BH282" i="6"/>
  <c r="AU282" i="6"/>
  <c r="AV282" i="6" s="1"/>
  <c r="BB273" i="6"/>
  <c r="AM273" i="6"/>
  <c r="AR273" i="6"/>
  <c r="AW273" i="6"/>
  <c r="AH273" i="6"/>
  <c r="AI279" i="6"/>
  <c r="AJ279" i="6" s="1"/>
  <c r="AK279" i="6"/>
  <c r="AL279" i="6" s="1"/>
  <c r="AN269" i="6"/>
  <c r="AO269" i="6" s="1"/>
  <c r="AP269" i="6"/>
  <c r="AQ269" i="6" s="1"/>
  <c r="AI275" i="6"/>
  <c r="AJ275" i="6" s="1"/>
  <c r="AK275" i="6"/>
  <c r="AL275" i="6" s="1"/>
  <c r="BH262" i="6"/>
  <c r="AS262" i="6"/>
  <c r="AT262" i="6" s="1"/>
  <c r="AU262" i="6"/>
  <c r="AV262" i="6" s="1"/>
  <c r="BC268" i="6"/>
  <c r="BD268" i="6" s="1"/>
  <c r="BE268" i="6"/>
  <c r="BF268" i="6" s="1"/>
  <c r="BC266" i="6"/>
  <c r="BD266" i="6" s="1"/>
  <c r="BE266" i="6"/>
  <c r="BF266" i="6" s="1"/>
  <c r="BH261" i="6"/>
  <c r="AS261" i="6"/>
  <c r="AT261" i="6" s="1"/>
  <c r="AU261" i="6"/>
  <c r="AV261" i="6" s="1"/>
  <c r="BC264" i="6"/>
  <c r="BD264" i="6" s="1"/>
  <c r="BE264" i="6"/>
  <c r="BF264" i="6" s="1"/>
  <c r="AX270" i="6"/>
  <c r="AY270" i="6" s="1"/>
  <c r="AZ270" i="6"/>
  <c r="BA270" i="6" s="1"/>
  <c r="AR274" i="6"/>
  <c r="BB274" i="6"/>
  <c r="AH274" i="6"/>
  <c r="AM274" i="6"/>
  <c r="AW274" i="6"/>
  <c r="AN260" i="6"/>
  <c r="AO260" i="6" s="1"/>
  <c r="AP260" i="6"/>
  <c r="AQ260" i="6" s="1"/>
  <c r="AX275" i="6"/>
  <c r="AY275" i="6" s="1"/>
  <c r="AZ275" i="6"/>
  <c r="BA275" i="6" s="1"/>
  <c r="AN262" i="6"/>
  <c r="AO262" i="6" s="1"/>
  <c r="AP262" i="6"/>
  <c r="AQ262" i="6" s="1"/>
  <c r="AX268" i="6"/>
  <c r="AY268" i="6" s="1"/>
  <c r="AZ268" i="6"/>
  <c r="BA268" i="6" s="1"/>
  <c r="AN266" i="6"/>
  <c r="AO266" i="6" s="1"/>
  <c r="AP266" i="6"/>
  <c r="AQ266" i="6" s="1"/>
  <c r="BC265" i="6"/>
  <c r="BD265" i="6" s="1"/>
  <c r="BE265" i="6"/>
  <c r="BF265" i="6" s="1"/>
  <c r="BC261" i="6"/>
  <c r="BD261" i="6" s="1"/>
  <c r="BE261" i="6"/>
  <c r="BF261" i="6" s="1"/>
  <c r="AN264" i="6"/>
  <c r="AO264" i="6" s="1"/>
  <c r="AP264" i="6"/>
  <c r="AQ264" i="6" s="1"/>
  <c r="BH270" i="6"/>
  <c r="AS270" i="6"/>
  <c r="AT270" i="6" s="1"/>
  <c r="AU270" i="6"/>
  <c r="AV270" i="6" s="1"/>
  <c r="BC260" i="6"/>
  <c r="BD260" i="6" s="1"/>
  <c r="BE260" i="6"/>
  <c r="BF260" i="6" s="1"/>
  <c r="AI262" i="6"/>
  <c r="AJ262" i="6" s="1"/>
  <c r="AK262" i="6"/>
  <c r="AL262" i="6" s="1"/>
  <c r="BH268" i="6"/>
  <c r="AS268" i="6"/>
  <c r="AT268" i="6" s="1"/>
  <c r="AU268" i="6"/>
  <c r="AV268" i="6" s="1"/>
  <c r="AX266" i="6"/>
  <c r="AY266" i="6" s="1"/>
  <c r="AZ266" i="6"/>
  <c r="BA266" i="6" s="1"/>
  <c r="AI265" i="6"/>
  <c r="AJ265" i="6" s="1"/>
  <c r="AK265" i="6"/>
  <c r="AL265" i="6" s="1"/>
  <c r="AN261" i="6"/>
  <c r="AO261" i="6" s="1"/>
  <c r="AP261" i="6"/>
  <c r="AQ261" i="6" s="1"/>
  <c r="AI264" i="6"/>
  <c r="AJ264" i="6" s="1"/>
  <c r="AK264" i="6"/>
  <c r="AL264" i="6" s="1"/>
  <c r="BH283" i="6"/>
  <c r="AS283" i="6"/>
  <c r="AT283" i="6" s="1"/>
  <c r="AU283" i="6"/>
  <c r="AV283" i="6" s="1"/>
  <c r="AH277" i="6"/>
  <c r="AW277" i="6"/>
  <c r="AM277" i="6"/>
  <c r="BB277" i="6"/>
  <c r="AR277" i="6"/>
  <c r="AI271" i="6"/>
  <c r="AJ271" i="6" s="1"/>
  <c r="AK271" i="6"/>
  <c r="AL271" i="6" s="1"/>
  <c r="AX260" i="6"/>
  <c r="AY260" i="6" s="1"/>
  <c r="AZ260" i="6"/>
  <c r="BA260" i="6" s="1"/>
  <c r="BC262" i="6"/>
  <c r="BD262" i="6" s="1"/>
  <c r="BE262" i="6"/>
  <c r="BF262" i="6" s="1"/>
  <c r="AI291" i="6"/>
  <c r="AJ291" i="6" s="1"/>
  <c r="AK291" i="6"/>
  <c r="AL291" i="6" s="1"/>
  <c r="AI268" i="6"/>
  <c r="AJ268" i="6" s="1"/>
  <c r="AK268" i="6"/>
  <c r="AL268" i="6" s="1"/>
  <c r="AI266" i="6"/>
  <c r="AJ266" i="6" s="1"/>
  <c r="AK266" i="6"/>
  <c r="AL266" i="6" s="1"/>
  <c r="AX265" i="6"/>
  <c r="AY265" i="6" s="1"/>
  <c r="AZ265" i="6"/>
  <c r="BA265" i="6" s="1"/>
  <c r="AX264" i="6"/>
  <c r="AY264" i="6" s="1"/>
  <c r="AZ264" i="6"/>
  <c r="BA264" i="6" s="1"/>
  <c r="BE283" i="6"/>
  <c r="BF283" i="6" s="1"/>
  <c r="BC283" i="6"/>
  <c r="BD283" i="6" s="1"/>
  <c r="X293" i="6"/>
  <c r="BV281" i="6"/>
  <c r="CL281" i="6" s="1"/>
  <c r="DY281" i="6"/>
  <c r="DZ281" i="6" s="1"/>
  <c r="EA281" i="6" s="1"/>
  <c r="BL281" i="6"/>
  <c r="BM281" i="6" s="1"/>
  <c r="BN281" i="6" s="1"/>
  <c r="CZ281" i="6"/>
  <c r="DP281" i="6" s="1"/>
  <c r="DJ281" i="6"/>
  <c r="DK281" i="6" s="1"/>
  <c r="DL281" i="6" s="1"/>
  <c r="CF281" i="6"/>
  <c r="CG281" i="6" s="1"/>
  <c r="CH281" i="6" s="1"/>
  <c r="CP281" i="6"/>
  <c r="CQ281" i="6" s="1"/>
  <c r="CR281" i="6" s="1"/>
  <c r="S281" i="6"/>
  <c r="V281" i="6" s="1"/>
  <c r="W281" i="6" s="1"/>
  <c r="BQ281" i="6"/>
  <c r="BR281" i="6" s="1"/>
  <c r="BS281" i="6" s="1"/>
  <c r="EI281" i="6"/>
  <c r="D281" i="6"/>
  <c r="E281" i="6" s="1"/>
  <c r="F281" i="6" s="1"/>
  <c r="EN281" i="6"/>
  <c r="ED281" i="6"/>
  <c r="I281" i="6"/>
  <c r="L281" i="6" s="1"/>
  <c r="M281" i="6" s="1"/>
  <c r="CA281" i="6"/>
  <c r="CD281" i="6" s="1"/>
  <c r="CE281" i="6" s="1"/>
  <c r="DE281" i="6"/>
  <c r="DF281" i="6" s="1"/>
  <c r="DG281" i="6" s="1"/>
  <c r="DT281" i="6"/>
  <c r="CG283" i="6"/>
  <c r="CH283" i="6" s="1"/>
  <c r="CI283" i="6"/>
  <c r="CJ283" i="6" s="1"/>
  <c r="DP283" i="6"/>
  <c r="DA283" i="6"/>
  <c r="DB283" i="6" s="1"/>
  <c r="DC283" i="6"/>
  <c r="DD283" i="6" s="1"/>
  <c r="CQ283" i="6"/>
  <c r="CR283" i="6" s="1"/>
  <c r="CS283" i="6"/>
  <c r="CT283" i="6" s="1"/>
  <c r="O283" i="6"/>
  <c r="P283" i="6" s="1"/>
  <c r="Q283" i="6"/>
  <c r="R283" i="6" s="1"/>
  <c r="G283" i="6"/>
  <c r="H283" i="6" s="1"/>
  <c r="E283" i="6"/>
  <c r="F283" i="6" s="1"/>
  <c r="AA273" i="6"/>
  <c r="AB273" i="6" s="1"/>
  <c r="Y273" i="6"/>
  <c r="Z273" i="6" s="1"/>
  <c r="J283" i="6"/>
  <c r="K283" i="6" s="1"/>
  <c r="L283" i="6"/>
  <c r="M283" i="6" s="1"/>
  <c r="CV283" i="6"/>
  <c r="CW283" i="6" s="1"/>
  <c r="CX283" i="6"/>
  <c r="CY283" i="6" s="1"/>
  <c r="Y283" i="6"/>
  <c r="Z283" i="6" s="1"/>
  <c r="AA283" i="6"/>
  <c r="AB283" i="6" s="1"/>
  <c r="V283" i="6"/>
  <c r="W283" i="6" s="1"/>
  <c r="T283" i="6"/>
  <c r="U283" i="6" s="1"/>
  <c r="J276" i="6"/>
  <c r="K276" i="6" s="1"/>
  <c r="L276" i="6"/>
  <c r="M276" i="6" s="1"/>
  <c r="CQ278" i="6"/>
  <c r="CR278" i="6" s="1"/>
  <c r="CS278" i="6"/>
  <c r="CT278" i="6" s="1"/>
  <c r="BM283" i="6"/>
  <c r="BN283" i="6" s="1"/>
  <c r="BO283" i="6"/>
  <c r="BP283" i="6" s="1"/>
  <c r="DK283" i="6"/>
  <c r="DL283" i="6" s="1"/>
  <c r="DM283" i="6"/>
  <c r="DN283" i="6" s="1"/>
  <c r="CV281" i="6"/>
  <c r="CW281" i="6" s="1"/>
  <c r="CX281" i="6"/>
  <c r="CY281" i="6" s="1"/>
  <c r="AA274" i="6"/>
  <c r="AB274" i="6" s="1"/>
  <c r="Y274" i="6"/>
  <c r="Z274" i="6" s="1"/>
  <c r="CQ280" i="6"/>
  <c r="CR280" i="6" s="1"/>
  <c r="CS280" i="6"/>
  <c r="CT280" i="6" s="1"/>
  <c r="BR283" i="6"/>
  <c r="BS283" i="6" s="1"/>
  <c r="BT283" i="6"/>
  <c r="BU283" i="6" s="1"/>
  <c r="CL283" i="6"/>
  <c r="BW283" i="6"/>
  <c r="BX283" i="6" s="1"/>
  <c r="BY283" i="6"/>
  <c r="BZ283" i="6" s="1"/>
  <c r="CP295" i="6"/>
  <c r="D295" i="6"/>
  <c r="CZ295" i="6"/>
  <c r="CF295" i="6"/>
  <c r="ED295" i="6"/>
  <c r="EE295" i="6" s="1"/>
  <c r="EF295" i="6" s="1"/>
  <c r="BL295" i="6"/>
  <c r="EN295" i="6"/>
  <c r="EO295" i="6" s="1"/>
  <c r="EP295" i="6" s="1"/>
  <c r="N295" i="6"/>
  <c r="AD295" i="6" s="1"/>
  <c r="DJ295" i="6"/>
  <c r="BQ295" i="6"/>
  <c r="X295" i="6"/>
  <c r="CU295" i="6"/>
  <c r="DY295" i="6"/>
  <c r="DZ295" i="6" s="1"/>
  <c r="EA295" i="6" s="1"/>
  <c r="BV295" i="6"/>
  <c r="EI295" i="6"/>
  <c r="EJ295" i="6" s="1"/>
  <c r="EK295" i="6" s="1"/>
  <c r="DT295" i="6"/>
  <c r="DU295" i="6" s="1"/>
  <c r="DV295" i="6" s="1"/>
  <c r="DE295" i="6"/>
  <c r="S295" i="6"/>
  <c r="I295" i="6"/>
  <c r="CA295" i="6"/>
  <c r="DF283" i="6"/>
  <c r="DG283" i="6" s="1"/>
  <c r="DH283" i="6"/>
  <c r="DI283" i="6" s="1"/>
  <c r="CD283" i="6"/>
  <c r="CE283" i="6" s="1"/>
  <c r="CB283" i="6"/>
  <c r="CC283" i="6" s="1"/>
  <c r="CI266" i="6"/>
  <c r="CJ266" i="6" s="1"/>
  <c r="CG266" i="6"/>
  <c r="CH266" i="6" s="1"/>
  <c r="DM260" i="6"/>
  <c r="DN260" i="6" s="1"/>
  <c r="DK260" i="6"/>
  <c r="DL260" i="6" s="1"/>
  <c r="BM265" i="6"/>
  <c r="BN265" i="6" s="1"/>
  <c r="BO265" i="6"/>
  <c r="BP265" i="6" s="1"/>
  <c r="E262" i="6"/>
  <c r="F262" i="6" s="1"/>
  <c r="G262" i="6"/>
  <c r="H262" i="6" s="1"/>
  <c r="AA269" i="6"/>
  <c r="AB269" i="6" s="1"/>
  <c r="Y269" i="6"/>
  <c r="Z269" i="6" s="1"/>
  <c r="CG269" i="6"/>
  <c r="CH269" i="6" s="1"/>
  <c r="CI269" i="6"/>
  <c r="CJ269" i="6" s="1"/>
  <c r="DF269" i="6"/>
  <c r="DG269" i="6" s="1"/>
  <c r="DH269" i="6"/>
  <c r="DI269" i="6" s="1"/>
  <c r="CB266" i="6"/>
  <c r="CC266" i="6" s="1"/>
  <c r="CD266" i="6"/>
  <c r="CE266" i="6" s="1"/>
  <c r="CS266" i="6"/>
  <c r="CT266" i="6" s="1"/>
  <c r="CQ266" i="6"/>
  <c r="CR266" i="6" s="1"/>
  <c r="T260" i="6"/>
  <c r="U260" i="6" s="1"/>
  <c r="V260" i="6"/>
  <c r="W260" i="6" s="1"/>
  <c r="CS260" i="6"/>
  <c r="CT260" i="6" s="1"/>
  <c r="CQ260" i="6"/>
  <c r="CR260" i="6" s="1"/>
  <c r="T265" i="6"/>
  <c r="U265" i="6" s="1"/>
  <c r="V265" i="6"/>
  <c r="W265" i="6" s="1"/>
  <c r="BW265" i="6"/>
  <c r="BX265" i="6" s="1"/>
  <c r="CL265" i="6"/>
  <c r="BY265" i="6"/>
  <c r="BZ265" i="6" s="1"/>
  <c r="AA268" i="6"/>
  <c r="AB268" i="6" s="1"/>
  <c r="Y268" i="6"/>
  <c r="Z268" i="6" s="1"/>
  <c r="DM268" i="6"/>
  <c r="DN268" i="6" s="1"/>
  <c r="DK268" i="6"/>
  <c r="DL268" i="6" s="1"/>
  <c r="O262" i="6"/>
  <c r="P262" i="6" s="1"/>
  <c r="Q262" i="6"/>
  <c r="R262" i="6" s="1"/>
  <c r="CX262" i="6"/>
  <c r="CY262" i="6" s="1"/>
  <c r="CV262" i="6"/>
  <c r="CW262" i="6" s="1"/>
  <c r="G261" i="6"/>
  <c r="H261" i="6" s="1"/>
  <c r="E261" i="6"/>
  <c r="F261" i="6" s="1"/>
  <c r="BO261" i="6"/>
  <c r="BP261" i="6" s="1"/>
  <c r="BM261" i="6"/>
  <c r="BN261" i="6" s="1"/>
  <c r="Q264" i="6"/>
  <c r="R264" i="6" s="1"/>
  <c r="O264" i="6"/>
  <c r="P264" i="6" s="1"/>
  <c r="CS264" i="6"/>
  <c r="CT264" i="6" s="1"/>
  <c r="CQ264" i="6"/>
  <c r="CR264" i="6" s="1"/>
  <c r="L266" i="6"/>
  <c r="M266" i="6" s="1"/>
  <c r="J266" i="6"/>
  <c r="K266" i="6" s="1"/>
  <c r="AA265" i="6"/>
  <c r="AB265" i="6" s="1"/>
  <c r="Y265" i="6"/>
  <c r="Z265" i="6" s="1"/>
  <c r="CX268" i="6"/>
  <c r="CY268" i="6" s="1"/>
  <c r="CV268" i="6"/>
  <c r="CW268" i="6" s="1"/>
  <c r="V261" i="6"/>
  <c r="W261" i="6" s="1"/>
  <c r="T261" i="6"/>
  <c r="U261" i="6" s="1"/>
  <c r="BT261" i="6"/>
  <c r="BU261" i="6" s="1"/>
  <c r="BR261" i="6"/>
  <c r="BS261" i="6" s="1"/>
  <c r="E264" i="6"/>
  <c r="F264" i="6" s="1"/>
  <c r="G264" i="6"/>
  <c r="H264" i="6" s="1"/>
  <c r="DM264" i="6"/>
  <c r="DN264" i="6" s="1"/>
  <c r="DK264" i="6"/>
  <c r="DL264" i="6" s="1"/>
  <c r="BO269" i="6"/>
  <c r="BP269" i="6" s="1"/>
  <c r="BM269" i="6"/>
  <c r="BN269" i="6" s="1"/>
  <c r="DP269" i="6"/>
  <c r="DA269" i="6"/>
  <c r="DB269" i="6" s="1"/>
  <c r="DC269" i="6"/>
  <c r="DD269" i="6" s="1"/>
  <c r="G266" i="6"/>
  <c r="H266" i="6" s="1"/>
  <c r="E266" i="6"/>
  <c r="F266" i="6" s="1"/>
  <c r="BY266" i="6"/>
  <c r="BZ266" i="6" s="1"/>
  <c r="BW266" i="6"/>
  <c r="BX266" i="6" s="1"/>
  <c r="CL266" i="6"/>
  <c r="DF266" i="6"/>
  <c r="DG266" i="6" s="1"/>
  <c r="DH266" i="6"/>
  <c r="DI266" i="6" s="1"/>
  <c r="L260" i="6"/>
  <c r="M260" i="6" s="1"/>
  <c r="J260" i="6"/>
  <c r="K260" i="6" s="1"/>
  <c r="Q260" i="6"/>
  <c r="R260" i="6" s="1"/>
  <c r="O260" i="6"/>
  <c r="P260" i="6" s="1"/>
  <c r="DF265" i="6"/>
  <c r="DG265" i="6" s="1"/>
  <c r="DH265" i="6"/>
  <c r="DI265" i="6" s="1"/>
  <c r="G268" i="6"/>
  <c r="H268" i="6" s="1"/>
  <c r="E268" i="6"/>
  <c r="F268" i="6" s="1"/>
  <c r="O268" i="6"/>
  <c r="P268" i="6" s="1"/>
  <c r="Q268" i="6"/>
  <c r="R268" i="6" s="1"/>
  <c r="CS268" i="6"/>
  <c r="CT268" i="6" s="1"/>
  <c r="CQ268" i="6"/>
  <c r="CR268" i="6" s="1"/>
  <c r="AA262" i="6"/>
  <c r="AB262" i="6" s="1"/>
  <c r="Y262" i="6"/>
  <c r="Z262" i="6" s="1"/>
  <c r="BR262" i="6"/>
  <c r="BS262" i="6" s="1"/>
  <c r="BT262" i="6"/>
  <c r="BU262" i="6" s="1"/>
  <c r="DM262" i="6"/>
  <c r="DN262" i="6" s="1"/>
  <c r="DK262" i="6"/>
  <c r="DL262" i="6" s="1"/>
  <c r="CG261" i="6"/>
  <c r="CH261" i="6" s="1"/>
  <c r="CI261" i="6"/>
  <c r="CJ261" i="6" s="1"/>
  <c r="J264" i="6"/>
  <c r="K264" i="6" s="1"/>
  <c r="L264" i="6"/>
  <c r="M264" i="6" s="1"/>
  <c r="BY264" i="6"/>
  <c r="BZ264" i="6" s="1"/>
  <c r="BW264" i="6"/>
  <c r="BX264" i="6" s="1"/>
  <c r="CL264" i="6"/>
  <c r="DF264" i="6"/>
  <c r="DG264" i="6" s="1"/>
  <c r="DH264" i="6"/>
  <c r="DI264" i="6" s="1"/>
  <c r="L269" i="6"/>
  <c r="M269" i="6" s="1"/>
  <c r="J269" i="6"/>
  <c r="K269" i="6" s="1"/>
  <c r="CB269" i="6"/>
  <c r="CC269" i="6" s="1"/>
  <c r="CD269" i="6"/>
  <c r="CE269" i="6" s="1"/>
  <c r="CX269" i="6"/>
  <c r="CY269" i="6" s="1"/>
  <c r="CV269" i="6"/>
  <c r="CW269" i="6" s="1"/>
  <c r="Y266" i="6"/>
  <c r="Z266" i="6" s="1"/>
  <c r="AA266" i="6"/>
  <c r="AB266" i="6" s="1"/>
  <c r="BO266" i="6"/>
  <c r="BP266" i="6" s="1"/>
  <c r="BM266" i="6"/>
  <c r="BN266" i="6" s="1"/>
  <c r="Y260" i="6"/>
  <c r="Z260" i="6" s="1"/>
  <c r="AA260" i="6"/>
  <c r="AB260" i="6" s="1"/>
  <c r="BY260" i="6"/>
  <c r="BZ260" i="6" s="1"/>
  <c r="BW260" i="6"/>
  <c r="BX260" i="6" s="1"/>
  <c r="CL260" i="6"/>
  <c r="DF260" i="6"/>
  <c r="DG260" i="6" s="1"/>
  <c r="DH260" i="6"/>
  <c r="DI260" i="6" s="1"/>
  <c r="T268" i="6"/>
  <c r="U268" i="6" s="1"/>
  <c r="V268" i="6"/>
  <c r="W268" i="6" s="1"/>
  <c r="BM268" i="6"/>
  <c r="BN268" i="6" s="1"/>
  <c r="BO268" i="6"/>
  <c r="BP268" i="6" s="1"/>
  <c r="DF268" i="6"/>
  <c r="DG268" i="6" s="1"/>
  <c r="DH268" i="6"/>
  <c r="DI268" i="6" s="1"/>
  <c r="BY262" i="6"/>
  <c r="BZ262" i="6" s="1"/>
  <c r="BW262" i="6"/>
  <c r="BX262" i="6" s="1"/>
  <c r="CL262" i="6"/>
  <c r="CS262" i="6"/>
  <c r="CT262" i="6" s="1"/>
  <c r="CQ262" i="6"/>
  <c r="CR262" i="6" s="1"/>
  <c r="J261" i="6"/>
  <c r="K261" i="6" s="1"/>
  <c r="L261" i="6"/>
  <c r="M261" i="6" s="1"/>
  <c r="AA264" i="6"/>
  <c r="AB264" i="6" s="1"/>
  <c r="Y264" i="6"/>
  <c r="Z264" i="6" s="1"/>
  <c r="BR264" i="6"/>
  <c r="BS264" i="6" s="1"/>
  <c r="BT264" i="6"/>
  <c r="BU264" i="6" s="1"/>
  <c r="DP264" i="6"/>
  <c r="DA264" i="6"/>
  <c r="DB264" i="6" s="1"/>
  <c r="DC264" i="6"/>
  <c r="DD264" i="6" s="1"/>
  <c r="O269" i="6"/>
  <c r="P269" i="6" s="1"/>
  <c r="Q269" i="6"/>
  <c r="R269" i="6" s="1"/>
  <c r="DM266" i="6"/>
  <c r="DN266" i="6" s="1"/>
  <c r="DK266" i="6"/>
  <c r="DL266" i="6" s="1"/>
  <c r="G269" i="6"/>
  <c r="H269" i="6" s="1"/>
  <c r="E269" i="6"/>
  <c r="F269" i="6" s="1"/>
  <c r="BR269" i="6"/>
  <c r="BS269" i="6" s="1"/>
  <c r="BT269" i="6"/>
  <c r="BU269" i="6" s="1"/>
  <c r="BT266" i="6"/>
  <c r="BU266" i="6" s="1"/>
  <c r="BR266" i="6"/>
  <c r="BS266" i="6" s="1"/>
  <c r="E260" i="6"/>
  <c r="F260" i="6" s="1"/>
  <c r="G260" i="6"/>
  <c r="H260" i="6" s="1"/>
  <c r="BR260" i="6"/>
  <c r="BS260" i="6" s="1"/>
  <c r="BT260" i="6"/>
  <c r="BU260" i="6" s="1"/>
  <c r="DP260" i="6"/>
  <c r="DA260" i="6"/>
  <c r="DB260" i="6" s="1"/>
  <c r="DC260" i="6"/>
  <c r="DD260" i="6" s="1"/>
  <c r="O265" i="6"/>
  <c r="P265" i="6" s="1"/>
  <c r="Q265" i="6"/>
  <c r="R265" i="6" s="1"/>
  <c r="DP265" i="6"/>
  <c r="DA265" i="6"/>
  <c r="DB265" i="6" s="1"/>
  <c r="DC265" i="6"/>
  <c r="DD265" i="6" s="1"/>
  <c r="J268" i="6"/>
  <c r="K268" i="6" s="1"/>
  <c r="L268" i="6"/>
  <c r="M268" i="6" s="1"/>
  <c r="CI268" i="6"/>
  <c r="CJ268" i="6" s="1"/>
  <c r="CG268" i="6"/>
  <c r="CH268" i="6" s="1"/>
  <c r="L262" i="6"/>
  <c r="M262" i="6" s="1"/>
  <c r="J262" i="6"/>
  <c r="K262" i="6" s="1"/>
  <c r="CI262" i="6"/>
  <c r="CJ262" i="6" s="1"/>
  <c r="CG262" i="6"/>
  <c r="CH262" i="6" s="1"/>
  <c r="DF262" i="6"/>
  <c r="DG262" i="6" s="1"/>
  <c r="DH262" i="6"/>
  <c r="DI262" i="6" s="1"/>
  <c r="Q261" i="6"/>
  <c r="R261" i="6" s="1"/>
  <c r="O261" i="6"/>
  <c r="P261" i="6" s="1"/>
  <c r="DP261" i="6"/>
  <c r="DA261" i="6"/>
  <c r="DB261" i="6" s="1"/>
  <c r="DC261" i="6"/>
  <c r="DD261" i="6" s="1"/>
  <c r="V264" i="6"/>
  <c r="W264" i="6" s="1"/>
  <c r="T264" i="6"/>
  <c r="U264" i="6" s="1"/>
  <c r="CB264" i="6"/>
  <c r="CC264" i="6" s="1"/>
  <c r="CD264" i="6"/>
  <c r="CE264" i="6" s="1"/>
  <c r="CX264" i="6"/>
  <c r="CY264" i="6" s="1"/>
  <c r="CV264" i="6"/>
  <c r="CW264" i="6" s="1"/>
  <c r="BW269" i="6"/>
  <c r="BX269" i="6" s="1"/>
  <c r="BY269" i="6"/>
  <c r="BZ269" i="6" s="1"/>
  <c r="CL269" i="6"/>
  <c r="BM260" i="6"/>
  <c r="BN260" i="6" s="1"/>
  <c r="BO260" i="6"/>
  <c r="BP260" i="6" s="1"/>
  <c r="CX260" i="6"/>
  <c r="CY260" i="6" s="1"/>
  <c r="CV260" i="6"/>
  <c r="CW260" i="6" s="1"/>
  <c r="L265" i="6"/>
  <c r="M265" i="6" s="1"/>
  <c r="J265" i="6"/>
  <c r="K265" i="6" s="1"/>
  <c r="BR265" i="6"/>
  <c r="BS265" i="6" s="1"/>
  <c r="BT265" i="6"/>
  <c r="BU265" i="6" s="1"/>
  <c r="CX265" i="6"/>
  <c r="CY265" i="6" s="1"/>
  <c r="CV265" i="6"/>
  <c r="CW265" i="6" s="1"/>
  <c r="CD268" i="6"/>
  <c r="CE268" i="6" s="1"/>
  <c r="CB268" i="6"/>
  <c r="CC268" i="6" s="1"/>
  <c r="DP268" i="6"/>
  <c r="DA268" i="6"/>
  <c r="DB268" i="6" s="1"/>
  <c r="DC268" i="6"/>
  <c r="DD268" i="6" s="1"/>
  <c r="V262" i="6"/>
  <c r="W262" i="6" s="1"/>
  <c r="T262" i="6"/>
  <c r="U262" i="6" s="1"/>
  <c r="BM262" i="6"/>
  <c r="BN262" i="6" s="1"/>
  <c r="BO262" i="6"/>
  <c r="BP262" i="6" s="1"/>
  <c r="CB261" i="6"/>
  <c r="CC261" i="6" s="1"/>
  <c r="CD261" i="6"/>
  <c r="CE261" i="6" s="1"/>
  <c r="CX261" i="6"/>
  <c r="CY261" i="6" s="1"/>
  <c r="CV261" i="6"/>
  <c r="CW261" i="6" s="1"/>
  <c r="CI264" i="6"/>
  <c r="CJ264" i="6" s="1"/>
  <c r="CG264" i="6"/>
  <c r="CH264" i="6" s="1"/>
  <c r="CS269" i="6"/>
  <c r="CT269" i="6" s="1"/>
  <c r="CQ269" i="6"/>
  <c r="CR269" i="6" s="1"/>
  <c r="T266" i="6"/>
  <c r="U266" i="6" s="1"/>
  <c r="V266" i="6"/>
  <c r="W266" i="6" s="1"/>
  <c r="DP266" i="6"/>
  <c r="DA266" i="6"/>
  <c r="DB266" i="6" s="1"/>
  <c r="DC266" i="6"/>
  <c r="DD266" i="6" s="1"/>
  <c r="CI260" i="6"/>
  <c r="CJ260" i="6" s="1"/>
  <c r="CG260" i="6"/>
  <c r="CH260" i="6" s="1"/>
  <c r="CG265" i="6"/>
  <c r="CH265" i="6" s="1"/>
  <c r="CI265" i="6"/>
  <c r="CJ265" i="6" s="1"/>
  <c r="DM265" i="6"/>
  <c r="DN265" i="6" s="1"/>
  <c r="DK265" i="6"/>
  <c r="DL265" i="6" s="1"/>
  <c r="BY268" i="6"/>
  <c r="BZ268" i="6" s="1"/>
  <c r="BW268" i="6"/>
  <c r="BX268" i="6" s="1"/>
  <c r="CL268" i="6"/>
  <c r="CB262" i="6"/>
  <c r="CC262" i="6" s="1"/>
  <c r="CD262" i="6"/>
  <c r="CE262" i="6" s="1"/>
  <c r="BW261" i="6"/>
  <c r="BX261" i="6" s="1"/>
  <c r="BY261" i="6"/>
  <c r="BZ261" i="6" s="1"/>
  <c r="CL261" i="6"/>
  <c r="DM261" i="6"/>
  <c r="DN261" i="6" s="1"/>
  <c r="DK261" i="6"/>
  <c r="DL261" i="6" s="1"/>
  <c r="BM264" i="6"/>
  <c r="BN264" i="6" s="1"/>
  <c r="BO264" i="6"/>
  <c r="BP264" i="6" s="1"/>
  <c r="V269" i="6"/>
  <c r="W269" i="6" s="1"/>
  <c r="T269" i="6"/>
  <c r="U269" i="6" s="1"/>
  <c r="DM269" i="6"/>
  <c r="DN269" i="6" s="1"/>
  <c r="DK269" i="6"/>
  <c r="DL269" i="6" s="1"/>
  <c r="Q266" i="6"/>
  <c r="R266" i="6" s="1"/>
  <c r="O266" i="6"/>
  <c r="P266" i="6" s="1"/>
  <c r="CX266" i="6"/>
  <c r="CY266" i="6" s="1"/>
  <c r="CV266" i="6"/>
  <c r="CW266" i="6" s="1"/>
  <c r="CB260" i="6"/>
  <c r="CC260" i="6" s="1"/>
  <c r="CD260" i="6"/>
  <c r="CE260" i="6" s="1"/>
  <c r="G265" i="6"/>
  <c r="H265" i="6" s="1"/>
  <c r="E265" i="6"/>
  <c r="F265" i="6" s="1"/>
  <c r="CD265" i="6"/>
  <c r="CE265" i="6" s="1"/>
  <c r="CB265" i="6"/>
  <c r="CC265" i="6" s="1"/>
  <c r="CS265" i="6"/>
  <c r="CT265" i="6" s="1"/>
  <c r="CQ265" i="6"/>
  <c r="CR265" i="6" s="1"/>
  <c r="BR268" i="6"/>
  <c r="BS268" i="6" s="1"/>
  <c r="BT268" i="6"/>
  <c r="BU268" i="6" s="1"/>
  <c r="DP262" i="6"/>
  <c r="DA262" i="6"/>
  <c r="DB262" i="6" s="1"/>
  <c r="DC262" i="6"/>
  <c r="DD262" i="6" s="1"/>
  <c r="Y261" i="6"/>
  <c r="Z261" i="6" s="1"/>
  <c r="AA261" i="6"/>
  <c r="AB261" i="6" s="1"/>
  <c r="DF261" i="6"/>
  <c r="DG261" i="6" s="1"/>
  <c r="DH261" i="6"/>
  <c r="DI261" i="6" s="1"/>
  <c r="CS261" i="6"/>
  <c r="CT261" i="6" s="1"/>
  <c r="CQ261" i="6"/>
  <c r="CR261" i="6" s="1"/>
  <c r="D233" i="6"/>
  <c r="G233" i="6" s="1"/>
  <c r="H233" i="6" s="1"/>
  <c r="D232" i="6"/>
  <c r="G232" i="6" s="1"/>
  <c r="H232" i="6" s="1"/>
  <c r="D224" i="6"/>
  <c r="G224" i="6" s="1"/>
  <c r="D228" i="6"/>
  <c r="E228" i="6" s="1"/>
  <c r="D225" i="6"/>
  <c r="E225" i="6" s="1"/>
  <c r="D229" i="6"/>
  <c r="E229" i="6" s="1"/>
  <c r="D230" i="6"/>
  <c r="G230" i="6" s="1"/>
  <c r="D226" i="6"/>
  <c r="G226" i="6" s="1"/>
  <c r="D227" i="6"/>
  <c r="D222" i="6"/>
  <c r="G222" i="6" s="1"/>
  <c r="D223" i="6"/>
  <c r="E223" i="6" s="1"/>
  <c r="F223" i="6" s="1"/>
  <c r="D212" i="6"/>
  <c r="E212" i="6" s="1"/>
  <c r="D216" i="6"/>
  <c r="E216" i="6" s="1"/>
  <c r="F216" i="6" s="1"/>
  <c r="D213" i="6"/>
  <c r="E213" i="6" s="1"/>
  <c r="D231" i="6"/>
  <c r="E231" i="6" s="1"/>
  <c r="D218" i="6"/>
  <c r="D217" i="6"/>
  <c r="D221" i="6"/>
  <c r="D214" i="6"/>
  <c r="E214" i="6" s="1"/>
  <c r="D220" i="6"/>
  <c r="G220" i="6" s="1"/>
  <c r="D131" i="6"/>
  <c r="E131" i="6" s="1"/>
  <c r="D48" i="6"/>
  <c r="G48" i="6" s="1"/>
  <c r="D109" i="6"/>
  <c r="G109" i="6" s="1"/>
  <c r="D142" i="6"/>
  <c r="G142" i="6" s="1"/>
  <c r="D83" i="6"/>
  <c r="D46" i="6"/>
  <c r="G46" i="6" s="1"/>
  <c r="D184" i="6"/>
  <c r="E184" i="6" s="1"/>
  <c r="F184" i="6" s="1"/>
  <c r="D105" i="6"/>
  <c r="D181" i="6"/>
  <c r="E181" i="6" s="1"/>
  <c r="F181" i="6" s="1"/>
  <c r="D140" i="6"/>
  <c r="D42" i="6"/>
  <c r="E42" i="6" s="1"/>
  <c r="D195" i="6"/>
  <c r="E195" i="6" s="1"/>
  <c r="F195" i="6" s="1"/>
  <c r="D171" i="6"/>
  <c r="G171" i="6" s="1"/>
  <c r="H171" i="6" s="1"/>
  <c r="D119" i="6"/>
  <c r="E119" i="6" s="1"/>
  <c r="D128" i="6"/>
  <c r="D78" i="6"/>
  <c r="G78" i="6" s="1"/>
  <c r="D36" i="6"/>
  <c r="D117" i="6"/>
  <c r="E117" i="6" s="1"/>
  <c r="D106" i="6"/>
  <c r="G106" i="6" s="1"/>
  <c r="D85" i="6"/>
  <c r="G85" i="6" s="1"/>
  <c r="D54" i="6"/>
  <c r="D180" i="6"/>
  <c r="E180" i="6" s="1"/>
  <c r="D189" i="6"/>
  <c r="E189" i="6" s="1"/>
  <c r="D124" i="6"/>
  <c r="E124" i="6" s="1"/>
  <c r="D188" i="6"/>
  <c r="G188" i="6" s="1"/>
  <c r="D196" i="6"/>
  <c r="D192" i="6"/>
  <c r="G192" i="6" s="1"/>
  <c r="D179" i="6"/>
  <c r="G179" i="6" s="1"/>
  <c r="D114" i="6"/>
  <c r="E114" i="6" s="1"/>
  <c r="D132" i="6"/>
  <c r="G132" i="6" s="1"/>
  <c r="D34" i="6"/>
  <c r="D185" i="6"/>
  <c r="E185" i="6" s="1"/>
  <c r="D163" i="6"/>
  <c r="G163" i="6" s="1"/>
  <c r="D111" i="6"/>
  <c r="G111" i="6" s="1"/>
  <c r="D103" i="6"/>
  <c r="G103" i="6" s="1"/>
  <c r="D76" i="6"/>
  <c r="E76" i="6" s="1"/>
  <c r="D49" i="6"/>
  <c r="E49" i="6" s="1"/>
  <c r="D121" i="6"/>
  <c r="G121" i="6" s="1"/>
  <c r="D122" i="6"/>
  <c r="D86" i="6"/>
  <c r="D58" i="6"/>
  <c r="E58" i="6" s="1"/>
  <c r="D187" i="6"/>
  <c r="G187" i="6" s="1"/>
  <c r="D81" i="6"/>
  <c r="D165" i="6"/>
  <c r="E165" i="6" s="1"/>
  <c r="D170" i="6"/>
  <c r="D168" i="6"/>
  <c r="E168" i="6" s="1"/>
  <c r="D100" i="6"/>
  <c r="G100" i="6" s="1"/>
  <c r="D73" i="6"/>
  <c r="G73" i="6" s="1"/>
  <c r="D51" i="6"/>
  <c r="G51" i="6" s="1"/>
  <c r="D198" i="6"/>
  <c r="E198" i="6" s="1"/>
  <c r="D207" i="6"/>
  <c r="D161" i="6"/>
  <c r="E161" i="6" s="1"/>
  <c r="D127" i="6"/>
  <c r="G127" i="6" s="1"/>
  <c r="D120" i="6"/>
  <c r="G120" i="6" s="1"/>
  <c r="D80" i="6"/>
  <c r="E80" i="6" s="1"/>
  <c r="D44" i="6"/>
  <c r="E44" i="6" s="1"/>
  <c r="D157" i="6"/>
  <c r="G157" i="6" s="1"/>
  <c r="D123" i="6"/>
  <c r="E123" i="6" s="1"/>
  <c r="F123" i="6" s="1"/>
  <c r="D118" i="6"/>
  <c r="E118" i="6" s="1"/>
  <c r="F118" i="6" s="1"/>
  <c r="D79" i="6"/>
  <c r="G79" i="6" s="1"/>
  <c r="D40" i="6"/>
  <c r="E40" i="6" s="1"/>
  <c r="D162" i="6"/>
  <c r="G162" i="6" s="1"/>
  <c r="D153" i="6"/>
  <c r="D97" i="6"/>
  <c r="D70" i="6"/>
  <c r="D37" i="6"/>
  <c r="G37" i="6" s="1"/>
  <c r="D209" i="6"/>
  <c r="E209" i="6" s="1"/>
  <c r="D199" i="6"/>
  <c r="E199" i="6" s="1"/>
  <c r="F199" i="6" s="1"/>
  <c r="D210" i="6"/>
  <c r="D169" i="6"/>
  <c r="G169" i="6" s="1"/>
  <c r="D135" i="6"/>
  <c r="G135" i="6" s="1"/>
  <c r="D110" i="6"/>
  <c r="G110" i="6" s="1"/>
  <c r="D82" i="6"/>
  <c r="E82" i="6" s="1"/>
  <c r="F82" i="6" s="1"/>
  <c r="D52" i="6"/>
  <c r="G52" i="6" s="1"/>
  <c r="D200" i="6"/>
  <c r="G200" i="6" s="1"/>
  <c r="H200" i="6" s="1"/>
  <c r="D206" i="6"/>
  <c r="E206" i="6" s="1"/>
  <c r="D167" i="6"/>
  <c r="D115" i="6"/>
  <c r="G115" i="6" s="1"/>
  <c r="D126" i="6"/>
  <c r="E126" i="6" s="1"/>
  <c r="D77" i="6"/>
  <c r="G77" i="6" s="1"/>
  <c r="D32" i="6"/>
  <c r="E32" i="6" s="1"/>
  <c r="F32" i="6" s="1"/>
  <c r="D175" i="6"/>
  <c r="G175" i="6" s="1"/>
  <c r="H175" i="6" s="1"/>
  <c r="D151" i="6"/>
  <c r="E151" i="6" s="1"/>
  <c r="F151" i="6" s="1"/>
  <c r="D95" i="6"/>
  <c r="E95" i="6" s="1"/>
  <c r="F95" i="6" s="1"/>
  <c r="D68" i="6"/>
  <c r="E68" i="6" s="1"/>
  <c r="F68" i="6" s="1"/>
  <c r="D39" i="6"/>
  <c r="E39" i="6" s="1"/>
  <c r="D173" i="6"/>
  <c r="G173" i="6" s="1"/>
  <c r="D139" i="6"/>
  <c r="G139" i="6" s="1"/>
  <c r="D112" i="6"/>
  <c r="D104" i="6"/>
  <c r="G104" i="6" s="1"/>
  <c r="D56" i="6"/>
  <c r="E56" i="6" s="1"/>
  <c r="D208" i="6"/>
  <c r="D158" i="6"/>
  <c r="G158" i="6" s="1"/>
  <c r="D148" i="6"/>
  <c r="E148" i="6" s="1"/>
  <c r="D43" i="6"/>
  <c r="D154" i="6"/>
  <c r="D136" i="6"/>
  <c r="G136" i="6" s="1"/>
  <c r="D99" i="6"/>
  <c r="D72" i="6"/>
  <c r="D35" i="6"/>
  <c r="E35" i="6" s="1"/>
  <c r="F35" i="6" s="1"/>
  <c r="D219" i="6"/>
  <c r="G219" i="6" s="1"/>
  <c r="H219" i="6" s="1"/>
  <c r="D183" i="6"/>
  <c r="D156" i="6"/>
  <c r="D98" i="6"/>
  <c r="E98" i="6" s="1"/>
  <c r="D71" i="6"/>
  <c r="G71" i="6" s="1"/>
  <c r="D53" i="6"/>
  <c r="G53" i="6" s="1"/>
  <c r="H53" i="6" s="1"/>
  <c r="D190" i="6"/>
  <c r="G190" i="6" s="1"/>
  <c r="D133" i="6"/>
  <c r="E133" i="6" s="1"/>
  <c r="D145" i="6"/>
  <c r="G145" i="6" s="1"/>
  <c r="D89" i="6"/>
  <c r="D62" i="6"/>
  <c r="D31" i="6"/>
  <c r="G31" i="6" s="1"/>
  <c r="H31" i="6" s="1"/>
  <c r="D193" i="6"/>
  <c r="G193" i="6" s="1"/>
  <c r="D155" i="6"/>
  <c r="D172" i="6"/>
  <c r="E172" i="6" s="1"/>
  <c r="F172" i="6" s="1"/>
  <c r="D101" i="6"/>
  <c r="E101" i="6" s="1"/>
  <c r="D74" i="6"/>
  <c r="D59" i="6"/>
  <c r="E59" i="6" s="1"/>
  <c r="F59" i="6" s="1"/>
  <c r="D194" i="6"/>
  <c r="D92" i="6"/>
  <c r="D215" i="6"/>
  <c r="D178" i="6"/>
  <c r="E178" i="6" s="1"/>
  <c r="D152" i="6"/>
  <c r="G152" i="6" s="1"/>
  <c r="D96" i="6"/>
  <c r="E96" i="6" s="1"/>
  <c r="F96" i="6" s="1"/>
  <c r="D69" i="6"/>
  <c r="G69" i="6" s="1"/>
  <c r="D55" i="6"/>
  <c r="D125" i="6"/>
  <c r="G125" i="6" s="1"/>
  <c r="D138" i="6"/>
  <c r="G138" i="6" s="1"/>
  <c r="D87" i="6"/>
  <c r="E87" i="6" s="1"/>
  <c r="D60" i="6"/>
  <c r="D177" i="6"/>
  <c r="G177" i="6" s="1"/>
  <c r="D159" i="6"/>
  <c r="D107" i="6"/>
  <c r="E107" i="6" s="1"/>
  <c r="F107" i="6" s="1"/>
  <c r="D102" i="6"/>
  <c r="D75" i="6"/>
  <c r="G75" i="6" s="1"/>
  <c r="D33" i="6"/>
  <c r="G33" i="6" s="1"/>
  <c r="H33" i="6" s="1"/>
  <c r="D205" i="6"/>
  <c r="E205" i="6" s="1"/>
  <c r="D65" i="6"/>
  <c r="E65" i="6" s="1"/>
  <c r="D113" i="6"/>
  <c r="E113" i="6" s="1"/>
  <c r="F113" i="6" s="1"/>
  <c r="D166" i="6"/>
  <c r="D84" i="6"/>
  <c r="D50" i="6"/>
  <c r="G50" i="6" s="1"/>
  <c r="H50" i="6" s="1"/>
  <c r="D186" i="6"/>
  <c r="G186" i="6" s="1"/>
  <c r="D204" i="6"/>
  <c r="G204" i="6" s="1"/>
  <c r="D141" i="6"/>
  <c r="E141" i="6" s="1"/>
  <c r="D147" i="6"/>
  <c r="E147" i="6" s="1"/>
  <c r="D91" i="6"/>
  <c r="D64" i="6"/>
  <c r="G64" i="6" s="1"/>
  <c r="D45" i="6"/>
  <c r="G45" i="6" s="1"/>
  <c r="H45" i="6" s="1"/>
  <c r="D202" i="6"/>
  <c r="E202" i="6" s="1"/>
  <c r="F202" i="6" s="1"/>
  <c r="D197" i="6"/>
  <c r="G197" i="6" s="1"/>
  <c r="D137" i="6"/>
  <c r="E137" i="6" s="1"/>
  <c r="D146" i="6"/>
  <c r="D90" i="6"/>
  <c r="E90" i="6" s="1"/>
  <c r="D63" i="6"/>
  <c r="G63" i="6" s="1"/>
  <c r="D47" i="6"/>
  <c r="D211" i="6"/>
  <c r="D191" i="6"/>
  <c r="E191" i="6" s="1"/>
  <c r="F191" i="6" s="1"/>
  <c r="D130" i="6"/>
  <c r="G130" i="6" s="1"/>
  <c r="D134" i="6"/>
  <c r="G134" i="6" s="1"/>
  <c r="D38" i="6"/>
  <c r="E38" i="6" s="1"/>
  <c r="D174" i="6"/>
  <c r="E174" i="6" s="1"/>
  <c r="D129" i="6"/>
  <c r="E129" i="6" s="1"/>
  <c r="D144" i="6"/>
  <c r="E144" i="6" s="1"/>
  <c r="D88" i="6"/>
  <c r="D61" i="6"/>
  <c r="G61" i="6" s="1"/>
  <c r="D176" i="6"/>
  <c r="D201" i="6"/>
  <c r="D182" i="6"/>
  <c r="G182" i="6" s="1"/>
  <c r="D143" i="6"/>
  <c r="E143" i="6" s="1"/>
  <c r="D116" i="6"/>
  <c r="G116" i="6" s="1"/>
  <c r="H116" i="6" s="1"/>
  <c r="D108" i="6"/>
  <c r="D164" i="6"/>
  <c r="G164" i="6" s="1"/>
  <c r="D150" i="6"/>
  <c r="G150" i="6" s="1"/>
  <c r="D94" i="6"/>
  <c r="G94" i="6" s="1"/>
  <c r="D67" i="6"/>
  <c r="G67" i="6" s="1"/>
  <c r="D57" i="6"/>
  <c r="D160" i="6"/>
  <c r="E160" i="6" s="1"/>
  <c r="D149" i="6"/>
  <c r="E149" i="6" s="1"/>
  <c r="D93" i="6"/>
  <c r="G93" i="6" s="1"/>
  <c r="D66" i="6"/>
  <c r="D41" i="6"/>
  <c r="G41" i="6" s="1"/>
  <c r="H41" i="6" s="1"/>
  <c r="D203" i="6"/>
  <c r="G203" i="6" s="1"/>
  <c r="EP26" i="6" l="1"/>
  <c r="DU280" i="6"/>
  <c r="DV280" i="6" s="1"/>
  <c r="EO281" i="6"/>
  <c r="EP281" i="6" s="1"/>
  <c r="DU276" i="6"/>
  <c r="DV276" i="6" s="1"/>
  <c r="DU278" i="6"/>
  <c r="DV278" i="6" s="1"/>
  <c r="DZ274" i="6"/>
  <c r="EA274" i="6" s="1"/>
  <c r="EJ272" i="6"/>
  <c r="EK272" i="6" s="1"/>
  <c r="DZ282" i="6"/>
  <c r="EA282" i="6" s="1"/>
  <c r="DV26" i="6"/>
  <c r="EE274" i="6"/>
  <c r="EF274" i="6" s="1"/>
  <c r="EO273" i="6"/>
  <c r="EP273" i="6" s="1"/>
  <c r="DU281" i="6"/>
  <c r="DV281" i="6" s="1"/>
  <c r="EE278" i="6"/>
  <c r="EF278" i="6" s="1"/>
  <c r="DU273" i="6"/>
  <c r="DV273" i="6" s="1"/>
  <c r="EE273" i="6"/>
  <c r="EF273" i="6" s="1"/>
  <c r="EO277" i="6"/>
  <c r="EP277" i="6" s="1"/>
  <c r="EJ276" i="6"/>
  <c r="EK276" i="6" s="1"/>
  <c r="DU274" i="6"/>
  <c r="DV274" i="6" s="1"/>
  <c r="EE282" i="6"/>
  <c r="EF282" i="6" s="1"/>
  <c r="EE277" i="6"/>
  <c r="EF277" i="6" s="1"/>
  <c r="DZ278" i="6"/>
  <c r="EA278" i="6" s="1"/>
  <c r="EJ278" i="6"/>
  <c r="EK278" i="6" s="1"/>
  <c r="EO278" i="6"/>
  <c r="EP278" i="6" s="1"/>
  <c r="EO274" i="6"/>
  <c r="EP274" i="6" s="1"/>
  <c r="EE281" i="6"/>
  <c r="EF281" i="6" s="1"/>
  <c r="DU282" i="6"/>
  <c r="DV282" i="6" s="1"/>
  <c r="EJ281" i="6"/>
  <c r="EK281" i="6" s="1"/>
  <c r="EJ274" i="6"/>
  <c r="EK274" i="6" s="1"/>
  <c r="EJ273" i="6"/>
  <c r="EK273" i="6" s="1"/>
  <c r="EJ282" i="6"/>
  <c r="EK282" i="6" s="1"/>
  <c r="DU277" i="6"/>
  <c r="DV277" i="6" s="1"/>
  <c r="EO282" i="6"/>
  <c r="EP282" i="6" s="1"/>
  <c r="EJ280" i="6"/>
  <c r="EK280" i="6" s="1"/>
  <c r="DU272" i="6"/>
  <c r="DV272" i="6" s="1"/>
  <c r="EJ277" i="6"/>
  <c r="EK277" i="6" s="1"/>
  <c r="DP291" i="6"/>
  <c r="AX291" i="6"/>
  <c r="AY291" i="6" s="1"/>
  <c r="BR276" i="6"/>
  <c r="BS276" i="6" s="1"/>
  <c r="CI291" i="6"/>
  <c r="CJ291" i="6" s="1"/>
  <c r="DH282" i="6"/>
  <c r="DI282" i="6" s="1"/>
  <c r="DC291" i="6"/>
  <c r="DD291" i="6" s="1"/>
  <c r="L291" i="6"/>
  <c r="M291" i="6" s="1"/>
  <c r="AP291" i="6"/>
  <c r="AQ291" i="6" s="1"/>
  <c r="BL303" i="6"/>
  <c r="BO303" i="6" s="1"/>
  <c r="BP303" i="6" s="1"/>
  <c r="CA303" i="6"/>
  <c r="CB303" i="6" s="1"/>
  <c r="CC303" i="6" s="1"/>
  <c r="BQ303" i="6"/>
  <c r="BR303" i="6" s="1"/>
  <c r="BS303" i="6" s="1"/>
  <c r="AA291" i="6"/>
  <c r="AB291" i="6" s="1"/>
  <c r="N303" i="6"/>
  <c r="AD303" i="6" s="1"/>
  <c r="CU303" i="6"/>
  <c r="CV303" i="6" s="1"/>
  <c r="CW303" i="6" s="1"/>
  <c r="D303" i="6"/>
  <c r="E303" i="6" s="1"/>
  <c r="F303" i="6" s="1"/>
  <c r="BB303" i="6"/>
  <c r="BC303" i="6" s="1"/>
  <c r="BD303" i="6" s="1"/>
  <c r="DT303" i="6"/>
  <c r="DU303" i="6" s="1"/>
  <c r="DV303" i="6" s="1"/>
  <c r="S303" i="6"/>
  <c r="T303" i="6" s="1"/>
  <c r="U303" i="6" s="1"/>
  <c r="DC280" i="6"/>
  <c r="DD280" i="6" s="1"/>
  <c r="AW303" i="6"/>
  <c r="AX303" i="6" s="1"/>
  <c r="AY303" i="6" s="1"/>
  <c r="CZ303" i="6"/>
  <c r="DA303" i="6" s="1"/>
  <c r="DB303" i="6" s="1"/>
  <c r="DY303" i="6"/>
  <c r="DZ303" i="6" s="1"/>
  <c r="EA303" i="6" s="1"/>
  <c r="DA280" i="6"/>
  <c r="DB280" i="6" s="1"/>
  <c r="AH303" i="6"/>
  <c r="AI303" i="6" s="1"/>
  <c r="AJ303" i="6" s="1"/>
  <c r="CF303" i="6"/>
  <c r="CG303" i="6" s="1"/>
  <c r="CH303" i="6" s="1"/>
  <c r="BV303" i="6"/>
  <c r="CL303" i="6" s="1"/>
  <c r="T291" i="6"/>
  <c r="U291" i="6" s="1"/>
  <c r="AR303" i="6"/>
  <c r="BH303" i="6" s="1"/>
  <c r="X303" i="6"/>
  <c r="AA303" i="6" s="1"/>
  <c r="AB303" i="6" s="1"/>
  <c r="I303" i="6"/>
  <c r="J303" i="6" s="1"/>
  <c r="K303" i="6" s="1"/>
  <c r="EN303" i="6"/>
  <c r="EO303" i="6" s="1"/>
  <c r="EP303" i="6" s="1"/>
  <c r="AM303" i="6"/>
  <c r="AP303" i="6" s="1"/>
  <c r="AQ303" i="6" s="1"/>
  <c r="EI303" i="6"/>
  <c r="EJ303" i="6" s="1"/>
  <c r="EK303" i="6" s="1"/>
  <c r="ED303" i="6"/>
  <c r="EE303" i="6" s="1"/>
  <c r="EF303" i="6" s="1"/>
  <c r="DE303" i="6"/>
  <c r="DF303" i="6" s="1"/>
  <c r="DG303" i="6" s="1"/>
  <c r="DY315" i="6"/>
  <c r="DZ315" i="6" s="1"/>
  <c r="EA315" i="6" s="1"/>
  <c r="DJ303" i="6"/>
  <c r="DK303" i="6" s="1"/>
  <c r="DL303" i="6" s="1"/>
  <c r="AA277" i="6"/>
  <c r="AB277" i="6" s="1"/>
  <c r="BW291" i="6"/>
  <c r="BX291" i="6" s="1"/>
  <c r="DH291" i="6"/>
  <c r="DI291" i="6" s="1"/>
  <c r="CL291" i="6"/>
  <c r="V277" i="6"/>
  <c r="W277" i="6" s="1"/>
  <c r="CX291" i="6"/>
  <c r="CY291" i="6" s="1"/>
  <c r="BO282" i="6"/>
  <c r="BP282" i="6" s="1"/>
  <c r="CQ291" i="6"/>
  <c r="CR291" i="6" s="1"/>
  <c r="DM291" i="6"/>
  <c r="DN291" i="6" s="1"/>
  <c r="E291" i="6"/>
  <c r="F291" i="6" s="1"/>
  <c r="BO274" i="6"/>
  <c r="BP274" i="6" s="1"/>
  <c r="O272" i="6"/>
  <c r="P272" i="6" s="1"/>
  <c r="AA272" i="6"/>
  <c r="AB272" i="6" s="1"/>
  <c r="Q291" i="6"/>
  <c r="R291" i="6" s="1"/>
  <c r="O291" i="6"/>
  <c r="P291" i="6" s="1"/>
  <c r="T282" i="6"/>
  <c r="U282" i="6" s="1"/>
  <c r="CD291" i="6"/>
  <c r="CE291" i="6" s="1"/>
  <c r="BT291" i="6"/>
  <c r="BU291" i="6" s="1"/>
  <c r="BO291" i="6"/>
  <c r="BP291" i="6" s="1"/>
  <c r="I290" i="6"/>
  <c r="J290" i="6" s="1"/>
  <c r="K290" i="6" s="1"/>
  <c r="AR290" i="6"/>
  <c r="AS290" i="6" s="1"/>
  <c r="AT290" i="6" s="1"/>
  <c r="G277" i="6"/>
  <c r="H277" i="6" s="1"/>
  <c r="Q274" i="6"/>
  <c r="R274" i="6" s="1"/>
  <c r="BC282" i="6"/>
  <c r="BD282" i="6" s="1"/>
  <c r="O274" i="6"/>
  <c r="P274" i="6" s="1"/>
  <c r="AA276" i="6"/>
  <c r="AB276" i="6" s="1"/>
  <c r="CI280" i="6"/>
  <c r="CJ280" i="6" s="1"/>
  <c r="DA274" i="6"/>
  <c r="DB274" i="6" s="1"/>
  <c r="DA282" i="6"/>
  <c r="DB282" i="6" s="1"/>
  <c r="O273" i="6"/>
  <c r="P273" i="6" s="1"/>
  <c r="BC291" i="6"/>
  <c r="BD291" i="6" s="1"/>
  <c r="CP289" i="6"/>
  <c r="CQ289" i="6" s="1"/>
  <c r="CR289" i="6" s="1"/>
  <c r="AR301" i="6"/>
  <c r="AS291" i="6"/>
  <c r="AT291" i="6" s="1"/>
  <c r="AM289" i="6"/>
  <c r="AP289" i="6" s="1"/>
  <c r="AQ289" i="6" s="1"/>
  <c r="BH291" i="6"/>
  <c r="CB277" i="6"/>
  <c r="CC277" i="6" s="1"/>
  <c r="G276" i="6"/>
  <c r="H276" i="6" s="1"/>
  <c r="CZ292" i="6"/>
  <c r="DP292" i="6" s="1"/>
  <c r="Q276" i="6"/>
  <c r="R276" i="6" s="1"/>
  <c r="O276" i="6"/>
  <c r="P276" i="6" s="1"/>
  <c r="CL277" i="6"/>
  <c r="BR273" i="6"/>
  <c r="BS273" i="6" s="1"/>
  <c r="Q272" i="6"/>
  <c r="R272" i="6" s="1"/>
  <c r="CD280" i="6"/>
  <c r="CE280" i="6" s="1"/>
  <c r="V276" i="6"/>
  <c r="W276" i="6" s="1"/>
  <c r="BY287" i="6"/>
  <c r="BZ287" i="6" s="1"/>
  <c r="D286" i="6"/>
  <c r="G286" i="6" s="1"/>
  <c r="H286" i="6" s="1"/>
  <c r="BY277" i="6"/>
  <c r="BZ277" i="6" s="1"/>
  <c r="BW287" i="6"/>
  <c r="BX287" i="6" s="1"/>
  <c r="DJ286" i="6"/>
  <c r="DK286" i="6" s="1"/>
  <c r="DL286" i="6" s="1"/>
  <c r="BT281" i="6"/>
  <c r="BU281" i="6" s="1"/>
  <c r="CI277" i="6"/>
  <c r="CJ277" i="6" s="1"/>
  <c r="G282" i="6"/>
  <c r="H282" i="6" s="1"/>
  <c r="CU289" i="6"/>
  <c r="CX289" i="6" s="1"/>
  <c r="CY289" i="6" s="1"/>
  <c r="N289" i="6"/>
  <c r="AD289" i="6" s="1"/>
  <c r="EN289" i="6"/>
  <c r="AW289" i="6"/>
  <c r="AX289" i="6" s="1"/>
  <c r="AY289" i="6" s="1"/>
  <c r="ED289" i="6"/>
  <c r="I289" i="6"/>
  <c r="J289" i="6" s="1"/>
  <c r="K289" i="6" s="1"/>
  <c r="DJ289" i="6"/>
  <c r="DK289" i="6" s="1"/>
  <c r="DL289" i="6" s="1"/>
  <c r="AH289" i="6"/>
  <c r="AI289" i="6" s="1"/>
  <c r="AJ289" i="6" s="1"/>
  <c r="CF289" i="6"/>
  <c r="CI289" i="6" s="1"/>
  <c r="CJ289" i="6" s="1"/>
  <c r="DY289" i="6"/>
  <c r="DZ289" i="6" s="1"/>
  <c r="EA289" i="6" s="1"/>
  <c r="CZ289" i="6"/>
  <c r="DA289" i="6" s="1"/>
  <c r="DB289" i="6" s="1"/>
  <c r="BV289" i="6"/>
  <c r="CL289" i="6" s="1"/>
  <c r="EI289" i="6"/>
  <c r="CA289" i="6"/>
  <c r="CB289" i="6" s="1"/>
  <c r="CC289" i="6" s="1"/>
  <c r="DE289" i="6"/>
  <c r="DF289" i="6" s="1"/>
  <c r="DG289" i="6" s="1"/>
  <c r="S289" i="6"/>
  <c r="T289" i="6" s="1"/>
  <c r="U289" i="6" s="1"/>
  <c r="X289" i="6"/>
  <c r="Y289" i="6" s="1"/>
  <c r="Z289" i="6" s="1"/>
  <c r="DT289" i="6"/>
  <c r="BL289" i="6"/>
  <c r="BM289" i="6" s="1"/>
  <c r="BN289" i="6" s="1"/>
  <c r="AR289" i="6"/>
  <c r="BH289" i="6" s="1"/>
  <c r="BQ289" i="6"/>
  <c r="BR289" i="6" s="1"/>
  <c r="BS289" i="6" s="1"/>
  <c r="D289" i="6"/>
  <c r="G289" i="6" s="1"/>
  <c r="H289" i="6" s="1"/>
  <c r="CU285" i="6"/>
  <c r="CV285" i="6" s="1"/>
  <c r="CW285" i="6" s="1"/>
  <c r="BL285" i="6"/>
  <c r="BM285" i="6" s="1"/>
  <c r="BN285" i="6" s="1"/>
  <c r="CS272" i="6"/>
  <c r="CT272" i="6" s="1"/>
  <c r="DK282" i="6"/>
  <c r="DL282" i="6" s="1"/>
  <c r="CS277" i="6"/>
  <c r="CT277" i="6" s="1"/>
  <c r="DH277" i="6"/>
  <c r="DI277" i="6" s="1"/>
  <c r="BW276" i="6"/>
  <c r="BX276" i="6" s="1"/>
  <c r="AX282" i="6"/>
  <c r="AY282" i="6" s="1"/>
  <c r="X290" i="6"/>
  <c r="AA290" i="6" s="1"/>
  <c r="AB290" i="6" s="1"/>
  <c r="N290" i="6"/>
  <c r="AD290" i="6" s="1"/>
  <c r="O278" i="6"/>
  <c r="P278" i="6" s="1"/>
  <c r="CL276" i="6"/>
  <c r="DH276" i="6"/>
  <c r="DI276" i="6" s="1"/>
  <c r="CP285" i="6"/>
  <c r="CQ285" i="6" s="1"/>
  <c r="CR285" i="6" s="1"/>
  <c r="CG273" i="6"/>
  <c r="CH273" i="6" s="1"/>
  <c r="BQ285" i="6"/>
  <c r="BT285" i="6" s="1"/>
  <c r="BU285" i="6" s="1"/>
  <c r="DM281" i="6"/>
  <c r="DN281" i="6" s="1"/>
  <c r="BW282" i="6"/>
  <c r="BX282" i="6" s="1"/>
  <c r="S285" i="6"/>
  <c r="V285" i="6" s="1"/>
  <c r="W285" i="6" s="1"/>
  <c r="DY293" i="6"/>
  <c r="DZ293" i="6" s="1"/>
  <c r="EA293" i="6" s="1"/>
  <c r="DH278" i="6"/>
  <c r="DI278" i="6" s="1"/>
  <c r="BQ292" i="6"/>
  <c r="BT292" i="6" s="1"/>
  <c r="BU292" i="6" s="1"/>
  <c r="DP274" i="6"/>
  <c r="DP282" i="6"/>
  <c r="ED290" i="6"/>
  <c r="BL290" i="6"/>
  <c r="BM290" i="6" s="1"/>
  <c r="BN290" i="6" s="1"/>
  <c r="AH290" i="6"/>
  <c r="AI290" i="6" s="1"/>
  <c r="AJ290" i="6" s="1"/>
  <c r="AR304" i="6"/>
  <c r="BY273" i="6"/>
  <c r="BZ273" i="6" s="1"/>
  <c r="CP290" i="6"/>
  <c r="CQ290" i="6" s="1"/>
  <c r="CR290" i="6" s="1"/>
  <c r="S290" i="6"/>
  <c r="V290" i="6" s="1"/>
  <c r="W290" i="6" s="1"/>
  <c r="BB290" i="6"/>
  <c r="BC290" i="6" s="1"/>
  <c r="BD290" i="6" s="1"/>
  <c r="CS274" i="6"/>
  <c r="CT274" i="6" s="1"/>
  <c r="CF292" i="6"/>
  <c r="CG292" i="6" s="1"/>
  <c r="CH292" i="6" s="1"/>
  <c r="BW273" i="6"/>
  <c r="BX273" i="6" s="1"/>
  <c r="CD282" i="6"/>
  <c r="CE282" i="6" s="1"/>
  <c r="DT290" i="6"/>
  <c r="EN290" i="6"/>
  <c r="AM290" i="6"/>
  <c r="AN290" i="6" s="1"/>
  <c r="AO290" i="6" s="1"/>
  <c r="Q273" i="6"/>
  <c r="R273" i="6" s="1"/>
  <c r="CA290" i="6"/>
  <c r="CB290" i="6" s="1"/>
  <c r="CC290" i="6" s="1"/>
  <c r="BV290" i="6"/>
  <c r="CL290" i="6" s="1"/>
  <c r="CZ290" i="6"/>
  <c r="DP290" i="6" s="1"/>
  <c r="AM292" i="6"/>
  <c r="AN292" i="6" s="1"/>
  <c r="AO292" i="6" s="1"/>
  <c r="EI290" i="6"/>
  <c r="AW302" i="6"/>
  <c r="D290" i="6"/>
  <c r="G290" i="6" s="1"/>
  <c r="H290" i="6" s="1"/>
  <c r="AW292" i="6"/>
  <c r="AX292" i="6" s="1"/>
  <c r="AY292" i="6" s="1"/>
  <c r="CD273" i="6"/>
  <c r="CE273" i="6" s="1"/>
  <c r="V273" i="6"/>
  <c r="W273" i="6" s="1"/>
  <c r="DY292" i="6"/>
  <c r="DZ292" i="6" s="1"/>
  <c r="EA292" i="6" s="1"/>
  <c r="DJ290" i="6"/>
  <c r="DK290" i="6" s="1"/>
  <c r="DL290" i="6" s="1"/>
  <c r="DE290" i="6"/>
  <c r="DF290" i="6" s="1"/>
  <c r="DG290" i="6" s="1"/>
  <c r="DY290" i="6"/>
  <c r="EN292" i="6"/>
  <c r="EO292" i="6" s="1"/>
  <c r="EP292" i="6" s="1"/>
  <c r="CF290" i="6"/>
  <c r="CG290" i="6" s="1"/>
  <c r="CH290" i="6" s="1"/>
  <c r="BQ290" i="6"/>
  <c r="BT290" i="6" s="1"/>
  <c r="BU290" i="6" s="1"/>
  <c r="CU290" i="6"/>
  <c r="CV290" i="6" s="1"/>
  <c r="CW290" i="6" s="1"/>
  <c r="DM280" i="6"/>
  <c r="DN280" i="6" s="1"/>
  <c r="CX274" i="6"/>
  <c r="CY274" i="6" s="1"/>
  <c r="ED293" i="6"/>
  <c r="EN293" i="6"/>
  <c r="CX276" i="6"/>
  <c r="CY276" i="6" s="1"/>
  <c r="DE293" i="6"/>
  <c r="DF293" i="6" s="1"/>
  <c r="DG293" i="6" s="1"/>
  <c r="BO277" i="6"/>
  <c r="BP277" i="6" s="1"/>
  <c r="DJ293" i="6"/>
  <c r="DM293" i="6" s="1"/>
  <c r="DN293" i="6" s="1"/>
  <c r="CZ293" i="6"/>
  <c r="DP293" i="6" s="1"/>
  <c r="BQ293" i="6"/>
  <c r="BR293" i="6" s="1"/>
  <c r="BS293" i="6" s="1"/>
  <c r="DY294" i="6"/>
  <c r="DT294" i="6"/>
  <c r="CX278" i="6"/>
  <c r="CY278" i="6" s="1"/>
  <c r="D294" i="6"/>
  <c r="G294" i="6" s="1"/>
  <c r="H294" i="6" s="1"/>
  <c r="L273" i="6"/>
  <c r="M273" i="6" s="1"/>
  <c r="L287" i="6"/>
  <c r="M287" i="6" s="1"/>
  <c r="AW294" i="6"/>
  <c r="AX294" i="6" s="1"/>
  <c r="AY294" i="6" s="1"/>
  <c r="CS273" i="6"/>
  <c r="CT273" i="6" s="1"/>
  <c r="AD282" i="6"/>
  <c r="J280" i="6"/>
  <c r="K280" i="6" s="1"/>
  <c r="CS282" i="6"/>
  <c r="CT282" i="6" s="1"/>
  <c r="G280" i="6"/>
  <c r="H280" i="6" s="1"/>
  <c r="DK287" i="6"/>
  <c r="DL287" i="6" s="1"/>
  <c r="Q282" i="6"/>
  <c r="R282" i="6" s="1"/>
  <c r="CB281" i="6"/>
  <c r="CC281" i="6" s="1"/>
  <c r="BT280" i="6"/>
  <c r="BU280" i="6" s="1"/>
  <c r="DC287" i="6"/>
  <c r="DD287" i="6" s="1"/>
  <c r="DC281" i="6"/>
  <c r="DD281" i="6" s="1"/>
  <c r="EN288" i="6"/>
  <c r="EO288" i="6" s="1"/>
  <c r="EP288" i="6" s="1"/>
  <c r="DE288" i="6"/>
  <c r="DF288" i="6" s="1"/>
  <c r="DG288" i="6" s="1"/>
  <c r="S288" i="6"/>
  <c r="T288" i="6" s="1"/>
  <c r="U288" i="6" s="1"/>
  <c r="CZ288" i="6"/>
  <c r="DC288" i="6" s="1"/>
  <c r="DD288" i="6" s="1"/>
  <c r="G281" i="6"/>
  <c r="H281" i="6" s="1"/>
  <c r="DH273" i="6"/>
  <c r="DI273" i="6" s="1"/>
  <c r="BY282" i="6"/>
  <c r="BZ282" i="6" s="1"/>
  <c r="CL274" i="6"/>
  <c r="CX282" i="6"/>
  <c r="CY282" i="6" s="1"/>
  <c r="DH280" i="6"/>
  <c r="DI280" i="6" s="1"/>
  <c r="CX272" i="6"/>
  <c r="CY272" i="6" s="1"/>
  <c r="CD272" i="6"/>
  <c r="CE272" i="6" s="1"/>
  <c r="O277" i="6"/>
  <c r="P277" i="6" s="1"/>
  <c r="E287" i="6"/>
  <c r="F287" i="6" s="1"/>
  <c r="Q277" i="6"/>
  <c r="R277" i="6" s="1"/>
  <c r="AP282" i="6"/>
  <c r="AQ282" i="6" s="1"/>
  <c r="BR287" i="6"/>
  <c r="BS287" i="6" s="1"/>
  <c r="AA282" i="6"/>
  <c r="AB282" i="6" s="1"/>
  <c r="DK274" i="6"/>
  <c r="DL274" i="6" s="1"/>
  <c r="AA287" i="6"/>
  <c r="AB287" i="6" s="1"/>
  <c r="DE285" i="6"/>
  <c r="DF285" i="6" s="1"/>
  <c r="DG285" i="6" s="1"/>
  <c r="DJ285" i="6"/>
  <c r="DK285" i="6" s="1"/>
  <c r="DL285" i="6" s="1"/>
  <c r="X285" i="6"/>
  <c r="Y285" i="6" s="1"/>
  <c r="Z285" i="6" s="1"/>
  <c r="CQ276" i="6"/>
  <c r="CR276" i="6" s="1"/>
  <c r="DP272" i="6"/>
  <c r="ED288" i="6"/>
  <c r="EE288" i="6" s="1"/>
  <c r="EF288" i="6" s="1"/>
  <c r="CP288" i="6"/>
  <c r="CQ288" i="6" s="1"/>
  <c r="CR288" i="6" s="1"/>
  <c r="D288" i="6"/>
  <c r="G288" i="6" s="1"/>
  <c r="H288" i="6" s="1"/>
  <c r="L282" i="6"/>
  <c r="M282" i="6" s="1"/>
  <c r="BV299" i="6"/>
  <c r="CL299" i="6" s="1"/>
  <c r="S292" i="6"/>
  <c r="T292" i="6" s="1"/>
  <c r="U292" i="6" s="1"/>
  <c r="ED292" i="6"/>
  <c r="EE292" i="6" s="1"/>
  <c r="EF292" i="6" s="1"/>
  <c r="BV292" i="6"/>
  <c r="BY292" i="6" s="1"/>
  <c r="BZ292" i="6" s="1"/>
  <c r="BR282" i="6"/>
  <c r="BS282" i="6" s="1"/>
  <c r="DP278" i="6"/>
  <c r="T272" i="6"/>
  <c r="U272" i="6" s="1"/>
  <c r="CS287" i="6"/>
  <c r="CT287" i="6" s="1"/>
  <c r="L277" i="6"/>
  <c r="M277" i="6" s="1"/>
  <c r="CB278" i="6"/>
  <c r="CC278" i="6" s="1"/>
  <c r="BT277" i="6"/>
  <c r="BU277" i="6" s="1"/>
  <c r="AM285" i="6"/>
  <c r="AP285" i="6" s="1"/>
  <c r="AQ285" i="6" s="1"/>
  <c r="Q278" i="6"/>
  <c r="R278" i="6" s="1"/>
  <c r="D285" i="6"/>
  <c r="G285" i="6" s="1"/>
  <c r="H285" i="6" s="1"/>
  <c r="EI285" i="6"/>
  <c r="DY285" i="6"/>
  <c r="DZ285" i="6" s="1"/>
  <c r="EA285" i="6" s="1"/>
  <c r="BV288" i="6"/>
  <c r="CL288" i="6" s="1"/>
  <c r="DT288" i="6"/>
  <c r="DT292" i="6"/>
  <c r="D292" i="6"/>
  <c r="E292" i="6" s="1"/>
  <c r="F292" i="6" s="1"/>
  <c r="CU292" i="6"/>
  <c r="CV292" i="6" s="1"/>
  <c r="CW292" i="6" s="1"/>
  <c r="DC278" i="6"/>
  <c r="DD278" i="6" s="1"/>
  <c r="BB292" i="6"/>
  <c r="BC292" i="6" s="1"/>
  <c r="BD292" i="6" s="1"/>
  <c r="DH274" i="6"/>
  <c r="DI274" i="6" s="1"/>
  <c r="BT274" i="6"/>
  <c r="BU274" i="6" s="1"/>
  <c r="CA285" i="6"/>
  <c r="CB285" i="6" s="1"/>
  <c r="CC285" i="6" s="1"/>
  <c r="I285" i="6"/>
  <c r="J285" i="6" s="1"/>
  <c r="K285" i="6" s="1"/>
  <c r="BO272" i="6"/>
  <c r="BP272" i="6" s="1"/>
  <c r="BL288" i="6"/>
  <c r="BM288" i="6" s="1"/>
  <c r="BN288" i="6" s="1"/>
  <c r="DJ288" i="6"/>
  <c r="DK288" i="6" s="1"/>
  <c r="DL288" i="6" s="1"/>
  <c r="X288" i="6"/>
  <c r="Y288" i="6" s="1"/>
  <c r="Z288" i="6" s="1"/>
  <c r="DE292" i="6"/>
  <c r="DF292" i="6" s="1"/>
  <c r="DG292" i="6" s="1"/>
  <c r="I292" i="6"/>
  <c r="L292" i="6" s="1"/>
  <c r="M292" i="6" s="1"/>
  <c r="N292" i="6"/>
  <c r="AD292" i="6" s="1"/>
  <c r="G274" i="6"/>
  <c r="H274" i="6" s="1"/>
  <c r="AH292" i="6"/>
  <c r="AK292" i="6" s="1"/>
  <c r="AL292" i="6" s="1"/>
  <c r="AW285" i="6"/>
  <c r="AZ285" i="6" s="1"/>
  <c r="BA285" i="6" s="1"/>
  <c r="N285" i="6"/>
  <c r="AD285" i="6" s="1"/>
  <c r="ED285" i="6"/>
  <c r="CF288" i="6"/>
  <c r="CI288" i="6" s="1"/>
  <c r="CJ288" i="6" s="1"/>
  <c r="DY288" i="6"/>
  <c r="DZ288" i="6" s="1"/>
  <c r="EA288" i="6" s="1"/>
  <c r="EI288" i="6"/>
  <c r="DJ292" i="6"/>
  <c r="DM292" i="6" s="1"/>
  <c r="DN292" i="6" s="1"/>
  <c r="CP292" i="6"/>
  <c r="CQ292" i="6" s="1"/>
  <c r="CR292" i="6" s="1"/>
  <c r="DH287" i="6"/>
  <c r="DI287" i="6" s="1"/>
  <c r="G278" i="6"/>
  <c r="H278" i="6" s="1"/>
  <c r="AR292" i="6"/>
  <c r="AU292" i="6" s="1"/>
  <c r="AV292" i="6" s="1"/>
  <c r="AH285" i="6"/>
  <c r="AK285" i="6" s="1"/>
  <c r="AL285" i="6" s="1"/>
  <c r="BB288" i="6"/>
  <c r="BC288" i="6" s="1"/>
  <c r="BD288" i="6" s="1"/>
  <c r="DT285" i="6"/>
  <c r="BV285" i="6"/>
  <c r="BY285" i="6" s="1"/>
  <c r="BZ285" i="6" s="1"/>
  <c r="CF285" i="6"/>
  <c r="CI285" i="6" s="1"/>
  <c r="CJ285" i="6" s="1"/>
  <c r="DC272" i="6"/>
  <c r="DD272" i="6" s="1"/>
  <c r="I288" i="6"/>
  <c r="J288" i="6" s="1"/>
  <c r="K288" i="6" s="1"/>
  <c r="BQ288" i="6"/>
  <c r="BR288" i="6" s="1"/>
  <c r="BS288" i="6" s="1"/>
  <c r="CA288" i="6"/>
  <c r="CB288" i="6" s="1"/>
  <c r="CC288" i="6" s="1"/>
  <c r="BQ299" i="6"/>
  <c r="BR299" i="6" s="1"/>
  <c r="BS299" i="6" s="1"/>
  <c r="EI292" i="6"/>
  <c r="CA292" i="6"/>
  <c r="CB292" i="6" s="1"/>
  <c r="CC292" i="6" s="1"/>
  <c r="G272" i="6"/>
  <c r="H272" i="6" s="1"/>
  <c r="T274" i="6"/>
  <c r="U274" i="6" s="1"/>
  <c r="T281" i="6"/>
  <c r="U281" i="6" s="1"/>
  <c r="AK282" i="6"/>
  <c r="AL282" i="6" s="1"/>
  <c r="AR285" i="6"/>
  <c r="BH285" i="6" s="1"/>
  <c r="EN285" i="6"/>
  <c r="CZ285" i="6"/>
  <c r="DA285" i="6" s="1"/>
  <c r="DB285" i="6" s="1"/>
  <c r="EN297" i="6"/>
  <c r="CU288" i="6"/>
  <c r="CV288" i="6" s="1"/>
  <c r="CW288" i="6" s="1"/>
  <c r="I300" i="6"/>
  <c r="N288" i="6"/>
  <c r="AD288" i="6" s="1"/>
  <c r="S299" i="6"/>
  <c r="V299" i="6" s="1"/>
  <c r="W299" i="6" s="1"/>
  <c r="X292" i="6"/>
  <c r="AA292" i="6" s="1"/>
  <c r="AB292" i="6" s="1"/>
  <c r="BY281" i="6"/>
  <c r="BZ281" i="6" s="1"/>
  <c r="BW281" i="6"/>
  <c r="BX281" i="6" s="1"/>
  <c r="BO276" i="6"/>
  <c r="BP276" i="6" s="1"/>
  <c r="D284" i="6"/>
  <c r="G284" i="6" s="1"/>
  <c r="H284" i="6" s="1"/>
  <c r="L278" i="6"/>
  <c r="M278" i="6" s="1"/>
  <c r="BL293" i="6"/>
  <c r="BM293" i="6" s="1"/>
  <c r="BN293" i="6" s="1"/>
  <c r="CF293" i="6"/>
  <c r="CG293" i="6" s="1"/>
  <c r="CH293" i="6" s="1"/>
  <c r="CP293" i="6"/>
  <c r="CS293" i="6" s="1"/>
  <c r="CT293" i="6" s="1"/>
  <c r="CI274" i="6"/>
  <c r="CJ274" i="6" s="1"/>
  <c r="S284" i="6"/>
  <c r="V284" i="6" s="1"/>
  <c r="W284" i="6" s="1"/>
  <c r="AM299" i="6"/>
  <c r="AN299" i="6" s="1"/>
  <c r="AO299" i="6" s="1"/>
  <c r="CU293" i="6"/>
  <c r="CX293" i="6" s="1"/>
  <c r="CY293" i="6" s="1"/>
  <c r="D293" i="6"/>
  <c r="G293" i="6" s="1"/>
  <c r="H293" i="6" s="1"/>
  <c r="EI293" i="6"/>
  <c r="AH284" i="6"/>
  <c r="AI284" i="6" s="1"/>
  <c r="AJ284" i="6" s="1"/>
  <c r="DT293" i="6"/>
  <c r="AW305" i="6"/>
  <c r="BV293" i="6"/>
  <c r="CL293" i="6" s="1"/>
  <c r="N293" i="6"/>
  <c r="AD293" i="6" s="1"/>
  <c r="CA293" i="6"/>
  <c r="CB293" i="6" s="1"/>
  <c r="CC293" i="6" s="1"/>
  <c r="I293" i="6"/>
  <c r="J293" i="6" s="1"/>
  <c r="K293" i="6" s="1"/>
  <c r="DM277" i="6"/>
  <c r="DN277" i="6" s="1"/>
  <c r="S293" i="6"/>
  <c r="V293" i="6" s="1"/>
  <c r="W293" i="6" s="1"/>
  <c r="CD287" i="6"/>
  <c r="CE287" i="6" s="1"/>
  <c r="Q280" i="6"/>
  <c r="R280" i="6" s="1"/>
  <c r="CA294" i="6"/>
  <c r="CB294" i="6" s="1"/>
  <c r="CC294" i="6" s="1"/>
  <c r="DJ294" i="6"/>
  <c r="DK294" i="6" s="1"/>
  <c r="DL294" i="6" s="1"/>
  <c r="AR294" i="6"/>
  <c r="AS294" i="6" s="1"/>
  <c r="AT294" i="6" s="1"/>
  <c r="O280" i="6"/>
  <c r="P280" i="6" s="1"/>
  <c r="CP294" i="6"/>
  <c r="CQ294" i="6" s="1"/>
  <c r="CR294" i="6" s="1"/>
  <c r="BL294" i="6"/>
  <c r="BM294" i="6" s="1"/>
  <c r="BN294" i="6" s="1"/>
  <c r="BY272" i="6"/>
  <c r="BZ272" i="6" s="1"/>
  <c r="CX277" i="6"/>
  <c r="CY277" i="6" s="1"/>
  <c r="AM294" i="6"/>
  <c r="AN294" i="6" s="1"/>
  <c r="AO294" i="6" s="1"/>
  <c r="DH272" i="6"/>
  <c r="DI272" i="6" s="1"/>
  <c r="S294" i="6"/>
  <c r="T294" i="6" s="1"/>
  <c r="U294" i="6" s="1"/>
  <c r="ED294" i="6"/>
  <c r="CI282" i="6"/>
  <c r="CJ282" i="6" s="1"/>
  <c r="BW272" i="6"/>
  <c r="BX272" i="6" s="1"/>
  <c r="AH294" i="6"/>
  <c r="AI294" i="6" s="1"/>
  <c r="AJ294" i="6" s="1"/>
  <c r="DC277" i="6"/>
  <c r="DD277" i="6" s="1"/>
  <c r="O287" i="6"/>
  <c r="P287" i="6" s="1"/>
  <c r="BO273" i="6"/>
  <c r="BP273" i="6" s="1"/>
  <c r="BO280" i="6"/>
  <c r="BP280" i="6" s="1"/>
  <c r="EI294" i="6"/>
  <c r="CZ294" i="6"/>
  <c r="DC294" i="6" s="1"/>
  <c r="DD294" i="6" s="1"/>
  <c r="AM306" i="6"/>
  <c r="DA277" i="6"/>
  <c r="DB277" i="6" s="1"/>
  <c r="Q287" i="6"/>
  <c r="R287" i="6" s="1"/>
  <c r="N294" i="6"/>
  <c r="AD294" i="6" s="1"/>
  <c r="X294" i="6"/>
  <c r="AA294" i="6" s="1"/>
  <c r="AB294" i="6" s="1"/>
  <c r="DE294" i="6"/>
  <c r="DF294" i="6" s="1"/>
  <c r="DG294" i="6" s="1"/>
  <c r="BQ294" i="6"/>
  <c r="BR294" i="6" s="1"/>
  <c r="BS294" i="6" s="1"/>
  <c r="CU294" i="6"/>
  <c r="CV294" i="6" s="1"/>
  <c r="CW294" i="6" s="1"/>
  <c r="CF294" i="6"/>
  <c r="CG294" i="6" s="1"/>
  <c r="CH294" i="6" s="1"/>
  <c r="I294" i="6"/>
  <c r="J294" i="6" s="1"/>
  <c r="K294" i="6" s="1"/>
  <c r="BV294" i="6"/>
  <c r="BY294" i="6" s="1"/>
  <c r="BZ294" i="6" s="1"/>
  <c r="EN294" i="6"/>
  <c r="G273" i="6"/>
  <c r="H273" i="6" s="1"/>
  <c r="CX287" i="6"/>
  <c r="CY287" i="6" s="1"/>
  <c r="DA287" i="6"/>
  <c r="DB287" i="6" s="1"/>
  <c r="BT272" i="6"/>
  <c r="BU272" i="6" s="1"/>
  <c r="N299" i="6"/>
  <c r="AD299" i="6" s="1"/>
  <c r="I299" i="6"/>
  <c r="L299" i="6" s="1"/>
  <c r="M299" i="6" s="1"/>
  <c r="DM273" i="6"/>
  <c r="DN273" i="6" s="1"/>
  <c r="EI284" i="6"/>
  <c r="CZ284" i="6"/>
  <c r="DP284" i="6" s="1"/>
  <c r="AH299" i="6"/>
  <c r="AI299" i="6" s="1"/>
  <c r="AJ299" i="6" s="1"/>
  <c r="AW284" i="6"/>
  <c r="AX284" i="6" s="1"/>
  <c r="AY284" i="6" s="1"/>
  <c r="X299" i="6"/>
  <c r="AA299" i="6" s="1"/>
  <c r="AB299" i="6" s="1"/>
  <c r="DE299" i="6"/>
  <c r="DF299" i="6" s="1"/>
  <c r="DG299" i="6" s="1"/>
  <c r="I284" i="6"/>
  <c r="J284" i="6" s="1"/>
  <c r="K284" i="6" s="1"/>
  <c r="BL284" i="6"/>
  <c r="BM284" i="6" s="1"/>
  <c r="BN284" i="6" s="1"/>
  <c r="DE284" i="6"/>
  <c r="DF284" i="6" s="1"/>
  <c r="DG284" i="6" s="1"/>
  <c r="AR284" i="6"/>
  <c r="AU284" i="6" s="1"/>
  <c r="AV284" i="6" s="1"/>
  <c r="AA278" i="6"/>
  <c r="AB278" i="6" s="1"/>
  <c r="CI272" i="6"/>
  <c r="CJ272" i="6" s="1"/>
  <c r="CZ299" i="6"/>
  <c r="DP299" i="6" s="1"/>
  <c r="AR311" i="6"/>
  <c r="CI278" i="6"/>
  <c r="CJ278" i="6" s="1"/>
  <c r="BO287" i="6"/>
  <c r="BP287" i="6" s="1"/>
  <c r="ED284" i="6"/>
  <c r="EE284" i="6" s="1"/>
  <c r="EF284" i="6" s="1"/>
  <c r="DJ284" i="6"/>
  <c r="DK284" i="6" s="1"/>
  <c r="DL284" i="6" s="1"/>
  <c r="DY284" i="6"/>
  <c r="DZ284" i="6" s="1"/>
  <c r="EA284" i="6" s="1"/>
  <c r="DM278" i="6"/>
  <c r="DN278" i="6" s="1"/>
  <c r="DT299" i="6"/>
  <c r="DU299" i="6" s="1"/>
  <c r="DV299" i="6" s="1"/>
  <c r="D299" i="6"/>
  <c r="E299" i="6" s="1"/>
  <c r="F299" i="6" s="1"/>
  <c r="CU299" i="6"/>
  <c r="CX299" i="6" s="1"/>
  <c r="CY299" i="6" s="1"/>
  <c r="L274" i="6"/>
  <c r="M274" i="6" s="1"/>
  <c r="EN284" i="6"/>
  <c r="EO284" i="6" s="1"/>
  <c r="EP284" i="6" s="1"/>
  <c r="N284" i="6"/>
  <c r="AD284" i="6" s="1"/>
  <c r="BQ284" i="6"/>
  <c r="BR284" i="6" s="1"/>
  <c r="BS284" i="6" s="1"/>
  <c r="CA299" i="6"/>
  <c r="CB299" i="6" s="1"/>
  <c r="CC299" i="6" s="1"/>
  <c r="ED299" i="6"/>
  <c r="EE299" i="6" s="1"/>
  <c r="EF299" i="6" s="1"/>
  <c r="CP299" i="6"/>
  <c r="CQ299" i="6" s="1"/>
  <c r="CR299" i="6" s="1"/>
  <c r="CD274" i="6"/>
  <c r="CE274" i="6" s="1"/>
  <c r="CF284" i="6"/>
  <c r="CG284" i="6" s="1"/>
  <c r="CH284" i="6" s="1"/>
  <c r="X284" i="6"/>
  <c r="AA284" i="6" s="1"/>
  <c r="AB284" i="6" s="1"/>
  <c r="AW296" i="6"/>
  <c r="AW299" i="6"/>
  <c r="AX299" i="6" s="1"/>
  <c r="AY299" i="6" s="1"/>
  <c r="BL299" i="6"/>
  <c r="BM299" i="6" s="1"/>
  <c r="BN299" i="6" s="1"/>
  <c r="DJ299" i="6"/>
  <c r="DM299" i="6" s="1"/>
  <c r="DN299" i="6" s="1"/>
  <c r="EN299" i="6"/>
  <c r="EO299" i="6" s="1"/>
  <c r="EP299" i="6" s="1"/>
  <c r="Q281" i="6"/>
  <c r="R281" i="6" s="1"/>
  <c r="CP284" i="6"/>
  <c r="CS284" i="6" s="1"/>
  <c r="CT284" i="6" s="1"/>
  <c r="CA284" i="6"/>
  <c r="CB284" i="6" s="1"/>
  <c r="CC284" i="6" s="1"/>
  <c r="CU284" i="6"/>
  <c r="CV284" i="6" s="1"/>
  <c r="CW284" i="6" s="1"/>
  <c r="AR299" i="6"/>
  <c r="BH299" i="6" s="1"/>
  <c r="AM284" i="6"/>
  <c r="AN284" i="6" s="1"/>
  <c r="AO284" i="6" s="1"/>
  <c r="EI299" i="6"/>
  <c r="EJ299" i="6" s="1"/>
  <c r="EK299" i="6" s="1"/>
  <c r="CF299" i="6"/>
  <c r="CG299" i="6" s="1"/>
  <c r="CH299" i="6" s="1"/>
  <c r="DY299" i="6"/>
  <c r="DZ299" i="6" s="1"/>
  <c r="EA299" i="6" s="1"/>
  <c r="O281" i="6"/>
  <c r="P281" i="6" s="1"/>
  <c r="BV284" i="6"/>
  <c r="CL284" i="6" s="1"/>
  <c r="DT284" i="6"/>
  <c r="DH281" i="6"/>
  <c r="DI281" i="6" s="1"/>
  <c r="DM272" i="6"/>
  <c r="DN272" i="6" s="1"/>
  <c r="CV280" i="6"/>
  <c r="CW280" i="6" s="1"/>
  <c r="DA273" i="6"/>
  <c r="DB273" i="6" s="1"/>
  <c r="BY274" i="6"/>
  <c r="BZ274" i="6" s="1"/>
  <c r="BW280" i="6"/>
  <c r="BX280" i="6" s="1"/>
  <c r="DP273" i="6"/>
  <c r="CL280" i="6"/>
  <c r="AA280" i="6"/>
  <c r="AB280" i="6" s="1"/>
  <c r="V287" i="6"/>
  <c r="W287" i="6" s="1"/>
  <c r="BY278" i="6"/>
  <c r="BZ278" i="6" s="1"/>
  <c r="CD276" i="6"/>
  <c r="CE276" i="6" s="1"/>
  <c r="BW278" i="6"/>
  <c r="BX278" i="6" s="1"/>
  <c r="J272" i="6"/>
  <c r="K272" i="6" s="1"/>
  <c r="CI276" i="6"/>
  <c r="CJ276" i="6" s="1"/>
  <c r="DP276" i="6"/>
  <c r="AW288" i="6"/>
  <c r="AX288" i="6" s="1"/>
  <c r="AY288" i="6" s="1"/>
  <c r="AH288" i="6"/>
  <c r="AI288" i="6" s="1"/>
  <c r="AJ288" i="6" s="1"/>
  <c r="AR288" i="6"/>
  <c r="AU288" i="6" s="1"/>
  <c r="AV288" i="6" s="1"/>
  <c r="DC276" i="6"/>
  <c r="DD276" i="6" s="1"/>
  <c r="DA281" i="6"/>
  <c r="DB281" i="6" s="1"/>
  <c r="CP286" i="6"/>
  <c r="CQ286" i="6" s="1"/>
  <c r="CR286" i="6" s="1"/>
  <c r="X286" i="6"/>
  <c r="AA286" i="6" s="1"/>
  <c r="AB286" i="6" s="1"/>
  <c r="CU286" i="6"/>
  <c r="CX286" i="6" s="1"/>
  <c r="CY286" i="6" s="1"/>
  <c r="CS281" i="6"/>
  <c r="CT281" i="6" s="1"/>
  <c r="T278" i="6"/>
  <c r="U278" i="6" s="1"/>
  <c r="N286" i="6"/>
  <c r="AD286" i="6" s="1"/>
  <c r="EN286" i="6"/>
  <c r="DT286" i="6"/>
  <c r="BT278" i="6"/>
  <c r="BU278" i="6" s="1"/>
  <c r="DE286" i="6"/>
  <c r="DF286" i="6" s="1"/>
  <c r="DG286" i="6" s="1"/>
  <c r="AR298" i="6"/>
  <c r="BL286" i="6"/>
  <c r="BM286" i="6" s="1"/>
  <c r="BN286" i="6" s="1"/>
  <c r="AW286" i="6"/>
  <c r="AX286" i="6" s="1"/>
  <c r="AY286" i="6" s="1"/>
  <c r="BV286" i="6"/>
  <c r="CL286" i="6" s="1"/>
  <c r="EI286" i="6"/>
  <c r="I286" i="6"/>
  <c r="J286" i="6" s="1"/>
  <c r="K286" i="6" s="1"/>
  <c r="CG287" i="6"/>
  <c r="CH287" i="6" s="1"/>
  <c r="V280" i="6"/>
  <c r="W280" i="6" s="1"/>
  <c r="AR286" i="6"/>
  <c r="AS286" i="6" s="1"/>
  <c r="AT286" i="6" s="1"/>
  <c r="BO278" i="6"/>
  <c r="BP278" i="6" s="1"/>
  <c r="Y281" i="6"/>
  <c r="Z281" i="6" s="1"/>
  <c r="BQ286" i="6"/>
  <c r="BR286" i="6" s="1"/>
  <c r="BS286" i="6" s="1"/>
  <c r="DY286" i="6"/>
  <c r="ED286" i="6"/>
  <c r="DK276" i="6"/>
  <c r="DL276" i="6" s="1"/>
  <c r="CX273" i="6"/>
  <c r="CY273" i="6" s="1"/>
  <c r="AM286" i="6"/>
  <c r="AP286" i="6" s="1"/>
  <c r="AQ286" i="6" s="1"/>
  <c r="CF286" i="6"/>
  <c r="CG286" i="6" s="1"/>
  <c r="CH286" i="6" s="1"/>
  <c r="S286" i="6"/>
  <c r="V286" i="6" s="1"/>
  <c r="W286" i="6" s="1"/>
  <c r="BB286" i="6"/>
  <c r="BE286" i="6" s="1"/>
  <c r="BF286" i="6" s="1"/>
  <c r="CZ286" i="6"/>
  <c r="DP286" i="6" s="1"/>
  <c r="CA286" i="6"/>
  <c r="CB286" i="6" s="1"/>
  <c r="CC286" i="6" s="1"/>
  <c r="AH293" i="6"/>
  <c r="AM293" i="6"/>
  <c r="AW293" i="6"/>
  <c r="BB293" i="6"/>
  <c r="AR293" i="6"/>
  <c r="AN277" i="6"/>
  <c r="AO277" i="6" s="1"/>
  <c r="AP277" i="6"/>
  <c r="AQ277" i="6" s="1"/>
  <c r="AX290" i="6"/>
  <c r="AY290" i="6" s="1"/>
  <c r="AZ290" i="6"/>
  <c r="BA290" i="6" s="1"/>
  <c r="BC287" i="6"/>
  <c r="BD287" i="6" s="1"/>
  <c r="BE287" i="6"/>
  <c r="BF287" i="6" s="1"/>
  <c r="AP295" i="6"/>
  <c r="AQ295" i="6" s="1"/>
  <c r="AN295" i="6"/>
  <c r="AO295" i="6" s="1"/>
  <c r="AN280" i="6"/>
  <c r="AO280" i="6" s="1"/>
  <c r="AP280" i="6"/>
  <c r="AQ280" i="6" s="1"/>
  <c r="AX277" i="6"/>
  <c r="AY277" i="6" s="1"/>
  <c r="AZ277" i="6"/>
  <c r="BA277" i="6" s="1"/>
  <c r="BC278" i="6"/>
  <c r="BD278" i="6" s="1"/>
  <c r="BE278" i="6"/>
  <c r="BF278" i="6" s="1"/>
  <c r="BC281" i="6"/>
  <c r="BD281" i="6" s="1"/>
  <c r="BE281" i="6"/>
  <c r="BF281" i="6" s="1"/>
  <c r="AS272" i="6"/>
  <c r="AT272" i="6" s="1"/>
  <c r="BH272" i="6"/>
  <c r="AU272" i="6"/>
  <c r="AV272" i="6" s="1"/>
  <c r="AI295" i="6"/>
  <c r="AJ295" i="6" s="1"/>
  <c r="AK295" i="6"/>
  <c r="AL295" i="6" s="1"/>
  <c r="AI276" i="6"/>
  <c r="AJ276" i="6" s="1"/>
  <c r="AK276" i="6"/>
  <c r="AL276" i="6" s="1"/>
  <c r="AI277" i="6"/>
  <c r="AJ277" i="6" s="1"/>
  <c r="AK277" i="6"/>
  <c r="AL277" i="6" s="1"/>
  <c r="AI273" i="6"/>
  <c r="AJ273" i="6" s="1"/>
  <c r="AK273" i="6"/>
  <c r="AL273" i="6" s="1"/>
  <c r="AN288" i="6"/>
  <c r="AO288" i="6" s="1"/>
  <c r="AP288" i="6"/>
  <c r="AQ288" i="6" s="1"/>
  <c r="AX278" i="6"/>
  <c r="AY278" i="6" s="1"/>
  <c r="AZ278" i="6"/>
  <c r="BA278" i="6" s="1"/>
  <c r="AX281" i="6"/>
  <c r="AY281" i="6" s="1"/>
  <c r="AZ281" i="6"/>
  <c r="BA281" i="6" s="1"/>
  <c r="AN272" i="6"/>
  <c r="AO272" i="6" s="1"/>
  <c r="AP272" i="6"/>
  <c r="AQ272" i="6" s="1"/>
  <c r="AU295" i="6"/>
  <c r="AV295" i="6" s="1"/>
  <c r="BH295" i="6"/>
  <c r="AS295" i="6"/>
  <c r="AT295" i="6" s="1"/>
  <c r="AX276" i="6"/>
  <c r="AY276" i="6" s="1"/>
  <c r="AZ276" i="6"/>
  <c r="BA276" i="6" s="1"/>
  <c r="AX274" i="6"/>
  <c r="AY274" i="6" s="1"/>
  <c r="AZ274" i="6"/>
  <c r="BA274" i="6" s="1"/>
  <c r="AX273" i="6"/>
  <c r="AY273" i="6" s="1"/>
  <c r="AZ273" i="6"/>
  <c r="BA273" i="6" s="1"/>
  <c r="AK286" i="6"/>
  <c r="AL286" i="6" s="1"/>
  <c r="AI286" i="6"/>
  <c r="AJ286" i="6" s="1"/>
  <c r="BH278" i="6"/>
  <c r="AS278" i="6"/>
  <c r="AT278" i="6" s="1"/>
  <c r="AU278" i="6"/>
  <c r="AV278" i="6" s="1"/>
  <c r="AI281" i="6"/>
  <c r="AJ281" i="6" s="1"/>
  <c r="AK281" i="6"/>
  <c r="AL281" i="6" s="1"/>
  <c r="BC272" i="6"/>
  <c r="BD272" i="6" s="1"/>
  <c r="BE272" i="6"/>
  <c r="BF272" i="6" s="1"/>
  <c r="BH276" i="6"/>
  <c r="AS276" i="6"/>
  <c r="AT276" i="6" s="1"/>
  <c r="AU276" i="6"/>
  <c r="AV276" i="6" s="1"/>
  <c r="AN274" i="6"/>
  <c r="AO274" i="6" s="1"/>
  <c r="AP274" i="6"/>
  <c r="AQ274" i="6" s="1"/>
  <c r="BC299" i="6"/>
  <c r="BD299" i="6" s="1"/>
  <c r="BE299" i="6"/>
  <c r="BF299" i="6" s="1"/>
  <c r="BH273" i="6"/>
  <c r="AS273" i="6"/>
  <c r="AT273" i="6" s="1"/>
  <c r="AU273" i="6"/>
  <c r="AV273" i="6" s="1"/>
  <c r="AP278" i="6"/>
  <c r="AQ278" i="6" s="1"/>
  <c r="AN278" i="6"/>
  <c r="AO278" i="6" s="1"/>
  <c r="AZ287" i="6"/>
  <c r="BA287" i="6" s="1"/>
  <c r="AX287" i="6"/>
  <c r="AY287" i="6" s="1"/>
  <c r="AU281" i="6"/>
  <c r="AV281" i="6" s="1"/>
  <c r="BH281" i="6"/>
  <c r="AS281" i="6"/>
  <c r="AT281" i="6" s="1"/>
  <c r="AI272" i="6"/>
  <c r="AJ272" i="6" s="1"/>
  <c r="AK272" i="6"/>
  <c r="AL272" i="6" s="1"/>
  <c r="AI280" i="6"/>
  <c r="AJ280" i="6" s="1"/>
  <c r="AK280" i="6"/>
  <c r="AL280" i="6" s="1"/>
  <c r="AN276" i="6"/>
  <c r="AO276" i="6" s="1"/>
  <c r="AP276" i="6"/>
  <c r="AQ276" i="6" s="1"/>
  <c r="AH307" i="6"/>
  <c r="AM307" i="6"/>
  <c r="BB307" i="6"/>
  <c r="AR307" i="6"/>
  <c r="AW307" i="6"/>
  <c r="AI274" i="6"/>
  <c r="AJ274" i="6" s="1"/>
  <c r="AK274" i="6"/>
  <c r="AL274" i="6" s="1"/>
  <c r="AN273" i="6"/>
  <c r="AO273" i="6" s="1"/>
  <c r="AP273" i="6"/>
  <c r="AQ273" i="6" s="1"/>
  <c r="BC289" i="6"/>
  <c r="BD289" i="6" s="1"/>
  <c r="BE289" i="6"/>
  <c r="BF289" i="6" s="1"/>
  <c r="AI278" i="6"/>
  <c r="AJ278" i="6" s="1"/>
  <c r="AK278" i="6"/>
  <c r="AL278" i="6" s="1"/>
  <c r="AI287" i="6"/>
  <c r="AJ287" i="6" s="1"/>
  <c r="AK287" i="6"/>
  <c r="AL287" i="6" s="1"/>
  <c r="AP281" i="6"/>
  <c r="AQ281" i="6" s="1"/>
  <c r="AN281" i="6"/>
  <c r="AO281" i="6" s="1"/>
  <c r="AX272" i="6"/>
  <c r="AY272" i="6" s="1"/>
  <c r="AZ272" i="6"/>
  <c r="BA272" i="6" s="1"/>
  <c r="AX280" i="6"/>
  <c r="AY280" i="6" s="1"/>
  <c r="AZ280" i="6"/>
  <c r="BA280" i="6" s="1"/>
  <c r="BC276" i="6"/>
  <c r="BD276" i="6" s="1"/>
  <c r="BE276" i="6"/>
  <c r="BF276" i="6" s="1"/>
  <c r="BH277" i="6"/>
  <c r="AS277" i="6"/>
  <c r="AT277" i="6" s="1"/>
  <c r="AU277" i="6"/>
  <c r="AV277" i="6" s="1"/>
  <c r="BC285" i="6"/>
  <c r="BD285" i="6" s="1"/>
  <c r="BE285" i="6"/>
  <c r="BF285" i="6" s="1"/>
  <c r="BC274" i="6"/>
  <c r="BD274" i="6" s="1"/>
  <c r="BE274" i="6"/>
  <c r="BF274" i="6" s="1"/>
  <c r="BC273" i="6"/>
  <c r="BD273" i="6" s="1"/>
  <c r="BE273" i="6"/>
  <c r="BF273" i="6" s="1"/>
  <c r="AN287" i="6"/>
  <c r="AO287" i="6" s="1"/>
  <c r="AP287" i="6"/>
  <c r="AQ287" i="6" s="1"/>
  <c r="BC295" i="6"/>
  <c r="BD295" i="6" s="1"/>
  <c r="BE295" i="6"/>
  <c r="BF295" i="6" s="1"/>
  <c r="BH280" i="6"/>
  <c r="AS280" i="6"/>
  <c r="AT280" i="6" s="1"/>
  <c r="AU280" i="6"/>
  <c r="AV280" i="6" s="1"/>
  <c r="BC277" i="6"/>
  <c r="BD277" i="6" s="1"/>
  <c r="BE277" i="6"/>
  <c r="BF277" i="6" s="1"/>
  <c r="AS274" i="6"/>
  <c r="AT274" i="6" s="1"/>
  <c r="BH274" i="6"/>
  <c r="AU274" i="6"/>
  <c r="AV274" i="6" s="1"/>
  <c r="BC294" i="6"/>
  <c r="BD294" i="6" s="1"/>
  <c r="BE294" i="6"/>
  <c r="BF294" i="6" s="1"/>
  <c r="BC284" i="6"/>
  <c r="BD284" i="6" s="1"/>
  <c r="BE284" i="6"/>
  <c r="BF284" i="6" s="1"/>
  <c r="BH287" i="6"/>
  <c r="AS287" i="6"/>
  <c r="AT287" i="6" s="1"/>
  <c r="AU287" i="6"/>
  <c r="AV287" i="6" s="1"/>
  <c r="AX295" i="6"/>
  <c r="AY295" i="6" s="1"/>
  <c r="AZ295" i="6"/>
  <c r="BA295" i="6" s="1"/>
  <c r="BC280" i="6"/>
  <c r="BD280" i="6" s="1"/>
  <c r="BE280" i="6"/>
  <c r="BF280" i="6" s="1"/>
  <c r="BO281" i="6"/>
  <c r="BP281" i="6" s="1"/>
  <c r="J281" i="6"/>
  <c r="K281" i="6" s="1"/>
  <c r="CI281" i="6"/>
  <c r="CJ281" i="6" s="1"/>
  <c r="AQ26" i="6"/>
  <c r="AL26" i="6"/>
  <c r="CB295" i="6"/>
  <c r="CC295" i="6" s="1"/>
  <c r="CD295" i="6"/>
  <c r="CE295" i="6" s="1"/>
  <c r="I307" i="6"/>
  <c r="N307" i="6"/>
  <c r="AD307" i="6" s="1"/>
  <c r="BQ307" i="6"/>
  <c r="CF307" i="6"/>
  <c r="CU307" i="6"/>
  <c r="DJ307" i="6"/>
  <c r="ED307" i="6"/>
  <c r="EE307" i="6" s="1"/>
  <c r="EF307" i="6" s="1"/>
  <c r="D307" i="6"/>
  <c r="CA307" i="6"/>
  <c r="CZ307" i="6"/>
  <c r="DT307" i="6"/>
  <c r="DU307" i="6" s="1"/>
  <c r="DV307" i="6" s="1"/>
  <c r="S307" i="6"/>
  <c r="DY307" i="6"/>
  <c r="DZ307" i="6" s="1"/>
  <c r="EA307" i="6" s="1"/>
  <c r="X307" i="6"/>
  <c r="DE307" i="6"/>
  <c r="BL307" i="6"/>
  <c r="EI307" i="6"/>
  <c r="EJ307" i="6" s="1"/>
  <c r="EK307" i="6" s="1"/>
  <c r="BV307" i="6"/>
  <c r="CP307" i="6"/>
  <c r="EN307" i="6"/>
  <c r="EO307" i="6" s="1"/>
  <c r="EP307" i="6" s="1"/>
  <c r="E295" i="6"/>
  <c r="F295" i="6" s="1"/>
  <c r="G295" i="6"/>
  <c r="H295" i="6" s="1"/>
  <c r="L295" i="6"/>
  <c r="M295" i="6" s="1"/>
  <c r="J295" i="6"/>
  <c r="K295" i="6" s="1"/>
  <c r="BW295" i="6"/>
  <c r="BX295" i="6" s="1"/>
  <c r="CL295" i="6"/>
  <c r="BY295" i="6"/>
  <c r="BZ295" i="6" s="1"/>
  <c r="Q295" i="6"/>
  <c r="R295" i="6" s="1"/>
  <c r="O295" i="6"/>
  <c r="P295" i="6" s="1"/>
  <c r="CQ295" i="6"/>
  <c r="CR295" i="6" s="1"/>
  <c r="CS295" i="6"/>
  <c r="CT295" i="6" s="1"/>
  <c r="T295" i="6"/>
  <c r="U295" i="6" s="1"/>
  <c r="V295" i="6"/>
  <c r="W295" i="6" s="1"/>
  <c r="AA293" i="6"/>
  <c r="AB293" i="6" s="1"/>
  <c r="Y293" i="6"/>
  <c r="Z293" i="6" s="1"/>
  <c r="CQ303" i="6"/>
  <c r="CR303" i="6" s="1"/>
  <c r="CS303" i="6"/>
  <c r="CT303" i="6" s="1"/>
  <c r="DF295" i="6"/>
  <c r="DG295" i="6" s="1"/>
  <c r="DH295" i="6"/>
  <c r="DI295" i="6" s="1"/>
  <c r="BO295" i="6"/>
  <c r="BP295" i="6" s="1"/>
  <c r="BM295" i="6"/>
  <c r="BN295" i="6" s="1"/>
  <c r="CX295" i="6"/>
  <c r="CY295" i="6" s="1"/>
  <c r="CV295" i="6"/>
  <c r="CW295" i="6" s="1"/>
  <c r="AA295" i="6"/>
  <c r="AB295" i="6" s="1"/>
  <c r="Y295" i="6"/>
  <c r="Z295" i="6" s="1"/>
  <c r="CG295" i="6"/>
  <c r="CH295" i="6" s="1"/>
  <c r="CI295" i="6"/>
  <c r="CJ295" i="6" s="1"/>
  <c r="BR295" i="6"/>
  <c r="BS295" i="6" s="1"/>
  <c r="BT295" i="6"/>
  <c r="BU295" i="6" s="1"/>
  <c r="DK295" i="6"/>
  <c r="DL295" i="6" s="1"/>
  <c r="DM295" i="6"/>
  <c r="DN295" i="6" s="1"/>
  <c r="DP295" i="6"/>
  <c r="DA295" i="6"/>
  <c r="DB295" i="6" s="1"/>
  <c r="DC295" i="6"/>
  <c r="DD295" i="6" s="1"/>
  <c r="BM292" i="6"/>
  <c r="BN292" i="6" s="1"/>
  <c r="BO292" i="6"/>
  <c r="BP292" i="6" s="1"/>
  <c r="BZ26" i="6"/>
  <c r="K26" i="6"/>
  <c r="DL26" i="6"/>
  <c r="BS26" i="6"/>
  <c r="U26" i="6"/>
  <c r="BX26" i="6"/>
  <c r="W26" i="6"/>
  <c r="BF26" i="6"/>
  <c r="EK26" i="6"/>
  <c r="AV26" i="6"/>
  <c r="EF26" i="6"/>
  <c r="CE26" i="6"/>
  <c r="DP26" i="6"/>
  <c r="DN26" i="6"/>
  <c r="CL26" i="6"/>
  <c r="BU26" i="6"/>
  <c r="CC26" i="6"/>
  <c r="BN26" i="6"/>
  <c r="BP26" i="6"/>
  <c r="DI26" i="6"/>
  <c r="CR26" i="6"/>
  <c r="M26" i="6"/>
  <c r="BA26" i="6"/>
  <c r="DG26" i="6"/>
  <c r="CT26" i="6"/>
  <c r="BD26" i="6"/>
  <c r="AY26" i="6"/>
  <c r="CJ26" i="6"/>
  <c r="BH26" i="6"/>
  <c r="R26" i="6"/>
  <c r="CH26" i="6"/>
  <c r="P26" i="6"/>
  <c r="CW26" i="6"/>
  <c r="DD26" i="6"/>
  <c r="Z26" i="6"/>
  <c r="AD26" i="6"/>
  <c r="CY26" i="6"/>
  <c r="DB26" i="6"/>
  <c r="AB26" i="6"/>
  <c r="EA26" i="6"/>
  <c r="G133" i="6"/>
  <c r="H133" i="6" s="1"/>
  <c r="E173" i="6"/>
  <c r="F173" i="6" s="1"/>
  <c r="G213" i="6"/>
  <c r="H213" i="6" s="1"/>
  <c r="E109" i="6"/>
  <c r="F109" i="6" s="1"/>
  <c r="G124" i="6"/>
  <c r="H124" i="6" s="1"/>
  <c r="G160" i="6"/>
  <c r="H160" i="6" s="1"/>
  <c r="E135" i="6"/>
  <c r="F135" i="6" s="1"/>
  <c r="G42" i="6"/>
  <c r="H42" i="6" s="1"/>
  <c r="G191" i="6"/>
  <c r="H191" i="6" s="1"/>
  <c r="G32" i="6"/>
  <c r="H32" i="6" s="1"/>
  <c r="G143" i="6"/>
  <c r="H143" i="6" s="1"/>
  <c r="E179" i="6"/>
  <c r="F179" i="6" s="1"/>
  <c r="E31" i="6"/>
  <c r="F31" i="6" s="1"/>
  <c r="F214" i="6"/>
  <c r="E177" i="6"/>
  <c r="F177" i="6" s="1"/>
  <c r="G98" i="6"/>
  <c r="H98" i="6" s="1"/>
  <c r="E79" i="6"/>
  <c r="F79" i="6" s="1"/>
  <c r="E53" i="6"/>
  <c r="F53" i="6" s="1"/>
  <c r="G35" i="6"/>
  <c r="H35" i="6" s="1"/>
  <c r="E171" i="6"/>
  <c r="F171" i="6" s="1"/>
  <c r="E192" i="6"/>
  <c r="F192" i="6" s="1"/>
  <c r="F129" i="6"/>
  <c r="E187" i="6"/>
  <c r="F187" i="6" s="1"/>
  <c r="G195" i="6"/>
  <c r="H195" i="6" s="1"/>
  <c r="F141" i="6"/>
  <c r="E93" i="6"/>
  <c r="F93" i="6" s="1"/>
  <c r="G149" i="6"/>
  <c r="H149" i="6" s="1"/>
  <c r="G229" i="6"/>
  <c r="H229" i="6" s="1"/>
  <c r="F160" i="6"/>
  <c r="E77" i="6"/>
  <c r="F77" i="6" s="1"/>
  <c r="E169" i="6"/>
  <c r="F169" i="6" s="1"/>
  <c r="G44" i="6"/>
  <c r="H44" i="6" s="1"/>
  <c r="G119" i="6"/>
  <c r="H119" i="6" s="1"/>
  <c r="G184" i="6"/>
  <c r="H184" i="6" s="1"/>
  <c r="G216" i="6"/>
  <c r="H216" i="6" s="1"/>
  <c r="E152" i="6"/>
  <c r="F152" i="6" s="1"/>
  <c r="G148" i="6"/>
  <c r="H148" i="6" s="1"/>
  <c r="E52" i="6"/>
  <c r="F52" i="6" s="1"/>
  <c r="E111" i="6"/>
  <c r="F111" i="6" s="1"/>
  <c r="E50" i="6"/>
  <c r="F50" i="6" s="1"/>
  <c r="E67" i="6"/>
  <c r="F67" i="6" s="1"/>
  <c r="E130" i="6"/>
  <c r="F130" i="6" s="1"/>
  <c r="G107" i="6"/>
  <c r="H107" i="6" s="1"/>
  <c r="G39" i="6"/>
  <c r="H39" i="6" s="1"/>
  <c r="G199" i="6"/>
  <c r="H199" i="6" s="1"/>
  <c r="G123" i="6"/>
  <c r="H123" i="6" s="1"/>
  <c r="E220" i="6"/>
  <c r="F220" i="6" s="1"/>
  <c r="F231" i="6"/>
  <c r="E233" i="6"/>
  <c r="F233" i="6" s="1"/>
  <c r="F39" i="6"/>
  <c r="H192" i="6"/>
  <c r="H220" i="6"/>
  <c r="G205" i="6"/>
  <c r="H205" i="6" s="1"/>
  <c r="E69" i="6"/>
  <c r="F69" i="6" s="1"/>
  <c r="G161" i="6"/>
  <c r="H161" i="6" s="1"/>
  <c r="F213" i="6"/>
  <c r="E182" i="6"/>
  <c r="F182" i="6" s="1"/>
  <c r="G59" i="6"/>
  <c r="H59" i="6" s="1"/>
  <c r="E226" i="6"/>
  <c r="F226" i="6" s="1"/>
  <c r="E45" i="6"/>
  <c r="F45" i="6" s="1"/>
  <c r="E75" i="6"/>
  <c r="F75" i="6" s="1"/>
  <c r="F178" i="6"/>
  <c r="H37" i="6"/>
  <c r="G76" i="6"/>
  <c r="H76" i="6" s="1"/>
  <c r="E41" i="6"/>
  <c r="F41" i="6" s="1"/>
  <c r="F149" i="6"/>
  <c r="E61" i="6"/>
  <c r="F61" i="6" s="1"/>
  <c r="E64" i="6"/>
  <c r="F64" i="6" s="1"/>
  <c r="E186" i="6"/>
  <c r="F186" i="6" s="1"/>
  <c r="E33" i="6"/>
  <c r="F33" i="6" s="1"/>
  <c r="E125" i="6"/>
  <c r="F125" i="6" s="1"/>
  <c r="F101" i="6"/>
  <c r="G56" i="6"/>
  <c r="H56" i="6" s="1"/>
  <c r="E112" i="6"/>
  <c r="F112" i="6" s="1"/>
  <c r="G95" i="6"/>
  <c r="H95" i="6" s="1"/>
  <c r="E175" i="6"/>
  <c r="F175" i="6" s="1"/>
  <c r="G126" i="6"/>
  <c r="H126" i="6" s="1"/>
  <c r="E200" i="6"/>
  <c r="F200" i="6" s="1"/>
  <c r="G82" i="6"/>
  <c r="H82" i="6" s="1"/>
  <c r="E210" i="6"/>
  <c r="F210" i="6" s="1"/>
  <c r="F209" i="6"/>
  <c r="E127" i="6"/>
  <c r="F127" i="6" s="1"/>
  <c r="F198" i="6"/>
  <c r="E132" i="6"/>
  <c r="F132" i="6" s="1"/>
  <c r="F212" i="6"/>
  <c r="G227" i="6"/>
  <c r="H227" i="6" s="1"/>
  <c r="F205" i="6"/>
  <c r="G212" i="6"/>
  <c r="H212" i="6" s="1"/>
  <c r="G101" i="6"/>
  <c r="H101" i="6" s="1"/>
  <c r="E219" i="6"/>
  <c r="F219" i="6" s="1"/>
  <c r="G202" i="6"/>
  <c r="H202" i="6" s="1"/>
  <c r="E51" i="6"/>
  <c r="F51" i="6" s="1"/>
  <c r="E142" i="6"/>
  <c r="F142" i="6" s="1"/>
  <c r="G90" i="6"/>
  <c r="H90" i="6" s="1"/>
  <c r="E89" i="6"/>
  <c r="F89" i="6" s="1"/>
  <c r="G209" i="6"/>
  <c r="H209" i="6" s="1"/>
  <c r="E134" i="6"/>
  <c r="F134" i="6" s="1"/>
  <c r="E116" i="6"/>
  <c r="F116" i="6" s="1"/>
  <c r="G65" i="6"/>
  <c r="H65" i="6" s="1"/>
  <c r="G172" i="6"/>
  <c r="H172" i="6" s="1"/>
  <c r="G89" i="6"/>
  <c r="H89" i="6" s="1"/>
  <c r="E104" i="6"/>
  <c r="F104" i="6" s="1"/>
  <c r="E139" i="6"/>
  <c r="F139" i="6" s="1"/>
  <c r="E37" i="6"/>
  <c r="F37" i="6" s="1"/>
  <c r="F119" i="6"/>
  <c r="G231" i="6"/>
  <c r="H231" i="6" s="1"/>
  <c r="G40" i="6"/>
  <c r="H40" i="6" s="1"/>
  <c r="G105" i="6"/>
  <c r="H105" i="6" s="1"/>
  <c r="E222" i="6"/>
  <c r="F222" i="6" s="1"/>
  <c r="H230" i="6"/>
  <c r="E203" i="6"/>
  <c r="F203" i="6" s="1"/>
  <c r="F143" i="6"/>
  <c r="G174" i="6"/>
  <c r="H174" i="6" s="1"/>
  <c r="E204" i="6"/>
  <c r="F204" i="6" s="1"/>
  <c r="E166" i="6"/>
  <c r="F166" i="6" s="1"/>
  <c r="E193" i="6"/>
  <c r="F193" i="6" s="1"/>
  <c r="G210" i="6"/>
  <c r="H210" i="6" s="1"/>
  <c r="G168" i="6"/>
  <c r="H168" i="6" s="1"/>
  <c r="G58" i="6"/>
  <c r="H58" i="6" s="1"/>
  <c r="F76" i="6"/>
  <c r="G196" i="6"/>
  <c r="H196" i="6" s="1"/>
  <c r="E105" i="6"/>
  <c r="F105" i="6" s="1"/>
  <c r="G214" i="6"/>
  <c r="H214" i="6" s="1"/>
  <c r="E230" i="6"/>
  <c r="F230" i="6" s="1"/>
  <c r="H94" i="6"/>
  <c r="E94" i="6"/>
  <c r="F94" i="6" s="1"/>
  <c r="E88" i="6"/>
  <c r="F88" i="6" s="1"/>
  <c r="G88" i="6"/>
  <c r="H88" i="6" s="1"/>
  <c r="E66" i="6"/>
  <c r="F66" i="6" s="1"/>
  <c r="G66" i="6"/>
  <c r="H66" i="6" s="1"/>
  <c r="E57" i="6"/>
  <c r="F57" i="6" s="1"/>
  <c r="G57" i="6"/>
  <c r="H57" i="6" s="1"/>
  <c r="G201" i="6"/>
  <c r="H201" i="6" s="1"/>
  <c r="E201" i="6"/>
  <c r="F201" i="6" s="1"/>
  <c r="G38" i="6"/>
  <c r="H38" i="6" s="1"/>
  <c r="F38" i="6"/>
  <c r="H150" i="6"/>
  <c r="E150" i="6"/>
  <c r="F150" i="6" s="1"/>
  <c r="G176" i="6"/>
  <c r="H176" i="6" s="1"/>
  <c r="E176" i="6"/>
  <c r="F176" i="6" s="1"/>
  <c r="H164" i="6"/>
  <c r="E164" i="6"/>
  <c r="F164" i="6" s="1"/>
  <c r="G211" i="6"/>
  <c r="H211" i="6" s="1"/>
  <c r="E211" i="6"/>
  <c r="F211" i="6" s="1"/>
  <c r="E159" i="6"/>
  <c r="F159" i="6" s="1"/>
  <c r="G159" i="6"/>
  <c r="H159" i="6" s="1"/>
  <c r="E47" i="6"/>
  <c r="F47" i="6" s="1"/>
  <c r="G47" i="6"/>
  <c r="H47" i="6" s="1"/>
  <c r="E215" i="6"/>
  <c r="F215" i="6" s="1"/>
  <c r="G215" i="6"/>
  <c r="H215" i="6" s="1"/>
  <c r="E155" i="6"/>
  <c r="F155" i="6" s="1"/>
  <c r="G155" i="6"/>
  <c r="H155" i="6" s="1"/>
  <c r="E62" i="6"/>
  <c r="F62" i="6" s="1"/>
  <c r="G62" i="6"/>
  <c r="H62" i="6" s="1"/>
  <c r="E99" i="6"/>
  <c r="F99" i="6" s="1"/>
  <c r="G99" i="6"/>
  <c r="H99" i="6" s="1"/>
  <c r="G43" i="6"/>
  <c r="H43" i="6" s="1"/>
  <c r="E153" i="6"/>
  <c r="F153" i="6" s="1"/>
  <c r="G153" i="6"/>
  <c r="H153" i="6" s="1"/>
  <c r="G34" i="6"/>
  <c r="H34" i="6" s="1"/>
  <c r="E34" i="6"/>
  <c r="F34" i="6" s="1"/>
  <c r="G217" i="6"/>
  <c r="H217" i="6" s="1"/>
  <c r="E217" i="6"/>
  <c r="F217" i="6" s="1"/>
  <c r="H203" i="6"/>
  <c r="H67" i="6"/>
  <c r="H61" i="6"/>
  <c r="H64" i="6"/>
  <c r="H204" i="6"/>
  <c r="E84" i="6"/>
  <c r="F84" i="6" s="1"/>
  <c r="F65" i="6"/>
  <c r="H75" i="6"/>
  <c r="G102" i="6"/>
  <c r="H102" i="6" s="1"/>
  <c r="H177" i="6"/>
  <c r="H125" i="6"/>
  <c r="E55" i="6"/>
  <c r="F55" i="6" s="1"/>
  <c r="E92" i="6"/>
  <c r="F92" i="6" s="1"/>
  <c r="E74" i="6"/>
  <c r="F74" i="6" s="1"/>
  <c r="G74" i="6"/>
  <c r="H74" i="6" s="1"/>
  <c r="E43" i="6"/>
  <c r="F43" i="6" s="1"/>
  <c r="E115" i="6"/>
  <c r="F115" i="6" s="1"/>
  <c r="H115" i="6"/>
  <c r="G36" i="6"/>
  <c r="H36" i="6" s="1"/>
  <c r="E36" i="6"/>
  <c r="F36" i="6" s="1"/>
  <c r="G113" i="6"/>
  <c r="H113" i="6" s="1"/>
  <c r="H182" i="6"/>
  <c r="F144" i="6"/>
  <c r="F137" i="6"/>
  <c r="F147" i="6"/>
  <c r="E183" i="6"/>
  <c r="F183" i="6" s="1"/>
  <c r="G183" i="6"/>
  <c r="H183" i="6" s="1"/>
  <c r="E167" i="6"/>
  <c r="F167" i="6" s="1"/>
  <c r="G167" i="6"/>
  <c r="H167" i="6" s="1"/>
  <c r="G170" i="6"/>
  <c r="H170" i="6" s="1"/>
  <c r="E170" i="6"/>
  <c r="F170" i="6" s="1"/>
  <c r="G144" i="6"/>
  <c r="H144" i="6" s="1"/>
  <c r="H130" i="6"/>
  <c r="G137" i="6"/>
  <c r="H137" i="6" s="1"/>
  <c r="G147" i="6"/>
  <c r="H147" i="6" s="1"/>
  <c r="G166" i="6"/>
  <c r="H166" i="6" s="1"/>
  <c r="G87" i="6"/>
  <c r="H87" i="6" s="1"/>
  <c r="G178" i="6"/>
  <c r="H178" i="6" s="1"/>
  <c r="H145" i="6"/>
  <c r="E145" i="6"/>
  <c r="F145" i="6" s="1"/>
  <c r="F133" i="6"/>
  <c r="G70" i="6"/>
  <c r="H70" i="6" s="1"/>
  <c r="E70" i="6"/>
  <c r="F70" i="6" s="1"/>
  <c r="G129" i="6"/>
  <c r="H129" i="6" s="1"/>
  <c r="G141" i="6"/>
  <c r="H141" i="6" s="1"/>
  <c r="F87" i="6"/>
  <c r="G96" i="6"/>
  <c r="H96" i="6" s="1"/>
  <c r="F98" i="6"/>
  <c r="H93" i="6"/>
  <c r="G108" i="6"/>
  <c r="H108" i="6" s="1"/>
  <c r="F174" i="6"/>
  <c r="H134" i="6"/>
  <c r="F90" i="6"/>
  <c r="G146" i="6"/>
  <c r="H146" i="6" s="1"/>
  <c r="G91" i="6"/>
  <c r="H91" i="6" s="1"/>
  <c r="H186" i="6"/>
  <c r="G60" i="6"/>
  <c r="H60" i="6" s="1"/>
  <c r="H152" i="6"/>
  <c r="E194" i="6"/>
  <c r="F194" i="6" s="1"/>
  <c r="G194" i="6"/>
  <c r="H194" i="6" s="1"/>
  <c r="H190" i="6"/>
  <c r="E190" i="6"/>
  <c r="F190" i="6" s="1"/>
  <c r="H158" i="6"/>
  <c r="E158" i="6"/>
  <c r="F158" i="6" s="1"/>
  <c r="G206" i="6"/>
  <c r="H206" i="6" s="1"/>
  <c r="F206" i="6"/>
  <c r="G86" i="6"/>
  <c r="H86" i="6" s="1"/>
  <c r="E86" i="6"/>
  <c r="F86" i="6" s="1"/>
  <c r="H63" i="6"/>
  <c r="H197" i="6"/>
  <c r="H138" i="6"/>
  <c r="E72" i="6"/>
  <c r="F72" i="6" s="1"/>
  <c r="G72" i="6"/>
  <c r="H72" i="6" s="1"/>
  <c r="G154" i="6"/>
  <c r="H154" i="6" s="1"/>
  <c r="E154" i="6"/>
  <c r="F154" i="6" s="1"/>
  <c r="E97" i="6"/>
  <c r="F97" i="6" s="1"/>
  <c r="G97" i="6"/>
  <c r="H97" i="6" s="1"/>
  <c r="E108" i="6"/>
  <c r="F108" i="6" s="1"/>
  <c r="E63" i="6"/>
  <c r="F63" i="6" s="1"/>
  <c r="E146" i="6"/>
  <c r="F146" i="6" s="1"/>
  <c r="E197" i="6"/>
  <c r="F197" i="6" s="1"/>
  <c r="E91" i="6"/>
  <c r="F91" i="6" s="1"/>
  <c r="G84" i="6"/>
  <c r="H84" i="6" s="1"/>
  <c r="E102" i="6"/>
  <c r="F102" i="6" s="1"/>
  <c r="E60" i="6"/>
  <c r="F60" i="6" s="1"/>
  <c r="E138" i="6"/>
  <c r="F138" i="6" s="1"/>
  <c r="G55" i="6"/>
  <c r="H55" i="6" s="1"/>
  <c r="H69" i="6"/>
  <c r="G92" i="6"/>
  <c r="H92" i="6" s="1"/>
  <c r="H193" i="6"/>
  <c r="H71" i="6"/>
  <c r="E71" i="6"/>
  <c r="F71" i="6" s="1"/>
  <c r="E156" i="6"/>
  <c r="F156" i="6" s="1"/>
  <c r="G156" i="6"/>
  <c r="H156" i="6" s="1"/>
  <c r="E208" i="6"/>
  <c r="F208" i="6" s="1"/>
  <c r="G208" i="6"/>
  <c r="H208" i="6" s="1"/>
  <c r="G207" i="6"/>
  <c r="H207" i="6" s="1"/>
  <c r="E207" i="6"/>
  <c r="F207" i="6" s="1"/>
  <c r="G112" i="6"/>
  <c r="H112" i="6" s="1"/>
  <c r="G68" i="6"/>
  <c r="H68" i="6" s="1"/>
  <c r="H169" i="6"/>
  <c r="H79" i="6"/>
  <c r="H111" i="6"/>
  <c r="G180" i="6"/>
  <c r="H180" i="6" s="1"/>
  <c r="F180" i="6"/>
  <c r="E83" i="6"/>
  <c r="F83" i="6" s="1"/>
  <c r="G83" i="6"/>
  <c r="H83" i="6" s="1"/>
  <c r="H162" i="6"/>
  <c r="F80" i="6"/>
  <c r="F168" i="6"/>
  <c r="F165" i="6"/>
  <c r="F49" i="6"/>
  <c r="H106" i="6"/>
  <c r="E136" i="6"/>
  <c r="F136" i="6" s="1"/>
  <c r="H104" i="6"/>
  <c r="H52" i="6"/>
  <c r="H135" i="6"/>
  <c r="E162" i="6"/>
  <c r="F162" i="6" s="1"/>
  <c r="F44" i="6"/>
  <c r="G80" i="6"/>
  <c r="H80" i="6" s="1"/>
  <c r="H127" i="6"/>
  <c r="H51" i="6"/>
  <c r="G165" i="6"/>
  <c r="H165" i="6" s="1"/>
  <c r="G49" i="6"/>
  <c r="H49" i="6" s="1"/>
  <c r="G185" i="6"/>
  <c r="H185" i="6" s="1"/>
  <c r="F185" i="6"/>
  <c r="F114" i="6"/>
  <c r="G114" i="6"/>
  <c r="H114" i="6" s="1"/>
  <c r="F124" i="6"/>
  <c r="E106" i="6"/>
  <c r="F106" i="6" s="1"/>
  <c r="H120" i="6"/>
  <c r="E120" i="6"/>
  <c r="F120" i="6" s="1"/>
  <c r="H100" i="6"/>
  <c r="G81" i="6"/>
  <c r="H81" i="6" s="1"/>
  <c r="H121" i="6"/>
  <c r="H103" i="6"/>
  <c r="E103" i="6"/>
  <c r="F103" i="6" s="1"/>
  <c r="G54" i="6"/>
  <c r="H54" i="6" s="1"/>
  <c r="F148" i="6"/>
  <c r="F56" i="6"/>
  <c r="G151" i="6"/>
  <c r="H151" i="6" s="1"/>
  <c r="F126" i="6"/>
  <c r="E110" i="6"/>
  <c r="F110" i="6" s="1"/>
  <c r="H110" i="6"/>
  <c r="F40" i="6"/>
  <c r="E157" i="6"/>
  <c r="F157" i="6" s="1"/>
  <c r="H157" i="6"/>
  <c r="F161" i="6"/>
  <c r="E100" i="6"/>
  <c r="F100" i="6" s="1"/>
  <c r="E81" i="6"/>
  <c r="F81" i="6" s="1"/>
  <c r="F58" i="6"/>
  <c r="G122" i="6"/>
  <c r="H122" i="6" s="1"/>
  <c r="E121" i="6"/>
  <c r="F121" i="6" s="1"/>
  <c r="E54" i="6"/>
  <c r="F54" i="6" s="1"/>
  <c r="G117" i="6"/>
  <c r="H117" i="6" s="1"/>
  <c r="F117" i="6"/>
  <c r="E140" i="6"/>
  <c r="F140" i="6" s="1"/>
  <c r="G140" i="6"/>
  <c r="H140" i="6" s="1"/>
  <c r="H73" i="6"/>
  <c r="H163" i="6"/>
  <c r="G189" i="6"/>
  <c r="H189" i="6" s="1"/>
  <c r="F189" i="6"/>
  <c r="G128" i="6"/>
  <c r="H128" i="6" s="1"/>
  <c r="G218" i="6"/>
  <c r="H218" i="6" s="1"/>
  <c r="E218" i="6"/>
  <c r="F218" i="6" s="1"/>
  <c r="H173" i="6"/>
  <c r="H77" i="6"/>
  <c r="G118" i="6"/>
  <c r="H118" i="6" s="1"/>
  <c r="G198" i="6"/>
  <c r="H198" i="6" s="1"/>
  <c r="E73" i="6"/>
  <c r="F73" i="6" s="1"/>
  <c r="E122" i="6"/>
  <c r="F122" i="6" s="1"/>
  <c r="E163" i="6"/>
  <c r="F163" i="6" s="1"/>
  <c r="H188" i="6"/>
  <c r="E188" i="6"/>
  <c r="F188" i="6" s="1"/>
  <c r="H85" i="6"/>
  <c r="E85" i="6"/>
  <c r="F85" i="6" s="1"/>
  <c r="E128" i="6"/>
  <c r="F128" i="6" s="1"/>
  <c r="H136" i="6"/>
  <c r="F42" i="6"/>
  <c r="H132" i="6"/>
  <c r="H78" i="6"/>
  <c r="H46" i="6"/>
  <c r="F131" i="6"/>
  <c r="G221" i="6"/>
  <c r="H221" i="6" s="1"/>
  <c r="E221" i="6"/>
  <c r="F221" i="6" s="1"/>
  <c r="H139" i="6"/>
  <c r="H187" i="6"/>
  <c r="E196" i="6"/>
  <c r="F196" i="6" s="1"/>
  <c r="E78" i="6"/>
  <c r="F78" i="6" s="1"/>
  <c r="G181" i="6"/>
  <c r="H181" i="6" s="1"/>
  <c r="E46" i="6"/>
  <c r="F46" i="6" s="1"/>
  <c r="H109" i="6"/>
  <c r="H48" i="6"/>
  <c r="G131" i="6"/>
  <c r="H131" i="6" s="1"/>
  <c r="H179" i="6"/>
  <c r="H142" i="6"/>
  <c r="E48" i="6"/>
  <c r="F48" i="6" s="1"/>
  <c r="G223" i="6"/>
  <c r="H223" i="6" s="1"/>
  <c r="H222" i="6"/>
  <c r="E227" i="6"/>
  <c r="F227" i="6" s="1"/>
  <c r="F229" i="6"/>
  <c r="F228" i="6"/>
  <c r="G228" i="6"/>
  <c r="H228" i="6" s="1"/>
  <c r="H226" i="6"/>
  <c r="G225" i="6"/>
  <c r="H225" i="6" s="1"/>
  <c r="F225" i="6"/>
  <c r="E232" i="6"/>
  <c r="F232" i="6" s="1"/>
  <c r="H224" i="6"/>
  <c r="E224" i="6"/>
  <c r="F224" i="6" s="1"/>
  <c r="DZ286" i="6" l="1"/>
  <c r="EA286" i="6" s="1"/>
  <c r="EJ286" i="6"/>
  <c r="EK286" i="6" s="1"/>
  <c r="EJ292" i="6"/>
  <c r="EK292" i="6" s="1"/>
  <c r="DU285" i="6"/>
  <c r="DV285" i="6" s="1"/>
  <c r="DU294" i="6"/>
  <c r="DV294" i="6" s="1"/>
  <c r="EE290" i="6"/>
  <c r="EF290" i="6" s="1"/>
  <c r="DU289" i="6"/>
  <c r="DV289" i="6" s="1"/>
  <c r="DU286" i="6"/>
  <c r="DV286" i="6" s="1"/>
  <c r="DU284" i="6"/>
  <c r="DV284" i="6" s="1"/>
  <c r="EO285" i="6"/>
  <c r="EP285" i="6" s="1"/>
  <c r="EJ288" i="6"/>
  <c r="EK288" i="6" s="1"/>
  <c r="DU292" i="6"/>
  <c r="DV292" i="6" s="1"/>
  <c r="DZ294" i="6"/>
  <c r="EA294" i="6" s="1"/>
  <c r="EO289" i="6"/>
  <c r="EP289" i="6" s="1"/>
  <c r="EO286" i="6"/>
  <c r="EP286" i="6" s="1"/>
  <c r="DU293" i="6"/>
  <c r="DV293" i="6" s="1"/>
  <c r="DU288" i="6"/>
  <c r="DV288" i="6" s="1"/>
  <c r="EO293" i="6"/>
  <c r="EP293" i="6" s="1"/>
  <c r="EE293" i="6"/>
  <c r="EF293" i="6" s="1"/>
  <c r="DZ290" i="6"/>
  <c r="EA290" i="6" s="1"/>
  <c r="EO290" i="6"/>
  <c r="EP290" i="6" s="1"/>
  <c r="EJ294" i="6"/>
  <c r="EK294" i="6" s="1"/>
  <c r="EE294" i="6"/>
  <c r="EF294" i="6" s="1"/>
  <c r="EE285" i="6"/>
  <c r="EF285" i="6" s="1"/>
  <c r="EJ290" i="6"/>
  <c r="EK290" i="6" s="1"/>
  <c r="DU290" i="6"/>
  <c r="DV290" i="6" s="1"/>
  <c r="EJ284" i="6"/>
  <c r="EK284" i="6" s="1"/>
  <c r="EJ293" i="6"/>
  <c r="EK293" i="6" s="1"/>
  <c r="EJ285" i="6"/>
  <c r="EK285" i="6" s="1"/>
  <c r="EJ289" i="6"/>
  <c r="EK289" i="6" s="1"/>
  <c r="EO294" i="6"/>
  <c r="EP294" i="6" s="1"/>
  <c r="EE286" i="6"/>
  <c r="EF286" i="6" s="1"/>
  <c r="EO297" i="6"/>
  <c r="EP297" i="6" s="1"/>
  <c r="EE289" i="6"/>
  <c r="EF289" i="6" s="1"/>
  <c r="BM303" i="6"/>
  <c r="BN303" i="6" s="1"/>
  <c r="CI303" i="6"/>
  <c r="CJ303" i="6" s="1"/>
  <c r="AN303" i="6"/>
  <c r="AO303" i="6" s="1"/>
  <c r="BT303" i="6"/>
  <c r="BU303" i="6" s="1"/>
  <c r="L290" i="6"/>
  <c r="M290" i="6" s="1"/>
  <c r="BE303" i="6"/>
  <c r="BF303" i="6" s="1"/>
  <c r="AK303" i="6"/>
  <c r="AL303" i="6" s="1"/>
  <c r="Y303" i="6"/>
  <c r="Z303" i="6" s="1"/>
  <c r="Q303" i="6"/>
  <c r="R303" i="6" s="1"/>
  <c r="DP303" i="6"/>
  <c r="BY303" i="6"/>
  <c r="BZ303" i="6" s="1"/>
  <c r="V303" i="6"/>
  <c r="W303" i="6" s="1"/>
  <c r="BW303" i="6"/>
  <c r="BX303" i="6" s="1"/>
  <c r="CD303" i="6"/>
  <c r="CE303" i="6" s="1"/>
  <c r="AU303" i="6"/>
  <c r="AV303" i="6" s="1"/>
  <c r="S315" i="6"/>
  <c r="T315" i="6" s="1"/>
  <c r="U315" i="6" s="1"/>
  <c r="DC303" i="6"/>
  <c r="DD303" i="6" s="1"/>
  <c r="O303" i="6"/>
  <c r="P303" i="6" s="1"/>
  <c r="X315" i="6"/>
  <c r="Y315" i="6" s="1"/>
  <c r="Z315" i="6" s="1"/>
  <c r="AM315" i="6"/>
  <c r="AN315" i="6" s="1"/>
  <c r="AO315" i="6" s="1"/>
  <c r="DE315" i="6"/>
  <c r="DH315" i="6" s="1"/>
  <c r="DI315" i="6" s="1"/>
  <c r="EI315" i="6"/>
  <c r="EJ315" i="6" s="1"/>
  <c r="EK315" i="6" s="1"/>
  <c r="CX303" i="6"/>
  <c r="CY303" i="6" s="1"/>
  <c r="AR315" i="6"/>
  <c r="BH315" i="6" s="1"/>
  <c r="BV315" i="6"/>
  <c r="CL315" i="6" s="1"/>
  <c r="DJ315" i="6"/>
  <c r="DM315" i="6" s="1"/>
  <c r="DN315" i="6" s="1"/>
  <c r="BB315" i="6"/>
  <c r="BE315" i="6" s="1"/>
  <c r="BF315" i="6" s="1"/>
  <c r="DT315" i="6"/>
  <c r="DU315" i="6" s="1"/>
  <c r="DV315" i="6" s="1"/>
  <c r="D315" i="6"/>
  <c r="G315" i="6" s="1"/>
  <c r="H315" i="6" s="1"/>
  <c r="L303" i="6"/>
  <c r="M303" i="6" s="1"/>
  <c r="AH315" i="6"/>
  <c r="AI315" i="6" s="1"/>
  <c r="AJ315" i="6" s="1"/>
  <c r="I315" i="6"/>
  <c r="J315" i="6" s="1"/>
  <c r="K315" i="6" s="1"/>
  <c r="CU315" i="6"/>
  <c r="CV315" i="6" s="1"/>
  <c r="CW315" i="6" s="1"/>
  <c r="ED315" i="6"/>
  <c r="EE315" i="6" s="1"/>
  <c r="EF315" i="6" s="1"/>
  <c r="AW315" i="6"/>
  <c r="AX315" i="6" s="1"/>
  <c r="AY315" i="6" s="1"/>
  <c r="EN315" i="6"/>
  <c r="EO315" i="6" s="1"/>
  <c r="EP315" i="6" s="1"/>
  <c r="BL315" i="6"/>
  <c r="BM315" i="6" s="1"/>
  <c r="BN315" i="6" s="1"/>
  <c r="CZ315" i="6"/>
  <c r="DP315" i="6" s="1"/>
  <c r="CA315" i="6"/>
  <c r="CB315" i="6" s="1"/>
  <c r="CC315" i="6" s="1"/>
  <c r="N315" i="6"/>
  <c r="AD315" i="6" s="1"/>
  <c r="CF315" i="6"/>
  <c r="CG315" i="6" s="1"/>
  <c r="CH315" i="6" s="1"/>
  <c r="BQ315" i="6"/>
  <c r="BR315" i="6" s="1"/>
  <c r="BS315" i="6" s="1"/>
  <c r="CP315" i="6"/>
  <c r="CQ315" i="6" s="1"/>
  <c r="CR315" i="6" s="1"/>
  <c r="G303" i="6"/>
  <c r="H303" i="6" s="1"/>
  <c r="DM303" i="6"/>
  <c r="DN303" i="6" s="1"/>
  <c r="AZ303" i="6"/>
  <c r="BA303" i="6" s="1"/>
  <c r="DH303" i="6"/>
  <c r="DI303" i="6" s="1"/>
  <c r="AS303" i="6"/>
  <c r="AT303" i="6" s="1"/>
  <c r="DP289" i="6"/>
  <c r="AN289" i="6"/>
  <c r="AO289" i="6" s="1"/>
  <c r="BY293" i="6"/>
  <c r="BZ293" i="6" s="1"/>
  <c r="BW293" i="6"/>
  <c r="BX293" i="6" s="1"/>
  <c r="AN285" i="6"/>
  <c r="AO285" i="6" s="1"/>
  <c r="V289" i="6"/>
  <c r="W289" i="6" s="1"/>
  <c r="E290" i="6"/>
  <c r="F290" i="6" s="1"/>
  <c r="AU290" i="6"/>
  <c r="AV290" i="6" s="1"/>
  <c r="BO285" i="6"/>
  <c r="BP285" i="6" s="1"/>
  <c r="BH290" i="6"/>
  <c r="Y290" i="6"/>
  <c r="Z290" i="6" s="1"/>
  <c r="BR285" i="6"/>
  <c r="BS285" i="6" s="1"/>
  <c r="Q289" i="6"/>
  <c r="R289" i="6" s="1"/>
  <c r="O289" i="6"/>
  <c r="P289" i="6" s="1"/>
  <c r="Q290" i="6"/>
  <c r="R290" i="6" s="1"/>
  <c r="AA289" i="6"/>
  <c r="AB289" i="6" s="1"/>
  <c r="AK294" i="6"/>
  <c r="AL294" i="6" s="1"/>
  <c r="DC289" i="6"/>
  <c r="DD289" i="6" s="1"/>
  <c r="O290" i="6"/>
  <c r="P290" i="6" s="1"/>
  <c r="BY290" i="6"/>
  <c r="BZ290" i="6" s="1"/>
  <c r="AW301" i="6"/>
  <c r="AZ301" i="6" s="1"/>
  <c r="BA301" i="6" s="1"/>
  <c r="AM313" i="6"/>
  <c r="DJ301" i="6"/>
  <c r="DM301" i="6" s="1"/>
  <c r="DN301" i="6" s="1"/>
  <c r="CG285" i="6"/>
  <c r="CH285" i="6" s="1"/>
  <c r="E294" i="6"/>
  <c r="F294" i="6" s="1"/>
  <c r="DC292" i="6"/>
  <c r="DD292" i="6" s="1"/>
  <c r="DA292" i="6"/>
  <c r="DB292" i="6" s="1"/>
  <c r="BT289" i="6"/>
  <c r="BU289" i="6" s="1"/>
  <c r="S304" i="6"/>
  <c r="T304" i="6" s="1"/>
  <c r="U304" i="6" s="1"/>
  <c r="DJ304" i="6"/>
  <c r="DK304" i="6" s="1"/>
  <c r="DL304" i="6" s="1"/>
  <c r="CZ301" i="6"/>
  <c r="DP301" i="6" s="1"/>
  <c r="CU301" i="6"/>
  <c r="CV301" i="6" s="1"/>
  <c r="CW301" i="6" s="1"/>
  <c r="BV301" i="6"/>
  <c r="BY301" i="6" s="1"/>
  <c r="BZ301" i="6" s="1"/>
  <c r="CG289" i="6"/>
  <c r="CH289" i="6" s="1"/>
  <c r="CX285" i="6"/>
  <c r="CY285" i="6" s="1"/>
  <c r="CV289" i="6"/>
  <c r="CW289" i="6" s="1"/>
  <c r="CD289" i="6"/>
  <c r="CE289" i="6" s="1"/>
  <c r="AH301" i="6"/>
  <c r="AI301" i="6" s="1"/>
  <c r="AJ301" i="6" s="1"/>
  <c r="N301" i="6"/>
  <c r="AD301" i="6" s="1"/>
  <c r="X301" i="6"/>
  <c r="Y301" i="6" s="1"/>
  <c r="Z301" i="6" s="1"/>
  <c r="DH289" i="6"/>
  <c r="DI289" i="6" s="1"/>
  <c r="ED301" i="6"/>
  <c r="I301" i="6"/>
  <c r="J301" i="6" s="1"/>
  <c r="K301" i="6" s="1"/>
  <c r="CA301" i="6"/>
  <c r="CB301" i="6" s="1"/>
  <c r="CC301" i="6" s="1"/>
  <c r="AM301" i="6"/>
  <c r="AP301" i="6" s="1"/>
  <c r="AQ301" i="6" s="1"/>
  <c r="L288" i="6"/>
  <c r="M288" i="6" s="1"/>
  <c r="D301" i="6"/>
  <c r="E301" i="6" s="1"/>
  <c r="F301" i="6" s="1"/>
  <c r="CP301" i="6"/>
  <c r="CQ301" i="6" s="1"/>
  <c r="CR301" i="6" s="1"/>
  <c r="BL301" i="6"/>
  <c r="BM301" i="6" s="1"/>
  <c r="BN301" i="6" s="1"/>
  <c r="CF301" i="6"/>
  <c r="CG301" i="6" s="1"/>
  <c r="CH301" i="6" s="1"/>
  <c r="EI301" i="6"/>
  <c r="DY301" i="6"/>
  <c r="DZ301" i="6" s="1"/>
  <c r="EA301" i="6" s="1"/>
  <c r="DK293" i="6"/>
  <c r="DL293" i="6" s="1"/>
  <c r="EN301" i="6"/>
  <c r="BQ301" i="6"/>
  <c r="BR301" i="6" s="1"/>
  <c r="BS301" i="6" s="1"/>
  <c r="S301" i="6"/>
  <c r="V301" i="6" s="1"/>
  <c r="W301" i="6" s="1"/>
  <c r="CS289" i="6"/>
  <c r="CT289" i="6" s="1"/>
  <c r="BB301" i="6"/>
  <c r="BE301" i="6" s="1"/>
  <c r="BF301" i="6" s="1"/>
  <c r="DT301" i="6"/>
  <c r="DE301" i="6"/>
  <c r="DH301" i="6" s="1"/>
  <c r="DI301" i="6" s="1"/>
  <c r="AW304" i="6"/>
  <c r="AZ304" i="6" s="1"/>
  <c r="BA304" i="6" s="1"/>
  <c r="CV293" i="6"/>
  <c r="CW293" i="6" s="1"/>
  <c r="CA304" i="6"/>
  <c r="CB304" i="6" s="1"/>
  <c r="CC304" i="6" s="1"/>
  <c r="EI304" i="6"/>
  <c r="D304" i="6"/>
  <c r="G304" i="6" s="1"/>
  <c r="H304" i="6" s="1"/>
  <c r="AM304" i="6"/>
  <c r="AP304" i="6" s="1"/>
  <c r="AQ304" i="6" s="1"/>
  <c r="CS285" i="6"/>
  <c r="CT285" i="6" s="1"/>
  <c r="EN304" i="6"/>
  <c r="EO304" i="6" s="1"/>
  <c r="EP304" i="6" s="1"/>
  <c r="CF304" i="6"/>
  <c r="CG304" i="6" s="1"/>
  <c r="CH304" i="6" s="1"/>
  <c r="BV304" i="6"/>
  <c r="BY304" i="6" s="1"/>
  <c r="BZ304" i="6" s="1"/>
  <c r="AH304" i="6"/>
  <c r="AI304" i="6" s="1"/>
  <c r="AJ304" i="6" s="1"/>
  <c r="N304" i="6"/>
  <c r="AD304" i="6" s="1"/>
  <c r="CZ304" i="6"/>
  <c r="DA304" i="6" s="1"/>
  <c r="DB304" i="6" s="1"/>
  <c r="BQ304" i="6"/>
  <c r="BT304" i="6" s="1"/>
  <c r="BU304" i="6" s="1"/>
  <c r="DM286" i="6"/>
  <c r="DN286" i="6" s="1"/>
  <c r="I304" i="6"/>
  <c r="J304" i="6" s="1"/>
  <c r="K304" i="6" s="1"/>
  <c r="BL304" i="6"/>
  <c r="BO304" i="6" s="1"/>
  <c r="BP304" i="6" s="1"/>
  <c r="DE304" i="6"/>
  <c r="DH304" i="6" s="1"/>
  <c r="DI304" i="6" s="1"/>
  <c r="DY304" i="6"/>
  <c r="DZ304" i="6" s="1"/>
  <c r="EA304" i="6" s="1"/>
  <c r="CU304" i="6"/>
  <c r="CV304" i="6" s="1"/>
  <c r="CW304" i="6" s="1"/>
  <c r="CU297" i="6"/>
  <c r="CV297" i="6" s="1"/>
  <c r="CW297" i="6" s="1"/>
  <c r="AW297" i="6"/>
  <c r="AX297" i="6" s="1"/>
  <c r="AY297" i="6" s="1"/>
  <c r="DM289" i="6"/>
  <c r="DN289" i="6" s="1"/>
  <c r="CI293" i="6"/>
  <c r="CJ293" i="6" s="1"/>
  <c r="CP304" i="6"/>
  <c r="CQ304" i="6" s="1"/>
  <c r="CR304" i="6" s="1"/>
  <c r="X304" i="6"/>
  <c r="AA304" i="6" s="1"/>
  <c r="AB304" i="6" s="1"/>
  <c r="DY297" i="6"/>
  <c r="DZ297" i="6" s="1"/>
  <c r="EA297" i="6" s="1"/>
  <c r="BB304" i="6"/>
  <c r="BE304" i="6" s="1"/>
  <c r="BF304" i="6" s="1"/>
  <c r="ED304" i="6"/>
  <c r="EE304" i="6" s="1"/>
  <c r="EF304" i="6" s="1"/>
  <c r="DT304" i="6"/>
  <c r="DU304" i="6" s="1"/>
  <c r="DV304" i="6" s="1"/>
  <c r="Q292" i="6"/>
  <c r="R292" i="6" s="1"/>
  <c r="CD285" i="6"/>
  <c r="CE285" i="6" s="1"/>
  <c r="CG288" i="6"/>
  <c r="CH288" i="6" s="1"/>
  <c r="O292" i="6"/>
  <c r="P292" i="6" s="1"/>
  <c r="AK299" i="6"/>
  <c r="AL299" i="6" s="1"/>
  <c r="L289" i="6"/>
  <c r="M289" i="6" s="1"/>
  <c r="CQ284" i="6"/>
  <c r="CR284" i="6" s="1"/>
  <c r="AK290" i="6"/>
  <c r="AL290" i="6" s="1"/>
  <c r="DC290" i="6"/>
  <c r="DD290" i="6" s="1"/>
  <c r="DA290" i="6"/>
  <c r="DB290" i="6" s="1"/>
  <c r="DM284" i="6"/>
  <c r="DN284" i="6" s="1"/>
  <c r="O288" i="6"/>
  <c r="P288" i="6" s="1"/>
  <c r="V288" i="6"/>
  <c r="W288" i="6" s="1"/>
  <c r="AA285" i="6"/>
  <c r="AB285" i="6" s="1"/>
  <c r="CI290" i="6"/>
  <c r="CJ290" i="6" s="1"/>
  <c r="E286" i="6"/>
  <c r="F286" i="6" s="1"/>
  <c r="CX288" i="6"/>
  <c r="CY288" i="6" s="1"/>
  <c r="CA300" i="6"/>
  <c r="CD300" i="6" s="1"/>
  <c r="CE300" i="6" s="1"/>
  <c r="T285" i="6"/>
  <c r="U285" i="6" s="1"/>
  <c r="BW290" i="6"/>
  <c r="BX290" i="6" s="1"/>
  <c r="DY300" i="6"/>
  <c r="DZ300" i="6" s="1"/>
  <c r="EA300" i="6" s="1"/>
  <c r="Q285" i="6"/>
  <c r="R285" i="6" s="1"/>
  <c r="EN300" i="6"/>
  <c r="EO300" i="6" s="1"/>
  <c r="EP300" i="6" s="1"/>
  <c r="BR290" i="6"/>
  <c r="BS290" i="6" s="1"/>
  <c r="DH299" i="6"/>
  <c r="DI299" i="6" s="1"/>
  <c r="BT286" i="6"/>
  <c r="BU286" i="6" s="1"/>
  <c r="AK289" i="6"/>
  <c r="AL289" i="6" s="1"/>
  <c r="E289" i="6"/>
  <c r="F289" i="6" s="1"/>
  <c r="AR310" i="6"/>
  <c r="DT298" i="6"/>
  <c r="BO289" i="6"/>
  <c r="BP289" i="6" s="1"/>
  <c r="I298" i="6"/>
  <c r="J298" i="6" s="1"/>
  <c r="K298" i="6" s="1"/>
  <c r="Y292" i="6"/>
  <c r="Z292" i="6" s="1"/>
  <c r="BR292" i="6"/>
  <c r="BS292" i="6" s="1"/>
  <c r="AI285" i="6"/>
  <c r="AJ285" i="6" s="1"/>
  <c r="Y294" i="6"/>
  <c r="Z294" i="6" s="1"/>
  <c r="DM290" i="6"/>
  <c r="DN290" i="6" s="1"/>
  <c r="DC299" i="6"/>
  <c r="DD299" i="6" s="1"/>
  <c r="AZ289" i="6"/>
  <c r="BA289" i="6" s="1"/>
  <c r="G292" i="6"/>
  <c r="H292" i="6" s="1"/>
  <c r="DA299" i="6"/>
  <c r="DB299" i="6" s="1"/>
  <c r="AU285" i="6"/>
  <c r="AV285" i="6" s="1"/>
  <c r="CD288" i="6"/>
  <c r="CE288" i="6" s="1"/>
  <c r="CS290" i="6"/>
  <c r="CT290" i="6" s="1"/>
  <c r="AS285" i="6"/>
  <c r="AT285" i="6" s="1"/>
  <c r="AP292" i="6"/>
  <c r="AQ292" i="6" s="1"/>
  <c r="BY289" i="6"/>
  <c r="BZ289" i="6" s="1"/>
  <c r="BW289" i="6"/>
  <c r="BX289" i="6" s="1"/>
  <c r="BL302" i="6"/>
  <c r="BM302" i="6" s="1"/>
  <c r="BN302" i="6" s="1"/>
  <c r="X302" i="6"/>
  <c r="AA302" i="6" s="1"/>
  <c r="AB302" i="6" s="1"/>
  <c r="AU289" i="6"/>
  <c r="AV289" i="6" s="1"/>
  <c r="AS289" i="6"/>
  <c r="AT289" i="6" s="1"/>
  <c r="BE290" i="6"/>
  <c r="BF290" i="6" s="1"/>
  <c r="AH302" i="6"/>
  <c r="AI302" i="6" s="1"/>
  <c r="AJ302" i="6" s="1"/>
  <c r="DH292" i="6"/>
  <c r="DI292" i="6" s="1"/>
  <c r="CV299" i="6"/>
  <c r="CW299" i="6" s="1"/>
  <c r="O285" i="6"/>
  <c r="P285" i="6" s="1"/>
  <c r="CD290" i="6"/>
  <c r="CE290" i="6" s="1"/>
  <c r="BY299" i="6"/>
  <c r="BZ299" i="6" s="1"/>
  <c r="BW299" i="6"/>
  <c r="BX299" i="6" s="1"/>
  <c r="AZ292" i="6"/>
  <c r="BA292" i="6" s="1"/>
  <c r="DM285" i="6"/>
  <c r="DN285" i="6" s="1"/>
  <c r="CQ293" i="6"/>
  <c r="CR293" i="6" s="1"/>
  <c r="CI292" i="6"/>
  <c r="CJ292" i="6" s="1"/>
  <c r="BO290" i="6"/>
  <c r="BP290" i="6" s="1"/>
  <c r="AX285" i="6"/>
  <c r="AY285" i="6" s="1"/>
  <c r="BT293" i="6"/>
  <c r="BU293" i="6" s="1"/>
  <c r="T293" i="6"/>
  <c r="U293" i="6" s="1"/>
  <c r="N302" i="6"/>
  <c r="AD302" i="6" s="1"/>
  <c r="DT302" i="6"/>
  <c r="CF302" i="6"/>
  <c r="CG302" i="6" s="1"/>
  <c r="CH302" i="6" s="1"/>
  <c r="BV305" i="6"/>
  <c r="CL305" i="6" s="1"/>
  <c r="AR302" i="6"/>
  <c r="BH302" i="6" s="1"/>
  <c r="D302" i="6"/>
  <c r="E302" i="6" s="1"/>
  <c r="F302" i="6" s="1"/>
  <c r="DE302" i="6"/>
  <c r="DH302" i="6" s="1"/>
  <c r="DI302" i="6" s="1"/>
  <c r="CF305" i="6"/>
  <c r="CG305" i="6" s="1"/>
  <c r="CH305" i="6" s="1"/>
  <c r="AM302" i="6"/>
  <c r="AN302" i="6" s="1"/>
  <c r="AO302" i="6" s="1"/>
  <c r="BB305" i="6"/>
  <c r="BC305" i="6" s="1"/>
  <c r="BD305" i="6" s="1"/>
  <c r="EI302" i="6"/>
  <c r="AH314" i="6"/>
  <c r="BB302" i="6"/>
  <c r="BE302" i="6" s="1"/>
  <c r="BF302" i="6" s="1"/>
  <c r="CZ302" i="6"/>
  <c r="DC302" i="6" s="1"/>
  <c r="DD302" i="6" s="1"/>
  <c r="DJ302" i="6"/>
  <c r="DK302" i="6" s="1"/>
  <c r="DL302" i="6" s="1"/>
  <c r="ED302" i="6"/>
  <c r="AP290" i="6"/>
  <c r="AQ290" i="6" s="1"/>
  <c r="CA302" i="6"/>
  <c r="CB302" i="6" s="1"/>
  <c r="CC302" i="6" s="1"/>
  <c r="CP302" i="6"/>
  <c r="CQ302" i="6" s="1"/>
  <c r="CR302" i="6" s="1"/>
  <c r="DY302" i="6"/>
  <c r="BV302" i="6"/>
  <c r="BY302" i="6" s="1"/>
  <c r="BZ302" i="6" s="1"/>
  <c r="I302" i="6"/>
  <c r="J302" i="6" s="1"/>
  <c r="K302" i="6" s="1"/>
  <c r="S302" i="6"/>
  <c r="V302" i="6" s="1"/>
  <c r="W302" i="6" s="1"/>
  <c r="BQ302" i="6"/>
  <c r="BR302" i="6" s="1"/>
  <c r="BS302" i="6" s="1"/>
  <c r="EN302" i="6"/>
  <c r="CU302" i="6"/>
  <c r="CV302" i="6" s="1"/>
  <c r="CW302" i="6" s="1"/>
  <c r="DJ305" i="6"/>
  <c r="DK305" i="6" s="1"/>
  <c r="DL305" i="6" s="1"/>
  <c r="AM308" i="6"/>
  <c r="CV286" i="6"/>
  <c r="CW286" i="6" s="1"/>
  <c r="EN296" i="6"/>
  <c r="EO296" i="6" s="1"/>
  <c r="EP296" i="6" s="1"/>
  <c r="BW286" i="6"/>
  <c r="BX286" i="6" s="1"/>
  <c r="AS284" i="6"/>
  <c r="AT284" i="6" s="1"/>
  <c r="DC293" i="6"/>
  <c r="DD293" i="6" s="1"/>
  <c r="T290" i="6"/>
  <c r="U290" i="6" s="1"/>
  <c r="DA293" i="6"/>
  <c r="DB293" i="6" s="1"/>
  <c r="BH284" i="6"/>
  <c r="DH290" i="6"/>
  <c r="DI290" i="6" s="1"/>
  <c r="Q288" i="6"/>
  <c r="R288" i="6" s="1"/>
  <c r="AK284" i="6"/>
  <c r="AL284" i="6" s="1"/>
  <c r="BH292" i="6"/>
  <c r="AP299" i="6"/>
  <c r="AQ299" i="6" s="1"/>
  <c r="DA288" i="6"/>
  <c r="DB288" i="6" s="1"/>
  <c r="ED298" i="6"/>
  <c r="BV298" i="6"/>
  <c r="BW298" i="6" s="1"/>
  <c r="BX298" i="6" s="1"/>
  <c r="EI298" i="6"/>
  <c r="V292" i="6"/>
  <c r="W292" i="6" s="1"/>
  <c r="S300" i="6"/>
  <c r="T300" i="6" s="1"/>
  <c r="U300" i="6" s="1"/>
  <c r="CF300" i="6"/>
  <c r="CG300" i="6" s="1"/>
  <c r="CH300" i="6" s="1"/>
  <c r="CU300" i="6"/>
  <c r="CV300" i="6" s="1"/>
  <c r="CW300" i="6" s="1"/>
  <c r="AH300" i="6"/>
  <c r="AK300" i="6" s="1"/>
  <c r="AL300" i="6" s="1"/>
  <c r="DP288" i="6"/>
  <c r="CA298" i="6"/>
  <c r="CB298" i="6" s="1"/>
  <c r="CC298" i="6" s="1"/>
  <c r="N298" i="6"/>
  <c r="AD298" i="6" s="1"/>
  <c r="BL298" i="6"/>
  <c r="BM298" i="6" s="1"/>
  <c r="BN298" i="6" s="1"/>
  <c r="DA294" i="6"/>
  <c r="DB294" i="6" s="1"/>
  <c r="DT300" i="6"/>
  <c r="DU300" i="6" s="1"/>
  <c r="DV300" i="6" s="1"/>
  <c r="BQ300" i="6"/>
  <c r="BR300" i="6" s="1"/>
  <c r="BS300" i="6" s="1"/>
  <c r="AW300" i="6"/>
  <c r="AX300" i="6" s="1"/>
  <c r="AY300" i="6" s="1"/>
  <c r="DY298" i="6"/>
  <c r="EN298" i="6"/>
  <c r="CF298" i="6"/>
  <c r="CI298" i="6" s="1"/>
  <c r="CJ298" i="6" s="1"/>
  <c r="BL300" i="6"/>
  <c r="BM300" i="6" s="1"/>
  <c r="BN300" i="6" s="1"/>
  <c r="X300" i="6"/>
  <c r="AA300" i="6" s="1"/>
  <c r="AB300" i="6" s="1"/>
  <c r="AM298" i="6"/>
  <c r="AN298" i="6" s="1"/>
  <c r="AO298" i="6" s="1"/>
  <c r="AR300" i="6"/>
  <c r="AS300" i="6" s="1"/>
  <c r="AT300" i="6" s="1"/>
  <c r="CP298" i="6"/>
  <c r="CQ298" i="6" s="1"/>
  <c r="CR298" i="6" s="1"/>
  <c r="CZ298" i="6"/>
  <c r="DA298" i="6" s="1"/>
  <c r="DB298" i="6" s="1"/>
  <c r="S298" i="6"/>
  <c r="T298" i="6" s="1"/>
  <c r="U298" i="6" s="1"/>
  <c r="N300" i="6"/>
  <c r="AD300" i="6" s="1"/>
  <c r="EI300" i="6"/>
  <c r="AW298" i="6"/>
  <c r="AX298" i="6" s="1"/>
  <c r="AY298" i="6" s="1"/>
  <c r="BB300" i="6"/>
  <c r="BC300" i="6" s="1"/>
  <c r="BD300" i="6" s="1"/>
  <c r="DE298" i="6"/>
  <c r="DF298" i="6" s="1"/>
  <c r="DG298" i="6" s="1"/>
  <c r="DJ298" i="6"/>
  <c r="DK298" i="6" s="1"/>
  <c r="DL298" i="6" s="1"/>
  <c r="J292" i="6"/>
  <c r="K292" i="6" s="1"/>
  <c r="E284" i="6"/>
  <c r="F284" i="6" s="1"/>
  <c r="DE300" i="6"/>
  <c r="DF300" i="6" s="1"/>
  <c r="DG300" i="6" s="1"/>
  <c r="D300" i="6"/>
  <c r="E300" i="6" s="1"/>
  <c r="F300" i="6" s="1"/>
  <c r="ED300" i="6"/>
  <c r="EE300" i="6" s="1"/>
  <c r="EF300" i="6" s="1"/>
  <c r="BY288" i="6"/>
  <c r="BZ288" i="6" s="1"/>
  <c r="BB298" i="6"/>
  <c r="BC298" i="6" s="1"/>
  <c r="BD298" i="6" s="1"/>
  <c r="AM300" i="6"/>
  <c r="AN300" i="6" s="1"/>
  <c r="AO300" i="6" s="1"/>
  <c r="CX290" i="6"/>
  <c r="CY290" i="6" s="1"/>
  <c r="E293" i="6"/>
  <c r="F293" i="6" s="1"/>
  <c r="X298" i="6"/>
  <c r="AA298" i="6" s="1"/>
  <c r="AB298" i="6" s="1"/>
  <c r="CU298" i="6"/>
  <c r="CV298" i="6" s="1"/>
  <c r="CW298" i="6" s="1"/>
  <c r="AH312" i="6"/>
  <c r="CZ300" i="6"/>
  <c r="DA300" i="6" s="1"/>
  <c r="DB300" i="6" s="1"/>
  <c r="DJ300" i="6"/>
  <c r="DK300" i="6" s="1"/>
  <c r="DL300" i="6" s="1"/>
  <c r="BW288" i="6"/>
  <c r="BX288" i="6" s="1"/>
  <c r="AH298" i="6"/>
  <c r="AK298" i="6" s="1"/>
  <c r="AL298" i="6" s="1"/>
  <c r="D298" i="6"/>
  <c r="G298" i="6" s="1"/>
  <c r="H298" i="6" s="1"/>
  <c r="BQ298" i="6"/>
  <c r="BR298" i="6" s="1"/>
  <c r="BS298" i="6" s="1"/>
  <c r="CP300" i="6"/>
  <c r="CQ300" i="6" s="1"/>
  <c r="CR300" i="6" s="1"/>
  <c r="BV300" i="6"/>
  <c r="CL300" i="6" s="1"/>
  <c r="BL296" i="6"/>
  <c r="BM296" i="6" s="1"/>
  <c r="BN296" i="6" s="1"/>
  <c r="N296" i="6"/>
  <c r="AD296" i="6" s="1"/>
  <c r="AH296" i="6"/>
  <c r="AI296" i="6" s="1"/>
  <c r="AJ296" i="6" s="1"/>
  <c r="S296" i="6"/>
  <c r="T296" i="6" s="1"/>
  <c r="U296" i="6" s="1"/>
  <c r="CA296" i="6"/>
  <c r="CB296" i="6" s="1"/>
  <c r="CC296" i="6" s="1"/>
  <c r="DE296" i="6"/>
  <c r="DH296" i="6" s="1"/>
  <c r="DI296" i="6" s="1"/>
  <c r="CF296" i="6"/>
  <c r="CG296" i="6" s="1"/>
  <c r="CH296" i="6" s="1"/>
  <c r="DY296" i="6"/>
  <c r="DZ296" i="6" s="1"/>
  <c r="EA296" i="6" s="1"/>
  <c r="Y286" i="6"/>
  <c r="Z286" i="6" s="1"/>
  <c r="AZ286" i="6"/>
  <c r="BA286" i="6" s="1"/>
  <c r="CU296" i="6"/>
  <c r="CV296" i="6" s="1"/>
  <c r="CW296" i="6" s="1"/>
  <c r="ED296" i="6"/>
  <c r="EE296" i="6" s="1"/>
  <c r="EF296" i="6" s="1"/>
  <c r="DJ296" i="6"/>
  <c r="DM296" i="6" s="1"/>
  <c r="DN296" i="6" s="1"/>
  <c r="AS288" i="6"/>
  <c r="AT288" i="6" s="1"/>
  <c r="BB296" i="6"/>
  <c r="BE296" i="6" s="1"/>
  <c r="BF296" i="6" s="1"/>
  <c r="CX284" i="6"/>
  <c r="CY284" i="6" s="1"/>
  <c r="EI296" i="6"/>
  <c r="CZ296" i="6"/>
  <c r="DP296" i="6" s="1"/>
  <c r="I296" i="6"/>
  <c r="L296" i="6" s="1"/>
  <c r="M296" i="6" s="1"/>
  <c r="Q284" i="6"/>
  <c r="R284" i="6" s="1"/>
  <c r="BH288" i="6"/>
  <c r="AR296" i="6"/>
  <c r="BH296" i="6" s="1"/>
  <c r="DT296" i="6"/>
  <c r="DU296" i="6" s="1"/>
  <c r="DV296" i="6" s="1"/>
  <c r="CP296" i="6"/>
  <c r="CS296" i="6" s="1"/>
  <c r="CT296" i="6" s="1"/>
  <c r="D296" i="6"/>
  <c r="G296" i="6" s="1"/>
  <c r="H296" i="6" s="1"/>
  <c r="O284" i="6"/>
  <c r="P284" i="6" s="1"/>
  <c r="AM296" i="6"/>
  <c r="AN296" i="6" s="1"/>
  <c r="AO296" i="6" s="1"/>
  <c r="BV296" i="6"/>
  <c r="CL296" i="6" s="1"/>
  <c r="BQ296" i="6"/>
  <c r="BR296" i="6" s="1"/>
  <c r="BS296" i="6" s="1"/>
  <c r="X296" i="6"/>
  <c r="Y296" i="6" s="1"/>
  <c r="Z296" i="6" s="1"/>
  <c r="CD292" i="6"/>
  <c r="CE292" i="6" s="1"/>
  <c r="DH293" i="6"/>
  <c r="DI293" i="6" s="1"/>
  <c r="L293" i="6"/>
  <c r="M293" i="6" s="1"/>
  <c r="DH288" i="6"/>
  <c r="DI288" i="6" s="1"/>
  <c r="I297" i="6"/>
  <c r="L297" i="6" s="1"/>
  <c r="M297" i="6" s="1"/>
  <c r="BV297" i="6"/>
  <c r="BW297" i="6" s="1"/>
  <c r="BX297" i="6" s="1"/>
  <c r="X297" i="6"/>
  <c r="Y297" i="6" s="1"/>
  <c r="Z297" i="6" s="1"/>
  <c r="EI305" i="6"/>
  <c r="CU305" i="6"/>
  <c r="CV305" i="6" s="1"/>
  <c r="CW305" i="6" s="1"/>
  <c r="BE292" i="6"/>
  <c r="BF292" i="6" s="1"/>
  <c r="AR305" i="6"/>
  <c r="BH305" i="6" s="1"/>
  <c r="AZ294" i="6"/>
  <c r="BA294" i="6" s="1"/>
  <c r="CD284" i="6"/>
  <c r="CE284" i="6" s="1"/>
  <c r="ED297" i="6"/>
  <c r="CP297" i="6"/>
  <c r="CQ297" i="6" s="1"/>
  <c r="CR297" i="6" s="1"/>
  <c r="BQ305" i="6"/>
  <c r="BR305" i="6" s="1"/>
  <c r="BS305" i="6" s="1"/>
  <c r="BW294" i="6"/>
  <c r="BX294" i="6" s="1"/>
  <c r="EI297" i="6"/>
  <c r="BQ297" i="6"/>
  <c r="BR297" i="6" s="1"/>
  <c r="BS297" i="6" s="1"/>
  <c r="ED305" i="6"/>
  <c r="DT305" i="6"/>
  <c r="DY305" i="6"/>
  <c r="DZ305" i="6" s="1"/>
  <c r="EA305" i="6" s="1"/>
  <c r="BB297" i="6"/>
  <c r="BC297" i="6" s="1"/>
  <c r="BD297" i="6" s="1"/>
  <c r="AM305" i="6"/>
  <c r="AP305" i="6" s="1"/>
  <c r="AQ305" i="6" s="1"/>
  <c r="T286" i="6"/>
  <c r="U286" i="6" s="1"/>
  <c r="I305" i="6"/>
  <c r="L305" i="6" s="1"/>
  <c r="M305" i="6" s="1"/>
  <c r="AH297" i="6"/>
  <c r="AK297" i="6" s="1"/>
  <c r="AL297" i="6" s="1"/>
  <c r="AH305" i="6"/>
  <c r="AI305" i="6" s="1"/>
  <c r="AJ305" i="6" s="1"/>
  <c r="BW285" i="6"/>
  <c r="BX285" i="6" s="1"/>
  <c r="DT297" i="6"/>
  <c r="AR309" i="6"/>
  <c r="D297" i="6"/>
  <c r="G297" i="6" s="1"/>
  <c r="H297" i="6" s="1"/>
  <c r="N305" i="6"/>
  <c r="AD305" i="6" s="1"/>
  <c r="EN305" i="6"/>
  <c r="CZ305" i="6"/>
  <c r="DA305" i="6" s="1"/>
  <c r="DB305" i="6" s="1"/>
  <c r="AR297" i="6"/>
  <c r="BH297" i="6" s="1"/>
  <c r="AA288" i="6"/>
  <c r="AB288" i="6" s="1"/>
  <c r="DH285" i="6"/>
  <c r="DI285" i="6" s="1"/>
  <c r="CL285" i="6"/>
  <c r="CA297" i="6"/>
  <c r="CB297" i="6" s="1"/>
  <c r="CC297" i="6" s="1"/>
  <c r="DE297" i="6"/>
  <c r="DF297" i="6" s="1"/>
  <c r="DG297" i="6" s="1"/>
  <c r="CF297" i="6"/>
  <c r="CG297" i="6" s="1"/>
  <c r="CH297" i="6" s="1"/>
  <c r="CP305" i="6"/>
  <c r="CQ305" i="6" s="1"/>
  <c r="CR305" i="6" s="1"/>
  <c r="S305" i="6"/>
  <c r="T305" i="6" s="1"/>
  <c r="U305" i="6" s="1"/>
  <c r="X305" i="6"/>
  <c r="AA305" i="6" s="1"/>
  <c r="AB305" i="6" s="1"/>
  <c r="AM297" i="6"/>
  <c r="AN297" i="6" s="1"/>
  <c r="AO297" i="6" s="1"/>
  <c r="CA305" i="6"/>
  <c r="CB305" i="6" s="1"/>
  <c r="CC305" i="6" s="1"/>
  <c r="BO293" i="6"/>
  <c r="BP293" i="6" s="1"/>
  <c r="DJ297" i="6"/>
  <c r="DK297" i="6" s="1"/>
  <c r="DL297" i="6" s="1"/>
  <c r="N297" i="6"/>
  <c r="AD297" i="6" s="1"/>
  <c r="S297" i="6"/>
  <c r="T297" i="6" s="1"/>
  <c r="U297" i="6" s="1"/>
  <c r="BL305" i="6"/>
  <c r="BO305" i="6" s="1"/>
  <c r="BP305" i="6" s="1"/>
  <c r="DE305" i="6"/>
  <c r="DH305" i="6" s="1"/>
  <c r="DI305" i="6" s="1"/>
  <c r="BL297" i="6"/>
  <c r="BM297" i="6" s="1"/>
  <c r="BN297" i="6" s="1"/>
  <c r="CZ297" i="6"/>
  <c r="DC297" i="6" s="1"/>
  <c r="DD297" i="6" s="1"/>
  <c r="D305" i="6"/>
  <c r="E305" i="6" s="1"/>
  <c r="F305" i="6" s="1"/>
  <c r="AM317" i="6"/>
  <c r="L294" i="6"/>
  <c r="M294" i="6" s="1"/>
  <c r="DM294" i="6"/>
  <c r="DN294" i="6" s="1"/>
  <c r="CI284" i="6"/>
  <c r="CJ284" i="6" s="1"/>
  <c r="Q299" i="6"/>
  <c r="R299" i="6" s="1"/>
  <c r="AI292" i="6"/>
  <c r="AJ292" i="6" s="1"/>
  <c r="O299" i="6"/>
  <c r="P299" i="6" s="1"/>
  <c r="AW306" i="6"/>
  <c r="AZ306" i="6" s="1"/>
  <c r="BA306" i="6" s="1"/>
  <c r="CD286" i="6"/>
  <c r="CE286" i="6" s="1"/>
  <c r="DT306" i="6"/>
  <c r="CI294" i="6"/>
  <c r="CJ294" i="6" s="1"/>
  <c r="DP285" i="6"/>
  <c r="DJ306" i="6"/>
  <c r="DK306" i="6" s="1"/>
  <c r="DL306" i="6" s="1"/>
  <c r="DM288" i="6"/>
  <c r="DN288" i="6" s="1"/>
  <c r="Q286" i="6"/>
  <c r="R286" i="6" s="1"/>
  <c r="DP294" i="6"/>
  <c r="DK299" i="6"/>
  <c r="DL299" i="6" s="1"/>
  <c r="CS288" i="6"/>
  <c r="CT288" i="6" s="1"/>
  <c r="CX292" i="6"/>
  <c r="CY292" i="6" s="1"/>
  <c r="Q293" i="6"/>
  <c r="R293" i="6" s="1"/>
  <c r="BT299" i="6"/>
  <c r="BU299" i="6" s="1"/>
  <c r="DK292" i="6"/>
  <c r="DL292" i="6" s="1"/>
  <c r="CX294" i="6"/>
  <c r="CY294" i="6" s="1"/>
  <c r="BO288" i="6"/>
  <c r="BP288" i="6" s="1"/>
  <c r="T299" i="6"/>
  <c r="U299" i="6" s="1"/>
  <c r="L285" i="6"/>
  <c r="M285" i="6" s="1"/>
  <c r="BW292" i="6"/>
  <c r="BX292" i="6" s="1"/>
  <c r="AS299" i="6"/>
  <c r="AT299" i="6" s="1"/>
  <c r="BY286" i="6"/>
  <c r="BZ286" i="6" s="1"/>
  <c r="CL292" i="6"/>
  <c r="AS292" i="6"/>
  <c r="AT292" i="6" s="1"/>
  <c r="BT288" i="6"/>
  <c r="BU288" i="6" s="1"/>
  <c r="I311" i="6"/>
  <c r="L311" i="6" s="1"/>
  <c r="M311" i="6" s="1"/>
  <c r="V294" i="6"/>
  <c r="W294" i="6" s="1"/>
  <c r="DY311" i="6"/>
  <c r="DZ311" i="6" s="1"/>
  <c r="EA311" i="6" s="1"/>
  <c r="BE288" i="6"/>
  <c r="BF288" i="6" s="1"/>
  <c r="O293" i="6"/>
  <c r="P293" i="6" s="1"/>
  <c r="CA306" i="6"/>
  <c r="CD306" i="6" s="1"/>
  <c r="CE306" i="6" s="1"/>
  <c r="CZ306" i="6"/>
  <c r="DP306" i="6" s="1"/>
  <c r="CS299" i="6"/>
  <c r="CT299" i="6" s="1"/>
  <c r="E285" i="6"/>
  <c r="F285" i="6" s="1"/>
  <c r="AR306" i="6"/>
  <c r="AU306" i="6" s="1"/>
  <c r="AV306" i="6" s="1"/>
  <c r="X306" i="6"/>
  <c r="Y306" i="6" s="1"/>
  <c r="Z306" i="6" s="1"/>
  <c r="BL306" i="6"/>
  <c r="BM306" i="6" s="1"/>
  <c r="BN306" i="6" s="1"/>
  <c r="CS292" i="6"/>
  <c r="CT292" i="6" s="1"/>
  <c r="AH306" i="6"/>
  <c r="AI306" i="6" s="1"/>
  <c r="AJ306" i="6" s="1"/>
  <c r="DE306" i="6"/>
  <c r="DF306" i="6" s="1"/>
  <c r="DG306" i="6" s="1"/>
  <c r="CU306" i="6"/>
  <c r="CV306" i="6" s="1"/>
  <c r="CW306" i="6" s="1"/>
  <c r="CI299" i="6"/>
  <c r="CJ299" i="6" s="1"/>
  <c r="CD294" i="6"/>
  <c r="CE294" i="6" s="1"/>
  <c r="G299" i="6"/>
  <c r="H299" i="6" s="1"/>
  <c r="BB306" i="6"/>
  <c r="BC306" i="6" s="1"/>
  <c r="BD306" i="6" s="1"/>
  <c r="EN306" i="6"/>
  <c r="BV306" i="6"/>
  <c r="BW306" i="6" s="1"/>
  <c r="BX306" i="6" s="1"/>
  <c r="EI306" i="6"/>
  <c r="CD293" i="6"/>
  <c r="CE293" i="6" s="1"/>
  <c r="D306" i="6"/>
  <c r="E306" i="6" s="1"/>
  <c r="F306" i="6" s="1"/>
  <c r="CF306" i="6"/>
  <c r="CI306" i="6" s="1"/>
  <c r="CJ306" i="6" s="1"/>
  <c r="CP306" i="6"/>
  <c r="CQ306" i="6" s="1"/>
  <c r="CR306" i="6" s="1"/>
  <c r="I306" i="6"/>
  <c r="J306" i="6" s="1"/>
  <c r="K306" i="6" s="1"/>
  <c r="BQ306" i="6"/>
  <c r="BT306" i="6" s="1"/>
  <c r="BU306" i="6" s="1"/>
  <c r="ED306" i="6"/>
  <c r="E288" i="6"/>
  <c r="F288" i="6" s="1"/>
  <c r="DC285" i="6"/>
  <c r="DD285" i="6" s="1"/>
  <c r="S306" i="6"/>
  <c r="V306" i="6" s="1"/>
  <c r="W306" i="6" s="1"/>
  <c r="DY306" i="6"/>
  <c r="N306" i="6"/>
  <c r="AD306" i="6" s="1"/>
  <c r="CA311" i="6"/>
  <c r="CD311" i="6" s="1"/>
  <c r="CE311" i="6" s="1"/>
  <c r="ED311" i="6"/>
  <c r="EE311" i="6" s="1"/>
  <c r="EF311" i="6" s="1"/>
  <c r="CS294" i="6"/>
  <c r="CT294" i="6" s="1"/>
  <c r="AM311" i="6"/>
  <c r="AP311" i="6" s="1"/>
  <c r="AQ311" i="6" s="1"/>
  <c r="AZ299" i="6"/>
  <c r="BA299" i="6" s="1"/>
  <c r="CZ311" i="6"/>
  <c r="DP311" i="6" s="1"/>
  <c r="BV311" i="6"/>
  <c r="CL311" i="6" s="1"/>
  <c r="BB311" i="6"/>
  <c r="BC311" i="6" s="1"/>
  <c r="BD311" i="6" s="1"/>
  <c r="AU299" i="6"/>
  <c r="AV299" i="6" s="1"/>
  <c r="CP311" i="6"/>
  <c r="CQ311" i="6" s="1"/>
  <c r="CR311" i="6" s="1"/>
  <c r="BL311" i="6"/>
  <c r="BM311" i="6" s="1"/>
  <c r="BN311" i="6" s="1"/>
  <c r="L284" i="6"/>
  <c r="M284" i="6" s="1"/>
  <c r="BT284" i="6"/>
  <c r="BU284" i="6" s="1"/>
  <c r="T284" i="6"/>
  <c r="U284" i="6" s="1"/>
  <c r="EI311" i="6"/>
  <c r="EJ311" i="6" s="1"/>
  <c r="EK311" i="6" s="1"/>
  <c r="CU311" i="6"/>
  <c r="CV311" i="6" s="1"/>
  <c r="CW311" i="6" s="1"/>
  <c r="DT311" i="6"/>
  <c r="DU311" i="6" s="1"/>
  <c r="DV311" i="6" s="1"/>
  <c r="DJ311" i="6"/>
  <c r="DK311" i="6" s="1"/>
  <c r="DL311" i="6" s="1"/>
  <c r="N311" i="6"/>
  <c r="AD311" i="6" s="1"/>
  <c r="DE311" i="6"/>
  <c r="DF311" i="6" s="1"/>
  <c r="DG311" i="6" s="1"/>
  <c r="DH294" i="6"/>
  <c r="DI294" i="6" s="1"/>
  <c r="AW311" i="6"/>
  <c r="AZ311" i="6" s="1"/>
  <c r="BA311" i="6" s="1"/>
  <c r="BQ311" i="6"/>
  <c r="BR311" i="6" s="1"/>
  <c r="BS311" i="6" s="1"/>
  <c r="CF311" i="6"/>
  <c r="CG311" i="6" s="1"/>
  <c r="CH311" i="6" s="1"/>
  <c r="X311" i="6"/>
  <c r="Y311" i="6" s="1"/>
  <c r="Z311" i="6" s="1"/>
  <c r="CS286" i="6"/>
  <c r="CT286" i="6" s="1"/>
  <c r="AH311" i="6"/>
  <c r="AI311" i="6" s="1"/>
  <c r="AJ311" i="6" s="1"/>
  <c r="EN311" i="6"/>
  <c r="EO311" i="6" s="1"/>
  <c r="EP311" i="6" s="1"/>
  <c r="D311" i="6"/>
  <c r="E311" i="6" s="1"/>
  <c r="F311" i="6" s="1"/>
  <c r="S311" i="6"/>
  <c r="V311" i="6" s="1"/>
  <c r="W311" i="6" s="1"/>
  <c r="BH286" i="6"/>
  <c r="O294" i="6"/>
  <c r="P294" i="6" s="1"/>
  <c r="CL294" i="6"/>
  <c r="L286" i="6"/>
  <c r="M286" i="6" s="1"/>
  <c r="Q294" i="6"/>
  <c r="R294" i="6" s="1"/>
  <c r="Y284" i="6"/>
  <c r="Z284" i="6" s="1"/>
  <c r="J299" i="6"/>
  <c r="K299" i="6" s="1"/>
  <c r="AP294" i="6"/>
  <c r="AQ294" i="6" s="1"/>
  <c r="AU294" i="6"/>
  <c r="AV294" i="6" s="1"/>
  <c r="BY284" i="6"/>
  <c r="BZ284" i="6" s="1"/>
  <c r="BH294" i="6"/>
  <c r="Y299" i="6"/>
  <c r="Z299" i="6" s="1"/>
  <c r="BW284" i="6"/>
  <c r="BX284" i="6" s="1"/>
  <c r="DC284" i="6"/>
  <c r="DD284" i="6" s="1"/>
  <c r="BO294" i="6"/>
  <c r="BP294" i="6" s="1"/>
  <c r="DA284" i="6"/>
  <c r="DB284" i="6" s="1"/>
  <c r="BT294" i="6"/>
  <c r="BU294" i="6" s="1"/>
  <c r="CD299" i="6"/>
  <c r="CE299" i="6" s="1"/>
  <c r="AP284" i="6"/>
  <c r="AQ284" i="6" s="1"/>
  <c r="BO284" i="6"/>
  <c r="BP284" i="6" s="1"/>
  <c r="AN286" i="6"/>
  <c r="AO286" i="6" s="1"/>
  <c r="BO299" i="6"/>
  <c r="BP299" i="6" s="1"/>
  <c r="AZ284" i="6"/>
  <c r="BA284" i="6" s="1"/>
  <c r="AU286" i="6"/>
  <c r="AV286" i="6" s="1"/>
  <c r="CI286" i="6"/>
  <c r="CJ286" i="6" s="1"/>
  <c r="DH284" i="6"/>
  <c r="DI284" i="6" s="1"/>
  <c r="BC286" i="6"/>
  <c r="BD286" i="6" s="1"/>
  <c r="AZ288" i="6"/>
  <c r="BA288" i="6" s="1"/>
  <c r="BO286" i="6"/>
  <c r="BP286" i="6" s="1"/>
  <c r="DH286" i="6"/>
  <c r="DI286" i="6" s="1"/>
  <c r="DC286" i="6"/>
  <c r="DD286" i="6" s="1"/>
  <c r="DA286" i="6"/>
  <c r="DB286" i="6" s="1"/>
  <c r="AK288" i="6"/>
  <c r="AL288" i="6" s="1"/>
  <c r="O286" i="6"/>
  <c r="P286" i="6" s="1"/>
  <c r="AZ293" i="6"/>
  <c r="BA293" i="6" s="1"/>
  <c r="AX293" i="6"/>
  <c r="AY293" i="6" s="1"/>
  <c r="AX305" i="6"/>
  <c r="AY305" i="6" s="1"/>
  <c r="AZ305" i="6"/>
  <c r="BA305" i="6" s="1"/>
  <c r="AX296" i="6"/>
  <c r="AY296" i="6" s="1"/>
  <c r="AZ296" i="6"/>
  <c r="BA296" i="6" s="1"/>
  <c r="AN293" i="6"/>
  <c r="AO293" i="6" s="1"/>
  <c r="AP293" i="6"/>
  <c r="AQ293" i="6" s="1"/>
  <c r="AX307" i="6"/>
  <c r="AY307" i="6" s="1"/>
  <c r="AZ307" i="6"/>
  <c r="BA307" i="6" s="1"/>
  <c r="AI293" i="6"/>
  <c r="AJ293" i="6" s="1"/>
  <c r="AK293" i="6"/>
  <c r="AL293" i="6" s="1"/>
  <c r="AU311" i="6"/>
  <c r="AV311" i="6" s="1"/>
  <c r="BH311" i="6"/>
  <c r="AS311" i="6"/>
  <c r="AT311" i="6" s="1"/>
  <c r="BH307" i="6"/>
  <c r="AS307" i="6"/>
  <c r="AT307" i="6" s="1"/>
  <c r="AU307" i="6"/>
  <c r="AV307" i="6" s="1"/>
  <c r="AU298" i="6"/>
  <c r="AV298" i="6" s="1"/>
  <c r="BH298" i="6"/>
  <c r="AS298" i="6"/>
  <c r="AT298" i="6" s="1"/>
  <c r="BH301" i="6"/>
  <c r="AS301" i="6"/>
  <c r="AT301" i="6" s="1"/>
  <c r="AU301" i="6"/>
  <c r="AV301" i="6" s="1"/>
  <c r="BC307" i="6"/>
  <c r="BD307" i="6" s="1"/>
  <c r="BE307" i="6"/>
  <c r="BF307" i="6" s="1"/>
  <c r="BH304" i="6"/>
  <c r="AS304" i="6"/>
  <c r="AT304" i="6" s="1"/>
  <c r="AU304" i="6"/>
  <c r="AV304" i="6" s="1"/>
  <c r="AN307" i="6"/>
  <c r="AO307" i="6" s="1"/>
  <c r="AP307" i="6"/>
  <c r="AQ307" i="6" s="1"/>
  <c r="AX302" i="6"/>
  <c r="AY302" i="6" s="1"/>
  <c r="AZ302" i="6"/>
  <c r="BA302" i="6" s="1"/>
  <c r="AI307" i="6"/>
  <c r="AJ307" i="6" s="1"/>
  <c r="AK307" i="6"/>
  <c r="AL307" i="6" s="1"/>
  <c r="BH293" i="6"/>
  <c r="AS293" i="6"/>
  <c r="AT293" i="6" s="1"/>
  <c r="AU293" i="6"/>
  <c r="AV293" i="6" s="1"/>
  <c r="AN306" i="6"/>
  <c r="AO306" i="6" s="1"/>
  <c r="AP306" i="6"/>
  <c r="AQ306" i="6" s="1"/>
  <c r="BE293" i="6"/>
  <c r="BF293" i="6" s="1"/>
  <c r="BC293" i="6"/>
  <c r="BD293" i="6" s="1"/>
  <c r="DF307" i="6"/>
  <c r="DG307" i="6" s="1"/>
  <c r="DH307" i="6"/>
  <c r="DI307" i="6" s="1"/>
  <c r="Y307" i="6"/>
  <c r="Z307" i="6" s="1"/>
  <c r="AA307" i="6"/>
  <c r="AB307" i="6" s="1"/>
  <c r="DK307" i="6"/>
  <c r="DL307" i="6" s="1"/>
  <c r="DM307" i="6"/>
  <c r="DN307" i="6" s="1"/>
  <c r="CX307" i="6"/>
  <c r="CY307" i="6" s="1"/>
  <c r="CV307" i="6"/>
  <c r="CW307" i="6" s="1"/>
  <c r="J307" i="6"/>
  <c r="K307" i="6" s="1"/>
  <c r="L307" i="6"/>
  <c r="M307" i="6" s="1"/>
  <c r="CQ307" i="6"/>
  <c r="CR307" i="6" s="1"/>
  <c r="CS307" i="6"/>
  <c r="CT307" i="6" s="1"/>
  <c r="V307" i="6"/>
  <c r="W307" i="6" s="1"/>
  <c r="T307" i="6"/>
  <c r="U307" i="6" s="1"/>
  <c r="CI307" i="6"/>
  <c r="CJ307" i="6" s="1"/>
  <c r="CG307" i="6"/>
  <c r="CH307" i="6" s="1"/>
  <c r="BR307" i="6"/>
  <c r="BS307" i="6" s="1"/>
  <c r="BT307" i="6"/>
  <c r="BU307" i="6" s="1"/>
  <c r="BW307" i="6"/>
  <c r="BX307" i="6" s="1"/>
  <c r="CL307" i="6"/>
  <c r="BY307" i="6"/>
  <c r="BZ307" i="6" s="1"/>
  <c r="DC307" i="6"/>
  <c r="DD307" i="6" s="1"/>
  <c r="DP307" i="6"/>
  <c r="DA307" i="6"/>
  <c r="DB307" i="6" s="1"/>
  <c r="CB307" i="6"/>
  <c r="CC307" i="6" s="1"/>
  <c r="CD307" i="6"/>
  <c r="CE307" i="6" s="1"/>
  <c r="J300" i="6"/>
  <c r="K300" i="6" s="1"/>
  <c r="L300" i="6"/>
  <c r="M300" i="6" s="1"/>
  <c r="BO307" i="6"/>
  <c r="BP307" i="6" s="1"/>
  <c r="BM307" i="6"/>
  <c r="BN307" i="6" s="1"/>
  <c r="G307" i="6"/>
  <c r="H307" i="6" s="1"/>
  <c r="E307" i="6"/>
  <c r="F307" i="6" s="1"/>
  <c r="O307" i="6"/>
  <c r="P307" i="6" s="1"/>
  <c r="Q307" i="6"/>
  <c r="R307" i="6" s="1"/>
  <c r="H26" i="6"/>
  <c r="F26" i="6"/>
  <c r="DU306" i="6" l="1"/>
  <c r="DV306" i="6" s="1"/>
  <c r="EJ297" i="6"/>
  <c r="EK297" i="6" s="1"/>
  <c r="DZ298" i="6"/>
  <c r="EA298" i="6" s="1"/>
  <c r="EE298" i="6"/>
  <c r="EF298" i="6" s="1"/>
  <c r="EJ306" i="6"/>
  <c r="EK306" i="6" s="1"/>
  <c r="DZ302" i="6"/>
  <c r="EA302" i="6" s="1"/>
  <c r="DU301" i="6"/>
  <c r="DV301" i="6" s="1"/>
  <c r="EJ301" i="6"/>
  <c r="EK301" i="6" s="1"/>
  <c r="EE306" i="6"/>
  <c r="EF306" i="6" s="1"/>
  <c r="DU297" i="6"/>
  <c r="DV297" i="6" s="1"/>
  <c r="EJ304" i="6"/>
  <c r="EK304" i="6" s="1"/>
  <c r="EE301" i="6"/>
  <c r="EF301" i="6" s="1"/>
  <c r="DZ306" i="6"/>
  <c r="EA306" i="6" s="1"/>
  <c r="EO306" i="6"/>
  <c r="EP306" i="6" s="1"/>
  <c r="EE297" i="6"/>
  <c r="EF297" i="6" s="1"/>
  <c r="EJ302" i="6"/>
  <c r="EK302" i="6" s="1"/>
  <c r="DU305" i="6"/>
  <c r="DV305" i="6" s="1"/>
  <c r="EJ305" i="6"/>
  <c r="EK305" i="6" s="1"/>
  <c r="EJ300" i="6"/>
  <c r="EK300" i="6" s="1"/>
  <c r="EO302" i="6"/>
  <c r="EP302" i="6" s="1"/>
  <c r="DU302" i="6"/>
  <c r="DV302" i="6" s="1"/>
  <c r="DU298" i="6"/>
  <c r="DV298" i="6" s="1"/>
  <c r="EE305" i="6"/>
  <c r="EF305" i="6" s="1"/>
  <c r="EJ296" i="6"/>
  <c r="EK296" i="6" s="1"/>
  <c r="EE302" i="6"/>
  <c r="EF302" i="6" s="1"/>
  <c r="EO305" i="6"/>
  <c r="EP305" i="6" s="1"/>
  <c r="EO298" i="6"/>
  <c r="EP298" i="6" s="1"/>
  <c r="EJ298" i="6"/>
  <c r="EK298" i="6" s="1"/>
  <c r="EO301" i="6"/>
  <c r="EP301" i="6" s="1"/>
  <c r="AA315" i="6"/>
  <c r="AB315" i="6" s="1"/>
  <c r="BT315" i="6"/>
  <c r="BU315" i="6" s="1"/>
  <c r="AS315" i="6"/>
  <c r="AT315" i="6" s="1"/>
  <c r="DY313" i="6"/>
  <c r="DZ313" i="6" s="1"/>
  <c r="EA313" i="6" s="1"/>
  <c r="CX315" i="6"/>
  <c r="CY315" i="6" s="1"/>
  <c r="CZ313" i="6"/>
  <c r="DA313" i="6" s="1"/>
  <c r="DB313" i="6" s="1"/>
  <c r="DK315" i="6"/>
  <c r="DL315" i="6" s="1"/>
  <c r="BB313" i="6"/>
  <c r="BE313" i="6" s="1"/>
  <c r="BF313" i="6" s="1"/>
  <c r="AP315" i="6"/>
  <c r="AQ315" i="6" s="1"/>
  <c r="V315" i="6"/>
  <c r="W315" i="6" s="1"/>
  <c r="BC315" i="6"/>
  <c r="BD315" i="6" s="1"/>
  <c r="DF315" i="6"/>
  <c r="DG315" i="6" s="1"/>
  <c r="E315" i="6"/>
  <c r="F315" i="6" s="1"/>
  <c r="BO315" i="6"/>
  <c r="BP315" i="6" s="1"/>
  <c r="CD315" i="6"/>
  <c r="CE315" i="6" s="1"/>
  <c r="BW304" i="6"/>
  <c r="BX304" i="6" s="1"/>
  <c r="AK315" i="6"/>
  <c r="AL315" i="6" s="1"/>
  <c r="AU315" i="6"/>
  <c r="AV315" i="6" s="1"/>
  <c r="L315" i="6"/>
  <c r="M315" i="6" s="1"/>
  <c r="BY315" i="6"/>
  <c r="BZ315" i="6" s="1"/>
  <c r="BW315" i="6"/>
  <c r="BX315" i="6" s="1"/>
  <c r="O315" i="6"/>
  <c r="P315" i="6" s="1"/>
  <c r="Q315" i="6"/>
  <c r="R315" i="6" s="1"/>
  <c r="ED310" i="6"/>
  <c r="DC315" i="6"/>
  <c r="DD315" i="6" s="1"/>
  <c r="BL308" i="6"/>
  <c r="BM308" i="6" s="1"/>
  <c r="BN308" i="6" s="1"/>
  <c r="DA315" i="6"/>
  <c r="DB315" i="6" s="1"/>
  <c r="CI315" i="6"/>
  <c r="CJ315" i="6" s="1"/>
  <c r="CS315" i="6"/>
  <c r="CT315" i="6" s="1"/>
  <c r="AZ315" i="6"/>
  <c r="BA315" i="6" s="1"/>
  <c r="CF313" i="6"/>
  <c r="CG313" i="6" s="1"/>
  <c r="CH313" i="6" s="1"/>
  <c r="EI313" i="6"/>
  <c r="AH313" i="6"/>
  <c r="AK313" i="6" s="1"/>
  <c r="AL313" i="6" s="1"/>
  <c r="ED313" i="6"/>
  <c r="BV313" i="6"/>
  <c r="CL313" i="6" s="1"/>
  <c r="DJ313" i="6"/>
  <c r="DM313" i="6" s="1"/>
  <c r="DN313" i="6" s="1"/>
  <c r="CP313" i="6"/>
  <c r="CS313" i="6" s="1"/>
  <c r="CT313" i="6" s="1"/>
  <c r="I313" i="6"/>
  <c r="L313" i="6" s="1"/>
  <c r="M313" i="6" s="1"/>
  <c r="CA313" i="6"/>
  <c r="CD313" i="6" s="1"/>
  <c r="CE313" i="6" s="1"/>
  <c r="BL313" i="6"/>
  <c r="BM313" i="6" s="1"/>
  <c r="BN313" i="6" s="1"/>
  <c r="D313" i="6"/>
  <c r="G313" i="6" s="1"/>
  <c r="H313" i="6" s="1"/>
  <c r="X313" i="6"/>
  <c r="Y313" i="6" s="1"/>
  <c r="Z313" i="6" s="1"/>
  <c r="DT313" i="6"/>
  <c r="CU313" i="6"/>
  <c r="CV313" i="6" s="1"/>
  <c r="CW313" i="6" s="1"/>
  <c r="S313" i="6"/>
  <c r="T313" i="6" s="1"/>
  <c r="U313" i="6" s="1"/>
  <c r="AW313" i="6"/>
  <c r="AX313" i="6" s="1"/>
  <c r="AY313" i="6" s="1"/>
  <c r="EN313" i="6"/>
  <c r="N313" i="6"/>
  <c r="AD313" i="6" s="1"/>
  <c r="AR313" i="6"/>
  <c r="BH313" i="6" s="1"/>
  <c r="BQ313" i="6"/>
  <c r="BR313" i="6" s="1"/>
  <c r="BS313" i="6" s="1"/>
  <c r="DE313" i="6"/>
  <c r="DF313" i="6" s="1"/>
  <c r="DG313" i="6" s="1"/>
  <c r="V304" i="6"/>
  <c r="W304" i="6" s="1"/>
  <c r="AN301" i="6"/>
  <c r="AO301" i="6" s="1"/>
  <c r="CX296" i="6"/>
  <c r="CY296" i="6" s="1"/>
  <c r="CL304" i="6"/>
  <c r="V296" i="6"/>
  <c r="W296" i="6" s="1"/>
  <c r="Y304" i="6"/>
  <c r="Z304" i="6" s="1"/>
  <c r="DF304" i="6"/>
  <c r="DG304" i="6" s="1"/>
  <c r="J296" i="6"/>
  <c r="K296" i="6" s="1"/>
  <c r="AX304" i="6"/>
  <c r="AY304" i="6" s="1"/>
  <c r="CX301" i="6"/>
  <c r="CY301" i="6" s="1"/>
  <c r="Q301" i="6"/>
  <c r="R301" i="6" s="1"/>
  <c r="O301" i="6"/>
  <c r="P301" i="6" s="1"/>
  <c r="G301" i="6"/>
  <c r="H301" i="6" s="1"/>
  <c r="BT301" i="6"/>
  <c r="BU301" i="6" s="1"/>
  <c r="AK305" i="6"/>
  <c r="AL305" i="6" s="1"/>
  <c r="AK304" i="6"/>
  <c r="AL304" i="6" s="1"/>
  <c r="BO301" i="6"/>
  <c r="BP301" i="6" s="1"/>
  <c r="AX301" i="6"/>
  <c r="AY301" i="6" s="1"/>
  <c r="G302" i="6"/>
  <c r="H302" i="6" s="1"/>
  <c r="I308" i="6"/>
  <c r="J308" i="6" s="1"/>
  <c r="K308" i="6" s="1"/>
  <c r="L304" i="6"/>
  <c r="M304" i="6" s="1"/>
  <c r="CL302" i="6"/>
  <c r="BB308" i="6"/>
  <c r="BC308" i="6" s="1"/>
  <c r="BD308" i="6" s="1"/>
  <c r="BQ308" i="6"/>
  <c r="BT308" i="6" s="1"/>
  <c r="BU308" i="6" s="1"/>
  <c r="CP310" i="6"/>
  <c r="CS310" i="6" s="1"/>
  <c r="CT310" i="6" s="1"/>
  <c r="DH300" i="6"/>
  <c r="DI300" i="6" s="1"/>
  <c r="DY310" i="6"/>
  <c r="BV310" i="6"/>
  <c r="CL310" i="6" s="1"/>
  <c r="AW310" i="6"/>
  <c r="AX310" i="6" s="1"/>
  <c r="AY310" i="6" s="1"/>
  <c r="ED308" i="6"/>
  <c r="EE308" i="6" s="1"/>
  <c r="EF308" i="6" s="1"/>
  <c r="CZ308" i="6"/>
  <c r="DC308" i="6" s="1"/>
  <c r="DD308" i="6" s="1"/>
  <c r="CA308" i="6"/>
  <c r="CB308" i="6" s="1"/>
  <c r="CC308" i="6" s="1"/>
  <c r="BW302" i="6"/>
  <c r="BX302" i="6" s="1"/>
  <c r="DK301" i="6"/>
  <c r="DL301" i="6" s="1"/>
  <c r="DF301" i="6"/>
  <c r="DG301" i="6" s="1"/>
  <c r="BR304" i="6"/>
  <c r="BS304" i="6" s="1"/>
  <c r="DM304" i="6"/>
  <c r="DN304" i="6" s="1"/>
  <c r="E304" i="6"/>
  <c r="F304" i="6" s="1"/>
  <c r="DC304" i="6"/>
  <c r="DD304" i="6" s="1"/>
  <c r="DP304" i="6"/>
  <c r="CX297" i="6"/>
  <c r="CY297" i="6" s="1"/>
  <c r="CD301" i="6"/>
  <c r="CE301" i="6" s="1"/>
  <c r="V298" i="6"/>
  <c r="W298" i="6" s="1"/>
  <c r="CX302" i="6"/>
  <c r="CY302" i="6" s="1"/>
  <c r="DA301" i="6"/>
  <c r="DB301" i="6" s="1"/>
  <c r="BW301" i="6"/>
  <c r="BX301" i="6" s="1"/>
  <c r="CI304" i="6"/>
  <c r="CJ304" i="6" s="1"/>
  <c r="G300" i="6"/>
  <c r="H300" i="6" s="1"/>
  <c r="BM304" i="6"/>
  <c r="BN304" i="6" s="1"/>
  <c r="AA301" i="6"/>
  <c r="AB301" i="6" s="1"/>
  <c r="T301" i="6"/>
  <c r="U301" i="6" s="1"/>
  <c r="DA297" i="6"/>
  <c r="DB297" i="6" s="1"/>
  <c r="CL301" i="6"/>
  <c r="BC301" i="6"/>
  <c r="BD301" i="6" s="1"/>
  <c r="CS304" i="6"/>
  <c r="CT304" i="6" s="1"/>
  <c r="CX298" i="6"/>
  <c r="CY298" i="6" s="1"/>
  <c r="CS301" i="6"/>
  <c r="CT301" i="6" s="1"/>
  <c r="CD304" i="6"/>
  <c r="CE304" i="6" s="1"/>
  <c r="CI301" i="6"/>
  <c r="CJ301" i="6" s="1"/>
  <c r="Y302" i="6"/>
  <c r="Z302" i="6" s="1"/>
  <c r="AP298" i="6"/>
  <c r="AQ298" i="6" s="1"/>
  <c r="BE306" i="6"/>
  <c r="BF306" i="6" s="1"/>
  <c r="Y305" i="6"/>
  <c r="Z305" i="6" s="1"/>
  <c r="DJ316" i="6"/>
  <c r="DM316" i="6" s="1"/>
  <c r="DN316" i="6" s="1"/>
  <c r="CA316" i="6"/>
  <c r="CB316" i="6" s="1"/>
  <c r="CC316" i="6" s="1"/>
  <c r="AR316" i="6"/>
  <c r="BH316" i="6" s="1"/>
  <c r="CP316" i="6"/>
  <c r="CS316" i="6" s="1"/>
  <c r="CT316" i="6" s="1"/>
  <c r="DT316" i="6"/>
  <c r="DU316" i="6" s="1"/>
  <c r="DV316" i="6" s="1"/>
  <c r="AW316" i="6"/>
  <c r="AX316" i="6" s="1"/>
  <c r="AY316" i="6" s="1"/>
  <c r="CZ316" i="6"/>
  <c r="DP316" i="6" s="1"/>
  <c r="ED316" i="6"/>
  <c r="EE316" i="6" s="1"/>
  <c r="EF316" i="6" s="1"/>
  <c r="BV316" i="6"/>
  <c r="CL316" i="6" s="1"/>
  <c r="AM316" i="6"/>
  <c r="AP316" i="6" s="1"/>
  <c r="AQ316" i="6" s="1"/>
  <c r="BQ316" i="6"/>
  <c r="BR316" i="6" s="1"/>
  <c r="BS316" i="6" s="1"/>
  <c r="X316" i="6"/>
  <c r="Y316" i="6" s="1"/>
  <c r="Z316" i="6" s="1"/>
  <c r="N316" i="6"/>
  <c r="AD316" i="6" s="1"/>
  <c r="BB316" i="6"/>
  <c r="BC316" i="6" s="1"/>
  <c r="BD316" i="6" s="1"/>
  <c r="CU316" i="6"/>
  <c r="CV316" i="6" s="1"/>
  <c r="CW316" i="6" s="1"/>
  <c r="DE316" i="6"/>
  <c r="DF316" i="6" s="1"/>
  <c r="DG316" i="6" s="1"/>
  <c r="EN316" i="6"/>
  <c r="EO316" i="6" s="1"/>
  <c r="EP316" i="6" s="1"/>
  <c r="DP298" i="6"/>
  <c r="AH316" i="6"/>
  <c r="AK316" i="6" s="1"/>
  <c r="AL316" i="6" s="1"/>
  <c r="BL316" i="6"/>
  <c r="BM316" i="6" s="1"/>
  <c r="BN316" i="6" s="1"/>
  <c r="DY316" i="6"/>
  <c r="DZ316" i="6" s="1"/>
  <c r="EA316" i="6" s="1"/>
  <c r="I316" i="6"/>
  <c r="J316" i="6" s="1"/>
  <c r="K316" i="6" s="1"/>
  <c r="CS297" i="6"/>
  <c r="CT297" i="6" s="1"/>
  <c r="D316" i="6"/>
  <c r="G316" i="6" s="1"/>
  <c r="H316" i="6" s="1"/>
  <c r="CF316" i="6"/>
  <c r="CG316" i="6" s="1"/>
  <c r="CH316" i="6" s="1"/>
  <c r="Q304" i="6"/>
  <c r="R304" i="6" s="1"/>
  <c r="EI316" i="6"/>
  <c r="S316" i="6"/>
  <c r="T316" i="6" s="1"/>
  <c r="U316" i="6" s="1"/>
  <c r="AS302" i="6"/>
  <c r="AT302" i="6" s="1"/>
  <c r="DC301" i="6"/>
  <c r="DD301" i="6" s="1"/>
  <c r="AK301" i="6"/>
  <c r="AL301" i="6" s="1"/>
  <c r="AN304" i="6"/>
  <c r="AO304" i="6" s="1"/>
  <c r="AU302" i="6"/>
  <c r="AV302" i="6" s="1"/>
  <c r="DM300" i="6"/>
  <c r="DN300" i="6" s="1"/>
  <c r="CD296" i="6"/>
  <c r="CE296" i="6" s="1"/>
  <c r="G305" i="6"/>
  <c r="H305" i="6" s="1"/>
  <c r="BM305" i="6"/>
  <c r="BN305" i="6" s="1"/>
  <c r="DC298" i="6"/>
  <c r="DD298" i="6" s="1"/>
  <c r="O304" i="6"/>
  <c r="P304" i="6" s="1"/>
  <c r="L301" i="6"/>
  <c r="M301" i="6" s="1"/>
  <c r="DH298" i="6"/>
  <c r="DI298" i="6" s="1"/>
  <c r="CX304" i="6"/>
  <c r="CY304" i="6" s="1"/>
  <c r="CS300" i="6"/>
  <c r="CT300" i="6" s="1"/>
  <c r="BE305" i="6"/>
  <c r="BF305" i="6" s="1"/>
  <c r="BE297" i="6"/>
  <c r="BF297" i="6" s="1"/>
  <c r="BE298" i="6"/>
  <c r="BF298" i="6" s="1"/>
  <c r="BC304" i="6"/>
  <c r="BD304" i="6" s="1"/>
  <c r="AP300" i="6"/>
  <c r="AQ300" i="6" s="1"/>
  <c r="AZ297" i="6"/>
  <c r="BA297" i="6" s="1"/>
  <c r="CB300" i="6"/>
  <c r="CC300" i="6" s="1"/>
  <c r="CG298" i="6"/>
  <c r="CH298" i="6" s="1"/>
  <c r="D314" i="6"/>
  <c r="E314" i="6" s="1"/>
  <c r="F314" i="6" s="1"/>
  <c r="ED314" i="6"/>
  <c r="BO298" i="6"/>
  <c r="BP298" i="6" s="1"/>
  <c r="CA314" i="6"/>
  <c r="CB314" i="6" s="1"/>
  <c r="CC314" i="6" s="1"/>
  <c r="BB314" i="6"/>
  <c r="BC314" i="6" s="1"/>
  <c r="BD314" i="6" s="1"/>
  <c r="AZ298" i="6"/>
  <c r="BA298" i="6" s="1"/>
  <c r="O311" i="6"/>
  <c r="P311" i="6" s="1"/>
  <c r="AK296" i="6"/>
  <c r="AL296" i="6" s="1"/>
  <c r="DY309" i="6"/>
  <c r="DZ309" i="6" s="1"/>
  <c r="EA309" i="6" s="1"/>
  <c r="L298" i="6"/>
  <c r="M298" i="6" s="1"/>
  <c r="CI302" i="6"/>
  <c r="CJ302" i="6" s="1"/>
  <c r="BY300" i="6"/>
  <c r="BZ300" i="6" s="1"/>
  <c r="BW300" i="6"/>
  <c r="BX300" i="6" s="1"/>
  <c r="O298" i="6"/>
  <c r="P298" i="6" s="1"/>
  <c r="CD302" i="6"/>
  <c r="CE302" i="6" s="1"/>
  <c r="Q298" i="6"/>
  <c r="R298" i="6" s="1"/>
  <c r="DM298" i="6"/>
  <c r="DN298" i="6" s="1"/>
  <c r="AM310" i="6"/>
  <c r="AN310" i="6" s="1"/>
  <c r="AO310" i="6" s="1"/>
  <c r="DT308" i="6"/>
  <c r="DU308" i="6" s="1"/>
  <c r="DV308" i="6" s="1"/>
  <c r="CP308" i="6"/>
  <c r="CS308" i="6" s="1"/>
  <c r="CT308" i="6" s="1"/>
  <c r="N308" i="6"/>
  <c r="AD308" i="6" s="1"/>
  <c r="I310" i="6"/>
  <c r="J310" i="6" s="1"/>
  <c r="K310" i="6" s="1"/>
  <c r="CU310" i="6"/>
  <c r="CV310" i="6" s="1"/>
  <c r="CW310" i="6" s="1"/>
  <c r="BO302" i="6"/>
  <c r="BP302" i="6" s="1"/>
  <c r="AU296" i="6"/>
  <c r="AV296" i="6" s="1"/>
  <c r="AH310" i="6"/>
  <c r="AI310" i="6" s="1"/>
  <c r="AJ310" i="6" s="1"/>
  <c r="DE308" i="6"/>
  <c r="DF308" i="6" s="1"/>
  <c r="DG308" i="6" s="1"/>
  <c r="S308" i="6"/>
  <c r="T308" i="6" s="1"/>
  <c r="U308" i="6" s="1"/>
  <c r="S310" i="6"/>
  <c r="T310" i="6" s="1"/>
  <c r="U310" i="6" s="1"/>
  <c r="CA310" i="6"/>
  <c r="CB310" i="6" s="1"/>
  <c r="CC310" i="6" s="1"/>
  <c r="AS296" i="6"/>
  <c r="AT296" i="6" s="1"/>
  <c r="BB310" i="6"/>
  <c r="BC310" i="6" s="1"/>
  <c r="BD310" i="6" s="1"/>
  <c r="DY308" i="6"/>
  <c r="DZ308" i="6" s="1"/>
  <c r="EA308" i="6" s="1"/>
  <c r="BV308" i="6"/>
  <c r="CL308" i="6" s="1"/>
  <c r="BL310" i="6"/>
  <c r="BM310" i="6" s="1"/>
  <c r="BN310" i="6" s="1"/>
  <c r="DT310" i="6"/>
  <c r="BQ310" i="6"/>
  <c r="BR310" i="6" s="1"/>
  <c r="BS310" i="6" s="1"/>
  <c r="AW308" i="6"/>
  <c r="AX308" i="6" s="1"/>
  <c r="AY308" i="6" s="1"/>
  <c r="X308" i="6"/>
  <c r="Y308" i="6" s="1"/>
  <c r="Z308" i="6" s="1"/>
  <c r="DJ308" i="6"/>
  <c r="DK308" i="6" s="1"/>
  <c r="DL308" i="6" s="1"/>
  <c r="EI310" i="6"/>
  <c r="CF310" i="6"/>
  <c r="CI310" i="6" s="1"/>
  <c r="CJ310" i="6" s="1"/>
  <c r="DJ310" i="6"/>
  <c r="DK310" i="6" s="1"/>
  <c r="DL310" i="6" s="1"/>
  <c r="AR308" i="6"/>
  <c r="AS308" i="6" s="1"/>
  <c r="AT308" i="6" s="1"/>
  <c r="EN308" i="6"/>
  <c r="EO308" i="6" s="1"/>
  <c r="EP308" i="6" s="1"/>
  <c r="EI308" i="6"/>
  <c r="EN310" i="6"/>
  <c r="DE310" i="6"/>
  <c r="DF310" i="6" s="1"/>
  <c r="DG310" i="6" s="1"/>
  <c r="CZ310" i="6"/>
  <c r="DC310" i="6" s="1"/>
  <c r="DD310" i="6" s="1"/>
  <c r="AH308" i="6"/>
  <c r="AI308" i="6" s="1"/>
  <c r="AJ308" i="6" s="1"/>
  <c r="CF308" i="6"/>
  <c r="CG308" i="6" s="1"/>
  <c r="CH308" i="6" s="1"/>
  <c r="CU308" i="6"/>
  <c r="CX308" i="6" s="1"/>
  <c r="CY308" i="6" s="1"/>
  <c r="D308" i="6"/>
  <c r="G308" i="6" s="1"/>
  <c r="H308" i="6" s="1"/>
  <c r="D310" i="6"/>
  <c r="G310" i="6" s="1"/>
  <c r="H310" i="6" s="1"/>
  <c r="N310" i="6"/>
  <c r="AD310" i="6" s="1"/>
  <c r="X310" i="6"/>
  <c r="Y310" i="6" s="1"/>
  <c r="Z310" i="6" s="1"/>
  <c r="BC302" i="6"/>
  <c r="BD302" i="6" s="1"/>
  <c r="E298" i="6"/>
  <c r="F298" i="6" s="1"/>
  <c r="BT302" i="6"/>
  <c r="BU302" i="6" s="1"/>
  <c r="AI300" i="6"/>
  <c r="AJ300" i="6" s="1"/>
  <c r="AP302" i="6"/>
  <c r="AQ302" i="6" s="1"/>
  <c r="E296" i="6"/>
  <c r="F296" i="6" s="1"/>
  <c r="O302" i="6"/>
  <c r="P302" i="6" s="1"/>
  <c r="Q302" i="6"/>
  <c r="R302" i="6" s="1"/>
  <c r="DP305" i="6"/>
  <c r="BT297" i="6"/>
  <c r="BU297" i="6" s="1"/>
  <c r="J305" i="6"/>
  <c r="K305" i="6" s="1"/>
  <c r="T302" i="6"/>
  <c r="U302" i="6" s="1"/>
  <c r="O296" i="6"/>
  <c r="P296" i="6" s="1"/>
  <c r="CI305" i="6"/>
  <c r="CJ305" i="6" s="1"/>
  <c r="DH297" i="6"/>
  <c r="DI297" i="6" s="1"/>
  <c r="CI300" i="6"/>
  <c r="CJ300" i="6" s="1"/>
  <c r="DP297" i="6"/>
  <c r="BQ314" i="6"/>
  <c r="BR314" i="6" s="1"/>
  <c r="BS314" i="6" s="1"/>
  <c r="DT314" i="6"/>
  <c r="X314" i="6"/>
  <c r="AA314" i="6" s="1"/>
  <c r="AB314" i="6" s="1"/>
  <c r="T306" i="6"/>
  <c r="U306" i="6" s="1"/>
  <c r="AA296" i="6"/>
  <c r="AB296" i="6" s="1"/>
  <c r="EN314" i="6"/>
  <c r="EI314" i="6"/>
  <c r="I314" i="6"/>
  <c r="J314" i="6" s="1"/>
  <c r="K314" i="6" s="1"/>
  <c r="BY305" i="6"/>
  <c r="BZ305" i="6" s="1"/>
  <c r="AU297" i="6"/>
  <c r="AV297" i="6" s="1"/>
  <c r="V305" i="6"/>
  <c r="W305" i="6" s="1"/>
  <c r="CU314" i="6"/>
  <c r="CV314" i="6" s="1"/>
  <c r="CW314" i="6" s="1"/>
  <c r="DJ314" i="6"/>
  <c r="DK314" i="6" s="1"/>
  <c r="DL314" i="6" s="1"/>
  <c r="CS302" i="6"/>
  <c r="CT302" i="6" s="1"/>
  <c r="BW305" i="6"/>
  <c r="BX305" i="6" s="1"/>
  <c r="AS297" i="6"/>
  <c r="AT297" i="6" s="1"/>
  <c r="DM305" i="6"/>
  <c r="DN305" i="6" s="1"/>
  <c r="DE314" i="6"/>
  <c r="DH314" i="6" s="1"/>
  <c r="DI314" i="6" s="1"/>
  <c r="BL314" i="6"/>
  <c r="BM314" i="6" s="1"/>
  <c r="BN314" i="6" s="1"/>
  <c r="AW314" i="6"/>
  <c r="AX314" i="6" s="1"/>
  <c r="AY314" i="6" s="1"/>
  <c r="V297" i="6"/>
  <c r="W297" i="6" s="1"/>
  <c r="CF314" i="6"/>
  <c r="CI314" i="6" s="1"/>
  <c r="CJ314" i="6" s="1"/>
  <c r="DY314" i="6"/>
  <c r="AK302" i="6"/>
  <c r="AL302" i="6" s="1"/>
  <c r="AM314" i="6"/>
  <c r="AP314" i="6" s="1"/>
  <c r="AQ314" i="6" s="1"/>
  <c r="CP314" i="6"/>
  <c r="CQ314" i="6" s="1"/>
  <c r="CR314" i="6" s="1"/>
  <c r="BV314" i="6"/>
  <c r="CL314" i="6" s="1"/>
  <c r="AR314" i="6"/>
  <c r="BH314" i="6" s="1"/>
  <c r="S314" i="6"/>
  <c r="V314" i="6" s="1"/>
  <c r="W314" i="6" s="1"/>
  <c r="N314" i="6"/>
  <c r="AD314" i="6" s="1"/>
  <c r="CZ314" i="6"/>
  <c r="DP314" i="6" s="1"/>
  <c r="BQ309" i="6"/>
  <c r="BR309" i="6" s="1"/>
  <c r="BS309" i="6" s="1"/>
  <c r="DF302" i="6"/>
  <c r="DG302" i="6" s="1"/>
  <c r="DA302" i="6"/>
  <c r="DB302" i="6" s="1"/>
  <c r="DF305" i="6"/>
  <c r="DG305" i="6" s="1"/>
  <c r="EI309" i="6"/>
  <c r="DP302" i="6"/>
  <c r="BB317" i="6"/>
  <c r="BE317" i="6" s="1"/>
  <c r="BF317" i="6" s="1"/>
  <c r="DJ317" i="6"/>
  <c r="DK317" i="6" s="1"/>
  <c r="DL317" i="6" s="1"/>
  <c r="BL317" i="6"/>
  <c r="BM317" i="6" s="1"/>
  <c r="BN317" i="6" s="1"/>
  <c r="DF296" i="6"/>
  <c r="DG296" i="6" s="1"/>
  <c r="J297" i="6"/>
  <c r="K297" i="6" s="1"/>
  <c r="G311" i="6"/>
  <c r="H311" i="6" s="1"/>
  <c r="DK296" i="6"/>
  <c r="DL296" i="6" s="1"/>
  <c r="I317" i="6"/>
  <c r="L317" i="6" s="1"/>
  <c r="M317" i="6" s="1"/>
  <c r="BT311" i="6"/>
  <c r="BU311" i="6" s="1"/>
  <c r="L302" i="6"/>
  <c r="M302" i="6" s="1"/>
  <c r="N312" i="6"/>
  <c r="AD312" i="6" s="1"/>
  <c r="DC305" i="6"/>
  <c r="DD305" i="6" s="1"/>
  <c r="CZ312" i="6"/>
  <c r="DA312" i="6" s="1"/>
  <c r="DB312" i="6" s="1"/>
  <c r="BY296" i="6"/>
  <c r="BZ296" i="6" s="1"/>
  <c r="AZ300" i="6"/>
  <c r="BA300" i="6" s="1"/>
  <c r="DT312" i="6"/>
  <c r="DU312" i="6" s="1"/>
  <c r="DV312" i="6" s="1"/>
  <c r="BW296" i="6"/>
  <c r="BX296" i="6" s="1"/>
  <c r="BQ312" i="6"/>
  <c r="BR312" i="6" s="1"/>
  <c r="BS312" i="6" s="1"/>
  <c r="BL312" i="6"/>
  <c r="BM312" i="6" s="1"/>
  <c r="BN312" i="6" s="1"/>
  <c r="AU300" i="6"/>
  <c r="AV300" i="6" s="1"/>
  <c r="DM302" i="6"/>
  <c r="DN302" i="6" s="1"/>
  <c r="J311" i="6"/>
  <c r="K311" i="6" s="1"/>
  <c r="Y300" i="6"/>
  <c r="Z300" i="6" s="1"/>
  <c r="CI296" i="6"/>
  <c r="CJ296" i="6" s="1"/>
  <c r="Q296" i="6"/>
  <c r="R296" i="6" s="1"/>
  <c r="AX311" i="6"/>
  <c r="AY311" i="6" s="1"/>
  <c r="BO297" i="6"/>
  <c r="BP297" i="6" s="1"/>
  <c r="CS298" i="6"/>
  <c r="CT298" i="6" s="1"/>
  <c r="DC300" i="6"/>
  <c r="DD300" i="6" s="1"/>
  <c r="DY312" i="6"/>
  <c r="DZ312" i="6" s="1"/>
  <c r="EA312" i="6" s="1"/>
  <c r="CA312" i="6"/>
  <c r="CD312" i="6" s="1"/>
  <c r="CE312" i="6" s="1"/>
  <c r="BT298" i="6"/>
  <c r="BU298" i="6" s="1"/>
  <c r="AI297" i="6"/>
  <c r="AJ297" i="6" s="1"/>
  <c r="BH300" i="6"/>
  <c r="DP300" i="6"/>
  <c r="BY298" i="6"/>
  <c r="BZ298" i="6" s="1"/>
  <c r="X312" i="6"/>
  <c r="AA312" i="6" s="1"/>
  <c r="AB312" i="6" s="1"/>
  <c r="DE312" i="6"/>
  <c r="DF312" i="6" s="1"/>
  <c r="DG312" i="6" s="1"/>
  <c r="CS305" i="6"/>
  <c r="CT305" i="6" s="1"/>
  <c r="BB312" i="6"/>
  <c r="BE312" i="6" s="1"/>
  <c r="BF312" i="6" s="1"/>
  <c r="CI297" i="6"/>
  <c r="CJ297" i="6" s="1"/>
  <c r="CL298" i="6"/>
  <c r="S312" i="6"/>
  <c r="T312" i="6" s="1"/>
  <c r="U312" i="6" s="1"/>
  <c r="ED312" i="6"/>
  <c r="EE312" i="6" s="1"/>
  <c r="EF312" i="6" s="1"/>
  <c r="DM297" i="6"/>
  <c r="DN297" i="6" s="1"/>
  <c r="G306" i="6"/>
  <c r="H306" i="6" s="1"/>
  <c r="AR312" i="6"/>
  <c r="BH312" i="6" s="1"/>
  <c r="AS306" i="6"/>
  <c r="AT306" i="6" s="1"/>
  <c r="CX305" i="6"/>
  <c r="CY305" i="6" s="1"/>
  <c r="DJ312" i="6"/>
  <c r="DM312" i="6" s="1"/>
  <c r="DN312" i="6" s="1"/>
  <c r="I312" i="6"/>
  <c r="L312" i="6" s="1"/>
  <c r="M312" i="6" s="1"/>
  <c r="BV312" i="6"/>
  <c r="CL312" i="6" s="1"/>
  <c r="AM312" i="6"/>
  <c r="AN312" i="6" s="1"/>
  <c r="AO312" i="6" s="1"/>
  <c r="Q297" i="6"/>
  <c r="R297" i="6" s="1"/>
  <c r="CD298" i="6"/>
  <c r="CE298" i="6" s="1"/>
  <c r="D312" i="6"/>
  <c r="G312" i="6" s="1"/>
  <c r="H312" i="6" s="1"/>
  <c r="CP312" i="6"/>
  <c r="CS312" i="6" s="1"/>
  <c r="CT312" i="6" s="1"/>
  <c r="CU312" i="6"/>
  <c r="CX312" i="6" s="1"/>
  <c r="CY312" i="6" s="1"/>
  <c r="AW312" i="6"/>
  <c r="AX312" i="6" s="1"/>
  <c r="AY312" i="6" s="1"/>
  <c r="BE300" i="6"/>
  <c r="BF300" i="6" s="1"/>
  <c r="O297" i="6"/>
  <c r="P297" i="6" s="1"/>
  <c r="EI312" i="6"/>
  <c r="EN312" i="6"/>
  <c r="EO312" i="6" s="1"/>
  <c r="EP312" i="6" s="1"/>
  <c r="CF312" i="6"/>
  <c r="CI312" i="6" s="1"/>
  <c r="CJ312" i="6" s="1"/>
  <c r="DC296" i="6"/>
  <c r="DD296" i="6" s="1"/>
  <c r="Y298" i="6"/>
  <c r="Z298" i="6" s="1"/>
  <c r="O306" i="6"/>
  <c r="P306" i="6" s="1"/>
  <c r="BC296" i="6"/>
  <c r="BD296" i="6" s="1"/>
  <c r="AI298" i="6"/>
  <c r="AJ298" i="6" s="1"/>
  <c r="CI311" i="6"/>
  <c r="CJ311" i="6" s="1"/>
  <c r="Q305" i="6"/>
  <c r="R305" i="6" s="1"/>
  <c r="DM311" i="6"/>
  <c r="DN311" i="6" s="1"/>
  <c r="CD297" i="6"/>
  <c r="CE297" i="6" s="1"/>
  <c r="BT300" i="6"/>
  <c r="BU300" i="6" s="1"/>
  <c r="BO311" i="6"/>
  <c r="BP311" i="6" s="1"/>
  <c r="CX300" i="6"/>
  <c r="CY300" i="6" s="1"/>
  <c r="AP296" i="6"/>
  <c r="AQ296" i="6" s="1"/>
  <c r="Q306" i="6"/>
  <c r="R306" i="6" s="1"/>
  <c r="CZ317" i="6"/>
  <c r="DP317" i="6" s="1"/>
  <c r="N317" i="6"/>
  <c r="AD317" i="6" s="1"/>
  <c r="BV317" i="6"/>
  <c r="CL317" i="6" s="1"/>
  <c r="BO300" i="6"/>
  <c r="BP300" i="6" s="1"/>
  <c r="DJ309" i="6"/>
  <c r="DM309" i="6" s="1"/>
  <c r="DN309" i="6" s="1"/>
  <c r="BV309" i="6"/>
  <c r="CL309" i="6" s="1"/>
  <c r="AN305" i="6"/>
  <c r="AO305" i="6" s="1"/>
  <c r="AH317" i="6"/>
  <c r="AI317" i="6" s="1"/>
  <c r="AJ317" i="6" s="1"/>
  <c r="DE317" i="6"/>
  <c r="DF317" i="6" s="1"/>
  <c r="DG317" i="6" s="1"/>
  <c r="EN317" i="6"/>
  <c r="EI317" i="6"/>
  <c r="CF309" i="6"/>
  <c r="CG309" i="6" s="1"/>
  <c r="CH309" i="6" s="1"/>
  <c r="N309" i="6"/>
  <c r="AD309" i="6" s="1"/>
  <c r="AR317" i="6"/>
  <c r="AS317" i="6" s="1"/>
  <c r="AT317" i="6" s="1"/>
  <c r="S317" i="6"/>
  <c r="V317" i="6" s="1"/>
  <c r="W317" i="6" s="1"/>
  <c r="DY317" i="6"/>
  <c r="DZ317" i="6" s="1"/>
  <c r="EA317" i="6" s="1"/>
  <c r="CZ309" i="6"/>
  <c r="DC309" i="6" s="1"/>
  <c r="DD309" i="6" s="1"/>
  <c r="DE309" i="6"/>
  <c r="DH309" i="6" s="1"/>
  <c r="DI309" i="6" s="1"/>
  <c r="BL309" i="6"/>
  <c r="BO309" i="6" s="1"/>
  <c r="BP309" i="6" s="1"/>
  <c r="BB309" i="6"/>
  <c r="BE309" i="6" s="1"/>
  <c r="BF309" i="6" s="1"/>
  <c r="CU317" i="6"/>
  <c r="CV317" i="6" s="1"/>
  <c r="CW317" i="6" s="1"/>
  <c r="DT317" i="6"/>
  <c r="BO296" i="6"/>
  <c r="BP296" i="6" s="1"/>
  <c r="CP309" i="6"/>
  <c r="CQ309" i="6" s="1"/>
  <c r="CR309" i="6" s="1"/>
  <c r="ED309" i="6"/>
  <c r="DT309" i="6"/>
  <c r="AW309" i="6"/>
  <c r="AZ309" i="6" s="1"/>
  <c r="BA309" i="6" s="1"/>
  <c r="AP297" i="6"/>
  <c r="AQ297" i="6" s="1"/>
  <c r="ED317" i="6"/>
  <c r="X317" i="6"/>
  <c r="AA317" i="6" s="1"/>
  <c r="AB317" i="6" s="1"/>
  <c r="DC306" i="6"/>
  <c r="DD306" i="6" s="1"/>
  <c r="O300" i="6"/>
  <c r="P300" i="6" s="1"/>
  <c r="X309" i="6"/>
  <c r="AA309" i="6" s="1"/>
  <c r="AB309" i="6" s="1"/>
  <c r="CU309" i="6"/>
  <c r="CV309" i="6" s="1"/>
  <c r="CW309" i="6" s="1"/>
  <c r="I309" i="6"/>
  <c r="J309" i="6" s="1"/>
  <c r="K309" i="6" s="1"/>
  <c r="V300" i="6"/>
  <c r="W300" i="6" s="1"/>
  <c r="AM309" i="6"/>
  <c r="AN309" i="6" s="1"/>
  <c r="AO309" i="6" s="1"/>
  <c r="CA317" i="6"/>
  <c r="CB317" i="6" s="1"/>
  <c r="CC317" i="6" s="1"/>
  <c r="CP317" i="6"/>
  <c r="CQ317" i="6" s="1"/>
  <c r="CR317" i="6" s="1"/>
  <c r="CG306" i="6"/>
  <c r="CH306" i="6" s="1"/>
  <c r="DA306" i="6"/>
  <c r="DB306" i="6" s="1"/>
  <c r="Q300" i="6"/>
  <c r="R300" i="6" s="1"/>
  <c r="BT305" i="6"/>
  <c r="BU305" i="6" s="1"/>
  <c r="D309" i="6"/>
  <c r="E309" i="6" s="1"/>
  <c r="F309" i="6" s="1"/>
  <c r="CA309" i="6"/>
  <c r="CB309" i="6" s="1"/>
  <c r="CC309" i="6" s="1"/>
  <c r="AH309" i="6"/>
  <c r="AK309" i="6" s="1"/>
  <c r="AL309" i="6" s="1"/>
  <c r="AW317" i="6"/>
  <c r="AX317" i="6" s="1"/>
  <c r="AY317" i="6" s="1"/>
  <c r="AX306" i="6"/>
  <c r="AY306" i="6" s="1"/>
  <c r="CF317" i="6"/>
  <c r="CG317" i="6" s="1"/>
  <c r="CH317" i="6" s="1"/>
  <c r="BQ317" i="6"/>
  <c r="BR317" i="6" s="1"/>
  <c r="BS317" i="6" s="1"/>
  <c r="D317" i="6"/>
  <c r="E317" i="6" s="1"/>
  <c r="F317" i="6" s="1"/>
  <c r="EN309" i="6"/>
  <c r="S309" i="6"/>
  <c r="T309" i="6" s="1"/>
  <c r="U309" i="6" s="1"/>
  <c r="BT296" i="6"/>
  <c r="BU296" i="6" s="1"/>
  <c r="CQ296" i="6"/>
  <c r="CR296" i="6" s="1"/>
  <c r="DA296" i="6"/>
  <c r="DB296" i="6" s="1"/>
  <c r="O305" i="6"/>
  <c r="P305" i="6" s="1"/>
  <c r="DM306" i="6"/>
  <c r="DN306" i="6" s="1"/>
  <c r="AA297" i="6"/>
  <c r="AB297" i="6" s="1"/>
  <c r="CL297" i="6"/>
  <c r="E297" i="6"/>
  <c r="F297" i="6" s="1"/>
  <c r="DH306" i="6"/>
  <c r="DI306" i="6" s="1"/>
  <c r="Q311" i="6"/>
  <c r="R311" i="6" s="1"/>
  <c r="CB306" i="6"/>
  <c r="CC306" i="6" s="1"/>
  <c r="AU305" i="6"/>
  <c r="AV305" i="6" s="1"/>
  <c r="BY297" i="6"/>
  <c r="BZ297" i="6" s="1"/>
  <c r="CD305" i="6"/>
  <c r="CE305" i="6" s="1"/>
  <c r="AS305" i="6"/>
  <c r="AT305" i="6" s="1"/>
  <c r="BO306" i="6"/>
  <c r="BP306" i="6" s="1"/>
  <c r="BR306" i="6"/>
  <c r="BS306" i="6" s="1"/>
  <c r="CB311" i="6"/>
  <c r="CC311" i="6" s="1"/>
  <c r="L306" i="6"/>
  <c r="M306" i="6" s="1"/>
  <c r="CX306" i="6"/>
  <c r="CY306" i="6" s="1"/>
  <c r="AA306" i="6"/>
  <c r="AB306" i="6" s="1"/>
  <c r="CL306" i="6"/>
  <c r="BY306" i="6"/>
  <c r="BZ306" i="6" s="1"/>
  <c r="DH311" i="6"/>
  <c r="DI311" i="6" s="1"/>
  <c r="BH306" i="6"/>
  <c r="AA311" i="6"/>
  <c r="AB311" i="6" s="1"/>
  <c r="BE311" i="6"/>
  <c r="BF311" i="6" s="1"/>
  <c r="T311" i="6"/>
  <c r="U311" i="6" s="1"/>
  <c r="DC311" i="6"/>
  <c r="DD311" i="6" s="1"/>
  <c r="AK311" i="6"/>
  <c r="AL311" i="6" s="1"/>
  <c r="CX311" i="6"/>
  <c r="CY311" i="6" s="1"/>
  <c r="DA311" i="6"/>
  <c r="DB311" i="6" s="1"/>
  <c r="CS306" i="6"/>
  <c r="CT306" i="6" s="1"/>
  <c r="BY311" i="6"/>
  <c r="BZ311" i="6" s="1"/>
  <c r="BW311" i="6"/>
  <c r="BX311" i="6" s="1"/>
  <c r="AK306" i="6"/>
  <c r="AL306" i="6" s="1"/>
  <c r="AN311" i="6"/>
  <c r="AO311" i="6" s="1"/>
  <c r="CS311" i="6"/>
  <c r="CT311" i="6" s="1"/>
  <c r="AN313" i="6"/>
  <c r="AO313" i="6" s="1"/>
  <c r="AP313" i="6"/>
  <c r="AQ313" i="6" s="1"/>
  <c r="AI312" i="6"/>
  <c r="AJ312" i="6" s="1"/>
  <c r="AK312" i="6"/>
  <c r="AL312" i="6" s="1"/>
  <c r="AI314" i="6"/>
  <c r="AJ314" i="6" s="1"/>
  <c r="AK314" i="6"/>
  <c r="AL314" i="6" s="1"/>
  <c r="AN317" i="6"/>
  <c r="AO317" i="6" s="1"/>
  <c r="AP317" i="6"/>
  <c r="AQ317" i="6" s="1"/>
  <c r="BH309" i="6"/>
  <c r="AS309" i="6"/>
  <c r="AT309" i="6" s="1"/>
  <c r="AU309" i="6"/>
  <c r="AV309" i="6" s="1"/>
  <c r="AS310" i="6"/>
  <c r="AT310" i="6" s="1"/>
  <c r="BH310" i="6"/>
  <c r="AU310" i="6"/>
  <c r="AV310" i="6" s="1"/>
  <c r="AP308" i="6"/>
  <c r="AQ308" i="6" s="1"/>
  <c r="AN308" i="6"/>
  <c r="AO308" i="6" s="1"/>
  <c r="DU317" i="6" l="1"/>
  <c r="DV317" i="6" s="1"/>
  <c r="DU314" i="6"/>
  <c r="DV314" i="6" s="1"/>
  <c r="EJ310" i="6"/>
  <c r="EK310" i="6" s="1"/>
  <c r="EE310" i="6"/>
  <c r="EF310" i="6" s="1"/>
  <c r="EJ312" i="6"/>
  <c r="EK312" i="6" s="1"/>
  <c r="EO310" i="6"/>
  <c r="EP310" i="6" s="1"/>
  <c r="DU313" i="6"/>
  <c r="DV313" i="6" s="1"/>
  <c r="DZ314" i="6"/>
  <c r="EA314" i="6" s="1"/>
  <c r="EJ308" i="6"/>
  <c r="EK308" i="6" s="1"/>
  <c r="EE314" i="6"/>
  <c r="EF314" i="6" s="1"/>
  <c r="EE313" i="6"/>
  <c r="EF313" i="6" s="1"/>
  <c r="EJ314" i="6"/>
  <c r="EK314" i="6" s="1"/>
  <c r="DZ310" i="6"/>
  <c r="EA310" i="6" s="1"/>
  <c r="DU309" i="6"/>
  <c r="DV309" i="6" s="1"/>
  <c r="EO314" i="6"/>
  <c r="EP314" i="6" s="1"/>
  <c r="EJ313" i="6"/>
  <c r="EK313" i="6" s="1"/>
  <c r="EO309" i="6"/>
  <c r="EP309" i="6" s="1"/>
  <c r="EE309" i="6"/>
  <c r="EF309" i="6" s="1"/>
  <c r="EJ317" i="6"/>
  <c r="EK317" i="6" s="1"/>
  <c r="EJ316" i="6"/>
  <c r="EK316" i="6" s="1"/>
  <c r="EO313" i="6"/>
  <c r="EP313" i="6" s="1"/>
  <c r="EO317" i="6"/>
  <c r="EP317" i="6" s="1"/>
  <c r="EJ309" i="6"/>
  <c r="EK309" i="6" s="1"/>
  <c r="EE317" i="6"/>
  <c r="EF317" i="6" s="1"/>
  <c r="DU310" i="6"/>
  <c r="DV310" i="6" s="1"/>
  <c r="DP313" i="6"/>
  <c r="DP308" i="6"/>
  <c r="DC313" i="6"/>
  <c r="DD313" i="6" s="1"/>
  <c r="BC313" i="6"/>
  <c r="BD313" i="6" s="1"/>
  <c r="DK313" i="6"/>
  <c r="DL313" i="6" s="1"/>
  <c r="L308" i="6"/>
  <c r="M308" i="6" s="1"/>
  <c r="CX313" i="6"/>
  <c r="CY313" i="6" s="1"/>
  <c r="CQ313" i="6"/>
  <c r="CR313" i="6" s="1"/>
  <c r="CB313" i="6"/>
  <c r="CC313" i="6" s="1"/>
  <c r="CI313" i="6"/>
  <c r="CJ313" i="6" s="1"/>
  <c r="BO308" i="6"/>
  <c r="BP308" i="6" s="1"/>
  <c r="BE308" i="6"/>
  <c r="BF308" i="6" s="1"/>
  <c r="E313" i="6"/>
  <c r="F313" i="6" s="1"/>
  <c r="AU313" i="6"/>
  <c r="AV313" i="6" s="1"/>
  <c r="AS313" i="6"/>
  <c r="AT313" i="6" s="1"/>
  <c r="AI313" i="6"/>
  <c r="AJ313" i="6" s="1"/>
  <c r="Q313" i="6"/>
  <c r="R313" i="6" s="1"/>
  <c r="BO313" i="6"/>
  <c r="BP313" i="6" s="1"/>
  <c r="O313" i="6"/>
  <c r="P313" i="6" s="1"/>
  <c r="AA313" i="6"/>
  <c r="AB313" i="6" s="1"/>
  <c r="BT313" i="6"/>
  <c r="BU313" i="6" s="1"/>
  <c r="BY313" i="6"/>
  <c r="BZ313" i="6" s="1"/>
  <c r="BW313" i="6"/>
  <c r="BX313" i="6" s="1"/>
  <c r="DH313" i="6"/>
  <c r="DI313" i="6" s="1"/>
  <c r="V313" i="6"/>
  <c r="W313" i="6" s="1"/>
  <c r="J313" i="6"/>
  <c r="K313" i="6" s="1"/>
  <c r="AZ313" i="6"/>
  <c r="BA313" i="6" s="1"/>
  <c r="DA308" i="6"/>
  <c r="DB308" i="6" s="1"/>
  <c r="CG310" i="6"/>
  <c r="CH310" i="6" s="1"/>
  <c r="BR308" i="6"/>
  <c r="BS308" i="6" s="1"/>
  <c r="DF309" i="6"/>
  <c r="DG309" i="6" s="1"/>
  <c r="CQ310" i="6"/>
  <c r="CR310" i="6" s="1"/>
  <c r="BY310" i="6"/>
  <c r="BZ310" i="6" s="1"/>
  <c r="AZ310" i="6"/>
  <c r="BA310" i="6" s="1"/>
  <c r="BW310" i="6"/>
  <c r="BX310" i="6" s="1"/>
  <c r="CD308" i="6"/>
  <c r="CE308" i="6" s="1"/>
  <c r="AP312" i="6"/>
  <c r="AQ312" i="6" s="1"/>
  <c r="CX314" i="6"/>
  <c r="CY314" i="6" s="1"/>
  <c r="BE316" i="6"/>
  <c r="BF316" i="6" s="1"/>
  <c r="AZ314" i="6"/>
  <c r="BA314" i="6" s="1"/>
  <c r="DC314" i="6"/>
  <c r="DD314" i="6" s="1"/>
  <c r="AS316" i="6"/>
  <c r="AT316" i="6" s="1"/>
  <c r="AU316" i="6"/>
  <c r="AV316" i="6" s="1"/>
  <c r="BT314" i="6"/>
  <c r="BU314" i="6" s="1"/>
  <c r="DH312" i="6"/>
  <c r="DI312" i="6" s="1"/>
  <c r="DH310" i="6"/>
  <c r="DI310" i="6" s="1"/>
  <c r="BW312" i="6"/>
  <c r="BX312" i="6" s="1"/>
  <c r="CD316" i="6"/>
  <c r="CE316" i="6" s="1"/>
  <c r="DH317" i="6"/>
  <c r="DI317" i="6" s="1"/>
  <c r="CI316" i="6"/>
  <c r="CJ316" i="6" s="1"/>
  <c r="AN316" i="6"/>
  <c r="AO316" i="6" s="1"/>
  <c r="CD310" i="6"/>
  <c r="CE310" i="6" s="1"/>
  <c r="CS309" i="6"/>
  <c r="CT309" i="6" s="1"/>
  <c r="AI316" i="6"/>
  <c r="AJ316" i="6" s="1"/>
  <c r="Y317" i="6"/>
  <c r="Z317" i="6" s="1"/>
  <c r="BC312" i="6"/>
  <c r="BD312" i="6" s="1"/>
  <c r="V316" i="6"/>
  <c r="W316" i="6" s="1"/>
  <c r="O316" i="6"/>
  <c r="P316" i="6" s="1"/>
  <c r="O310" i="6"/>
  <c r="P310" i="6" s="1"/>
  <c r="BY314" i="6"/>
  <c r="BZ314" i="6" s="1"/>
  <c r="CG314" i="6"/>
  <c r="CH314" i="6" s="1"/>
  <c r="E316" i="6"/>
  <c r="F316" i="6" s="1"/>
  <c r="DH316" i="6"/>
  <c r="DI316" i="6" s="1"/>
  <c r="CG312" i="6"/>
  <c r="CH312" i="6" s="1"/>
  <c r="BW314" i="6"/>
  <c r="BX314" i="6" s="1"/>
  <c r="Q310" i="6"/>
  <c r="R310" i="6" s="1"/>
  <c r="BY308" i="6"/>
  <c r="BZ308" i="6" s="1"/>
  <c r="CX316" i="6"/>
  <c r="CY316" i="6" s="1"/>
  <c r="BW308" i="6"/>
  <c r="BX308" i="6" s="1"/>
  <c r="V308" i="6"/>
  <c r="W308" i="6" s="1"/>
  <c r="CX310" i="6"/>
  <c r="CY310" i="6" s="1"/>
  <c r="DM308" i="6"/>
  <c r="DN308" i="6" s="1"/>
  <c r="CD309" i="6"/>
  <c r="CE309" i="6" s="1"/>
  <c r="CQ316" i="6"/>
  <c r="CR316" i="6" s="1"/>
  <c r="BT317" i="6"/>
  <c r="BU317" i="6" s="1"/>
  <c r="AA316" i="6"/>
  <c r="AB316" i="6" s="1"/>
  <c r="BE314" i="6"/>
  <c r="BF314" i="6" s="1"/>
  <c r="DA314" i="6"/>
  <c r="DB314" i="6" s="1"/>
  <c r="E312" i="6"/>
  <c r="F312" i="6" s="1"/>
  <c r="E308" i="6"/>
  <c r="F308" i="6" s="1"/>
  <c r="Q308" i="6"/>
  <c r="R308" i="6" s="1"/>
  <c r="AZ316" i="6"/>
  <c r="BA316" i="6" s="1"/>
  <c r="V312" i="6"/>
  <c r="W312" i="6" s="1"/>
  <c r="O308" i="6"/>
  <c r="P308" i="6" s="1"/>
  <c r="AA308" i="6"/>
  <c r="AB308" i="6" s="1"/>
  <c r="L310" i="6"/>
  <c r="M310" i="6" s="1"/>
  <c r="V310" i="6"/>
  <c r="W310" i="6" s="1"/>
  <c r="BY316" i="6"/>
  <c r="BZ316" i="6" s="1"/>
  <c r="G309" i="6"/>
  <c r="H309" i="6" s="1"/>
  <c r="BW316" i="6"/>
  <c r="BX316" i="6" s="1"/>
  <c r="DK316" i="6"/>
  <c r="DL316" i="6" s="1"/>
  <c r="E310" i="6"/>
  <c r="F310" i="6" s="1"/>
  <c r="DC316" i="6"/>
  <c r="DD316" i="6" s="1"/>
  <c r="L316" i="6"/>
  <c r="M316" i="6" s="1"/>
  <c r="DA316" i="6"/>
  <c r="DB316" i="6" s="1"/>
  <c r="DH308" i="6"/>
  <c r="DI308" i="6" s="1"/>
  <c r="DM314" i="6"/>
  <c r="DN314" i="6" s="1"/>
  <c r="BO316" i="6"/>
  <c r="BP316" i="6" s="1"/>
  <c r="Q314" i="6"/>
  <c r="R314" i="6" s="1"/>
  <c r="CI309" i="6"/>
  <c r="CJ309" i="6" s="1"/>
  <c r="BO317" i="6"/>
  <c r="BP317" i="6" s="1"/>
  <c r="AN314" i="6"/>
  <c r="AO314" i="6" s="1"/>
  <c r="CB312" i="6"/>
  <c r="CC312" i="6" s="1"/>
  <c r="O314" i="6"/>
  <c r="P314" i="6" s="1"/>
  <c r="Q316" i="6"/>
  <c r="R316" i="6" s="1"/>
  <c r="BM309" i="6"/>
  <c r="BN309" i="6" s="1"/>
  <c r="CD314" i="6"/>
  <c r="CE314" i="6" s="1"/>
  <c r="BW317" i="6"/>
  <c r="BX317" i="6" s="1"/>
  <c r="DP309" i="6"/>
  <c r="BY317" i="6"/>
  <c r="BZ317" i="6" s="1"/>
  <c r="DA309" i="6"/>
  <c r="DB309" i="6" s="1"/>
  <c r="G314" i="6"/>
  <c r="H314" i="6" s="1"/>
  <c r="CI317" i="6"/>
  <c r="CJ317" i="6" s="1"/>
  <c r="BT316" i="6"/>
  <c r="BU316" i="6" s="1"/>
  <c r="DA310" i="6"/>
  <c r="DB310" i="6" s="1"/>
  <c r="BO310" i="6"/>
  <c r="BP310" i="6" s="1"/>
  <c r="BO312" i="6"/>
  <c r="BP312" i="6" s="1"/>
  <c r="CS317" i="6"/>
  <c r="CT317" i="6" s="1"/>
  <c r="AA310" i="6"/>
  <c r="AB310" i="6" s="1"/>
  <c r="CS314" i="6"/>
  <c r="CT314" i="6" s="1"/>
  <c r="J312" i="6"/>
  <c r="K312" i="6" s="1"/>
  <c r="Y312" i="6"/>
  <c r="Z312" i="6" s="1"/>
  <c r="CI308" i="6"/>
  <c r="CJ308" i="6" s="1"/>
  <c r="DC317" i="6"/>
  <c r="DD317" i="6" s="1"/>
  <c r="L309" i="6"/>
  <c r="M309" i="6" s="1"/>
  <c r="DM317" i="6"/>
  <c r="DN317" i="6" s="1"/>
  <c r="Q317" i="6"/>
  <c r="R317" i="6" s="1"/>
  <c r="BT309" i="6"/>
  <c r="BU309" i="6" s="1"/>
  <c r="DF314" i="6"/>
  <c r="DG314" i="6" s="1"/>
  <c r="CV308" i="6"/>
  <c r="CW308" i="6" s="1"/>
  <c r="AK308" i="6"/>
  <c r="AL308" i="6" s="1"/>
  <c r="O317" i="6"/>
  <c r="P317" i="6" s="1"/>
  <c r="CQ308" i="6"/>
  <c r="CR308" i="6" s="1"/>
  <c r="AU308" i="6"/>
  <c r="AV308" i="6" s="1"/>
  <c r="AZ308" i="6"/>
  <c r="BA308" i="6" s="1"/>
  <c r="BE310" i="6"/>
  <c r="BF310" i="6" s="1"/>
  <c r="BH308" i="6"/>
  <c r="AK310" i="6"/>
  <c r="AL310" i="6" s="1"/>
  <c r="AU314" i="6"/>
  <c r="AV314" i="6" s="1"/>
  <c r="DP310" i="6"/>
  <c r="DM310" i="6"/>
  <c r="DN310" i="6" s="1"/>
  <c r="L314" i="6"/>
  <c r="M314" i="6" s="1"/>
  <c r="AP310" i="6"/>
  <c r="AQ310" i="6" s="1"/>
  <c r="BT310" i="6"/>
  <c r="BU310" i="6" s="1"/>
  <c r="AP309" i="6"/>
  <c r="AQ309" i="6" s="1"/>
  <c r="DC312" i="6"/>
  <c r="DD312" i="6" s="1"/>
  <c r="Y314" i="6"/>
  <c r="Z314" i="6" s="1"/>
  <c r="AS314" i="6"/>
  <c r="AT314" i="6" s="1"/>
  <c r="BT312" i="6"/>
  <c r="BU312" i="6" s="1"/>
  <c r="T314" i="6"/>
  <c r="U314" i="6" s="1"/>
  <c r="BO314" i="6"/>
  <c r="BP314" i="6" s="1"/>
  <c r="BY309" i="6"/>
  <c r="BZ309" i="6" s="1"/>
  <c r="BW309" i="6"/>
  <c r="BX309" i="6" s="1"/>
  <c r="DK309" i="6"/>
  <c r="DL309" i="6" s="1"/>
  <c r="Q309" i="6"/>
  <c r="R309" i="6" s="1"/>
  <c r="O309" i="6"/>
  <c r="P309" i="6" s="1"/>
  <c r="DP312" i="6"/>
  <c r="G317" i="6"/>
  <c r="H317" i="6" s="1"/>
  <c r="CD317" i="6"/>
  <c r="CE317" i="6" s="1"/>
  <c r="Q312" i="6"/>
  <c r="R312" i="6" s="1"/>
  <c r="J317" i="6"/>
  <c r="K317" i="6" s="1"/>
  <c r="BC317" i="6"/>
  <c r="BD317" i="6" s="1"/>
  <c r="O312" i="6"/>
  <c r="P312" i="6" s="1"/>
  <c r="Y309" i="6"/>
  <c r="Z309" i="6" s="1"/>
  <c r="CQ312" i="6"/>
  <c r="CR312" i="6" s="1"/>
  <c r="DK312" i="6"/>
  <c r="DL312" i="6" s="1"/>
  <c r="AI309" i="6"/>
  <c r="AJ309" i="6" s="1"/>
  <c r="V309" i="6"/>
  <c r="W309" i="6" s="1"/>
  <c r="AZ312" i="6"/>
  <c r="BA312" i="6" s="1"/>
  <c r="AU312" i="6"/>
  <c r="AV312" i="6" s="1"/>
  <c r="AS312" i="6"/>
  <c r="AT312" i="6" s="1"/>
  <c r="CV312" i="6"/>
  <c r="CW312" i="6" s="1"/>
  <c r="BC309" i="6"/>
  <c r="BD309" i="6" s="1"/>
  <c r="DA317" i="6"/>
  <c r="DB317" i="6" s="1"/>
  <c r="CX317" i="6"/>
  <c r="CY317" i="6" s="1"/>
  <c r="BY312" i="6"/>
  <c r="BZ312" i="6" s="1"/>
  <c r="T317" i="6"/>
  <c r="U317" i="6" s="1"/>
  <c r="AK317" i="6"/>
  <c r="AL317" i="6" s="1"/>
  <c r="BH317" i="6"/>
  <c r="AU317" i="6"/>
  <c r="AV317" i="6" s="1"/>
  <c r="AZ317" i="6"/>
  <c r="BA317" i="6" s="1"/>
  <c r="CX309" i="6"/>
  <c r="CY309" i="6" s="1"/>
  <c r="AX309" i="6"/>
  <c r="AY309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<sst xmlns="http://schemas.openxmlformats.org/spreadsheetml/2006/main" count="368" uniqueCount="90">
  <si>
    <t>Month</t>
  </si>
  <si>
    <t>avg</t>
  </si>
  <si>
    <t>Year</t>
  </si>
  <si>
    <t>average</t>
  </si>
  <si>
    <t>ERCOT-North</t>
  </si>
  <si>
    <t>% discount/ premium</t>
  </si>
  <si>
    <t>ERCOT North Heat Rate (electric/gas)</t>
  </si>
  <si>
    <t>ERCOT South</t>
  </si>
  <si>
    <t>ERCOT South Heat Rate</t>
  </si>
  <si>
    <t>P2.5</t>
  </si>
  <si>
    <t>P16</t>
  </si>
  <si>
    <t>P50</t>
  </si>
  <si>
    <t>P84</t>
  </si>
  <si>
    <t>P97.5</t>
  </si>
  <si>
    <t>Wind Estimated Discount Rate</t>
  </si>
  <si>
    <t>Estimated Wind</t>
  </si>
  <si>
    <t>Solar Estimated Premium Rate</t>
  </si>
  <si>
    <t>Estimated Solar</t>
  </si>
  <si>
    <t>Prior Settle</t>
  </si>
  <si>
    <t>ERCOT North Wind &amp; Solar</t>
  </si>
  <si>
    <t>ERCOT South Solar</t>
  </si>
  <si>
    <t>Gas Futures Market Prices</t>
  </si>
  <si>
    <t>ATC Real Time Hub Pricing (Resurety)</t>
  </si>
  <si>
    <t>Solar As Gen, RT Operational Hub (Resurety)</t>
  </si>
  <si>
    <t>Wind As Gen, RT Operational Hub (Resurety)</t>
  </si>
  <si>
    <t>Hub Specific Gas Heat Rates</t>
  </si>
  <si>
    <t>Henry Hub Gas Price (EIA)</t>
  </si>
  <si>
    <t>MONTH</t>
  </si>
  <si>
    <t>PRIOR</t>
  </si>
  <si>
    <t>SETTLE</t>
  </si>
  <si>
    <t>Aggressive Solar Penetration</t>
  </si>
  <si>
    <t>Solar Scaler (from Penetration Worksheet)</t>
  </si>
  <si>
    <t>ERCOT North RT Solar</t>
  </si>
  <si>
    <t>ERCOT South RT Solar</t>
  </si>
  <si>
    <t>Avg</t>
  </si>
  <si>
    <t>ERCOT West</t>
  </si>
  <si>
    <t>ERCOT Houston</t>
  </si>
  <si>
    <t>took out outlier of 38.6</t>
  </si>
  <si>
    <t>took out outlier of 37.8</t>
  </si>
  <si>
    <t>ERCOT West Heat Rate</t>
  </si>
  <si>
    <t>ERCOT Houston Heat Rate</t>
  </si>
  <si>
    <t>took out outlier of 37.5</t>
  </si>
  <si>
    <t>took out outlier of 38.8</t>
  </si>
  <si>
    <t>ERCOT North RT Wind</t>
  </si>
  <si>
    <t>ERCOT South RT Wind</t>
  </si>
  <si>
    <t>ERCOT West Solar</t>
  </si>
  <si>
    <t>ERCOT West RT Wind</t>
  </si>
  <si>
    <t>ERCOT West RT Solar</t>
  </si>
  <si>
    <t>ERCOT Houston Solar</t>
  </si>
  <si>
    <t>ERCOT Houston RT Wind</t>
  </si>
  <si>
    <t>ERCOT Houston RT Solar</t>
  </si>
  <si>
    <t>Wind As Gen, RT SYNTHETIC Hub (Resurety)</t>
  </si>
  <si>
    <t>Outlier of 14.3</t>
  </si>
  <si>
    <t>Outlier of 11.0</t>
  </si>
  <si>
    <t>Outlier of 9.6</t>
  </si>
  <si>
    <t>Outlier of 13.5</t>
  </si>
  <si>
    <t>Outlier of 14.0</t>
  </si>
  <si>
    <t>Outlier of 10.6</t>
  </si>
  <si>
    <t>Resurety 4/4/22</t>
  </si>
  <si>
    <t>Resurety 4/5/22</t>
  </si>
  <si>
    <t>PJM N Illinois Heat Rate</t>
  </si>
  <si>
    <t>PJM Dom</t>
  </si>
  <si>
    <t>PJM N. Illinois</t>
  </si>
  <si>
    <t>PJM Dom Heat Rate</t>
  </si>
  <si>
    <t>PJM Northern Illinois Wind &amp; Solar</t>
  </si>
  <si>
    <t>PJM N Illinois Wind</t>
  </si>
  <si>
    <t>PJM N Illinois Solar</t>
  </si>
  <si>
    <t>Resurety ___/22</t>
  </si>
  <si>
    <t>Project</t>
  </si>
  <si>
    <t>took out outlier of 19.1</t>
  </si>
  <si>
    <t>Taken 9/12/24 from CME Group</t>
  </si>
  <si>
    <t>Resurety 7/30/24 for Mesquite Star Wind in ERCOT North</t>
  </si>
  <si>
    <t>Hub</t>
  </si>
  <si>
    <t>ERCOT North</t>
  </si>
  <si>
    <t>County</t>
  </si>
  <si>
    <t>Technology</t>
  </si>
  <si>
    <t>Day</t>
  </si>
  <si>
    <t>Hour</t>
  </si>
  <si>
    <t>(Original) Expected Annual Production (MWh)</t>
  </si>
  <si>
    <t>Grand Total</t>
  </si>
  <si>
    <t>Sum of Crossroads Wind</t>
  </si>
  <si>
    <t>Sum of Mesquite Star</t>
  </si>
  <si>
    <t>Sum of Millers Branch 2</t>
  </si>
  <si>
    <t>Sum of Star Dairy</t>
  </si>
  <si>
    <t>Sum of Rosebud</t>
  </si>
  <si>
    <t>Sum of Indigo Solar</t>
  </si>
  <si>
    <t xml:space="preserve"> Offtake (MW)</t>
  </si>
  <si>
    <t>Millers Branch 2</t>
  </si>
  <si>
    <t>Haskell</t>
  </si>
  <si>
    <t>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</si>
</sst>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%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25323C"/>
      <name val="Courier New"/>
      <family val="3"/>
    </font>
    <font>
      <sz val="12"/>
      <color rgb="FFC2CACE"/>
      <name val="Averta-Regular"/>
    </font>
    <font>
      <sz val="12"/>
      <color rgb="FF25323C"/>
      <name val="Roboto-Mono-Regular"/>
    </font>
    <font>
      <b/>
      <sz val="12"/>
      <color rgb="FF25323C"/>
      <name val="Roboto-Mono-Bold"/>
    </font>
    <font>
      <sz val="8"/>
      <color rgb="FFC2CACE"/>
      <name val="Averta-Regular"/>
    </font>
    <font>
      <sz val="8"/>
      <color rgb="FF25323C"/>
      <name val="Roboto-Mono-Regular"/>
    </font>
    <font>
      <b/>
      <sz val="8"/>
      <color rgb="FF25323C"/>
      <name val="Roboto-Mono-Bold"/>
    </font>
    <font>
      <sz val="9"/>
      <color rgb="FF25323C"/>
      <name val="Courier New"/>
      <family val="3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Averta-Regula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0"/>
      <color rgb="FF25323C"/>
      <name val="Roboto-Mono-Bold"/>
    </font>
    <font>
      <sz val="10"/>
      <color rgb="FF25323C"/>
      <name val="Roboto-Mono-Regular"/>
    </font>
    <font>
      <sz val="11"/>
      <color rgb="FF25323C"/>
      <name val="Roboto-Mono-Regular"/>
    </font>
    <font>
      <b/>
      <sz val="10"/>
      <color rgb="FF25323C"/>
      <name val="Roboto-Mono"/>
    </font>
    <font>
      <sz val="10"/>
      <color rgb="FF25323C"/>
      <name val="Roboto-Mono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rgb="FF393939"/>
      <name val="Aptos Narrow"/>
      <family val="2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1F5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12B4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BF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2CACE"/>
      </left>
      <right style="medium">
        <color rgb="FFC2CACE"/>
      </right>
      <top style="medium">
        <color rgb="FFC2CACE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C2CACE"/>
      </right>
      <top/>
      <bottom/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/>
      <diagonal/>
    </border>
    <border>
      <left style="medium">
        <color rgb="FF000000"/>
      </left>
      <right style="medium">
        <color rgb="FF000000"/>
      </right>
      <top style="medium">
        <color rgb="FFC2CACE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2CACE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2CACE"/>
      </left>
      <right style="medium">
        <color rgb="FF000000"/>
      </right>
      <top/>
      <bottom style="medium">
        <color rgb="FFC2CACE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2CACE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293">
    <xf numFmtId="0" fontId="0" fillId="0" borderId="0" xfId="0"/>
    <xf numFmtId="14" fontId="0" fillId="0" borderId="0" xfId="0" applyNumberFormat="1"/>
    <xf numFmtId="0" fontId="18" fillId="0" borderId="0" xfId="0" applyFont="1"/>
    <xf numFmtId="164" fontId="0" fillId="0" borderId="0" xfId="42" applyNumberFormat="1" applyFont="1"/>
    <xf numFmtId="16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14" xfId="0" applyBorder="1" applyAlignment="1">
      <alignment wrapText="1"/>
    </xf>
    <xf numFmtId="0" fontId="0" fillId="38" borderId="15" xfId="0" applyFill="1" applyBorder="1" applyAlignment="1">
      <alignment wrapText="1"/>
    </xf>
    <xf numFmtId="0" fontId="0" fillId="0" borderId="15" xfId="0" applyBorder="1" applyAlignment="1">
      <alignment wrapText="1"/>
    </xf>
    <xf numFmtId="44" fontId="0" fillId="38" borderId="15" xfId="43" applyFont="1" applyFill="1" applyBorder="1" applyAlignment="1">
      <alignment wrapText="1"/>
    </xf>
    <xf numFmtId="165" fontId="0" fillId="0" borderId="0" xfId="42" applyNumberFormat="1" applyFont="1" applyBorder="1"/>
    <xf numFmtId="165" fontId="0" fillId="33" borderId="0" xfId="42" applyNumberFormat="1" applyFont="1" applyFill="1" applyBorder="1" applyAlignment="1">
      <alignment wrapText="1"/>
    </xf>
    <xf numFmtId="17" fontId="22" fillId="42" borderId="20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5" xfId="0" applyBorder="1"/>
    <xf numFmtId="43" fontId="0" fillId="0" borderId="15" xfId="0" applyNumberFormat="1" applyBorder="1"/>
    <xf numFmtId="0" fontId="0" fillId="0" borderId="14" xfId="0" applyBorder="1"/>
    <xf numFmtId="0" fontId="0" fillId="0" borderId="17" xfId="0" applyBorder="1"/>
    <xf numFmtId="43" fontId="0" fillId="0" borderId="18" xfId="0" applyNumberFormat="1" applyBorder="1"/>
    <xf numFmtId="44" fontId="0" fillId="33" borderId="0" xfId="0" applyNumberFormat="1" applyFill="1"/>
    <xf numFmtId="0" fontId="21" fillId="0" borderId="15" xfId="45" applyBorder="1" applyAlignment="1">
      <alignment wrapText="1"/>
    </xf>
    <xf numFmtId="44" fontId="0" fillId="0" borderId="15" xfId="43" applyFont="1" applyBorder="1" applyAlignment="1">
      <alignment wrapText="1"/>
    </xf>
    <xf numFmtId="9" fontId="0" fillId="38" borderId="15" xfId="44" applyFont="1" applyFill="1" applyBorder="1" applyAlignment="1">
      <alignment wrapText="1"/>
    </xf>
    <xf numFmtId="44" fontId="0" fillId="0" borderId="15" xfId="43" applyFont="1" applyBorder="1"/>
    <xf numFmtId="44" fontId="16" fillId="0" borderId="15" xfId="0" applyNumberFormat="1" applyFont="1" applyBorder="1"/>
    <xf numFmtId="9" fontId="16" fillId="0" borderId="15" xfId="44" applyFont="1" applyBorder="1"/>
    <xf numFmtId="0" fontId="0" fillId="0" borderId="11" xfId="0" applyBorder="1"/>
    <xf numFmtId="0" fontId="0" fillId="36" borderId="12" xfId="0" applyFill="1" applyBorder="1" applyAlignment="1">
      <alignment wrapText="1"/>
    </xf>
    <xf numFmtId="43" fontId="0" fillId="0" borderId="12" xfId="42" applyFont="1" applyBorder="1"/>
    <xf numFmtId="43" fontId="0" fillId="0" borderId="13" xfId="42" applyFont="1" applyBorder="1"/>
    <xf numFmtId="0" fontId="0" fillId="0" borderId="16" xfId="0" applyBorder="1" applyAlignment="1">
      <alignment wrapText="1"/>
    </xf>
    <xf numFmtId="165" fontId="0" fillId="0" borderId="16" xfId="42" applyNumberFormat="1" applyFont="1" applyBorder="1"/>
    <xf numFmtId="165" fontId="0" fillId="33" borderId="16" xfId="42" applyNumberFormat="1" applyFont="1" applyFill="1" applyBorder="1"/>
    <xf numFmtId="0" fontId="0" fillId="0" borderId="16" xfId="0" applyBorder="1"/>
    <xf numFmtId="44" fontId="16" fillId="0" borderId="18" xfId="0" applyNumberFormat="1" applyFont="1" applyBorder="1"/>
    <xf numFmtId="0" fontId="0" fillId="0" borderId="18" xfId="0" applyBorder="1"/>
    <xf numFmtId="0" fontId="0" fillId="0" borderId="19" xfId="0" applyBorder="1"/>
    <xf numFmtId="43" fontId="0" fillId="0" borderId="16" xfId="0" applyNumberFormat="1" applyBorder="1" applyAlignment="1">
      <alignment wrapText="1"/>
    </xf>
    <xf numFmtId="44" fontId="16" fillId="0" borderId="14" xfId="0" applyNumberFormat="1" applyFont="1" applyBorder="1"/>
    <xf numFmtId="0" fontId="16" fillId="0" borderId="0" xfId="0" applyFont="1"/>
    <xf numFmtId="0" fontId="0" fillId="0" borderId="0" xfId="0" applyAlignment="1">
      <alignment vertical="center"/>
    </xf>
    <xf numFmtId="44" fontId="18" fillId="0" borderId="15" xfId="43" applyFont="1" applyFill="1" applyBorder="1"/>
    <xf numFmtId="44" fontId="18" fillId="0" borderId="18" xfId="43" applyFont="1" applyFill="1" applyBorder="1"/>
    <xf numFmtId="43" fontId="0" fillId="0" borderId="0" xfId="42" applyFont="1" applyBorder="1"/>
    <xf numFmtId="0" fontId="23" fillId="44" borderId="0" xfId="0" applyFont="1" applyFill="1" applyAlignment="1">
      <alignment horizontal="center" vertical="center" wrapText="1"/>
    </xf>
    <xf numFmtId="17" fontId="25" fillId="42" borderId="0" xfId="0" applyNumberFormat="1" applyFont="1" applyFill="1" applyAlignment="1">
      <alignment horizontal="left" vertical="center" wrapText="1"/>
    </xf>
    <xf numFmtId="0" fontId="24" fillId="42" borderId="0" xfId="0" applyFont="1" applyFill="1" applyAlignment="1">
      <alignment horizontal="left" vertical="center" wrapText="1"/>
    </xf>
    <xf numFmtId="17" fontId="25" fillId="41" borderId="0" xfId="0" applyNumberFormat="1" applyFont="1" applyFill="1" applyAlignment="1">
      <alignment horizontal="left" vertical="center" wrapText="1"/>
    </xf>
    <xf numFmtId="0" fontId="24" fillId="41" borderId="0" xfId="0" applyFont="1" applyFill="1" applyAlignment="1">
      <alignment horizontal="left" vertical="center" wrapText="1"/>
    </xf>
    <xf numFmtId="0" fontId="0" fillId="45" borderId="15" xfId="0" applyFill="1" applyBorder="1" applyAlignment="1">
      <alignment wrapText="1"/>
    </xf>
    <xf numFmtId="2" fontId="0" fillId="0" borderId="15" xfId="0" applyNumberFormat="1" applyBorder="1"/>
    <xf numFmtId="44" fontId="0" fillId="0" borderId="15" xfId="0" applyNumberFormat="1" applyBorder="1"/>
    <xf numFmtId="0" fontId="26" fillId="44" borderId="0" xfId="0" applyFont="1" applyFill="1" applyAlignment="1">
      <alignment horizontal="center" vertical="center" wrapText="1"/>
    </xf>
    <xf numFmtId="17" fontId="28" fillId="42" borderId="0" xfId="0" applyNumberFormat="1" applyFont="1" applyFill="1" applyAlignment="1">
      <alignment horizontal="left" vertical="center" wrapText="1"/>
    </xf>
    <xf numFmtId="17" fontId="28" fillId="41" borderId="0" xfId="0" applyNumberFormat="1" applyFont="1" applyFill="1" applyAlignment="1">
      <alignment horizontal="left" vertical="center" wrapText="1"/>
    </xf>
    <xf numFmtId="17" fontId="28" fillId="46" borderId="0" xfId="0" applyNumberFormat="1" applyFont="1" applyFill="1" applyAlignment="1">
      <alignment horizontal="left" vertical="center" wrapText="1"/>
    </xf>
    <xf numFmtId="0" fontId="27" fillId="46" borderId="0" xfId="0" applyFont="1" applyFill="1" applyAlignment="1">
      <alignment vertical="center" wrapText="1"/>
    </xf>
    <xf numFmtId="0" fontId="27" fillId="41" borderId="0" xfId="0" applyFont="1" applyFill="1" applyAlignment="1">
      <alignment vertical="center" wrapText="1"/>
    </xf>
    <xf numFmtId="0" fontId="27" fillId="42" borderId="0" xfId="0" applyFont="1" applyFill="1" applyAlignment="1">
      <alignment vertical="center" wrapText="1"/>
    </xf>
    <xf numFmtId="10" fontId="0" fillId="0" borderId="0" xfId="44" applyNumberFormat="1" applyFont="1" applyFill="1" applyBorder="1"/>
    <xf numFmtId="166" fontId="16" fillId="0" borderId="0" xfId="44" applyNumberFormat="1" applyFont="1" applyFill="1" applyBorder="1"/>
    <xf numFmtId="0" fontId="0" fillId="35" borderId="0" xfId="0" applyFill="1"/>
    <xf numFmtId="0" fontId="26" fillId="0" borderId="0" xfId="0" applyFont="1" applyAlignment="1">
      <alignment horizontal="center" vertical="center" wrapText="1"/>
    </xf>
    <xf numFmtId="0" fontId="26" fillId="35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17" fontId="0" fillId="35" borderId="0" xfId="0" applyNumberFormat="1" applyFill="1" applyAlignment="1">
      <alignment wrapText="1"/>
    </xf>
    <xf numFmtId="44" fontId="0" fillId="0" borderId="0" xfId="43" applyFont="1"/>
    <xf numFmtId="0" fontId="29" fillId="41" borderId="20" xfId="0" applyFont="1" applyFill="1" applyBorder="1" applyAlignment="1">
      <alignment horizontal="center" vertical="center"/>
    </xf>
    <xf numFmtId="0" fontId="29" fillId="42" borderId="20" xfId="0" applyFont="1" applyFill="1" applyBorder="1" applyAlignment="1">
      <alignment horizontal="center" vertical="center"/>
    </xf>
    <xf numFmtId="0" fontId="24" fillId="46" borderId="0" xfId="0" applyFont="1" applyFill="1" applyAlignment="1">
      <alignment vertical="center" wrapText="1"/>
    </xf>
    <xf numFmtId="0" fontId="24" fillId="42" borderId="0" xfId="0" applyFont="1" applyFill="1" applyAlignment="1">
      <alignment vertical="center" wrapText="1"/>
    </xf>
    <xf numFmtId="0" fontId="24" fillId="41" borderId="0" xfId="0" applyFont="1" applyFill="1" applyAlignment="1">
      <alignment vertical="center" wrapText="1"/>
    </xf>
    <xf numFmtId="0" fontId="0" fillId="0" borderId="24" xfId="0" applyBorder="1"/>
    <xf numFmtId="0" fontId="0" fillId="36" borderId="25" xfId="0" applyFill="1" applyBorder="1" applyAlignment="1">
      <alignment wrapText="1"/>
    </xf>
    <xf numFmtId="0" fontId="0" fillId="38" borderId="10" xfId="0" applyFill="1" applyBorder="1" applyAlignment="1">
      <alignment horizontal="center" wrapText="1"/>
    </xf>
    <xf numFmtId="0" fontId="0" fillId="38" borderId="27" xfId="0" applyFill="1" applyBorder="1" applyAlignment="1">
      <alignment horizontal="center" wrapText="1"/>
    </xf>
    <xf numFmtId="43" fontId="0" fillId="0" borderId="25" xfId="42" applyFont="1" applyBorder="1"/>
    <xf numFmtId="43" fontId="0" fillId="0" borderId="26" xfId="42" applyFont="1" applyBorder="1"/>
    <xf numFmtId="0" fontId="0" fillId="36" borderId="27" xfId="0" applyFill="1" applyBorder="1" applyAlignment="1">
      <alignment wrapText="1"/>
    </xf>
    <xf numFmtId="44" fontId="0" fillId="34" borderId="15" xfId="43" applyFont="1" applyFill="1" applyBorder="1"/>
    <xf numFmtId="2" fontId="0" fillId="0" borderId="18" xfId="0" applyNumberFormat="1" applyBorder="1"/>
    <xf numFmtId="44" fontId="0" fillId="34" borderId="18" xfId="43" applyFont="1" applyFill="1" applyBorder="1"/>
    <xf numFmtId="44" fontId="16" fillId="0" borderId="0" xfId="0" applyNumberFormat="1" applyFont="1"/>
    <xf numFmtId="44" fontId="0" fillId="34" borderId="15" xfId="43" applyFont="1" applyFill="1" applyBorder="1" applyAlignment="1">
      <alignment wrapText="1"/>
    </xf>
    <xf numFmtId="0" fontId="0" fillId="0" borderId="28" xfId="0" applyBorder="1"/>
    <xf numFmtId="0" fontId="18" fillId="37" borderId="10" xfId="0" applyFont="1" applyFill="1" applyBorder="1" applyAlignment="1">
      <alignment horizontal="center" wrapText="1"/>
    </xf>
    <xf numFmtId="0" fontId="18" fillId="37" borderId="27" xfId="0" applyFont="1" applyFill="1" applyBorder="1" applyAlignment="1">
      <alignment horizontal="center" wrapText="1"/>
    </xf>
    <xf numFmtId="0" fontId="18" fillId="37" borderId="15" xfId="0" applyFont="1" applyFill="1" applyBorder="1" applyAlignment="1">
      <alignment wrapText="1"/>
    </xf>
    <xf numFmtId="44" fontId="18" fillId="37" borderId="15" xfId="43" applyFont="1" applyFill="1" applyBorder="1" applyAlignment="1">
      <alignment wrapText="1"/>
    </xf>
    <xf numFmtId="9" fontId="18" fillId="37" borderId="15" xfId="44" applyFont="1" applyFill="1" applyBorder="1" applyAlignment="1">
      <alignment wrapText="1"/>
    </xf>
    <xf numFmtId="44" fontId="19" fillId="0" borderId="15" xfId="0" applyNumberFormat="1" applyFont="1" applyBorder="1"/>
    <xf numFmtId="9" fontId="19" fillId="0" borderId="15" xfId="44" applyFont="1" applyBorder="1"/>
    <xf numFmtId="0" fontId="0" fillId="45" borderId="0" xfId="0" applyFill="1"/>
    <xf numFmtId="17" fontId="28" fillId="42" borderId="0" xfId="0" applyNumberFormat="1" applyFont="1" applyFill="1" applyAlignment="1">
      <alignment vertical="center" wrapText="1"/>
    </xf>
    <xf numFmtId="166" fontId="0" fillId="0" borderId="0" xfId="44" applyNumberFormat="1" applyFont="1"/>
    <xf numFmtId="166" fontId="31" fillId="0" borderId="0" xfId="0" applyNumberFormat="1" applyFont="1"/>
    <xf numFmtId="44" fontId="30" fillId="0" borderId="0" xfId="43" applyFont="1"/>
    <xf numFmtId="0" fontId="21" fillId="0" borderId="0" xfId="45" applyAlignment="1">
      <alignment vertical="center" wrapText="1"/>
    </xf>
    <xf numFmtId="44" fontId="1" fillId="37" borderId="15" xfId="43" applyFont="1" applyFill="1" applyBorder="1"/>
    <xf numFmtId="44" fontId="0" fillId="0" borderId="0" xfId="43" applyFont="1" applyFill="1" applyBorder="1"/>
    <xf numFmtId="44" fontId="18" fillId="0" borderId="14" xfId="43" applyFont="1" applyFill="1" applyBorder="1"/>
    <xf numFmtId="17" fontId="25" fillId="46" borderId="0" xfId="0" applyNumberFormat="1" applyFont="1" applyFill="1" applyAlignment="1">
      <alignment horizontal="left" vertical="center" wrapText="1"/>
    </xf>
    <xf numFmtId="0" fontId="19" fillId="0" borderId="0" xfId="0" applyFont="1" applyAlignment="1">
      <alignment wrapText="1"/>
    </xf>
    <xf numFmtId="44" fontId="18" fillId="0" borderId="0" xfId="43" applyFont="1" applyFill="1" applyBorder="1"/>
    <xf numFmtId="44" fontId="1" fillId="0" borderId="0" xfId="43" applyFont="1" applyFill="1" applyBorder="1"/>
    <xf numFmtId="0" fontId="30" fillId="0" borderId="15" xfId="0" applyFont="1" applyBorder="1" applyAlignment="1">
      <alignment wrapText="1"/>
    </xf>
    <xf numFmtId="0" fontId="30" fillId="0" borderId="14" xfId="0" applyFont="1" applyBorder="1" applyAlignment="1">
      <alignment wrapText="1"/>
    </xf>
    <xf numFmtId="44" fontId="0" fillId="0" borderId="14" xfId="43" applyFont="1" applyBorder="1"/>
    <xf numFmtId="44" fontId="0" fillId="33" borderId="28" xfId="43" applyFont="1" applyFill="1" applyBorder="1"/>
    <xf numFmtId="17" fontId="25" fillId="45" borderId="0" xfId="0" applyNumberFormat="1" applyFont="1" applyFill="1" applyAlignment="1">
      <alignment horizontal="left" vertical="center" wrapText="1"/>
    </xf>
    <xf numFmtId="44" fontId="24" fillId="42" borderId="0" xfId="43" applyFont="1" applyFill="1" applyAlignment="1">
      <alignment horizontal="left" vertical="center" wrapText="1"/>
    </xf>
    <xf numFmtId="43" fontId="0" fillId="0" borderId="15" xfId="42" applyFont="1" applyBorder="1"/>
    <xf numFmtId="0" fontId="18" fillId="37" borderId="15" xfId="0" applyFont="1" applyFill="1" applyBorder="1" applyAlignment="1">
      <alignment horizontal="center" wrapText="1"/>
    </xf>
    <xf numFmtId="0" fontId="0" fillId="38" borderId="15" xfId="0" applyFill="1" applyBorder="1" applyAlignment="1">
      <alignment horizontal="center" wrapText="1"/>
    </xf>
    <xf numFmtId="0" fontId="0" fillId="36" borderId="11" xfId="0" applyFill="1" applyBorder="1" applyAlignment="1">
      <alignment wrapText="1"/>
    </xf>
    <xf numFmtId="0" fontId="0" fillId="36" borderId="14" xfId="0" applyFill="1" applyBorder="1" applyAlignment="1">
      <alignment wrapText="1"/>
    </xf>
    <xf numFmtId="43" fontId="0" fillId="0" borderId="16" xfId="42" applyFont="1" applyBorder="1"/>
    <xf numFmtId="44" fontId="18" fillId="0" borderId="16" xfId="43" applyFont="1" applyFill="1" applyBorder="1"/>
    <xf numFmtId="44" fontId="16" fillId="0" borderId="17" xfId="0" applyNumberFormat="1" applyFont="1" applyBorder="1"/>
    <xf numFmtId="44" fontId="19" fillId="0" borderId="18" xfId="0" applyNumberFormat="1" applyFont="1" applyBorder="1"/>
    <xf numFmtId="9" fontId="19" fillId="0" borderId="18" xfId="44" applyFont="1" applyBorder="1"/>
    <xf numFmtId="9" fontId="16" fillId="0" borderId="18" xfId="44" applyFont="1" applyBorder="1"/>
    <xf numFmtId="44" fontId="18" fillId="0" borderId="19" xfId="43" applyFont="1" applyFill="1" applyBorder="1"/>
    <xf numFmtId="44" fontId="1" fillId="0" borderId="14" xfId="43" applyFont="1" applyFill="1" applyBorder="1"/>
    <xf numFmtId="0" fontId="18" fillId="0" borderId="16" xfId="0" applyFont="1" applyBorder="1"/>
    <xf numFmtId="0" fontId="18" fillId="0" borderId="19" xfId="0" applyFont="1" applyBorder="1"/>
    <xf numFmtId="44" fontId="18" fillId="37" borderId="15" xfId="43" applyFont="1" applyFill="1" applyBorder="1"/>
    <xf numFmtId="44" fontId="1" fillId="38" borderId="15" xfId="43" applyFont="1" applyFill="1" applyBorder="1"/>
    <xf numFmtId="44" fontId="18" fillId="38" borderId="15" xfId="43" applyFont="1" applyFill="1" applyBorder="1"/>
    <xf numFmtId="0" fontId="16" fillId="0" borderId="30" xfId="0" applyFont="1" applyBorder="1"/>
    <xf numFmtId="0" fontId="0" fillId="0" borderId="16" xfId="0" applyBorder="1" applyAlignment="1">
      <alignment horizontal="center"/>
    </xf>
    <xf numFmtId="43" fontId="0" fillId="0" borderId="16" xfId="0" applyNumberFormat="1" applyBorder="1"/>
    <xf numFmtId="43" fontId="0" fillId="0" borderId="19" xfId="0" applyNumberFormat="1" applyBorder="1"/>
    <xf numFmtId="44" fontId="0" fillId="38" borderId="15" xfId="43" applyFont="1" applyFill="1" applyBorder="1"/>
    <xf numFmtId="17" fontId="0" fillId="0" borderId="0" xfId="0" applyNumberFormat="1"/>
    <xf numFmtId="44" fontId="0" fillId="0" borderId="0" xfId="0" applyNumberFormat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39" borderId="15" xfId="0" applyFill="1" applyBorder="1" applyAlignment="1">
      <alignment horizontal="center" wrapText="1"/>
    </xf>
    <xf numFmtId="0" fontId="0" fillId="40" borderId="15" xfId="0" applyFill="1" applyBorder="1" applyAlignment="1">
      <alignment horizontal="center" wrapText="1"/>
    </xf>
    <xf numFmtId="0" fontId="0" fillId="0" borderId="15" xfId="0" applyBorder="1" applyAlignment="1">
      <alignment vertical="center" wrapText="1"/>
    </xf>
    <xf numFmtId="166" fontId="0" fillId="38" borderId="15" xfId="44" applyNumberFormat="1" applyFont="1" applyFill="1" applyBorder="1"/>
    <xf numFmtId="44" fontId="0" fillId="40" borderId="15" xfId="43" applyFont="1" applyFill="1" applyBorder="1"/>
    <xf numFmtId="166" fontId="0" fillId="40" borderId="15" xfId="44" applyNumberFormat="1" applyFont="1" applyFill="1" applyBorder="1"/>
    <xf numFmtId="43" fontId="0" fillId="34" borderId="15" xfId="42" applyFont="1" applyFill="1" applyBorder="1"/>
    <xf numFmtId="0" fontId="0" fillId="0" borderId="14" xfId="0" applyBorder="1" applyAlignment="1">
      <alignment horizontal="center" wrapText="1"/>
    </xf>
    <xf numFmtId="0" fontId="0" fillId="0" borderId="16" xfId="0" applyBorder="1" applyAlignment="1">
      <alignment vertical="center" wrapText="1"/>
    </xf>
    <xf numFmtId="44" fontId="0" fillId="0" borderId="17" xfId="43" applyFont="1" applyBorder="1"/>
    <xf numFmtId="44" fontId="0" fillId="0" borderId="18" xfId="43" applyFont="1" applyBorder="1"/>
    <xf numFmtId="166" fontId="0" fillId="38" borderId="18" xfId="44" applyNumberFormat="1" applyFont="1" applyFill="1" applyBorder="1"/>
    <xf numFmtId="44" fontId="0" fillId="40" borderId="18" xfId="43" applyFont="1" applyFill="1" applyBorder="1"/>
    <xf numFmtId="166" fontId="0" fillId="40" borderId="18" xfId="44" applyNumberFormat="1" applyFont="1" applyFill="1" applyBorder="1"/>
    <xf numFmtId="2" fontId="0" fillId="34" borderId="15" xfId="42" applyNumberFormat="1" applyFont="1" applyFill="1" applyBorder="1"/>
    <xf numFmtId="43" fontId="0" fillId="40" borderId="15" xfId="42" applyFont="1" applyFill="1" applyBorder="1"/>
    <xf numFmtId="44" fontId="0" fillId="0" borderId="16" xfId="43" applyFont="1" applyBorder="1"/>
    <xf numFmtId="43" fontId="0" fillId="40" borderId="18" xfId="42" applyFont="1" applyFill="1" applyBorder="1"/>
    <xf numFmtId="44" fontId="0" fillId="0" borderId="19" xfId="43" applyFont="1" applyBorder="1"/>
    <xf numFmtId="0" fontId="21" fillId="0" borderId="0" xfId="45" applyBorder="1" applyAlignment="1">
      <alignment vertical="center" wrapText="1"/>
    </xf>
    <xf numFmtId="166" fontId="0" fillId="39" borderId="15" xfId="44" applyNumberFormat="1" applyFont="1" applyFill="1" applyBorder="1"/>
    <xf numFmtId="44" fontId="0" fillId="39" borderId="15" xfId="43" applyFont="1" applyFill="1" applyBorder="1"/>
    <xf numFmtId="166" fontId="0" fillId="39" borderId="18" xfId="44" applyNumberFormat="1" applyFont="1" applyFill="1" applyBorder="1"/>
    <xf numFmtId="44" fontId="0" fillId="39" borderId="18" xfId="43" applyFont="1" applyFill="1" applyBorder="1"/>
    <xf numFmtId="44" fontId="0" fillId="37" borderId="23" xfId="43" applyFont="1" applyFill="1" applyBorder="1"/>
    <xf numFmtId="44" fontId="1" fillId="33" borderId="14" xfId="43" applyFont="1" applyFill="1" applyBorder="1"/>
    <xf numFmtId="44" fontId="18" fillId="33" borderId="14" xfId="43" applyFont="1" applyFill="1" applyBorder="1"/>
    <xf numFmtId="10" fontId="0" fillId="36" borderId="18" xfId="44" applyNumberFormat="1" applyFont="1" applyFill="1" applyBorder="1"/>
    <xf numFmtId="44" fontId="16" fillId="36" borderId="18" xfId="43" applyFont="1" applyFill="1" applyBorder="1"/>
    <xf numFmtId="10" fontId="19" fillId="36" borderId="18" xfId="44" applyNumberFormat="1" applyFont="1" applyFill="1" applyBorder="1"/>
    <xf numFmtId="44" fontId="19" fillId="36" borderId="18" xfId="0" applyNumberFormat="1" applyFont="1" applyFill="1" applyBorder="1"/>
    <xf numFmtId="0" fontId="26" fillId="44" borderId="0" xfId="0" applyFont="1" applyFill="1" applyAlignment="1">
      <alignment vertical="center" wrapText="1"/>
    </xf>
    <xf numFmtId="165" fontId="0" fillId="0" borderId="0" xfId="42" applyNumberFormat="1" applyFont="1" applyFill="1" applyBorder="1" applyAlignment="1">
      <alignment wrapText="1"/>
    </xf>
    <xf numFmtId="44" fontId="1" fillId="33" borderId="15" xfId="43" applyFont="1" applyFill="1" applyBorder="1"/>
    <xf numFmtId="44" fontId="0" fillId="33" borderId="29" xfId="43" applyFont="1" applyFill="1" applyBorder="1"/>
    <xf numFmtId="44" fontId="18" fillId="33" borderId="15" xfId="43" applyFont="1" applyFill="1" applyBorder="1"/>
    <xf numFmtId="44" fontId="0" fillId="33" borderId="32" xfId="43" applyFont="1" applyFill="1" applyBorder="1"/>
    <xf numFmtId="44" fontId="0" fillId="38" borderId="16" xfId="43" applyFont="1" applyFill="1" applyBorder="1"/>
    <xf numFmtId="44" fontId="0" fillId="38" borderId="19" xfId="43" applyFont="1" applyFill="1" applyBorder="1"/>
    <xf numFmtId="165" fontId="0" fillId="33" borderId="0" xfId="42" applyNumberFormat="1" applyFont="1" applyFill="1" applyBorder="1" applyAlignment="1">
      <alignment horizontal="left" wrapText="1"/>
    </xf>
    <xf numFmtId="0" fontId="0" fillId="43" borderId="0" xfId="0" applyFill="1"/>
    <xf numFmtId="166" fontId="30" fillId="0" borderId="0" xfId="0" applyNumberFormat="1" applyFont="1"/>
    <xf numFmtId="44" fontId="0" fillId="39" borderId="23" xfId="43" applyFont="1" applyFill="1" applyBorder="1"/>
    <xf numFmtId="166" fontId="0" fillId="39" borderId="23" xfId="44" applyNumberFormat="1" applyFont="1" applyFill="1" applyBorder="1"/>
    <xf numFmtId="44" fontId="0" fillId="0" borderId="30" xfId="43" applyFont="1" applyBorder="1"/>
    <xf numFmtId="166" fontId="0" fillId="39" borderId="31" xfId="44" applyNumberFormat="1" applyFont="1" applyFill="1" applyBorder="1"/>
    <xf numFmtId="44" fontId="0" fillId="39" borderId="31" xfId="43" applyFont="1" applyFill="1" applyBorder="1"/>
    <xf numFmtId="44" fontId="0" fillId="0" borderId="31" xfId="43" applyFont="1" applyBorder="1"/>
    <xf numFmtId="166" fontId="0" fillId="0" borderId="0" xfId="44" applyNumberFormat="1" applyFont="1" applyFill="1" applyBorder="1"/>
    <xf numFmtId="0" fontId="32" fillId="0" borderId="0" xfId="0" applyFont="1" applyAlignment="1">
      <alignment horizontal="center" vertical="center" wrapText="1"/>
    </xf>
    <xf numFmtId="17" fontId="28" fillId="41" borderId="0" xfId="0" applyNumberFormat="1" applyFont="1" applyFill="1" applyAlignment="1">
      <alignment vertical="center" wrapText="1"/>
    </xf>
    <xf numFmtId="44" fontId="32" fillId="0" borderId="0" xfId="43" applyFont="1" applyFill="1" applyAlignment="1">
      <alignment horizontal="center" vertical="center" wrapText="1"/>
    </xf>
    <xf numFmtId="44" fontId="27" fillId="42" borderId="0" xfId="43" applyFont="1" applyFill="1" applyAlignment="1">
      <alignment vertical="center" wrapText="1"/>
    </xf>
    <xf numFmtId="44" fontId="27" fillId="41" borderId="0" xfId="43" applyFont="1" applyFill="1" applyAlignment="1">
      <alignment vertical="center" wrapText="1"/>
    </xf>
    <xf numFmtId="0" fontId="0" fillId="33" borderId="16" xfId="0" applyFill="1" applyBorder="1"/>
    <xf numFmtId="44" fontId="0" fillId="33" borderId="16" xfId="43" applyFont="1" applyFill="1" applyBorder="1"/>
    <xf numFmtId="44" fontId="30" fillId="43" borderId="0" xfId="43" applyFont="1" applyFill="1"/>
    <xf numFmtId="166" fontId="30" fillId="43" borderId="0" xfId="0" applyNumberFormat="1" applyFont="1" applyFill="1"/>
    <xf numFmtId="17" fontId="25" fillId="42" borderId="0" xfId="0" applyNumberFormat="1" applyFont="1" applyFill="1" applyAlignment="1">
      <alignment vertical="center" wrapText="1"/>
    </xf>
    <xf numFmtId="17" fontId="25" fillId="41" borderId="0" xfId="0" applyNumberFormat="1" applyFont="1" applyFill="1" applyAlignment="1">
      <alignment vertical="center" wrapText="1"/>
    </xf>
    <xf numFmtId="166" fontId="30" fillId="43" borderId="0" xfId="44" applyNumberFormat="1" applyFont="1" applyFill="1"/>
    <xf numFmtId="17" fontId="35" fillId="42" borderId="0" xfId="0" applyNumberFormat="1" applyFont="1" applyFill="1" applyAlignment="1">
      <alignment horizontal="left" vertical="center" wrapText="1"/>
    </xf>
    <xf numFmtId="0" fontId="36" fillId="42" borderId="0" xfId="0" applyFont="1" applyFill="1" applyAlignment="1">
      <alignment vertical="center" wrapText="1"/>
    </xf>
    <xf numFmtId="0" fontId="37" fillId="42" borderId="0" xfId="0" applyFont="1" applyFill="1" applyAlignment="1">
      <alignment vertical="center" wrapText="1"/>
    </xf>
    <xf numFmtId="17" fontId="35" fillId="41" borderId="0" xfId="0" applyNumberFormat="1" applyFont="1" applyFill="1" applyAlignment="1">
      <alignment horizontal="left" vertical="center" wrapText="1"/>
    </xf>
    <xf numFmtId="0" fontId="36" fillId="41" borderId="0" xfId="0" applyFont="1" applyFill="1" applyAlignment="1">
      <alignment vertical="center" wrapText="1"/>
    </xf>
    <xf numFmtId="0" fontId="37" fillId="41" borderId="0" xfId="0" applyFont="1" applyFill="1" applyAlignment="1">
      <alignment vertical="center" wrapText="1"/>
    </xf>
    <xf numFmtId="17" fontId="35" fillId="41" borderId="0" xfId="0" applyNumberFormat="1" applyFont="1" applyFill="1" applyAlignment="1">
      <alignment horizontal="left" vertical="center"/>
    </xf>
    <xf numFmtId="0" fontId="36" fillId="41" borderId="0" xfId="0" applyFont="1" applyFill="1" applyAlignment="1">
      <alignment vertical="center"/>
    </xf>
    <xf numFmtId="17" fontId="35" fillId="42" borderId="0" xfId="0" applyNumberFormat="1" applyFont="1" applyFill="1" applyAlignment="1">
      <alignment horizontal="left" vertical="center"/>
    </xf>
    <xf numFmtId="0" fontId="36" fillId="42" borderId="0" xfId="0" applyFont="1" applyFill="1" applyAlignment="1">
      <alignment vertical="center"/>
    </xf>
    <xf numFmtId="17" fontId="35" fillId="46" borderId="0" xfId="0" applyNumberFormat="1" applyFont="1" applyFill="1" applyAlignment="1">
      <alignment horizontal="left" vertical="center" wrapText="1"/>
    </xf>
    <xf numFmtId="0" fontId="36" fillId="46" borderId="0" xfId="0" applyFont="1" applyFill="1" applyAlignment="1">
      <alignment vertical="center" wrapText="1"/>
    </xf>
    <xf numFmtId="17" fontId="35" fillId="46" borderId="0" xfId="0" applyNumberFormat="1" applyFont="1" applyFill="1" applyAlignment="1">
      <alignment horizontal="left" vertical="center"/>
    </xf>
    <xf numFmtId="0" fontId="36" fillId="46" borderId="0" xfId="0" applyFont="1" applyFill="1" applyAlignment="1">
      <alignment vertical="center"/>
    </xf>
    <xf numFmtId="17" fontId="35" fillId="42" borderId="34" xfId="0" applyNumberFormat="1" applyFont="1" applyFill="1" applyBorder="1" applyAlignment="1">
      <alignment horizontal="left" vertical="center" wrapText="1"/>
    </xf>
    <xf numFmtId="0" fontId="36" fillId="42" borderId="35" xfId="0" applyFont="1" applyFill="1" applyBorder="1" applyAlignment="1">
      <alignment vertical="center" wrapText="1"/>
    </xf>
    <xf numFmtId="17" fontId="35" fillId="41" borderId="34" xfId="0" applyNumberFormat="1" applyFont="1" applyFill="1" applyBorder="1" applyAlignment="1">
      <alignment horizontal="left" vertical="center" wrapText="1"/>
    </xf>
    <xf numFmtId="0" fontId="36" fillId="41" borderId="36" xfId="0" applyFont="1" applyFill="1" applyBorder="1" applyAlignment="1">
      <alignment vertical="center" wrapText="1"/>
    </xf>
    <xf numFmtId="0" fontId="36" fillId="42" borderId="36" xfId="0" applyFont="1" applyFill="1" applyBorder="1" applyAlignment="1">
      <alignment vertical="center" wrapText="1"/>
    </xf>
    <xf numFmtId="17" fontId="35" fillId="46" borderId="34" xfId="0" applyNumberFormat="1" applyFont="1" applyFill="1" applyBorder="1" applyAlignment="1">
      <alignment horizontal="left" vertical="center" wrapText="1"/>
    </xf>
    <xf numFmtId="0" fontId="36" fillId="46" borderId="36" xfId="0" applyFont="1" applyFill="1" applyBorder="1" applyAlignment="1">
      <alignment vertical="center" wrapText="1"/>
    </xf>
    <xf numFmtId="17" fontId="35" fillId="41" borderId="37" xfId="0" applyNumberFormat="1" applyFont="1" applyFill="1" applyBorder="1" applyAlignment="1">
      <alignment horizontal="left" vertical="center" wrapText="1"/>
    </xf>
    <xf numFmtId="0" fontId="36" fillId="41" borderId="38" xfId="0" applyFont="1" applyFill="1" applyBorder="1" applyAlignment="1">
      <alignment vertical="center" wrapText="1"/>
    </xf>
    <xf numFmtId="17" fontId="35" fillId="46" borderId="37" xfId="0" applyNumberFormat="1" applyFont="1" applyFill="1" applyBorder="1" applyAlignment="1">
      <alignment horizontal="left" vertical="center" wrapText="1"/>
    </xf>
    <xf numFmtId="0" fontId="36" fillId="46" borderId="38" xfId="0" applyFont="1" applyFill="1" applyBorder="1" applyAlignment="1">
      <alignment vertical="center" wrapText="1"/>
    </xf>
    <xf numFmtId="17" fontId="35" fillId="41" borderId="39" xfId="0" applyNumberFormat="1" applyFont="1" applyFill="1" applyBorder="1" applyAlignment="1">
      <alignment horizontal="left" vertical="center" wrapText="1"/>
    </xf>
    <xf numFmtId="0" fontId="36" fillId="41" borderId="40" xfId="0" applyFont="1" applyFill="1" applyBorder="1" applyAlignment="1">
      <alignment vertical="center" wrapText="1"/>
    </xf>
    <xf numFmtId="17" fontId="25" fillId="47" borderId="0" xfId="0" applyNumberFormat="1" applyFont="1" applyFill="1" applyAlignment="1">
      <alignment horizontal="left" vertical="center" wrapText="1"/>
    </xf>
    <xf numFmtId="0" fontId="0" fillId="47" borderId="0" xfId="0" applyFill="1"/>
    <xf numFmtId="166" fontId="0" fillId="47" borderId="0" xfId="44" applyNumberFormat="1" applyFont="1" applyFill="1"/>
    <xf numFmtId="17" fontId="28" fillId="47" borderId="0" xfId="0" applyNumberFormat="1" applyFont="1" applyFill="1" applyAlignment="1">
      <alignment vertical="center" wrapText="1"/>
    </xf>
    <xf numFmtId="17" fontId="28" fillId="47" borderId="0" xfId="0" applyNumberFormat="1" applyFont="1" applyFill="1" applyAlignment="1">
      <alignment horizontal="left" vertical="center" wrapText="1"/>
    </xf>
    <xf numFmtId="17" fontId="25" fillId="47" borderId="0" xfId="0" applyNumberFormat="1" applyFont="1" applyFill="1" applyAlignment="1">
      <alignment vertical="center" wrapText="1"/>
    </xf>
    <xf numFmtId="17" fontId="35" fillId="47" borderId="0" xfId="0" applyNumberFormat="1" applyFont="1" applyFill="1" applyAlignment="1">
      <alignment horizontal="left" vertical="center" wrapText="1"/>
    </xf>
    <xf numFmtId="0" fontId="36" fillId="47" borderId="0" xfId="0" applyFont="1" applyFill="1" applyAlignment="1">
      <alignment vertical="center" wrapText="1"/>
    </xf>
    <xf numFmtId="17" fontId="35" fillId="47" borderId="34" xfId="0" applyNumberFormat="1" applyFont="1" applyFill="1" applyBorder="1" applyAlignment="1">
      <alignment horizontal="left" vertical="center" wrapText="1"/>
    </xf>
    <xf numFmtId="0" fontId="36" fillId="47" borderId="35" xfId="0" applyFont="1" applyFill="1" applyBorder="1" applyAlignment="1">
      <alignment vertical="center" wrapText="1"/>
    </xf>
    <xf numFmtId="17" fontId="38" fillId="42" borderId="34" xfId="0" applyNumberFormat="1" applyFont="1" applyFill="1" applyBorder="1" applyAlignment="1">
      <alignment horizontal="left" vertical="center" wrapText="1"/>
    </xf>
    <xf numFmtId="0" fontId="39" fillId="42" borderId="35" xfId="0" applyFont="1" applyFill="1" applyBorder="1" applyAlignment="1">
      <alignment vertical="center" wrapText="1"/>
    </xf>
    <xf numFmtId="17" fontId="38" fillId="41" borderId="34" xfId="0" applyNumberFormat="1" applyFont="1" applyFill="1" applyBorder="1" applyAlignment="1">
      <alignment horizontal="left" vertical="center" wrapText="1"/>
    </xf>
    <xf numFmtId="0" fontId="39" fillId="41" borderId="36" xfId="0" applyFont="1" applyFill="1" applyBorder="1" applyAlignment="1">
      <alignment vertical="center" wrapText="1"/>
    </xf>
    <xf numFmtId="0" fontId="39" fillId="42" borderId="36" xfId="0" applyFont="1" applyFill="1" applyBorder="1" applyAlignment="1">
      <alignment vertical="center" wrapText="1"/>
    </xf>
    <xf numFmtId="17" fontId="38" fillId="46" borderId="34" xfId="0" applyNumberFormat="1" applyFont="1" applyFill="1" applyBorder="1" applyAlignment="1">
      <alignment horizontal="left" vertical="center" wrapText="1"/>
    </xf>
    <xf numFmtId="0" fontId="39" fillId="46" borderId="36" xfId="0" applyFont="1" applyFill="1" applyBorder="1" applyAlignment="1">
      <alignment vertical="center" wrapText="1"/>
    </xf>
    <xf numFmtId="9" fontId="18" fillId="37" borderId="31" xfId="44" applyFont="1" applyFill="1" applyBorder="1" applyAlignment="1">
      <alignment wrapText="1"/>
    </xf>
    <xf numFmtId="9" fontId="0" fillId="38" borderId="31" xfId="44" applyFont="1" applyFill="1" applyBorder="1" applyAlignment="1">
      <alignment wrapText="1"/>
    </xf>
    <xf numFmtId="165" fontId="0" fillId="33" borderId="41" xfId="42" applyNumberFormat="1" applyFont="1" applyFill="1" applyBorder="1"/>
    <xf numFmtId="44" fontId="0" fillId="0" borderId="31" xfId="43" applyFont="1" applyBorder="1" applyAlignment="1">
      <alignment wrapText="1"/>
    </xf>
    <xf numFmtId="44" fontId="18" fillId="33" borderId="31" xfId="43" applyFont="1" applyFill="1" applyBorder="1"/>
    <xf numFmtId="44" fontId="1" fillId="33" borderId="31" xfId="43" applyFont="1" applyFill="1" applyBorder="1"/>
    <xf numFmtId="44" fontId="0" fillId="0" borderId="15" xfId="43" applyFont="1" applyFill="1" applyBorder="1" applyAlignment="1">
      <alignment wrapText="1"/>
    </xf>
    <xf numFmtId="165" fontId="0" fillId="0" borderId="0" xfId="42" applyNumberFormat="1" applyFont="1" applyFill="1" applyBorder="1" applyAlignment="1">
      <alignment horizontal="left" wrapText="1"/>
    </xf>
    <xf numFmtId="10" fontId="19" fillId="36" borderId="15" xfId="44" applyNumberFormat="1" applyFont="1" applyFill="1" applyBorder="1"/>
    <xf numFmtId="44" fontId="19" fillId="36" borderId="15" xfId="0" applyNumberFormat="1" applyFont="1" applyFill="1" applyBorder="1"/>
    <xf numFmtId="10" fontId="0" fillId="36" borderId="15" xfId="44" applyNumberFormat="1" applyFont="1" applyFill="1" applyBorder="1"/>
    <xf numFmtId="44" fontId="16" fillId="36" borderId="15" xfId="43" applyFont="1" applyFill="1" applyBorder="1"/>
    <xf numFmtId="0" fontId="39" fillId="42" borderId="42" xfId="0" applyFont="1" applyFill="1" applyBorder="1" applyAlignment="1">
      <alignment vertical="center" wrapText="1"/>
    </xf>
    <xf numFmtId="0" fontId="39" fillId="0" borderId="36" xfId="0" applyFont="1" applyBorder="1" applyAlignment="1">
      <alignment vertical="center" wrapText="1"/>
    </xf>
    <xf numFmtId="166" fontId="0" fillId="33" borderId="0" xfId="44" applyNumberFormat="1" applyFont="1" applyFill="1"/>
    <xf numFmtId="0" fontId="33" fillId="48" borderId="15" xfId="0" applyFont="1" applyFill="1" applyBorder="1" applyAlignment="1">
      <alignment horizontal="left" vertical="center" wrapText="1" readingOrder="1"/>
    </xf>
    <xf numFmtId="0" fontId="34" fillId="38" borderId="15" xfId="0" applyFont="1" applyFill="1" applyBorder="1" applyAlignment="1">
      <alignment horizontal="left" vertical="center" wrapText="1" readingOrder="1"/>
    </xf>
    <xf numFmtId="0" fontId="34" fillId="0" borderId="15" xfId="0" applyFont="1" applyBorder="1" applyAlignment="1">
      <alignment horizontal="left" vertical="center" wrapText="1" readingOrder="1"/>
    </xf>
    <xf numFmtId="164" fontId="18" fillId="38" borderId="15" xfId="42" applyNumberFormat="1" applyFont="1" applyFill="1" applyBorder="1"/>
    <xf numFmtId="0" fontId="42" fillId="49" borderId="15" xfId="0" applyFont="1" applyFill="1" applyBorder="1" applyAlignment="1">
      <alignment horizontal="center" wrapText="1"/>
    </xf>
    <xf numFmtId="43" fontId="18" fillId="0" borderId="15" xfId="42" applyFont="1" applyBorder="1"/>
    <xf numFmtId="0" fontId="42" fillId="50" borderId="15" xfId="0" applyFont="1" applyFill="1" applyBorder="1" applyAlignment="1">
      <alignment horizontal="center"/>
    </xf>
    <xf numFmtId="20" fontId="42" fillId="50" borderId="15" xfId="0" applyNumberFormat="1" applyFont="1" applyFill="1" applyBorder="1" applyAlignment="1">
      <alignment horizontal="center"/>
    </xf>
    <xf numFmtId="0" fontId="34" fillId="38" borderId="31" xfId="0" applyFont="1" applyFill="1" applyBorder="1" applyAlignment="1">
      <alignment horizontal="left" vertical="center" wrapText="1" readingOrder="1"/>
    </xf>
    <xf numFmtId="1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 applyAlignment="1">
      <alignment wrapText="1"/>
    </xf>
    <xf numFmtId="164" fontId="0" fillId="0" borderId="0" xfId="0" applyNumberFormat="1" applyAlignment="1">
      <alignment wrapText="1"/>
    </xf>
    <xf numFmtId="0" fontId="26" fillId="44" borderId="0" xfId="0" applyFont="1" applyFill="1" applyAlignment="1">
      <alignment horizontal="center" vertical="center" wrapText="1"/>
    </xf>
    <xf numFmtId="0" fontId="26" fillId="35" borderId="0" xfId="0" applyFont="1" applyFill="1" applyAlignment="1">
      <alignment horizontal="center" vertical="center" wrapText="1"/>
    </xf>
    <xf numFmtId="0" fontId="0" fillId="35" borderId="11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3" borderId="15" xfId="0" applyFill="1" applyBorder="1" applyAlignment="1">
      <alignment horizontal="center" vertical="center" wrapText="1"/>
    </xf>
    <xf numFmtId="0" fontId="0" fillId="33" borderId="16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23" fillId="44" borderId="0" xfId="0" applyFont="1" applyFill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44" fontId="0" fillId="0" borderId="0" xfId="0" applyNumberFormat="1" applyAlignment="1">
      <alignment horizontal="center" wrapText="1"/>
    </xf>
    <xf numFmtId="0" fontId="18" fillId="37" borderId="21" xfId="0" applyFont="1" applyFill="1" applyBorder="1" applyAlignment="1">
      <alignment horizontal="center" wrapText="1"/>
    </xf>
    <xf numFmtId="0" fontId="18" fillId="37" borderId="22" xfId="0" applyFont="1" applyFill="1" applyBorder="1" applyAlignment="1">
      <alignment horizontal="center" wrapText="1"/>
    </xf>
    <xf numFmtId="0" fontId="0" fillId="38" borderId="21" xfId="0" applyFill="1" applyBorder="1" applyAlignment="1">
      <alignment horizontal="center" wrapText="1"/>
    </xf>
    <xf numFmtId="0" fontId="0" fillId="38" borderId="22" xfId="0" applyFill="1" applyBorder="1" applyAlignment="1">
      <alignment horizontal="center" wrapText="1"/>
    </xf>
    <xf numFmtId="0" fontId="18" fillId="37" borderId="12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4" fillId="42" borderId="33" xfId="0" applyFont="1" applyFill="1" applyBorder="1" applyAlignment="1">
      <alignment horizontal="left" vertical="center" wrapText="1"/>
    </xf>
    <xf numFmtId="0" fontId="40" fillId="48" borderId="15" xfId="0" applyFont="1" applyFill="1" applyBorder="1" applyAlignment="1">
      <alignment horizontal="center" vertical="center" wrapText="1" readingOrder="1"/>
    </xf>
    <xf numFmtId="0" fontId="41" fillId="38" borderId="15" xfId="0" applyFont="1" applyFill="1" applyBorder="1" applyAlignment="1">
      <alignment horizontal="center" vertical="center" wrapText="1" readingOrder="1"/>
    </xf>
    <xf numFmtId="0" fontId="41" fillId="0" borderId="15" xfId="0" applyFont="1" applyBorder="1" applyAlignment="1">
      <alignment horizontal="center" vertical="center" wrapText="1" readingOrder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5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4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wrapText="1"/>
    </dxf>
    <dxf>
      <alignment wrapText="1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[VPPA_8760s_MB.xlsx]Pivot!PivotTable1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Sum of Mesquite Star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Pivot!$B$4:$B$28</c:f>
              <c:numCache>
                <c:formatCode>_(* #,##0_);_(* \(#,##0\);_(* "-"??_);_(@_)</c:formatCode>
                <c:ptCount val="24"/>
                <c:pt idx="0">
                  <c:v>1982.8857927624658</c:v>
                </c:pt>
                <c:pt idx="1">
                  <c:v>1990.7282506650711</c:v>
                </c:pt>
                <c:pt idx="2">
                  <c:v>2033.0269152894507</c:v>
                </c:pt>
                <c:pt idx="3">
                  <c:v>2032.648180806937</c:v>
                </c:pt>
                <c:pt idx="4">
                  <c:v>1989.4159247599707</c:v>
                </c:pt>
                <c:pt idx="5">
                  <c:v>1880.6615605017018</c:v>
                </c:pt>
                <c:pt idx="6">
                  <c:v>1784.9707216117681</c:v>
                </c:pt>
                <c:pt idx="7">
                  <c:v>1559.1467924396131</c:v>
                </c:pt>
                <c:pt idx="8">
                  <c:v>1428.424596050749</c:v>
                </c:pt>
                <c:pt idx="9">
                  <c:v>1355.9729580063351</c:v>
                </c:pt>
                <c:pt idx="10">
                  <c:v>1283.2723753366852</c:v>
                </c:pt>
                <c:pt idx="11">
                  <c:v>1212.5379428722813</c:v>
                </c:pt>
                <c:pt idx="12">
                  <c:v>1178.2258315012848</c:v>
                </c:pt>
                <c:pt idx="13">
                  <c:v>1196.0592421149149</c:v>
                </c:pt>
                <c:pt idx="14">
                  <c:v>1200.5144439638609</c:v>
                </c:pt>
                <c:pt idx="15">
                  <c:v>1206.9925523286527</c:v>
                </c:pt>
                <c:pt idx="16">
                  <c:v>1215.2875687003861</c:v>
                </c:pt>
                <c:pt idx="17">
                  <c:v>1220.9469369388305</c:v>
                </c:pt>
                <c:pt idx="18">
                  <c:v>1331.1405776050221</c:v>
                </c:pt>
                <c:pt idx="19">
                  <c:v>1522.1911112198561</c:v>
                </c:pt>
                <c:pt idx="20">
                  <c:v>1718.8134153044512</c:v>
                </c:pt>
                <c:pt idx="21">
                  <c:v>1839.1345679907324</c:v>
                </c:pt>
                <c:pt idx="22">
                  <c:v>1922.9005116645951</c:v>
                </c:pt>
                <c:pt idx="23">
                  <c:v>1930.6658554147136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B-4AB8-A456-7C8A16F80BAD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Sum of Millers Branch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Pivot!$C$4:$C$28</c:f>
              <c:numCache>
                <c:formatCode>_(* #,##0_);_(* \(#,##0\);_(* "-"??_);_(@_)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11.547950488855017</c:v>
                </c:pt>
                <c:pt idx="6">
                  <c:v>1190.9865664965732</c:v>
                </c:pt>
                <c:pt idx="7">
                  <c:v>5466.3887403051613</c:v>
                </c:pt>
                <c:pt idx="8">
                  <c:v>10487.569488144658</c:v>
                </c:pt>
                <c:pt idx="9">
                  <c:v>13117.676016073819</c:v>
                </c:pt>
                <c:pt idx="10">
                  <c:v>13808.455392749771</c:v>
                </c:pt>
                <c:pt idx="11">
                  <c:v>14026.536699591692</c:v>
                </c:pt>
                <c:pt idx="12">
                  <c:v>14078.03054063009</c:v>
                </c:pt>
                <c:pt idx="13">
                  <c:v>14261.555612818755</c:v>
                </c:pt>
                <c:pt idx="14">
                  <c:v>14052.458343098246</c:v>
                </c:pt>
                <c:pt idx="15">
                  <c:v>13537.940668019706</c:v>
                </c:pt>
                <c:pt idx="16">
                  <c:v>11415.091719571326</c:v>
                </c:pt>
                <c:pt idx="17">
                  <c:v>6599.7767199098844</c:v>
                </c:pt>
                <c:pt idx="18">
                  <c:v>2130.8159906277956</c:v>
                </c:pt>
                <c:pt idx="19">
                  <c:v>105.74353314610495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BB-4AB8-A456-7C8A16F80BAD}"/>
            </c:ext>
          </c:extLst>
        </c:ser>
        <c:ser>
          <c:idx val="2"/>
          <c:order val="2"/>
          <c:tx>
            <c:strRef>
              <c:f>Pivot!$D$3</c:f>
              <c:strCache>
                <c:ptCount val="1"/>
                <c:pt idx="0">
                  <c:v>Sum of Star Dairy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Pivot!$D$4:$D$28</c:f>
              <c:numCache>
                <c:formatCode>_(* #,##0_);_(* \(#,##0\);_(* "-"??_);_(@_)</c:formatCode>
                <c:ptCount val="24"/>
                <c:pt idx="0">
                  <c:v>-73.4818102240896</c:v>
                </c:pt>
                <c:pt idx="1">
                  <c:v>-73.4818102240896</c:v>
                </c:pt>
                <c:pt idx="2">
                  <c:v>-73.4818102240896</c:v>
                </c:pt>
                <c:pt idx="3">
                  <c:v>-73.4818102240896</c:v>
                </c:pt>
                <c:pt idx="4">
                  <c:v>-73.4818102240896</c:v>
                </c:pt>
                <c:pt idx="5">
                  <c:v>-55.660317719274623</c:v>
                </c:pt>
                <c:pt idx="6">
                  <c:v>1410.363706920705</c:v>
                </c:pt>
                <c:pt idx="7">
                  <c:v>5194.4269763547873</c:v>
                </c:pt>
                <c:pt idx="8">
                  <c:v>9016.1487872173911</c:v>
                </c:pt>
                <c:pt idx="9">
                  <c:v>10827.954193689784</c:v>
                </c:pt>
                <c:pt idx="10">
                  <c:v>11088.660996515842</c:v>
                </c:pt>
                <c:pt idx="11">
                  <c:v>10945.351521647424</c:v>
                </c:pt>
                <c:pt idx="12">
                  <c:v>10871.033785063941</c:v>
                </c:pt>
                <c:pt idx="13">
                  <c:v>10988.956977118469</c:v>
                </c:pt>
                <c:pt idx="14">
                  <c:v>10909.594180015381</c:v>
                </c:pt>
                <c:pt idx="15">
                  <c:v>10388.561908777405</c:v>
                </c:pt>
                <c:pt idx="16">
                  <c:v>7782.1713245251112</c:v>
                </c:pt>
                <c:pt idx="17">
                  <c:v>3843.2193455700267</c:v>
                </c:pt>
                <c:pt idx="18">
                  <c:v>830.58679662270424</c:v>
                </c:pt>
                <c:pt idx="19">
                  <c:v>-72.711241555942578</c:v>
                </c:pt>
                <c:pt idx="20">
                  <c:v>-73.4818102240896</c:v>
                </c:pt>
                <c:pt idx="21">
                  <c:v>-73.4818102240896</c:v>
                </c:pt>
                <c:pt idx="22">
                  <c:v>-73.4818102240896</c:v>
                </c:pt>
                <c:pt idx="23">
                  <c:v>-73.4818102240896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BB-4AB8-A456-7C8A16F80BAD}"/>
            </c:ext>
          </c:extLst>
        </c:ser>
        <c:ser>
          <c:idx val="3"/>
          <c:order val="3"/>
          <c:tx>
            <c:strRef>
              <c:f>Pivot!$E$3</c:f>
              <c:strCache>
                <c:ptCount val="1"/>
                <c:pt idx="0">
                  <c:v>Sum of Rosebud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Pivot!$E$4:$E$28</c:f>
              <c:numCache>
                <c:formatCode>_(* #,##0_);_(* \(#,##0\);_(* "-"??_);_(@_)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1214.2096103896099</c:v>
                </c:pt>
                <c:pt idx="7">
                  <c:v>5194.1264139610339</c:v>
                </c:pt>
                <c:pt idx="8">
                  <c:v>9356.4032527056279</c:v>
                </c:pt>
                <c:pt idx="9">
                  <c:v>11262.461847402601</c:v>
                </c:pt>
                <c:pt idx="10">
                  <c:v>11796.291599025986</c:v>
                </c:pt>
                <c:pt idx="11">
                  <c:v>11776.967595238095</c:v>
                </c:pt>
                <c:pt idx="12">
                  <c:v>11845.279155844149</c:v>
                </c:pt>
                <c:pt idx="13">
                  <c:v>11833.01289393938</c:v>
                </c:pt>
                <c:pt idx="14">
                  <c:v>11513.768940476195</c:v>
                </c:pt>
                <c:pt idx="15">
                  <c:v>10899.998806277057</c:v>
                </c:pt>
                <c:pt idx="16">
                  <c:v>8861.7792721861479</c:v>
                </c:pt>
                <c:pt idx="17">
                  <c:v>4754.6019518398289</c:v>
                </c:pt>
                <c:pt idx="18">
                  <c:v>1087.8379626623378</c:v>
                </c:pt>
                <c:pt idx="19">
                  <c:v>0.23814610389610388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BB-4AB8-A456-7C8A16F80BAD}"/>
            </c:ext>
          </c:extLst>
        </c:ser>
        <c:ser>
          <c:idx val="4"/>
          <c:order val="4"/>
          <c:tx>
            <c:strRef>
              <c:f>Pivot!$F$3</c:f>
              <c:strCache>
                <c:ptCount val="1"/>
                <c:pt idx="0">
                  <c:v>Sum of Indigo Solar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Pivot!$F$4:$F$28</c:f>
              <c:numCache>
                <c:formatCode>_(* #,##0_);_(* \(#,##0\);_(* "-"??_);_(@_)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445.3626666666666</c:v>
                </c:pt>
                <c:pt idx="8">
                  <c:v>3412.8293333333309</c:v>
                </c:pt>
                <c:pt idx="9">
                  <c:v>6592.351999999998</c:v>
                </c:pt>
                <c:pt idx="10">
                  <c:v>7239.4053333333322</c:v>
                </c:pt>
                <c:pt idx="11">
                  <c:v>7423.1040000000057</c:v>
                </c:pt>
                <c:pt idx="12">
                  <c:v>7267.4159999999965</c:v>
                </c:pt>
                <c:pt idx="13">
                  <c:v>7362.0733333333346</c:v>
                </c:pt>
                <c:pt idx="14">
                  <c:v>7325.0493333333361</c:v>
                </c:pt>
                <c:pt idx="15">
                  <c:v>7118.9733333333334</c:v>
                </c:pt>
                <c:pt idx="16">
                  <c:v>6173.3706666666703</c:v>
                </c:pt>
                <c:pt idx="17">
                  <c:v>4631.2239999999993</c:v>
                </c:pt>
                <c:pt idx="18">
                  <c:v>3042.3466666666664</c:v>
                </c:pt>
                <c:pt idx="19">
                  <c:v>989.45600000000002</c:v>
                </c:pt>
                <c:pt idx="20">
                  <c:v>6.7426666666666657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BB-4AB8-A456-7C8A16F80BAD}"/>
            </c:ext>
          </c:extLst>
        </c:ser>
        <c:ser>
          <c:idx val="5"/>
          <c:order val="5"/>
          <c:tx>
            <c:strRef>
              <c:f>Pivot!$G$3</c:f>
              <c:strCache>
                <c:ptCount val="1"/>
                <c:pt idx="0">
                  <c:v>Sum of Crossroads Wind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Pivot!$G$4:$G$28</c:f>
              <c:numCache>
                <c:formatCode>_(* #,##0_);_(* \(#,##0\);_(* "-"??_);_(@_)</c:formatCode>
                <c:ptCount val="24"/>
                <c:pt idx="0">
                  <c:v>5459.6298008534795</c:v>
                </c:pt>
                <c:pt idx="1">
                  <c:v>5277.9740398293006</c:v>
                </c:pt>
                <c:pt idx="2">
                  <c:v>5101.9811522048349</c:v>
                </c:pt>
                <c:pt idx="3">
                  <c:v>4936.909672830725</c:v>
                </c:pt>
                <c:pt idx="4">
                  <c:v>4634.1955903271682</c:v>
                </c:pt>
                <c:pt idx="5">
                  <c:v>4332.8140113798027</c:v>
                </c:pt>
                <c:pt idx="6">
                  <c:v>4163.8175675675693</c:v>
                </c:pt>
                <c:pt idx="7">
                  <c:v>4003.6952347083948</c:v>
                </c:pt>
                <c:pt idx="8">
                  <c:v>3802.4573257468028</c:v>
                </c:pt>
                <c:pt idx="9">
                  <c:v>3575.3705547652939</c:v>
                </c:pt>
                <c:pt idx="10">
                  <c:v>3443.2638691322941</c:v>
                </c:pt>
                <c:pt idx="11">
                  <c:v>3692.5999288762478</c:v>
                </c:pt>
                <c:pt idx="12">
                  <c:v>4116.7884068278827</c:v>
                </c:pt>
                <c:pt idx="13">
                  <c:v>4329.9004267425335</c:v>
                </c:pt>
                <c:pt idx="14">
                  <c:v>4480.4754623044109</c:v>
                </c:pt>
                <c:pt idx="15">
                  <c:v>4542.8812233285926</c:v>
                </c:pt>
                <c:pt idx="16">
                  <c:v>4577.1945234708419</c:v>
                </c:pt>
                <c:pt idx="17">
                  <c:v>4588.6440256045526</c:v>
                </c:pt>
                <c:pt idx="18">
                  <c:v>4836.2923186344233</c:v>
                </c:pt>
                <c:pt idx="19">
                  <c:v>5163.6422475106647</c:v>
                </c:pt>
                <c:pt idx="20">
                  <c:v>5411.4078947368353</c:v>
                </c:pt>
                <c:pt idx="21">
                  <c:v>5660.9157183499183</c:v>
                </c:pt>
                <c:pt idx="22">
                  <c:v>5735.9199857752419</c:v>
                </c:pt>
                <c:pt idx="23">
                  <c:v>5575.3399715504911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BB-4AB8-A456-7C8A16F80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834975"/>
        <c:axId val="37835935"/>
      </c:barChart>
      <c:catAx>
        <c:axId val="3783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5935"/>
        <c:crosses val="autoZero"/>
        <c:auto val="1"/>
        <c:lblAlgn val="ctr"/>
        <c:lblOffset val="100"/>
        <c:noMultiLvlLbl val="0"/>
      </c:catAx>
      <c:valAx>
        <c:axId val="3783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2</xdr:row>
      <xdr:rowOff>499110</xdr:rowOff>
    </xdr:from>
    <xdr:to>
      <xdr:col>17</xdr:col>
      <xdr:colOff>83820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0F69BA-C177-4504-6AAF-80513E7BC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ffrey Meltzer" refreshedDate="45928.671381250002" createdVersion="8" refreshedVersion="8" minRefreshableVersion="3" recordCount="8761" xr:uid="{AF51149A-D24B-4F01-B7C4-6F2686564BA5}">
  <cacheSource type="worksheet">
    <worksheetSource ref="A7:C8768" sheet="Summary"/>
  </cacheSource>
  <cacheFields count="10">
    <cacheField name="Month" numFmtId="0">
      <sharedItems containsString="0" containsBlank="1" containsNumber="1" containsInteger="1" minValue="1" maxValue="12"/>
    </cacheField>
    <cacheField name="Day" numFmtId="0">
      <sharedItems containsString="0" containsBlank="1" containsNumber="1" containsInteger="1" minValue="1" maxValue="31"/>
    </cacheField>
    <cacheField name="Hour" numFmtId="0">
      <sharedItems containsNonDate="0" containsDate="1" containsString="0" containsBlank="1" minDate="1899-12-30T00:00:00" maxDate="1899-12-31T00:00:00" count="25">
        <d v="1899-12-30T00:00:00"/>
        <d v="1899-12-30T01:00:00"/>
        <d v="1899-12-30T02:00:00"/>
        <d v="1899-12-30T03:00:00"/>
        <d v="1899-12-30T04:00:00"/>
        <d v="1899-12-30T05:00:00"/>
        <d v="1899-12-30T06:00:00"/>
        <d v="1899-12-30T07:00:00"/>
        <d v="1899-12-30T08:00:00"/>
        <d v="1899-12-30T09:00:00"/>
        <d v="1899-12-30T10:00:00"/>
        <d v="1899-12-30T11:00:00"/>
        <d v="1899-12-30T12:00:00"/>
        <d v="1899-12-30T13:00:00"/>
        <d v="1899-12-30T14:00:00"/>
        <d v="1899-12-30T15:00:00"/>
        <d v="1899-12-30T16:00:00"/>
        <d v="1899-12-30T17:00:00"/>
        <d v="1899-12-30T18:00:00"/>
        <d v="1899-12-30T19:00:00"/>
        <d v="1899-12-30T20:00:00"/>
        <d v="1899-12-30T21:00:00"/>
        <d v="1899-12-30T22:00:00"/>
        <d v="1899-12-30T23:00:00"/>
        <m/>
      </sharedItems>
    </cacheField>
    <cacheField name="Mesquite Star" numFmtId="43">
      <sharedItems containsString="0" containsBlank="1" containsNumber="1" minValue="0" maxValue="9.5851037774737176"/>
    </cacheField>
    <cacheField name="Millers Branch 2" numFmtId="0">
      <sharedItems containsString="0" containsBlank="1" containsNumber="1" minValue="0" maxValue="50"/>
    </cacheField>
    <cacheField name="Star Dairy" numFmtId="0">
      <sharedItems containsString="0" containsBlank="1" containsNumber="1" minValue="-0.20132002801120447" maxValue="43.199929096638655"/>
    </cacheField>
    <cacheField name="Rosebud" numFmtId="0">
      <sharedItems containsString="0" containsBlank="1" containsNumber="1" minValue="0" maxValue="48.598122835497833"/>
    </cacheField>
    <cacheField name="Indigo Solar" numFmtId="0">
      <sharedItems containsString="0" containsBlank="1" containsNumber="1" minValue="0" maxValue="27.404"/>
    </cacheField>
    <cacheField name="Crossroads Wind" numFmtId="43">
      <sharedItems containsString="0" containsBlank="1" containsNumber="1" minValue="0" maxValue="29.400426742532005" count="1525">
        <n v="29.400426742532005"/>
        <n v="28.924608819345664"/>
        <n v="29.192389758179232"/>
        <n v="26.044096728307256"/>
        <n v="26.496443812233288"/>
        <n v="23.163584637268851"/>
        <n v="17.903982930298717"/>
        <n v="17.803698435277383"/>
        <n v="15.291251778093885"/>
        <n v="19.746443812233284"/>
        <n v="20.332147937411097"/>
        <n v="20.031294452347083"/>
        <n v="19.712304409672832"/>
        <n v="18.088549075391182"/>
        <n v="20.566856330014225"/>
        <n v="20.148648648648649"/>
        <n v="23.331081081081081"/>
        <n v="22.878733997155052"/>
        <n v="26.294807965860599"/>
        <n v="26.764224751066859"/>
        <n v="27.969772403982933"/>
        <n v="28.321834992887627"/>
        <n v="26.027027027027028"/>
        <n v="25.407183499288763"/>
        <n v="23.112375533428164"/>
        <n v="19.026315789473685"/>
        <n v="22.057254623044098"/>
        <n v="24.201635846372689"/>
        <n v="21.21977240398293"/>
        <n v="22.174608819345661"/>
        <n v="24.904694167852064"/>
        <n v="23.949857752489336"/>
        <n v="21.404338549075391"/>
        <n v="18.539829302987197"/>
        <n v="14.889046941678522"/>
        <n v="15.324324324324325"/>
        <n v="14.319345661450924"/>
        <n v="12.125889046941678"/>
        <n v="9.1440256045519206"/>
        <n v="6.3296586059743953"/>
        <n v="3.8844238975817924"/>
        <n v="0"/>
        <n v="2.5284495021337126"/>
        <n v="3.6507823613086767"/>
        <n v="3.9014935988620199"/>
        <n v="2.5444523470839262"/>
        <n v="4.16927453769559"/>
        <n v="8.7759601706970134"/>
        <n v="15.75960170697013"/>
        <n v="20.768492176386911"/>
        <n v="24.301920341394027"/>
        <n v="24.452347083926032"/>
        <n v="25.591749644381224"/>
        <n v="22.526671408250358"/>
        <n v="22.979018492176387"/>
        <n v="17.484708392603128"/>
        <n v="4.102062588904694"/>
        <n v="2.3609530583214795"/>
        <n v="5.7108819345661459"/>
        <n v="8.7418207681365576"/>
        <n v="10.651493598862022"/>
        <n v="12.074679943100996"/>
        <n v="14.185988620199147"/>
        <n v="18.27204836415363"/>
        <n v="19.444523470839258"/>
        <n v="22.609886201991468"/>
        <n v="16.094594594594597"/>
        <n v="9.1610953058321503"/>
        <n v="6.3637980085348511"/>
        <n v="5.6095305832147933"/>
        <n v="4.2364864864864868"/>
        <n v="7.5192034139402564"/>
        <n v="9.0437411095305826"/>
        <n v="9.3958036984352766"/>
        <n v="7.2844950213371273"/>
        <n v="4.8733997155049789"/>
        <n v="7.5864153627311532"/>
        <n v="9.9484352773826465"/>
        <n v="9.9644381223328597"/>
        <n v="12.359530583214795"/>
        <n v="18.591038406827877"/>
        <n v="28.238620199146517"/>
        <n v="22.007112375533428"/>
        <n v="15.073613086770981"/>
        <n v="12.66145092460882"/>
        <n v="6.045874822190612"/>
        <n v="4.3207681365576107"/>
        <n v="16.195945945945947"/>
        <n v="29.259601706970127"/>
        <n v="29.226529160739688"/>
        <n v="27.601706970128024"/>
        <n v="13.98435277382646"/>
        <n v="7.8371266002844946"/>
        <n v="10.249288762446657"/>
        <n v="12.728662873399717"/>
        <n v="8.0387624466571843"/>
        <n v="7.3687766714082503"/>
        <n v="4.5384068278805128"/>
        <n v="7.4861308677098153"/>
        <n v="22.158605974395449"/>
        <n v="24.603840682788054"/>
        <n v="22.727240398293031"/>
        <n v="15.676386913229019"/>
        <n v="26.344950213371266"/>
        <n v="12.628378378378381"/>
        <n v="5.2243954480796582"/>
        <n v="26.831436699857754"/>
        <n v="28.991820768136559"/>
        <n v="24.787339971550498"/>
        <n v="18.054409672830726"/>
        <n v="8.6746088193456625"/>
        <n v="5.0568990042674251"/>
        <n v="5.3918918918918921"/>
        <n v="5.4932432432432439"/>
        <n v="6.6486486486486482"/>
        <n v="2.9967994310099577"/>
        <n v="14.336415362731152"/>
        <n v="14.051564722617355"/>
        <n v="12.946301564722617"/>
        <n v="11.053698435277385"/>
        <n v="9.4960881934566164"/>
        <n v="6.313655761024183"/>
        <n v="4.7560455192034139"/>
        <n v="5.40896159317212"/>
        <n v="4.3709103840682788"/>
        <n v="5.878378378378379"/>
        <n v="4.0860597439544808"/>
        <n v="3.8012091038406832"/>
        <n v="7.1842105263157903"/>
        <n v="11.471906116642959"/>
        <n v="17.63620199146515"/>
        <n v="15.894025604551919"/>
        <n v="20.131578947368421"/>
        <n v="26.111308677098151"/>
        <n v="28.724039829302992"/>
        <n v="28.741109530583213"/>
        <n v="22.42638691322902"/>
        <n v="14.001422475106688"/>
        <n v="10.634423897581794"/>
        <n v="3.7841394025604549"/>
        <n v="3.8342816500711234"/>
        <n v="18.774537695590325"/>
        <n v="25.273826458036986"/>
        <n v="15.559032716927454"/>
        <n v="8.1219772403982926"/>
        <n v="9.6134423897581804"/>
        <n v="10.014580369843529"/>
        <n v="10.098862019914652"/>
        <n v="2.5113798008534851"/>
        <n v="3.0970839260312948"/>
        <n v="3.7510668563300142"/>
        <n v="4.3367709815078239"/>
        <n v="15.224039829302988"/>
        <n v="22.911806543385488"/>
        <n v="25.859530583214795"/>
        <n v="26.127311522048366"/>
        <n v="25.022048364153626"/>
        <n v="15.374466571834994"/>
        <n v="3.4662162162162167"/>
        <n v="2.6458036984352775"/>
        <n v="5.1070412517780941"/>
        <n v="6.9665718349928882"/>
        <n v="5.5263157894736841"/>
        <n v="5.358819345661451"/>
        <n v="6.7318634423897583"/>
        <n v="12.058677098150783"/>
        <n v="15.190967283072546"/>
        <n v="17.836770981507822"/>
        <n v="17.819701280227594"/>
        <n v="21.136557610241823"/>
        <n v="23.514580369843529"/>
        <n v="20.751422475106683"/>
        <n v="28.288762446657188"/>
        <n v="21.772403982930303"/>
        <n v="16.211948790896162"/>
        <n v="14.536984352773827"/>
        <n v="25.658961593172119"/>
        <n v="28.036984352773828"/>
        <n v="29.376955903271696"/>
        <n v="23.682076813655762"/>
        <n v="10.718705547652917"/>
        <n v="2.3940256045519206"/>
        <n v="2.8293029871977242"/>
        <n v="11.857041251778094"/>
        <n v="13.816856330014224"/>
        <n v="14.034495021337129"/>
        <n v="16.546941678520625"/>
        <n v="18.121621621621625"/>
        <n v="28.0199146514936"/>
        <n v="26.26173541963016"/>
        <n v="24.671052631578949"/>
        <n v="25.574679943101"/>
        <n v="19.997155049786628"/>
        <n v="13.683499288762446"/>
        <n v="7.7869843527738265"/>
        <n v="22.828591749644382"/>
        <n v="26.328947368421051"/>
        <n v="28.204480796586061"/>
        <n v="29.059032716927454"/>
        <n v="27.417140825035567"/>
        <n v="26.228662873399717"/>
        <n v="26.964793741109531"/>
        <n v="28.656827880512093"/>
        <n v="28.841394025604551"/>
        <n v="28.389046941678526"/>
        <n v="23.966927453769561"/>
        <n v="16.899004267425322"/>
        <n v="11.874110953058322"/>
        <n v="11.506045519203415"/>
        <n v="10.86913229018492"/>
        <n v="9.6635846372688476"/>
        <n v="9.8641536273115218"/>
        <n v="11.756756756756758"/>
        <n v="14.419630156472261"/>
        <n v="11.421763869132292"/>
        <n v="8.9935988620199154"/>
        <n v="6.4139402560455192"/>
        <n v="6.4310099573257471"/>
        <n v="5.8943812233285922"/>
        <n v="6.6987908961593172"/>
        <n v="6.9996443812233284"/>
        <n v="4.7059032716927458"/>
        <n v="18.724395448079658"/>
        <n v="16.178876244665719"/>
        <n v="10.801920341394027"/>
        <n v="17.08357041251778"/>
        <n v="21.538762446657184"/>
        <n v="24.051209103840684"/>
        <n v="19.528805120910384"/>
        <n v="17.30120910384068"/>
        <n v="15.94416785206259"/>
        <n v="15.123755334281649"/>
        <n v="16.496799431009958"/>
        <n v="14.838904694167852"/>
        <n v="14.286273115220483"/>
        <n v="12.141891891891893"/>
        <n v="3.3819345661450928"/>
        <n v="4.1362019914651498"/>
        <n v="2.7791607396870557"/>
        <n v="3.9345661450924614"/>
        <n v="6.0618776671408252"/>
        <n v="10.483997155049787"/>
        <n v="13.348506401137982"/>
        <n v="13.599217638691323"/>
        <n v="12.293385490753913"/>
        <n v="3.1813655761024182"/>
        <n v="8.3908250355618783"/>
        <n v="13.448790896159318"/>
        <n v="14.922119487908963"/>
        <n v="18.641180654338548"/>
        <n v="24.16856330014225"/>
        <n v="27.986842105263158"/>
        <n v="27.786273115220485"/>
        <n v="24.888691322901849"/>
        <n v="24.921763869132292"/>
        <n v="24.134423897581794"/>
        <n v="20.986130867709818"/>
        <n v="20.08143669985775"/>
        <n v="20.533783783783786"/>
        <n v="19.209815078236133"/>
        <n v="15.576102418207682"/>
        <n v="15.006401137980086"/>
        <n v="9.5633001422475097"/>
        <n v="3.0469416785206258"/>
        <n v="2.3769559032716931"/>
        <n v="5.5764580369843531"/>
        <n v="6.0789473684210522"/>
        <n v="3.8513513513513513"/>
        <n v="5.308677098150782"/>
        <n v="5.9445234708392602"/>
        <n v="8.0046230440967285"/>
        <n v="10.048719772403983"/>
        <n v="6.1621621621621623"/>
        <n v="19.981152204836416"/>
        <n v="21.086415362731152"/>
        <n v="23.381223328591751"/>
        <n v="23.866642958748223"/>
        <n v="20.616998577524893"/>
        <n v="27.668918918918923"/>
        <n v="27.266714082503558"/>
        <n v="26.596728307254626"/>
        <n v="24.184566145092461"/>
        <n v="12.209103840682788"/>
        <n v="8.4068278805120915"/>
        <n v="8.5913940256045525"/>
        <n v="3.3659317211948792"/>
        <n v="8.1891891891891895"/>
        <n v="21.002133712660029"/>
        <n v="21.605974395448083"/>
        <n v="18.858819345661452"/>
        <n v="10.316500711237554"/>
        <n v="18.339260312944525"/>
        <n v="18.021337126600283"/>
        <n v="20.366287339971553"/>
        <n v="22.777382645803698"/>
        <n v="24.318990042674255"/>
        <n v="24.151493598862018"/>
        <n v="26.311877667140823"/>
        <n v="28.071123755334284"/>
        <n v="25.474395448079658"/>
        <n v="23.766358463726888"/>
        <n v="19.327169274537695"/>
        <n v="20.449502133712663"/>
        <n v="25.441322901849219"/>
        <n v="22.576813655761026"/>
        <n v="26.697012802275964"/>
        <n v="27.283783783783786"/>
        <n v="13.498933143669987"/>
        <n v="28.556543385490755"/>
        <n v="15.089615931721195"/>
        <n v="7.8883357041251774"/>
        <n v="4.6386913229018489"/>
        <n v="4.3538406827880518"/>
        <n v="15.441678520625892"/>
        <n v="19.0423186344239"/>
        <n v="18.556899004267425"/>
        <n v="7.9214082503556194"/>
        <n v="2.411095305832148"/>
        <n v="7.2684921763869133"/>
        <n v="22.811522048364154"/>
        <n v="26.679943100995736"/>
        <n v="27.618776671408249"/>
        <n v="23.296941678520628"/>
        <n v="21.823613086770983"/>
        <n v="23.062233285917497"/>
        <n v="23.631934566145091"/>
        <n v="25.641891891891891"/>
        <n v="27.93669985775249"/>
        <n v="25.391180654338552"/>
        <n v="8.9434566145092464"/>
        <n v="9.4790184921763867"/>
        <n v="4.571479374110953"/>
        <n v="4.6888335704125179"/>
        <n v="27.434210526315788"/>
        <n v="23.614864864864867"/>
        <n v="22.761379800853486"/>
        <n v="18.171763869132292"/>
        <n v="10.11593172119488"/>
        <n v="6.9164295874822193"/>
        <n v="7.4690611664295883"/>
        <n v="6.8833570412517782"/>
        <n v="4.7720483641536271"/>
        <n v="12.694523470839259"/>
        <n v="27.903627311522051"/>
        <n v="24.46941678520626"/>
        <n v="22.543741109530586"/>
        <n v="18.372332859174964"/>
        <n v="13.66642958748222"/>
        <n v="14.754623044096729"/>
        <n v="15.860953058321478"/>
        <n v="25.006045519203415"/>
        <n v="22.274893314366999"/>
        <n v="15.541963015647228"/>
        <n v="10.466927453769561"/>
        <n v="5.2414651493598869"/>
        <n v="6.2464438122332862"/>
        <n v="13.029516358463725"/>
        <n v="24.117354196301566"/>
        <n v="28.439189189189189"/>
        <n v="21.521692745376956"/>
        <n v="23.548719772403981"/>
        <n v="21.488620199146514"/>
        <n v="26.211593172119489"/>
        <n v="27.719061166429587"/>
        <n v="22.744310099573259"/>
        <n v="8.8090327169274545"/>
        <n v="17.384423897581794"/>
        <n v="27.099217638691321"/>
        <n v="10.751778093883358"/>
        <n v="6.4640825035561882"/>
        <n v="4.0188477951635857"/>
        <n v="15.876955903271691"/>
        <n v="13.967283072546229"/>
        <n v="14.219061166429588"/>
        <n v="6.7660028449502141"/>
        <n v="5.626600284495022"/>
        <n v="3.0138691322901852"/>
        <n v="19.494665718349928"/>
        <n v="2.6116642958748222"/>
        <n v="14.503911806543384"/>
        <n v="8.4409672830725473"/>
        <n v="6.5643669985775253"/>
        <n v="7.6866998577524894"/>
        <n v="5.9114509246088192"/>
        <n v="6.0117354196301571"/>
        <n v="4.721906116642959"/>
        <n v="13.13086770981508"/>
        <n v="14.90611664295875"/>
        <n v="19.86379800853485"/>
        <n v="8.2233285917496453"/>
        <n v="17.049431009957328"/>
        <n v="29.276671408250358"/>
        <n v="25.524537695590329"/>
        <n v="20.349217638691325"/>
        <n v="16.078591749644382"/>
        <n v="11.941322901849219"/>
        <n v="8.0216927453769564"/>
        <n v="4.504267425320057"/>
        <n v="3.0640113798008533"/>
        <n v="2.4270981507823612"/>
        <n v="9.1109530583214795"/>
        <n v="11.958392603129447"/>
        <n v="12.176031294452347"/>
        <n v="9.8310810810810807"/>
        <n v="6.096017069701281"/>
        <n v="4.7389758179231869"/>
        <n v="2.8634423897581796"/>
        <n v="3.5334281650071122"/>
        <n v="11.689544807965861"/>
        <n v="16.413584637268848"/>
        <n v="21.371266002844948"/>
        <n v="28.087126600284495"/>
        <n v="27.401137980085345"/>
        <n v="29.359886201991465"/>
        <n v="25.039118065433858"/>
        <n v="23.732219061166429"/>
        <n v="22.309032716927454"/>
        <n v="14.151849217638691"/>
        <n v="29.076102418207686"/>
        <n v="25.926742532005694"/>
        <n v="13.951280227596019"/>
        <n v="12.108819345661452"/>
        <n v="13.749644381223328"/>
        <n v="19.763513513513516"/>
        <n v="15.039473684210527"/>
        <n v="9.1770981507823617"/>
        <n v="4.1863442389758179"/>
        <n v="7.1340682788051213"/>
        <n v="8.8762446657183496"/>
        <n v="7.7539118065433863"/>
        <n v="5.2585348506401139"/>
        <n v="6.8492176386913233"/>
        <n v="15.927098150782362"/>
        <n v="16.798719772403985"/>
        <n v="27.451280227596019"/>
        <n v="16.831792318634427"/>
        <n v="19.17674253200569"/>
        <n v="18.691322901849219"/>
        <n v="17.033428165007113"/>
        <n v="14.871977240398294"/>
        <n v="20.901849217638691"/>
        <n v="21.504623044096729"/>
        <n v="16.597083926031292"/>
        <n v="11.103840682788052"/>
        <n v="5.8442389758179241"/>
        <n v="9.7467994310099577"/>
        <n v="20.214793741109531"/>
        <n v="28.48933143669986"/>
        <n v="28.958748221906117"/>
        <n v="28.472261735419629"/>
        <n v="27.33392603129445"/>
        <n v="26.244665718349928"/>
        <n v="27.249644381223327"/>
        <n v="23.581792318634424"/>
        <n v="23.899715504978666"/>
        <n v="19.361308677098151"/>
        <n v="16.044452347083926"/>
        <n v="5.543385490753912"/>
        <n v="25.15647226173542"/>
        <n v="25.709103840682786"/>
        <n v="26.177453769559037"/>
        <n v="26.446301564722617"/>
        <n v="24.553698435277383"/>
        <n v="22.342105263157894"/>
        <n v="18.104551920341393"/>
        <n v="28.62375533428165"/>
        <n v="29.04196301564723"/>
        <n v="24.586770981507826"/>
        <n v="22.326102418207682"/>
        <n v="21.253911806543389"/>
        <n v="23.029160739687057"/>
        <n v="21.839615931721195"/>
        <n v="23.347083926031296"/>
        <n v="23.598862019914652"/>
        <n v="20.316145092460886"/>
        <n v="18.741465149359886"/>
        <n v="15.023470839260312"/>
        <n v="10.399715504978664"/>
        <n v="9.1269559032716927"/>
        <n v="9.2283072546230454"/>
        <n v="9.0266714082503565"/>
        <n v="9.6294452347083936"/>
        <n v="9.7809388335704135"/>
        <n v="11.589260312944523"/>
        <n v="6.4811522048364152"/>
        <n v="3.7670697012802283"/>
        <n v="3.2315078236130867"/>
        <n v="5.191322901849218"/>
        <n v="7.3346372688477954"/>
        <n v="7.8040540540540544"/>
        <n v="8.9093172119487924"/>
        <n v="11.606330014224753"/>
        <n v="11.522048364153628"/>
        <n v="10.836059743954481"/>
        <n v="5.426031294452347"/>
        <n v="2.5785917496443815"/>
        <n v="4.8563300142247519"/>
        <n v="8.6586059743954475"/>
        <n v="11.572190611664295"/>
        <n v="13.19701280227596"/>
        <n v="13.481863442389759"/>
        <n v="12.42674253200569"/>
        <n v="10.131934566145093"/>
        <n v="5.291607396870555"/>
        <n v="8.8421052631578938"/>
        <n v="7.3517069701280224"/>
        <n v="7.4018492176386905"/>
        <n v="11.254267425320057"/>
        <n v="11.823968705547653"/>
        <n v="17.251066856330016"/>
        <n v="21.471550497866286"/>
        <n v="23.263869132290186"/>
        <n v="18.657183499288763"/>
        <n v="17.568990042674255"/>
        <n v="19.829658605974398"/>
        <n v="25.341038406827881"/>
        <n v="24.503556187766716"/>
        <n v="22.944879089615931"/>
        <n v="5.978662873399716"/>
        <n v="27.082147937411097"/>
        <n v="6.8161450924608822"/>
        <n v="12.711593172119489"/>
        <n v="8.7919630156472248"/>
        <n v="19.126600284495019"/>
        <n v="16.731507823613089"/>
        <n v="19.294096728307256"/>
        <n v="22.208748221906117"/>
        <n v="24.838549075391178"/>
        <n v="24.737197724039831"/>
        <n v="21.421408250355618"/>
        <n v="14.771692745376956"/>
        <n v="9.9985775248933138"/>
        <n v="14.721550497866291"/>
        <n v="3.5995732574679948"/>
        <n v="3.7009246088193453"/>
        <n v="3.1141536273115222"/>
        <n v="11.019559032716929"/>
        <n v="19.059388335704124"/>
        <n v="19.64615931721195"/>
        <n v="15.592105263157896"/>
        <n v="9.5793029871977247"/>
        <n v="14.403627311522047"/>
        <n v="14.269203413940257"/>
        <n v="14.956258890469417"/>
        <n v="16.982219061166433"/>
        <n v="11.153982930298721"/>
        <n v="21.806543385490755"/>
        <n v="28.70697012802276"/>
        <n v="27.584637268847796"/>
        <n v="25.624822190611663"/>
        <n v="20.231863442389759"/>
        <n v="14.788762446657186"/>
        <n v="2.6959459459459461"/>
        <n v="14.554054054054053"/>
        <n v="4.604551920341394"/>
        <n v="9.4459459459459474"/>
        <n v="27.16642958748222"/>
        <n v="25.792318634423896"/>
        <n v="29.142247510668568"/>
        <n v="23.246799431009958"/>
        <n v="13.566145092460882"/>
        <n v="24.369132290184922"/>
        <n v="24.101351351351354"/>
        <n v="28.589615931721198"/>
        <n v="24.001066856330016"/>
        <n v="19.143669985775251"/>
        <n v="13.934210526315791"/>
        <n v="7.8541963015647243"/>
        <n v="19.612019914651498"/>
        <n v="29.326813655761022"/>
        <n v="26.714082503556188"/>
        <n v="21.036273115220485"/>
        <n v="21.689189189189189"/>
        <n v="14.738620199146515"/>
        <n v="8.6916785206258886"/>
        <n v="25.189544807965863"/>
        <n v="25.289829302987197"/>
        <n v="22.711237553342816"/>
        <n v="18.926031294452347"/>
        <n v="18.758534850640117"/>
        <n v="20.433499288762444"/>
        <n v="9.0938833570412516"/>
        <n v="7.2343527738264592"/>
        <n v="7.8211237553342823"/>
        <n v="2.4943100995732577"/>
        <n v="3.2816500711237557"/>
        <n v="9.8812233285917515"/>
        <n v="13.516002844950213"/>
        <n v="14.604196301564723"/>
        <n v="18.389402560455196"/>
        <n v="20.266002844950215"/>
        <n v="21.0522759601707"/>
        <n v="24.419274537695589"/>
        <n v="28.371977240398294"/>
        <n v="18.15469416785206"/>
        <n v="16.463726884779515"/>
        <n v="15.626244665718351"/>
        <n v="14.621266002844951"/>
        <n v="8.1721194879089616"/>
        <n v="3.4320768136557613"/>
        <n v="2.7962304409672836"/>
        <n v="3.0309388335704126"/>
        <n v="4.3036984352773828"/>
        <n v="4.5213371266002849"/>
        <n v="16.479729729729733"/>
        <n v="15.911095305832148"/>
        <n v="16.144736842105267"/>
        <n v="22.442389758179232"/>
        <n v="22.191678520625889"/>
        <n v="15.659317211948791"/>
        <n v="24.268847795163584"/>
        <n v="19.879800853485065"/>
        <n v="16.296230440967285"/>
        <n v="21.169630156472266"/>
        <n v="24.971906116642959"/>
        <n v="17.736486486486488"/>
        <n v="21.387268847795166"/>
        <n v="28.338904694167852"/>
        <n v="21.354196301564723"/>
        <n v="13.850995732574683"/>
        <n v="12.577169274537695"/>
        <n v="8.8261024182076824"/>
        <n v="3.1482930298719776"/>
        <n v="4.386913229018492"/>
        <n v="5.2745376955903271"/>
        <n v="3.3488620199146517"/>
        <n v="4.6557610241820768"/>
        <n v="4.2535561877667138"/>
        <n v="21.321123755334284"/>
        <n v="25.072190611664293"/>
        <n v="24.871621621621621"/>
        <n v="14.855974395448079"/>
        <n v="29.024893314366999"/>
        <n v="27.349928876244668"/>
        <n v="23.196657183499291"/>
        <n v="18.942034139402562"/>
        <n v="19.226884779516361"/>
        <n v="14.369487908961593"/>
        <n v="9.2613798008534864"/>
        <n v="4.9235419630156478"/>
        <n v="9.5963726884779526"/>
        <n v="10.886201991465152"/>
        <n v="21.203769559032718"/>
        <n v="23.66607396870555"/>
        <n v="20.181721194879088"/>
        <n v="3.2144381223328593"/>
        <n v="17.501778093883356"/>
        <n v="19.679231863442393"/>
        <n v="23.01209103840683"/>
        <n v="18.322190611664301"/>
        <n v="20.28200568990043"/>
        <n v="25.558677098150781"/>
        <n v="26.646870554765293"/>
        <n v="25.122332859174964"/>
        <n v="19.947012802275964"/>
        <n v="15.341394025604552"/>
        <n v="13.43172119487909"/>
        <n v="13.699502133712659"/>
        <n v="23.213726884779518"/>
        <n v="26.429231863442389"/>
        <n v="27.299786628733997"/>
        <n v="21.706258890469417"/>
        <n v="17.786628733997158"/>
        <n v="9.7137268847795166"/>
        <n v="4.621621621621621"/>
        <n v="14.018492176386914"/>
        <n v="7.1671408250355624"/>
        <n v="12.811877667140827"/>
        <n v="7.6536273115220483"/>
        <n v="13.013513513513514"/>
        <n v="12.846017069701279"/>
        <n v="6.7489331436699862"/>
        <n v="26.462304409672832"/>
        <n v="28.422119487908965"/>
        <n v="28.908605974395449"/>
        <n v="25.424253200568991"/>
        <n v="8.1390469416785223"/>
        <n v="10.031650071123757"/>
        <n v="17.166785206258893"/>
        <n v="22.661095305832148"/>
        <n v="24.619843527738269"/>
        <n v="19.31116642958748"/>
        <n v="14.134779516358465"/>
        <n v="18.423541963015648"/>
        <n v="14.989331436699858"/>
        <n v="8.3737553342816504"/>
        <n v="7.0668563300142244"/>
        <n v="5.09103840682788"/>
        <n v="3.4491465149359888"/>
        <n v="5.82823613086771"/>
        <n v="9.3787339971550487"/>
        <n v="24.954836415362731"/>
        <n v="23.649004267425319"/>
        <n v="23.44736842105263"/>
        <n v="10.534139402560456"/>
        <n v="4.789118065433855"/>
        <n v="12.862019914651494"/>
        <n v="12.561166429587482"/>
        <n v="9.5462304409672836"/>
        <n v="8.2564011379800846"/>
        <n v="2.9466571834992892"/>
        <n v="5.5092460881934571"/>
        <n v="5.0238264580369849"/>
        <n v="11.438833570412518"/>
        <n v="7.9544807965860604"/>
        <n v="8.5241820768136556"/>
        <n v="8.7087482219061165"/>
        <n v="8.3396159317211946"/>
        <n v="20.047297297297298"/>
        <n v="29.293741109530583"/>
        <n v="24.251778093883356"/>
        <n v="21.90682788051209"/>
        <n v="20.583926031294453"/>
        <n v="10.517069701280228"/>
        <n v="10.501066856330015"/>
        <n v="12.226173541963016"/>
        <n v="15.474751066856332"/>
        <n v="2.6618065433854907"/>
        <n v="3.7339971550497868"/>
        <n v="5.1742532005689901"/>
        <n v="16.246088193456615"/>
        <n v="13.231152204836416"/>
        <n v="9.8140113798008528"/>
        <n v="5.4420341394025602"/>
        <n v="5.4761735419630151"/>
        <n v="8.2734708392603125"/>
        <n v="16.329302987197725"/>
        <n v="20.516714082503558"/>
        <n v="19.544807965860599"/>
        <n v="12.476884779516359"/>
        <n v="11.187055476529162"/>
        <n v="26.579658605974394"/>
        <n v="27.517425320056901"/>
        <n v="18.874822190611663"/>
        <n v="11.974395448079658"/>
        <n v="13.063655761024183"/>
        <n v="11.907183499288763"/>
        <n v="17.451635846372692"/>
        <n v="26.797297297297302"/>
        <n v="11.003556187766714"/>
        <n v="10.232219061166429"/>
        <n v="13.90113798008535"/>
        <n v="14.972261735419631"/>
        <n v="2.8463726884779517"/>
        <n v="6.2133712660028451"/>
        <n v="12.393669985775249"/>
        <n v="12.376600284495023"/>
        <n v="7.4189189189189202"/>
        <n v="5.761024182076814"/>
        <n v="4.4210526315789469"/>
        <n v="6.0288051209103841"/>
        <n v="6.8321479374110963"/>
        <n v="7.5362731152204834"/>
        <n v="22.861664295874821"/>
        <n v="27.116287339971549"/>
        <n v="28.689900426742536"/>
        <n v="29.12624466571835"/>
        <n v="24.067211948790895"/>
        <n v="27.551564722617357"/>
        <n v="26.362019914651494"/>
        <n v="21.286984352773825"/>
        <n v="28.456258890469421"/>
        <n v="19.662162162162161"/>
        <n v="12.309388335704124"/>
        <n v="14.252133712660029"/>
        <n v="22.091394025604551"/>
        <n v="27.919630156472262"/>
        <n v="20.71728307254623"/>
        <n v="19.896870554765293"/>
        <n v="12.912162162162163"/>
        <n v="8.9263869132290186"/>
        <n v="4.939544807965861"/>
        <n v="7.7709815078236142"/>
        <n v="7.6365576102418213"/>
        <n v="3.5665007112375533"/>
        <n v="5.0739687055476539"/>
        <n v="7.2012802275960173"/>
        <n v="13.146870554765293"/>
        <n v="14.520981507823615"/>
        <n v="15.15682788051209"/>
        <n v="12.276315789473685"/>
        <n v="12.242176386913229"/>
        <n v="16.681365576102419"/>
        <n v="25.726173541963018"/>
        <n v="28.221550497866286"/>
        <n v="25.457325746799434"/>
        <n v="28.003911806543389"/>
        <n v="25.993954480796589"/>
        <n v="27.182432432432432"/>
        <n v="23.531650071123753"/>
        <n v="13.917140825035561"/>
        <n v="7.6034850640113794"/>
        <n v="8.6244665718349935"/>
        <n v="11.237197724039831"/>
        <n v="4.4039829302987199"/>
        <n v="21.87375533428165"/>
        <n v="19.39438122332859"/>
        <n v="22.459459459459463"/>
        <n v="17.284139402560452"/>
        <n v="10.734708392603132"/>
        <n v="7.5693456614509254"/>
        <n v="7.7208392603129461"/>
        <n v="16.86593172119488"/>
        <n v="19.461593172119485"/>
        <n v="12.493954480796587"/>
        <n v="10.584281650071123"/>
        <n v="9.7969416785206267"/>
        <n v="15.274182076813654"/>
        <n v="25.842460881934567"/>
        <n v="26.931721194879088"/>
        <n v="24.352062588904694"/>
        <n v="9.5120910384068278"/>
        <n v="18.573968705547653"/>
        <n v="15.726529160739688"/>
        <n v="15.056543385490754"/>
        <n v="11.806899004267425"/>
        <n v="29.092105263157894"/>
        <n v="27.014935988620202"/>
        <n v="28.121266002844948"/>
        <n v="26.396159317211946"/>
        <n v="20.868776671408252"/>
        <n v="19.796586059743955"/>
        <n v="27.384068278805124"/>
        <n v="9.7307965860597427"/>
        <n v="20.114509246088193"/>
        <n v="27.216571834992891"/>
        <n v="22.996088193456615"/>
        <n v="20.818634423897581"/>
        <n v="20.918918918918923"/>
        <n v="17.133712660028451"/>
        <n v="16.379445234708392"/>
        <n v="18.204836415362731"/>
        <n v="21.438477951635846"/>
        <n v="13.314366998577526"/>
        <n v="11.204125177809388"/>
        <n v="9.9142958748221908"/>
        <n v="4.2034139402560458"/>
        <n v="3.9857752489331437"/>
        <n v="7.3015647226173535"/>
        <n v="10.551209103840684"/>
        <n v="15.826813655761026"/>
        <n v="17.434566145092461"/>
        <n v="18.289118065433858"/>
        <n v="27.769203413940261"/>
        <n v="12.778805120910384"/>
        <n v="4.8061877667140829"/>
        <n v="7.7037695590327164"/>
        <n v="19.076458036984356"/>
        <n v="16.814722617354196"/>
        <n v="15.491820768136559"/>
        <n v="4.0689900426742538"/>
        <n v="6.6646514935988623"/>
        <n v="5.928520625889047"/>
        <n v="10.266358463726885"/>
        <n v="19.913940256045521"/>
        <n v="20.884779516358464"/>
        <n v="22.794452347083929"/>
        <n v="24.218705547652913"/>
        <n v="21.856685633001426"/>
        <n v="17.71941678520626"/>
        <n v="26.864509246088197"/>
        <n v="29.176386913229024"/>
        <n v="27.032005689900426"/>
        <n v="25.306899004267429"/>
        <n v="24.804409672830726"/>
        <n v="6.3467283072546232"/>
        <n v="7.0337837837837842"/>
        <n v="2.4441678520625887"/>
        <n v="3.1312233285917497"/>
        <n v="8.5583214793741114"/>
        <n v="16.26209103840683"/>
        <n v="15.257112375533426"/>
        <n v="13.079658605974396"/>
        <n v="10.96941678520626"/>
        <n v="7.7368421052631575"/>
        <n v="6.2965860597439551"/>
        <n v="4.4541251778093889"/>
        <n v="29.243598862019919"/>
        <n v="29.209459459459463"/>
        <n v="27.568634423897588"/>
        <n v="22.50960170697013"/>
        <n v="27.233641536273119"/>
        <n v="19.578947368421055"/>
        <n v="17.116642958748223"/>
        <n v="9.7638691322901856"/>
        <n v="8.6415362731152214"/>
        <n v="10.18207681365576"/>
        <n v="7.4359886201991472"/>
        <n v="17.183854907539118"/>
        <n v="19.261024182076813"/>
        <n v="9.9815078236130876"/>
        <n v="11.288406827880513"/>
        <n v="6.5312944523470842"/>
        <n v="9.6795874822190626"/>
        <n v="10.081792318634424"/>
        <n v="16.848862019914655"/>
        <n v="16.061522048364154"/>
        <n v="11.354551920341395"/>
        <n v="11.136913229018491"/>
        <n v="12.091749644381224"/>
        <n v="9.6465149359886198"/>
        <n v="11.321479374110956"/>
        <n v="17.753556187766716"/>
        <n v="14.236130867709814"/>
        <n v="12.326458036984354"/>
        <n v="22.493598862019915"/>
        <n v="23.833570412517783"/>
        <n v="22.376244665718353"/>
        <n v="17.334281650071123"/>
        <n v="17.619132290184922"/>
        <n v="24.771337126600283"/>
        <n v="26.898648648648649"/>
        <n v="26.914651493598861"/>
        <n v="26.881578947368425"/>
        <n v="27.8022759601707"/>
        <n v="28.891536273115221"/>
        <n v="16.564011379800853"/>
        <n v="20.734352773826458"/>
        <n v="23.146514935988623"/>
        <n v="16.161806543385495"/>
        <n v="17.853840682788054"/>
        <n v="17.869843527738265"/>
        <n v="19.813655761024183"/>
        <n v="10.299431009957328"/>
        <n v="17.954125177809388"/>
        <n v="8.7258179231863462"/>
        <n v="3.8684210526315788"/>
        <n v="3.6166429587482218"/>
        <n v="14.453769559032716"/>
        <n v="16.91607396870555"/>
        <n v="17.652204836415365"/>
        <n v="6.6145092460881934"/>
        <n v="6.5142247510668572"/>
        <n v="11.221194879089616"/>
        <n v="6.9495021337126603"/>
        <n v="11.73968705547653"/>
        <n v="12.409672830725462"/>
        <n v="15.776671408250355"/>
        <n v="26.613798008534854"/>
        <n v="26.847439544807965"/>
        <n v="26.781294452347083"/>
        <n v="29.309743954480805"/>
        <n v="29.109174964438125"/>
        <n v="24.821479374110954"/>
        <n v="23.129445234708392"/>
        <n v="5.3758890469416789"/>
        <n v="8.1059743954480812"/>
        <n v="21.974039829302988"/>
        <n v="19.629089615931726"/>
        <n v="3.3317923186344238"/>
        <n v="8.2894736842105274"/>
        <n v="11.790896159317212"/>
        <n v="20.41642958748222"/>
        <n v="21.621977240398291"/>
        <n v="21.304054054054053"/>
        <n v="18.824679943100996"/>
        <n v="16.279160739687054"/>
        <n v="13.649359886201992"/>
        <n v="8.3236130867709814"/>
        <n v="21.119487908961595"/>
        <n v="22.559743954480798"/>
        <n v="20.801564722617353"/>
        <n v="20.701280227596015"/>
        <n v="21.639046941678522"/>
        <n v="23.782361308677096"/>
        <n v="18.891891891891895"/>
        <n v="2.8794452347083923"/>
        <n v="25.893669985775251"/>
        <n v="18.071479374110954"/>
        <n v="5.1582503556187769"/>
        <n v="24.284850640113799"/>
        <n v="15.693456614509246"/>
        <n v="2.9295874822190617"/>
        <n v="28.506401137980088"/>
        <n v="12.979374110953058"/>
        <n v="5.995732574679943"/>
        <n v="21.923897581792321"/>
        <n v="21.65611664295875"/>
        <n v="13.381578947368421"/>
        <n v="8.4740398293029884"/>
        <n v="15.106685633001423"/>
        <n v="17.46870554765292"/>
        <n v="17.93705547652916"/>
        <n v="11.304409672830724"/>
        <n v="17.518847795163587"/>
        <n v="22.894736842105264"/>
        <n v="11.271337126600285"/>
        <n v="13.298364153627313"/>
        <n v="19.243954480796585"/>
        <n v="25.776315789473685"/>
        <n v="27.066145092460882"/>
        <n v="25.223684210526319"/>
        <n v="21.722261735419632"/>
        <n v="23.849573257467995"/>
        <n v="20.19879089615932"/>
        <n v="16.764580369843529"/>
        <n v="27.869487908961595"/>
        <n v="27.634779516358464"/>
        <n v="28.171408250355622"/>
        <n v="22.124466571834994"/>
        <n v="19.596017069701283"/>
        <n v="26.529516358463727"/>
        <n v="28.57361308677098"/>
        <n v="21.454480796586061"/>
        <n v="15.809743954480796"/>
        <n v="24.402204836415361"/>
        <n v="26.194523470839261"/>
        <n v="27.46728307254623"/>
        <n v="9.2112375533428175"/>
        <n v="4.9907539118065438"/>
        <n v="3.4992887624466569"/>
        <n v="21.069345661450928"/>
        <n v="12.896159317211948"/>
        <n v="10.936344238975819"/>
        <n v="9.5291607396870557"/>
        <n v="8.9594594594594597"/>
        <n v="8.5743243243243263"/>
        <n v="15.139758179231865"/>
        <n v="10.333570412517782"/>
        <n v="8.7588904694167855"/>
        <n v="10.216216216216218"/>
        <n v="11.891180654338548"/>
        <n v="7.3186344238975822"/>
        <n v="15.241109530583216"/>
        <n v="19.931009957325745"/>
        <n v="21.019203413940257"/>
        <n v="23.179587482219063"/>
        <n v="24.436344238975821"/>
        <n v="27.836415362731156"/>
        <n v="29.394025604551917"/>
        <n v="25.759246088193457"/>
        <n v="22.644025604551921"/>
        <n v="22.241820768136556"/>
        <n v="22.409317211948792"/>
        <n v="26.94879089615932"/>
        <n v="23.69914651493599"/>
        <n v="10.668563300142248"/>
        <n v="17.149715504978662"/>
        <n v="27.651849217638691"/>
        <n v="28.254623044096725"/>
        <n v="20.935988620199151"/>
        <n v="19.344238975817923"/>
        <n v="23.564722617354196"/>
        <n v="24.486486486486488"/>
        <n v="28.154338549075391"/>
        <n v="27.484352773826462"/>
        <n v="6.1963015647226172"/>
        <n v="4.2866287339971558"/>
        <n v="7.5533428165007113"/>
        <n v="15.961237553342817"/>
        <n v="22.392247510668565"/>
        <n v="7.6194879089615934"/>
        <n v="5.8613086770981502"/>
        <n v="15.424608819345664"/>
        <n v="2.9637268847795166"/>
        <n v="5.5935277382645809"/>
        <n v="26.998933143669984"/>
        <n v="28.974751066856328"/>
        <n v="28.857396870554769"/>
        <n v="16.011379800853486"/>
        <n v="28.137268847795166"/>
        <n v="28.639758179231865"/>
        <n v="26.563655761024187"/>
        <n v="25.056187766714086"/>
        <n v="14.486842105263158"/>
        <n v="3.5163584637268852"/>
        <n v="3.3157894736842106"/>
        <n v="3.6838549075391187"/>
        <n v="23.799431009957328"/>
        <n v="12.024537695590327"/>
        <n v="16.22901849217639"/>
        <n v="2.6287339971550501"/>
        <n v="9.0768136557610255"/>
        <n v="2.7290184921763871"/>
        <n v="9.3285917496443815"/>
        <n v="3.8182788051209107"/>
        <n v="5.7268847795163591"/>
        <n v="8.4569701280227605"/>
        <n v="9.4619487908961588"/>
        <n v="2.478307254623044"/>
        <n v="3.9185633001422473"/>
        <n v="9.4118065433854916"/>
        <n v="15.525960170697012"/>
        <n v="11.924253200568991"/>
        <n v="11.673541963015648"/>
        <n v="17.586059743954483"/>
        <n v="20.382290184921764"/>
        <n v="25.357041251778096"/>
        <n v="25.976884779516361"/>
        <n v="22.224751066856328"/>
        <n v="18.607041251778096"/>
        <n v="10.149004267425319"/>
        <n v="8.8933143669985792"/>
        <n v="18.221906116642959"/>
        <n v="4.0017780938833569"/>
        <n v="6.1461593172119491"/>
        <n v="7.1009957325746811"/>
        <n v="3.9516358463726888"/>
        <n v="3.9687055476529163"/>
        <n v="5.6767425320056901"/>
        <n v="12.744665718349928"/>
        <n v="13.247155049786629"/>
        <n v="14.302275960170698"/>
        <n v="18.439544807965859"/>
        <n v="5.6938122332859171"/>
        <n v="23.916785206258893"/>
        <n v="25.608819345661452"/>
        <n v="24.636913229018496"/>
        <n v="23.933854907539118"/>
        <n v="28.673897581792318"/>
        <n v="23.464438122332858"/>
        <n v="18.70732574679943"/>
        <n v="21.236842105263161"/>
        <n v="18.256045519203415"/>
        <n v="26.278805120910384"/>
        <n v="29.343883357041253"/>
        <n v="20.684210526315788"/>
        <n v="16.999288762446657"/>
        <n v="19.964082503556188"/>
        <n v="29.008890469416791"/>
        <n v="29.159317211948792"/>
        <n v="27.366998577524893"/>
        <n v="28.757112375533428"/>
        <n v="16.932076813655762"/>
        <n v="16.714438122332858"/>
        <n v="28.054054054054053"/>
        <n v="20.834637268847796"/>
        <n v="19.696301564722621"/>
        <n v="16.94914651493599"/>
        <n v="13.833926031294451"/>
        <n v="13.096728307254624"/>
        <n v="13.163940256045519"/>
        <n v="25.173541963015648"/>
        <n v="26.814366998577526"/>
        <n v="22.844594594594593"/>
        <n v="20.784495021337126"/>
        <n v="19.846728307254622"/>
        <n v="24.653982930298721"/>
        <n v="27.752133712660029"/>
        <n v="25.909672830725462"/>
        <n v="18.238975817923187"/>
        <n v="13.264224751066857"/>
        <n v="16.748577524893317"/>
        <n v="22.291963015647227"/>
        <n v="3.5835704125177812"/>
        <n v="5.3417496443812231"/>
        <n v="8.5071123755334277"/>
        <n v="10.283428165007113"/>
        <n v="3.2645803698435278"/>
        <n v="3.1642958748221908"/>
        <n v="6.1792318634423902"/>
        <n v="4.956614509246088"/>
        <n v="3.0810810810810811"/>
        <n v="3.1984352773826457"/>
        <n v="13.281294452347083"/>
        <n v="14.67140825035562"/>
        <n v="14.821834992887627"/>
        <n v="7.1169985775248925"/>
        <n v="7.0839260312944532"/>
        <n v="7.5021337126600285"/>
        <n v="11.338549075391182"/>
        <n v="12.929231863442389"/>
        <n v="6.5814366998577523"/>
        <n v="4.8894025604551921"/>
        <n v="6.5985064011379801"/>
        <n v="3.4832859174964441"/>
        <n v="9.0096017069701286"/>
        <n v="17.971194879089616"/>
        <n v="15.743598862019914"/>
        <n v="10.383712660028451"/>
        <n v="13.766714082503556"/>
        <n v="25.676031294452347"/>
        <n v="27.953769559032715"/>
        <n v="14.804765291607399"/>
        <n v="19.193812233285918"/>
        <n v="3.7169274537695594"/>
        <n v="11.773826458036986"/>
        <n v="13.181009957325747"/>
        <n v="4.0359174964438118"/>
        <n v="6.1290896159317212"/>
        <n v="13.549075391180654"/>
        <n v="15.508890469416787"/>
        <n v="12.443812233285918"/>
        <n v="14.068634423897583"/>
        <n v="12.828947368421053"/>
        <n v="11.723684210526315"/>
        <n v="11.65647226173542"/>
        <n v="15.642247510668565"/>
        <n v="16.446657183499291"/>
        <n v="6.5483641536273121"/>
        <n v="4.4882645803698438"/>
        <n v="11.991465149359886"/>
        <n v="6.9334992887624463"/>
        <n v="3.5494310099573263"/>
        <n v="6.6817211948790902"/>
        <n v="2.7620910384068282"/>
        <n v="7.9886201991465136"/>
        <n v="17.535917496443815"/>
        <n v="17.551920341394027"/>
        <n v="6.1120199146514942"/>
        <n v="13.465860597439544"/>
        <n v="14.571123755334284"/>
        <n v="14.101706970128024"/>
        <n v="26.731152204836416"/>
        <n v="17.987197724039831"/>
        <n v="17.368421052631579"/>
        <n v="22.961948790896159"/>
        <n v="23.096372688477956"/>
        <n v="22.626955903271693"/>
        <n v="22.694167852062591"/>
        <n v="26.47937411095306"/>
        <n v="22.041251778093883"/>
        <n v="11.488975817923187"/>
        <n v="4.8392603129445231"/>
        <n v="17.769559032716927"/>
        <n v="20.951991465149359"/>
        <n v="18.004267425320055"/>
        <n v="18.037339971550498"/>
        <n v="15.994310099573257"/>
        <n v="16.664295874822191"/>
        <n v="22.928876244665716"/>
        <n v="13.88406827880512"/>
        <n v="16.61415362731152"/>
        <n v="16.39651493598862"/>
        <n v="15.391536273115223"/>
        <n v="17.099573257467995"/>
        <n v="14.168918918918919"/>
        <n v="16.530938833570413"/>
        <n v="6.3968705547652913"/>
        <n v="4.2695590327169279"/>
        <n v="5.006756756756757"/>
        <n v="3.3990042674253202"/>
        <n v="21.889758179231865"/>
        <n v="19.779516358463727"/>
        <n v="19.411450924608822"/>
        <n v="11.171052631578947"/>
        <n v="13.582147937411097"/>
        <n v="10.785917496443812"/>
        <n v="17.703413940256045"/>
        <n v="18.138691322901852"/>
        <n v="11.706614509246089"/>
        <n v="6.7990753911806543"/>
        <n v="8.9765291607396875"/>
        <n v="8.5412517780938835"/>
        <n v="8.8591749644381235"/>
        <n v="5.9615931721194881"/>
        <n v="3.2485775248933146"/>
        <n v="5.7770270270270272"/>
        <n v="11.388691322901849"/>
        <n v="22.258890469416784"/>
        <n v="18.62411095305832"/>
        <n v="19.109530583214795"/>
        <n v="28.774182076813656"/>
        <n v="20.248933143669987"/>
        <n v="19.009246088193461"/>
        <n v="20.399359886201992"/>
        <n v="23.229729729729733"/>
        <n v="27.684921763869134"/>
        <n v="26.161450924608822"/>
        <n v="27.132290184921764"/>
        <n v="28.304765291607399"/>
        <n v="25.323968705547657"/>
        <n v="23.079302987197728"/>
        <n v="22.677098150782363"/>
        <n v="23.397226173541963"/>
        <n v="21.756401137980088"/>
        <n v="13.331436699857752"/>
        <n v="10.349573257467995"/>
        <n v="10.684566145092461"/>
        <n v="3.2987197724039832"/>
        <n v="4.5544096728307251"/>
        <n v="6.8662873399715503"/>
        <n v="6.380867709815079"/>
        <n v="4.5885490753911808"/>
        <n v="6.2795163584637272"/>
        <n v="3.6337126600284497"/>
        <n v="8.2062588904694174"/>
        <n v="10.818990042674253"/>
        <n v="12.879089615931722"/>
        <n v="9.2784495021337126"/>
        <n v="12.34352773826458"/>
        <n v="10.41678520625889"/>
        <n v="17.686344238975817"/>
        <n v="14.654338549075392"/>
        <n v="12.678520625889048"/>
        <n v="7.0167140825035563"/>
        <n v="14.688477951635848"/>
        <n v="6.263513513513514"/>
        <n v="2.8965149359886202"/>
        <n v="3.6667852062588904"/>
        <n v="9.6966571834992887"/>
        <n v="13.866998577524893"/>
        <n v="5.124110953058322"/>
        <n v="6.4470128022759612"/>
        <n v="10.919274537695591"/>
        <n v="8.4911095305832163"/>
        <n v="16.346372688477953"/>
        <n v="12.158961593172119"/>
        <n v="16.429587482219063"/>
        <n v="2.5945945945945947"/>
        <n v="10.852062588904694"/>
        <n v="10.450924608819346"/>
        <n v="12.259246088193455"/>
        <n v="9.0608108108108123"/>
        <n v="12.527027027027028"/>
        <n v="8.0558321479374122"/>
        <n v="17.233997155049785"/>
        <n v="19.42852062588905"/>
        <n v="16.028449502133714"/>
        <n v="14.704480796586063"/>
        <n v="18.674253200568991"/>
        <n v="21.672119487908962"/>
        <n v="17.351351351351351"/>
        <n v="8.4238975817923176"/>
        <n v="15.84388335704125"/>
        <n v="18.456614509246091"/>
        <n v="20.549786628734001"/>
        <n v="19.159672830725462"/>
        <n v="17.669274537695593"/>
        <n v="15.977240398293027"/>
        <n v="20.098506401137982"/>
        <n v="18.992176386913233"/>
        <n v="20.600995732574681"/>
        <n v="6.7158605974395451"/>
        <n v="28.406116642958747"/>
        <n v="28.87446657183499"/>
        <n v="16.312233285917497"/>
        <n v="17.921052631578945"/>
        <n v="24.68705547652916"/>
        <n v="26.144381223328594"/>
        <n v="15.408605974395451"/>
        <n v="12.611308677098151"/>
        <n v="13.046586059743955"/>
        <n v="16.781650071123757"/>
        <n v="2.9135846372688476"/>
        <n v="7.9384779516358455"/>
        <n v="5.208392603129445"/>
        <n v="9.8470839260312957"/>
        <n v="11.069701280227598"/>
        <n v="13.733641536273115"/>
        <n v="17.317211948790895"/>
        <n v="15.609174964438123"/>
        <n v="11.623399715504979"/>
        <n v="24.536628733997158"/>
        <n v="23.983997155049789"/>
        <n v="12.594238975817923"/>
        <n v="15.173897581792318"/>
        <n v="14.35348506401138"/>
        <n v="5.5593883357041252"/>
        <n v="6.2293741109530592"/>
        <n v="20.651137980085348"/>
        <n v="25.106330014224753"/>
        <n v="24.034139402560456"/>
        <n v="13.716571834992887"/>
        <n v="2.5615220483641541"/>
        <n v="4.9064722617354199"/>
        <n v="2.4612375533428166"/>
        <n v="4.1532716927453777"/>
        <n v="16.513869132290186"/>
        <n v="2.813300142247511"/>
        <n v="18.40647226173542"/>
        <n v="4.9736842105263159"/>
        <n v="9.1941678520625896"/>
        <n v="7.1511379800853492"/>
        <n v="6.8993598862019923"/>
        <n v="12.460881934566146"/>
        <n v="2.7119487908961597"/>
        <n v="13.616287339971549"/>
        <n v="11.639402560455192"/>
        <n v="6.4971550497866293"/>
        <n v="7.4519914651493604"/>
        <n v="13.800853485064012"/>
        <n v="18.306187766714082"/>
        <n v="4.4711948790896159"/>
        <n v="16.881934566145095"/>
        <n v="7.9043385490753924"/>
        <n v="9.8982930298719776"/>
        <n v="9.9313655761024204"/>
        <n v="4.051920341394025"/>
        <n v="11.539118065433854"/>
        <n v="11.841038406827881"/>
        <n v="20.667140825035563"/>
        <n v="26.546586059743959"/>
        <n v="15.793741109530583"/>
        <n v="4.8232574679943099"/>
        <n v="9.2944523470839275"/>
        <n v="5.141180654338549"/>
        <n v="8.0718349928876236"/>
        <n v="10.768847795163584"/>
        <n v="8.3065433854907553"/>
        <n v="9.2443100995732586"/>
        <n v="12.192034139402562"/>
        <n v="7.2514224751066854"/>
        <n v="20.014224751066855"/>
        <n v="5.7940967283072551"/>
        <n v="14.46977240398293"/>
        <n v="25.541607396870557"/>
        <n v="28.354907539118066"/>
        <n v="12.008534850640116"/>
        <n v="8.1561166429587484"/>
        <n v="8.6084637268847786"/>
        <n v="13.364509246088193"/>
        <n v="17.016358463726885"/>
        <n v="19.478662873399717"/>
        <n v="4.6717638691322909"/>
        <n v="2.6788762446657182"/>
        <n v="3.4160739687055481"/>
        <n v="27.736130867709818"/>
        <n v="25.37411095305832"/>
        <n v="25.742176386913229"/>
        <n v="8.3566856330014225"/>
        <n v="9.3616642958748226"/>
        <n v="9.4288762446657177"/>
        <n v="24.569701280227598"/>
        <n v="15.458748221906117"/>
        <n v="18.523826458036982"/>
        <n v="27.149359886201992"/>
        <n v="20.483641536273115"/>
        <n v="15.70945945945946"/>
        <n v="7.6696301564722615"/>
        <n v="5.643669985775249"/>
        <n v="11.404694167852064"/>
        <n v="12.544096728307256"/>
        <n v="5.6607396870554778"/>
        <n v="2.7460881934566146"/>
        <n v="2.9807965860597441"/>
        <n v="10.166073968705549"/>
        <n v="4.437055476529161"/>
        <n v="27.049075391180654"/>
        <n v="10.986486486486488"/>
        <n v="10.567211948790897"/>
        <n v="16.581081081081081"/>
        <n v="7.8712660028449513"/>
        <n v="19.72937411095306"/>
        <n v="16.647226173541963"/>
        <n v="28.807254623044095"/>
        <n v="9.3115220483641536"/>
        <n v="10.902204836415363"/>
        <n v="25.943812233285922"/>
        <n v="25.239687055476534"/>
        <n v="23.883712660028451"/>
        <n v="26.094238975817923"/>
        <n v="22.074324324324326"/>
        <n v="21.337126600284495"/>
        <n v="13.214082503556188"/>
        <n v="14.118776671408252"/>
        <n v="23.414295874822194"/>
        <n v="25.491465149359886"/>
        <n v="28.824324324324326"/>
        <n v="27.819345661450924"/>
        <n v="27.534495021337126"/>
        <n v="6.6315789473684212"/>
        <n v="23.481507823613089"/>
        <n v="27.701991465149366"/>
        <n v="25.692034139402558"/>
        <n v="23.716216216216218"/>
        <n v="12.511024182076813"/>
        <n v="20.851706970128024"/>
        <n v="20.164651493598861"/>
        <n v="17.602062588904698"/>
        <n v="15.35846372688478"/>
        <n v="7.9715504978662874"/>
        <n v="13.414651493598862"/>
        <n v="12.963371266002847"/>
        <n v="28.539473684210524"/>
        <n v="26.981863442389759"/>
        <n v="23.046230440967285"/>
        <n v="23.279871977240401"/>
        <n v="18.976173541963018"/>
        <n v="11.120910384068278"/>
        <n v="6.7820056899004264"/>
        <n v="24.988975817923187"/>
        <n v="24.084281650071123"/>
        <n v="26.747155049786631"/>
        <n v="22.359174964438125"/>
        <n v="23.364153627311524"/>
        <n v="26.0099573257468"/>
        <n v="21.588904694167855"/>
        <n v="14.084637268847796"/>
        <n v="8.0889046941678515"/>
        <n v="12.795874822190612"/>
        <n v="10.064722617354198"/>
        <n v="7.2183499288762452"/>
        <n v="25.826458036984356"/>
        <n v="22.024182076813656"/>
        <n v="23.314011379800853"/>
        <n v="19.561877667140827"/>
        <n v="7.0508534850640121"/>
        <n v="15.307254623044097"/>
        <n v="21.18669985775249"/>
        <n v="19.277027027027028"/>
        <n v="28.271692745376956"/>
        <n v="21.991109530583213"/>
        <n v="23.498577524893314"/>
        <n v="21.270981507823613"/>
        <n v="26.629800853485065"/>
        <n v="13.783783783783782"/>
        <n v="25.139402560455192"/>
        <n v="25.089260312944521"/>
        <n v="28.104196301564727"/>
        <n v="20.634068278805124"/>
        <n v="16.363442389758177"/>
        <n v="17.41856330014225"/>
        <n v="10.366642958748223"/>
        <n v="24.754267425320055"/>
        <n v="28.522403982930303"/>
        <n v="25.876600284495023"/>
        <n v="10.19914651493599"/>
        <n v="6.9836415362731143"/>
        <n v="5.0408961593172119"/>
        <n v="10.618421052631581"/>
        <n v="13.398648648648651"/>
        <n v="26.412162162162161"/>
        <n v="17.216927453769557"/>
        <n v="14.637268847795164"/>
        <n v="14.939189189189188"/>
        <n v="12.644381223328592"/>
        <n v="25.206614509246091"/>
        <n v="23.816500711237556"/>
        <n v="26.379089615931719"/>
        <n v="4.1191322901849219"/>
        <n v="24.704125177809392"/>
        <n v="28.941678520625889"/>
        <n v="13.532005689900428"/>
        <m/>
      </sharedItems>
    </cacheField>
    <cacheField name="Portfolio Sum" numFmtId="0">
      <sharedItems containsString="0" containsBlank="1" containsNumber="1" minValue="-0.20132002801120447" maxValue="206.195078465324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1">
  <r>
    <n v="1"/>
    <n v="1"/>
    <x v="0"/>
    <n v="5.3077295728163811"/>
    <n v="0"/>
    <n v="-0.20132002801120447"/>
    <n v="0"/>
    <n v="0"/>
    <x v="0"/>
    <n v="34.50683628733718"/>
  </r>
  <r>
    <n v="1"/>
    <n v="1"/>
    <x v="1"/>
    <n v="4.8088715383271792"/>
    <n v="0"/>
    <n v="-0.20132002801120447"/>
    <n v="0"/>
    <n v="0"/>
    <x v="0"/>
    <n v="34.007978252847977"/>
  </r>
  <r>
    <n v="1"/>
    <n v="1"/>
    <x v="2"/>
    <n v="5.2113062808827841"/>
    <n v="0"/>
    <n v="-0.20132002801120447"/>
    <n v="0"/>
    <n v="0"/>
    <x v="0"/>
    <n v="34.410412995403583"/>
  </r>
  <r>
    <n v="1"/>
    <n v="1"/>
    <x v="3"/>
    <n v="5.9491175258066438"/>
    <n v="0"/>
    <n v="-0.20132002801120447"/>
    <n v="0"/>
    <n v="0"/>
    <x v="0"/>
    <n v="35.148224240327444"/>
  </r>
  <r>
    <n v="1"/>
    <n v="1"/>
    <x v="4"/>
    <n v="3.5717743007324527"/>
    <n v="0"/>
    <n v="-0.20132002801120447"/>
    <n v="0"/>
    <n v="0"/>
    <x v="0"/>
    <n v="32.770881015253252"/>
  </r>
  <r>
    <n v="1"/>
    <n v="1"/>
    <x v="5"/>
    <n v="5.5387779981678049"/>
    <n v="0"/>
    <n v="-0.20132002801120447"/>
    <n v="0"/>
    <n v="0"/>
    <x v="0"/>
    <n v="34.737884712688604"/>
  </r>
  <r>
    <n v="1"/>
    <n v="1"/>
    <x v="6"/>
    <n v="6.1455111284273354"/>
    <n v="0"/>
    <n v="-0.20132002801120447"/>
    <n v="0"/>
    <n v="0"/>
    <x v="0"/>
    <n v="35.344617842948139"/>
  </r>
  <r>
    <n v="1"/>
    <n v="1"/>
    <x v="7"/>
    <n v="7.8636579750738518"/>
    <n v="0"/>
    <n v="-0.20132002801120447"/>
    <n v="0"/>
    <n v="0"/>
    <x v="1"/>
    <n v="36.58694676640831"/>
  </r>
  <r>
    <n v="1"/>
    <n v="1"/>
    <x v="8"/>
    <n v="6.7394739128787053"/>
    <n v="13.385481053884964"/>
    <n v="14.807207697163866"/>
    <n v="18.478132575757577"/>
    <n v="5.1999999999999998E-2"/>
    <x v="2"/>
    <n v="82.654684997864337"/>
  </r>
  <r>
    <n v="1"/>
    <n v="1"/>
    <x v="9"/>
    <n v="4.5800766657058753"/>
    <n v="36.712888071922514"/>
    <n v="31.37973729693277"/>
    <n v="33.865880411255411"/>
    <n v="0.41599999999999998"/>
    <x v="3"/>
    <n v="132.99867917412382"/>
  </r>
  <r>
    <n v="1"/>
    <n v="1"/>
    <x v="10"/>
    <n v="2.4449679082871061"/>
    <n v="38.138969642829082"/>
    <n v="30.975385960588238"/>
    <n v="33.66706331168831"/>
    <n v="1.7506666666666666"/>
    <x v="0"/>
    <n v="136.37748023259138"/>
  </r>
  <r>
    <n v="1"/>
    <n v="1"/>
    <x v="11"/>
    <n v="3.4761835503847629"/>
    <n v="36.589162502385534"/>
    <n v="29.470991629726885"/>
    <n v="32.645248376623371"/>
    <n v="6.2053333333333329"/>
    <x v="0"/>
    <n v="137.78734613498588"/>
  </r>
  <r>
    <n v="1"/>
    <n v="1"/>
    <x v="12"/>
    <n v="2.9562975506048397"/>
    <n v="35.323128505641783"/>
    <n v="28.307703939012598"/>
    <n v="31.415396103896104"/>
    <n v="5.7373333333333338"/>
    <x v="4"/>
    <n v="130.23630324472194"/>
  </r>
  <r>
    <n v="1"/>
    <n v="1"/>
    <x v="13"/>
    <n v="2.5539250446199415"/>
    <n v="36.000005024710482"/>
    <n v="29.220777640399159"/>
    <n v="31.834538419913422"/>
    <n v="7.262666666666667"/>
    <x v="5"/>
    <n v="130.03549743357851"/>
  </r>
  <r>
    <n v="1"/>
    <n v="1"/>
    <x v="14"/>
    <n v="2.7841369503063831"/>
    <n v="29.551173326360452"/>
    <n v="30.647412098886555"/>
    <n v="32.764181818181818"/>
    <n v="5.7200000000000006"/>
    <x v="6"/>
    <n v="119.37088712403391"/>
  </r>
  <r>
    <n v="1"/>
    <n v="1"/>
    <x v="15"/>
    <n v="2.7092387596330405"/>
    <n v="16.576790732386382"/>
    <n v="29.699432854789908"/>
    <n v="32.38914015151515"/>
    <n v="6.118666666666666"/>
    <x v="7"/>
    <n v="105.29696760026853"/>
  </r>
  <r>
    <n v="1"/>
    <n v="1"/>
    <x v="16"/>
    <n v="3.7788693894825176"/>
    <n v="20.968324530100698"/>
    <n v="10.612667381596637"/>
    <n v="17.674850108225108"/>
    <n v="2.3053333333333335"/>
    <x v="8"/>
    <n v="70.63129652083218"/>
  </r>
  <r>
    <n v="1"/>
    <n v="1"/>
    <x v="17"/>
    <n v="3.9318983550210489"/>
    <n v="1.8385805783328317"/>
    <n v="-0.20132002801120447"/>
    <n v="0"/>
    <n v="0"/>
    <x v="9"/>
    <n v="25.31560271757596"/>
  </r>
  <r>
    <n v="1"/>
    <n v="1"/>
    <x v="18"/>
    <n v="2.7354139590371576"/>
    <n v="0"/>
    <n v="-0.20132002801120447"/>
    <n v="0"/>
    <n v="0"/>
    <x v="10"/>
    <n v="22.866241868437051"/>
  </r>
  <r>
    <n v="1"/>
    <n v="1"/>
    <x v="19"/>
    <n v="4.6962241386553059"/>
    <n v="0"/>
    <n v="-0.20132002801120447"/>
    <n v="0"/>
    <n v="0"/>
    <x v="11"/>
    <n v="24.526198562991183"/>
  </r>
  <r>
    <n v="1"/>
    <n v="1"/>
    <x v="20"/>
    <n v="4.8791970156354143"/>
    <n v="0"/>
    <n v="-0.20132002801120447"/>
    <n v="0"/>
    <n v="0"/>
    <x v="12"/>
    <n v="24.390181397297042"/>
  </r>
  <r>
    <n v="1"/>
    <n v="1"/>
    <x v="21"/>
    <n v="3.1591137044415314"/>
    <n v="0"/>
    <n v="-0.20132002801120447"/>
    <n v="0"/>
    <n v="0"/>
    <x v="13"/>
    <n v="21.046342751821509"/>
  </r>
  <r>
    <n v="1"/>
    <n v="1"/>
    <x v="22"/>
    <n v="1.3458700656444094"/>
    <n v="0"/>
    <n v="-0.20132002801120447"/>
    <n v="0"/>
    <n v="0"/>
    <x v="14"/>
    <n v="21.711406367647431"/>
  </r>
  <r>
    <n v="1"/>
    <n v="1"/>
    <x v="23"/>
    <n v="0.23075440167574623"/>
    <n v="0"/>
    <n v="-0.20132002801120447"/>
    <n v="0"/>
    <n v="0"/>
    <x v="15"/>
    <n v="20.178083022313192"/>
  </r>
  <r>
    <n v="1"/>
    <n v="2"/>
    <x v="0"/>
    <n v="0.38732782198155924"/>
    <n v="0"/>
    <n v="-0.20132002801120447"/>
    <n v="0"/>
    <n v="0"/>
    <x v="16"/>
    <n v="23.517088875051435"/>
  </r>
  <r>
    <n v="1"/>
    <n v="2"/>
    <x v="1"/>
    <n v="0.94494524914661771"/>
    <n v="0"/>
    <n v="-0.20132002801120447"/>
    <n v="0"/>
    <n v="0"/>
    <x v="17"/>
    <n v="23.622359218290466"/>
  </r>
  <r>
    <n v="1"/>
    <n v="2"/>
    <x v="2"/>
    <n v="2.4185988486288079"/>
    <n v="0"/>
    <n v="-0.20132002801120447"/>
    <n v="0"/>
    <n v="0"/>
    <x v="18"/>
    <n v="28.512086786478203"/>
  </r>
  <r>
    <n v="1"/>
    <n v="2"/>
    <x v="3"/>
    <n v="0.46654846985912679"/>
    <n v="0"/>
    <n v="-0.20132002801120447"/>
    <n v="0"/>
    <n v="0"/>
    <x v="19"/>
    <n v="27.029453192914783"/>
  </r>
  <r>
    <n v="1"/>
    <n v="2"/>
    <x v="4"/>
    <n v="7.5205520148493313E-2"/>
    <n v="0"/>
    <n v="-0.20132002801120447"/>
    <n v="0"/>
    <n v="0"/>
    <x v="20"/>
    <n v="27.843657896120224"/>
  </r>
  <r>
    <n v="1"/>
    <n v="2"/>
    <x v="5"/>
    <n v="0.60379275924358156"/>
    <n v="0"/>
    <n v="-0.20132002801120447"/>
    <n v="0"/>
    <n v="0"/>
    <x v="0"/>
    <n v="29.802899473764381"/>
  </r>
  <r>
    <n v="1"/>
    <n v="2"/>
    <x v="6"/>
    <n v="1.6220023027378725"/>
    <n v="0"/>
    <n v="-0.20132002801120447"/>
    <n v="0"/>
    <n v="0"/>
    <x v="0"/>
    <n v="30.821109017258674"/>
  </r>
  <r>
    <n v="1"/>
    <n v="2"/>
    <x v="7"/>
    <n v="1.6475664187696817"/>
    <n v="0"/>
    <n v="-0.20132002801120447"/>
    <n v="0"/>
    <n v="0"/>
    <x v="0"/>
    <n v="30.846673133290484"/>
  </r>
  <r>
    <n v="1"/>
    <n v="2"/>
    <x v="8"/>
    <n v="3.2909890770069934"/>
    <n v="14.632131521691569"/>
    <n v="16.849700344852938"/>
    <n v="20.767511363636363"/>
    <n v="3.8133333333333335"/>
    <x v="0"/>
    <n v="88.754092383053205"/>
  </r>
  <r>
    <n v="1"/>
    <n v="2"/>
    <x v="9"/>
    <n v="1.4806255850472243"/>
    <n v="39.193199204209222"/>
    <n v="35.147462313025208"/>
    <n v="37.526660714285711"/>
    <n v="16.553333333333335"/>
    <x v="0"/>
    <n v="159.30170789243269"/>
  </r>
  <r>
    <n v="1"/>
    <n v="2"/>
    <x v="10"/>
    <n v="1.0889398768550993"/>
    <n v="39.724735903631988"/>
    <n v="34.250977384411769"/>
    <n v="36.858908008658005"/>
    <n v="17.888000000000002"/>
    <x v="0"/>
    <n v="159.21198791608887"/>
  </r>
  <r>
    <n v="1"/>
    <n v="2"/>
    <x v="11"/>
    <n v="0.41274260803320395"/>
    <n v="37.631052666707717"/>
    <n v="32.089598531848743"/>
    <n v="35.219286796536792"/>
    <n v="5.4773333333333341"/>
    <x v="0"/>
    <n v="140.23044067899178"/>
  </r>
  <r>
    <n v="1"/>
    <n v="2"/>
    <x v="12"/>
    <n v="0.52841740139459825"/>
    <n v="36.254259450931514"/>
    <n v="31.020659486281509"/>
    <n v="34.074784090909091"/>
    <n v="11.006666666666668"/>
    <x v="21"/>
    <n v="141.206622089071"/>
  </r>
  <r>
    <n v="1"/>
    <n v="2"/>
    <x v="13"/>
    <n v="0.38320119324511676"/>
    <n v="36.979117678850656"/>
    <n v="32.090289730714282"/>
    <n v="34.72909036796537"/>
    <n v="8.1639999999999997"/>
    <x v="22"/>
    <n v="138.37272599780243"/>
  </r>
  <r>
    <n v="1"/>
    <n v="2"/>
    <x v="14"/>
    <n v="0.36746376695139393"/>
    <n v="38.648045846561367"/>
    <n v="33.918856329516807"/>
    <n v="36.056834956709956"/>
    <n v="18.321333333333335"/>
    <x v="23"/>
    <n v="152.71971773236163"/>
  </r>
  <r>
    <n v="1"/>
    <n v="2"/>
    <x v="15"/>
    <n v="0.59881742878517541"/>
    <n v="38.830678998137728"/>
    <n v="33.934062704558826"/>
    <n v="36.444393398268396"/>
    <n v="12.098666666666666"/>
    <x v="24"/>
    <n v="145.01899472984496"/>
  </r>
  <r>
    <n v="1"/>
    <n v="2"/>
    <x v="16"/>
    <n v="0.21099197084923763"/>
    <n v="19.678178125960137"/>
    <n v="13.058128967899158"/>
    <n v="21.015000541125538"/>
    <n v="3.5533333333333337"/>
    <x v="25"/>
    <n v="76.541948728641088"/>
  </r>
  <r>
    <n v="1"/>
    <n v="2"/>
    <x v="17"/>
    <n v="0.28277280568065388"/>
    <n v="1.6632650744581789"/>
    <n v="-0.20132002801120447"/>
    <n v="0"/>
    <n v="0"/>
    <x v="26"/>
    <n v="23.801972475171727"/>
  </r>
  <r>
    <n v="1"/>
    <n v="2"/>
    <x v="18"/>
    <n v="0.661275088334906"/>
    <n v="0"/>
    <n v="-0.20132002801120447"/>
    <n v="0"/>
    <n v="0"/>
    <x v="27"/>
    <n v="24.661590906696389"/>
  </r>
  <r>
    <n v="1"/>
    <n v="2"/>
    <x v="19"/>
    <n v="0.25623134133162206"/>
    <n v="0"/>
    <n v="-0.20132002801120447"/>
    <n v="0"/>
    <n v="0"/>
    <x v="28"/>
    <n v="21.274683717303347"/>
  </r>
  <r>
    <n v="1"/>
    <n v="2"/>
    <x v="20"/>
    <n v="2.1765228404374195E-2"/>
    <n v="0"/>
    <n v="-0.20132002801120447"/>
    <n v="0"/>
    <n v="0"/>
    <x v="29"/>
    <n v="21.995054019738831"/>
  </r>
  <r>
    <n v="1"/>
    <n v="2"/>
    <x v="21"/>
    <n v="0"/>
    <n v="0"/>
    <n v="-0.20132002801120447"/>
    <n v="0"/>
    <n v="0"/>
    <x v="23"/>
    <n v="25.20586347127756"/>
  </r>
  <r>
    <n v="1"/>
    <n v="2"/>
    <x v="22"/>
    <n v="0"/>
    <n v="0"/>
    <n v="-0.20132002801120447"/>
    <n v="0"/>
    <n v="0"/>
    <x v="30"/>
    <n v="24.703374139840861"/>
  </r>
  <r>
    <n v="1"/>
    <n v="2"/>
    <x v="23"/>
    <n v="0"/>
    <n v="0"/>
    <n v="-0.20132002801120447"/>
    <n v="0"/>
    <n v="0"/>
    <x v="31"/>
    <n v="23.748537724478133"/>
  </r>
  <r>
    <n v="1"/>
    <n v="3"/>
    <x v="0"/>
    <n v="0"/>
    <n v="0"/>
    <n v="-0.20132002801120447"/>
    <n v="0"/>
    <n v="0"/>
    <x v="32"/>
    <n v="21.203018521064187"/>
  </r>
  <r>
    <n v="1"/>
    <n v="3"/>
    <x v="1"/>
    <n v="0.10343885170939762"/>
    <n v="0"/>
    <n v="-0.20132002801120447"/>
    <n v="0"/>
    <n v="0"/>
    <x v="33"/>
    <n v="18.441948126685389"/>
  </r>
  <r>
    <n v="1"/>
    <n v="3"/>
    <x v="2"/>
    <n v="2.8825267405343311"/>
    <n v="0"/>
    <n v="-0.20132002801120447"/>
    <n v="0"/>
    <n v="0"/>
    <x v="34"/>
    <n v="17.57025365420165"/>
  </r>
  <r>
    <n v="1"/>
    <n v="3"/>
    <x v="3"/>
    <n v="4.3567789573151794"/>
    <n v="0"/>
    <n v="-0.20132002801120447"/>
    <n v="0"/>
    <n v="0"/>
    <x v="35"/>
    <n v="19.479783253628298"/>
  </r>
  <r>
    <n v="1"/>
    <n v="3"/>
    <x v="4"/>
    <n v="7.6447638968130134"/>
    <n v="0"/>
    <n v="-0.20132002801120447"/>
    <n v="0"/>
    <n v="0"/>
    <x v="36"/>
    <n v="21.762789530252732"/>
  </r>
  <r>
    <n v="1"/>
    <n v="3"/>
    <x v="5"/>
    <n v="4.842772808398621"/>
    <n v="0"/>
    <n v="-0.20132002801120447"/>
    <n v="0"/>
    <n v="0"/>
    <x v="37"/>
    <n v="16.767341827329094"/>
  </r>
  <r>
    <n v="1"/>
    <n v="3"/>
    <x v="6"/>
    <n v="3.5804101823300765"/>
    <n v="0"/>
    <n v="-0.20132002801120447"/>
    <n v="0"/>
    <n v="0"/>
    <x v="38"/>
    <n v="12.523115758870793"/>
  </r>
  <r>
    <n v="1"/>
    <n v="3"/>
    <x v="7"/>
    <n v="5.7792409744028763"/>
    <n v="0"/>
    <n v="-0.20132002801120447"/>
    <n v="0"/>
    <n v="0"/>
    <x v="39"/>
    <n v="11.907579552366066"/>
  </r>
  <r>
    <n v="1"/>
    <n v="3"/>
    <x v="8"/>
    <n v="8.5629178369172028"/>
    <n v="15.018262484510752"/>
    <n v="7.3159943923739501"/>
    <n v="8.6662196969696943"/>
    <n v="6.7080000000000011"/>
    <x v="40"/>
    <n v="50.155818308353382"/>
  </r>
  <r>
    <n v="1"/>
    <n v="3"/>
    <x v="9"/>
    <n v="1.603745142910922"/>
    <n v="39.221388264346281"/>
    <n v="17.75102366552521"/>
    <n v="18.745526515151518"/>
    <n v="20.453333333333333"/>
    <x v="41"/>
    <n v="97.775016921267266"/>
  </r>
  <r>
    <n v="1"/>
    <n v="3"/>
    <x v="10"/>
    <n v="0.81647062351382849"/>
    <n v="39.575756818219261"/>
    <n v="20.321937845924367"/>
    <n v="22.085626082251078"/>
    <n v="22.463999999999999"/>
    <x v="42"/>
    <n v="107.79224087204224"/>
  </r>
  <r>
    <n v="1"/>
    <n v="3"/>
    <x v="11"/>
    <n v="2.1568444577914812"/>
    <n v="37.344780201287229"/>
    <n v="24.021234174327731"/>
    <n v="26.594903138528139"/>
    <n v="21.181333333333335"/>
    <x v="43"/>
    <n v="114.94987766657658"/>
  </r>
  <r>
    <n v="1"/>
    <n v="3"/>
    <x v="12"/>
    <n v="1.4251023663890099"/>
    <n v="35.830477224756613"/>
    <n v="22.587687727184871"/>
    <n v="25.048966991341992"/>
    <n v="20.037333333333333"/>
    <x v="44"/>
    <n v="108.83106124186784"/>
  </r>
  <r>
    <n v="1"/>
    <n v="3"/>
    <x v="13"/>
    <n v="0.51146085279071285"/>
    <n v="36.477539425408004"/>
    <n v="24.61290040323529"/>
    <n v="26.807494588744586"/>
    <n v="20.00266666666667"/>
    <x v="41"/>
    <n v="108.41206193684526"/>
  </r>
  <r>
    <n v="1"/>
    <n v="3"/>
    <x v="14"/>
    <n v="0.28590789445244114"/>
    <n v="38.098659516803465"/>
    <n v="25.441302243592439"/>
    <n v="27.060638528138529"/>
    <n v="20.591999999999999"/>
    <x v="41"/>
    <n v="111.47850818298687"/>
  </r>
  <r>
    <n v="1"/>
    <n v="3"/>
    <x v="15"/>
    <n v="0.18788802616598152"/>
    <n v="38.893793251123299"/>
    <n v="27.049030804852936"/>
    <n v="29.209712121212121"/>
    <n v="21.008000000000003"/>
    <x v="45"/>
    <n v="118.89287655043827"/>
  </r>
  <r>
    <n v="1"/>
    <n v="3"/>
    <x v="16"/>
    <n v="0.15416665356930181"/>
    <n v="26.280446969824414"/>
    <n v="9.5381987451050403"/>
    <n v="15.354344696969696"/>
    <n v="12.913333333333334"/>
    <x v="41"/>
    <n v="64.240490398801796"/>
  </r>
  <r>
    <n v="1"/>
    <n v="3"/>
    <x v="17"/>
    <n v="0.63211817865136921"/>
    <n v="1.9661326931995748"/>
    <n v="-0.20132002801120447"/>
    <n v="0"/>
    <n v="6.9333333333333344E-2"/>
    <x v="41"/>
    <n v="2.4662641771730729"/>
  </r>
  <r>
    <n v="1"/>
    <n v="3"/>
    <x v="18"/>
    <n v="0.32422461504493394"/>
    <n v="0"/>
    <n v="-0.20132002801120447"/>
    <n v="0"/>
    <n v="0"/>
    <x v="41"/>
    <n v="0.12290458703372947"/>
  </r>
  <r>
    <n v="1"/>
    <n v="3"/>
    <x v="19"/>
    <n v="0.54711887138873461"/>
    <n v="0"/>
    <n v="-0.20132002801120447"/>
    <n v="0"/>
    <n v="0"/>
    <x v="41"/>
    <n v="0.34579884337753014"/>
  </r>
  <r>
    <n v="1"/>
    <n v="3"/>
    <x v="20"/>
    <n v="1.2543475436450584"/>
    <n v="0"/>
    <n v="-0.20132002801120447"/>
    <n v="0"/>
    <n v="0"/>
    <x v="41"/>
    <n v="1.053027515633854"/>
  </r>
  <r>
    <n v="1"/>
    <n v="3"/>
    <x v="21"/>
    <n v="1.0773194791092038"/>
    <n v="0"/>
    <n v="-0.20132002801120447"/>
    <n v="0"/>
    <n v="0"/>
    <x v="41"/>
    <n v="0.87599945109799937"/>
  </r>
  <r>
    <n v="1"/>
    <n v="3"/>
    <x v="22"/>
    <n v="0.6047413149504286"/>
    <n v="0"/>
    <n v="-0.20132002801120447"/>
    <n v="0"/>
    <n v="0"/>
    <x v="41"/>
    <n v="0.40342128693922413"/>
  </r>
  <r>
    <n v="1"/>
    <n v="3"/>
    <x v="23"/>
    <n v="0.46780419342137486"/>
    <n v="0"/>
    <n v="-0.20132002801120447"/>
    <n v="0"/>
    <n v="0"/>
    <x v="46"/>
    <n v="4.4357587031057601"/>
  </r>
  <r>
    <n v="1"/>
    <n v="4"/>
    <x v="0"/>
    <n v="0.19085367306300074"/>
    <n v="0"/>
    <n v="-0.20132002801120447"/>
    <n v="0"/>
    <n v="0"/>
    <x v="47"/>
    <n v="8.76549381574881"/>
  </r>
  <r>
    <n v="1"/>
    <n v="4"/>
    <x v="1"/>
    <n v="0"/>
    <n v="0"/>
    <n v="-0.20132002801120447"/>
    <n v="0"/>
    <n v="0"/>
    <x v="48"/>
    <n v="15.558281678958926"/>
  </r>
  <r>
    <n v="1"/>
    <n v="4"/>
    <x v="2"/>
    <n v="1.4175729553927305"/>
    <n v="0"/>
    <n v="-0.20132002801120447"/>
    <n v="0"/>
    <n v="0"/>
    <x v="49"/>
    <n v="21.984745103768436"/>
  </r>
  <r>
    <n v="1"/>
    <n v="4"/>
    <x v="3"/>
    <n v="1.9468951425665819"/>
    <n v="0"/>
    <n v="-0.20132002801120447"/>
    <n v="0"/>
    <n v="0"/>
    <x v="50"/>
    <n v="26.047495455949406"/>
  </r>
  <r>
    <n v="1"/>
    <n v="4"/>
    <x v="4"/>
    <n v="0.5055863443082822"/>
    <n v="0"/>
    <n v="-0.20132002801120447"/>
    <n v="0"/>
    <n v="0"/>
    <x v="51"/>
    <n v="24.75661340022311"/>
  </r>
  <r>
    <n v="1"/>
    <n v="4"/>
    <x v="5"/>
    <n v="0.14034986490355791"/>
    <n v="0"/>
    <n v="-0.20132002801120447"/>
    <n v="0"/>
    <n v="0"/>
    <x v="52"/>
    <n v="25.530779481273576"/>
  </r>
  <r>
    <n v="1"/>
    <n v="4"/>
    <x v="6"/>
    <n v="0.19384483367841782"/>
    <n v="0"/>
    <n v="-0.20132002801120447"/>
    <n v="0"/>
    <n v="0"/>
    <x v="53"/>
    <n v="22.519196213917571"/>
  </r>
  <r>
    <n v="1"/>
    <n v="4"/>
    <x v="7"/>
    <n v="9.8029343433840621E-2"/>
    <n v="0"/>
    <n v="-0.20132002801120447"/>
    <n v="0"/>
    <n v="0"/>
    <x v="54"/>
    <n v="22.875727807599024"/>
  </r>
  <r>
    <n v="1"/>
    <n v="4"/>
    <x v="8"/>
    <n v="6.8395553997350783E-2"/>
    <n v="14.821798450374915"/>
    <n v="15.567872048697479"/>
    <n v="19.208117965367965"/>
    <n v="5.9280000000000008"/>
    <x v="54"/>
    <n v="78.573202510614095"/>
  </r>
  <r>
    <n v="1"/>
    <n v="4"/>
    <x v="9"/>
    <n v="7.095158793176766E-2"/>
    <n v="38.823968974259984"/>
    <n v="32.079921747731092"/>
    <n v="34.380545995670992"/>
    <n v="18.685333333333332"/>
    <x v="55"/>
    <n v="141.52543003153031"/>
  </r>
  <r>
    <n v="1"/>
    <n v="4"/>
    <x v="10"/>
    <n v="0.14362801276643306"/>
    <n v="39.303280652032306"/>
    <n v="31.654143246554618"/>
    <n v="34.179955086580087"/>
    <n v="20.262666666666668"/>
    <x v="56"/>
    <n v="129.64573625350479"/>
  </r>
  <r>
    <n v="1"/>
    <n v="4"/>
    <x v="11"/>
    <n v="8.7443264386707242E-2"/>
    <n v="37.238584049169546"/>
    <n v="29.886402147920169"/>
    <n v="32.941906926406922"/>
    <n v="18.997333333333334"/>
    <x v="41"/>
    <n v="119.15166972121668"/>
  </r>
  <r>
    <n v="1"/>
    <n v="4"/>
    <x v="12"/>
    <n v="0"/>
    <n v="35.753786803278444"/>
    <n v="28.426244544453773"/>
    <n v="31.476888528138527"/>
    <n v="18.009333333333334"/>
    <x v="41"/>
    <n v="113.66625320920407"/>
  </r>
  <r>
    <n v="1"/>
    <n v="4"/>
    <x v="13"/>
    <n v="8.0093307154275831E-2"/>
    <n v="36.394147415899099"/>
    <n v="29.117789009432776"/>
    <n v="31.928358225108223"/>
    <n v="18.148"/>
    <x v="41"/>
    <n v="115.66838795759438"/>
  </r>
  <r>
    <n v="1"/>
    <n v="4"/>
    <x v="14"/>
    <n v="9.2339467289559884E-2"/>
    <n v="38.011330912732568"/>
    <n v="32.078539349999993"/>
    <n v="34.186732142857139"/>
    <n v="18.685333333333332"/>
    <x v="41"/>
    <n v="123.05427520621259"/>
  </r>
  <r>
    <n v="1"/>
    <n v="4"/>
    <x v="15"/>
    <n v="0.14297290490746647"/>
    <n v="38.993158882256097"/>
    <n v="32.926294758592434"/>
    <n v="35.195752705627704"/>
    <n v="19.396000000000001"/>
    <x v="41"/>
    <n v="126.6541792513837"/>
  </r>
  <r>
    <n v="1"/>
    <n v="4"/>
    <x v="16"/>
    <n v="9.9085222856932262E-2"/>
    <n v="26.724531764656284"/>
    <n v="13.191875948382352"/>
    <n v="20.850555194805192"/>
    <n v="12.254666666666667"/>
    <x v="41"/>
    <n v="73.120714797367427"/>
  </r>
  <r>
    <n v="1"/>
    <n v="4"/>
    <x v="17"/>
    <n v="6.0908587740654267E-2"/>
    <n v="2.8229507299001684"/>
    <n v="-0.20132002801120447"/>
    <n v="0"/>
    <n v="0.12133333333333333"/>
    <x v="41"/>
    <n v="2.8038726229629516"/>
  </r>
  <r>
    <n v="1"/>
    <n v="4"/>
    <x v="18"/>
    <n v="0.2683374652620783"/>
    <n v="0"/>
    <n v="-0.20132002801120447"/>
    <n v="0"/>
    <n v="0"/>
    <x v="41"/>
    <n v="6.7017437250873835E-2"/>
  </r>
  <r>
    <n v="1"/>
    <n v="4"/>
    <x v="19"/>
    <n v="0.28294467780057969"/>
    <n v="0"/>
    <n v="-0.20132002801120447"/>
    <n v="0"/>
    <n v="0"/>
    <x v="41"/>
    <n v="8.1624649789375225E-2"/>
  </r>
  <r>
    <n v="1"/>
    <n v="4"/>
    <x v="20"/>
    <n v="0.25587471749694929"/>
    <n v="0"/>
    <n v="-0.20132002801120447"/>
    <n v="0"/>
    <n v="0"/>
    <x v="41"/>
    <n v="5.4554689485744823E-2"/>
  </r>
  <r>
    <n v="1"/>
    <n v="4"/>
    <x v="21"/>
    <n v="0.47236230972906096"/>
    <n v="0"/>
    <n v="-0.20132002801120447"/>
    <n v="0"/>
    <n v="0"/>
    <x v="57"/>
    <n v="2.6319953400393361"/>
  </r>
  <r>
    <n v="1"/>
    <n v="4"/>
    <x v="22"/>
    <n v="0.59623949683104305"/>
    <n v="0"/>
    <n v="-0.20132002801120447"/>
    <n v="0"/>
    <n v="0"/>
    <x v="58"/>
    <n v="6.1058014033859846"/>
  </r>
  <r>
    <n v="1"/>
    <n v="4"/>
    <x v="23"/>
    <n v="0.85936548221486841"/>
    <n v="0"/>
    <n v="-0.20132002801120447"/>
    <n v="0"/>
    <n v="0"/>
    <x v="59"/>
    <n v="9.3998662223402221"/>
  </r>
  <r>
    <n v="1"/>
    <n v="5"/>
    <x v="0"/>
    <n v="1.5206143097168803"/>
    <n v="0"/>
    <n v="-0.20132002801120447"/>
    <n v="0"/>
    <n v="0"/>
    <x v="60"/>
    <n v="11.970787880567698"/>
  </r>
  <r>
    <n v="1"/>
    <n v="5"/>
    <x v="1"/>
    <n v="1.3009603319623986"/>
    <n v="0"/>
    <n v="-0.20132002801120447"/>
    <n v="0"/>
    <n v="0"/>
    <x v="61"/>
    <n v="13.17432024705219"/>
  </r>
  <r>
    <n v="1"/>
    <n v="5"/>
    <x v="2"/>
    <n v="1.5843779025672018"/>
    <n v="0"/>
    <n v="-0.20132002801120447"/>
    <n v="0"/>
    <n v="0"/>
    <x v="62"/>
    <n v="15.569046494755145"/>
  </r>
  <r>
    <n v="1"/>
    <n v="5"/>
    <x v="3"/>
    <n v="2.0706275093522812"/>
    <n v="0"/>
    <n v="-0.20132002801120447"/>
    <n v="0"/>
    <n v="0"/>
    <x v="63"/>
    <n v="20.141355845494708"/>
  </r>
  <r>
    <n v="1"/>
    <n v="5"/>
    <x v="4"/>
    <n v="3.7537937718928345"/>
    <n v="0"/>
    <n v="-0.20132002801120447"/>
    <n v="0"/>
    <n v="0"/>
    <x v="64"/>
    <n v="22.996997214720889"/>
  </r>
  <r>
    <n v="1"/>
    <n v="5"/>
    <x v="5"/>
    <n v="2.9578431319190077"/>
    <n v="0"/>
    <n v="-0.20132002801120447"/>
    <n v="0"/>
    <n v="0"/>
    <x v="65"/>
    <n v="25.366409305899271"/>
  </r>
  <r>
    <n v="1"/>
    <n v="5"/>
    <x v="6"/>
    <n v="4.9692937707461002"/>
    <n v="0"/>
    <n v="-0.20132002801120447"/>
    <n v="0"/>
    <n v="0"/>
    <x v="66"/>
    <n v="20.862568337329492"/>
  </r>
  <r>
    <n v="1"/>
    <n v="5"/>
    <x v="7"/>
    <n v="5.7393656874100705"/>
    <n v="0"/>
    <n v="-0.20132002801120447"/>
    <n v="0"/>
    <n v="0"/>
    <x v="67"/>
    <n v="14.699140965231017"/>
  </r>
  <r>
    <n v="1"/>
    <n v="5"/>
    <x v="8"/>
    <n v="4.895276806411534"/>
    <n v="14.734473027065958"/>
    <n v="10.121224988193275"/>
    <n v="12.961108225108223"/>
    <n v="4.5413333333333332"/>
    <x v="68"/>
    <n v="53.61721438864717"/>
  </r>
  <r>
    <n v="1"/>
    <n v="5"/>
    <x v="9"/>
    <n v="8.2114794169804739"/>
    <n v="38.823964860753883"/>
    <n v="24.129406796785712"/>
    <n v="29.419502705627707"/>
    <n v="13.121333333333334"/>
    <x v="69"/>
    <n v="119.31521769669591"/>
  </r>
  <r>
    <n v="1"/>
    <n v="5"/>
    <x v="10"/>
    <n v="8.2928661974028124"/>
    <n v="39.109960474169284"/>
    <n v="25.052848481155461"/>
    <n v="30.249067099567096"/>
    <n v="15.045333333333334"/>
    <x v="70"/>
    <n v="121.98656207211448"/>
  </r>
  <r>
    <n v="1"/>
    <n v="5"/>
    <x v="11"/>
    <n v="6.2124905287490684"/>
    <n v="37.174060515227268"/>
    <n v="20.261803544621849"/>
    <n v="19.808557900432898"/>
    <n v="17.333333333333336"/>
    <x v="41"/>
    <n v="100.79024582236443"/>
  </r>
  <r>
    <n v="1"/>
    <n v="5"/>
    <x v="12"/>
    <n v="5.6040247630958557"/>
    <n v="35.765895796420452"/>
    <n v="21.952475969747898"/>
    <n v="23.905952922077919"/>
    <n v="15.253333333333334"/>
    <x v="41"/>
    <n v="102.48168278467546"/>
  </r>
  <r>
    <n v="1"/>
    <n v="5"/>
    <x v="13"/>
    <n v="4.5765925574560846"/>
    <n v="36.357835761432177"/>
    <n v="20.774327503424367"/>
    <n v="21.510608766233766"/>
    <n v="15.478666666666667"/>
    <x v="41"/>
    <n v="98.698031255213067"/>
  </r>
  <r>
    <n v="1"/>
    <n v="5"/>
    <x v="14"/>
    <n v="4.6323283289077697"/>
    <n v="37.984460436027533"/>
    <n v="25.69739142327731"/>
    <n v="30.806446969696967"/>
    <n v="15.964"/>
    <x v="41"/>
    <n v="115.08462715790958"/>
  </r>
  <r>
    <n v="1"/>
    <n v="5"/>
    <x v="15"/>
    <n v="3.3825066429902941"/>
    <n v="38.680274426805084"/>
    <n v="22.143592456071428"/>
    <n v="24.716801948051945"/>
    <n v="16.050666666666665"/>
    <x v="41"/>
    <n v="104.97384214058542"/>
  </r>
  <r>
    <n v="1"/>
    <n v="5"/>
    <x v="16"/>
    <n v="2.8551766806994263"/>
    <n v="26.784100921746017"/>
    <n v="7.2817800485294102"/>
    <n v="10.234693181818182"/>
    <n v="11.890666666666666"/>
    <x v="41"/>
    <n v="59.0464174994597"/>
  </r>
  <r>
    <n v="1"/>
    <n v="5"/>
    <x v="17"/>
    <n v="2.092915652461826"/>
    <n v="2.0851453011583163"/>
    <n v="-0.20132002801120447"/>
    <n v="0"/>
    <n v="0.19066666666666668"/>
    <x v="41"/>
    <n v="4.1674075922756044"/>
  </r>
  <r>
    <n v="1"/>
    <n v="5"/>
    <x v="18"/>
    <n v="1.1508736257038508"/>
    <n v="0"/>
    <n v="-0.20132002801120447"/>
    <n v="0"/>
    <n v="0"/>
    <x v="41"/>
    <n v="0.94955359769264636"/>
  </r>
  <r>
    <n v="1"/>
    <n v="5"/>
    <x v="19"/>
    <n v="1.0592862768676126"/>
    <n v="0"/>
    <n v="-0.20132002801120447"/>
    <n v="0"/>
    <n v="0"/>
    <x v="41"/>
    <n v="0.85796624885640815"/>
  </r>
  <r>
    <n v="1"/>
    <n v="5"/>
    <x v="20"/>
    <n v="1.1865663833935161"/>
    <n v="0"/>
    <n v="-0.20132002801120447"/>
    <n v="0"/>
    <n v="0"/>
    <x v="71"/>
    <n v="8.5044497693225676"/>
  </r>
  <r>
    <n v="1"/>
    <n v="5"/>
    <x v="21"/>
    <n v="3.3572257486809112"/>
    <n v="0"/>
    <n v="-0.20132002801120447"/>
    <n v="0"/>
    <n v="0"/>
    <x v="72"/>
    <n v="12.19964683020029"/>
  </r>
  <r>
    <n v="1"/>
    <n v="5"/>
    <x v="22"/>
    <n v="5.2357931668642763"/>
    <n v="0"/>
    <n v="-0.20132002801120447"/>
    <n v="0"/>
    <n v="0"/>
    <x v="73"/>
    <n v="14.430276837288348"/>
  </r>
  <r>
    <n v="1"/>
    <n v="5"/>
    <x v="23"/>
    <n v="2.6002726634058635"/>
    <n v="0"/>
    <n v="-0.20132002801120447"/>
    <n v="0"/>
    <n v="0"/>
    <x v="74"/>
    <n v="9.6834476567317864"/>
  </r>
  <r>
    <n v="1"/>
    <n v="6"/>
    <x v="0"/>
    <n v="6.1227543818576766"/>
    <n v="0"/>
    <n v="-0.20132002801120447"/>
    <n v="0"/>
    <n v="0"/>
    <x v="75"/>
    <n v="10.794834069351451"/>
  </r>
  <r>
    <n v="1"/>
    <n v="6"/>
    <x v="1"/>
    <n v="8.206754979377866"/>
    <n v="0"/>
    <n v="-0.20132002801120447"/>
    <n v="0"/>
    <n v="0"/>
    <x v="41"/>
    <n v="8.0054349513666612"/>
  </r>
  <r>
    <n v="1"/>
    <n v="6"/>
    <x v="2"/>
    <n v="8.1492020378480152"/>
    <n v="0"/>
    <n v="-0.20132002801120447"/>
    <n v="0"/>
    <n v="0"/>
    <x v="41"/>
    <n v="7.9478820098368104"/>
  </r>
  <r>
    <n v="1"/>
    <n v="6"/>
    <x v="3"/>
    <n v="5.2047274910697441"/>
    <n v="0"/>
    <n v="-0.20132002801120447"/>
    <n v="0"/>
    <n v="0"/>
    <x v="41"/>
    <n v="5.0034074630585392"/>
  </r>
  <r>
    <n v="1"/>
    <n v="6"/>
    <x v="4"/>
    <n v="5.8434006443156896"/>
    <n v="0"/>
    <n v="-0.20132002801120447"/>
    <n v="0"/>
    <n v="0"/>
    <x v="41"/>
    <n v="5.6420806163044848"/>
  </r>
  <r>
    <n v="1"/>
    <n v="6"/>
    <x v="5"/>
    <n v="7.5057876361508864"/>
    <n v="0"/>
    <n v="-0.20132002801120447"/>
    <n v="0"/>
    <n v="0"/>
    <x v="41"/>
    <n v="7.3044676081396815"/>
  </r>
  <r>
    <n v="1"/>
    <n v="6"/>
    <x v="6"/>
    <n v="7.5339832994695577"/>
    <n v="0"/>
    <n v="-0.20132002801120447"/>
    <n v="0"/>
    <n v="0"/>
    <x v="41"/>
    <n v="7.3326632714583528"/>
  </r>
  <r>
    <n v="1"/>
    <n v="6"/>
    <x v="7"/>
    <n v="6.4039741346515742"/>
    <n v="0"/>
    <n v="-0.20132002801120447"/>
    <n v="0"/>
    <n v="0"/>
    <x v="41"/>
    <n v="6.2026541066403693"/>
  </r>
  <r>
    <n v="1"/>
    <n v="6"/>
    <x v="8"/>
    <n v="4.5165368353573063"/>
    <n v="11.03493594959571"/>
    <n v="8.9893868458613433"/>
    <n v="10.772463744588745"/>
    <n v="6.9333333333333344E-2"/>
    <x v="41"/>
    <n v="35.382656708736434"/>
  </r>
  <r>
    <n v="1"/>
    <n v="6"/>
    <x v="9"/>
    <n v="2.6860244186451507"/>
    <n v="29.283618478241763"/>
    <n v="15.042906510315127"/>
    <n v="14.986721861471858"/>
    <n v="0.67600000000000005"/>
    <x v="41"/>
    <n v="62.675271268673903"/>
  </r>
  <r>
    <n v="1"/>
    <n v="6"/>
    <x v="10"/>
    <n v="0.78087355865563801"/>
    <n v="35.615180297321402"/>
    <n v="16.318859616113443"/>
    <n v="16.934793290043288"/>
    <n v="1.3173333333333332"/>
    <x v="41"/>
    <n v="70.967040095467112"/>
  </r>
  <r>
    <n v="1"/>
    <n v="6"/>
    <x v="11"/>
    <n v="0.5010060901397323"/>
    <n v="35.561352438787054"/>
    <n v="23.417471965273108"/>
    <n v="25.886563311688313"/>
    <n v="2.0973333333333333"/>
    <x v="41"/>
    <n v="87.463727139221547"/>
  </r>
  <r>
    <n v="1"/>
    <n v="6"/>
    <x v="12"/>
    <n v="0.43944248607714775"/>
    <n v="32.590971931738856"/>
    <n v="18.448097721428567"/>
    <n v="20.425500541125537"/>
    <n v="2.6866666666666665"/>
    <x v="41"/>
    <n v="74.590679347036769"/>
  </r>
  <r>
    <n v="1"/>
    <n v="6"/>
    <x v="13"/>
    <n v="0.2126250864919435"/>
    <n v="28.311625653998764"/>
    <n v="19.031469563949578"/>
    <n v="20.848635281385281"/>
    <n v="14.976000000000001"/>
    <x v="76"/>
    <n v="90.966770948556729"/>
  </r>
  <r>
    <n v="1"/>
    <n v="6"/>
    <x v="14"/>
    <n v="0.3055546207579431"/>
    <n v="26.043453532713997"/>
    <n v="19.819436270672266"/>
    <n v="21.803419913419916"/>
    <n v="14.109333333333336"/>
    <x v="77"/>
    <n v="92.029632948280096"/>
  </r>
  <r>
    <n v="1"/>
    <n v="6"/>
    <x v="15"/>
    <n v="0.51536218046373017"/>
    <n v="26.816585703353489"/>
    <n v="22.639527642100834"/>
    <n v="24.383295454545454"/>
    <n v="14.334666666666667"/>
    <x v="78"/>
    <n v="98.653875769463042"/>
  </r>
  <r>
    <n v="1"/>
    <n v="6"/>
    <x v="16"/>
    <n v="0.12248825837790535"/>
    <n v="14.221336252378327"/>
    <n v="13.828124504117646"/>
    <n v="21.395253787878787"/>
    <n v="8.5626666666666669"/>
    <x v="79"/>
    <n v="70.489400052634124"/>
  </r>
  <r>
    <n v="1"/>
    <n v="6"/>
    <x v="17"/>
    <n v="0.19113956586426298"/>
    <n v="2.1575107281325119"/>
    <n v="-0.20132002801120447"/>
    <n v="0.34152976190476186"/>
    <n v="5.1999999999999998E-2"/>
    <x v="80"/>
    <n v="21.13189843471821"/>
  </r>
  <r>
    <n v="1"/>
    <n v="6"/>
    <x v="18"/>
    <n v="0.31633812503614667"/>
    <n v="0"/>
    <n v="-0.20132002801120447"/>
    <n v="0"/>
    <n v="0"/>
    <x v="81"/>
    <n v="28.353638296171461"/>
  </r>
  <r>
    <n v="1"/>
    <n v="6"/>
    <x v="19"/>
    <n v="0.31684343589517733"/>
    <n v="0"/>
    <n v="-0.20132002801120447"/>
    <n v="0"/>
    <n v="0"/>
    <x v="0"/>
    <n v="29.515950150415978"/>
  </r>
  <r>
    <n v="1"/>
    <n v="6"/>
    <x v="20"/>
    <n v="0.92867421916051951"/>
    <n v="0"/>
    <n v="-0.20132002801120447"/>
    <n v="0"/>
    <n v="0"/>
    <x v="0"/>
    <n v="30.127780933681322"/>
  </r>
  <r>
    <n v="1"/>
    <n v="6"/>
    <x v="21"/>
    <n v="1.3159663768302157"/>
    <n v="0"/>
    <n v="-0.20132002801120447"/>
    <n v="0"/>
    <n v="0"/>
    <x v="0"/>
    <n v="30.515073091351017"/>
  </r>
  <r>
    <n v="1"/>
    <n v="6"/>
    <x v="22"/>
    <n v="1.6833221548707713"/>
    <n v="0"/>
    <n v="-0.20132002801120447"/>
    <n v="0"/>
    <n v="0"/>
    <x v="0"/>
    <n v="30.882428869391571"/>
  </r>
  <r>
    <n v="1"/>
    <n v="6"/>
    <x v="23"/>
    <n v="3.0699445402574637"/>
    <n v="0"/>
    <n v="-0.20132002801120447"/>
    <n v="0"/>
    <n v="0"/>
    <x v="0"/>
    <n v="32.269051254778262"/>
  </r>
  <r>
    <n v="1"/>
    <n v="7"/>
    <x v="0"/>
    <n v="4.5718467894052841"/>
    <n v="0"/>
    <n v="-0.20132002801120447"/>
    <n v="0"/>
    <n v="0"/>
    <x v="0"/>
    <n v="33.770953503926087"/>
  </r>
  <r>
    <n v="1"/>
    <n v="7"/>
    <x v="1"/>
    <n v="4.392944511233372"/>
    <n v="0"/>
    <n v="-0.20132002801120447"/>
    <n v="0"/>
    <n v="0"/>
    <x v="0"/>
    <n v="33.592051225754176"/>
  </r>
  <r>
    <n v="1"/>
    <n v="7"/>
    <x v="2"/>
    <n v="4.5256808699711577"/>
    <n v="0"/>
    <n v="-0.20132002801120447"/>
    <n v="0"/>
    <n v="0"/>
    <x v="0"/>
    <n v="33.724787584491956"/>
  </r>
  <r>
    <n v="1"/>
    <n v="7"/>
    <x v="3"/>
    <n v="6.2547879465698539"/>
    <n v="0"/>
    <n v="-0.20132002801120447"/>
    <n v="0"/>
    <n v="0"/>
    <x v="0"/>
    <n v="35.453894661090658"/>
  </r>
  <r>
    <n v="1"/>
    <n v="7"/>
    <x v="4"/>
    <n v="5.5184901814190548"/>
    <n v="0"/>
    <n v="-0.20132002801120447"/>
    <n v="0"/>
    <n v="0"/>
    <x v="82"/>
    <n v="27.324282528941279"/>
  </r>
  <r>
    <n v="1"/>
    <n v="7"/>
    <x v="5"/>
    <n v="5.4616437451228395"/>
    <n v="0"/>
    <n v="-0.20132002801120447"/>
    <n v="0"/>
    <n v="0"/>
    <x v="83"/>
    <n v="20.333936803882615"/>
  </r>
  <r>
    <n v="1"/>
    <n v="7"/>
    <x v="6"/>
    <n v="4.6309840357773107"/>
    <n v="0"/>
    <n v="-0.20132002801120447"/>
    <n v="0"/>
    <n v="0"/>
    <x v="84"/>
    <n v="17.091114932374925"/>
  </r>
  <r>
    <n v="1"/>
    <n v="7"/>
    <x v="7"/>
    <n v="6.9915929322317556"/>
    <n v="0"/>
    <n v="-0.20132002801120447"/>
    <n v="0"/>
    <n v="0"/>
    <x v="85"/>
    <n v="12.836147726411163"/>
  </r>
  <r>
    <n v="1"/>
    <n v="7"/>
    <x v="8"/>
    <n v="6.5456461828764612"/>
    <n v="13.904634786432371"/>
    <n v="7.2721032644117649"/>
    <n v="8.9875167748917733"/>
    <n v="5.6853333333333333"/>
    <x v="41"/>
    <n v="42.395234341945702"/>
  </r>
  <r>
    <n v="1"/>
    <n v="7"/>
    <x v="9"/>
    <n v="6.5076429448082926"/>
    <n v="37.477848367977501"/>
    <n v="21.889231273550418"/>
    <n v="23.498929112554112"/>
    <n v="18.806666666666668"/>
    <x v="41"/>
    <n v="108.180318365557"/>
  </r>
  <r>
    <n v="1"/>
    <n v="7"/>
    <x v="10"/>
    <n v="2.4561047710033352"/>
    <n v="38.999864222396042"/>
    <n v="24.893527142647056"/>
    <n v="27.046741341991339"/>
    <n v="20.661333333333335"/>
    <x v="41"/>
    <n v="114.05757081137109"/>
  </r>
  <r>
    <n v="1"/>
    <n v="7"/>
    <x v="11"/>
    <n v="3.9940277717932902"/>
    <n v="37.270847776264752"/>
    <n v="25.935163833025204"/>
    <n v="28.595972402597404"/>
    <n v="19.603999999999999"/>
    <x v="41"/>
    <n v="115.40001178368065"/>
  </r>
  <r>
    <n v="1"/>
    <n v="7"/>
    <x v="12"/>
    <n v="4.4980339834321725"/>
    <n v="35.842587124601486"/>
    <n v="25.999790926953782"/>
    <n v="28.756377705627706"/>
    <n v="18.512"/>
    <x v="41"/>
    <n v="113.60878974061515"/>
  </r>
  <r>
    <n v="1"/>
    <n v="7"/>
    <x v="13"/>
    <n v="3.5452808162538085"/>
    <n v="36.39549929003919"/>
    <n v="26.456327777647051"/>
    <n v="28.923139610389608"/>
    <n v="18.425333333333334"/>
    <x v="41"/>
    <n v="113.74558082766299"/>
  </r>
  <r>
    <n v="1"/>
    <n v="7"/>
    <x v="14"/>
    <n v="1.7716691141837919"/>
    <n v="37.797694167890825"/>
    <n v="23.363212854327728"/>
    <n v="25.595106060606057"/>
    <n v="19.153333333333332"/>
    <x v="41"/>
    <n v="107.68101553034174"/>
  </r>
  <r>
    <n v="1"/>
    <n v="7"/>
    <x v="15"/>
    <n v="1.9096708514321241"/>
    <n v="38.142994302575083"/>
    <n v="28.848912650735294"/>
    <n v="30.895356060606058"/>
    <n v="19.153333333333332"/>
    <x v="86"/>
    <n v="123.2710353352395"/>
  </r>
  <r>
    <n v="1"/>
    <n v="7"/>
    <x v="16"/>
    <n v="1.18719798002345"/>
    <n v="26.116585548946869"/>
    <n v="11.019092314537815"/>
    <n v="17.651241341991344"/>
    <n v="11.804"/>
    <x v="87"/>
    <n v="83.974063131445419"/>
  </r>
  <r>
    <n v="1"/>
    <n v="7"/>
    <x v="17"/>
    <n v="2.1107615435497387"/>
    <n v="2.2664662610987767"/>
    <n v="-0.20132002801120447"/>
    <n v="0"/>
    <n v="0.12133333333333333"/>
    <x v="88"/>
    <n v="33.556842816940772"/>
  </r>
  <r>
    <n v="1"/>
    <n v="7"/>
    <x v="18"/>
    <n v="7.196227266589819"/>
    <n v="0"/>
    <n v="-0.20132002801120447"/>
    <n v="0"/>
    <n v="0"/>
    <x v="89"/>
    <n v="36.2214363993183"/>
  </r>
  <r>
    <n v="1"/>
    <n v="7"/>
    <x v="19"/>
    <n v="5.6538988904784127"/>
    <n v="0"/>
    <n v="-0.20132002801120447"/>
    <n v="0"/>
    <n v="0"/>
    <x v="0"/>
    <n v="34.853005604999211"/>
  </r>
  <r>
    <n v="1"/>
    <n v="7"/>
    <x v="20"/>
    <n v="6.5666047799625913"/>
    <n v="0"/>
    <n v="-0.20132002801120447"/>
    <n v="0"/>
    <n v="0"/>
    <x v="0"/>
    <n v="35.765711494483391"/>
  </r>
  <r>
    <n v="1"/>
    <n v="7"/>
    <x v="21"/>
    <n v="4.6658255586148307"/>
    <n v="0"/>
    <n v="-0.20132002801120447"/>
    <n v="0"/>
    <n v="0"/>
    <x v="0"/>
    <n v="33.864932273135629"/>
  </r>
  <r>
    <n v="1"/>
    <n v="7"/>
    <x v="22"/>
    <n v="4.6230475895707217"/>
    <n v="0"/>
    <n v="-0.20132002801120447"/>
    <n v="0"/>
    <n v="0"/>
    <x v="0"/>
    <n v="33.822154304091519"/>
  </r>
  <r>
    <n v="1"/>
    <n v="7"/>
    <x v="23"/>
    <n v="4.6345937964272652"/>
    <n v="0"/>
    <n v="-0.20132002801120447"/>
    <n v="0"/>
    <n v="0"/>
    <x v="0"/>
    <n v="33.833700510948063"/>
  </r>
  <r>
    <n v="1"/>
    <n v="8"/>
    <x v="0"/>
    <n v="4.4491797963354234"/>
    <n v="0"/>
    <n v="-0.20132002801120447"/>
    <n v="0"/>
    <n v="0"/>
    <x v="0"/>
    <n v="33.648286510856224"/>
  </r>
  <r>
    <n v="1"/>
    <n v="8"/>
    <x v="1"/>
    <n v="3.6511743949064002"/>
    <n v="0"/>
    <n v="-0.20132002801120447"/>
    <n v="0"/>
    <n v="0"/>
    <x v="0"/>
    <n v="32.8502811094272"/>
  </r>
  <r>
    <n v="1"/>
    <n v="8"/>
    <x v="2"/>
    <n v="2.2019823215114482"/>
    <n v="0"/>
    <n v="-0.20132002801120447"/>
    <n v="0"/>
    <n v="0"/>
    <x v="0"/>
    <n v="31.40108903603225"/>
  </r>
  <r>
    <n v="1"/>
    <n v="8"/>
    <x v="3"/>
    <n v="3.3992180357568489"/>
    <n v="0"/>
    <n v="-0.20132002801120447"/>
    <n v="0"/>
    <n v="0"/>
    <x v="0"/>
    <n v="32.598324750277648"/>
  </r>
  <r>
    <n v="1"/>
    <n v="8"/>
    <x v="4"/>
    <n v="1.9612702229421415"/>
    <n v="0"/>
    <n v="-0.20132002801120447"/>
    <n v="0"/>
    <n v="0"/>
    <x v="0"/>
    <n v="31.160376937462942"/>
  </r>
  <r>
    <n v="1"/>
    <n v="8"/>
    <x v="5"/>
    <n v="1.2930682164551766"/>
    <n v="0"/>
    <n v="-0.20132002801120447"/>
    <n v="0"/>
    <n v="0"/>
    <x v="0"/>
    <n v="30.492174930975978"/>
  </r>
  <r>
    <n v="1"/>
    <n v="8"/>
    <x v="6"/>
    <n v="1.5230891184011275"/>
    <n v="0"/>
    <n v="-0.20132002801120447"/>
    <n v="0"/>
    <n v="0"/>
    <x v="0"/>
    <n v="30.72219583292193"/>
  </r>
  <r>
    <n v="1"/>
    <n v="8"/>
    <x v="7"/>
    <n v="1.4304580400841307"/>
    <n v="0"/>
    <n v="-0.20132002801120447"/>
    <n v="0"/>
    <n v="0"/>
    <x v="0"/>
    <n v="30.629564754604932"/>
  </r>
  <r>
    <n v="1"/>
    <n v="8"/>
    <x v="8"/>
    <n v="0.86823903911639566"/>
    <n v="14.251362742291695"/>
    <n v="15.448985843823529"/>
    <n v="18.819957251082247"/>
    <n v="6.9333333333333336"/>
    <x v="90"/>
    <n v="83.92358517977523"/>
  </r>
  <r>
    <n v="1"/>
    <n v="8"/>
    <x v="9"/>
    <n v="0.11865313794872201"/>
    <n v="37.851441166684772"/>
    <n v="34.68988866403361"/>
    <n v="36.622119588744589"/>
    <n v="20.349333333333334"/>
    <x v="91"/>
    <n v="143.61578866457148"/>
  </r>
  <r>
    <n v="1"/>
    <n v="8"/>
    <x v="10"/>
    <n v="8.3648796873570075E-2"/>
    <n v="38.692365666111606"/>
    <n v="31.780978238382353"/>
    <n v="34.062380411255411"/>
    <n v="12.843999999999999"/>
    <x v="92"/>
    <n v="125.30049971290744"/>
  </r>
  <r>
    <n v="1"/>
    <n v="8"/>
    <x v="11"/>
    <n v="0.20858720907510298"/>
    <n v="36.782808292790634"/>
    <n v="27.777900008571429"/>
    <n v="30.789123917748913"/>
    <n v="5.6159999999999997"/>
    <x v="93"/>
    <n v="111.42370819063272"/>
  </r>
  <r>
    <n v="1"/>
    <n v="8"/>
    <x v="12"/>
    <n v="6.0535190733094428E-2"/>
    <n v="35.428113881944022"/>
    <n v="26.574868383088234"/>
    <n v="29.642830627705628"/>
    <n v="1.6120000000000001"/>
    <x v="94"/>
    <n v="106.04701095687068"/>
  </r>
  <r>
    <n v="1"/>
    <n v="8"/>
    <x v="13"/>
    <n v="0.1995993620452276"/>
    <n v="35.89102873315592"/>
    <n v="27.852895085483194"/>
    <n v="30.57363365800866"/>
    <n v="8.0946666666666669"/>
    <x v="95"/>
    <n v="110.65058595201685"/>
  </r>
  <r>
    <n v="1"/>
    <n v="8"/>
    <x v="14"/>
    <n v="0.38064213140362096"/>
    <n v="37.473812763482947"/>
    <n v="29.044521929684869"/>
    <n v="31.424067640692638"/>
    <n v="13.676000000000002"/>
    <x v="96"/>
    <n v="119.36782113667233"/>
  </r>
  <r>
    <n v="1"/>
    <n v="8"/>
    <x v="15"/>
    <n v="0.81845738141254221"/>
    <n v="38.175243396787685"/>
    <n v="28.971946048802518"/>
    <n v="31.388225108225107"/>
    <n v="17.506666666666668"/>
    <x v="97"/>
    <n v="121.39894542977503"/>
  </r>
  <r>
    <n v="1"/>
    <n v="8"/>
    <x v="16"/>
    <n v="0.91877108601036217"/>
    <n v="26.886975840405668"/>
    <n v="12.915050802731095"/>
    <n v="19.964410173160172"/>
    <n v="3.258666666666667"/>
    <x v="41"/>
    <n v="63.943874568973968"/>
  </r>
  <r>
    <n v="1"/>
    <n v="8"/>
    <x v="17"/>
    <n v="1.7617108685178038"/>
    <n v="2.5133746286917935"/>
    <n v="-0.20132002801120447"/>
    <n v="0.26711471861471858"/>
    <n v="0"/>
    <x v="41"/>
    <n v="4.3408801878131102"/>
  </r>
  <r>
    <n v="1"/>
    <n v="8"/>
    <x v="18"/>
    <n v="3.0971454253992969"/>
    <n v="0"/>
    <n v="-0.20132002801120447"/>
    <n v="0"/>
    <n v="0"/>
    <x v="41"/>
    <n v="2.8958253973880925"/>
  </r>
  <r>
    <n v="1"/>
    <n v="8"/>
    <x v="19"/>
    <n v="0.94334429559774013"/>
    <n v="0"/>
    <n v="-0.20132002801120447"/>
    <n v="0"/>
    <n v="0"/>
    <x v="41"/>
    <n v="0.74202426758653561"/>
  </r>
  <r>
    <n v="1"/>
    <n v="8"/>
    <x v="20"/>
    <n v="4.8168974841550032"/>
    <n v="0"/>
    <n v="-0.20132002801120447"/>
    <n v="0"/>
    <n v="0"/>
    <x v="41"/>
    <n v="4.6155774561437983"/>
  </r>
  <r>
    <n v="1"/>
    <n v="8"/>
    <x v="21"/>
    <n v="6.3779118432158119"/>
    <n v="0"/>
    <n v="-0.20132002801120447"/>
    <n v="0"/>
    <n v="0"/>
    <x v="41"/>
    <n v="6.1765918152046071"/>
  </r>
  <r>
    <n v="1"/>
    <n v="8"/>
    <x v="22"/>
    <n v="8.3000207353416986"/>
    <n v="0"/>
    <n v="-0.20132002801120447"/>
    <n v="0"/>
    <n v="0"/>
    <x v="41"/>
    <n v="8.0987007073304937"/>
  </r>
  <r>
    <n v="1"/>
    <n v="8"/>
    <x v="23"/>
    <n v="3.5273145520647509"/>
    <n v="0"/>
    <n v="-0.20132002801120447"/>
    <n v="0"/>
    <n v="0"/>
    <x v="41"/>
    <n v="3.3259945240535465"/>
  </r>
  <r>
    <n v="1"/>
    <n v="9"/>
    <x v="0"/>
    <n v="6.0365522041787445"/>
    <n v="0"/>
    <n v="-0.20132002801120447"/>
    <n v="0"/>
    <n v="0"/>
    <x v="41"/>
    <n v="5.8352321761675396"/>
  </r>
  <r>
    <n v="1"/>
    <n v="9"/>
    <x v="1"/>
    <n v="7.5597090184728897"/>
    <n v="0"/>
    <n v="-0.20132002801120447"/>
    <n v="0"/>
    <n v="0"/>
    <x v="41"/>
    <n v="7.3583889904616848"/>
  </r>
  <r>
    <n v="1"/>
    <n v="9"/>
    <x v="2"/>
    <n v="4.3703786511836613"/>
    <n v="0"/>
    <n v="-0.20132002801120447"/>
    <n v="0"/>
    <n v="0"/>
    <x v="41"/>
    <n v="4.1690586231724565"/>
  </r>
  <r>
    <n v="1"/>
    <n v="9"/>
    <x v="3"/>
    <n v="2.4740192813091375"/>
    <n v="0"/>
    <n v="-0.20132002801120447"/>
    <n v="0"/>
    <n v="0"/>
    <x v="41"/>
    <n v="2.2726992532979331"/>
  </r>
  <r>
    <n v="1"/>
    <n v="9"/>
    <x v="4"/>
    <n v="3.4373587480128833"/>
    <n v="0"/>
    <n v="-0.20132002801120447"/>
    <n v="0"/>
    <n v="0"/>
    <x v="41"/>
    <n v="3.2360387200016789"/>
  </r>
  <r>
    <n v="1"/>
    <n v="9"/>
    <x v="5"/>
    <n v="6.3879767092812676"/>
    <n v="0"/>
    <n v="-0.20132002801120447"/>
    <n v="0"/>
    <n v="0"/>
    <x v="41"/>
    <n v="6.1866566812700627"/>
  </r>
  <r>
    <n v="1"/>
    <n v="9"/>
    <x v="6"/>
    <n v="8.930961852537509"/>
    <n v="0"/>
    <n v="-0.20132002801120447"/>
    <n v="0"/>
    <n v="0"/>
    <x v="41"/>
    <n v="8.7296418245263041"/>
  </r>
  <r>
    <n v="1"/>
    <n v="9"/>
    <x v="7"/>
    <n v="7.4299942385265858"/>
    <n v="0"/>
    <n v="-0.20132002801120447"/>
    <n v="0"/>
    <n v="0"/>
    <x v="41"/>
    <n v="7.2286742105153809"/>
  </r>
  <r>
    <n v="1"/>
    <n v="9"/>
    <x v="8"/>
    <n v="8.7065268356668906"/>
    <n v="13.998833261016122"/>
    <n v="11.722387160231092"/>
    <n v="13.296637445887443"/>
    <n v="8.666666666666667E-2"/>
    <x v="41"/>
    <n v="47.81105136946821"/>
  </r>
  <r>
    <n v="1"/>
    <n v="9"/>
    <x v="9"/>
    <n v="9.040582913575582"/>
    <n v="37.760070817780317"/>
    <n v="27.071494767983186"/>
    <n v="27.327569264069261"/>
    <n v="1.7853333333333334"/>
    <x v="41"/>
    <n v="102.98505109674169"/>
  </r>
  <r>
    <n v="1"/>
    <n v="9"/>
    <x v="10"/>
    <n v="9.0048822769934205"/>
    <n v="38.799797618021351"/>
    <n v="30.804314241365542"/>
    <n v="35.02899837662337"/>
    <n v="3.5186666666666668"/>
    <x v="41"/>
    <n v="117.15665917967036"/>
  </r>
  <r>
    <n v="1"/>
    <n v="9"/>
    <x v="11"/>
    <n v="8.8924043649156932"/>
    <n v="37.449618165496233"/>
    <n v="27.03071403491597"/>
    <n v="30.164639069264066"/>
    <n v="4.2293333333333329"/>
    <x v="41"/>
    <n v="107.7667089679253"/>
  </r>
  <r>
    <n v="1"/>
    <n v="9"/>
    <x v="12"/>
    <n v="9.1129110046161106"/>
    <n v="36.180274257260265"/>
    <n v="25.159293106449578"/>
    <n v="27.621581168831167"/>
    <n v="3.1026666666666665"/>
    <x v="98"/>
    <n v="108.66285707153361"/>
  </r>
  <r>
    <n v="1"/>
    <n v="9"/>
    <x v="13"/>
    <n v="9.0327546634986859"/>
    <n v="36.737088864925333"/>
    <n v="27.437484567289911"/>
    <n v="30.680313311688309"/>
    <n v="15.703999999999999"/>
    <x v="11"/>
    <n v="139.6229358597493"/>
  </r>
  <r>
    <n v="1"/>
    <n v="9"/>
    <x v="14"/>
    <n v="8.4335079127755233"/>
    <n v="35.709378302649917"/>
    <n v="27.279891225945377"/>
    <n v="29.226740259740257"/>
    <n v="16.570666666666668"/>
    <x v="99"/>
    <n v="139.37879034217318"/>
  </r>
  <r>
    <n v="1"/>
    <n v="9"/>
    <x v="15"/>
    <n v="4.2123002018511846"/>
    <n v="18.774827533558216"/>
    <n v="23.699481102415966"/>
    <n v="23.772230519480519"/>
    <n v="15.513333333333334"/>
    <x v="100"/>
    <n v="110.57601337342729"/>
  </r>
  <r>
    <n v="1"/>
    <n v="9"/>
    <x v="16"/>
    <n v="8.1290093149255931"/>
    <n v="10.627000924961447"/>
    <n v="9.3463910599159661"/>
    <n v="11.240099567099566"/>
    <n v="11.231999999999999"/>
    <x v="101"/>
    <n v="73.301741265195602"/>
  </r>
  <r>
    <n v="1"/>
    <n v="9"/>
    <x v="17"/>
    <n v="6.90729006839672"/>
    <n v="1.3326712742818132"/>
    <n v="-0.20132002801120447"/>
    <n v="0"/>
    <n v="5.1999999999999998E-2"/>
    <x v="102"/>
    <n v="23.767028227896347"/>
  </r>
  <r>
    <n v="1"/>
    <n v="9"/>
    <x v="18"/>
    <n v="4.1479220053914689"/>
    <n v="0"/>
    <n v="-0.20132002801120447"/>
    <n v="0"/>
    <n v="0"/>
    <x v="103"/>
    <n v="30.291552190751531"/>
  </r>
  <r>
    <n v="1"/>
    <n v="9"/>
    <x v="19"/>
    <n v="5.423279793662763"/>
    <n v="0"/>
    <n v="-0.20132002801120447"/>
    <n v="0"/>
    <n v="0"/>
    <x v="0"/>
    <n v="34.622386508183567"/>
  </r>
  <r>
    <n v="1"/>
    <n v="9"/>
    <x v="20"/>
    <n v="3.4086282433952726"/>
    <n v="0"/>
    <n v="-0.20132002801120447"/>
    <n v="0"/>
    <n v="0"/>
    <x v="0"/>
    <n v="32.607734957916072"/>
  </r>
  <r>
    <n v="1"/>
    <n v="9"/>
    <x v="21"/>
    <n v="0.85826321212117884"/>
    <n v="0"/>
    <n v="-0.20132002801120447"/>
    <n v="0"/>
    <n v="0"/>
    <x v="0"/>
    <n v="30.057369926641979"/>
  </r>
  <r>
    <n v="1"/>
    <n v="9"/>
    <x v="22"/>
    <n v="0.10107318759335661"/>
    <n v="0"/>
    <n v="-0.20132002801120447"/>
    <n v="0"/>
    <n v="0"/>
    <x v="0"/>
    <n v="29.300179902114156"/>
  </r>
  <r>
    <n v="1"/>
    <n v="9"/>
    <x v="23"/>
    <n v="0"/>
    <n v="0"/>
    <n v="-0.20132002801120447"/>
    <n v="0"/>
    <n v="0"/>
    <x v="0"/>
    <n v="29.199106714520802"/>
  </r>
  <r>
    <n v="1"/>
    <n v="10"/>
    <x v="0"/>
    <n v="1.5327397256163007"/>
    <n v="0"/>
    <n v="-0.20132002801120447"/>
    <n v="0"/>
    <n v="0"/>
    <x v="0"/>
    <n v="30.731846440137101"/>
  </r>
  <r>
    <n v="1"/>
    <n v="10"/>
    <x v="1"/>
    <n v="1.2994896562539278"/>
    <n v="0"/>
    <n v="-0.20132002801120447"/>
    <n v="0"/>
    <n v="0"/>
    <x v="0"/>
    <n v="30.498596370774727"/>
  </r>
  <r>
    <n v="1"/>
    <n v="10"/>
    <x v="2"/>
    <n v="0.17662193504537171"/>
    <n v="0"/>
    <n v="-0.20132002801120447"/>
    <n v="0"/>
    <n v="0"/>
    <x v="0"/>
    <n v="29.375728649566174"/>
  </r>
  <r>
    <n v="1"/>
    <n v="10"/>
    <x v="3"/>
    <n v="1.2465858307701607"/>
    <n v="0"/>
    <n v="-0.20132002801120447"/>
    <n v="0"/>
    <n v="0"/>
    <x v="0"/>
    <n v="30.44569254529096"/>
  </r>
  <r>
    <n v="1"/>
    <n v="10"/>
    <x v="4"/>
    <n v="0.89184593734619488"/>
    <n v="0"/>
    <n v="-0.20132002801120447"/>
    <n v="0"/>
    <n v="0"/>
    <x v="0"/>
    <n v="30.090952651866996"/>
  </r>
  <r>
    <n v="1"/>
    <n v="10"/>
    <x v="5"/>
    <n v="3.6704663771884234"/>
    <n v="0"/>
    <n v="-0.20132002801120447"/>
    <n v="0"/>
    <n v="0"/>
    <x v="0"/>
    <n v="32.869573091709228"/>
  </r>
  <r>
    <n v="1"/>
    <n v="10"/>
    <x v="6"/>
    <n v="3.1412020707661967"/>
    <n v="0"/>
    <n v="-0.20132002801120447"/>
    <n v="0"/>
    <n v="0"/>
    <x v="0"/>
    <n v="32.340308785287"/>
  </r>
  <r>
    <n v="1"/>
    <n v="10"/>
    <x v="7"/>
    <n v="4.4278608239533872"/>
    <n v="0"/>
    <n v="-0.20132002801120447"/>
    <n v="0"/>
    <n v="0"/>
    <x v="0"/>
    <n v="33.62696753847419"/>
  </r>
  <r>
    <n v="1"/>
    <n v="10"/>
    <x v="8"/>
    <n v="5.8928231285220596"/>
    <n v="15.101475763236234"/>
    <n v="8.5947122936344531"/>
    <n v="10.729704004329005"/>
    <n v="4.6453333333333333"/>
    <x v="0"/>
    <n v="74.364475265587089"/>
  </r>
  <r>
    <n v="1"/>
    <n v="10"/>
    <x v="9"/>
    <n v="5.0925184130895937"/>
    <n v="40.021289257104051"/>
    <n v="19.636614170735292"/>
    <n v="25.339703463203463"/>
    <n v="20.418666666666667"/>
    <x v="0"/>
    <n v="139.90921871333109"/>
  </r>
  <r>
    <n v="1"/>
    <n v="10"/>
    <x v="10"/>
    <n v="5.8554715926125533"/>
    <n v="41.064797761624781"/>
    <n v="20.643690917836132"/>
    <n v="23.385461580086577"/>
    <n v="22.498666666666669"/>
    <x v="0"/>
    <n v="142.84851526135873"/>
  </r>
  <r>
    <n v="1"/>
    <n v="10"/>
    <x v="11"/>
    <n v="4.1117536908661849"/>
    <n v="39.165007002641318"/>
    <n v="19.789023520588234"/>
    <n v="20.909679112554109"/>
    <n v="11.942666666666668"/>
    <x v="0"/>
    <n v="125.31855673584852"/>
  </r>
  <r>
    <n v="1"/>
    <n v="10"/>
    <x v="12"/>
    <n v="5.5345527593929749"/>
    <n v="37.735876950527981"/>
    <n v="21.046314257016807"/>
    <n v="23.698679112554107"/>
    <n v="11.648000000000001"/>
    <x v="0"/>
    <n v="129.06384982202388"/>
  </r>
  <r>
    <n v="1"/>
    <n v="10"/>
    <x v="13"/>
    <n v="6.5391174129479683"/>
    <n v="38.35927182083465"/>
    <n v="20.215147621197477"/>
    <n v="22.205569264069261"/>
    <n v="7.262666666666667"/>
    <x v="0"/>
    <n v="123.98219952824803"/>
  </r>
  <r>
    <n v="1"/>
    <n v="10"/>
    <x v="14"/>
    <n v="5.5704779147341128"/>
    <n v="40.088376898480973"/>
    <n v="23.488319848991601"/>
    <n v="28.21972997835498"/>
    <n v="1.0746666666666667"/>
    <x v="0"/>
    <n v="127.84199804976033"/>
  </r>
  <r>
    <n v="1"/>
    <n v="10"/>
    <x v="15"/>
    <n v="2.8926884757717413"/>
    <n v="40.792588574040593"/>
    <n v="17.902396217079829"/>
    <n v="20.069197510822509"/>
    <n v="0.624"/>
    <x v="0"/>
    <n v="111.68129752024667"/>
  </r>
  <r>
    <n v="1"/>
    <n v="10"/>
    <x v="16"/>
    <n v="2.1758522673035885"/>
    <n v="26.786803886002946"/>
    <n v="6.6192659359033614"/>
    <n v="7.2963663419913418"/>
    <n v="0.32933333333333331"/>
    <x v="0"/>
    <n v="72.60804850706657"/>
  </r>
  <r>
    <n v="1"/>
    <n v="10"/>
    <x v="17"/>
    <n v="1.3734904890554194"/>
    <n v="2.3014068853679852"/>
    <n v="-0.20132002801120447"/>
    <n v="0"/>
    <n v="0"/>
    <x v="104"/>
    <n v="16.101955724790582"/>
  </r>
  <r>
    <n v="1"/>
    <n v="10"/>
    <x v="18"/>
    <n v="2.3948969756610503"/>
    <n v="0"/>
    <n v="-0.20132002801120447"/>
    <n v="0"/>
    <n v="0"/>
    <x v="105"/>
    <n v="7.4179723957295041"/>
  </r>
  <r>
    <n v="1"/>
    <n v="10"/>
    <x v="19"/>
    <n v="6.6819560759862471"/>
    <n v="0"/>
    <n v="-0.20132002801120447"/>
    <n v="0"/>
    <n v="0"/>
    <x v="99"/>
    <n v="28.639242022370492"/>
  </r>
  <r>
    <n v="1"/>
    <n v="10"/>
    <x v="20"/>
    <n v="7.7355049069814168"/>
    <n v="0"/>
    <n v="-0.20132002801120447"/>
    <n v="0"/>
    <n v="0"/>
    <x v="106"/>
    <n v="34.36562157882797"/>
  </r>
  <r>
    <n v="1"/>
    <n v="10"/>
    <x v="21"/>
    <n v="7.8629088888002396"/>
    <n v="0"/>
    <n v="-0.20132002801120447"/>
    <n v="0"/>
    <n v="0"/>
    <x v="0"/>
    <n v="37.062015603321043"/>
  </r>
  <r>
    <n v="1"/>
    <n v="10"/>
    <x v="22"/>
    <n v="7.9787367071275668"/>
    <n v="0"/>
    <n v="-0.20132002801120447"/>
    <n v="0"/>
    <n v="0"/>
    <x v="107"/>
    <n v="36.76923744725292"/>
  </r>
  <r>
    <n v="1"/>
    <n v="10"/>
    <x v="23"/>
    <n v="8.0854953473017854"/>
    <n v="0"/>
    <n v="-0.20132002801120447"/>
    <n v="0"/>
    <n v="0"/>
    <x v="108"/>
    <n v="32.671515290841079"/>
  </r>
  <r>
    <n v="1"/>
    <n v="11"/>
    <x v="0"/>
    <n v="8.2012370290330665"/>
    <n v="0"/>
    <n v="-0.20132002801120447"/>
    <n v="0"/>
    <n v="0"/>
    <x v="109"/>
    <n v="26.054326673852586"/>
  </r>
  <r>
    <n v="1"/>
    <n v="11"/>
    <x v="1"/>
    <n v="8.3263742440956676"/>
    <n v="0"/>
    <n v="-0.20132002801120447"/>
    <n v="0"/>
    <n v="0"/>
    <x v="110"/>
    <n v="16.799663035430125"/>
  </r>
  <r>
    <n v="1"/>
    <n v="11"/>
    <x v="2"/>
    <n v="8.4293884716719329"/>
    <n v="0"/>
    <n v="-0.20132002801120447"/>
    <n v="0"/>
    <n v="0"/>
    <x v="111"/>
    <n v="13.284967447928153"/>
  </r>
  <r>
    <n v="1"/>
    <n v="11"/>
    <x v="3"/>
    <n v="8.4689484276773346"/>
    <n v="0"/>
    <n v="-0.20132002801120447"/>
    <n v="0"/>
    <n v="0"/>
    <x v="112"/>
    <n v="13.659520291558021"/>
  </r>
  <r>
    <n v="1"/>
    <n v="11"/>
    <x v="4"/>
    <n v="8.3903567120236655"/>
    <n v="0"/>
    <n v="-0.20132002801120447"/>
    <n v="0"/>
    <n v="0"/>
    <x v="113"/>
    <n v="13.682279927255705"/>
  </r>
  <r>
    <n v="1"/>
    <n v="11"/>
    <x v="5"/>
    <n v="8.7504911854117911"/>
    <n v="0"/>
    <n v="-0.20132002801120447"/>
    <n v="0"/>
    <n v="0"/>
    <x v="114"/>
    <n v="15.197819806049235"/>
  </r>
  <r>
    <n v="1"/>
    <n v="11"/>
    <x v="6"/>
    <n v="8.8711847551181275"/>
    <n v="0"/>
    <n v="-0.20132002801120447"/>
    <n v="0"/>
    <n v="0"/>
    <x v="112"/>
    <n v="14.061756618998814"/>
  </r>
  <r>
    <n v="1"/>
    <n v="11"/>
    <x v="7"/>
    <n v="9.0114288011520536"/>
    <n v="0"/>
    <n v="-0.20132002801120447"/>
    <n v="0"/>
    <n v="0"/>
    <x v="115"/>
    <n v="11.806908204150806"/>
  </r>
  <r>
    <n v="1"/>
    <n v="11"/>
    <x v="8"/>
    <n v="9.0490306679209596"/>
    <n v="6.4400093532493807"/>
    <n v="7.9311613827100835"/>
    <n v="9.2384518398268405"/>
    <n v="6.1533333333333333"/>
    <x v="41"/>
    <n v="38.811986577040599"/>
  </r>
  <r>
    <n v="1"/>
    <n v="11"/>
    <x v="9"/>
    <n v="9.2285278050371868"/>
    <n v="13.893711127303067"/>
    <n v="17.819106753781512"/>
    <n v="18.7360211038961"/>
    <n v="19.621333333333336"/>
    <x v="41"/>
    <n v="79.298700123351196"/>
  </r>
  <r>
    <n v="1"/>
    <n v="11"/>
    <x v="10"/>
    <n v="9.3437584462356025"/>
    <n v="14.251364118484796"/>
    <n v="19.322464286344534"/>
    <n v="20.756872294372293"/>
    <n v="21.788"/>
    <x v="41"/>
    <n v="85.462459145437222"/>
  </r>
  <r>
    <n v="1"/>
    <n v="11"/>
    <x v="11"/>
    <n v="9.4601656039918947"/>
    <n v="7.0820695143359478"/>
    <n v="23.428531147121848"/>
    <n v="25.655511363636361"/>
    <n v="20.852"/>
    <x v="41"/>
    <n v="86.478277629086051"/>
  </r>
  <r>
    <n v="1"/>
    <n v="11"/>
    <x v="12"/>
    <n v="9.5667008949652459"/>
    <n v="7.9948376458195813"/>
    <n v="23.757196207689077"/>
    <n v="26.236523268398269"/>
    <n v="19.760000000000002"/>
    <x v="41"/>
    <n v="87.315258016872178"/>
  </r>
  <r>
    <n v="1"/>
    <n v="11"/>
    <x v="13"/>
    <n v="9.5284712516089431"/>
    <n v="6.9895008286259159"/>
    <n v="25.239472174852935"/>
    <n v="27.600937229437225"/>
    <n v="19.777333333333335"/>
    <x v="41"/>
    <n v="89.135714817858343"/>
  </r>
  <r>
    <n v="1"/>
    <n v="11"/>
    <x v="14"/>
    <n v="9.2607389502143391"/>
    <n v="4.7628857591533436"/>
    <n v="30.460097206323525"/>
    <n v="32.629760281385281"/>
    <n v="20.297333333333334"/>
    <x v="41"/>
    <n v="97.41081553040982"/>
  </r>
  <r>
    <n v="1"/>
    <n v="11"/>
    <x v="15"/>
    <n v="8.6952013475939953"/>
    <n v="4.4942226034271853"/>
    <n v="32.485309882373947"/>
    <n v="34.651112012987014"/>
    <n v="20.782666666666668"/>
    <x v="41"/>
    <n v="101.10851251304881"/>
  </r>
  <r>
    <n v="1"/>
    <n v="11"/>
    <x v="16"/>
    <n v="6.327404413323312"/>
    <n v="2.9990973973108086"/>
    <n v="16.200664610105044"/>
    <n v="24.142483766233763"/>
    <n v="14.092000000000001"/>
    <x v="41"/>
    <n v="63.761650186972929"/>
  </r>
  <r>
    <n v="1"/>
    <n v="11"/>
    <x v="17"/>
    <n v="6.3805145939510348"/>
    <n v="0"/>
    <n v="-0.20132002801120447"/>
    <n v="0.80228679653679646"/>
    <n v="0.24266666666666667"/>
    <x v="41"/>
    <n v="7.2241480291432927"/>
  </r>
  <r>
    <n v="1"/>
    <n v="11"/>
    <x v="18"/>
    <n v="5.2706136076271539"/>
    <n v="0"/>
    <n v="-0.20132002801120447"/>
    <n v="0"/>
    <n v="0"/>
    <x v="41"/>
    <n v="5.0692935796159491"/>
  </r>
  <r>
    <n v="1"/>
    <n v="11"/>
    <x v="19"/>
    <n v="7.2182123792152728"/>
    <n v="0"/>
    <n v="-0.20132002801120447"/>
    <n v="0"/>
    <n v="0"/>
    <x v="41"/>
    <n v="7.016892351204068"/>
  </r>
  <r>
    <n v="1"/>
    <n v="11"/>
    <x v="20"/>
    <n v="9.2754434364440801"/>
    <n v="0"/>
    <n v="-0.20132002801120447"/>
    <n v="0"/>
    <n v="0"/>
    <x v="41"/>
    <n v="9.0741234084328752"/>
  </r>
  <r>
    <n v="1"/>
    <n v="11"/>
    <x v="21"/>
    <n v="9.2185920716015737"/>
    <n v="0"/>
    <n v="-0.20132002801120447"/>
    <n v="0"/>
    <n v="0"/>
    <x v="41"/>
    <n v="9.0172720435903688"/>
  </r>
  <r>
    <n v="1"/>
    <n v="11"/>
    <x v="22"/>
    <n v="9.293577360913206"/>
    <n v="0"/>
    <n v="-0.20132002801120447"/>
    <n v="0"/>
    <n v="0"/>
    <x v="68"/>
    <n v="15.456055341436851"/>
  </r>
  <r>
    <n v="1"/>
    <n v="11"/>
    <x v="23"/>
    <n v="9.2181159246858471"/>
    <n v="0"/>
    <n v="-0.20132002801120447"/>
    <n v="0"/>
    <n v="0"/>
    <x v="116"/>
    <n v="23.353211259405796"/>
  </r>
  <r>
    <n v="1"/>
    <n v="12"/>
    <x v="0"/>
    <n v="9.429105993067628"/>
    <n v="0"/>
    <n v="-0.20132002801120447"/>
    <n v="0"/>
    <n v="0"/>
    <x v="117"/>
    <n v="23.279350687673777"/>
  </r>
  <r>
    <n v="1"/>
    <n v="12"/>
    <x v="1"/>
    <n v="4.9062899816955383"/>
    <n v="0"/>
    <n v="-0.20132002801120447"/>
    <n v="0"/>
    <n v="0"/>
    <x v="118"/>
    <n v="17.651271518406951"/>
  </r>
  <r>
    <n v="1"/>
    <n v="12"/>
    <x v="2"/>
    <n v="3.216865324185219"/>
    <n v="0"/>
    <n v="-0.20132002801120447"/>
    <n v="0"/>
    <n v="0"/>
    <x v="119"/>
    <n v="14.069243731451399"/>
  </r>
  <r>
    <n v="1"/>
    <n v="12"/>
    <x v="3"/>
    <n v="9.006342160790819"/>
    <n v="0"/>
    <n v="-0.20132002801120447"/>
    <n v="0"/>
    <n v="0"/>
    <x v="120"/>
    <n v="18.30111032623623"/>
  </r>
  <r>
    <n v="1"/>
    <n v="12"/>
    <x v="4"/>
    <n v="7.8457088998184954"/>
    <n v="0"/>
    <n v="-0.20132002801120447"/>
    <n v="0"/>
    <n v="0"/>
    <x v="121"/>
    <n v="13.958044632831474"/>
  </r>
  <r>
    <n v="1"/>
    <n v="12"/>
    <x v="5"/>
    <n v="5.3361993104131962"/>
    <n v="0"/>
    <n v="-0.20132002801120447"/>
    <n v="0"/>
    <n v="0"/>
    <x v="122"/>
    <n v="9.8909248016054043"/>
  </r>
  <r>
    <n v="1"/>
    <n v="12"/>
    <x v="6"/>
    <n v="3.9763823349980627"/>
    <n v="0"/>
    <n v="-0.20132002801120447"/>
    <n v="0"/>
    <n v="0"/>
    <x v="123"/>
    <n v="9.1840239001589783"/>
  </r>
  <r>
    <n v="1"/>
    <n v="12"/>
    <x v="7"/>
    <n v="4.2959132283583887"/>
    <n v="0"/>
    <n v="-0.20132002801120447"/>
    <n v="0"/>
    <n v="0"/>
    <x v="124"/>
    <n v="8.4655035844154618"/>
  </r>
  <r>
    <n v="1"/>
    <n v="12"/>
    <x v="8"/>
    <n v="3.7445004423011126"/>
    <n v="0.5162859825365369"/>
    <n v="18.25041484588235"/>
    <n v="22.17855844155844"/>
    <n v="5.1133333333333333"/>
    <x v="125"/>
    <n v="55.681471423990153"/>
  </r>
  <r>
    <n v="1"/>
    <n v="12"/>
    <x v="9"/>
    <n v="5.0056680215632454"/>
    <n v="1.6518422471127336"/>
    <n v="38.482151239852939"/>
    <n v="40.748991341991342"/>
    <n v="16.518666666666668"/>
    <x v="126"/>
    <n v="106.4933792611414"/>
  </r>
  <r>
    <n v="1"/>
    <n v="12"/>
    <x v="10"/>
    <n v="3.0959500357925234"/>
    <n v="2.2205182282158118"/>
    <n v="22.557966175966385"/>
    <n v="24.586367424242422"/>
    <n v="19.222666666666669"/>
    <x v="41"/>
    <n v="71.683468530883815"/>
  </r>
  <r>
    <n v="1"/>
    <n v="12"/>
    <x v="11"/>
    <n v="3.0088924726155231"/>
    <n v="6.6825451893025374"/>
    <n v="12.045522629873949"/>
    <n v="13.420787337662338"/>
    <n v="18.702666666666669"/>
    <x v="41"/>
    <n v="53.860414296121021"/>
  </r>
  <r>
    <n v="1"/>
    <n v="12"/>
    <x v="12"/>
    <n v="3.7987566280617235"/>
    <n v="4.3700387183791136"/>
    <n v="4.0967356760924361"/>
    <n v="4.6973982683982678"/>
    <n v="19.014666666666667"/>
    <x v="41"/>
    <n v="35.977595957598211"/>
  </r>
  <r>
    <n v="1"/>
    <n v="12"/>
    <x v="13"/>
    <n v="7.9273357530061004"/>
    <n v="5.2560003947421396"/>
    <n v="14.625422395525209"/>
    <n v="16.54213041125541"/>
    <n v="18.754666666666669"/>
    <x v="41"/>
    <n v="63.105555621195521"/>
  </r>
  <r>
    <n v="1"/>
    <n v="12"/>
    <x v="14"/>
    <n v="9.0916932580971537"/>
    <n v="7.6104939129565814"/>
    <n v="24.529610939936969"/>
    <n v="25.917271645021639"/>
    <n v="19.257333333333332"/>
    <x v="41"/>
    <n v="86.406403089345687"/>
  </r>
  <r>
    <n v="1"/>
    <n v="12"/>
    <x v="15"/>
    <n v="8.2143963047890818"/>
    <n v="9.066900288583172"/>
    <n v="30.381646135084033"/>
    <n v="32.158162878787877"/>
    <n v="19.188000000000002"/>
    <x v="41"/>
    <n v="99.009105607244166"/>
  </r>
  <r>
    <n v="1"/>
    <n v="12"/>
    <x v="16"/>
    <n v="9.3393844443165808"/>
    <n v="5.0873900000009957"/>
    <n v="5.2831785288025204"/>
    <n v="7.9719610389610382"/>
    <n v="13.329333333333334"/>
    <x v="127"/>
    <n v="44.812456449255151"/>
  </r>
  <r>
    <n v="1"/>
    <n v="12"/>
    <x v="17"/>
    <n v="8.9891316027985386"/>
    <n v="1.037113166782885"/>
    <n v="-0.20132002801120447"/>
    <n v="0"/>
    <n v="0.29466666666666669"/>
    <x v="128"/>
    <n v="17.303801934552677"/>
  </r>
  <r>
    <n v="1"/>
    <n v="12"/>
    <x v="18"/>
    <n v="8.2345602979367367"/>
    <n v="0"/>
    <n v="-0.20132002801120447"/>
    <n v="0"/>
    <n v="0"/>
    <x v="67"/>
    <n v="17.194335575757684"/>
  </r>
  <r>
    <n v="1"/>
    <n v="12"/>
    <x v="19"/>
    <n v="9.1017198857658865"/>
    <n v="0"/>
    <n v="-0.20132002801120447"/>
    <n v="0"/>
    <n v="0"/>
    <x v="129"/>
    <n v="20.372305974397641"/>
  </r>
  <r>
    <n v="1"/>
    <n v="12"/>
    <x v="20"/>
    <n v="9.3944738559621594"/>
    <n v="0"/>
    <n v="-0.20132002801120447"/>
    <n v="0"/>
    <n v="0"/>
    <x v="118"/>
    <n v="22.139455392673572"/>
  </r>
  <r>
    <n v="1"/>
    <n v="12"/>
    <x v="21"/>
    <n v="9.4503954363931069"/>
    <n v="0"/>
    <n v="-0.20132002801120447"/>
    <n v="0"/>
    <n v="0"/>
    <x v="130"/>
    <n v="26.885277399847052"/>
  </r>
  <r>
    <n v="1"/>
    <n v="12"/>
    <x v="22"/>
    <n v="9.1031504221992119"/>
    <n v="0"/>
    <n v="-0.20132002801120447"/>
    <n v="0"/>
    <n v="0"/>
    <x v="131"/>
    <n v="24.795855998739924"/>
  </r>
  <r>
    <n v="1"/>
    <n v="12"/>
    <x v="23"/>
    <n v="9.3536754832905622"/>
    <n v="0"/>
    <n v="-0.20132002801120447"/>
    <n v="0"/>
    <n v="0"/>
    <x v="132"/>
    <n v="29.28393440264778"/>
  </r>
  <r>
    <n v="1"/>
    <n v="13"/>
    <x v="0"/>
    <n v="8.6881404734140268"/>
    <n v="0"/>
    <n v="-0.20132002801120447"/>
    <n v="0"/>
    <n v="0"/>
    <x v="133"/>
    <n v="34.598129122500971"/>
  </r>
  <r>
    <n v="1"/>
    <n v="13"/>
    <x v="1"/>
    <n v="7.4554517974457646"/>
    <n v="0"/>
    <n v="-0.20132002801120447"/>
    <n v="0"/>
    <n v="0"/>
    <x v="0"/>
    <n v="36.654558511966563"/>
  </r>
  <r>
    <n v="1"/>
    <n v="13"/>
    <x v="2"/>
    <n v="5.9883059506405649"/>
    <n v="0"/>
    <n v="-0.20132002801120447"/>
    <n v="0"/>
    <n v="0"/>
    <x v="0"/>
    <n v="35.187412665161368"/>
  </r>
  <r>
    <n v="1"/>
    <n v="13"/>
    <x v="3"/>
    <n v="6.5431241577418913"/>
    <n v="0"/>
    <n v="-0.20132002801120447"/>
    <n v="0"/>
    <n v="0"/>
    <x v="0"/>
    <n v="35.742230872262695"/>
  </r>
  <r>
    <n v="1"/>
    <n v="13"/>
    <x v="4"/>
    <n v="7.8349250410043672"/>
    <n v="0"/>
    <n v="-0.20132002801120447"/>
    <n v="0"/>
    <n v="0"/>
    <x v="0"/>
    <n v="37.03403175552517"/>
  </r>
  <r>
    <n v="1"/>
    <n v="13"/>
    <x v="5"/>
    <n v="8.8155236681538227"/>
    <n v="0"/>
    <n v="-0.20132002801120447"/>
    <n v="0"/>
    <n v="0"/>
    <x v="0"/>
    <n v="38.014630382674625"/>
  </r>
  <r>
    <n v="1"/>
    <n v="13"/>
    <x v="6"/>
    <n v="8.1732221922040882"/>
    <n v="0"/>
    <n v="-0.20132002801120447"/>
    <n v="0"/>
    <n v="0"/>
    <x v="0"/>
    <n v="37.372328906724888"/>
  </r>
  <r>
    <n v="1"/>
    <n v="13"/>
    <x v="7"/>
    <n v="6.8689459296948572"/>
    <n v="0"/>
    <n v="-0.20132002801120447"/>
    <n v="0"/>
    <n v="0"/>
    <x v="0"/>
    <n v="36.068052644215655"/>
  </r>
  <r>
    <n v="1"/>
    <n v="13"/>
    <x v="8"/>
    <n v="8.8854373894992307"/>
    <n v="2.9553723681130784"/>
    <n v="3.6654275839915975"/>
    <n v="3.4549085497835494"/>
    <n v="5.9106666666666667"/>
    <x v="0"/>
    <n v="54.272239300586129"/>
  </r>
  <r>
    <n v="1"/>
    <n v="13"/>
    <x v="9"/>
    <n v="8.6806395475738576"/>
    <n v="4.2304586385996865"/>
    <n v="9.0909930790966378"/>
    <n v="10.452582251082251"/>
    <n v="19.118666666666666"/>
    <x v="0"/>
    <n v="80.973766925551104"/>
  </r>
  <r>
    <n v="1"/>
    <n v="13"/>
    <x v="10"/>
    <n v="6.6612516496738996"/>
    <n v="7.8087095051969433"/>
    <n v="11.63218570827731"/>
    <n v="14.613248917748917"/>
    <n v="21.112000000000002"/>
    <x v="0"/>
    <n v="91.227822523429069"/>
  </r>
  <r>
    <n v="1"/>
    <n v="13"/>
    <x v="11"/>
    <n v="3.9047081409345497"/>
    <n v="15.657955934131124"/>
    <n v="12.757803060819327"/>
    <n v="15.390711580086579"/>
    <n v="20.141333333333336"/>
    <x v="134"/>
    <n v="96.576551878607916"/>
  </r>
  <r>
    <n v="1"/>
    <n v="13"/>
    <x v="12"/>
    <n v="4.6150307126768464"/>
    <n v="33.193606699505082"/>
    <n v="12.512773062983195"/>
    <n v="13.236858766233768"/>
    <n v="19.153333333333332"/>
    <x v="0"/>
    <n v="112.11202931726423"/>
  </r>
  <r>
    <n v="1"/>
    <n v="13"/>
    <x v="13"/>
    <n v="3.8926597285266475"/>
    <n v="38.024766015218169"/>
    <n v="11.7351743392437"/>
    <n v="12.085085497835498"/>
    <n v="19.344000000000001"/>
    <x v="0"/>
    <n v="114.48211232335601"/>
  </r>
  <r>
    <n v="1"/>
    <n v="13"/>
    <x v="14"/>
    <n v="3.1494596819912695"/>
    <n v="39.253614421130266"/>
    <n v="10.58190903207983"/>
    <n v="11.604492424242421"/>
    <n v="19.812000000000001"/>
    <x v="0"/>
    <n v="113.80190230197579"/>
  </r>
  <r>
    <n v="1"/>
    <n v="13"/>
    <x v="15"/>
    <n v="3.7451105773374378"/>
    <n v="39.822699538952683"/>
    <n v="8.337586315651258"/>
    <n v="8.5979772727272721"/>
    <n v="20.245333333333335"/>
    <x v="135"/>
    <n v="109.4898165685852"/>
  </r>
  <r>
    <n v="1"/>
    <n v="13"/>
    <x v="16"/>
    <n v="3.1032111445941855"/>
    <n v="29.798421957134853"/>
    <n v="4.0027326303781505"/>
    <n v="5.8005227272727273"/>
    <n v="13.762666666666668"/>
    <x v="136"/>
    <n v="78.893942039275601"/>
  </r>
  <r>
    <n v="1"/>
    <n v="13"/>
    <x v="17"/>
    <n v="3.9378411057078884"/>
    <n v="4.1638238726601999"/>
    <n v="-0.20132002801120447"/>
    <n v="0"/>
    <n v="0.32933333333333331"/>
    <x v="62"/>
    <n v="22.415666903889363"/>
  </r>
  <r>
    <n v="1"/>
    <n v="13"/>
    <x v="18"/>
    <n v="4.6806148416020932"/>
    <n v="0"/>
    <n v="-0.20132002801120447"/>
    <n v="0"/>
    <n v="0"/>
    <x v="137"/>
    <n v="18.480717288697576"/>
  </r>
  <r>
    <n v="1"/>
    <n v="13"/>
    <x v="19"/>
    <n v="7.3587744970028393"/>
    <n v="0"/>
    <n v="-0.20132002801120447"/>
    <n v="0"/>
    <n v="0"/>
    <x v="138"/>
    <n v="17.791878366573428"/>
  </r>
  <r>
    <n v="1"/>
    <n v="13"/>
    <x v="20"/>
    <n v="4.9632280584605253"/>
    <n v="0"/>
    <n v="-0.20132002801120447"/>
    <n v="0"/>
    <n v="0"/>
    <x v="139"/>
    <n v="8.5460474330097753"/>
  </r>
  <r>
    <n v="1"/>
    <n v="13"/>
    <x v="21"/>
    <n v="5.3104099277625156"/>
    <n v="0"/>
    <n v="-0.20132002801120447"/>
    <n v="0"/>
    <n v="0"/>
    <x v="41"/>
    <n v="5.1090898997513108"/>
  </r>
  <r>
    <n v="1"/>
    <n v="13"/>
    <x v="22"/>
    <n v="6.8921400777732007"/>
    <n v="0"/>
    <n v="-0.20132002801120447"/>
    <n v="0"/>
    <n v="0"/>
    <x v="41"/>
    <n v="6.6908200497619958"/>
  </r>
  <r>
    <n v="1"/>
    <n v="13"/>
    <x v="23"/>
    <n v="7.312804113853093"/>
    <n v="0"/>
    <n v="-0.20132002801120447"/>
    <n v="0"/>
    <n v="0"/>
    <x v="41"/>
    <n v="7.1114840858418882"/>
  </r>
  <r>
    <n v="1"/>
    <n v="14"/>
    <x v="0"/>
    <n v="7.2897122646089221"/>
    <n v="0"/>
    <n v="-0.20132002801120447"/>
    <n v="0"/>
    <n v="0"/>
    <x v="45"/>
    <n v="9.6328445836816439"/>
  </r>
  <r>
    <n v="1"/>
    <n v="14"/>
    <x v="1"/>
    <n v="6.702070359092807"/>
    <n v="0"/>
    <n v="-0.20132002801120447"/>
    <n v="0"/>
    <n v="0"/>
    <x v="41"/>
    <n v="6.5007503310816022"/>
  </r>
  <r>
    <n v="1"/>
    <n v="14"/>
    <x v="2"/>
    <n v="5.0673325532712079"/>
    <n v="0"/>
    <n v="-0.20132002801120447"/>
    <n v="0"/>
    <n v="0"/>
    <x v="41"/>
    <n v="4.8660125252600031"/>
  </r>
  <r>
    <n v="1"/>
    <n v="14"/>
    <x v="3"/>
    <n v="6.681416993613202"/>
    <n v="0"/>
    <n v="-0.20132002801120447"/>
    <n v="0"/>
    <n v="0"/>
    <x v="41"/>
    <n v="6.4800969656019971"/>
  </r>
  <r>
    <n v="1"/>
    <n v="14"/>
    <x v="4"/>
    <n v="4.8606573582114958"/>
    <n v="0"/>
    <n v="-0.20132002801120447"/>
    <n v="0"/>
    <n v="0"/>
    <x v="41"/>
    <n v="4.6593373302002909"/>
  </r>
  <r>
    <n v="1"/>
    <n v="14"/>
    <x v="5"/>
    <n v="4.8967361711982731"/>
    <n v="0"/>
    <n v="-0.20132002801120447"/>
    <n v="0"/>
    <n v="0"/>
    <x v="41"/>
    <n v="4.6954161431870682"/>
  </r>
  <r>
    <n v="1"/>
    <n v="14"/>
    <x v="6"/>
    <n v="5.3543911092158369"/>
    <n v="0"/>
    <n v="-0.20132002801120447"/>
    <n v="0"/>
    <n v="0"/>
    <x v="140"/>
    <n v="8.987352731275756"/>
  </r>
  <r>
    <n v="1"/>
    <n v="14"/>
    <x v="7"/>
    <n v="7.1019281732609203"/>
    <n v="0"/>
    <n v="-0.20132002801120447"/>
    <n v="0"/>
    <n v="0"/>
    <x v="141"/>
    <n v="25.675145840840042"/>
  </r>
  <r>
    <n v="1"/>
    <n v="14"/>
    <x v="8"/>
    <n v="6.8601956755918705"/>
    <n v="14.327797189383503"/>
    <n v="12.56012018527311"/>
    <n v="16.371831168831168"/>
    <n v="4.9400000000000004"/>
    <x v="142"/>
    <n v="80.333770677116632"/>
  </r>
  <r>
    <n v="1"/>
    <n v="14"/>
    <x v="9"/>
    <n v="6.8059394778390612"/>
    <n v="39.599922868048424"/>
    <n v="36.709226149726895"/>
    <n v="40.332794372294366"/>
    <n v="18.303999999999998"/>
    <x v="143"/>
    <n v="157.31091558483618"/>
  </r>
  <r>
    <n v="1"/>
    <n v="14"/>
    <x v="10"/>
    <n v="2.9165936038512634"/>
    <n v="41.0728434613658"/>
    <n v="37.79440836863445"/>
    <n v="41.373900974025972"/>
    <n v="14.958666666666666"/>
    <x v="144"/>
    <n v="146.23839031494242"/>
  </r>
  <r>
    <n v="1"/>
    <n v="14"/>
    <x v="11"/>
    <n v="1.6309210498679523"/>
    <n v="37.835316807817087"/>
    <n v="22.098318930378149"/>
    <n v="25.235938311688312"/>
    <n v="16.986666666666668"/>
    <x v="145"/>
    <n v="113.40060415617634"/>
  </r>
  <r>
    <n v="1"/>
    <n v="14"/>
    <x v="12"/>
    <n v="1.2133415232268512"/>
    <n v="27.820659279939118"/>
    <n v="21.000349532457982"/>
    <n v="24.116805194805195"/>
    <n v="17.16"/>
    <x v="146"/>
    <n v="101.32573590027268"/>
  </r>
  <r>
    <n v="1"/>
    <n v="14"/>
    <x v="13"/>
    <n v="1.0221551828158975"/>
    <n v="25.175067040515469"/>
    <n v="14.869761194495796"/>
    <n v="17.397931818181817"/>
    <n v="11.96"/>
    <x v="147"/>
    <n v="80.523777255923633"/>
  </r>
  <r>
    <n v="1"/>
    <n v="14"/>
    <x v="14"/>
    <n v="1.0334998877229766"/>
    <n v="17.672121137283749"/>
    <n v="2.2025051850630248"/>
    <n v="2.5919426406926402"/>
    <n v="13.710666666666667"/>
    <x v="127"/>
    <n v="41.011944621269741"/>
  </r>
  <r>
    <n v="1"/>
    <n v="14"/>
    <x v="15"/>
    <n v="0.71321943194696669"/>
    <n v="15.66750018499889"/>
    <n v="1.4688667091722691"/>
    <n v="1.7883160173160171"/>
    <n v="15.097333333333333"/>
    <x v="41"/>
    <n v="34.735235676767473"/>
  </r>
  <r>
    <n v="1"/>
    <n v="14"/>
    <x v="16"/>
    <n v="0.99332027741642437"/>
    <n v="11.71321806909522"/>
    <n v="0.63725079409033614"/>
    <n v="1.0277148268398266"/>
    <n v="8.9960000000000004"/>
    <x v="41"/>
    <n v="23.367503967441806"/>
  </r>
  <r>
    <n v="1"/>
    <n v="14"/>
    <x v="17"/>
    <n v="1.4297943738980039"/>
    <n v="1.9055921911445868"/>
    <n v="-0.20132002801120447"/>
    <n v="0"/>
    <n v="0.24266666666666667"/>
    <x v="41"/>
    <n v="3.3767332036980529"/>
  </r>
  <r>
    <n v="1"/>
    <n v="14"/>
    <x v="18"/>
    <n v="3.0626401033209474"/>
    <n v="0"/>
    <n v="-0.20132002801120447"/>
    <n v="0"/>
    <n v="0"/>
    <x v="41"/>
    <n v="2.861320075309743"/>
  </r>
  <r>
    <n v="1"/>
    <n v="14"/>
    <x v="19"/>
    <n v="4.4366355881961805"/>
    <n v="0"/>
    <n v="-0.20132002801120447"/>
    <n v="0"/>
    <n v="0"/>
    <x v="41"/>
    <n v="4.2353155601849757"/>
  </r>
  <r>
    <n v="1"/>
    <n v="14"/>
    <x v="20"/>
    <n v="3.2984424057307162"/>
    <n v="0"/>
    <n v="-0.20132002801120447"/>
    <n v="0"/>
    <n v="0"/>
    <x v="41"/>
    <n v="3.0971223777195118"/>
  </r>
  <r>
    <n v="1"/>
    <n v="14"/>
    <x v="21"/>
    <n v="3.3546241363862204"/>
    <n v="0"/>
    <n v="-0.20132002801120447"/>
    <n v="0"/>
    <n v="0"/>
    <x v="41"/>
    <n v="3.153304108375016"/>
  </r>
  <r>
    <n v="1"/>
    <n v="14"/>
    <x v="22"/>
    <n v="3.4015526743875317"/>
    <n v="0"/>
    <n v="-0.20132002801120447"/>
    <n v="0"/>
    <n v="0"/>
    <x v="148"/>
    <n v="5.7116124472298129"/>
  </r>
  <r>
    <n v="1"/>
    <n v="14"/>
    <x v="23"/>
    <n v="3.0159274874676694"/>
    <n v="0"/>
    <n v="-0.20132002801120447"/>
    <n v="0"/>
    <n v="0"/>
    <x v="149"/>
    <n v="5.9116913854877602"/>
  </r>
  <r>
    <n v="1"/>
    <n v="15"/>
    <x v="0"/>
    <n v="3.0443557363936549"/>
    <n v="0"/>
    <n v="-0.20132002801120447"/>
    <n v="0"/>
    <n v="0"/>
    <x v="150"/>
    <n v="6.5941025647124647"/>
  </r>
  <r>
    <n v="1"/>
    <n v="15"/>
    <x v="1"/>
    <n v="2.4919560273093011"/>
    <n v="0"/>
    <n v="-0.20132002801120447"/>
    <n v="0"/>
    <n v="0"/>
    <x v="151"/>
    <n v="6.6274069808059206"/>
  </r>
  <r>
    <n v="1"/>
    <n v="15"/>
    <x v="2"/>
    <n v="3.174389832443532"/>
    <n v="0"/>
    <n v="-0.20132002801120447"/>
    <n v="0"/>
    <n v="0"/>
    <x v="96"/>
    <n v="10.341846475840578"/>
  </r>
  <r>
    <n v="1"/>
    <n v="15"/>
    <x v="3"/>
    <n v="3.1499915080956429"/>
    <n v="0"/>
    <n v="-0.20132002801120447"/>
    <n v="0"/>
    <n v="0"/>
    <x v="152"/>
    <n v="18.172711309387427"/>
  </r>
  <r>
    <n v="1"/>
    <n v="15"/>
    <x v="4"/>
    <n v="2.9983808269558758"/>
    <n v="0"/>
    <n v="-0.20132002801120447"/>
    <n v="0"/>
    <n v="0"/>
    <x v="153"/>
    <n v="25.708867342330159"/>
  </r>
  <r>
    <n v="1"/>
    <n v="15"/>
    <x v="5"/>
    <n v="3.0005762400847207"/>
    <n v="0"/>
    <n v="-0.20132002801120447"/>
    <n v="0"/>
    <n v="0"/>
    <x v="154"/>
    <n v="28.658786795288311"/>
  </r>
  <r>
    <n v="1"/>
    <n v="15"/>
    <x v="6"/>
    <n v="2.0908798382727136"/>
    <n v="0"/>
    <n v="-0.20132002801120447"/>
    <n v="0"/>
    <n v="0"/>
    <x v="155"/>
    <n v="28.016871332309876"/>
  </r>
  <r>
    <n v="1"/>
    <n v="15"/>
    <x v="7"/>
    <n v="2.7690241372299629"/>
    <n v="0"/>
    <n v="-0.20132002801120447"/>
    <n v="0"/>
    <n v="0"/>
    <x v="156"/>
    <n v="27.589752473372386"/>
  </r>
  <r>
    <n v="1"/>
    <n v="15"/>
    <x v="8"/>
    <n v="2.3083432999240281"/>
    <n v="1.7426683481981031"/>
    <n v="16.172671056050419"/>
    <n v="19.556352813852815"/>
    <n v="4.1079999999999997"/>
    <x v="64"/>
    <n v="63.332558988864619"/>
  </r>
  <r>
    <n v="1"/>
    <n v="15"/>
    <x v="9"/>
    <n v="2.7359455591817339"/>
    <n v="3.9024760921999375"/>
    <n v="33.614728828676469"/>
    <n v="36.07977759740259"/>
    <n v="17.056000000000001"/>
    <x v="157"/>
    <n v="108.76339464929572"/>
  </r>
  <r>
    <n v="1"/>
    <n v="15"/>
    <x v="10"/>
    <n v="2.8991682538883965"/>
    <n v="6.513817259732809"/>
    <n v="32.62977044527311"/>
    <n v="35.021656385281389"/>
    <n v="19.985333333333333"/>
    <x v="158"/>
    <n v="100.51596189372525"/>
  </r>
  <r>
    <n v="1"/>
    <n v="15"/>
    <x v="11"/>
    <n v="2.3171187545308061"/>
    <n v="6.2513595222589018"/>
    <n v="31.201407989621849"/>
    <n v="34.139821428571423"/>
    <n v="20.418666666666667"/>
    <x v="159"/>
    <n v="96.974178060084924"/>
  </r>
  <r>
    <n v="1"/>
    <n v="15"/>
    <x v="12"/>
    <n v="4.2677104418187248"/>
    <n v="5.8131894144749401"/>
    <n v="29.986971582857137"/>
    <n v="32.981387445887442"/>
    <n v="17.714666666666666"/>
    <x v="160"/>
    <n v="95.870966803483014"/>
  </r>
  <r>
    <n v="1"/>
    <n v="15"/>
    <x v="13"/>
    <n v="5.7519818251483334"/>
    <n v="7.7634755964311326"/>
    <n v="31.165465648613445"/>
    <n v="33.734119047619046"/>
    <n v="15.305333333333333"/>
    <x v="161"/>
    <n v="100.68694728613819"/>
  </r>
  <r>
    <n v="1"/>
    <n v="15"/>
    <x v="14"/>
    <n v="7.5069707484921135"/>
    <n v="11.065301352084377"/>
    <n v="32.55961376042017"/>
    <n v="34.628903138528138"/>
    <n v="12.410666666666666"/>
    <x v="71"/>
    <n v="105.69065908013174"/>
  </r>
  <r>
    <n v="1"/>
    <n v="15"/>
    <x v="15"/>
    <n v="7.5075643399828946"/>
    <n v="23.344539841398163"/>
    <n v="33.893281971491589"/>
    <n v="35.892187770562771"/>
    <n v="10.469333333333333"/>
    <x v="162"/>
    <n v="116.63322304624243"/>
  </r>
  <r>
    <n v="1"/>
    <n v="15"/>
    <x v="16"/>
    <n v="5.2115733040563494"/>
    <n v="28.156104290441132"/>
    <n v="16.947850583760502"/>
    <n v="24.736220238095239"/>
    <n v="8.7533333333333339"/>
    <x v="163"/>
    <n v="89.163901095347995"/>
  </r>
  <r>
    <n v="1"/>
    <n v="15"/>
    <x v="17"/>
    <n v="2.5418884306069107"/>
    <n v="3.7251952964595079"/>
    <n v="-0.20132002801120447"/>
    <n v="0.48982738095238093"/>
    <n v="0.53733333333333333"/>
    <x v="164"/>
    <n v="13.824787855730687"/>
  </r>
  <r>
    <n v="1"/>
    <n v="15"/>
    <x v="18"/>
    <n v="1.065092368985548"/>
    <n v="0"/>
    <n v="-0.20132002801120447"/>
    <n v="0"/>
    <n v="0"/>
    <x v="165"/>
    <n v="12.922449439125126"/>
  </r>
  <r>
    <n v="1"/>
    <n v="15"/>
    <x v="19"/>
    <n v="3.6473071543930842"/>
    <n v="0"/>
    <n v="-0.20132002801120447"/>
    <n v="0"/>
    <n v="0"/>
    <x v="166"/>
    <n v="18.636954409454425"/>
  </r>
  <r>
    <n v="1"/>
    <n v="15"/>
    <x v="20"/>
    <n v="3.956205684150802"/>
    <n v="0"/>
    <n v="-0.20132002801120447"/>
    <n v="0"/>
    <n v="0"/>
    <x v="167"/>
    <n v="21.591656637647418"/>
  </r>
  <r>
    <n v="1"/>
    <n v="15"/>
    <x v="21"/>
    <n v="4.8236483598339701"/>
    <n v="0"/>
    <n v="-0.20132002801120447"/>
    <n v="0"/>
    <n v="0"/>
    <x v="168"/>
    <n v="22.442029612050359"/>
  </r>
  <r>
    <n v="1"/>
    <n v="15"/>
    <x v="22"/>
    <n v="2.7749232028267024"/>
    <n v="0"/>
    <n v="-0.20132002801120447"/>
    <n v="0"/>
    <n v="0"/>
    <x v="169"/>
    <n v="23.710160785057322"/>
  </r>
  <r>
    <n v="1"/>
    <n v="15"/>
    <x v="23"/>
    <n v="3.125427515883068"/>
    <n v="0"/>
    <n v="-0.20132002801120447"/>
    <n v="0"/>
    <n v="0"/>
    <x v="170"/>
    <n v="26.438687857715394"/>
  </r>
  <r>
    <n v="1"/>
    <n v="16"/>
    <x v="0"/>
    <n v="2.7073442911869061"/>
    <n v="0"/>
    <n v="-0.20132002801120447"/>
    <n v="0"/>
    <n v="0"/>
    <x v="171"/>
    <n v="23.257446738282383"/>
  </r>
  <r>
    <n v="1"/>
    <n v="16"/>
    <x v="1"/>
    <n v="3.5093151812344576"/>
    <n v="0"/>
    <n v="-0.20132002801120447"/>
    <n v="0"/>
    <n v="0"/>
    <x v="53"/>
    <n v="25.834666561473611"/>
  </r>
  <r>
    <n v="1"/>
    <n v="16"/>
    <x v="2"/>
    <n v="4.341925352099933"/>
    <n v="0"/>
    <n v="-0.20132002801120447"/>
    <n v="0"/>
    <n v="0"/>
    <x v="172"/>
    <n v="32.429367770745912"/>
  </r>
  <r>
    <n v="1"/>
    <n v="16"/>
    <x v="3"/>
    <n v="6.708049137545621"/>
    <n v="0"/>
    <n v="-0.20132002801120447"/>
    <n v="0"/>
    <n v="0"/>
    <x v="173"/>
    <n v="28.279133092464718"/>
  </r>
  <r>
    <n v="1"/>
    <n v="16"/>
    <x v="4"/>
    <n v="5.747341623209917"/>
    <n v="0"/>
    <n v="-0.20132002801120447"/>
    <n v="0"/>
    <n v="0"/>
    <x v="174"/>
    <n v="21.757970386094875"/>
  </r>
  <r>
    <n v="1"/>
    <n v="16"/>
    <x v="5"/>
    <n v="4.1643765141093816"/>
    <n v="0"/>
    <n v="-0.20132002801120447"/>
    <n v="0"/>
    <n v="0"/>
    <x v="175"/>
    <n v="18.500040838872003"/>
  </r>
  <r>
    <n v="1"/>
    <n v="16"/>
    <x v="6"/>
    <n v="6.1138535598493977"/>
    <n v="0"/>
    <n v="-0.20132002801120447"/>
    <n v="0"/>
    <n v="0"/>
    <x v="26"/>
    <n v="27.969788154882291"/>
  </r>
  <r>
    <n v="1"/>
    <n v="16"/>
    <x v="7"/>
    <n v="6.4998294783410326"/>
    <n v="0"/>
    <n v="-0.20132002801120447"/>
    <n v="0"/>
    <n v="0"/>
    <x v="176"/>
    <n v="31.957471043501947"/>
  </r>
  <r>
    <n v="1"/>
    <n v="16"/>
    <x v="8"/>
    <n v="3.489835738902936"/>
    <n v="15.933389778849156"/>
    <n v="9.3322214831722672"/>
    <n v="10.556437229437229"/>
    <n v="7.1413333333333338"/>
    <x v="0"/>
    <n v="75.853644306226926"/>
  </r>
  <r>
    <n v="1"/>
    <n v="16"/>
    <x v="9"/>
    <n v="1.4421521707869807"/>
    <n v="41.076866299022846"/>
    <n v="23.631743613592437"/>
    <n v="25.169849025974024"/>
    <n v="21.354666666666667"/>
    <x v="177"/>
    <n v="140.7122621288168"/>
  </r>
  <r>
    <n v="1"/>
    <n v="16"/>
    <x v="10"/>
    <n v="2.9876350010474639"/>
    <n v="42.455904124974602"/>
    <n v="21.73716752313025"/>
    <n v="23.626062770562772"/>
    <n v="23.296000000000003"/>
    <x v="178"/>
    <n v="143.47972532298678"/>
  </r>
  <r>
    <n v="1"/>
    <n v="16"/>
    <x v="11"/>
    <n v="2.7187599864434486"/>
    <n v="40.803322204929039"/>
    <n v="20.466744008256299"/>
    <n v="22.824213744588743"/>
    <n v="22.204000000000001"/>
    <x v="172"/>
    <n v="137.30580239087473"/>
  </r>
  <r>
    <n v="1"/>
    <n v="16"/>
    <x v="12"/>
    <n v="3.7532793522926156"/>
    <n v="39.381137925655182"/>
    <n v="29.745051979915967"/>
    <n v="32.430913961038961"/>
    <n v="21.077333333333332"/>
    <x v="179"/>
    <n v="150.06979336589183"/>
  </r>
  <r>
    <n v="1"/>
    <n v="16"/>
    <x v="13"/>
    <n v="5.4160058674756684"/>
    <n v="39.781095827011868"/>
    <n v="27.252588870756306"/>
    <n v="29.427560064935061"/>
    <n v="21.025333333333332"/>
    <x v="180"/>
    <n v="133.62128951116517"/>
  </r>
  <r>
    <n v="1"/>
    <n v="16"/>
    <x v="14"/>
    <n v="7.1723793798378281"/>
    <n v="41.279320333506014"/>
    <n v="28.552042737983196"/>
    <n v="29.871640151515148"/>
    <n v="21.406666666666666"/>
    <x v="181"/>
    <n v="130.67607487406079"/>
  </r>
  <r>
    <n v="1"/>
    <n v="16"/>
    <x v="15"/>
    <n v="7.73578399660627"/>
    <n v="42.438488436474614"/>
    <n v="25.911663071596639"/>
    <n v="28.032469155844154"/>
    <n v="21.770666666666667"/>
    <x v="182"/>
    <n v="128.71837431438607"/>
  </r>
  <r>
    <n v="1"/>
    <n v="16"/>
    <x v="16"/>
    <n v="6.1066940411973247"/>
    <n v="33.884921394604859"/>
    <n v="15.57478403735294"/>
    <n v="22.181129870129869"/>
    <n v="15.894666666666668"/>
    <x v="183"/>
    <n v="105.49923726172976"/>
  </r>
  <r>
    <n v="1"/>
    <n v="16"/>
    <x v="17"/>
    <n v="2.383369502070579"/>
    <n v="4.2193291610938903"/>
    <n v="-0.20132002801120447"/>
    <n v="0.50431709956709958"/>
    <n v="0.41599999999999998"/>
    <x v="184"/>
    <n v="21.13855206473459"/>
  </r>
  <r>
    <n v="1"/>
    <n v="16"/>
    <x v="18"/>
    <n v="3.5699745783238046"/>
    <n v="0"/>
    <n v="-0.20132002801120447"/>
    <n v="0"/>
    <n v="0"/>
    <x v="185"/>
    <n v="17.403149571649728"/>
  </r>
  <r>
    <n v="1"/>
    <n v="16"/>
    <x v="19"/>
    <n v="7.5771326637015415"/>
    <n v="0"/>
    <n v="-0.20132002801120447"/>
    <n v="0"/>
    <n v="0"/>
    <x v="186"/>
    <n v="23.922754314210962"/>
  </r>
  <r>
    <n v="1"/>
    <n v="16"/>
    <x v="20"/>
    <n v="8.8503593273215824"/>
    <n v="0"/>
    <n v="-0.20132002801120447"/>
    <n v="0"/>
    <n v="0"/>
    <x v="187"/>
    <n v="26.770660920932002"/>
  </r>
  <r>
    <n v="1"/>
    <n v="16"/>
    <x v="21"/>
    <n v="8.938401721605814"/>
    <n v="0"/>
    <n v="-0.20132002801120447"/>
    <n v="0"/>
    <n v="0"/>
    <x v="100"/>
    <n v="33.340922376382665"/>
  </r>
  <r>
    <n v="1"/>
    <n v="16"/>
    <x v="22"/>
    <n v="6.7717154990166923"/>
    <n v="0"/>
    <n v="-0.20132002801120447"/>
    <n v="0"/>
    <n v="0"/>
    <x v="0"/>
    <n v="35.970822213537495"/>
  </r>
  <r>
    <n v="1"/>
    <n v="16"/>
    <x v="23"/>
    <n v="3.0009765967134499"/>
    <n v="0"/>
    <n v="-0.20132002801120447"/>
    <n v="0"/>
    <n v="0"/>
    <x v="0"/>
    <n v="32.200083311234252"/>
  </r>
  <r>
    <n v="1"/>
    <n v="17"/>
    <x v="0"/>
    <n v="5.0845552583363212"/>
    <n v="0"/>
    <n v="-0.20132002801120447"/>
    <n v="0"/>
    <n v="0"/>
    <x v="188"/>
    <n v="32.90314988181872"/>
  </r>
  <r>
    <n v="1"/>
    <n v="17"/>
    <x v="1"/>
    <n v="5.2659306447369287"/>
    <n v="0"/>
    <n v="-0.20132002801120447"/>
    <n v="0"/>
    <n v="0"/>
    <x v="189"/>
    <n v="31.326346036355883"/>
  </r>
  <r>
    <n v="1"/>
    <n v="17"/>
    <x v="2"/>
    <n v="5.1909256307477154"/>
    <n v="0"/>
    <n v="-0.20132002801120447"/>
    <n v="0"/>
    <n v="0"/>
    <x v="190"/>
    <n v="29.660658234315459"/>
  </r>
  <r>
    <n v="1"/>
    <n v="17"/>
    <x v="3"/>
    <n v="7.3769739072482059"/>
    <n v="0"/>
    <n v="-0.20132002801120447"/>
    <n v="0"/>
    <n v="0"/>
    <x v="191"/>
    <n v="32.750333822338"/>
  </r>
  <r>
    <n v="1"/>
    <n v="17"/>
    <x v="4"/>
    <n v="6.6984692023503785"/>
    <n v="0"/>
    <n v="-0.20132002801120447"/>
    <n v="0"/>
    <n v="0"/>
    <x v="192"/>
    <n v="26.494304224125802"/>
  </r>
  <r>
    <n v="1"/>
    <n v="17"/>
    <x v="5"/>
    <n v="7.0905554456577518"/>
    <n v="0"/>
    <n v="-0.20132002801120447"/>
    <n v="0"/>
    <n v="0"/>
    <x v="193"/>
    <n v="20.572734706408994"/>
  </r>
  <r>
    <n v="1"/>
    <n v="17"/>
    <x v="6"/>
    <n v="8.0796553447171604"/>
    <n v="0"/>
    <n v="-0.20132002801120447"/>
    <n v="0"/>
    <n v="0"/>
    <x v="41"/>
    <n v="7.8783353167059555"/>
  </r>
  <r>
    <n v="1"/>
    <n v="17"/>
    <x v="7"/>
    <n v="7.3874404792522004"/>
    <n v="0"/>
    <n v="-0.20132002801120447"/>
    <n v="0"/>
    <n v="0"/>
    <x v="41"/>
    <n v="7.1861204512409955"/>
  </r>
  <r>
    <n v="1"/>
    <n v="17"/>
    <x v="8"/>
    <n v="4.0202785313549745"/>
    <n v="13.762643294490751"/>
    <n v="0.68974734792857129"/>
    <n v="0.86524567099567085"/>
    <n v="7.1760000000000002"/>
    <x v="41"/>
    <n v="26.513914844769964"/>
  </r>
  <r>
    <n v="1"/>
    <n v="17"/>
    <x v="9"/>
    <n v="2.0629884725316403"/>
    <n v="40.18765549133952"/>
    <n v="1.6123250337163861"/>
    <n v="1.7613793290043289"/>
    <n v="18.598666666666666"/>
    <x v="41"/>
    <n v="64.223014993258545"/>
  </r>
  <r>
    <n v="1"/>
    <n v="17"/>
    <x v="10"/>
    <n v="1.1288881233891359"/>
    <n v="43.045194308255645"/>
    <n v="2.0806813850105037"/>
    <n v="2.1411396103896103"/>
    <n v="20.401333333333334"/>
    <x v="194"/>
    <n v="76.584221113152054"/>
  </r>
  <r>
    <n v="1"/>
    <n v="17"/>
    <x v="11"/>
    <n v="0.71265148133742684"/>
    <n v="41.406670160455946"/>
    <n v="2.4441137485147055"/>
    <n v="2.6871542207792207"/>
    <n v="19.188000000000002"/>
    <x v="195"/>
    <n v="89.267181360731684"/>
  </r>
  <r>
    <n v="1"/>
    <n v="17"/>
    <x v="12"/>
    <n v="1.225085125796747"/>
    <n v="39.967618611664619"/>
    <n v="2.5865007148172263"/>
    <n v="2.9726737012987012"/>
    <n v="15.062666666666669"/>
    <x v="3"/>
    <n v="87.858641548551219"/>
  </r>
  <r>
    <n v="1"/>
    <n v="17"/>
    <x v="13"/>
    <n v="0.91975474570644244"/>
    <n v="40.406320236895752"/>
    <n v="21.89821685880252"/>
    <n v="23.594725108225106"/>
    <n v="14.629333333333335"/>
    <x v="196"/>
    <n v="127.77729765138422"/>
  </r>
  <r>
    <n v="1"/>
    <n v="17"/>
    <x v="14"/>
    <n v="0.62695622250216998"/>
    <n v="41.551435447885233"/>
    <n v="21.062557430357142"/>
    <n v="22.460406385281384"/>
    <n v="8.9266666666666676"/>
    <x v="197"/>
    <n v="122.83250294927865"/>
  </r>
  <r>
    <n v="1"/>
    <n v="17"/>
    <x v="15"/>
    <n v="0.87019073672317115"/>
    <n v="37.008699143936468"/>
    <n v="19.585811054117645"/>
    <n v="20.547151515151516"/>
    <n v="6.3959999999999999"/>
    <x v="0"/>
    <n v="113.8082791924608"/>
  </r>
  <r>
    <n v="1"/>
    <n v="17"/>
    <x v="16"/>
    <n v="0.62574620587390828"/>
    <n v="17.429688169855716"/>
    <n v="10.787195095147059"/>
    <n v="13.279731060606059"/>
    <n v="6.032"/>
    <x v="0"/>
    <n v="77.554787274014743"/>
  </r>
  <r>
    <n v="1"/>
    <n v="17"/>
    <x v="17"/>
    <n v="0.47880986475148268"/>
    <n v="2.9511090439412802"/>
    <n v="-0.20132002801120447"/>
    <n v="0.40207954545454544"/>
    <n v="0.36400000000000005"/>
    <x v="0"/>
    <n v="33.39510516866811"/>
  </r>
  <r>
    <n v="1"/>
    <n v="17"/>
    <x v="18"/>
    <n v="1.7737574146538906"/>
    <n v="0"/>
    <n v="-0.20132002801120447"/>
    <n v="0"/>
    <n v="0"/>
    <x v="0"/>
    <n v="30.972864129174692"/>
  </r>
  <r>
    <n v="1"/>
    <n v="17"/>
    <x v="19"/>
    <n v="2.364159223456292"/>
    <n v="0"/>
    <n v="-0.20132002801120447"/>
    <n v="0"/>
    <n v="0"/>
    <x v="0"/>
    <n v="31.563265937977093"/>
  </r>
  <r>
    <n v="1"/>
    <n v="17"/>
    <x v="20"/>
    <n v="1.759235636384612"/>
    <n v="0"/>
    <n v="-0.20132002801120447"/>
    <n v="0"/>
    <n v="0"/>
    <x v="0"/>
    <n v="30.958342350905411"/>
  </r>
  <r>
    <n v="1"/>
    <n v="17"/>
    <x v="21"/>
    <n v="1.1063579619005126"/>
    <n v="0"/>
    <n v="-0.20132002801120447"/>
    <n v="0"/>
    <n v="0"/>
    <x v="0"/>
    <n v="30.305464676421312"/>
  </r>
  <r>
    <n v="1"/>
    <n v="17"/>
    <x v="22"/>
    <n v="0.54069149293828467"/>
    <n v="0"/>
    <n v="-0.20132002801120447"/>
    <n v="0"/>
    <n v="0"/>
    <x v="0"/>
    <n v="29.739798207459085"/>
  </r>
  <r>
    <n v="1"/>
    <n v="17"/>
    <x v="23"/>
    <n v="0.5243503319726156"/>
    <n v="0"/>
    <n v="-0.20132002801120447"/>
    <n v="0"/>
    <n v="0"/>
    <x v="0"/>
    <n v="29.723457046493415"/>
  </r>
  <r>
    <n v="1"/>
    <n v="18"/>
    <x v="0"/>
    <n v="0.72285218112973715"/>
    <n v="0"/>
    <n v="-0.20132002801120447"/>
    <n v="0"/>
    <n v="0"/>
    <x v="0"/>
    <n v="29.921958895650537"/>
  </r>
  <r>
    <n v="1"/>
    <n v="18"/>
    <x v="1"/>
    <n v="0.61401643263531225"/>
    <n v="0"/>
    <n v="-0.20132002801120447"/>
    <n v="0"/>
    <n v="0"/>
    <x v="0"/>
    <n v="29.813123147156112"/>
  </r>
  <r>
    <n v="1"/>
    <n v="18"/>
    <x v="2"/>
    <n v="0.88607748473491665"/>
    <n v="0"/>
    <n v="-0.20132002801120447"/>
    <n v="0"/>
    <n v="0"/>
    <x v="0"/>
    <n v="30.085184199255718"/>
  </r>
  <r>
    <n v="1"/>
    <n v="18"/>
    <x v="3"/>
    <n v="1.0840889939728986"/>
    <n v="0"/>
    <n v="-0.20132002801120447"/>
    <n v="0"/>
    <n v="0"/>
    <x v="198"/>
    <n v="29.94180168288915"/>
  </r>
  <r>
    <n v="1"/>
    <n v="18"/>
    <x v="4"/>
    <n v="2.6348331936368852"/>
    <n v="0"/>
    <n v="-0.20132002801120447"/>
    <n v="0"/>
    <n v="0"/>
    <x v="199"/>
    <n v="29.850653990661247"/>
  </r>
  <r>
    <n v="1"/>
    <n v="18"/>
    <x v="5"/>
    <n v="4.827038253477876"/>
    <n v="0"/>
    <n v="-0.20132002801120447"/>
    <n v="0"/>
    <n v="0"/>
    <x v="200"/>
    <n v="30.854381098866387"/>
  </r>
  <r>
    <n v="1"/>
    <n v="18"/>
    <x v="6"/>
    <n v="6.1379431569877445"/>
    <n v="0"/>
    <n v="-0.20132002801120447"/>
    <n v="0"/>
    <n v="0"/>
    <x v="201"/>
    <n v="32.901416870086074"/>
  </r>
  <r>
    <n v="1"/>
    <n v="18"/>
    <x v="7"/>
    <n v="9.0461805302684226"/>
    <n v="0"/>
    <n v="-0.20132002801120447"/>
    <n v="0"/>
    <n v="0"/>
    <x v="20"/>
    <n v="36.814632906240149"/>
  </r>
  <r>
    <n v="1"/>
    <n v="18"/>
    <x v="8"/>
    <n v="9.1008262217427003"/>
    <n v="17.241710243238984"/>
    <n v="2.2344385726512601"/>
    <n v="0.90495129870129876"/>
    <n v="7.1413333333333338"/>
    <x v="0"/>
    <n v="66.023686412199581"/>
  </r>
  <r>
    <n v="1"/>
    <n v="18"/>
    <x v="9"/>
    <n v="8.9921760399610768"/>
    <n v="42.692990190524249"/>
    <n v="9.1373034030882341"/>
    <n v="1.8443798701298701"/>
    <n v="21.285333333333334"/>
    <x v="0"/>
    <n v="113.35260957956876"/>
  </r>
  <r>
    <n v="1"/>
    <n v="18"/>
    <x v="10"/>
    <n v="8.2514039754341333"/>
    <n v="43.018410941838397"/>
    <n v="3.0395815711827727"/>
    <n v="2.2437591991341992"/>
    <n v="23.174666666666667"/>
    <x v="0"/>
    <n v="109.12824909678817"/>
  </r>
  <r>
    <n v="1"/>
    <n v="18"/>
    <x v="11"/>
    <n v="4.3567513537551665"/>
    <n v="40.981666095351237"/>
    <n v="5.4542502480252093"/>
    <n v="2.8131439393939393"/>
    <n v="22.152000000000001"/>
    <x v="202"/>
    <n v="104.41463951703766"/>
  </r>
  <r>
    <n v="1"/>
    <n v="18"/>
    <x v="12"/>
    <n v="3.665437206401422"/>
    <n v="39.487176078868131"/>
    <n v="7.1787914175630227"/>
    <n v="3.1052602813852817"/>
    <n v="20.973333333333333"/>
    <x v="0"/>
    <n v="103.81042506008319"/>
  </r>
  <r>
    <n v="1"/>
    <n v="18"/>
    <x v="13"/>
    <n v="3.0873287937588336"/>
    <n v="39.833435662640383"/>
    <n v="17.663587009033609"/>
    <n v="28.69217424242424"/>
    <n v="20.765333333333334"/>
    <x v="0"/>
    <n v="139.44228578372241"/>
  </r>
  <r>
    <n v="1"/>
    <n v="18"/>
    <x v="14"/>
    <n v="2.5886105045981389"/>
    <n v="41.276634146955011"/>
    <n v="23.200435521491595"/>
    <n v="29.125958874458874"/>
    <n v="21.181333333333335"/>
    <x v="0"/>
    <n v="146.77339912336896"/>
  </r>
  <r>
    <n v="1"/>
    <n v="18"/>
    <x v="15"/>
    <n v="3.4541176794707185"/>
    <n v="42.556375213067533"/>
    <n v="25.95002460863445"/>
    <n v="29.631362012987015"/>
    <n v="21.476000000000003"/>
    <x v="0"/>
    <n v="152.46830625669173"/>
  </r>
  <r>
    <n v="1"/>
    <n v="18"/>
    <x v="16"/>
    <n v="3.3474853827254618"/>
    <n v="34.830419312807486"/>
    <n v="11.416531662226889"/>
    <n v="20.082865800865797"/>
    <n v="14.317333333333332"/>
    <x v="0"/>
    <n v="113.39506223449096"/>
  </r>
  <r>
    <n v="1"/>
    <n v="18"/>
    <x v="17"/>
    <n v="3.1885147578896706"/>
    <n v="4.9714936661497537"/>
    <n v="-0.20132002801120447"/>
    <n v="0.531077380952381"/>
    <n v="0.45066666666666672"/>
    <x v="0"/>
    <n v="38.340859186179273"/>
  </r>
  <r>
    <n v="1"/>
    <n v="18"/>
    <x v="18"/>
    <n v="7.0589238085077461"/>
    <n v="0"/>
    <n v="-0.20132002801120447"/>
    <n v="0"/>
    <n v="0"/>
    <x v="0"/>
    <n v="36.258030523028545"/>
  </r>
  <r>
    <n v="1"/>
    <n v="18"/>
    <x v="19"/>
    <n v="8.3263719647031902"/>
    <n v="0"/>
    <n v="-0.20132002801120447"/>
    <n v="0"/>
    <n v="0"/>
    <x v="0"/>
    <n v="37.525478679223994"/>
  </r>
  <r>
    <n v="1"/>
    <n v="18"/>
    <x v="20"/>
    <n v="8.6320873019781974"/>
    <n v="0"/>
    <n v="-0.20132002801120447"/>
    <n v="0"/>
    <n v="0"/>
    <x v="0"/>
    <n v="37.831194016498998"/>
  </r>
  <r>
    <n v="1"/>
    <n v="18"/>
    <x v="21"/>
    <n v="8.6758909381861553"/>
    <n v="0"/>
    <n v="-0.20132002801120447"/>
    <n v="0"/>
    <n v="0"/>
    <x v="0"/>
    <n v="37.874997652706952"/>
  </r>
  <r>
    <n v="1"/>
    <n v="18"/>
    <x v="22"/>
    <n v="8.6872383708670515"/>
    <n v="0"/>
    <n v="-0.20132002801120447"/>
    <n v="0"/>
    <n v="0"/>
    <x v="0"/>
    <n v="37.886345085387852"/>
  </r>
  <r>
    <n v="1"/>
    <n v="18"/>
    <x v="23"/>
    <n v="8.6381205188849517"/>
    <n v="0"/>
    <n v="-0.20132002801120447"/>
    <n v="0"/>
    <n v="0"/>
    <x v="0"/>
    <n v="37.837227233405756"/>
  </r>
  <r>
    <n v="1"/>
    <n v="19"/>
    <x v="0"/>
    <n v="8.6069088000401202"/>
    <n v="0"/>
    <n v="-0.20132002801120447"/>
    <n v="0"/>
    <n v="0"/>
    <x v="0"/>
    <n v="37.806015514560919"/>
  </r>
  <r>
    <n v="1"/>
    <n v="19"/>
    <x v="1"/>
    <n v="8.5533004618981376"/>
    <n v="0"/>
    <n v="-0.20132002801120447"/>
    <n v="0"/>
    <n v="0"/>
    <x v="0"/>
    <n v="37.752407176418942"/>
  </r>
  <r>
    <n v="1"/>
    <n v="19"/>
    <x v="2"/>
    <n v="8.5005728924378907"/>
    <n v="0"/>
    <n v="-0.20132002801120447"/>
    <n v="0"/>
    <n v="0"/>
    <x v="0"/>
    <n v="37.699679606958689"/>
  </r>
  <r>
    <n v="1"/>
    <n v="19"/>
    <x v="3"/>
    <n v="8.4634733926046408"/>
    <n v="0"/>
    <n v="-0.20132002801120447"/>
    <n v="0"/>
    <n v="0"/>
    <x v="0"/>
    <n v="37.662580107125443"/>
  </r>
  <r>
    <n v="1"/>
    <n v="19"/>
    <x v="4"/>
    <n v="8.4113362611582314"/>
    <n v="0"/>
    <n v="-0.20132002801120447"/>
    <n v="0"/>
    <n v="0"/>
    <x v="0"/>
    <n v="37.610442975679035"/>
  </r>
  <r>
    <n v="1"/>
    <n v="19"/>
    <x v="5"/>
    <n v="8.3513999824466794"/>
    <n v="0"/>
    <n v="-0.20132002801120447"/>
    <n v="0"/>
    <n v="0"/>
    <x v="0"/>
    <n v="37.550506696967481"/>
  </r>
  <r>
    <n v="1"/>
    <n v="19"/>
    <x v="6"/>
    <n v="8.3088758507039664"/>
    <n v="0"/>
    <n v="-0.20132002801120447"/>
    <n v="0"/>
    <n v="0"/>
    <x v="0"/>
    <n v="37.507982565224765"/>
  </r>
  <r>
    <n v="1"/>
    <n v="19"/>
    <x v="7"/>
    <n v="8.2465048183164384"/>
    <n v="0"/>
    <n v="-0.20132002801120447"/>
    <n v="0"/>
    <n v="0"/>
    <x v="0"/>
    <n v="37.445611532837241"/>
  </r>
  <r>
    <n v="1"/>
    <n v="19"/>
    <x v="8"/>
    <n v="8.1891093121608947"/>
    <n v="16.986949766667834"/>
    <n v="14.1834007210084"/>
    <n v="17.396076298701296"/>
    <n v="6.7946666666666671"/>
    <x v="0"/>
    <n v="92.950629507737091"/>
  </r>
  <r>
    <n v="1"/>
    <n v="19"/>
    <x v="9"/>
    <n v="8.102990344085212"/>
    <n v="41.745770777135853"/>
    <n v="30.952921997457974"/>
    <n v="33.676991341991346"/>
    <n v="20.401333333333334"/>
    <x v="0"/>
    <n v="164.28043453653572"/>
  </r>
  <r>
    <n v="1"/>
    <n v="19"/>
    <x v="10"/>
    <n v="8.0632420509694889"/>
    <n v="42.216104816446837"/>
    <n v="39.15295973886554"/>
    <n v="41.589875541125537"/>
    <n v="22.481333333333332"/>
    <x v="0"/>
    <n v="182.90394222327274"/>
  </r>
  <r>
    <n v="1"/>
    <n v="19"/>
    <x v="11"/>
    <n v="7.5080300627191106"/>
    <n v="40.513625439204802"/>
    <n v="33.894664369222689"/>
    <n v="37.397691017316021"/>
    <n v="21.510666666666665"/>
    <x v="0"/>
    <n v="170.22510429766129"/>
  </r>
  <r>
    <n v="1"/>
    <n v="19"/>
    <x v="12"/>
    <n v="6.0117214154160648"/>
    <n v="39.021350775211744"/>
    <n v="17.926588177373947"/>
    <n v="20.289840909090909"/>
    <n v="20.384"/>
    <x v="0"/>
    <n v="133.03392801962468"/>
  </r>
  <r>
    <n v="1"/>
    <n v="19"/>
    <x v="13"/>
    <n v="3.3621436453606273"/>
    <n v="39.356977445963395"/>
    <n v="5.5136933504621846"/>
    <n v="6.3488430735930734"/>
    <n v="20.245333333333335"/>
    <x v="0"/>
    <n v="104.22741759124462"/>
  </r>
  <r>
    <n v="1"/>
    <n v="19"/>
    <x v="14"/>
    <n v="1.9562981058511808"/>
    <n v="40.578013457436114"/>
    <n v="2.1102992563991592"/>
    <n v="2.3502895021645016"/>
    <n v="20.748000000000001"/>
    <x v="0"/>
    <n v="97.143327064382959"/>
  </r>
  <r>
    <n v="1"/>
    <n v="19"/>
    <x v="15"/>
    <n v="1.0263674533145211"/>
    <n v="41.519273910262079"/>
    <n v="1.6466430573907564"/>
    <n v="1.7086726190476189"/>
    <n v="21.060000000000002"/>
    <x v="0"/>
    <n v="96.36138378254698"/>
  </r>
  <r>
    <n v="1"/>
    <n v="19"/>
    <x v="16"/>
    <n v="0.33075403584695329"/>
    <n v="34.252686676549715"/>
    <n v="0.79366909736344549"/>
    <n v="1.1893717532467531"/>
    <n v="14.317333333333332"/>
    <x v="0"/>
    <n v="80.284241638872203"/>
  </r>
  <r>
    <n v="1"/>
    <n v="19"/>
    <x v="17"/>
    <n v="0.14045584196530561"/>
    <n v="5.1180101106596778"/>
    <n v="-0.20132002801120447"/>
    <n v="0"/>
    <n v="0.52"/>
    <x v="203"/>
    <n v="34.418539950218332"/>
  </r>
  <r>
    <n v="1"/>
    <n v="19"/>
    <x v="18"/>
    <n v="1.0192483172647673E-2"/>
    <n v="0"/>
    <n v="-0.20132002801120447"/>
    <n v="0"/>
    <n v="0"/>
    <x v="204"/>
    <n v="28.197919396839968"/>
  </r>
  <r>
    <n v="1"/>
    <n v="19"/>
    <x v="19"/>
    <n v="0.80711972850452185"/>
    <n v="0"/>
    <n v="-0.20132002801120447"/>
    <n v="0"/>
    <n v="0"/>
    <x v="205"/>
    <n v="24.572727154262878"/>
  </r>
  <r>
    <n v="1"/>
    <n v="19"/>
    <x v="20"/>
    <n v="2.4215861145939308"/>
    <n v="0"/>
    <n v="-0.20132002801120447"/>
    <n v="0"/>
    <n v="0"/>
    <x v="206"/>
    <n v="19.119270354008048"/>
  </r>
  <r>
    <n v="1"/>
    <n v="19"/>
    <x v="21"/>
    <n v="4.6185276836297673"/>
    <n v="0"/>
    <n v="-0.20132002801120447"/>
    <n v="0"/>
    <n v="0"/>
    <x v="207"/>
    <n v="16.291318608676885"/>
  </r>
  <r>
    <n v="1"/>
    <n v="19"/>
    <x v="22"/>
    <n v="4.9430945741060111"/>
    <n v="0"/>
    <n v="-0.20132002801120447"/>
    <n v="0"/>
    <n v="0"/>
    <x v="208"/>
    <n v="16.247820065298221"/>
  </r>
  <r>
    <n v="1"/>
    <n v="19"/>
    <x v="23"/>
    <n v="0.40635693134851519"/>
    <n v="0"/>
    <n v="-0.20132002801120447"/>
    <n v="0"/>
    <n v="0"/>
    <x v="209"/>
    <n v="11.074169193522231"/>
  </r>
  <r>
    <n v="1"/>
    <n v="20"/>
    <x v="0"/>
    <n v="1.1234467104186441"/>
    <n v="0"/>
    <n v="-0.20132002801120447"/>
    <n v="0"/>
    <n v="0"/>
    <x v="210"/>
    <n v="10.585711319676287"/>
  </r>
  <r>
    <n v="1"/>
    <n v="20"/>
    <x v="1"/>
    <n v="1.6618393105831522"/>
    <n v="0"/>
    <n v="-0.20132002801120447"/>
    <n v="0"/>
    <n v="0"/>
    <x v="211"/>
    <n v="11.32467290988347"/>
  </r>
  <r>
    <n v="1"/>
    <n v="20"/>
    <x v="2"/>
    <n v="1.8498553377898723"/>
    <n v="0"/>
    <n v="-0.20132002801120447"/>
    <n v="0"/>
    <n v="0"/>
    <x v="212"/>
    <n v="13.405292066535425"/>
  </r>
  <r>
    <n v="1"/>
    <n v="20"/>
    <x v="3"/>
    <n v="3.7750303776067504"/>
    <n v="0"/>
    <n v="-0.20132002801120447"/>
    <n v="0"/>
    <n v="0"/>
    <x v="213"/>
    <n v="17.993340506067806"/>
  </r>
  <r>
    <n v="1"/>
    <n v="20"/>
    <x v="4"/>
    <n v="3.7498604032187566"/>
    <n v="0"/>
    <n v="-0.20132002801120447"/>
    <n v="0"/>
    <n v="0"/>
    <x v="214"/>
    <n v="14.970304244339843"/>
  </r>
  <r>
    <n v="1"/>
    <n v="20"/>
    <x v="5"/>
    <n v="1.7926562929891814"/>
    <n v="0"/>
    <n v="-0.20132002801120447"/>
    <n v="0"/>
    <n v="0"/>
    <x v="215"/>
    <n v="10.584935126997893"/>
  </r>
  <r>
    <n v="1"/>
    <n v="20"/>
    <x v="6"/>
    <n v="1.65908571103378"/>
    <n v="0"/>
    <n v="-0.20132002801120447"/>
    <n v="0"/>
    <n v="0"/>
    <x v="216"/>
    <n v="7.8717059390680948"/>
  </r>
  <r>
    <n v="1"/>
    <n v="20"/>
    <x v="7"/>
    <n v="1.4786543551033868"/>
    <n v="0"/>
    <n v="-0.20132002801120447"/>
    <n v="0"/>
    <n v="0"/>
    <x v="217"/>
    <n v="7.7083442844179295"/>
  </r>
  <r>
    <n v="1"/>
    <n v="20"/>
    <x v="8"/>
    <n v="1.8972121359712668"/>
    <n v="16.601320339924612"/>
    <n v="7.8305919477731081"/>
    <n v="9.9626910173160166"/>
    <n v="5.9626666666666663"/>
    <x v="121"/>
    <n v="48.568137868675848"/>
  </r>
  <r>
    <n v="1"/>
    <n v="20"/>
    <x v="9"/>
    <n v="0.54647883568673083"/>
    <n v="40.662512370774017"/>
    <n v="17.293450016533612"/>
    <n v="19.556433982683981"/>
    <n v="18.668000000000003"/>
    <x v="41"/>
    <n v="96.72687520567834"/>
  </r>
  <r>
    <n v="1"/>
    <n v="20"/>
    <x v="10"/>
    <n v="0"/>
    <n v="41.200220229142545"/>
    <n v="19.928645691428567"/>
    <n v="21.536224025974022"/>
    <n v="21.060000000000002"/>
    <x v="41"/>
    <n v="103.72508994654514"/>
  </r>
  <r>
    <n v="1"/>
    <n v="20"/>
    <x v="11"/>
    <n v="0"/>
    <n v="39.555632843482705"/>
    <n v="21.665282841113445"/>
    <n v="22.831751082251081"/>
    <n v="20.609333333333336"/>
    <x v="41"/>
    <n v="104.66200010018058"/>
  </r>
  <r>
    <n v="1"/>
    <n v="20"/>
    <x v="12"/>
    <n v="0"/>
    <n v="38.164495585096553"/>
    <n v="21.89061367128151"/>
    <n v="24.398188852813853"/>
    <n v="19.517333333333333"/>
    <x v="41"/>
    <n v="103.97063144252525"/>
  </r>
  <r>
    <n v="1"/>
    <n v="20"/>
    <x v="13"/>
    <n v="4.936940589786281E-2"/>
    <n v="38.356585807141869"/>
    <n v="21.476931150252099"/>
    <n v="23.671785714285715"/>
    <n v="19.603999999999999"/>
    <x v="41"/>
    <n v="103.15867207757755"/>
  </r>
  <r>
    <n v="1"/>
    <n v="20"/>
    <x v="14"/>
    <n v="0.16207897271939126"/>
    <n v="39.587841250813547"/>
    <n v="20.18646286827731"/>
    <n v="22.528158008658007"/>
    <n v="19.985333333333333"/>
    <x v="41"/>
    <n v="102.44987443380158"/>
  </r>
  <r>
    <n v="1"/>
    <n v="20"/>
    <x v="15"/>
    <n v="0.17993617630961134"/>
    <n v="40.580700587178995"/>
    <n v="15.80011486752101"/>
    <n v="16.166406926406925"/>
    <n v="20.574666666666669"/>
    <x v="41"/>
    <n v="93.301825224083217"/>
  </r>
  <r>
    <n v="1"/>
    <n v="20"/>
    <x v="16"/>
    <n v="0.19470379073875696"/>
    <n v="33.863361623522678"/>
    <n v="6.0545564627521005"/>
    <n v="8.9279193722943724"/>
    <n v="14.040000000000001"/>
    <x v="41"/>
    <n v="63.080541249307906"/>
  </r>
  <r>
    <n v="1"/>
    <n v="20"/>
    <x v="17"/>
    <n v="7.991805332485577E-2"/>
    <n v="5.1512394458311119"/>
    <n v="-0.20132002801120447"/>
    <n v="0"/>
    <n v="0.67600000000000005"/>
    <x v="41"/>
    <n v="5.705837471144763"/>
  </r>
  <r>
    <n v="1"/>
    <n v="20"/>
    <x v="18"/>
    <n v="0.45467568170824813"/>
    <n v="0"/>
    <n v="-0.20132002801120447"/>
    <n v="0"/>
    <n v="0"/>
    <x v="41"/>
    <n v="0.25335565369704366"/>
  </r>
  <r>
    <n v="1"/>
    <n v="20"/>
    <x v="19"/>
    <n v="0.1291882522221908"/>
    <n v="0"/>
    <n v="-0.20132002801120447"/>
    <n v="0"/>
    <n v="0"/>
    <x v="218"/>
    <n v="5.8222494475395781"/>
  </r>
  <r>
    <n v="1"/>
    <n v="20"/>
    <x v="20"/>
    <n v="0.32492110825462239"/>
    <n v="0"/>
    <n v="-0.20132002801120447"/>
    <n v="0"/>
    <n v="0"/>
    <x v="114"/>
    <n v="6.7722497288920662"/>
  </r>
  <r>
    <n v="1"/>
    <n v="20"/>
    <x v="21"/>
    <n v="0.68839852260581658"/>
    <n v="0"/>
    <n v="-0.20132002801120447"/>
    <n v="0"/>
    <n v="0"/>
    <x v="219"/>
    <n v="7.1858693907539291"/>
  </r>
  <r>
    <n v="1"/>
    <n v="20"/>
    <x v="22"/>
    <n v="0.93111492735964352"/>
    <n v="0"/>
    <n v="-0.20132002801120447"/>
    <n v="0"/>
    <n v="0"/>
    <x v="96"/>
    <n v="8.0985715707566897"/>
  </r>
  <r>
    <n v="1"/>
    <n v="20"/>
    <x v="23"/>
    <n v="1.3670222236565004"/>
    <n v="0"/>
    <n v="-0.20132002801120447"/>
    <n v="0"/>
    <n v="0"/>
    <x v="74"/>
    <n v="8.4501972169824242"/>
  </r>
  <r>
    <n v="1"/>
    <n v="21"/>
    <x v="0"/>
    <n v="0.44329606514558667"/>
    <n v="0"/>
    <n v="-0.20132002801120447"/>
    <n v="0"/>
    <n v="0"/>
    <x v="96"/>
    <n v="7.6107527085426323"/>
  </r>
  <r>
    <n v="1"/>
    <n v="21"/>
    <x v="1"/>
    <n v="0.54599251463784426"/>
    <n v="0"/>
    <n v="-0.20132002801120447"/>
    <n v="0"/>
    <n v="0"/>
    <x v="220"/>
    <n v="7.344316867849968"/>
  </r>
  <r>
    <n v="1"/>
    <n v="21"/>
    <x v="2"/>
    <n v="3.6197923688355531"/>
    <n v="0"/>
    <n v="-0.20132002801120447"/>
    <n v="0"/>
    <n v="0"/>
    <x v="112"/>
    <n v="8.8103642327162408"/>
  </r>
  <r>
    <n v="1"/>
    <n v="21"/>
    <x v="3"/>
    <n v="6.9963973540729327"/>
    <n v="0"/>
    <n v="-0.20132002801120447"/>
    <n v="0"/>
    <n v="0"/>
    <x v="41"/>
    <n v="6.7950773260617279"/>
  </r>
  <r>
    <n v="1"/>
    <n v="21"/>
    <x v="4"/>
    <n v="8.7820433853493363"/>
    <n v="0"/>
    <n v="-0.20132002801120447"/>
    <n v="0"/>
    <n v="0"/>
    <x v="41"/>
    <n v="8.5807233573381314"/>
  </r>
  <r>
    <n v="1"/>
    <n v="21"/>
    <x v="5"/>
    <n v="7.3310054356220773"/>
    <n v="0"/>
    <n v="-0.20132002801120447"/>
    <n v="0"/>
    <n v="0"/>
    <x v="44"/>
    <n v="11.031179006472893"/>
  </r>
  <r>
    <n v="1"/>
    <n v="21"/>
    <x v="6"/>
    <n v="6.6789475211842424"/>
    <n v="0"/>
    <n v="-0.20132002801120447"/>
    <n v="0"/>
    <n v="0"/>
    <x v="221"/>
    <n v="11.183530764865782"/>
  </r>
  <r>
    <n v="1"/>
    <n v="21"/>
    <x v="7"/>
    <n v="5.9860019931752282"/>
    <n v="0"/>
    <n v="-0.20132002801120447"/>
    <n v="0"/>
    <n v="0"/>
    <x v="161"/>
    <n v="12.751253800156912"/>
  </r>
  <r>
    <n v="1"/>
    <n v="21"/>
    <x v="8"/>
    <n v="7.8614292780779715"/>
    <n v="16.233313493369032"/>
    <n v="17.034250441953777"/>
    <n v="19.874310064935063"/>
    <n v="6.0146666666666677"/>
    <x v="68"/>
    <n v="73.381767953537363"/>
  </r>
  <r>
    <n v="1"/>
    <n v="21"/>
    <x v="9"/>
    <n v="4.1926697315378485"/>
    <n v="40.960214408467351"/>
    <n v="34.933190664705883"/>
    <n v="36.586957792207784"/>
    <n v="18.945333333333334"/>
    <x v="41"/>
    <n v="135.6183659302522"/>
  </r>
  <r>
    <n v="1"/>
    <n v="21"/>
    <x v="10"/>
    <n v="4.4556051910034951"/>
    <n v="42.4652796317637"/>
    <n v="34.780090115987392"/>
    <n v="36.98789069264069"/>
    <n v="20.817333333333334"/>
    <x v="41"/>
    <n v="139.50619896472861"/>
  </r>
  <r>
    <n v="1"/>
    <n v="21"/>
    <x v="11"/>
    <n v="2.3980156009676681"/>
    <n v="40.942785599062987"/>
    <n v="33.095292881218484"/>
    <n v="35.586936688311681"/>
    <n v="20.28"/>
    <x v="41"/>
    <n v="132.30303076956082"/>
  </r>
  <r>
    <n v="1"/>
    <n v="21"/>
    <x v="12"/>
    <n v="2.0161077483825118"/>
    <n v="39.636160424764306"/>
    <n v="31.844914133445371"/>
    <n v="34.455537337662335"/>
    <n v="19.240000000000002"/>
    <x v="41"/>
    <n v="127.19271964425451"/>
  </r>
  <r>
    <n v="1"/>
    <n v="21"/>
    <x v="13"/>
    <n v="1.0728450134694827"/>
    <n v="39.797197585599868"/>
    <n v="32.491530672163869"/>
    <n v="34.581259199134202"/>
    <n v="18.876000000000001"/>
    <x v="41"/>
    <n v="126.81883247036743"/>
  </r>
  <r>
    <n v="1"/>
    <n v="21"/>
    <x v="14"/>
    <n v="0.47786137982711591"/>
    <n v="41.046033473660472"/>
    <n v="33.53627775743697"/>
    <n v="35.377189393939396"/>
    <n v="19.361333333333334"/>
    <x v="222"/>
    <n v="148.52309078627695"/>
  </r>
  <r>
    <n v="1"/>
    <n v="21"/>
    <x v="15"/>
    <n v="0.30222200043833164"/>
    <n v="42.269692848955003"/>
    <n v="33.784072550735296"/>
    <n v="35.497939393939397"/>
    <n v="19.846666666666668"/>
    <x v="223"/>
    <n v="147.87946970540042"/>
  </r>
  <r>
    <n v="1"/>
    <n v="21"/>
    <x v="16"/>
    <n v="0.28779774008902398"/>
    <n v="35.076796640496767"/>
    <n v="18.202722124159664"/>
    <n v="25.539333874458872"/>
    <n v="13.797333333333333"/>
    <x v="224"/>
    <n v="103.70590405393168"/>
  </r>
  <r>
    <n v="1"/>
    <n v="21"/>
    <x v="17"/>
    <n v="0.16629449655858422"/>
    <n v="5.5981079312550808"/>
    <n v="-0.20132002801120447"/>
    <n v="0.81962175324675324"/>
    <n v="0.69333333333333336"/>
    <x v="225"/>
    <n v="24.159607898900326"/>
  </r>
  <r>
    <n v="1"/>
    <n v="21"/>
    <x v="18"/>
    <n v="6.1767983652973736E-2"/>
    <n v="0"/>
    <n v="-0.20132002801120447"/>
    <n v="0"/>
    <n v="0"/>
    <x v="226"/>
    <n v="21.399210402298955"/>
  </r>
  <r>
    <n v="1"/>
    <n v="21"/>
    <x v="19"/>
    <n v="6.9879273891586643E-2"/>
    <n v="0"/>
    <n v="-0.20132002801120447"/>
    <n v="0"/>
    <n v="0"/>
    <x v="0"/>
    <n v="29.268985988412389"/>
  </r>
  <r>
    <n v="1"/>
    <n v="21"/>
    <x v="20"/>
    <n v="1.0217797052982321E-2"/>
    <n v="0"/>
    <n v="-0.20132002801120447"/>
    <n v="0"/>
    <n v="0"/>
    <x v="0"/>
    <n v="29.209324511573783"/>
  </r>
  <r>
    <n v="1"/>
    <n v="21"/>
    <x v="21"/>
    <n v="0"/>
    <n v="0"/>
    <n v="-0.20132002801120447"/>
    <n v="0"/>
    <n v="0"/>
    <x v="0"/>
    <n v="29.199106714520802"/>
  </r>
  <r>
    <n v="1"/>
    <n v="21"/>
    <x v="22"/>
    <n v="1.3039853111775312"/>
    <n v="0"/>
    <n v="-0.20132002801120447"/>
    <n v="0"/>
    <n v="0"/>
    <x v="88"/>
    <n v="30.362266990136455"/>
  </r>
  <r>
    <n v="1"/>
    <n v="21"/>
    <x v="23"/>
    <n v="1.9822973472880934"/>
    <n v="0"/>
    <n v="-0.20132002801120447"/>
    <n v="0"/>
    <n v="0"/>
    <x v="227"/>
    <n v="25.832186423117573"/>
  </r>
  <r>
    <n v="1"/>
    <n v="22"/>
    <x v="0"/>
    <n v="2.0463973381985805"/>
    <n v="0"/>
    <n v="-0.20132002801120447"/>
    <n v="0"/>
    <n v="0"/>
    <x v="228"/>
    <n v="21.373882431097762"/>
  </r>
  <r>
    <n v="1"/>
    <n v="22"/>
    <x v="1"/>
    <n v="0.878082443843197"/>
    <n v="0"/>
    <n v="-0.20132002801120447"/>
    <n v="0"/>
    <n v="0"/>
    <x v="229"/>
    <n v="17.977971519672671"/>
  </r>
  <r>
    <n v="1"/>
    <n v="22"/>
    <x v="2"/>
    <n v="0.12137102991062733"/>
    <n v="0"/>
    <n v="-0.20132002801120447"/>
    <n v="0"/>
    <n v="0"/>
    <x v="230"/>
    <n v="15.864218853962013"/>
  </r>
  <r>
    <n v="1"/>
    <n v="22"/>
    <x v="3"/>
    <n v="0.18941749790209048"/>
    <n v="0"/>
    <n v="-0.20132002801120447"/>
    <n v="0"/>
    <n v="0"/>
    <x v="231"/>
    <n v="15.111852804172536"/>
  </r>
  <r>
    <n v="1"/>
    <n v="22"/>
    <x v="4"/>
    <n v="0.18085045436606675"/>
    <n v="0"/>
    <n v="-0.20132002801120447"/>
    <n v="0"/>
    <n v="0"/>
    <x v="232"/>
    <n v="16.476329857364821"/>
  </r>
  <r>
    <n v="1"/>
    <n v="22"/>
    <x v="5"/>
    <n v="8.2279755503936416E-2"/>
    <n v="0"/>
    <n v="-0.20132002801120447"/>
    <n v="0"/>
    <n v="0"/>
    <x v="233"/>
    <n v="14.719864421660583"/>
  </r>
  <r>
    <n v="1"/>
    <n v="22"/>
    <x v="6"/>
    <n v="7.1799039574341889E-2"/>
    <n v="0"/>
    <n v="-0.20132002801120447"/>
    <n v="0"/>
    <n v="0"/>
    <x v="234"/>
    <n v="14.156752126783621"/>
  </r>
  <r>
    <n v="1"/>
    <n v="22"/>
    <x v="7"/>
    <n v="0.41972856599224612"/>
    <n v="0"/>
    <n v="-0.20132002801120447"/>
    <n v="0"/>
    <n v="0"/>
    <x v="235"/>
    <n v="12.360300429872934"/>
  </r>
  <r>
    <n v="1"/>
    <n v="22"/>
    <x v="8"/>
    <n v="1.4746431941557814"/>
    <n v="4.193500849911052"/>
    <n v="13.247517457058823"/>
    <n v="14.663041666666667"/>
    <n v="1.1960000000000002"/>
    <x v="145"/>
    <n v="44.388145557550502"/>
  </r>
  <r>
    <n v="1"/>
    <n v="22"/>
    <x v="9"/>
    <n v="2.9592284227641636"/>
    <n v="5.9759569396533063"/>
    <n v="27.656249008235292"/>
    <n v="29.352272186147186"/>
    <n v="4.3853333333333335"/>
    <x v="236"/>
    <n v="73.710974456278379"/>
  </r>
  <r>
    <n v="1"/>
    <n v="22"/>
    <x v="10"/>
    <n v="2.5239810450334246"/>
    <n v="10.031593100647498"/>
    <n v="27.429190180903362"/>
    <n v="30.195872835497834"/>
    <n v="6.6386666666666665"/>
    <x v="41"/>
    <n v="76.819303828748787"/>
  </r>
  <r>
    <n v="1"/>
    <n v="22"/>
    <x v="11"/>
    <n v="4.5028894067128569"/>
    <n v="17.273043169281266"/>
    <n v="26.54929402506302"/>
    <n v="28.909057900432899"/>
    <n v="7.4359999999999999"/>
    <x v="41"/>
    <n v="84.670284501490045"/>
  </r>
  <r>
    <n v="1"/>
    <n v="22"/>
    <x v="12"/>
    <n v="7.1165818067282585"/>
    <n v="16.32873248744243"/>
    <n v="26.799162414957976"/>
    <n v="28.77630735930736"/>
    <n v="9.2213333333333338"/>
    <x v="41"/>
    <n v="88.242117401769363"/>
  </r>
  <r>
    <n v="1"/>
    <n v="22"/>
    <x v="13"/>
    <n v="9.3166210773931812"/>
    <n v="17.725233177760199"/>
    <n v="26.909063034579834"/>
    <n v="29.136908549783552"/>
    <n v="9.0133333333333336"/>
    <x v="41"/>
    <n v="92.101159172850103"/>
  </r>
  <r>
    <n v="1"/>
    <n v="22"/>
    <x v="14"/>
    <n v="8.649564508840017"/>
    <n v="15.336093543132199"/>
    <n v="27.759237639201679"/>
    <n v="29.064032467532463"/>
    <n v="6.9853333333333332"/>
    <x v="41"/>
    <n v="87.794261492039681"/>
  </r>
  <r>
    <n v="1"/>
    <n v="22"/>
    <x v="15"/>
    <n v="8.8669208305534895"/>
    <n v="12.036389740279237"/>
    <n v="23.536012570714288"/>
    <n v="26.70954383116883"/>
    <n v="3.9520000000000004"/>
    <x v="41"/>
    <n v="75.100866972715835"/>
  </r>
  <r>
    <n v="1"/>
    <n v="22"/>
    <x v="16"/>
    <n v="8.4615439393793448"/>
    <n v="8.6837841840651748"/>
    <n v="10.870138959012605"/>
    <n v="21.230423701298701"/>
    <n v="4.2640000000000002"/>
    <x v="41"/>
    <n v="53.509890783755829"/>
  </r>
  <r>
    <n v="1"/>
    <n v="22"/>
    <x v="17"/>
    <n v="6.8934552601318915"/>
    <n v="2.1465048955702262"/>
    <n v="-0.20132002801120447"/>
    <n v="0.82753517316017322"/>
    <n v="0.13866666666666669"/>
    <x v="41"/>
    <n v="9.8048419675177545"/>
  </r>
  <r>
    <n v="1"/>
    <n v="22"/>
    <x v="18"/>
    <n v="6.2296866775030573"/>
    <n v="0"/>
    <n v="-0.20132002801120447"/>
    <n v="0"/>
    <n v="0"/>
    <x v="41"/>
    <n v="6.0283666494918524"/>
  </r>
  <r>
    <n v="1"/>
    <n v="22"/>
    <x v="19"/>
    <n v="7.5475165469639451"/>
    <n v="0"/>
    <n v="-0.20132002801120447"/>
    <n v="0"/>
    <n v="0"/>
    <x v="41"/>
    <n v="7.3461965189527403"/>
  </r>
  <r>
    <n v="1"/>
    <n v="22"/>
    <x v="20"/>
    <n v="9.1535092113242662"/>
    <n v="0"/>
    <n v="-0.20132002801120447"/>
    <n v="0"/>
    <n v="0"/>
    <x v="41"/>
    <n v="8.9521891833130613"/>
  </r>
  <r>
    <n v="1"/>
    <n v="22"/>
    <x v="21"/>
    <n v="9.1900909981742362"/>
    <n v="0"/>
    <n v="-0.20132002801120447"/>
    <n v="0"/>
    <n v="0"/>
    <x v="41"/>
    <n v="8.9887709701630314"/>
  </r>
  <r>
    <n v="1"/>
    <n v="22"/>
    <x v="22"/>
    <n v="9.1648655809762669"/>
    <n v="0"/>
    <n v="-0.20132002801120447"/>
    <n v="0"/>
    <n v="0"/>
    <x v="41"/>
    <n v="8.9635455529650621"/>
  </r>
  <r>
    <n v="1"/>
    <n v="22"/>
    <x v="23"/>
    <n v="9.134716863146668"/>
    <n v="0"/>
    <n v="-0.20132002801120447"/>
    <n v="0"/>
    <n v="0"/>
    <x v="41"/>
    <n v="8.9333968351354631"/>
  </r>
  <r>
    <n v="1"/>
    <n v="23"/>
    <x v="0"/>
    <n v="9.1000052047455373"/>
    <n v="0"/>
    <n v="-0.20132002801120447"/>
    <n v="0"/>
    <n v="0"/>
    <x v="41"/>
    <n v="8.8986851767343325"/>
  </r>
  <r>
    <n v="1"/>
    <n v="23"/>
    <x v="1"/>
    <n v="8.9907763576571647"/>
    <n v="0"/>
    <n v="-0.20132002801120447"/>
    <n v="0"/>
    <n v="0"/>
    <x v="41"/>
    <n v="8.7894563296459598"/>
  </r>
  <r>
    <n v="1"/>
    <n v="23"/>
    <x v="2"/>
    <n v="8.7755369153114842"/>
    <n v="0"/>
    <n v="-0.20132002801120447"/>
    <n v="0"/>
    <n v="0"/>
    <x v="237"/>
    <n v="12.710418878765429"/>
  </r>
  <r>
    <n v="1"/>
    <n v="23"/>
    <x v="3"/>
    <n v="8.9254499229999986"/>
    <n v="0"/>
    <n v="-0.20132002801120447"/>
    <n v="0"/>
    <n v="0"/>
    <x v="238"/>
    <n v="11.503290634675849"/>
  </r>
  <r>
    <n v="1"/>
    <n v="23"/>
    <x v="4"/>
    <n v="8.9455116959669869"/>
    <n v="0"/>
    <n v="-0.20132002801120447"/>
    <n v="0"/>
    <n v="0"/>
    <x v="239"/>
    <n v="12.678757813048243"/>
  </r>
  <r>
    <n v="1"/>
    <n v="23"/>
    <x v="5"/>
    <n v="7.751542912249227"/>
    <n v="0"/>
    <n v="-0.20132002801120447"/>
    <n v="0"/>
    <n v="0"/>
    <x v="240"/>
    <n v="13.612100551378848"/>
  </r>
  <r>
    <n v="1"/>
    <n v="23"/>
    <x v="6"/>
    <n v="6.7172802486852445"/>
    <n v="0"/>
    <n v="-0.20132002801120447"/>
    <n v="0"/>
    <n v="0"/>
    <x v="241"/>
    <n v="16.999957375723827"/>
  </r>
  <r>
    <n v="1"/>
    <n v="23"/>
    <x v="7"/>
    <n v="8.198898593991494"/>
    <n v="0"/>
    <n v="-0.20132002801120447"/>
    <n v="0"/>
    <n v="0"/>
    <x v="242"/>
    <n v="21.346084967118273"/>
  </r>
  <r>
    <n v="1"/>
    <n v="23"/>
    <x v="8"/>
    <n v="8.2869606632291983"/>
    <n v="15.972929710361413"/>
    <n v="8.2204281079411778"/>
    <n v="9.039869047619046"/>
    <n v="7.5919999999999996"/>
    <x v="243"/>
    <n v="62.711405167842152"/>
  </r>
  <r>
    <n v="1"/>
    <n v="23"/>
    <x v="9"/>
    <n v="7.9300925115532186"/>
    <n v="41.260544364972468"/>
    <n v="17.323862766617644"/>
    <n v="17.994248376623375"/>
    <n v="21.406666666666666"/>
    <x v="244"/>
    <n v="118.20880017718727"/>
  </r>
  <r>
    <n v="1"/>
    <n v="23"/>
    <x v="10"/>
    <n v="6.4946169023156175"/>
    <n v="43.456203729991813"/>
    <n v="23.773439381029412"/>
    <n v="27.132886363636363"/>
    <n v="23.244"/>
    <x v="245"/>
    <n v="127.28251195307563"/>
  </r>
  <r>
    <n v="1"/>
    <n v="23"/>
    <x v="11"/>
    <n v="2.9646202035580993"/>
    <n v="42.441173053988052"/>
    <n v="23.942783103088235"/>
    <n v="27.662028138528136"/>
    <n v="22.256"/>
    <x v="41"/>
    <n v="119.26660449916253"/>
  </r>
  <r>
    <n v="1"/>
    <n v="23"/>
    <x v="12"/>
    <n v="3.3925992370803222"/>
    <n v="41.131835126329349"/>
    <n v="20.058591078151256"/>
    <n v="21.505194805194805"/>
    <n v="21.198666666666668"/>
    <x v="246"/>
    <n v="115.67771194898427"/>
  </r>
  <r>
    <n v="1"/>
    <n v="23"/>
    <x v="13"/>
    <n v="1.9940617206545466"/>
    <n v="41.361089658673869"/>
    <n v="21.027651887647057"/>
    <n v="23.248860389610389"/>
    <n v="21.112000000000002"/>
    <x v="247"/>
    <n v="122.19245455274518"/>
  </r>
  <r>
    <n v="1"/>
    <n v="23"/>
    <x v="14"/>
    <n v="1.9705969402170815"/>
    <n v="42.514841019245786"/>
    <n v="19.666335721953779"/>
    <n v="21.574520562770562"/>
    <n v="21.632000000000001"/>
    <x v="248"/>
    <n v="122.28041373209616"/>
  </r>
  <r>
    <n v="1"/>
    <n v="23"/>
    <x v="15"/>
    <n v="3.583139523988943"/>
    <n v="43.015727104070315"/>
    <n v="15.893772313802518"/>
    <n v="15.237778679653678"/>
    <n v="22.082666666666668"/>
    <x v="132"/>
    <n v="119.94466323555054"/>
  </r>
  <r>
    <n v="1"/>
    <n v="23"/>
    <x v="16"/>
    <n v="5.1737681720775424"/>
    <n v="34.926012678925389"/>
    <n v="8.574667526533613"/>
    <n v="9.9865551948051934"/>
    <n v="15.634666666666668"/>
    <x v="249"/>
    <n v="92.936850893346957"/>
  </r>
  <r>
    <n v="1"/>
    <n v="23"/>
    <x v="17"/>
    <n v="5.0762446213313845"/>
    <n v="4.9524064962548318"/>
    <n v="-0.20132002801120447"/>
    <n v="0"/>
    <n v="0.71066666666666667"/>
    <x v="250"/>
    <n v="34.706561056383926"/>
  </r>
  <r>
    <n v="1"/>
    <n v="23"/>
    <x v="18"/>
    <n v="8.6111738813445076"/>
    <n v="0"/>
    <n v="-0.20132002801120447"/>
    <n v="0"/>
    <n v="0"/>
    <x v="251"/>
    <n v="36.39669595859646"/>
  </r>
  <r>
    <n v="1"/>
    <n v="23"/>
    <x v="19"/>
    <n v="8.9999366240803251"/>
    <n v="0"/>
    <n v="-0.20132002801120447"/>
    <n v="0"/>
    <n v="0"/>
    <x v="106"/>
    <n v="35.630053295926871"/>
  </r>
  <r>
    <n v="1"/>
    <n v="23"/>
    <x v="20"/>
    <n v="9.0390185022391805"/>
    <n v="0"/>
    <n v="-0.20132002801120447"/>
    <n v="0"/>
    <n v="0"/>
    <x v="252"/>
    <n v="36.623971589448459"/>
  </r>
  <r>
    <n v="1"/>
    <n v="23"/>
    <x v="21"/>
    <n v="9.0745057816370487"/>
    <n v="0"/>
    <n v="-0.20132002801120447"/>
    <n v="0"/>
    <n v="0"/>
    <x v="204"/>
    <n v="37.26223269530437"/>
  </r>
  <r>
    <n v="1"/>
    <n v="23"/>
    <x v="22"/>
    <n v="9.1085654225083292"/>
    <n v="0"/>
    <n v="-0.20132002801120447"/>
    <n v="0"/>
    <n v="0"/>
    <x v="253"/>
    <n v="33.795936717398973"/>
  </r>
  <r>
    <n v="1"/>
    <n v="23"/>
    <x v="23"/>
    <n v="9.1418169773321161"/>
    <n v="0"/>
    <n v="-0.20132002801120447"/>
    <n v="0"/>
    <n v="0"/>
    <x v="254"/>
    <n v="33.862260818453201"/>
  </r>
  <r>
    <n v="1"/>
    <n v="24"/>
    <x v="0"/>
    <n v="9.1775875946012704"/>
    <n v="0"/>
    <n v="-0.20132002801120447"/>
    <n v="0"/>
    <n v="0"/>
    <x v="255"/>
    <n v="33.110691464171857"/>
  </r>
  <r>
    <n v="1"/>
    <n v="24"/>
    <x v="1"/>
    <n v="9.210343231813745"/>
    <n v="0"/>
    <n v="-0.20132002801120447"/>
    <n v="0"/>
    <n v="0"/>
    <x v="256"/>
    <n v="29.99515407151236"/>
  </r>
  <r>
    <n v="1"/>
    <n v="24"/>
    <x v="2"/>
    <n v="9.2346178010773983"/>
    <n v="0"/>
    <n v="-0.20132002801120447"/>
    <n v="0"/>
    <n v="0"/>
    <x v="257"/>
    <n v="29.114734472923942"/>
  </r>
  <r>
    <n v="1"/>
    <n v="24"/>
    <x v="3"/>
    <n v="9.2688461525896209"/>
    <n v="0"/>
    <n v="-0.20132002801120447"/>
    <n v="0"/>
    <n v="0"/>
    <x v="258"/>
    <n v="29.601309908362204"/>
  </r>
  <r>
    <n v="1"/>
    <n v="24"/>
    <x v="4"/>
    <n v="9.3008742803244306"/>
    <n v="0"/>
    <n v="-0.20132002801120447"/>
    <n v="0"/>
    <n v="0"/>
    <x v="259"/>
    <n v="28.309369330549359"/>
  </r>
  <r>
    <n v="1"/>
    <n v="24"/>
    <x v="5"/>
    <n v="9.336085211714007"/>
    <n v="0"/>
    <n v="-0.20132002801120447"/>
    <n v="0"/>
    <n v="0"/>
    <x v="260"/>
    <n v="24.710867601910486"/>
  </r>
  <r>
    <n v="1"/>
    <n v="24"/>
    <x v="6"/>
    <n v="9.3702595847541197"/>
    <n v="0"/>
    <n v="-0.20132002801120447"/>
    <n v="0"/>
    <n v="0"/>
    <x v="261"/>
    <n v="24.175340694723001"/>
  </r>
  <r>
    <n v="1"/>
    <n v="24"/>
    <x v="7"/>
    <n v="9.4049524821724564"/>
    <n v="0"/>
    <n v="-0.20132002801120447"/>
    <n v="0"/>
    <n v="0"/>
    <x v="262"/>
    <n v="18.766932596408761"/>
  </r>
  <r>
    <n v="1"/>
    <n v="24"/>
    <x v="8"/>
    <n v="9.4207454918726246"/>
    <n v="4.917112348391834"/>
    <n v="10.432610077121849"/>
    <n v="11.580044913419911"/>
    <n v="8.06"/>
    <x v="86"/>
    <n v="48.73128096736383"/>
  </r>
  <r>
    <n v="1"/>
    <n v="24"/>
    <x v="9"/>
    <n v="9.3749738952309389"/>
    <n v="9.5343990713763436"/>
    <n v="19.076743089642857"/>
    <n v="20.393583874458873"/>
    <n v="22.75866666666667"/>
    <x v="41"/>
    <n v="81.138366597375679"/>
  </r>
  <r>
    <n v="1"/>
    <n v="24"/>
    <x v="10"/>
    <n v="9.4616153737437294"/>
    <n v="7.345619247831487"/>
    <n v="29.397033351113443"/>
    <n v="31.377340909090911"/>
    <n v="24.492000000000004"/>
    <x v="41"/>
    <n v="102.07360888177958"/>
  </r>
  <r>
    <n v="1"/>
    <n v="24"/>
    <x v="11"/>
    <n v="6.4876836721909275"/>
    <n v="9.7958847302932313"/>
    <n v="32.440381956113441"/>
    <n v="34.901389069264063"/>
    <n v="23.486666666666668"/>
    <x v="41"/>
    <n v="107.11200609452833"/>
  </r>
  <r>
    <n v="1"/>
    <n v="24"/>
    <x v="12"/>
    <n v="3.7946815514225354"/>
    <n v="10.822227070535156"/>
    <n v="28.115205054957986"/>
    <n v="30.639411796536795"/>
    <n v="22.308"/>
    <x v="41"/>
    <n v="95.679525473452458"/>
  </r>
  <r>
    <n v="1"/>
    <n v="24"/>
    <x v="13"/>
    <n v="1.7332510286262306"/>
    <n v="8.9888321385378251"/>
    <n v="27.513516442500002"/>
    <n v="29.868893398268394"/>
    <n v="22.273333333333333"/>
    <x v="41"/>
    <n v="90.377826341265774"/>
  </r>
  <r>
    <n v="1"/>
    <n v="24"/>
    <x v="14"/>
    <n v="1.1288482972938818"/>
    <n v="5.9651157902594756"/>
    <n v="26.388590288823529"/>
    <n v="28.440212662337661"/>
    <n v="22.724"/>
    <x v="41"/>
    <n v="84.646767038714557"/>
  </r>
  <r>
    <n v="1"/>
    <n v="24"/>
    <x v="15"/>
    <n v="0.66259136555018761"/>
    <n v="5.3474382030177319"/>
    <n v="23.91202475357143"/>
    <n v="25.796910714285715"/>
    <n v="23.001333333333331"/>
    <x v="41"/>
    <n v="78.720298369758396"/>
  </r>
  <r>
    <n v="1"/>
    <n v="24"/>
    <x v="16"/>
    <n v="1.3173697713739867"/>
    <n v="8.4878746599228254"/>
    <n v="15.011111362499996"/>
    <n v="20.288692099567097"/>
    <n v="18.269333333333336"/>
    <x v="263"/>
    <n v="66.421322905217863"/>
  </r>
  <r>
    <n v="1"/>
    <n v="24"/>
    <x v="17"/>
    <n v="2.1453636098671311"/>
    <n v="2.7808701914561467"/>
    <n v="-0.20132002801120447"/>
    <n v="0.89672781385281386"/>
    <n v="4.437333333333334"/>
    <x v="41"/>
    <n v="10.058974920498221"/>
  </r>
  <r>
    <n v="1"/>
    <n v="24"/>
    <x v="18"/>
    <n v="1.7407642258830103"/>
    <n v="0"/>
    <n v="-0.20132002801120447"/>
    <n v="0"/>
    <n v="0"/>
    <x v="41"/>
    <n v="1.5394441978718059"/>
  </r>
  <r>
    <n v="1"/>
    <n v="24"/>
    <x v="19"/>
    <n v="0.83820033976107466"/>
    <n v="0"/>
    <n v="-0.20132002801120447"/>
    <n v="0"/>
    <n v="0"/>
    <x v="41"/>
    <n v="0.63688031174987025"/>
  </r>
  <r>
    <n v="1"/>
    <n v="24"/>
    <x v="20"/>
    <n v="0.79471632899188249"/>
    <n v="0"/>
    <n v="-0.20132002801120447"/>
    <n v="0"/>
    <n v="0"/>
    <x v="41"/>
    <n v="0.59339630098067797"/>
  </r>
  <r>
    <n v="1"/>
    <n v="24"/>
    <x v="21"/>
    <n v="0.38640374105599723"/>
    <n v="0"/>
    <n v="-0.20132002801120447"/>
    <n v="0"/>
    <n v="0"/>
    <x v="41"/>
    <n v="0.18508371304479276"/>
  </r>
  <r>
    <n v="1"/>
    <n v="24"/>
    <x v="22"/>
    <n v="3.0970054086319228"/>
    <n v="0"/>
    <n v="-0.20132002801120447"/>
    <n v="0"/>
    <n v="0"/>
    <x v="41"/>
    <n v="2.8956853806207183"/>
  </r>
  <r>
    <n v="1"/>
    <n v="24"/>
    <x v="23"/>
    <n v="1.3067608434225369E-2"/>
    <n v="0"/>
    <n v="-0.20132002801120447"/>
    <n v="0"/>
    <n v="0"/>
    <x v="41"/>
    <n v="-0.18825241957697911"/>
  </r>
  <r>
    <n v="1"/>
    <n v="25"/>
    <x v="0"/>
    <n v="2.4525351881592021"/>
    <n v="0"/>
    <n v="-0.20132002801120447"/>
    <n v="0"/>
    <n v="0"/>
    <x v="264"/>
    <n v="4.6281710634196909"/>
  </r>
  <r>
    <n v="1"/>
    <n v="25"/>
    <x v="1"/>
    <n v="9.2734033578710448E-2"/>
    <n v="0"/>
    <n v="-0.20132002801120447"/>
    <n v="0"/>
    <n v="0"/>
    <x v="159"/>
    <n v="2.5372177040027837"/>
  </r>
  <r>
    <n v="1"/>
    <n v="25"/>
    <x v="2"/>
    <n v="0"/>
    <n v="0"/>
    <n v="-0.20132002801120447"/>
    <n v="0"/>
    <n v="0"/>
    <x v="265"/>
    <n v="5.3751380089731482"/>
  </r>
  <r>
    <n v="1"/>
    <n v="25"/>
    <x v="3"/>
    <n v="0"/>
    <n v="0"/>
    <n v="-0.20132002801120447"/>
    <n v="0"/>
    <n v="0"/>
    <x v="266"/>
    <n v="5.8776273404098474"/>
  </r>
  <r>
    <n v="1"/>
    <n v="25"/>
    <x v="4"/>
    <n v="0"/>
    <n v="0"/>
    <n v="-0.20132002801120447"/>
    <n v="0"/>
    <n v="0"/>
    <x v="267"/>
    <n v="3.6500313233401469"/>
  </r>
  <r>
    <n v="1"/>
    <n v="25"/>
    <x v="5"/>
    <n v="0"/>
    <n v="0"/>
    <n v="-0.20132002801120447"/>
    <n v="0"/>
    <n v="0"/>
    <x v="268"/>
    <n v="5.1073570701395772"/>
  </r>
  <r>
    <n v="1"/>
    <n v="25"/>
    <x v="6"/>
    <n v="1.0477917062599238"/>
    <n v="0"/>
    <n v="-0.20132002801120447"/>
    <n v="0"/>
    <n v="0"/>
    <x v="269"/>
    <n v="6.7909951490879799"/>
  </r>
  <r>
    <n v="1"/>
    <n v="25"/>
    <x v="7"/>
    <n v="0.98355467635825689"/>
    <n v="0"/>
    <n v="-0.20132002801120447"/>
    <n v="0.25961688311688308"/>
    <n v="0"/>
    <x v="270"/>
    <n v="9.0464745755606639"/>
  </r>
  <r>
    <n v="1"/>
    <n v="25"/>
    <x v="8"/>
    <n v="0.90162381542385639"/>
    <n v="4.5229325467699981"/>
    <n v="16.448459403403362"/>
    <n v="19.292462121212122"/>
    <n v="8.06"/>
    <x v="271"/>
    <n v="59.274197659213328"/>
  </r>
  <r>
    <n v="1"/>
    <n v="25"/>
    <x v="9"/>
    <n v="1.6771932165112007"/>
    <n v="5.9933861824826984"/>
    <n v="32.507773845504197"/>
    <n v="33.982304112554111"/>
    <n v="22.654666666666664"/>
    <x v="79"/>
    <n v="109.17485460693365"/>
  </r>
  <r>
    <n v="1"/>
    <n v="25"/>
    <x v="10"/>
    <n v="0.39480320866275137"/>
    <n v="8.0062128671915893"/>
    <n v="27.788613590987396"/>
    <n v="29.755473484848483"/>
    <n v="24.232000000000003"/>
    <x v="41"/>
    <n v="90.177103151690218"/>
  </r>
  <r>
    <n v="1"/>
    <n v="25"/>
    <x v="11"/>
    <n v="0.39887730064265103"/>
    <n v="11.667552765266695"/>
    <n v="28.167390569306722"/>
    <n v="30.392125541125537"/>
    <n v="23.174666666666667"/>
    <x v="272"/>
    <n v="99.962775005170442"/>
  </r>
  <r>
    <n v="1"/>
    <n v="25"/>
    <x v="12"/>
    <n v="0.18799597912481136"/>
    <n v="11.099085069120536"/>
    <n v="26.837523951995799"/>
    <n v="29.340349567099565"/>
    <n v="22.030666666666665"/>
    <x v="273"/>
    <n v="109.47677343884379"/>
  </r>
  <r>
    <n v="1"/>
    <n v="25"/>
    <x v="13"/>
    <n v="0.28218716599067417"/>
    <n v="13.209842030570547"/>
    <n v="29.103619432689069"/>
    <n v="31.407857683982687"/>
    <n v="21.770666666666667"/>
    <x v="273"/>
    <n v="115.75532518473607"/>
  </r>
  <r>
    <n v="1"/>
    <n v="25"/>
    <x v="14"/>
    <n v="0.26794348794889156"/>
    <n v="10.614277943707517"/>
    <n v="30.367130958907563"/>
    <n v="32.302971320346316"/>
    <n v="22.169333333333334"/>
    <x v="274"/>
    <n v="116.80807240697476"/>
  </r>
  <r>
    <n v="1"/>
    <n v="25"/>
    <x v="15"/>
    <n v="0.27508170644450342"/>
    <n v="7.3650891061620509"/>
    <n v="24.461182252247895"/>
    <n v="26.244717532467529"/>
    <n v="22.429333333333336"/>
    <x v="275"/>
    <n v="104.15662725924707"/>
  </r>
  <r>
    <n v="1"/>
    <n v="25"/>
    <x v="16"/>
    <n v="0.3072686871550202"/>
    <n v="4.2259243632525765"/>
    <n v="15.208103039180669"/>
    <n v="20.901313311688309"/>
    <n v="17.905333333333335"/>
    <x v="276"/>
    <n v="82.414585693358134"/>
  </r>
  <r>
    <n v="1"/>
    <n v="25"/>
    <x v="17"/>
    <n v="8.1469915424196043E-2"/>
    <n v="1.4414088989302503"/>
    <n v="0.20612932568319331"/>
    <n v="1.0221574675324674"/>
    <n v="4.437333333333334"/>
    <x v="257"/>
    <n v="27.26993564076119"/>
  </r>
  <r>
    <n v="1"/>
    <n v="25"/>
    <x v="18"/>
    <n v="9.0237024222847823E-2"/>
    <n v="0"/>
    <n v="-0.20132002801120447"/>
    <n v="0"/>
    <n v="0"/>
    <x v="277"/>
    <n v="20.505915573736537"/>
  </r>
  <r>
    <n v="1"/>
    <n v="25"/>
    <x v="19"/>
    <n v="6.5538367413120385E-2"/>
    <n v="0"/>
    <n v="-0.20132002801120447"/>
    <n v="0"/>
    <n v="0"/>
    <x v="278"/>
    <n v="27.533137258320838"/>
  </r>
  <r>
    <n v="1"/>
    <n v="25"/>
    <x v="20"/>
    <n v="5.8062754363106664E-2"/>
    <n v="0"/>
    <n v="-0.20132002801120447"/>
    <n v="0"/>
    <n v="0"/>
    <x v="279"/>
    <n v="27.123456808855462"/>
  </r>
  <r>
    <n v="1"/>
    <n v="25"/>
    <x v="21"/>
    <n v="5.1104230220278303E-2"/>
    <n v="0"/>
    <n v="-0.20132002801120447"/>
    <n v="0"/>
    <n v="0"/>
    <x v="280"/>
    <n v="26.446512509463698"/>
  </r>
  <r>
    <n v="1"/>
    <n v="25"/>
    <x v="22"/>
    <n v="4.5257403639495333E-2"/>
    <n v="0"/>
    <n v="-0.20132002801120447"/>
    <n v="0"/>
    <n v="0"/>
    <x v="0"/>
    <n v="29.244364118160295"/>
  </r>
  <r>
    <n v="1"/>
    <n v="25"/>
    <x v="23"/>
    <n v="6.6900915866517474E-2"/>
    <n v="0"/>
    <n v="-0.20132002801120447"/>
    <n v="0"/>
    <n v="0"/>
    <x v="0"/>
    <n v="29.266007630387318"/>
  </r>
  <r>
    <n v="1"/>
    <n v="26"/>
    <x v="0"/>
    <n v="9.4929085199114503E-3"/>
    <n v="0"/>
    <n v="-0.20132002801120447"/>
    <n v="0"/>
    <n v="0"/>
    <x v="281"/>
    <n v="23.992739025601168"/>
  </r>
  <r>
    <n v="1"/>
    <n v="26"/>
    <x v="1"/>
    <n v="0"/>
    <n v="0"/>
    <n v="-0.20132002801120447"/>
    <n v="0"/>
    <n v="0"/>
    <x v="109"/>
    <n v="17.853089644819523"/>
  </r>
  <r>
    <n v="1"/>
    <n v="26"/>
    <x v="2"/>
    <n v="1.2758321062947941E-3"/>
    <n v="0"/>
    <n v="-0.20132002801120447"/>
    <n v="0"/>
    <n v="0"/>
    <x v="282"/>
    <n v="12.009059644777878"/>
  </r>
  <r>
    <n v="1"/>
    <n v="26"/>
    <x v="3"/>
    <n v="0"/>
    <n v="0"/>
    <n v="-0.20132002801120447"/>
    <n v="0"/>
    <n v="0"/>
    <x v="283"/>
    <n v="8.2055078525008867"/>
  </r>
  <r>
    <n v="1"/>
    <n v="26"/>
    <x v="4"/>
    <n v="0"/>
    <n v="0"/>
    <n v="-0.20132002801120447"/>
    <n v="0"/>
    <n v="0"/>
    <x v="284"/>
    <n v="8.3900739975933476"/>
  </r>
  <r>
    <n v="1"/>
    <n v="26"/>
    <x v="5"/>
    <n v="0"/>
    <n v="0"/>
    <n v="-0.20132002801120447"/>
    <n v="0"/>
    <n v="0"/>
    <x v="217"/>
    <n v="6.2296899293145422"/>
  </r>
  <r>
    <n v="1"/>
    <n v="26"/>
    <x v="6"/>
    <n v="0"/>
    <n v="0"/>
    <n v="-0.20132002801120447"/>
    <n v="0"/>
    <n v="0"/>
    <x v="151"/>
    <n v="4.1354509534966191"/>
  </r>
  <r>
    <n v="1"/>
    <n v="26"/>
    <x v="7"/>
    <n v="0"/>
    <n v="0"/>
    <n v="-0.20132002801120447"/>
    <n v="0.265030303030303"/>
    <n v="0"/>
    <x v="285"/>
    <n v="3.4296419962139777"/>
  </r>
  <r>
    <n v="1"/>
    <n v="26"/>
    <x v="8"/>
    <n v="5.6919599604124127E-3"/>
    <n v="3.4446671282921839"/>
    <n v="15.004544973277309"/>
    <n v="17.440623917748916"/>
    <n v="7.5053333333333327"/>
    <x v="41"/>
    <n v="43.400861312612157"/>
  </r>
  <r>
    <n v="1"/>
    <n v="26"/>
    <x v="9"/>
    <n v="0"/>
    <n v="6.2265237354465706"/>
    <n v="25.574358025210078"/>
    <n v="26.963178571428571"/>
    <n v="21.250666666666667"/>
    <x v="41"/>
    <n v="80.014726998751883"/>
  </r>
  <r>
    <n v="1"/>
    <n v="26"/>
    <x v="10"/>
    <n v="0"/>
    <n v="7.1381562307108819"/>
    <n v="25.600969181533614"/>
    <n v="27.463017857142859"/>
    <n v="22.897333333333332"/>
    <x v="41"/>
    <n v="83.099476602720685"/>
  </r>
  <r>
    <n v="1"/>
    <n v="26"/>
    <x v="11"/>
    <n v="5.0047881197990058E-4"/>
    <n v="6.8896575521420909"/>
    <n v="26.232724944642857"/>
    <n v="28.518997294372294"/>
    <n v="21.926666666666666"/>
    <x v="41"/>
    <n v="83.568546936635883"/>
  </r>
  <r>
    <n v="1"/>
    <n v="26"/>
    <x v="12"/>
    <n v="0"/>
    <n v="6.3036342769573563"/>
    <n v="26.315323209075625"/>
    <n v="28.689683982683977"/>
    <n v="20.852"/>
    <x v="286"/>
    <n v="90.349830657906153"/>
  </r>
  <r>
    <n v="1"/>
    <n v="26"/>
    <x v="13"/>
    <n v="5.0350891138055326E-2"/>
    <n v="8.6636464212364785"/>
    <n v="27.9569205147479"/>
    <n v="30.158090367965368"/>
    <n v="20.591999999999999"/>
    <x v="287"/>
    <n v="108.42314190774783"/>
  </r>
  <r>
    <n v="1"/>
    <n v="26"/>
    <x v="14"/>
    <n v="7.4051642391973732E-2"/>
    <n v="12.340906773125594"/>
    <n v="27.306847981701676"/>
    <n v="28.884146645021648"/>
    <n v="20.886666666666667"/>
    <x v="65"/>
    <n v="112.10250591089903"/>
  </r>
  <r>
    <n v="1"/>
    <n v="26"/>
    <x v="15"/>
    <n v="0.24169906977362859"/>
    <n v="22.367348926546253"/>
    <n v="28.945334892478986"/>
    <n v="30.433655303030296"/>
    <n v="21.094666666666669"/>
    <x v="288"/>
    <n v="124.68867925394392"/>
  </r>
  <r>
    <n v="1"/>
    <n v="26"/>
    <x v="16"/>
    <n v="0.44279680928574761"/>
    <n v="30.327910317540034"/>
    <n v="18.284629189726889"/>
    <n v="23.90827002164502"/>
    <n v="16.692"/>
    <x v="289"/>
    <n v="108.51442568385914"/>
  </r>
  <r>
    <n v="1"/>
    <n v="26"/>
    <x v="17"/>
    <n v="0.83451018697899981"/>
    <n v="5.84997242296037"/>
    <n v="0.40120638150630245"/>
    <n v="1.3906433982683983"/>
    <n v="4.1253333333333337"/>
    <x v="138"/>
    <n v="23.236089620629198"/>
  </r>
  <r>
    <n v="1"/>
    <n v="26"/>
    <x v="18"/>
    <n v="1.0600647067173226"/>
    <n v="0"/>
    <n v="-0.20132002801120447"/>
    <n v="0"/>
    <n v="0"/>
    <x v="290"/>
    <n v="11.175245389943672"/>
  </r>
  <r>
    <n v="1"/>
    <n v="26"/>
    <x v="19"/>
    <n v="2.1512084225992356"/>
    <n v="0"/>
    <n v="-0.20132002801120447"/>
    <n v="0"/>
    <n v="0"/>
    <x v="291"/>
    <n v="20.289148707532554"/>
  </r>
  <r>
    <n v="1"/>
    <n v="26"/>
    <x v="20"/>
    <n v="2.7694781007606473"/>
    <n v="0"/>
    <n v="-0.20132002801120447"/>
    <n v="0"/>
    <n v="0"/>
    <x v="292"/>
    <n v="20.589495199349727"/>
  </r>
  <r>
    <n v="1"/>
    <n v="26"/>
    <x v="21"/>
    <n v="3.2674622204848678"/>
    <n v="0"/>
    <n v="-0.20132002801120447"/>
    <n v="0"/>
    <n v="0"/>
    <x v="293"/>
    <n v="23.432429532445216"/>
  </r>
  <r>
    <n v="1"/>
    <n v="26"/>
    <x v="22"/>
    <n v="3.7431114515939372"/>
    <n v="0"/>
    <n v="-0.20132002801120447"/>
    <n v="0"/>
    <n v="0"/>
    <x v="294"/>
    <n v="26.319174069386431"/>
  </r>
  <r>
    <n v="1"/>
    <n v="26"/>
    <x v="23"/>
    <n v="4.418891428110701"/>
    <n v="0"/>
    <n v="-0.20132002801120447"/>
    <n v="0"/>
    <n v="0"/>
    <x v="295"/>
    <n v="28.536561442773753"/>
  </r>
  <r>
    <n v="1"/>
    <n v="27"/>
    <x v="0"/>
    <n v="4.8182114968152865"/>
    <n v="0"/>
    <n v="-0.20132002801120447"/>
    <n v="0"/>
    <n v="0"/>
    <x v="296"/>
    <n v="28.768385067666099"/>
  </r>
  <r>
    <n v="1"/>
    <n v="27"/>
    <x v="1"/>
    <n v="5.218726640367561"/>
    <n v="0"/>
    <n v="-0.20132002801120447"/>
    <n v="0"/>
    <n v="0"/>
    <x v="297"/>
    <n v="31.32928427949718"/>
  </r>
  <r>
    <n v="1"/>
    <n v="27"/>
    <x v="2"/>
    <n v="5.6149752491683573"/>
    <n v="0"/>
    <n v="-0.20132002801120447"/>
    <n v="0"/>
    <n v="0"/>
    <x v="176"/>
    <n v="31.072616814329272"/>
  </r>
  <r>
    <n v="1"/>
    <n v="27"/>
    <x v="3"/>
    <n v="6.0134727821994725"/>
    <n v="0"/>
    <n v="-0.20132002801120447"/>
    <n v="0"/>
    <n v="0"/>
    <x v="298"/>
    <n v="33.883276509522553"/>
  </r>
  <r>
    <n v="1"/>
    <n v="27"/>
    <x v="4"/>
    <n v="6.4153726962749476"/>
    <n v="0"/>
    <n v="-0.20132002801120447"/>
    <n v="0"/>
    <n v="0"/>
    <x v="299"/>
    <n v="31.688448116343402"/>
  </r>
  <r>
    <n v="1"/>
    <n v="27"/>
    <x v="5"/>
    <n v="6.1513123196465225"/>
    <n v="0"/>
    <n v="-0.20132002801120447"/>
    <n v="0"/>
    <n v="0"/>
    <x v="300"/>
    <n v="29.716350755362207"/>
  </r>
  <r>
    <n v="1"/>
    <n v="27"/>
    <x v="6"/>
    <n v="5.1638043243293783"/>
    <n v="0"/>
    <n v="-0.20132002801120447"/>
    <n v="0"/>
    <n v="0"/>
    <x v="301"/>
    <n v="24.289653570855869"/>
  </r>
  <r>
    <n v="1"/>
    <n v="27"/>
    <x v="7"/>
    <n v="6.2361143825922847"/>
    <n v="0"/>
    <n v="0.35430853847899157"/>
    <n v="0.51869859307359312"/>
    <n v="0"/>
    <x v="302"/>
    <n v="27.558623647857534"/>
  </r>
  <r>
    <n v="1"/>
    <n v="27"/>
    <x v="8"/>
    <n v="6.386096016914192"/>
    <n v="12.213258501655302"/>
    <n v="17.593084724747897"/>
    <n v="20.265587121212121"/>
    <n v="7.0893333333333333"/>
    <x v="303"/>
    <n v="88.988682599712064"/>
  </r>
  <r>
    <n v="1"/>
    <n v="27"/>
    <x v="9"/>
    <n v="7.2390838230021552"/>
    <n v="35.69457936511445"/>
    <n v="30.908685270063021"/>
    <n v="32.322103354978353"/>
    <n v="19.118666666666666"/>
    <x v="304"/>
    <n v="147.85993213558567"/>
  </r>
  <r>
    <n v="1"/>
    <n v="27"/>
    <x v="10"/>
    <n v="7.9735111806700329"/>
    <n v="43.106783716492103"/>
    <n v="37.01128005397058"/>
    <n v="39.167674783549778"/>
    <n v="5.6853333333333333"/>
    <x v="243"/>
    <n v="146.54380070670717"/>
  </r>
  <r>
    <n v="1"/>
    <n v="27"/>
    <x v="11"/>
    <n v="9.1615511599870327"/>
    <n v="41.913288807506071"/>
    <n v="32.782525394558817"/>
    <n v="35.191429653679648"/>
    <n v="10.192"/>
    <x v="305"/>
    <n v="155.93780781800754"/>
  </r>
  <r>
    <n v="1"/>
    <n v="27"/>
    <x v="12"/>
    <n v="9.5560278669167822"/>
    <n v="40.504233860626165"/>
    <n v="18.917076151701679"/>
    <n v="21.131008116883116"/>
    <n v="9.325333333333333"/>
    <x v="0"/>
    <n v="128.83410607199309"/>
  </r>
  <r>
    <n v="1"/>
    <n v="27"/>
    <x v="13"/>
    <n v="9.5614174700911683"/>
    <n v="40.646417616539132"/>
    <n v="14.689703890021006"/>
    <n v="16.889929653679651"/>
    <n v="15.391999999999999"/>
    <x v="0"/>
    <n v="126.57989537286295"/>
  </r>
  <r>
    <n v="1"/>
    <n v="27"/>
    <x v="14"/>
    <n v="9.4807806473642202"/>
    <n v="41.575566538801347"/>
    <n v="13.93629712657563"/>
    <n v="15.9920395021645"/>
    <n v="15.790666666666667"/>
    <x v="0"/>
    <n v="126.17577722410437"/>
  </r>
  <r>
    <n v="1"/>
    <n v="27"/>
    <x v="15"/>
    <n v="8.8195177629940034"/>
    <n v="41.910603477039686"/>
    <n v="18.509268821029412"/>
    <n v="20.410667748917749"/>
    <n v="0.76266666666666671"/>
    <x v="0"/>
    <n v="119.81315121917952"/>
  </r>
  <r>
    <n v="1"/>
    <n v="27"/>
    <x v="16"/>
    <n v="8.1425737407523435"/>
    <n v="36.550163204209518"/>
    <n v="12.573598563151258"/>
    <n v="17.92644155844156"/>
    <n v="1.5253333333333334"/>
    <x v="0"/>
    <n v="106.11853714242002"/>
  </r>
  <r>
    <n v="1"/>
    <n v="27"/>
    <x v="17"/>
    <n v="5.7034700401961267"/>
    <n v="7.1122383497102781"/>
    <n v="-0.20132002801120447"/>
    <n v="0.44643344155844156"/>
    <n v="0.39866666666666667"/>
    <x v="0"/>
    <n v="42.859915212652311"/>
  </r>
  <r>
    <n v="1"/>
    <n v="27"/>
    <x v="18"/>
    <n v="7.7490211651369227"/>
    <n v="0"/>
    <n v="-0.20132002801120447"/>
    <n v="0"/>
    <n v="0"/>
    <x v="0"/>
    <n v="36.948127879657726"/>
  </r>
  <r>
    <n v="1"/>
    <n v="27"/>
    <x v="19"/>
    <n v="9.3487173542314288"/>
    <n v="0"/>
    <n v="-0.20132002801120447"/>
    <n v="0"/>
    <n v="0"/>
    <x v="0"/>
    <n v="38.547824068752227"/>
  </r>
  <r>
    <n v="1"/>
    <n v="27"/>
    <x v="20"/>
    <n v="9.5107219325619425"/>
    <n v="0"/>
    <n v="-0.20132002801120447"/>
    <n v="0"/>
    <n v="0"/>
    <x v="0"/>
    <n v="38.709828647082745"/>
  </r>
  <r>
    <n v="1"/>
    <n v="27"/>
    <x v="21"/>
    <n v="9.5661825665750087"/>
    <n v="0"/>
    <n v="-0.20132002801120447"/>
    <n v="0"/>
    <n v="0"/>
    <x v="0"/>
    <n v="38.765289281095811"/>
  </r>
  <r>
    <n v="1"/>
    <n v="27"/>
    <x v="22"/>
    <n v="9.5645285962380484"/>
    <n v="0"/>
    <n v="-0.20132002801120447"/>
    <n v="0"/>
    <n v="0"/>
    <x v="0"/>
    <n v="38.76363531075885"/>
  </r>
  <r>
    <n v="1"/>
    <n v="27"/>
    <x v="23"/>
    <n v="9.5631581729051778"/>
    <n v="0"/>
    <n v="-0.20132002801120447"/>
    <n v="0"/>
    <n v="0"/>
    <x v="0"/>
    <n v="38.762264887425978"/>
  </r>
  <r>
    <n v="1"/>
    <n v="28"/>
    <x v="0"/>
    <n v="9.5242113286764614"/>
    <n v="0"/>
    <n v="-0.20132002801120447"/>
    <n v="0"/>
    <n v="0"/>
    <x v="0"/>
    <n v="38.72331804319726"/>
  </r>
  <r>
    <n v="1"/>
    <n v="28"/>
    <x v="1"/>
    <n v="9.4913808101102237"/>
    <n v="0"/>
    <n v="-0.20132002801120447"/>
    <n v="0"/>
    <n v="0"/>
    <x v="0"/>
    <n v="38.690487524631024"/>
  </r>
  <r>
    <n v="1"/>
    <n v="28"/>
    <x v="2"/>
    <n v="9.4211306519299889"/>
    <n v="0"/>
    <n v="-0.20132002801120447"/>
    <n v="0"/>
    <n v="0"/>
    <x v="0"/>
    <n v="38.620237366450787"/>
  </r>
  <r>
    <n v="1"/>
    <n v="28"/>
    <x v="3"/>
    <n v="9.1477481137186771"/>
    <n v="0"/>
    <n v="-0.20132002801120447"/>
    <n v="0"/>
    <n v="0"/>
    <x v="0"/>
    <n v="38.346854828239479"/>
  </r>
  <r>
    <n v="1"/>
    <n v="28"/>
    <x v="4"/>
    <n v="9.2448008156906329"/>
    <n v="0"/>
    <n v="-0.20132002801120447"/>
    <n v="0"/>
    <n v="0"/>
    <x v="0"/>
    <n v="38.443907530211433"/>
  </r>
  <r>
    <n v="1"/>
    <n v="28"/>
    <x v="5"/>
    <n v="9.4955473396233518"/>
    <n v="0"/>
    <n v="-0.20132002801120447"/>
    <n v="0"/>
    <n v="0"/>
    <x v="0"/>
    <n v="38.694654054144152"/>
  </r>
  <r>
    <n v="1"/>
    <n v="28"/>
    <x v="6"/>
    <n v="8.805132648221333"/>
    <n v="0"/>
    <n v="-0.20132002801120447"/>
    <n v="0"/>
    <n v="0"/>
    <x v="0"/>
    <n v="38.004239362742133"/>
  </r>
  <r>
    <n v="1"/>
    <n v="28"/>
    <x v="7"/>
    <n v="6.6447640966882755"/>
    <n v="0"/>
    <n v="-0.20132002801120447"/>
    <n v="0.27462878787878786"/>
    <n v="0"/>
    <x v="0"/>
    <n v="36.118499599087862"/>
  </r>
  <r>
    <n v="1"/>
    <n v="28"/>
    <x v="8"/>
    <n v="9.4081024233312931"/>
    <n v="17.734763598027047"/>
    <n v="15.842623597752102"/>
    <n v="18.200449134199133"/>
    <n v="5.9973333333333336"/>
    <x v="0"/>
    <n v="96.583698829174907"/>
  </r>
  <r>
    <n v="1"/>
    <n v="28"/>
    <x v="9"/>
    <n v="9.5458232519512922"/>
    <n v="40.970947134501266"/>
    <n v="36.94146896855041"/>
    <n v="38.38412445887446"/>
    <n v="15.288"/>
    <x v="0"/>
    <n v="170.53079055640944"/>
  </r>
  <r>
    <n v="1"/>
    <n v="28"/>
    <x v="10"/>
    <n v="9.5599922694307473"/>
    <n v="42.498774969387867"/>
    <n v="36.678813399642848"/>
    <n v="38.534533008658002"/>
    <n v="16.761333333333333"/>
    <x v="0"/>
    <n v="173.4338737229848"/>
  </r>
  <r>
    <n v="1"/>
    <n v="28"/>
    <x v="11"/>
    <n v="9.5662167878429241"/>
    <n v="41.174748270111145"/>
    <n v="32.67297037436974"/>
    <n v="34.953009740259745"/>
    <n v="17.524000000000001"/>
    <x v="0"/>
    <n v="165.29137191511555"/>
  </r>
  <r>
    <n v="1"/>
    <n v="28"/>
    <x v="12"/>
    <n v="9.5634510827438941"/>
    <n v="39.852216884911051"/>
    <n v="28.673348138886553"/>
    <n v="31.113097943722941"/>
    <n v="17.472000000000001"/>
    <x v="0"/>
    <n v="156.07454079279645"/>
  </r>
  <r>
    <n v="1"/>
    <n v="28"/>
    <x v="13"/>
    <n v="9.5228469167432035"/>
    <n v="39.975667381489451"/>
    <n v="23.988747827647064"/>
    <n v="26.072102813852812"/>
    <n v="17.905333333333335"/>
    <x v="0"/>
    <n v="146.86512501559787"/>
  </r>
  <r>
    <n v="1"/>
    <n v="28"/>
    <x v="14"/>
    <n v="9.4930441543306241"/>
    <n v="41.046033473660472"/>
    <n v="21.563331008445378"/>
    <n v="23.875496753246754"/>
    <n v="17.281333333333336"/>
    <x v="0"/>
    <n v="142.65966546554858"/>
  </r>
  <r>
    <n v="1"/>
    <n v="28"/>
    <x v="15"/>
    <n v="9.431902756913221"/>
    <n v="41.547413570905569"/>
    <n v="20.692766037289918"/>
    <n v="22.60911742424242"/>
    <n v="17.905333333333335"/>
    <x v="0"/>
    <n v="141.58695986521644"/>
  </r>
  <r>
    <n v="1"/>
    <n v="28"/>
    <x v="16"/>
    <n v="9.4261945748073828"/>
    <n v="36.710197095596065"/>
    <n v="14.03341056718487"/>
    <n v="18.374036255411252"/>
    <n v="15.097333333333333"/>
    <x v="0"/>
    <n v="123.04159856886491"/>
  </r>
  <r>
    <n v="1"/>
    <n v="28"/>
    <x v="17"/>
    <n v="9.434946566747362"/>
    <n v="7.6199524004002219"/>
    <n v="0.2076015792668067"/>
    <n v="1.0266904761904763"/>
    <n v="3.8479999999999999"/>
    <x v="0"/>
    <n v="51.537617765136872"/>
  </r>
  <r>
    <n v="1"/>
    <n v="28"/>
    <x v="18"/>
    <n v="8.9541229205185715"/>
    <n v="0"/>
    <n v="-0.20132002801120447"/>
    <n v="0"/>
    <n v="0"/>
    <x v="0"/>
    <n v="38.153229635039374"/>
  </r>
  <r>
    <n v="1"/>
    <n v="28"/>
    <x v="19"/>
    <n v="8.1237427484427602"/>
    <n v="0"/>
    <n v="-0.20132002801120447"/>
    <n v="0"/>
    <n v="0"/>
    <x v="0"/>
    <n v="37.322849462963561"/>
  </r>
  <r>
    <n v="1"/>
    <n v="28"/>
    <x v="20"/>
    <n v="9.4106974013652298"/>
    <n v="0"/>
    <n v="-0.20132002801120447"/>
    <n v="0"/>
    <n v="0"/>
    <x v="0"/>
    <n v="38.609804115886028"/>
  </r>
  <r>
    <n v="1"/>
    <n v="28"/>
    <x v="21"/>
    <n v="9.422355989007924"/>
    <n v="0"/>
    <n v="-0.20132002801120447"/>
    <n v="0"/>
    <n v="0"/>
    <x v="0"/>
    <n v="38.621462703528721"/>
  </r>
  <r>
    <n v="1"/>
    <n v="28"/>
    <x v="22"/>
    <n v="9.43536179953791"/>
    <n v="0"/>
    <n v="-0.20132002801120447"/>
    <n v="0"/>
    <n v="0"/>
    <x v="0"/>
    <n v="38.63446851405871"/>
  </r>
  <r>
    <n v="1"/>
    <n v="28"/>
    <x v="23"/>
    <n v="9.4204599217259801"/>
    <n v="0"/>
    <n v="-0.20132002801120447"/>
    <n v="0"/>
    <n v="0"/>
    <x v="0"/>
    <n v="38.61956663624678"/>
  </r>
  <r>
    <n v="1"/>
    <n v="29"/>
    <x v="0"/>
    <n v="9.4137787378769762"/>
    <n v="0"/>
    <n v="-0.20132002801120447"/>
    <n v="0"/>
    <n v="0"/>
    <x v="0"/>
    <n v="38.612885452397776"/>
  </r>
  <r>
    <n v="1"/>
    <n v="29"/>
    <x v="1"/>
    <n v="9.4014179873885446"/>
    <n v="0"/>
    <n v="-0.20132002801120447"/>
    <n v="0"/>
    <n v="0"/>
    <x v="0"/>
    <n v="38.600524701909343"/>
  </r>
  <r>
    <n v="1"/>
    <n v="29"/>
    <x v="2"/>
    <n v="9.3916276002775358"/>
    <n v="0"/>
    <n v="-0.20132002801120447"/>
    <n v="0"/>
    <n v="0"/>
    <x v="0"/>
    <n v="38.59073431479834"/>
  </r>
  <r>
    <n v="1"/>
    <n v="29"/>
    <x v="3"/>
    <n v="9.3698387379574406"/>
    <n v="0"/>
    <n v="-0.20132002801120447"/>
    <n v="0"/>
    <n v="0"/>
    <x v="306"/>
    <n v="36.452302493730024"/>
  </r>
  <r>
    <n v="1"/>
    <n v="29"/>
    <x v="4"/>
    <n v="9.3557631502189196"/>
    <n v="0"/>
    <n v="-0.20132002801120447"/>
    <n v="0"/>
    <n v="0"/>
    <x v="307"/>
    <n v="22.653376265877704"/>
  </r>
  <r>
    <n v="1"/>
    <n v="29"/>
    <x v="5"/>
    <n v="9.3500483503127612"/>
    <n v="0"/>
    <n v="-0.20132002801120447"/>
    <n v="0"/>
    <n v="0"/>
    <x v="0"/>
    <n v="38.549155064833563"/>
  </r>
  <r>
    <n v="1"/>
    <n v="29"/>
    <x v="6"/>
    <n v="9.322004087151468"/>
    <n v="0"/>
    <n v="-0.20132002801120447"/>
    <n v="0"/>
    <n v="0"/>
    <x v="0"/>
    <n v="38.521110801672265"/>
  </r>
  <r>
    <n v="1"/>
    <n v="29"/>
    <x v="7"/>
    <n v="9.3033127334386272"/>
    <n v="0"/>
    <n v="-0.20132002801120447"/>
    <n v="0"/>
    <n v="0"/>
    <x v="308"/>
    <n v="37.658536090918176"/>
  </r>
  <r>
    <n v="1"/>
    <n v="29"/>
    <x v="8"/>
    <n v="9.1165568771875467"/>
    <n v="3.7470469888434015"/>
    <n v="8.3742198555252099"/>
    <n v="9.3048625541125531"/>
    <n v="6.6040000000000001"/>
    <x v="309"/>
    <n v="52.236302207389912"/>
  </r>
  <r>
    <n v="1"/>
    <n v="29"/>
    <x v="9"/>
    <n v="8.5607136867295708"/>
    <n v="5.9129656482254731"/>
    <n v="18.11493986823529"/>
    <n v="18.881173701298703"/>
    <n v="18.373333333333335"/>
    <x v="310"/>
    <n v="77.731461941947558"/>
  </r>
  <r>
    <n v="1"/>
    <n v="29"/>
    <x v="10"/>
    <n v="8.0682753727609757"/>
    <n v="12.440259316221324"/>
    <n v="20.987562353445377"/>
    <n v="22.432692099567095"/>
    <n v="20.210666666666665"/>
    <x v="311"/>
    <n v="88.778147131563287"/>
  </r>
  <r>
    <n v="1"/>
    <n v="29"/>
    <x v="11"/>
    <n v="6.5659747535285318"/>
    <n v="13.603432275945702"/>
    <n v="19.073287095315127"/>
    <n v="20.277640151515151"/>
    <n v="20.02"/>
    <x v="41"/>
    <n v="79.540334276304506"/>
  </r>
  <r>
    <n v="1"/>
    <n v="29"/>
    <x v="12"/>
    <n v="9.231157914154732"/>
    <n v="10.015580182323049"/>
    <n v="26.724167338046222"/>
    <n v="29.173687770562772"/>
    <n v="19.326666666666668"/>
    <x v="312"/>
    <n v="98.825100554541493"/>
  </r>
  <r>
    <n v="1"/>
    <n v="29"/>
    <x v="13"/>
    <n v="9.2587463287393508"/>
    <n v="9.8704888759688192"/>
    <n v="28.069931529264707"/>
    <n v="30.313102813852812"/>
    <n v="19.344000000000001"/>
    <x v="313"/>
    <n v="112.29794806845157"/>
  </r>
  <r>
    <n v="1"/>
    <n v="29"/>
    <x v="14"/>
    <n v="9.2126658033922997"/>
    <n v="20.665259910142698"/>
    <n v="30.628404130084029"/>
    <n v="32.824334956709954"/>
    <n v="19.569333333333336"/>
    <x v="314"/>
    <n v="131.94231676808622"/>
  </r>
  <r>
    <n v="1"/>
    <n v="29"/>
    <x v="15"/>
    <n v="9.2047443263446134"/>
    <n v="37.088020860276835"/>
    <n v="32.295575793781509"/>
    <n v="34.250761363636357"/>
    <n v="20.037333333333333"/>
    <x v="315"/>
    <n v="151.43333468164008"/>
  </r>
  <r>
    <n v="1"/>
    <n v="29"/>
    <x v="16"/>
    <n v="9.2948746906810467"/>
    <n v="20.757682703687735"/>
    <n v="22.788480997626049"/>
    <n v="29.567414502164503"/>
    <n v="16.137333333333334"/>
    <x v="316"/>
    <n v="106.46719447784828"/>
  </r>
  <r>
    <n v="1"/>
    <n v="29"/>
    <x v="17"/>
    <n v="9.3073920175770741"/>
    <n v="7.0322887252694244"/>
    <n v="0.78126207772689071"/>
    <n v="2.2406125541125541"/>
    <n v="4.16"/>
    <x v="41"/>
    <n v="23.521555374685942"/>
  </r>
  <r>
    <n v="1"/>
    <n v="29"/>
    <x v="18"/>
    <n v="9.2849064207342256"/>
    <n v="0"/>
    <n v="-0.20132002801120447"/>
    <n v="0"/>
    <n v="0"/>
    <x v="317"/>
    <n v="11.494681698555169"/>
  </r>
  <r>
    <n v="1"/>
    <n v="29"/>
    <x v="19"/>
    <n v="8.7722380122499892"/>
    <n v="0"/>
    <n v="-0.20132002801120447"/>
    <n v="0"/>
    <n v="0"/>
    <x v="41"/>
    <n v="8.5709179842387844"/>
  </r>
  <r>
    <n v="1"/>
    <n v="29"/>
    <x v="20"/>
    <n v="9.0988255921419849"/>
    <n v="0"/>
    <n v="-0.20132002801120447"/>
    <n v="0"/>
    <n v="0"/>
    <x v="41"/>
    <n v="8.8975055641307801"/>
  </r>
  <r>
    <n v="1"/>
    <n v="29"/>
    <x v="21"/>
    <n v="9.3354183749008843"/>
    <n v="0"/>
    <n v="-0.20132002801120447"/>
    <n v="0"/>
    <n v="0"/>
    <x v="41"/>
    <n v="9.1340983468896795"/>
  </r>
  <r>
    <n v="1"/>
    <n v="29"/>
    <x v="22"/>
    <n v="9.3437943461791928"/>
    <n v="0"/>
    <n v="-0.20132002801120447"/>
    <n v="0"/>
    <n v="0"/>
    <x v="41"/>
    <n v="9.1424743181679879"/>
  </r>
  <r>
    <n v="1"/>
    <n v="29"/>
    <x v="23"/>
    <n v="9.3510850856879451"/>
    <n v="0"/>
    <n v="-0.20132002801120447"/>
    <n v="0"/>
    <n v="0"/>
    <x v="318"/>
    <n v="16.418257234063653"/>
  </r>
  <r>
    <n v="1"/>
    <n v="30"/>
    <x v="0"/>
    <n v="9.2706589559681003"/>
    <n v="0"/>
    <n v="-0.20132002801120447"/>
    <n v="0"/>
    <n v="0"/>
    <x v="319"/>
    <n v="31.880860976321049"/>
  </r>
  <r>
    <n v="1"/>
    <n v="30"/>
    <x v="1"/>
    <n v="9.2479668841467575"/>
    <n v="0"/>
    <n v="-0.20132002801120447"/>
    <n v="0"/>
    <n v="0"/>
    <x v="320"/>
    <n v="35.726589957131289"/>
  </r>
  <r>
    <n v="1"/>
    <n v="30"/>
    <x v="2"/>
    <n v="8.975804549497342"/>
    <n v="0"/>
    <n v="-0.20132002801120447"/>
    <n v="0"/>
    <n v="0"/>
    <x v="321"/>
    <n v="36.393261192894386"/>
  </r>
  <r>
    <n v="1"/>
    <n v="30"/>
    <x v="3"/>
    <n v="9.3468944037214001"/>
    <n v="0"/>
    <n v="-0.20132002801120447"/>
    <n v="0"/>
    <n v="0"/>
    <x v="322"/>
    <n v="32.442516054230822"/>
  </r>
  <r>
    <n v="1"/>
    <n v="30"/>
    <x v="4"/>
    <n v="9.3925302799566612"/>
    <n v="0"/>
    <n v="-0.20132002801120447"/>
    <n v="0"/>
    <n v="0"/>
    <x v="323"/>
    <n v="31.01482333871644"/>
  </r>
  <r>
    <n v="1"/>
    <n v="30"/>
    <x v="5"/>
    <n v="9.3931382283420266"/>
    <n v="0"/>
    <n v="-0.20132002801120447"/>
    <n v="0"/>
    <n v="0"/>
    <x v="324"/>
    <n v="32.254051486248315"/>
  </r>
  <r>
    <n v="1"/>
    <n v="30"/>
    <x v="6"/>
    <n v="9.4040599619114946"/>
    <n v="0"/>
    <n v="-0.20132002801120447"/>
    <n v="0"/>
    <n v="0"/>
    <x v="325"/>
    <n v="32.834674500045381"/>
  </r>
  <r>
    <n v="1"/>
    <n v="30"/>
    <x v="7"/>
    <n v="9.4160005583683422"/>
    <n v="0"/>
    <n v="-0.20132002801120447"/>
    <n v="0"/>
    <n v="0"/>
    <x v="326"/>
    <n v="34.85657242224903"/>
  </r>
  <r>
    <n v="1"/>
    <n v="30"/>
    <x v="8"/>
    <n v="9.4197232022606983"/>
    <n v="16.790739104639467"/>
    <n v="0.79335805787394942"/>
    <n v="0.94856493506493511"/>
    <n v="0.312"/>
    <x v="327"/>
    <n v="56.201085157591542"/>
  </r>
  <r>
    <n v="1"/>
    <n v="30"/>
    <x v="9"/>
    <n v="9.4286233796991414"/>
    <n v="35.635364684352346"/>
    <n v="1.6378302718550419"/>
    <n v="1.5200124458874458"/>
    <n v="0.48533333333333334"/>
    <x v="328"/>
    <n v="74.098344769465868"/>
  </r>
  <r>
    <n v="1"/>
    <n v="30"/>
    <x v="10"/>
    <n v="9.3721147582406772"/>
    <n v="41.42275875923562"/>
    <n v="2.1118198939033612"/>
    <n v="2.1602867965367962"/>
    <n v="0.90133333333333343"/>
    <x v="329"/>
    <n v="64.911770155759029"/>
  </r>
  <r>
    <n v="1"/>
    <n v="30"/>
    <x v="11"/>
    <n v="9.4073640942042616"/>
    <n v="42.863071248817114"/>
    <n v="2.4025035768088232"/>
    <n v="2.6268354978354975"/>
    <n v="1.3520000000000001"/>
    <x v="330"/>
    <n v="68.130792909842086"/>
  </r>
  <r>
    <n v="1"/>
    <n v="30"/>
    <x v="12"/>
    <n v="8.811072090076852"/>
    <n v="41.700211761463301"/>
    <n v="2.5633455528214282"/>
    <n v="2.9137527056277053"/>
    <n v="2.4093333333333335"/>
    <x v="73"/>
    <n v="67.793519141757912"/>
  </r>
  <r>
    <n v="1"/>
    <n v="30"/>
    <x v="13"/>
    <n v="8.2063608427736732"/>
    <n v="41.702883670270587"/>
    <n v="21.347676962394956"/>
    <n v="22.89128084415584"/>
    <n v="14.716000000000001"/>
    <x v="331"/>
    <n v="113.435681693706"/>
  </r>
  <r>
    <n v="1"/>
    <n v="30"/>
    <x v="14"/>
    <n v="6.604391956924772"/>
    <n v="42.457239570301482"/>
    <n v="20.062392671911763"/>
    <n v="20.906177489177487"/>
    <n v="13.190666666666667"/>
    <x v="41"/>
    <n v="103.22086835498219"/>
  </r>
  <r>
    <n v="1"/>
    <n v="30"/>
    <x v="15"/>
    <n v="7.8568494729720717"/>
    <n v="43.390607028354822"/>
    <n v="17.853321097626047"/>
    <n v="17.977542748917745"/>
    <n v="11.821333333333333"/>
    <x v="41"/>
    <n v="98.899653681204015"/>
  </r>
  <r>
    <n v="1"/>
    <n v="30"/>
    <x v="16"/>
    <n v="7.7028881468039199"/>
    <n v="39.237500036847017"/>
    <n v="10.336187835378151"/>
    <n v="13.601304112554113"/>
    <n v="8.7880000000000003"/>
    <x v="41"/>
    <n v="79.665880131583208"/>
  </r>
  <r>
    <n v="1"/>
    <n v="30"/>
    <x v="17"/>
    <n v="5.6521976657705171"/>
    <n v="9.0336192287409354"/>
    <n v="0.24644349951617645"/>
    <n v="0.94327326839826842"/>
    <n v="2.3920000000000003"/>
    <x v="41"/>
    <n v="18.267533662425897"/>
  </r>
  <r>
    <n v="1"/>
    <n v="30"/>
    <x v="18"/>
    <n v="1.0512005132315181"/>
    <n v="0"/>
    <n v="-0.20132002801120447"/>
    <n v="0"/>
    <n v="0"/>
    <x v="41"/>
    <n v="0.84988048522031368"/>
  </r>
  <r>
    <n v="1"/>
    <n v="30"/>
    <x v="19"/>
    <n v="1.2870023072301628"/>
    <n v="0"/>
    <n v="-0.20132002801120447"/>
    <n v="0"/>
    <n v="0"/>
    <x v="41"/>
    <n v="1.0856822792189584"/>
  </r>
  <r>
    <n v="1"/>
    <n v="30"/>
    <x v="20"/>
    <n v="7.0202946299587676"/>
    <n v="0"/>
    <n v="-0.20132002801120447"/>
    <n v="0"/>
    <n v="0"/>
    <x v="41"/>
    <n v="6.8189746019475628"/>
  </r>
  <r>
    <n v="1"/>
    <n v="30"/>
    <x v="21"/>
    <n v="7.1739257975630641"/>
    <n v="0"/>
    <n v="-0.20132002801120447"/>
    <n v="0"/>
    <n v="0"/>
    <x v="41"/>
    <n v="6.9726057695518593"/>
  </r>
  <r>
    <n v="1"/>
    <n v="30"/>
    <x v="22"/>
    <n v="7.2008089884912065"/>
    <n v="0"/>
    <n v="-0.20132002801120447"/>
    <n v="0"/>
    <n v="0"/>
    <x v="41"/>
    <n v="6.9994889604800017"/>
  </r>
  <r>
    <n v="1"/>
    <n v="30"/>
    <x v="23"/>
    <n v="8.3253746292001374"/>
    <n v="0"/>
    <n v="-0.20132002801120447"/>
    <n v="0"/>
    <n v="0"/>
    <x v="332"/>
    <n v="12.81288817160145"/>
  </r>
  <r>
    <n v="1"/>
    <n v="31"/>
    <x v="0"/>
    <n v="6.233742615238083"/>
    <n v="0"/>
    <n v="-0.20132002801120447"/>
    <n v="0"/>
    <n v="0"/>
    <x v="333"/>
    <n v="33.466633113542663"/>
  </r>
  <r>
    <n v="1"/>
    <n v="31"/>
    <x v="1"/>
    <n v="5.6914136260435377"/>
    <n v="0"/>
    <n v="-0.20132002801120447"/>
    <n v="0"/>
    <n v="0"/>
    <x v="0"/>
    <n v="34.890520340564336"/>
  </r>
  <r>
    <n v="1"/>
    <n v="31"/>
    <x v="2"/>
    <n v="8.696268700521415"/>
    <n v="0"/>
    <n v="-0.20132002801120447"/>
    <n v="0"/>
    <n v="0"/>
    <x v="0"/>
    <n v="37.895375415042217"/>
  </r>
  <r>
    <n v="1"/>
    <n v="31"/>
    <x v="3"/>
    <n v="9.2697481678175482"/>
    <n v="0"/>
    <n v="-0.20132002801120447"/>
    <n v="0"/>
    <n v="0"/>
    <x v="0"/>
    <n v="38.468854882338348"/>
  </r>
  <r>
    <n v="1"/>
    <n v="31"/>
    <x v="4"/>
    <n v="9.2543502126689727"/>
    <n v="0"/>
    <n v="-0.20132002801120447"/>
    <n v="0"/>
    <n v="0"/>
    <x v="0"/>
    <n v="38.453456927189777"/>
  </r>
  <r>
    <n v="1"/>
    <n v="31"/>
    <x v="5"/>
    <n v="9.2431392540194022"/>
    <n v="0"/>
    <n v="-0.20132002801120447"/>
    <n v="0"/>
    <n v="0"/>
    <x v="0"/>
    <n v="38.442245968540206"/>
  </r>
  <r>
    <n v="1"/>
    <n v="31"/>
    <x v="6"/>
    <n v="9.2150575973830922"/>
    <n v="0"/>
    <n v="-0.20132002801120447"/>
    <n v="0"/>
    <n v="0"/>
    <x v="0"/>
    <n v="38.414164311903889"/>
  </r>
  <r>
    <n v="1"/>
    <n v="31"/>
    <x v="7"/>
    <n v="9.1809733426501907"/>
    <n v="0"/>
    <n v="-0.20132002801120447"/>
    <n v="0.26550649350649347"/>
    <n v="0"/>
    <x v="0"/>
    <n v="38.645586550677486"/>
  </r>
  <r>
    <n v="1"/>
    <n v="31"/>
    <x v="8"/>
    <n v="8.919541504966455"/>
    <n v="19.587050002576682"/>
    <n v="17.445168167521011"/>
    <n v="20.046452922077922"/>
    <n v="7.5053333333333327"/>
    <x v="0"/>
    <n v="102.90397267300742"/>
  </r>
  <r>
    <n v="1"/>
    <n v="31"/>
    <x v="9"/>
    <n v="8.5772325146261466"/>
    <n v="42.776022846577185"/>
    <n v="34.686087070273111"/>
    <n v="36.171345238095235"/>
    <n v="16.293333333333333"/>
    <x v="21"/>
    <n v="166.82585599579264"/>
  </r>
  <r>
    <n v="1"/>
    <n v="31"/>
    <x v="10"/>
    <n v="8.9663171612140804"/>
    <n v="43.72123802434384"/>
    <n v="34.764192542079833"/>
    <n v="36.716700216450214"/>
    <n v="23.226666666666667"/>
    <x v="0"/>
    <n v="176.79554135328664"/>
  </r>
  <r>
    <n v="1"/>
    <n v="31"/>
    <x v="11"/>
    <n v="9.1705141164836839"/>
    <n v="42.338025085411282"/>
    <n v="33.425685938949577"/>
    <n v="35.831241883116881"/>
    <n v="19.812000000000001"/>
    <x v="308"/>
    <n v="169.1340104094522"/>
  </r>
  <r>
    <n v="1"/>
    <n v="31"/>
    <x v="12"/>
    <n v="9.135272606019269"/>
    <n v="41.359753474303766"/>
    <n v="31.769573457100833"/>
    <n v="34.241827922077917"/>
    <n v="5.5466666666666669"/>
    <x v="0"/>
    <n v="151.45352086870045"/>
  </r>
  <r>
    <n v="1"/>
    <n v="31"/>
    <x v="13"/>
    <n v="8.9941112334689901"/>
    <n v="41.473695991832301"/>
    <n v="31.942373173487397"/>
    <n v="34.327647186147182"/>
    <n v="1.7160000000000002"/>
    <x v="0"/>
    <n v="147.85425432746786"/>
  </r>
  <r>
    <n v="1"/>
    <n v="31"/>
    <x v="14"/>
    <n v="7.9090501112655067"/>
    <n v="42.556375213067533"/>
    <n v="31.926821199012604"/>
    <n v="34.00027543290043"/>
    <n v="1.9586666666666668"/>
    <x v="334"/>
    <n v="141.9660534877776"/>
  </r>
  <r>
    <n v="1"/>
    <n v="31"/>
    <x v="15"/>
    <n v="5.3095936133328534"/>
    <n v="43.326356718400206"/>
    <n v="31.506226689327733"/>
    <n v="33.433777597402596"/>
    <n v="5.2866666666666671"/>
    <x v="335"/>
    <n v="141.62400108598354"/>
  </r>
  <r>
    <n v="1"/>
    <n v="31"/>
    <x v="16"/>
    <n v="3.6644875491093725"/>
    <n v="40.301691266301866"/>
    <n v="18.518945605147056"/>
    <n v="23.27778354978355"/>
    <n v="5.8760000000000003"/>
    <x v="336"/>
    <n v="109.81067183947414"/>
  </r>
  <r>
    <n v="1"/>
    <n v="31"/>
    <x v="17"/>
    <n v="2.0610880237246176"/>
    <n v="10.093184104262136"/>
    <n v="0.45211317795378148"/>
    <n v="1.4937499999999999"/>
    <n v="3.4666666666666672E-2"/>
    <x v="337"/>
    <n v="24.250733693802083"/>
  </r>
  <r>
    <n v="1"/>
    <n v="31"/>
    <x v="18"/>
    <n v="0.89362337487012655"/>
    <n v="0"/>
    <n v="-0.20132002801120447"/>
    <n v="0"/>
    <n v="0"/>
    <x v="338"/>
    <n v="7.6087329343411412"/>
  </r>
  <r>
    <n v="1"/>
    <n v="31"/>
    <x v="19"/>
    <n v="0.76294826575900176"/>
    <n v="0"/>
    <n v="-0.20132002801120447"/>
    <n v="0"/>
    <n v="0"/>
    <x v="339"/>
    <n v="8.0306894041773855"/>
  </r>
  <r>
    <n v="1"/>
    <n v="31"/>
    <x v="20"/>
    <n v="0.64863361816436693"/>
    <n v="0"/>
    <n v="-0.20132002801120447"/>
    <n v="0"/>
    <n v="0"/>
    <x v="340"/>
    <n v="7.3306706314049404"/>
  </r>
  <r>
    <n v="1"/>
    <n v="31"/>
    <x v="21"/>
    <n v="0.12314700034008151"/>
    <n v="0"/>
    <n v="-0.20132002801120447"/>
    <n v="0"/>
    <n v="0"/>
    <x v="341"/>
    <n v="4.6938753364825043"/>
  </r>
  <r>
    <n v="1"/>
    <n v="31"/>
    <x v="22"/>
    <n v="5.3942605643256067"/>
    <n v="0"/>
    <n v="-0.20132002801120447"/>
    <n v="0"/>
    <n v="0"/>
    <x v="96"/>
    <n v="12.561717207722651"/>
  </r>
  <r>
    <n v="1"/>
    <n v="31"/>
    <x v="23"/>
    <n v="7.5939294596182556"/>
    <n v="0"/>
    <n v="-0.20132002801120447"/>
    <n v="0"/>
    <n v="0"/>
    <x v="342"/>
    <n v="20.08713290244631"/>
  </r>
  <r>
    <n v="2"/>
    <n v="1"/>
    <x v="0"/>
    <n v="4.2824446460433894"/>
    <n v="0"/>
    <n v="-0.20132002801120447"/>
    <n v="0"/>
    <n v="0"/>
    <x v="0"/>
    <n v="33.48155136056419"/>
  </r>
  <r>
    <n v="2"/>
    <n v="1"/>
    <x v="1"/>
    <n v="4.9856439762729945"/>
    <n v="0"/>
    <n v="-0.20132002801120447"/>
    <n v="0"/>
    <n v="0"/>
    <x v="0"/>
    <n v="34.184750690793791"/>
  </r>
  <r>
    <n v="2"/>
    <n v="1"/>
    <x v="2"/>
    <n v="2.9432105602817185"/>
    <n v="0"/>
    <n v="-0.20132002801120447"/>
    <n v="0"/>
    <n v="0"/>
    <x v="343"/>
    <n v="30.645517843792565"/>
  </r>
  <r>
    <n v="2"/>
    <n v="1"/>
    <x v="3"/>
    <n v="2.8414998928758584"/>
    <n v="0"/>
    <n v="-0.20132002801120447"/>
    <n v="0"/>
    <n v="0"/>
    <x v="344"/>
    <n v="27.109596650070912"/>
  </r>
  <r>
    <n v="2"/>
    <n v="1"/>
    <x v="4"/>
    <n v="2.3964401194186955"/>
    <n v="0"/>
    <n v="-0.20132002801120447"/>
    <n v="0"/>
    <n v="0"/>
    <x v="345"/>
    <n v="24.738861200938079"/>
  </r>
  <r>
    <n v="2"/>
    <n v="1"/>
    <x v="5"/>
    <n v="4.0677341250954084"/>
    <n v="0"/>
    <n v="-0.20132002801120447"/>
    <n v="0"/>
    <n v="0"/>
    <x v="294"/>
    <n v="26.643796742887901"/>
  </r>
  <r>
    <n v="2"/>
    <n v="1"/>
    <x v="6"/>
    <n v="3.4987103518283269"/>
    <n v="0"/>
    <n v="-0.20132002801120447"/>
    <n v="0"/>
    <n v="0"/>
    <x v="346"/>
    <n v="21.669723182992087"/>
  </r>
  <r>
    <n v="2"/>
    <n v="1"/>
    <x v="7"/>
    <n v="4.93801638935716"/>
    <n v="0.49371403124944685"/>
    <n v="-0.20132002801120447"/>
    <n v="0"/>
    <n v="0"/>
    <x v="347"/>
    <n v="18.896839980077623"/>
  </r>
  <r>
    <n v="2"/>
    <n v="1"/>
    <x v="8"/>
    <n v="2.0224974877745425"/>
    <n v="21.321601832630634"/>
    <n v="3.2860976465798317"/>
    <n v="4.2406888528138529"/>
    <n v="5.9973333333333336"/>
    <x v="348"/>
    <n v="51.622842197228934"/>
  </r>
  <r>
    <n v="2"/>
    <n v="1"/>
    <x v="9"/>
    <n v="0.49471558720418646"/>
    <n v="45.131233016452136"/>
    <n v="7.4037766482983178"/>
    <n v="8.2756260822510814"/>
    <n v="17.836000000000002"/>
    <x v="349"/>
    <n v="95.002304392527208"/>
  </r>
  <r>
    <n v="2"/>
    <n v="1"/>
    <x v="10"/>
    <n v="0.40442871027030575"/>
    <n v="45.496228566586751"/>
    <n v="10.154748133172268"/>
    <n v="11.434064935064933"/>
    <n v="19.829333333333334"/>
    <x v="77"/>
    <n v="97.267238955810242"/>
  </r>
  <r>
    <n v="2"/>
    <n v="1"/>
    <x v="11"/>
    <n v="0.14814938025945837"/>
    <n v="43.456203729991813"/>
    <n v="14.646158361491594"/>
    <n v="16.455821969696967"/>
    <n v="19.985333333333333"/>
    <x v="202"/>
    <n v="123.34849465528526"/>
  </r>
  <r>
    <n v="2"/>
    <n v="1"/>
    <x v="12"/>
    <n v="0.42641959572622196"/>
    <n v="42.364803932445"/>
    <n v="12.95686833409664"/>
    <n v="14.51416774891775"/>
    <n v="19.292000000000002"/>
    <x v="0"/>
    <n v="118.95468635371762"/>
  </r>
  <r>
    <n v="2"/>
    <n v="1"/>
    <x v="13"/>
    <n v="0.60595854484247869"/>
    <n v="42.362132916230266"/>
    <n v="16.243518939768904"/>
    <n v="17.928862012987011"/>
    <n v="18.928000000000001"/>
    <x v="0"/>
    <n v="125.46889915636066"/>
  </r>
  <r>
    <n v="2"/>
    <n v="1"/>
    <x v="14"/>
    <n v="1.4182059032180923"/>
    <n v="43.488333892466216"/>
    <n v="15.029773731869746"/>
    <n v="16.772517316017314"/>
    <n v="19.292000000000002"/>
    <x v="0"/>
    <n v="125.40125758610338"/>
  </r>
  <r>
    <n v="2"/>
    <n v="1"/>
    <x v="15"/>
    <n v="3.5831520454011145"/>
    <n v="44.429083998345533"/>
    <n v="7.2776328553361331"/>
    <n v="8.8551926406926391"/>
    <n v="18.910666666666668"/>
    <x v="0"/>
    <n v="112.45615494897409"/>
  </r>
  <r>
    <n v="2"/>
    <n v="1"/>
    <x v="16"/>
    <n v="5.0530804167624712"/>
    <n v="41.712262734200571"/>
    <n v="5.3021864976050415"/>
    <n v="7.0693706709956698"/>
    <n v="15.530666666666667"/>
    <x v="0"/>
    <n v="104.06799372876242"/>
  </r>
  <r>
    <n v="2"/>
    <n v="1"/>
    <x v="17"/>
    <n v="2.2654468131350529"/>
    <n v="11.157760940592844"/>
    <n v="0.22618446076701676"/>
    <n v="0.82587500000000003"/>
    <n v="4.6626666666666665"/>
    <x v="0"/>
    <n v="48.538360623693585"/>
  </r>
  <r>
    <n v="2"/>
    <n v="1"/>
    <x v="18"/>
    <n v="5.3057326687175941"/>
    <n v="0"/>
    <n v="-0.20132002801120447"/>
    <n v="0"/>
    <n v="0"/>
    <x v="0"/>
    <n v="34.504839383238391"/>
  </r>
  <r>
    <n v="2"/>
    <n v="1"/>
    <x v="19"/>
    <n v="9.2586267514556759"/>
    <n v="0"/>
    <n v="-0.20132002801120447"/>
    <n v="0"/>
    <n v="0"/>
    <x v="0"/>
    <n v="38.457733465976474"/>
  </r>
  <r>
    <n v="2"/>
    <n v="1"/>
    <x v="20"/>
    <n v="9.2901199075797649"/>
    <n v="0"/>
    <n v="-0.20132002801120447"/>
    <n v="0"/>
    <n v="0"/>
    <x v="0"/>
    <n v="38.489226622100567"/>
  </r>
  <r>
    <n v="2"/>
    <n v="1"/>
    <x v="21"/>
    <n v="9.3183315486920311"/>
    <n v="0"/>
    <n v="-0.20132002801120447"/>
    <n v="0"/>
    <n v="0"/>
    <x v="308"/>
    <n v="37.673554906171582"/>
  </r>
  <r>
    <n v="2"/>
    <n v="1"/>
    <x v="22"/>
    <n v="9.1333863414023355"/>
    <n v="0"/>
    <n v="-0.20132002801120447"/>
    <n v="0"/>
    <n v="0"/>
    <x v="350"/>
    <n v="33.938111832594544"/>
  </r>
  <r>
    <n v="2"/>
    <n v="1"/>
    <x v="23"/>
    <n v="9.2677890302836037"/>
    <n v="0"/>
    <n v="-0.20132002801120447"/>
    <n v="0"/>
    <n v="0"/>
    <x v="280"/>
    <n v="35.663197309527021"/>
  </r>
  <r>
    <n v="2"/>
    <n v="2"/>
    <x v="0"/>
    <n v="9.2468129341032146"/>
    <n v="0"/>
    <n v="-0.20132002801120447"/>
    <n v="0"/>
    <n v="0"/>
    <x v="351"/>
    <n v="31.320386220459007"/>
  </r>
  <r>
    <n v="2"/>
    <n v="2"/>
    <x v="1"/>
    <n v="9.2307920977858497"/>
    <n v="0"/>
    <n v="-0.20132002801120447"/>
    <n v="0"/>
    <n v="0"/>
    <x v="352"/>
    <n v="24.571435085421875"/>
  </r>
  <r>
    <n v="2"/>
    <n v="2"/>
    <x v="2"/>
    <n v="9.2221008311349042"/>
    <n v="0"/>
    <n v="-0.20132002801120447"/>
    <n v="0"/>
    <n v="0"/>
    <x v="353"/>
    <n v="19.48770825689326"/>
  </r>
  <r>
    <n v="2"/>
    <n v="2"/>
    <x v="3"/>
    <n v="9.2001028893967209"/>
    <n v="0"/>
    <n v="-0.20132002801120447"/>
    <n v="0"/>
    <n v="0"/>
    <x v="354"/>
    <n v="14.240248010745404"/>
  </r>
  <r>
    <n v="2"/>
    <n v="2"/>
    <x v="4"/>
    <n v="9.175333467057202"/>
    <n v="0"/>
    <n v="-0.20132002801120447"/>
    <n v="0"/>
    <n v="0"/>
    <x v="41"/>
    <n v="8.9740134390459971"/>
  </r>
  <r>
    <n v="2"/>
    <n v="2"/>
    <x v="5"/>
    <n v="8.992903834606226"/>
    <n v="0"/>
    <n v="-0.20132002801120447"/>
    <n v="0"/>
    <n v="0"/>
    <x v="45"/>
    <n v="11.336036153678947"/>
  </r>
  <r>
    <n v="2"/>
    <n v="2"/>
    <x v="6"/>
    <n v="5.3092760225371123"/>
    <n v="0"/>
    <n v="-0.20132002801120447"/>
    <n v="0"/>
    <n v="0"/>
    <x v="355"/>
    <n v="11.354399806759194"/>
  </r>
  <r>
    <n v="2"/>
    <n v="2"/>
    <x v="7"/>
    <n v="0.44800043645201909"/>
    <n v="0.36646601740513074"/>
    <n v="-0.20132002801120447"/>
    <n v="0"/>
    <n v="0"/>
    <x v="356"/>
    <n v="13.642662784309671"/>
  </r>
  <r>
    <n v="2"/>
    <n v="2"/>
    <x v="8"/>
    <n v="1.4440505279053644"/>
    <n v="19.622412861520981"/>
    <n v="6.5677716204201655"/>
    <n v="7.2649951298701287"/>
    <n v="2.7040000000000002"/>
    <x v="357"/>
    <n v="61.720584336018206"/>
  </r>
  <r>
    <n v="2"/>
    <n v="2"/>
    <x v="9"/>
    <n v="2.6868266851786338"/>
    <n v="41.603705401795949"/>
    <n v="12.271544658907562"/>
    <n v="13.083007034632034"/>
    <n v="0.8666666666666667"/>
    <x v="358"/>
    <n v="98.950939636370023"/>
  </r>
  <r>
    <n v="2"/>
    <n v="2"/>
    <x v="10"/>
    <n v="3.4748181858287426"/>
    <n v="43.021094775986228"/>
    <n v="11.472864369768905"/>
    <n v="12.757479978354977"/>
    <n v="2.9466666666666668"/>
    <x v="344"/>
    <n v="98.142340761811795"/>
  </r>
  <r>
    <n v="2"/>
    <n v="2"/>
    <x v="11"/>
    <n v="4.6184889160989622"/>
    <n v="41.649280337293568"/>
    <n v="13.904501978760502"/>
    <n v="15.760599567099568"/>
    <n v="7.2280000000000006"/>
    <x v="359"/>
    <n v="104.68256354462955"/>
  </r>
  <r>
    <n v="2"/>
    <n v="2"/>
    <x v="12"/>
    <n v="4.5255472323788455"/>
    <n v="40.929366065609138"/>
    <n v="15.764518125945379"/>
    <n v="17.340531385281384"/>
    <n v="16.605333333333334"/>
    <x v="360"/>
    <n v="118.71401591495207"/>
  </r>
  <r>
    <n v="2"/>
    <n v="2"/>
    <x v="13"/>
    <n v="3.6539568858443365"/>
    <n v="40.856962075524919"/>
    <n v="11.63425930487395"/>
    <n v="13.441006493506494"/>
    <n v="15.756000000000002"/>
    <x v="361"/>
    <n v="106.83080495889621"/>
  </r>
  <r>
    <n v="2"/>
    <n v="2"/>
    <x v="14"/>
    <n v="3.1116473774661477"/>
    <n v="41.307463393904513"/>
    <n v="8.8570222631092417"/>
    <n v="10.658865800865799"/>
    <n v="23.694666666666667"/>
    <x v="362"/>
    <n v="113.84125867413186"/>
  </r>
  <r>
    <n v="2"/>
    <n v="2"/>
    <x v="15"/>
    <n v="3.4752398715440131"/>
    <n v="42.202707582273405"/>
    <n v="8.9731436725210081"/>
    <n v="10.474004870129869"/>
    <n v="11.405333333333333"/>
    <x v="363"/>
    <n v="104.24949049623122"/>
  </r>
  <r>
    <n v="2"/>
    <n v="2"/>
    <x v="16"/>
    <n v="2.2415225443523603"/>
    <n v="22.613066545202287"/>
    <n v="7.7884288169747897"/>
    <n v="10.073829545454545"/>
    <n v="9.9320000000000004"/>
    <x v="364"/>
    <n v="75.393157551557238"/>
  </r>
  <r>
    <n v="2"/>
    <n v="2"/>
    <x v="17"/>
    <n v="1.571984555955543"/>
    <n v="4.6119411222386706"/>
    <n v="0.41748411478991598"/>
    <n v="1.1465351731601729"/>
    <n v="5.5293333333333337"/>
    <x v="365"/>
    <n v="22.086311016405091"/>
  </r>
  <r>
    <n v="2"/>
    <n v="2"/>
    <x v="18"/>
    <n v="2.3783391437973052"/>
    <n v="0"/>
    <n v="-0.20132002801120447"/>
    <n v="0"/>
    <n v="0"/>
    <x v="41"/>
    <n v="2.1770191157861007"/>
  </r>
  <r>
    <n v="2"/>
    <n v="2"/>
    <x v="19"/>
    <n v="3.0315005924424883"/>
    <n v="0"/>
    <n v="-0.20132002801120447"/>
    <n v="0"/>
    <n v="0"/>
    <x v="41"/>
    <n v="2.8301805644312839"/>
  </r>
  <r>
    <n v="2"/>
    <n v="2"/>
    <x v="20"/>
    <n v="1.7331179271708399"/>
    <n v="0"/>
    <n v="-0.20132002801120447"/>
    <n v="0"/>
    <n v="0"/>
    <x v="366"/>
    <n v="18.916221796741429"/>
  </r>
  <r>
    <n v="2"/>
    <n v="2"/>
    <x v="21"/>
    <n v="0.60745920208400583"/>
    <n v="0"/>
    <n v="-0.20132002801120447"/>
    <n v="0"/>
    <n v="0"/>
    <x v="0"/>
    <n v="29.806565916604807"/>
  </r>
  <r>
    <n v="2"/>
    <n v="2"/>
    <x v="22"/>
    <n v="0.68528619389137591"/>
    <n v="0"/>
    <n v="-0.20132002801120447"/>
    <n v="0"/>
    <n v="0"/>
    <x v="367"/>
    <n v="27.583183804571494"/>
  </r>
  <r>
    <n v="2"/>
    <n v="2"/>
    <x v="23"/>
    <n v="0.27268870102813697"/>
    <n v="0"/>
    <n v="-0.20132002801120447"/>
    <n v="0"/>
    <n v="0"/>
    <x v="368"/>
    <n v="10.82314676690029"/>
  </r>
  <r>
    <n v="2"/>
    <n v="3"/>
    <x v="0"/>
    <n v="0.61985915350331278"/>
    <n v="0"/>
    <n v="-0.20132002801120447"/>
    <n v="0"/>
    <n v="0"/>
    <x v="369"/>
    <n v="6.8826216290482964"/>
  </r>
  <r>
    <n v="2"/>
    <n v="3"/>
    <x v="1"/>
    <n v="5.2687250176842941E-2"/>
    <n v="0"/>
    <n v="-0.20132002801120447"/>
    <n v="0"/>
    <n v="0"/>
    <x v="41"/>
    <n v="-0.14863277783436152"/>
  </r>
  <r>
    <n v="2"/>
    <n v="3"/>
    <x v="2"/>
    <n v="0.2821050637964071"/>
    <n v="0"/>
    <n v="-0.20132002801120447"/>
    <n v="0"/>
    <n v="0"/>
    <x v="370"/>
    <n v="4.0996328309487886"/>
  </r>
  <r>
    <n v="2"/>
    <n v="3"/>
    <x v="3"/>
    <n v="0.34012154049034454"/>
    <n v="0"/>
    <n v="-0.20132002801120447"/>
    <n v="0"/>
    <n v="0"/>
    <x v="311"/>
    <n v="4.7774928353809889"/>
  </r>
  <r>
    <n v="2"/>
    <n v="3"/>
    <x v="4"/>
    <n v="0.3785105218132091"/>
    <n v="0"/>
    <n v="-0.20132002801120447"/>
    <n v="0"/>
    <n v="0"/>
    <x v="371"/>
    <n v="16.054146397073694"/>
  </r>
  <r>
    <n v="2"/>
    <n v="3"/>
    <x v="5"/>
    <n v="0.4738011381817645"/>
    <n v="0"/>
    <n v="-0.20132002801120447"/>
    <n v="0"/>
    <n v="0"/>
    <x v="186"/>
    <n v="16.819422788691185"/>
  </r>
  <r>
    <n v="2"/>
    <n v="3"/>
    <x v="6"/>
    <n v="1.1302828948876436"/>
    <n v="0"/>
    <n v="-0.20132002801120447"/>
    <n v="0"/>
    <n v="0"/>
    <x v="372"/>
    <n v="14.896245939422668"/>
  </r>
  <r>
    <n v="2"/>
    <n v="3"/>
    <x v="7"/>
    <n v="2.5098407835752234"/>
    <n v="0.30325850796985404"/>
    <n v="-0.20132002801120447"/>
    <n v="0"/>
    <n v="0"/>
    <x v="373"/>
    <n v="16.830840429963462"/>
  </r>
  <r>
    <n v="2"/>
    <n v="3"/>
    <x v="8"/>
    <n v="1.9168381142931687"/>
    <n v="6.9674214103475087"/>
    <n v="3.0727936766722688"/>
    <n v="3.9692689393939391"/>
    <n v="6.4653333333333327"/>
    <x v="41"/>
    <n v="22.39165547404022"/>
  </r>
  <r>
    <n v="2"/>
    <n v="3"/>
    <x v="9"/>
    <n v="1.1906235379575079"/>
    <n v="10.714835749306722"/>
    <n v="12.241477508256303"/>
    <n v="12.853797619047619"/>
    <n v="18.997333333333334"/>
    <x v="374"/>
    <n v="62.764070592851702"/>
  </r>
  <r>
    <n v="2"/>
    <n v="3"/>
    <x v="10"/>
    <n v="1.8005210660637938"/>
    <n v="35.08621794522"/>
    <n v="12.309214997079833"/>
    <n v="13.41897727272727"/>
    <n v="21.302666666666667"/>
    <x v="375"/>
    <n v="89.544198232252597"/>
  </r>
  <r>
    <n v="2"/>
    <n v="3"/>
    <x v="11"/>
    <n v="3.1431290611371265"/>
    <n v="23.370318092350736"/>
    <n v="12.465771540126049"/>
    <n v="13.840596861471861"/>
    <n v="21.112000000000002"/>
    <x v="376"/>
    <n v="76.945684687375959"/>
  </r>
  <r>
    <n v="2"/>
    <n v="3"/>
    <x v="12"/>
    <n v="4.5463093220920712"/>
    <n v="17.732042983344513"/>
    <n v="10.045538712415965"/>
    <n v="11.581835497835495"/>
    <n v="20.141333333333336"/>
    <x v="205"/>
    <n v="88.013987302790937"/>
  </r>
  <r>
    <n v="2"/>
    <n v="3"/>
    <x v="13"/>
    <n v="4.8583831395952091"/>
    <n v="11.17184799424415"/>
    <n v="10.853204586806722"/>
    <n v="12.557845238095238"/>
    <n v="20.262666666666668"/>
    <x v="0"/>
    <n v="89.104374367939982"/>
  </r>
  <r>
    <n v="2"/>
    <n v="3"/>
    <x v="14"/>
    <n v="4.8820823799734683"/>
    <n v="9.1742699773198648"/>
    <n v="12.624401679768908"/>
    <n v="14.901533549783547"/>
    <n v="20.332000000000001"/>
    <x v="0"/>
    <n v="91.314714329377807"/>
  </r>
  <r>
    <n v="2"/>
    <n v="3"/>
    <x v="15"/>
    <n v="4.4978126434294321"/>
    <n v="10.127810575594809"/>
    <n v="7.2492937018487389"/>
    <n v="8.7538771645021622"/>
    <n v="20.886666666666667"/>
    <x v="0"/>
    <n v="80.915887494573809"/>
  </r>
  <r>
    <n v="2"/>
    <n v="3"/>
    <x v="16"/>
    <n v="4.236542704492229"/>
    <n v="9.6771941852164609"/>
    <n v="9.5876194639915955"/>
    <n v="11.932866341991341"/>
    <n v="17.142666666666667"/>
    <x v="0"/>
    <n v="81.977316104890306"/>
  </r>
  <r>
    <n v="2"/>
    <n v="3"/>
    <x v="17"/>
    <n v="4.546944708184685"/>
    <n v="1.1180359433245044"/>
    <n v="0.45314997625210079"/>
    <n v="1.1773587662337663"/>
    <n v="5.0613333333333337"/>
    <x v="0"/>
    <n v="41.757249469860398"/>
  </r>
  <r>
    <n v="2"/>
    <n v="3"/>
    <x v="18"/>
    <n v="3.8367504324632193"/>
    <n v="0"/>
    <n v="-0.20132002801120447"/>
    <n v="0"/>
    <n v="0"/>
    <x v="0"/>
    <n v="33.035857146984021"/>
  </r>
  <r>
    <n v="2"/>
    <n v="3"/>
    <x v="19"/>
    <n v="4.1629123342535728"/>
    <n v="0"/>
    <n v="-0.20132002801120447"/>
    <n v="0"/>
    <n v="0"/>
    <x v="0"/>
    <n v="33.362019048774371"/>
  </r>
  <r>
    <n v="2"/>
    <n v="3"/>
    <x v="20"/>
    <n v="6.3708976511931041"/>
    <n v="0"/>
    <n v="-0.20132002801120447"/>
    <n v="0"/>
    <n v="0"/>
    <x v="0"/>
    <n v="35.570004365713906"/>
  </r>
  <r>
    <n v="2"/>
    <n v="3"/>
    <x v="21"/>
    <n v="6.5296964582541026"/>
    <n v="0"/>
    <n v="-0.20132002801120447"/>
    <n v="0"/>
    <n v="0"/>
    <x v="0"/>
    <n v="35.728803172774903"/>
  </r>
  <r>
    <n v="2"/>
    <n v="3"/>
    <x v="22"/>
    <n v="6.8823491804893324"/>
    <n v="0"/>
    <n v="-0.20132002801120447"/>
    <n v="0"/>
    <n v="0"/>
    <x v="377"/>
    <n v="26.175694870828057"/>
  </r>
  <r>
    <n v="2"/>
    <n v="3"/>
    <x v="23"/>
    <n v="4.6998944516417804"/>
    <n v="0"/>
    <n v="-0.20132002801120447"/>
    <n v="0"/>
    <n v="0"/>
    <x v="378"/>
    <n v="7.1102387195053982"/>
  </r>
  <r>
    <n v="2"/>
    <n v="4"/>
    <x v="0"/>
    <n v="4.1982487032854534"/>
    <n v="0"/>
    <n v="-0.20132002801120447"/>
    <n v="0"/>
    <n v="0"/>
    <x v="41"/>
    <n v="3.996928675274249"/>
  </r>
  <r>
    <n v="2"/>
    <n v="4"/>
    <x v="1"/>
    <n v="5.902936636032087"/>
    <n v="0"/>
    <n v="-0.20132002801120447"/>
    <n v="0"/>
    <n v="0"/>
    <x v="41"/>
    <n v="5.7016166080208821"/>
  </r>
  <r>
    <n v="2"/>
    <n v="4"/>
    <x v="2"/>
    <n v="7.6926753017636829"/>
    <n v="0"/>
    <n v="-0.20132002801120447"/>
    <n v="0"/>
    <n v="0"/>
    <x v="41"/>
    <n v="7.491355273752478"/>
  </r>
  <r>
    <n v="2"/>
    <n v="4"/>
    <x v="3"/>
    <n v="7.7404940159559716"/>
    <n v="0"/>
    <n v="-0.20132002801120447"/>
    <n v="0"/>
    <n v="0"/>
    <x v="41"/>
    <n v="7.5391739879447668"/>
  </r>
  <r>
    <n v="2"/>
    <n v="4"/>
    <x v="4"/>
    <n v="7.6063157050840964"/>
    <n v="0"/>
    <n v="-0.20132002801120447"/>
    <n v="0"/>
    <n v="0"/>
    <x v="41"/>
    <n v="7.4049956770728915"/>
  </r>
  <r>
    <n v="2"/>
    <n v="4"/>
    <x v="5"/>
    <n v="7.9843441042099581"/>
    <n v="0"/>
    <n v="-0.20132002801120447"/>
    <n v="0"/>
    <n v="0"/>
    <x v="41"/>
    <n v="7.7830240761987532"/>
  </r>
  <r>
    <n v="2"/>
    <n v="4"/>
    <x v="6"/>
    <n v="7.969283910872214"/>
    <n v="0"/>
    <n v="-0.20132002801120447"/>
    <n v="0"/>
    <n v="0"/>
    <x v="41"/>
    <n v="7.7679638828610091"/>
  </r>
  <r>
    <n v="2"/>
    <n v="4"/>
    <x v="7"/>
    <n v="8.5813143875396545"/>
    <n v="0"/>
    <n v="-0.20132002801120447"/>
    <n v="0"/>
    <n v="0"/>
    <x v="41"/>
    <n v="8.3799943595284496"/>
  </r>
  <r>
    <n v="2"/>
    <n v="4"/>
    <x v="8"/>
    <n v="8.4635142424034395"/>
    <n v="3.6618378274717034"/>
    <n v="3.62257325432773"/>
    <n v="0.86406493506493509"/>
    <n v="8.2333333333333343"/>
    <x v="41"/>
    <n v="24.845323592601144"/>
  </r>
  <r>
    <n v="2"/>
    <n v="4"/>
    <x v="9"/>
    <n v="8.7952753691834875"/>
    <n v="4.9739661364174701"/>
    <n v="6.32135922485294"/>
    <n v="1.4399599567099566"/>
    <n v="22.550666666666668"/>
    <x v="379"/>
    <n v="58.585139160373906"/>
  </r>
  <r>
    <n v="2"/>
    <n v="4"/>
    <x v="10"/>
    <n v="7.7539173106102046"/>
    <n v="7.0642417655639429"/>
    <n v="10.209698442983191"/>
    <n v="9.2002240259740251"/>
    <n v="23.608000000000001"/>
    <x v="380"/>
    <n v="66.277048828203917"/>
  </r>
  <r>
    <n v="2"/>
    <n v="4"/>
    <x v="11"/>
    <n v="4.8728937278544011"/>
    <n v="7.7093302893461155"/>
    <n v="13.300394170273108"/>
    <n v="17.334125541125541"/>
    <n v="23.226666666666667"/>
    <x v="381"/>
    <n v="73.007777393843355"/>
  </r>
  <r>
    <n v="2"/>
    <n v="4"/>
    <x v="12"/>
    <n v="2.8210751769749791"/>
    <n v="8.6073408450865845"/>
    <n v="14.675879912710084"/>
    <n v="19.524720779220779"/>
    <n v="22.533333333333335"/>
    <x v="382"/>
    <n v="75.849049905078246"/>
  </r>
  <r>
    <n v="2"/>
    <n v="4"/>
    <x v="13"/>
    <n v="1.8362203886688759"/>
    <n v="7.7584042542102347"/>
    <n v="13.443126736008402"/>
    <n v="13.867045995670997"/>
    <n v="22.186666666666667"/>
    <x v="383"/>
    <n v="65.002914965833995"/>
  </r>
  <r>
    <n v="2"/>
    <n v="4"/>
    <x v="14"/>
    <n v="2.2578823504217511"/>
    <n v="7.7441481514425909"/>
    <n v="10.623726563445377"/>
    <n v="9.5561520562770568"/>
    <n v="22.533333333333335"/>
    <x v="384"/>
    <n v="58.726977874550272"/>
  </r>
  <r>
    <n v="2"/>
    <n v="4"/>
    <x v="15"/>
    <n v="4.3991683630570693"/>
    <n v="14.673067365093145"/>
    <n v="6.5459988561554603"/>
    <n v="13.288561688311688"/>
    <n v="22.706666666666667"/>
    <x v="41"/>
    <n v="61.613462939284034"/>
  </r>
  <r>
    <n v="2"/>
    <n v="4"/>
    <x v="16"/>
    <n v="4.0487491540690046"/>
    <n v="15.296539854151106"/>
    <n v="4.3531704552100834"/>
    <n v="15.219385281385279"/>
    <n v="19.309333333333335"/>
    <x v="41"/>
    <n v="58.227178078148803"/>
  </r>
  <r>
    <n v="2"/>
    <n v="4"/>
    <x v="17"/>
    <n v="2.1518237615794842"/>
    <n v="4.6146875670795415"/>
    <n v="0.31824869366344533"/>
    <n v="5.0903825757575749"/>
    <n v="5.9453333333333331"/>
    <x v="41"/>
    <n v="18.120475931413381"/>
  </r>
  <r>
    <n v="2"/>
    <n v="4"/>
    <x v="18"/>
    <n v="2.8881607537920555"/>
    <n v="0"/>
    <n v="-0.20132002801120447"/>
    <n v="0"/>
    <n v="0"/>
    <x v="41"/>
    <n v="2.6868407257808511"/>
  </r>
  <r>
    <n v="2"/>
    <n v="4"/>
    <x v="19"/>
    <n v="2.1269900086919509"/>
    <n v="0"/>
    <n v="-0.20132002801120447"/>
    <n v="0"/>
    <n v="0"/>
    <x v="41"/>
    <n v="1.9256699806807465"/>
  </r>
  <r>
    <n v="2"/>
    <n v="4"/>
    <x v="20"/>
    <n v="4.2270019590287573"/>
    <n v="0"/>
    <n v="-0.20132002801120447"/>
    <n v="0"/>
    <n v="0"/>
    <x v="41"/>
    <n v="4.0256819310175525"/>
  </r>
  <r>
    <n v="2"/>
    <n v="4"/>
    <x v="21"/>
    <n v="2.527407392387865"/>
    <n v="0"/>
    <n v="-0.20132002801120447"/>
    <n v="0"/>
    <n v="0"/>
    <x v="41"/>
    <n v="2.3260873643766606"/>
  </r>
  <r>
    <n v="2"/>
    <n v="4"/>
    <x v="22"/>
    <n v="3.828359197927742"/>
    <n v="0"/>
    <n v="-0.20132002801120447"/>
    <n v="0"/>
    <n v="0"/>
    <x v="41"/>
    <n v="3.6270391699165376"/>
  </r>
  <r>
    <n v="2"/>
    <n v="4"/>
    <x v="23"/>
    <n v="4.7961609130999303"/>
    <n v="0"/>
    <n v="-0.20132002801120447"/>
    <n v="0"/>
    <n v="0"/>
    <x v="41"/>
    <n v="4.5948408850887255"/>
  </r>
  <r>
    <n v="2"/>
    <n v="5"/>
    <x v="0"/>
    <n v="6.4449809495226003"/>
    <n v="0"/>
    <n v="-0.20132002801120447"/>
    <n v="0"/>
    <n v="0"/>
    <x v="41"/>
    <n v="6.2436609215113954"/>
  </r>
  <r>
    <n v="2"/>
    <n v="5"/>
    <x v="1"/>
    <n v="3.2860887323951729"/>
    <n v="0"/>
    <n v="-0.20132002801120447"/>
    <n v="0"/>
    <n v="0"/>
    <x v="41"/>
    <n v="3.0847687043839684"/>
  </r>
  <r>
    <n v="2"/>
    <n v="5"/>
    <x v="2"/>
    <n v="1.4362350951851579"/>
    <n v="0"/>
    <n v="-0.20132002801120447"/>
    <n v="0"/>
    <n v="0"/>
    <x v="41"/>
    <n v="1.2349150671739535"/>
  </r>
  <r>
    <n v="2"/>
    <n v="5"/>
    <x v="3"/>
    <n v="0.29659974931879945"/>
    <n v="0"/>
    <n v="-0.20132002801120447"/>
    <n v="0"/>
    <n v="0"/>
    <x v="41"/>
    <n v="9.5279721307594989E-2"/>
  </r>
  <r>
    <n v="2"/>
    <n v="5"/>
    <x v="4"/>
    <n v="6.8368400899416162E-2"/>
    <n v="0"/>
    <n v="-0.20132002801120447"/>
    <n v="0"/>
    <n v="0"/>
    <x v="41"/>
    <n v="-0.13295162711178832"/>
  </r>
  <r>
    <n v="2"/>
    <n v="5"/>
    <x v="5"/>
    <n v="7.7516530901483818E-2"/>
    <n v="0"/>
    <n v="-0.20132002801120447"/>
    <n v="0"/>
    <n v="0"/>
    <x v="385"/>
    <n v="4.598102619533238"/>
  </r>
  <r>
    <n v="2"/>
    <n v="5"/>
    <x v="6"/>
    <n v="0.30684560079233125"/>
    <n v="0"/>
    <n v="-0.20132002801120447"/>
    <n v="0"/>
    <n v="0"/>
    <x v="73"/>
    <n v="9.5013292712164041"/>
  </r>
  <r>
    <n v="2"/>
    <n v="5"/>
    <x v="7"/>
    <n v="0.20153681372984111"/>
    <n v="0"/>
    <n v="-0.20132002801120447"/>
    <n v="0"/>
    <n v="0"/>
    <x v="386"/>
    <n v="13.131084495533717"/>
  </r>
  <r>
    <n v="2"/>
    <n v="5"/>
    <x v="8"/>
    <n v="0.44117982639081943"/>
    <n v="1.9851210008007152"/>
    <n v="2.452580934617647"/>
    <n v="2.8423181818181815"/>
    <n v="2.8946666666666667"/>
    <x v="387"/>
    <n v="25.521983253252781"/>
  </r>
  <r>
    <n v="2"/>
    <n v="5"/>
    <x v="9"/>
    <n v="0.33118649385042848"/>
    <n v="7.65408687613645"/>
    <n v="3.5302982057773109"/>
    <n v="3.5416818181818179"/>
    <n v="7.4013333333333344"/>
    <x v="388"/>
    <n v="42.322384735814197"/>
  </r>
  <r>
    <n v="2"/>
    <n v="5"/>
    <x v="10"/>
    <n v="2.3536619059086775E-2"/>
    <n v="5.344966182333815"/>
    <n v="4.6994610868487401"/>
    <n v="5.5481477272727258"/>
    <n v="10.452"/>
    <x v="389"/>
    <n v="34.291440207264017"/>
  </r>
  <r>
    <n v="2"/>
    <n v="5"/>
    <x v="11"/>
    <n v="0"/>
    <n v="3.8388490629684271"/>
    <n v="6.1278235424999998"/>
    <n v="7.2192803030303025"/>
    <n v="13.693333333333333"/>
    <x v="0"/>
    <n v="60.279712984364068"/>
  </r>
  <r>
    <n v="2"/>
    <n v="5"/>
    <x v="12"/>
    <n v="0"/>
    <n v="5.7396227974935217"/>
    <n v="8.1454330310294107"/>
    <n v="7.7373138528138519"/>
    <n v="14.386666666666667"/>
    <x v="0"/>
    <n v="65.409463090535453"/>
  </r>
  <r>
    <n v="2"/>
    <n v="5"/>
    <x v="13"/>
    <n v="4.2470951211029326E-2"/>
    <n v="10.199388093807965"/>
    <n v="6.7122321833193261"/>
    <n v="8.6052559523809524"/>
    <n v="14.716000000000001"/>
    <x v="0"/>
    <n v="69.675773923251285"/>
  </r>
  <r>
    <n v="2"/>
    <n v="5"/>
    <x v="14"/>
    <n v="0"/>
    <n v="9.4147306240453208"/>
    <n v="7.3474439407563024"/>
    <n v="7.3873950216450215"/>
    <n v="14.456000000000001"/>
    <x v="0"/>
    <n v="68.005996328978654"/>
  </r>
  <r>
    <n v="2"/>
    <n v="5"/>
    <x v="15"/>
    <n v="0.24092326688662638"/>
    <n v="9.2227492186426421"/>
    <n v="4.9679918461134456"/>
    <n v="6.184698593073592"/>
    <n v="12.012"/>
    <x v="0"/>
    <n v="62.028789667248311"/>
  </r>
  <r>
    <n v="2"/>
    <n v="5"/>
    <x v="16"/>
    <n v="0.30389249848686395"/>
    <n v="6.3243528997974243"/>
    <n v="3.0066459452394954"/>
    <n v="4.1334756493506495"/>
    <n v="8.8919999999999995"/>
    <x v="0"/>
    <n v="52.060793735406435"/>
  </r>
  <r>
    <n v="2"/>
    <n v="5"/>
    <x v="17"/>
    <n v="0.43105348306565605"/>
    <n v="3.4641864331101018"/>
    <n v="-0.20132002801120447"/>
    <n v="1.3376850649350649"/>
    <n v="3.9173333333333336"/>
    <x v="0"/>
    <n v="38.349365028964954"/>
  </r>
  <r>
    <n v="2"/>
    <n v="5"/>
    <x v="18"/>
    <n v="0.83267761677411456"/>
    <n v="0"/>
    <n v="-0.20132002801120447"/>
    <n v="0"/>
    <n v="0"/>
    <x v="0"/>
    <n v="30.031784331294915"/>
  </r>
  <r>
    <n v="2"/>
    <n v="5"/>
    <x v="19"/>
    <n v="2.1907583366574301"/>
    <n v="0"/>
    <n v="-0.20132002801120447"/>
    <n v="0"/>
    <n v="0"/>
    <x v="0"/>
    <n v="31.38986505117823"/>
  </r>
  <r>
    <n v="2"/>
    <n v="5"/>
    <x v="20"/>
    <n v="5.8290578908823001"/>
    <n v="0"/>
    <n v="-0.20132002801120447"/>
    <n v="0"/>
    <n v="0"/>
    <x v="0"/>
    <n v="35.028164605403099"/>
  </r>
  <r>
    <n v="2"/>
    <n v="5"/>
    <x v="21"/>
    <n v="2.9071729693695523"/>
    <n v="0"/>
    <n v="-0.20132002801120447"/>
    <n v="0"/>
    <n v="0"/>
    <x v="0"/>
    <n v="32.106279683890349"/>
  </r>
  <r>
    <n v="2"/>
    <n v="5"/>
    <x v="22"/>
    <n v="1.0259156848592701"/>
    <n v="0"/>
    <n v="-0.20132002801120447"/>
    <n v="0"/>
    <n v="0"/>
    <x v="0"/>
    <n v="30.22502239938007"/>
  </r>
  <r>
    <n v="2"/>
    <n v="5"/>
    <x v="23"/>
    <n v="1.022949294088533"/>
    <n v="0"/>
    <n v="-0.20132002801120447"/>
    <n v="0"/>
    <n v="0"/>
    <x v="0"/>
    <n v="30.222056008609332"/>
  </r>
  <r>
    <n v="2"/>
    <n v="6"/>
    <x v="0"/>
    <n v="1.7635507529636991"/>
    <n v="0"/>
    <n v="-0.20132002801120447"/>
    <n v="0"/>
    <n v="0"/>
    <x v="0"/>
    <n v="30.962657467484501"/>
  </r>
  <r>
    <n v="2"/>
    <n v="6"/>
    <x v="1"/>
    <n v="1.6005878168993217"/>
    <n v="0"/>
    <n v="-0.20132002801120447"/>
    <n v="0"/>
    <n v="0"/>
    <x v="0"/>
    <n v="30.799694531420123"/>
  </r>
  <r>
    <n v="2"/>
    <n v="6"/>
    <x v="2"/>
    <n v="3.3555260495362691"/>
    <n v="0"/>
    <n v="-0.20132002801120447"/>
    <n v="0"/>
    <n v="0"/>
    <x v="0"/>
    <n v="32.554632764057068"/>
  </r>
  <r>
    <n v="2"/>
    <n v="6"/>
    <x v="3"/>
    <n v="2.564572660888115"/>
    <n v="0"/>
    <n v="-0.20132002801120447"/>
    <n v="0"/>
    <n v="0"/>
    <x v="0"/>
    <n v="31.763679375408916"/>
  </r>
  <r>
    <n v="2"/>
    <n v="6"/>
    <x v="4"/>
    <n v="2.2045506277850895"/>
    <n v="0"/>
    <n v="-0.20132002801120447"/>
    <n v="0"/>
    <n v="0"/>
    <x v="0"/>
    <n v="31.403657342305891"/>
  </r>
  <r>
    <n v="2"/>
    <n v="6"/>
    <x v="5"/>
    <n v="1.7291860013785965"/>
    <n v="0"/>
    <n v="-0.20132002801120447"/>
    <n v="0"/>
    <n v="0"/>
    <x v="390"/>
    <n v="18.577296983324718"/>
  </r>
  <r>
    <n v="2"/>
    <n v="6"/>
    <x v="6"/>
    <n v="2.6760656340438942"/>
    <n v="0"/>
    <n v="-0.20132002801120447"/>
    <n v="0"/>
    <n v="0"/>
    <x v="0"/>
    <n v="31.875172348564696"/>
  </r>
  <r>
    <n v="2"/>
    <n v="6"/>
    <x v="7"/>
    <n v="4.0119192810866906"/>
    <n v="0"/>
    <n v="-0.20132002801120447"/>
    <n v="0"/>
    <n v="0"/>
    <x v="391"/>
    <n v="33.087270661325846"/>
  </r>
  <r>
    <n v="2"/>
    <n v="6"/>
    <x v="8"/>
    <n v="2.5144116735837168"/>
    <n v="3.3920196478899101"/>
    <n v="9.2900583523739506"/>
    <n v="11.042689393939394"/>
    <n v="8.0773333333333337"/>
    <x v="0"/>
    <n v="63.716939143652311"/>
  </r>
  <r>
    <n v="2"/>
    <n v="6"/>
    <x v="9"/>
    <n v="2.9515956020937253"/>
    <n v="5.0943933216826611"/>
    <n v="17.477654514201681"/>
    <n v="15.026286255411254"/>
    <n v="21.406666666666666"/>
    <x v="0"/>
    <n v="91.357023102587988"/>
  </r>
  <r>
    <n v="2"/>
    <n v="6"/>
    <x v="10"/>
    <n v="4.2714408555381516"/>
    <n v="22.323903005393184"/>
    <n v="18.002620052584032"/>
    <n v="26.220481060606058"/>
    <n v="22.637333333333334"/>
    <x v="0"/>
    <n v="122.85620504998677"/>
  </r>
  <r>
    <n v="2"/>
    <n v="6"/>
    <x v="11"/>
    <n v="3.0932147811539221"/>
    <n v="39.628104797068666"/>
    <n v="19.828421855924372"/>
    <n v="32.134135281385284"/>
    <n v="21.753333333333334"/>
    <x v="0"/>
    <n v="145.83763679139759"/>
  </r>
  <r>
    <n v="2"/>
    <n v="6"/>
    <x v="12"/>
    <n v="1.5657226975305167"/>
    <n v="37.969679736656666"/>
    <n v="23.935179915567229"/>
    <n v="32.87584253246753"/>
    <n v="21.268000000000001"/>
    <x v="0"/>
    <n v="147.01485162475393"/>
  </r>
  <r>
    <n v="2"/>
    <n v="6"/>
    <x v="13"/>
    <n v="1.6042323444904394"/>
    <n v="27.827420067774746"/>
    <n v="27.760965636365544"/>
    <n v="31.664967532467529"/>
    <n v="21.372"/>
    <x v="0"/>
    <n v="139.63001232363027"/>
  </r>
  <r>
    <n v="2"/>
    <n v="6"/>
    <x v="14"/>
    <n v="2.0651303100583975"/>
    <n v="35.181796332907183"/>
    <n v="31.542860229201683"/>
    <n v="27.376709415584415"/>
    <n v="21.372"/>
    <x v="0"/>
    <n v="146.93892303028369"/>
  </r>
  <r>
    <n v="2"/>
    <n v="6"/>
    <x v="15"/>
    <n v="3.9126120705725285"/>
    <n v="40.602156370560763"/>
    <n v="39.212057241869744"/>
    <n v="15.799755411255411"/>
    <n v="21.493333333333332"/>
    <x v="0"/>
    <n v="150.42034117012378"/>
  </r>
  <r>
    <n v="2"/>
    <n v="6"/>
    <x v="16"/>
    <n v="2.2035727266926073"/>
    <n v="27.891001950486402"/>
    <n v="24.545508513844535"/>
    <n v="15.329848484848485"/>
    <n v="18.650666666666666"/>
    <x v="0"/>
    <n v="118.0210250850707"/>
  </r>
  <r>
    <n v="2"/>
    <n v="6"/>
    <x v="17"/>
    <n v="1.6802042882811694"/>
    <n v="12.866152375847919"/>
    <n v="1.067280168289916"/>
    <n v="7.1439724025974023"/>
    <n v="6.1360000000000001"/>
    <x v="0"/>
    <n v="58.294035977548411"/>
  </r>
  <r>
    <n v="2"/>
    <n v="6"/>
    <x v="18"/>
    <n v="1.6200342412955153"/>
    <n v="0"/>
    <n v="-0.20132002801120447"/>
    <n v="0"/>
    <n v="0"/>
    <x v="0"/>
    <n v="30.819140955816316"/>
  </r>
  <r>
    <n v="2"/>
    <n v="6"/>
    <x v="19"/>
    <n v="4.4575887960634972"/>
    <n v="0"/>
    <n v="-0.20132002801120447"/>
    <n v="0"/>
    <n v="0"/>
    <x v="0"/>
    <n v="33.656695510584299"/>
  </r>
  <r>
    <n v="2"/>
    <n v="6"/>
    <x v="20"/>
    <n v="7.3017968770388135"/>
    <n v="0"/>
    <n v="-0.20132002801120447"/>
    <n v="0"/>
    <n v="0"/>
    <x v="0"/>
    <n v="36.500903591559613"/>
  </r>
  <r>
    <n v="2"/>
    <n v="6"/>
    <x v="21"/>
    <n v="8.870957378206942"/>
    <n v="0"/>
    <n v="-0.20132002801120447"/>
    <n v="0"/>
    <n v="0"/>
    <x v="0"/>
    <n v="38.070064092727741"/>
  </r>
  <r>
    <n v="2"/>
    <n v="6"/>
    <x v="22"/>
    <n v="9.1593960767308822"/>
    <n v="0"/>
    <n v="-0.20132002801120447"/>
    <n v="0"/>
    <n v="0"/>
    <x v="0"/>
    <n v="38.358502791251681"/>
  </r>
  <r>
    <n v="2"/>
    <n v="6"/>
    <x v="23"/>
    <n v="9.2753589336059097"/>
    <n v="0"/>
    <n v="-0.20132002801120447"/>
    <n v="0"/>
    <n v="0"/>
    <x v="0"/>
    <n v="38.47446564812671"/>
  </r>
  <r>
    <n v="2"/>
    <n v="7"/>
    <x v="0"/>
    <n v="9.1802454414544421"/>
    <n v="0"/>
    <n v="-0.20132002801120447"/>
    <n v="0"/>
    <n v="0"/>
    <x v="392"/>
    <n v="34.503463109033568"/>
  </r>
  <r>
    <n v="2"/>
    <n v="7"/>
    <x v="1"/>
    <n v="9.3699207168455576"/>
    <n v="0"/>
    <n v="-0.20132002801120447"/>
    <n v="0"/>
    <n v="0"/>
    <x v="393"/>
    <n v="29.517818327525678"/>
  </r>
  <r>
    <n v="2"/>
    <n v="7"/>
    <x v="2"/>
    <n v="9.3524664496097003"/>
    <n v="0"/>
    <n v="-0.20132002801120447"/>
    <n v="0"/>
    <n v="0"/>
    <x v="394"/>
    <n v="25.229738171242879"/>
  </r>
  <r>
    <n v="2"/>
    <n v="7"/>
    <x v="3"/>
    <n v="9.3872483220868652"/>
    <n v="0"/>
    <n v="-0.20132002801120447"/>
    <n v="0"/>
    <n v="0"/>
    <x v="395"/>
    <n v="21.127251195924877"/>
  </r>
  <r>
    <n v="2"/>
    <n v="7"/>
    <x v="4"/>
    <n v="9.3983770211122106"/>
    <n v="0"/>
    <n v="-0.20132002801120447"/>
    <n v="0"/>
    <n v="0"/>
    <x v="396"/>
    <n v="17.21874973847796"/>
  </r>
  <r>
    <n v="2"/>
    <n v="7"/>
    <x v="5"/>
    <n v="9.2470948435958942"/>
    <n v="0"/>
    <n v="-0.20132002801120447"/>
    <n v="0"/>
    <n v="0"/>
    <x v="397"/>
    <n v="13.550042240904746"/>
  </r>
  <r>
    <n v="2"/>
    <n v="7"/>
    <x v="6"/>
    <n v="9.2344283528360087"/>
    <n v="0"/>
    <n v="-0.20132002801120447"/>
    <n v="0"/>
    <n v="0"/>
    <x v="398"/>
    <n v="12.097119704625657"/>
  </r>
  <r>
    <n v="2"/>
    <n v="7"/>
    <x v="7"/>
    <n v="9.1719426851999479"/>
    <n v="0.2804486711057898"/>
    <n v="-0.20132002801120447"/>
    <n v="0.27842857142857141"/>
    <n v="0"/>
    <x v="181"/>
    <n v="11.923525504275025"/>
  </r>
  <r>
    <n v="2"/>
    <n v="7"/>
    <x v="8"/>
    <n v="8.6390137303139536"/>
    <n v="5.6888380502104576"/>
    <n v="20.819946628550419"/>
    <n v="12.193768398268396"/>
    <n v="7.54"/>
    <x v="399"/>
    <n v="57.30866495812559"/>
  </r>
  <r>
    <n v="2"/>
    <n v="7"/>
    <x v="9"/>
    <n v="7.994668592751319"/>
    <n v="8.6554260822187263"/>
    <n v="37.684853348445372"/>
    <n v="34.489102272727273"/>
    <n v="20.141333333333336"/>
    <x v="41"/>
    <n v="108.96538362947604"/>
  </r>
  <r>
    <n v="2"/>
    <n v="7"/>
    <x v="10"/>
    <n v="7.8233100072957731"/>
    <n v="13.673890145968253"/>
    <n v="29.791707903340328"/>
    <n v="31.399093614718613"/>
    <n v="22.585333333333335"/>
    <x v="41"/>
    <n v="105.2733350046563"/>
  </r>
  <r>
    <n v="2"/>
    <n v="7"/>
    <x v="11"/>
    <n v="7.7204026782709922"/>
    <n v="26.854485326386733"/>
    <n v="25.692207431785711"/>
    <n v="34.919019480519481"/>
    <n v="21.822666666666667"/>
    <x v="41"/>
    <n v="117.00878158362957"/>
  </r>
  <r>
    <n v="2"/>
    <n v="7"/>
    <x v="12"/>
    <n v="7.7757334730028598"/>
    <n v="41.452235910275277"/>
    <n v="24.555530897394956"/>
    <n v="24.866224567099565"/>
    <n v="20.384"/>
    <x v="41"/>
    <n v="119.03372484777266"/>
  </r>
  <r>
    <n v="2"/>
    <n v="7"/>
    <x v="13"/>
    <n v="8.7432778725178064"/>
    <n v="42.145097074506353"/>
    <n v="20.760157926680673"/>
    <n v="28.274310606060602"/>
    <n v="19.777333333333335"/>
    <x v="41"/>
    <n v="119.70017681309878"/>
  </r>
  <r>
    <n v="2"/>
    <n v="7"/>
    <x v="14"/>
    <n v="8.4170000675516921"/>
    <n v="42.242899013537269"/>
    <n v="21.789007438046216"/>
    <n v="18.999325216450217"/>
    <n v="19.5"/>
    <x v="41"/>
    <n v="110.9482317355854"/>
  </r>
  <r>
    <n v="2"/>
    <n v="7"/>
    <x v="15"/>
    <n v="9.2182946283272731"/>
    <n v="36.442571528989198"/>
    <n v="27.403961422310918"/>
    <n v="18.961377705627704"/>
    <n v="19.309333333333335"/>
    <x v="41"/>
    <n v="111.33553861858843"/>
  </r>
  <r>
    <n v="2"/>
    <n v="7"/>
    <x v="16"/>
    <n v="9.2124643170047698"/>
    <n v="27.711079158651799"/>
    <n v="14.570472085714281"/>
    <n v="29.368863095238094"/>
    <n v="16.813333333333333"/>
    <x v="41"/>
    <n v="97.676211989942274"/>
  </r>
  <r>
    <n v="2"/>
    <n v="7"/>
    <x v="17"/>
    <n v="8.3527966297771048"/>
    <n v="14.394675837520309"/>
    <n v="0.62857624832773096"/>
    <n v="8.8570622294372292"/>
    <n v="4.905333333333334"/>
    <x v="41"/>
    <n v="37.13844427839571"/>
  </r>
  <r>
    <n v="2"/>
    <n v="7"/>
    <x v="18"/>
    <n v="8.5128851072028695"/>
    <n v="0"/>
    <n v="-0.20132002801120447"/>
    <n v="0"/>
    <n v="0"/>
    <x v="41"/>
    <n v="8.3115650791916647"/>
  </r>
  <r>
    <n v="2"/>
    <n v="7"/>
    <x v="19"/>
    <n v="6.9832151787553727"/>
    <n v="0"/>
    <n v="-0.20132002801120447"/>
    <n v="0"/>
    <n v="0"/>
    <x v="41"/>
    <n v="6.7818951507441678"/>
  </r>
  <r>
    <n v="2"/>
    <n v="7"/>
    <x v="20"/>
    <n v="8.0580215690548354"/>
    <n v="0"/>
    <n v="-0.20132002801120447"/>
    <n v="0"/>
    <n v="0"/>
    <x v="41"/>
    <n v="7.8567015410436305"/>
  </r>
  <r>
    <n v="2"/>
    <n v="7"/>
    <x v="21"/>
    <n v="4.6110336216485042"/>
    <n v="0"/>
    <n v="-0.20132002801120447"/>
    <n v="0"/>
    <n v="0"/>
    <x v="41"/>
    <n v="4.4097135936372993"/>
  </r>
  <r>
    <n v="2"/>
    <n v="7"/>
    <x v="22"/>
    <n v="4.983829190195233"/>
    <n v="0"/>
    <n v="-0.20132002801120447"/>
    <n v="0"/>
    <n v="0"/>
    <x v="41"/>
    <n v="4.7825091621840281"/>
  </r>
  <r>
    <n v="2"/>
    <n v="7"/>
    <x v="23"/>
    <n v="5.5690934070002625"/>
    <n v="0"/>
    <n v="-0.20132002801120447"/>
    <n v="0"/>
    <n v="0"/>
    <x v="41"/>
    <n v="5.3677733789890576"/>
  </r>
  <r>
    <n v="2"/>
    <n v="8"/>
    <x v="0"/>
    <n v="7.2333617095139315"/>
    <n v="0"/>
    <n v="-0.20132002801120447"/>
    <n v="0"/>
    <n v="0"/>
    <x v="41"/>
    <n v="7.0320416815027267"/>
  </r>
  <r>
    <n v="2"/>
    <n v="8"/>
    <x v="1"/>
    <n v="5.9883570270594193"/>
    <n v="0"/>
    <n v="-0.20132002801120447"/>
    <n v="0"/>
    <n v="0"/>
    <x v="41"/>
    <n v="5.7870369990482144"/>
  </r>
  <r>
    <n v="2"/>
    <n v="8"/>
    <x v="2"/>
    <n v="6.3637968910461336"/>
    <n v="0"/>
    <n v="-0.20132002801120447"/>
    <n v="0"/>
    <n v="0"/>
    <x v="41"/>
    <n v="6.1624768630349287"/>
  </r>
  <r>
    <n v="2"/>
    <n v="8"/>
    <x v="3"/>
    <n v="5.5217566027287193"/>
    <n v="0"/>
    <n v="-0.20132002801120447"/>
    <n v="0"/>
    <n v="0"/>
    <x v="41"/>
    <n v="5.3204365747175144"/>
  </r>
  <r>
    <n v="2"/>
    <n v="8"/>
    <x v="4"/>
    <n v="5.3610501616754842"/>
    <n v="0"/>
    <n v="-0.20132002801120447"/>
    <n v="0"/>
    <n v="0"/>
    <x v="41"/>
    <n v="5.1597301336642794"/>
  </r>
  <r>
    <n v="2"/>
    <n v="8"/>
    <x v="5"/>
    <n v="4.9089908977607637"/>
    <n v="0"/>
    <n v="-0.20132002801120447"/>
    <n v="0"/>
    <n v="0"/>
    <x v="41"/>
    <n v="4.7076708697495588"/>
  </r>
  <r>
    <n v="2"/>
    <n v="8"/>
    <x v="6"/>
    <n v="6.8709192399064563"/>
    <n v="0"/>
    <n v="-0.20132002801120447"/>
    <n v="0"/>
    <n v="0"/>
    <x v="41"/>
    <n v="6.6695992118952514"/>
  </r>
  <r>
    <n v="2"/>
    <n v="8"/>
    <x v="7"/>
    <n v="4.2328407247103774"/>
    <n v="0.64277689659040316"/>
    <n v="0.35665861462184872"/>
    <n v="0.44151515151515147"/>
    <n v="0"/>
    <x v="41"/>
    <n v="5.673791387437781"/>
  </r>
  <r>
    <n v="2"/>
    <n v="8"/>
    <x v="8"/>
    <n v="2.8359826792857086"/>
    <n v="22.499036823968396"/>
    <n v="14.204482286407565"/>
    <n v="19.511356060606062"/>
    <n v="4.0386666666666668"/>
    <x v="41"/>
    <n v="63.089524516934397"/>
  </r>
  <r>
    <n v="2"/>
    <n v="8"/>
    <x v="9"/>
    <n v="1.8150091568013527"/>
    <n v="44.923973564184998"/>
    <n v="30.930458034327728"/>
    <n v="31.415713203463202"/>
    <n v="10.313333333333334"/>
    <x v="41"/>
    <n v="119.3984872921106"/>
  </r>
  <r>
    <n v="2"/>
    <n v="8"/>
    <x v="10"/>
    <n v="1.2699700579252771"/>
    <n v="45.938642269616409"/>
    <n v="36.523639254327726"/>
    <n v="34.804686688311683"/>
    <n v="12.636000000000001"/>
    <x v="41"/>
    <n v="131.17293827018108"/>
  </r>
  <r>
    <n v="2"/>
    <n v="8"/>
    <x v="11"/>
    <n v="0.69534737087600995"/>
    <n v="44.787553340125164"/>
    <n v="33.028246591260505"/>
    <n v="35.411872294372294"/>
    <n v="13.623999999999999"/>
    <x v="41"/>
    <n v="127.54701959663396"/>
  </r>
  <r>
    <n v="2"/>
    <n v="8"/>
    <x v="12"/>
    <n v="0.54541798588008472"/>
    <n v="43.71722054153738"/>
    <n v="31.603340129936967"/>
    <n v="35.128860930735932"/>
    <n v="15.600000000000001"/>
    <x v="41"/>
    <n v="126.59483958809037"/>
  </r>
  <r>
    <n v="2"/>
    <n v="8"/>
    <x v="13"/>
    <n v="0.64474068909217286"/>
    <n v="43.647614851119386"/>
    <n v="32.910051585252091"/>
    <n v="37.078890151515147"/>
    <n v="15.305333333333333"/>
    <x v="41"/>
    <n v="129.58663061031211"/>
  </r>
  <r>
    <n v="2"/>
    <n v="8"/>
    <x v="14"/>
    <n v="0.81001595431231543"/>
    <n v="44.360851165656712"/>
    <n v="31.566015391197475"/>
    <n v="35.702236471861468"/>
    <n v="13.502666666666668"/>
    <x v="41"/>
    <n v="125.94178564969464"/>
  </r>
  <r>
    <n v="2"/>
    <n v="8"/>
    <x v="15"/>
    <n v="0.37110573316963158"/>
    <n v="44.640438270141672"/>
    <n v="29.776847127731084"/>
    <n v="29.300900432900427"/>
    <n v="11.058666666666667"/>
    <x v="41"/>
    <n v="115.14795823060949"/>
  </r>
  <r>
    <n v="2"/>
    <n v="8"/>
    <x v="16"/>
    <n v="0.86152017429919203"/>
    <n v="41.391931301426183"/>
    <n v="18.601889469012601"/>
    <n v="19.512958333333334"/>
    <n v="9.3773333333333344"/>
    <x v="41"/>
    <n v="89.745632611404645"/>
  </r>
  <r>
    <n v="2"/>
    <n v="8"/>
    <x v="17"/>
    <n v="1.4596002763547797"/>
    <n v="14.468373035829369"/>
    <n v="0.86410226176260507"/>
    <n v="4.6016563852813857"/>
    <n v="3.3106666666666671"/>
    <x v="41"/>
    <n v="24.704398625894807"/>
  </r>
  <r>
    <n v="2"/>
    <n v="8"/>
    <x v="18"/>
    <n v="2.9026649163659757"/>
    <n v="0"/>
    <n v="-0.20132002801120447"/>
    <n v="0"/>
    <n v="0"/>
    <x v="400"/>
    <n v="11.812297946676251"/>
  </r>
  <r>
    <n v="2"/>
    <n v="8"/>
    <x v="19"/>
    <n v="4.3682360918974572"/>
    <n v="0"/>
    <n v="-0.20132002801120447"/>
    <n v="0"/>
    <n v="0"/>
    <x v="401"/>
    <n v="16.125308667015698"/>
  </r>
  <r>
    <n v="2"/>
    <n v="8"/>
    <x v="20"/>
    <n v="3.9021212554712914"/>
    <n v="0"/>
    <n v="-0.20132002801120447"/>
    <n v="0"/>
    <n v="0"/>
    <x v="402"/>
    <n v="15.876832521912434"/>
  </r>
  <r>
    <n v="2"/>
    <n v="8"/>
    <x v="21"/>
    <n v="5.1386971814867524"/>
    <n v="0"/>
    <n v="-0.20132002801120447"/>
    <n v="0"/>
    <n v="0"/>
    <x v="403"/>
    <n v="14.768458234556629"/>
  </r>
  <r>
    <n v="2"/>
    <n v="8"/>
    <x v="22"/>
    <n v="5.1887404814175815"/>
    <n v="0"/>
    <n v="-0.20132002801120447"/>
    <n v="0"/>
    <n v="0"/>
    <x v="404"/>
    <n v="11.083437523107659"/>
  </r>
  <r>
    <n v="2"/>
    <n v="8"/>
    <x v="23"/>
    <n v="6.0628094036080959"/>
    <n v="0"/>
    <n v="-0.20132002801120447"/>
    <n v="0"/>
    <n v="0"/>
    <x v="405"/>
    <n v="10.600465193520078"/>
  </r>
  <r>
    <n v="2"/>
    <n v="9"/>
    <x v="0"/>
    <n v="6.4513519781661346"/>
    <n v="0"/>
    <n v="-0.20132002801120447"/>
    <n v="0"/>
    <n v="0"/>
    <x v="406"/>
    <n v="9.1134743399131093"/>
  </r>
  <r>
    <n v="2"/>
    <n v="9"/>
    <x v="1"/>
    <n v="5.398321179697783"/>
    <n v="0"/>
    <n v="-0.20132002801120447"/>
    <n v="0"/>
    <n v="0"/>
    <x v="41"/>
    <n v="5.1970011516865782"/>
  </r>
  <r>
    <n v="2"/>
    <n v="9"/>
    <x v="2"/>
    <n v="7.2745966369288277"/>
    <n v="0"/>
    <n v="-0.20132002801120447"/>
    <n v="0"/>
    <n v="0"/>
    <x v="41"/>
    <n v="7.0732766089176229"/>
  </r>
  <r>
    <n v="2"/>
    <n v="9"/>
    <x v="3"/>
    <n v="6.5461168385606872"/>
    <n v="0"/>
    <n v="-0.20132002801120447"/>
    <n v="0"/>
    <n v="0"/>
    <x v="41"/>
    <n v="6.3447968105494823"/>
  </r>
  <r>
    <n v="2"/>
    <n v="9"/>
    <x v="4"/>
    <n v="4.405480696400244"/>
    <n v="0"/>
    <n v="-0.20132002801120447"/>
    <n v="0"/>
    <n v="0"/>
    <x v="41"/>
    <n v="4.2041606683890391"/>
  </r>
  <r>
    <n v="2"/>
    <n v="9"/>
    <x v="5"/>
    <n v="7.0039311047046509"/>
    <n v="0"/>
    <n v="-0.20132002801120447"/>
    <n v="0"/>
    <n v="0"/>
    <x v="41"/>
    <n v="6.802611076693446"/>
  </r>
  <r>
    <n v="2"/>
    <n v="9"/>
    <x v="6"/>
    <n v="8.2572124200782895"/>
    <n v="0"/>
    <n v="-0.20132002801120447"/>
    <n v="0"/>
    <n v="0"/>
    <x v="41"/>
    <n v="8.0558923920670846"/>
  </r>
  <r>
    <n v="2"/>
    <n v="9"/>
    <x v="7"/>
    <n v="7.8192052614123506"/>
    <n v="0.61232971224122668"/>
    <n v="0.37881153826260494"/>
    <n v="0.37202705627705623"/>
    <n v="0"/>
    <x v="41"/>
    <n v="9.1823735681932384"/>
  </r>
  <r>
    <n v="2"/>
    <n v="9"/>
    <x v="8"/>
    <n v="7.8935237512328973"/>
    <n v="18.860558098420714"/>
    <n v="18.139477427962184"/>
    <n v="16.707016774891773"/>
    <n v="4.8186666666666671"/>
    <x v="41"/>
    <n v="66.419242719174235"/>
  </r>
  <r>
    <n v="2"/>
    <n v="9"/>
    <x v="9"/>
    <n v="7.9786797532493967"/>
    <n v="38.32704078872095"/>
    <n v="28.932893312899154"/>
    <n v="27.957185064935061"/>
    <n v="14.438666666666666"/>
    <x v="41"/>
    <n v="117.63446558647122"/>
  </r>
  <r>
    <n v="2"/>
    <n v="9"/>
    <x v="10"/>
    <n v="8.6419479547660671"/>
    <n v="42.114280828004951"/>
    <n v="29.858062994432778"/>
    <n v="25.016030844155839"/>
    <n v="16.102666666666668"/>
    <x v="41"/>
    <n v="121.73298928802629"/>
  </r>
  <r>
    <n v="2"/>
    <n v="9"/>
    <x v="11"/>
    <n v="8.6022225922629598"/>
    <n v="42.851013561192985"/>
    <n v="31.259123094894949"/>
    <n v="27.426595779220779"/>
    <n v="16.917333333333332"/>
    <x v="41"/>
    <n v="127.056288360905"/>
  </r>
  <r>
    <n v="2"/>
    <n v="9"/>
    <x v="12"/>
    <n v="8.5674165346915423"/>
    <n v="40.132646839771816"/>
    <n v="30.977459557184876"/>
    <n v="30.918678030303031"/>
    <n v="17.541333333333334"/>
    <x v="41"/>
    <n v="128.13753429528458"/>
  </r>
  <r>
    <n v="2"/>
    <n v="9"/>
    <x v="13"/>
    <n v="8.3547302667641521"/>
    <n v="36.427775282542811"/>
    <n v="30.845440573865538"/>
    <n v="34.608046536796536"/>
    <n v="16.952000000000002"/>
    <x v="41"/>
    <n v="127.18799265996904"/>
  </r>
  <r>
    <n v="2"/>
    <n v="9"/>
    <x v="14"/>
    <n v="8.4824870417409013"/>
    <n v="32.087912303092168"/>
    <n v="34.325281262457978"/>
    <n v="38.426905303030303"/>
    <n v="16.501333333333335"/>
    <x v="407"/>
    <n v="133.35734740866181"/>
  </r>
  <r>
    <n v="2"/>
    <n v="9"/>
    <x v="15"/>
    <n v="8.4403701769273454"/>
    <n v="38.171206460510284"/>
    <n v="28.479812456533612"/>
    <n v="42.662982683982683"/>
    <n v="15.426666666666668"/>
    <x v="408"/>
    <n v="144.87058325258647"/>
  </r>
  <r>
    <n v="2"/>
    <n v="9"/>
    <x v="16"/>
    <n v="8.4791795961573957"/>
    <n v="24.077020591326278"/>
    <n v="15.025626538676468"/>
    <n v="37.162321428571431"/>
    <n v="12.497333333333334"/>
    <x v="409"/>
    <n v="113.65506612533375"/>
  </r>
  <r>
    <n v="2"/>
    <n v="9"/>
    <x v="17"/>
    <n v="8.4568968170955756"/>
    <n v="9.7578275002346544"/>
    <n v="0.55548196829621843"/>
    <n v="10.042259199134199"/>
    <n v="4.2293333333333329"/>
    <x v="410"/>
    <n v="54.413064820938928"/>
  </r>
  <r>
    <n v="2"/>
    <n v="9"/>
    <x v="18"/>
    <n v="8.7184233392589281"/>
    <n v="0"/>
    <n v="-0.20132002801120447"/>
    <n v="0"/>
    <n v="0"/>
    <x v="321"/>
    <n v="36.135879982655972"/>
  </r>
  <r>
    <n v="2"/>
    <n v="9"/>
    <x v="19"/>
    <n v="8.7827038106280213"/>
    <n v="0"/>
    <n v="-0.20132002801120447"/>
    <n v="0"/>
    <n v="0"/>
    <x v="0"/>
    <n v="37.981810525148823"/>
  </r>
  <r>
    <n v="2"/>
    <n v="9"/>
    <x v="20"/>
    <n v="8.8157162943393423"/>
    <n v="0"/>
    <n v="-0.20132002801120447"/>
    <n v="0"/>
    <n v="0"/>
    <x v="0"/>
    <n v="38.014823008860141"/>
  </r>
  <r>
    <n v="2"/>
    <n v="9"/>
    <x v="21"/>
    <n v="8.8607887682527284"/>
    <n v="0"/>
    <n v="-0.20132002801120447"/>
    <n v="0"/>
    <n v="0"/>
    <x v="0"/>
    <n v="38.059895482773527"/>
  </r>
  <r>
    <n v="2"/>
    <n v="9"/>
    <x v="22"/>
    <n v="8.8783034956702451"/>
    <n v="0"/>
    <n v="-0.20132002801120447"/>
    <n v="0"/>
    <n v="0"/>
    <x v="0"/>
    <n v="38.077410210191047"/>
  </r>
  <r>
    <n v="2"/>
    <n v="9"/>
    <x v="23"/>
    <n v="8.8609419591690148"/>
    <n v="0"/>
    <n v="-0.20132002801120447"/>
    <n v="0"/>
    <n v="0"/>
    <x v="411"/>
    <n v="36.746748531442307"/>
  </r>
  <r>
    <n v="2"/>
    <n v="10"/>
    <x v="0"/>
    <n v="8.8953488829428302"/>
    <n v="0"/>
    <n v="-0.20132002801120447"/>
    <n v="0"/>
    <n v="0"/>
    <x v="412"/>
    <n v="36.095166835016968"/>
  </r>
  <r>
    <n v="2"/>
    <n v="10"/>
    <x v="1"/>
    <n v="8.9896537884309957"/>
    <n v="0"/>
    <n v="-0.20132002801120447"/>
    <n v="0"/>
    <n v="0"/>
    <x v="0"/>
    <n v="38.188760502951794"/>
  </r>
  <r>
    <n v="2"/>
    <n v="10"/>
    <x v="2"/>
    <n v="9.0137405584761705"/>
    <n v="0"/>
    <n v="-0.20132002801120447"/>
    <n v="0"/>
    <n v="0"/>
    <x v="0"/>
    <n v="38.212847272996967"/>
  </r>
  <r>
    <n v="2"/>
    <n v="10"/>
    <x v="3"/>
    <n v="8.9478716034524854"/>
    <n v="0"/>
    <n v="-0.20132002801120447"/>
    <n v="0"/>
    <n v="0"/>
    <x v="0"/>
    <n v="38.146978317973286"/>
  </r>
  <r>
    <n v="2"/>
    <n v="10"/>
    <x v="4"/>
    <n v="6.775565942684258"/>
    <n v="0"/>
    <n v="-0.20132002801120447"/>
    <n v="0"/>
    <n v="0"/>
    <x v="0"/>
    <n v="35.974672657205062"/>
  </r>
  <r>
    <n v="2"/>
    <n v="10"/>
    <x v="5"/>
    <n v="6.795149658007742"/>
    <n v="0"/>
    <n v="-0.20132002801120447"/>
    <n v="0"/>
    <n v="0"/>
    <x v="0"/>
    <n v="35.99425637252854"/>
  </r>
  <r>
    <n v="2"/>
    <n v="10"/>
    <x v="6"/>
    <n v="6.0439212858722797"/>
    <n v="0"/>
    <n v="-0.20132002801120447"/>
    <n v="0"/>
    <n v="0"/>
    <x v="413"/>
    <n v="35.202487459852541"/>
  </r>
  <r>
    <n v="2"/>
    <n v="10"/>
    <x v="7"/>
    <n v="4.4609065304601456"/>
    <n v="0"/>
    <n v="-0.20132002801120447"/>
    <n v="0"/>
    <n v="0"/>
    <x v="414"/>
    <n v="29.298704567882798"/>
  </r>
  <r>
    <n v="2"/>
    <n v="10"/>
    <x v="8"/>
    <n v="6.5916743606777963"/>
    <n v="7.1086728648385833"/>
    <n v="6.0828956162394947"/>
    <n v="1.1987889610389608"/>
    <n v="7.1240000000000006"/>
    <x v="415"/>
    <n v="51.838250863961264"/>
  </r>
  <r>
    <n v="2"/>
    <n v="10"/>
    <x v="9"/>
    <n v="8.2993198593262481"/>
    <n v="8.8303576352109978"/>
    <n v="14.847297231365545"/>
    <n v="1.6073122294372293"/>
    <n v="18.18266666666667"/>
    <x v="416"/>
    <n v="74.075986338934143"/>
  </r>
  <r>
    <n v="2"/>
    <n v="10"/>
    <x v="10"/>
    <n v="8.8806448562073665"/>
    <n v="5.8234832281446787"/>
    <n v="18.388309019558822"/>
    <n v="9.2977867965367977"/>
    <n v="18.910666666666668"/>
    <x v="0"/>
    <n v="90.701317309646342"/>
  </r>
  <r>
    <n v="2"/>
    <n v="10"/>
    <x v="11"/>
    <n v="8.104466476123422"/>
    <n v="4.4135865538034951"/>
    <n v="21.1157797430042"/>
    <n v="13.305469155844154"/>
    <n v="19.586666666666666"/>
    <x v="0"/>
    <n v="95.926395337973929"/>
  </r>
  <r>
    <n v="2"/>
    <n v="10"/>
    <x v="12"/>
    <n v="8.5447185985522456"/>
    <n v="6.7007882188792429"/>
    <n v="18.863508239621847"/>
    <n v="28.172400432900432"/>
    <n v="19.344000000000001"/>
    <x v="0"/>
    <n v="111.02584223248577"/>
  </r>
  <r>
    <n v="2"/>
    <n v="10"/>
    <x v="13"/>
    <n v="7.241057428745342"/>
    <n v="4.7013554476005375"/>
    <n v="12.967236317079829"/>
    <n v="20.824130952380951"/>
    <n v="18.685333333333332"/>
    <x v="0"/>
    <n v="93.819540221672"/>
  </r>
  <r>
    <n v="2"/>
    <n v="10"/>
    <x v="14"/>
    <n v="5.0829868230061379"/>
    <n v="8.0236179717597125"/>
    <n v="10.017199558928571"/>
    <n v="15.410382034632034"/>
    <n v="18.303999999999998"/>
    <x v="0"/>
    <n v="86.238613130858454"/>
  </r>
  <r>
    <n v="2"/>
    <n v="10"/>
    <x v="15"/>
    <n v="5.2933890860823576"/>
    <n v="7.7174185523125471"/>
    <n v="5.1048492214915955"/>
    <n v="16.166311147186146"/>
    <n v="17.021333333333335"/>
    <x v="0"/>
    <n v="80.703728082937985"/>
  </r>
  <r>
    <n v="2"/>
    <n v="10"/>
    <x v="16"/>
    <n v="4.270652910283645"/>
    <n v="5.5552804587708806"/>
    <n v="0.90757867040546214"/>
    <n v="13.150271103896104"/>
    <n v="14.404"/>
    <x v="417"/>
    <n v="52.439632360994786"/>
  </r>
  <r>
    <n v="2"/>
    <n v="10"/>
    <x v="17"/>
    <n v="2.9937215579009546"/>
    <n v="3.018484742919445"/>
    <n v="-0.20132002801120447"/>
    <n v="3.9746742424242423"/>
    <n v="4.8879999999999999"/>
    <x v="0"/>
    <n v="44.073987257765438"/>
  </r>
  <r>
    <n v="2"/>
    <n v="10"/>
    <x v="18"/>
    <n v="2.2657034329960375"/>
    <n v="0"/>
    <n v="-0.20132002801120447"/>
    <n v="0"/>
    <n v="0"/>
    <x v="0"/>
    <n v="31.46481014751684"/>
  </r>
  <r>
    <n v="2"/>
    <n v="10"/>
    <x v="19"/>
    <n v="1.1721985860964903"/>
    <n v="0"/>
    <n v="-0.20132002801120447"/>
    <n v="0"/>
    <n v="0"/>
    <x v="0"/>
    <n v="30.371305300617291"/>
  </r>
  <r>
    <n v="2"/>
    <n v="10"/>
    <x v="20"/>
    <n v="0.19608344161951791"/>
    <n v="0"/>
    <n v="-0.20132002801120447"/>
    <n v="0"/>
    <n v="0"/>
    <x v="0"/>
    <n v="29.39519015614032"/>
  </r>
  <r>
    <n v="2"/>
    <n v="10"/>
    <x v="21"/>
    <n v="0.19090457638785768"/>
    <n v="0"/>
    <n v="-0.20132002801120447"/>
    <n v="0"/>
    <n v="0"/>
    <x v="0"/>
    <n v="29.39001129090866"/>
  </r>
  <r>
    <n v="2"/>
    <n v="10"/>
    <x v="22"/>
    <n v="0"/>
    <n v="0"/>
    <n v="-0.20132002801120447"/>
    <n v="0"/>
    <n v="0"/>
    <x v="0"/>
    <n v="29.199106714520802"/>
  </r>
  <r>
    <n v="2"/>
    <n v="10"/>
    <x v="23"/>
    <n v="0"/>
    <n v="0"/>
    <n v="-0.20132002801120447"/>
    <n v="0"/>
    <n v="0"/>
    <x v="0"/>
    <n v="29.199106714520802"/>
  </r>
  <r>
    <n v="2"/>
    <n v="11"/>
    <x v="0"/>
    <n v="0"/>
    <n v="0"/>
    <n v="-0.20132002801120447"/>
    <n v="0"/>
    <n v="0"/>
    <x v="0"/>
    <n v="29.199106714520802"/>
  </r>
  <r>
    <n v="2"/>
    <n v="11"/>
    <x v="1"/>
    <n v="0.50573942498558566"/>
    <n v="0"/>
    <n v="-0.20132002801120447"/>
    <n v="0"/>
    <n v="0"/>
    <x v="0"/>
    <n v="29.704846139506387"/>
  </r>
  <r>
    <n v="2"/>
    <n v="11"/>
    <x v="2"/>
    <n v="5.5955535136725842"/>
    <n v="0"/>
    <n v="-0.20132002801120447"/>
    <n v="0"/>
    <n v="0"/>
    <x v="0"/>
    <n v="34.794660228193386"/>
  </r>
  <r>
    <n v="2"/>
    <n v="11"/>
    <x v="3"/>
    <n v="1.4183764166281296"/>
    <n v="0"/>
    <n v="-0.20132002801120447"/>
    <n v="0"/>
    <n v="0"/>
    <x v="0"/>
    <n v="30.61748313114893"/>
  </r>
  <r>
    <n v="2"/>
    <n v="11"/>
    <x v="4"/>
    <n v="2.2764124693041281"/>
    <n v="0"/>
    <n v="-0.20132002801120447"/>
    <n v="0"/>
    <n v="0"/>
    <x v="0"/>
    <n v="31.475519183824929"/>
  </r>
  <r>
    <n v="2"/>
    <n v="11"/>
    <x v="5"/>
    <n v="4.7059275925508501"/>
    <n v="0"/>
    <n v="-0.20132002801120447"/>
    <n v="0"/>
    <n v="0"/>
    <x v="0"/>
    <n v="33.905034307071652"/>
  </r>
  <r>
    <n v="2"/>
    <n v="11"/>
    <x v="6"/>
    <n v="4.8742077760648659"/>
    <n v="0"/>
    <n v="-0.20132002801120447"/>
    <n v="0"/>
    <n v="0"/>
    <x v="0"/>
    <n v="34.073314490585666"/>
  </r>
  <r>
    <n v="2"/>
    <n v="11"/>
    <x v="7"/>
    <n v="4.1208365421963551"/>
    <n v="0"/>
    <n v="-0.20132002801120447"/>
    <n v="0"/>
    <n v="0"/>
    <x v="0"/>
    <n v="33.319943256717153"/>
  </r>
  <r>
    <n v="2"/>
    <n v="11"/>
    <x v="8"/>
    <n v="2.744891832559881"/>
    <n v="3.7902009948353848"/>
    <n v="1.714380546214286"/>
    <n v="1.4857056277056278"/>
    <n v="9.2906666666666666"/>
    <x v="0"/>
    <n v="48.426272410513853"/>
  </r>
  <r>
    <n v="2"/>
    <n v="11"/>
    <x v="9"/>
    <n v="2.6177505547110163"/>
    <n v="4.5828214146479258"/>
    <n v="3.0000449960735294"/>
    <n v="2.9658804112554109"/>
    <n v="22.013333333333335"/>
    <x v="418"/>
    <n v="64.255933128228904"/>
  </r>
  <r>
    <n v="2"/>
    <n v="11"/>
    <x v="10"/>
    <n v="1.7619073931312779"/>
    <n v="5.372424796778315"/>
    <n v="3.7932993741176473"/>
    <n v="4.3604718614718614"/>
    <n v="23.209333333333333"/>
    <x v="0"/>
    <n v="67.897863501364441"/>
  </r>
  <r>
    <n v="2"/>
    <n v="11"/>
    <x v="11"/>
    <n v="1.4039843887735088"/>
    <n v="7.6401045625360426"/>
    <n v="4.4499382963865539"/>
    <n v="5.5736883116883122"/>
    <n v="22.741333333333333"/>
    <x v="0"/>
    <n v="71.20947563524976"/>
  </r>
  <r>
    <n v="2"/>
    <n v="11"/>
    <x v="12"/>
    <n v="1.1849974136708119"/>
    <n v="7.0580703206980635"/>
    <n v="5.2956201083823524"/>
    <n v="5.7896888528138515"/>
    <n v="22.030666666666665"/>
    <x v="0"/>
    <n v="70.75947010476375"/>
  </r>
  <r>
    <n v="2"/>
    <n v="11"/>
    <x v="13"/>
    <n v="1.5795358475105499"/>
    <n v="6.7914544302260067"/>
    <n v="5.2441257928991591"/>
    <n v="6.0742683982683987"/>
    <n v="22.082666666666668"/>
    <x v="0"/>
    <n v="71.172477878102782"/>
  </r>
  <r>
    <n v="2"/>
    <n v="11"/>
    <x v="14"/>
    <n v="1.7410598282122223"/>
    <n v="6.0673516571838046"/>
    <n v="4.3199929096638652"/>
    <n v="4.8327364718614714"/>
    <n v="22.117333333333335"/>
    <x v="0"/>
    <n v="68.478900942786709"/>
  </r>
  <r>
    <n v="2"/>
    <n v="11"/>
    <x v="15"/>
    <n v="1.3793123809942227"/>
    <n v="5.6012652392194786"/>
    <n v="3.0461825203487396"/>
    <n v="3.561392316017316"/>
    <n v="22.498666666666669"/>
    <x v="0"/>
    <n v="65.487245865778434"/>
  </r>
  <r>
    <n v="2"/>
    <n v="11"/>
    <x v="16"/>
    <n v="2.6607208379522311"/>
    <n v="3.1070302972601676"/>
    <n v="1.5738598168487394"/>
    <n v="1.9660308441558441"/>
    <n v="20.245333333333335"/>
    <x v="0"/>
    <n v="58.953401872082324"/>
  </r>
  <r>
    <n v="2"/>
    <n v="11"/>
    <x v="17"/>
    <n v="3.1544050151417444"/>
    <n v="2.0903738207044218"/>
    <n v="-0.20132002801120447"/>
    <n v="0.5935200216450216"/>
    <n v="7.2280000000000006"/>
    <x v="0"/>
    <n v="42.265405572011986"/>
  </r>
  <r>
    <n v="2"/>
    <n v="11"/>
    <x v="18"/>
    <n v="5.156814407107964"/>
    <n v="0"/>
    <n v="-0.20132002801120447"/>
    <n v="0"/>
    <n v="0"/>
    <x v="419"/>
    <n v="30.882236911102453"/>
  </r>
  <r>
    <n v="2"/>
    <n v="11"/>
    <x v="19"/>
    <n v="3.4693718845351484"/>
    <n v="0"/>
    <n v="-0.20132002801120447"/>
    <n v="0"/>
    <n v="0"/>
    <x v="420"/>
    <n v="17.219332084119962"/>
  </r>
  <r>
    <n v="2"/>
    <n v="11"/>
    <x v="20"/>
    <n v="4.4813325343763246"/>
    <n v="0"/>
    <n v="-0.20132002801120447"/>
    <n v="0"/>
    <n v="0"/>
    <x v="421"/>
    <n v="16.38883185202657"/>
  </r>
  <r>
    <n v="2"/>
    <n v="11"/>
    <x v="21"/>
    <n v="6.6803696894277422"/>
    <n v="0"/>
    <n v="-0.20132002801120447"/>
    <n v="0"/>
    <n v="0"/>
    <x v="422"/>
    <n v="20.228694042639866"/>
  </r>
  <r>
    <n v="2"/>
    <n v="11"/>
    <x v="22"/>
    <n v="7.2502700300094522"/>
    <n v="0"/>
    <n v="-0.20132002801120447"/>
    <n v="0"/>
    <n v="0"/>
    <x v="423"/>
    <n v="26.812463515511762"/>
  </r>
  <r>
    <n v="2"/>
    <n v="11"/>
    <x v="23"/>
    <n v="3.4744243309023997"/>
    <n v="0"/>
    <n v="-0.20132002801120447"/>
    <n v="0"/>
    <n v="0"/>
    <x v="6"/>
    <n v="21.177087233189912"/>
  </r>
  <r>
    <n v="2"/>
    <n v="12"/>
    <x v="0"/>
    <n v="1.8545145833924352"/>
    <n v="0"/>
    <n v="-0.20132002801120447"/>
    <n v="0"/>
    <n v="0"/>
    <x v="424"/>
    <n v="16.692668239591757"/>
  </r>
  <r>
    <n v="2"/>
    <n v="12"/>
    <x v="1"/>
    <n v="3.2078889047044088"/>
    <n v="0"/>
    <n v="-0.20132002801120447"/>
    <n v="0"/>
    <n v="0"/>
    <x v="425"/>
    <n v="12.183667027475567"/>
  </r>
  <r>
    <n v="2"/>
    <n v="12"/>
    <x v="2"/>
    <n v="2.704212263205374"/>
    <n v="0"/>
    <n v="-0.20132002801120447"/>
    <n v="0"/>
    <n v="0"/>
    <x v="58"/>
    <n v="8.213774169760315"/>
  </r>
  <r>
    <n v="2"/>
    <n v="12"/>
    <x v="3"/>
    <n v="2.885893503229509"/>
    <n v="0"/>
    <n v="-0.20132002801120447"/>
    <n v="0"/>
    <n v="0"/>
    <x v="426"/>
    <n v="6.8709177141941229"/>
  </r>
  <r>
    <n v="2"/>
    <n v="12"/>
    <x v="4"/>
    <n v="1.7336807942486008"/>
    <n v="0"/>
    <n v="-0.20132002801120447"/>
    <n v="0"/>
    <n v="0"/>
    <x v="427"/>
    <n v="8.6664290450425181"/>
  </r>
  <r>
    <n v="2"/>
    <n v="12"/>
    <x v="5"/>
    <n v="0.25852745261827698"/>
    <n v="0"/>
    <n v="-0.20132002801120447"/>
    <n v="0"/>
    <n v="0"/>
    <x v="329"/>
    <n v="9.0006640391163195"/>
  </r>
  <r>
    <n v="2"/>
    <n v="12"/>
    <x v="6"/>
    <n v="0"/>
    <n v="0"/>
    <n v="-0.20132002801120447"/>
    <n v="0"/>
    <n v="0"/>
    <x v="428"/>
    <n v="8.6749246377071447"/>
  </r>
  <r>
    <n v="2"/>
    <n v="12"/>
    <x v="7"/>
    <n v="0"/>
    <n v="1.0921259632257707"/>
    <n v="0.73702535033193262"/>
    <n v="0.70505248917748919"/>
    <n v="0"/>
    <x v="429"/>
    <n v="10.288115609278579"/>
  </r>
  <r>
    <n v="2"/>
    <n v="12"/>
    <x v="8"/>
    <n v="8.1216062246570839E-2"/>
    <n v="17.11637920818567"/>
    <n v="22.596673312436973"/>
    <n v="24.477587662337662"/>
    <n v="10.868"/>
    <x v="430"/>
    <n v="80.398391095846989"/>
  </r>
  <r>
    <n v="2"/>
    <n v="12"/>
    <x v="9"/>
    <n v="0.39491430172176351"/>
    <n v="11.047246600007476"/>
    <n v="33.595375260441166"/>
    <n v="37.487255952380949"/>
    <n v="24.648"/>
    <x v="41"/>
    <n v="107.17279211455136"/>
  </r>
  <r>
    <n v="2"/>
    <n v="12"/>
    <x v="10"/>
    <n v="0.38486139147665654"/>
    <n v="34.186683030262181"/>
    <n v="31.224217552184879"/>
    <n v="32.498186688311684"/>
    <n v="25.202666666666669"/>
    <x v="41"/>
    <n v="123.49661532890208"/>
  </r>
  <r>
    <n v="2"/>
    <n v="12"/>
    <x v="11"/>
    <n v="0"/>
    <n v="26.065122198830068"/>
    <n v="27.559826766491593"/>
    <n v="33.76020075757576"/>
    <n v="24.526666666666667"/>
    <x v="41"/>
    <n v="111.91181638956409"/>
  </r>
  <r>
    <n v="2"/>
    <n v="12"/>
    <x v="12"/>
    <n v="0.28435948244148557"/>
    <n v="42.833601339815978"/>
    <n v="26.970925333046218"/>
    <n v="28.466830086580082"/>
    <n v="23.763999999999999"/>
    <x v="431"/>
    <n v="129.16893388057508"/>
  </r>
  <r>
    <n v="2"/>
    <n v="12"/>
    <x v="13"/>
    <n v="2.6210321467752253"/>
    <n v="45.609851507275316"/>
    <n v="33.016150611113439"/>
    <n v="30.516064393939391"/>
    <n v="23.590666666666667"/>
    <x v="432"/>
    <n v="151.28086347655241"/>
  </r>
  <r>
    <n v="2"/>
    <n v="12"/>
    <x v="14"/>
    <n v="3.6140391930384106"/>
    <n v="46.217924473525784"/>
    <n v="32.601776891218485"/>
    <n v="26.697906926406926"/>
    <n v="23.712000000000003"/>
    <x v="433"/>
    <n v="149.64236725659359"/>
  </r>
  <r>
    <n v="2"/>
    <n v="12"/>
    <x v="15"/>
    <n v="6.89597621944512"/>
    <n v="33.928034751176398"/>
    <n v="27.499001266323521"/>
    <n v="27.631117965367963"/>
    <n v="23.816000000000003"/>
    <x v="167"/>
    <n v="137.60690118382081"/>
  </r>
  <r>
    <n v="2"/>
    <n v="12"/>
    <x v="16"/>
    <n v="8.5217474335733741"/>
    <n v="27.111655150946085"/>
    <n v="11.062637843067225"/>
    <n v="31.168905844155841"/>
    <n v="21.580000000000002"/>
    <x v="74"/>
    <n v="106.72944129307965"/>
  </r>
  <r>
    <n v="2"/>
    <n v="12"/>
    <x v="17"/>
    <n v="9.2401910464052701"/>
    <n v="4.2549130237000323"/>
    <n v="0.84720244950000001"/>
    <n v="10.554900432900432"/>
    <n v="8.0946666666666669"/>
    <x v="41"/>
    <n v="32.991873619172402"/>
  </r>
  <r>
    <n v="2"/>
    <n v="12"/>
    <x v="18"/>
    <n v="9.353672142917091"/>
    <n v="0"/>
    <n v="-0.20132002801120447"/>
    <n v="0"/>
    <n v="0"/>
    <x v="41"/>
    <n v="9.1523521149058862"/>
  </r>
  <r>
    <n v="2"/>
    <n v="12"/>
    <x v="19"/>
    <n v="8.887667670002692"/>
    <n v="0"/>
    <n v="-0.20132002801120447"/>
    <n v="0"/>
    <n v="0"/>
    <x v="194"/>
    <n v="16.473331994765314"/>
  </r>
  <r>
    <n v="2"/>
    <n v="12"/>
    <x v="20"/>
    <n v="9.2023995492489927"/>
    <n v="0"/>
    <n v="-0.20132002801120447"/>
    <n v="0"/>
    <n v="0"/>
    <x v="0"/>
    <n v="38.401506263769789"/>
  </r>
  <r>
    <n v="2"/>
    <n v="12"/>
    <x v="21"/>
    <n v="9.221716911854454"/>
    <n v="0"/>
    <n v="-0.20132002801120447"/>
    <n v="0"/>
    <n v="0"/>
    <x v="0"/>
    <n v="38.420823626375253"/>
  </r>
  <r>
    <n v="2"/>
    <n v="12"/>
    <x v="22"/>
    <n v="7.6672184741829925"/>
    <n v="0"/>
    <n v="-0.20132002801120447"/>
    <n v="0"/>
    <n v="0"/>
    <x v="434"/>
    <n v="34.917178673767808"/>
  </r>
  <r>
    <n v="2"/>
    <n v="12"/>
    <x v="23"/>
    <n v="7.3805323996365919"/>
    <n v="0"/>
    <n v="-0.20132002801120447"/>
    <n v="0"/>
    <n v="0"/>
    <x v="100"/>
    <n v="31.78305305441344"/>
  </r>
  <r>
    <n v="2"/>
    <n v="13"/>
    <x v="0"/>
    <n v="4.0786829432397598"/>
    <n v="0"/>
    <n v="-0.20132002801120447"/>
    <n v="0"/>
    <n v="0"/>
    <x v="435"/>
    <n v="20.709155233862983"/>
  </r>
  <r>
    <n v="2"/>
    <n v="13"/>
    <x v="1"/>
    <n v="2.3020348784327838"/>
    <n v="0"/>
    <n v="-0.20132002801120447"/>
    <n v="0"/>
    <n v="0"/>
    <x v="436"/>
    <n v="21.277457382427269"/>
  </r>
  <r>
    <n v="2"/>
    <n v="13"/>
    <x v="2"/>
    <n v="4.6466623376677463"/>
    <n v="0"/>
    <n v="-0.20132002801120447"/>
    <n v="0"/>
    <n v="0"/>
    <x v="437"/>
    <n v="23.136665211505761"/>
  </r>
  <r>
    <n v="2"/>
    <n v="13"/>
    <x v="3"/>
    <n v="3.1029755416423166"/>
    <n v="0"/>
    <n v="-0.20132002801120447"/>
    <n v="0"/>
    <n v="0"/>
    <x v="438"/>
    <n v="19.935083678638225"/>
  </r>
  <r>
    <n v="2"/>
    <n v="13"/>
    <x v="4"/>
    <n v="2.20683902794265"/>
    <n v="0"/>
    <n v="-0.20132002801120447"/>
    <n v="0"/>
    <n v="0"/>
    <x v="439"/>
    <n v="16.877496240329741"/>
  </r>
  <r>
    <n v="2"/>
    <n v="13"/>
    <x v="5"/>
    <n v="2.6334730738302126"/>
    <n v="0"/>
    <n v="-0.20132002801120447"/>
    <n v="0"/>
    <n v="0"/>
    <x v="440"/>
    <n v="23.334002263457698"/>
  </r>
  <r>
    <n v="2"/>
    <n v="13"/>
    <x v="6"/>
    <n v="3.7761321085385382"/>
    <n v="0"/>
    <n v="-0.20132002801120447"/>
    <n v="0"/>
    <n v="0"/>
    <x v="441"/>
    <n v="25.079435124624062"/>
  </r>
  <r>
    <n v="2"/>
    <n v="13"/>
    <x v="7"/>
    <n v="7.0641460886626186"/>
    <n v="0.69724107570488736"/>
    <n v="-0.20132002801120447"/>
    <n v="0.71226082251082246"/>
    <n v="0"/>
    <x v="442"/>
    <n v="24.869411884898415"/>
  </r>
  <r>
    <n v="2"/>
    <n v="13"/>
    <x v="8"/>
    <n v="4.9713107856071614"/>
    <n v="6.2096472640808527"/>
    <n v="5.3167016737815116"/>
    <n v="13.659011363636363"/>
    <n v="9.4986666666666668"/>
    <x v="443"/>
    <n v="50.75917843656061"/>
  </r>
  <r>
    <n v="2"/>
    <n v="13"/>
    <x v="9"/>
    <n v="2.1454928057633373"/>
    <n v="8.2454868181094358"/>
    <n v="14.31783890035714"/>
    <n v="17.440943722943722"/>
    <n v="21.909333333333336"/>
    <x v="444"/>
    <n v="69.903334556324907"/>
  </r>
  <r>
    <n v="2"/>
    <n v="13"/>
    <x v="10"/>
    <n v="1.0441909491071804"/>
    <n v="9.8264111693987637"/>
    <n v="14.877364382016809"/>
    <n v="20.189055735930737"/>
    <n v="23.14"/>
    <x v="41"/>
    <n v="69.077022236453487"/>
  </r>
  <r>
    <n v="2"/>
    <n v="13"/>
    <x v="11"/>
    <n v="0.31862668103623398"/>
    <n v="15.926572566462363"/>
    <n v="18.700385307352935"/>
    <n v="24.152166666666663"/>
    <n v="22.533333333333335"/>
    <x v="41"/>
    <n v="81.631084554851526"/>
  </r>
  <r>
    <n v="2"/>
    <n v="13"/>
    <x v="12"/>
    <n v="0.26803198512297238"/>
    <n v="36.59454752099078"/>
    <n v="24.4521966669958"/>
    <n v="23.815775432900434"/>
    <n v="21.684000000000001"/>
    <x v="41"/>
    <n v="106.81455160600999"/>
  </r>
  <r>
    <n v="2"/>
    <n v="13"/>
    <x v="13"/>
    <n v="0.43989908579628406"/>
    <n v="43.667702888781591"/>
    <n v="28.459076490567224"/>
    <n v="23.87467965367965"/>
    <n v="21.441333333333336"/>
    <x v="41"/>
    <n v="117.88269145215808"/>
  </r>
  <r>
    <n v="2"/>
    <n v="13"/>
    <x v="14"/>
    <n v="0.31099074070605537"/>
    <n v="48.332856827204118"/>
    <n v="31.891915656302519"/>
    <n v="25.903596861471861"/>
    <n v="21.528000000000002"/>
    <x v="41"/>
    <n v="127.96736008568455"/>
  </r>
  <r>
    <n v="2"/>
    <n v="13"/>
    <x v="15"/>
    <n v="0.36940003636260238"/>
    <n v="49.222519143914539"/>
    <n v="38.59239745890757"/>
    <n v="27.957920454545452"/>
    <n v="21.753333333333334"/>
    <x v="41"/>
    <n v="137.89557042706349"/>
  </r>
  <r>
    <n v="2"/>
    <n v="13"/>
    <x v="16"/>
    <n v="0.17582387881078598"/>
    <n v="46.267364700764439"/>
    <n v="4.1845179320168064"/>
    <n v="26.637791666666661"/>
    <n v="19.656000000000002"/>
    <x v="41"/>
    <n v="96.921498178258702"/>
  </r>
  <r>
    <n v="2"/>
    <n v="13"/>
    <x v="17"/>
    <n v="0.16703274326128459"/>
    <n v="18.599263978506901"/>
    <n v="0.43296696937815127"/>
    <n v="10.575811147186146"/>
    <n v="7.4533333333333331"/>
    <x v="41"/>
    <n v="37.228408171665812"/>
  </r>
  <r>
    <n v="2"/>
    <n v="13"/>
    <x v="18"/>
    <n v="0"/>
    <n v="0"/>
    <n v="-0.20132002801120447"/>
    <n v="0"/>
    <n v="0"/>
    <x v="445"/>
    <n v="9.5454794029987529"/>
  </r>
  <r>
    <n v="2"/>
    <n v="13"/>
    <x v="19"/>
    <n v="0"/>
    <n v="0"/>
    <n v="-0.20132002801120447"/>
    <n v="0"/>
    <n v="0"/>
    <x v="446"/>
    <n v="20.013473713098328"/>
  </r>
  <r>
    <n v="2"/>
    <n v="13"/>
    <x v="20"/>
    <n v="1.1542487510465491"/>
    <n v="0"/>
    <n v="-0.20132002801120447"/>
    <n v="0"/>
    <n v="0"/>
    <x v="276"/>
    <n v="24.819571681783568"/>
  </r>
  <r>
    <n v="2"/>
    <n v="13"/>
    <x v="21"/>
    <n v="2.3339720432662783"/>
    <n v="0"/>
    <n v="-0.20132002801120447"/>
    <n v="0"/>
    <n v="0"/>
    <x v="447"/>
    <n v="30.621983451954932"/>
  </r>
  <r>
    <n v="2"/>
    <n v="13"/>
    <x v="22"/>
    <n v="8.5331547857619086"/>
    <n v="0"/>
    <n v="-0.20132002801120447"/>
    <n v="0"/>
    <n v="0"/>
    <x v="448"/>
    <n v="37.290582979656818"/>
  </r>
  <r>
    <n v="2"/>
    <n v="13"/>
    <x v="23"/>
    <n v="8.4444634915087295"/>
    <n v="0"/>
    <n v="-0.20132002801120447"/>
    <n v="0"/>
    <n v="0"/>
    <x v="449"/>
    <n v="36.715405198917153"/>
  </r>
  <r>
    <n v="2"/>
    <n v="14"/>
    <x v="0"/>
    <n v="8.743824613654624"/>
    <n v="0"/>
    <n v="-0.20132002801120447"/>
    <n v="0"/>
    <n v="0"/>
    <x v="450"/>
    <n v="35.876430616937867"/>
  </r>
  <r>
    <n v="2"/>
    <n v="14"/>
    <x v="1"/>
    <n v="9.2122711936679842"/>
    <n v="0"/>
    <n v="-0.20132002801120447"/>
    <n v="0"/>
    <n v="0"/>
    <x v="451"/>
    <n v="35.255616884006706"/>
  </r>
  <r>
    <n v="2"/>
    <n v="14"/>
    <x v="2"/>
    <n v="9.3558123576629857"/>
    <n v="0"/>
    <n v="-0.20132002801120447"/>
    <n v="0"/>
    <n v="0"/>
    <x v="88"/>
    <n v="38.414094036621904"/>
  </r>
  <r>
    <n v="2"/>
    <n v="14"/>
    <x v="3"/>
    <n v="9.3831635449316444"/>
    <n v="0"/>
    <n v="-0.20132002801120447"/>
    <n v="0"/>
    <n v="0"/>
    <x v="452"/>
    <n v="36.431487898143764"/>
  </r>
  <r>
    <n v="2"/>
    <n v="14"/>
    <x v="4"/>
    <n v="9.4049986952952622"/>
    <n v="0"/>
    <n v="-0.20132002801120447"/>
    <n v="0"/>
    <n v="0"/>
    <x v="453"/>
    <n v="32.785470985918479"/>
  </r>
  <r>
    <n v="2"/>
    <n v="14"/>
    <x v="5"/>
    <n v="9.4295477782902086"/>
    <n v="0"/>
    <n v="-0.20132002801120447"/>
    <n v="0"/>
    <n v="0"/>
    <x v="454"/>
    <n v="33.127943255257669"/>
  </r>
  <r>
    <n v="2"/>
    <n v="14"/>
    <x v="6"/>
    <n v="9.451917627869582"/>
    <n v="0"/>
    <n v="-0.20132002801120447"/>
    <n v="0"/>
    <n v="0"/>
    <x v="455"/>
    <n v="28.611906276956528"/>
  </r>
  <r>
    <n v="2"/>
    <n v="14"/>
    <x v="7"/>
    <n v="9.468253435710384"/>
    <n v="1.2254947795008109"/>
    <n v="0.73287815713865545"/>
    <n v="0.78641991341991335"/>
    <n v="0"/>
    <x v="456"/>
    <n v="28.257498632853689"/>
  </r>
  <r>
    <n v="2"/>
    <n v="14"/>
    <x v="8"/>
    <n v="9.3084655197165667"/>
    <n v="26.935704447353466"/>
    <n v="22.158107632247894"/>
    <n v="24.252481060606062"/>
    <n v="2.2360000000000002"/>
    <x v="340"/>
    <n v="91.774115701175774"/>
  </r>
  <r>
    <n v="2"/>
    <n v="14"/>
    <x v="9"/>
    <n v="6.5558949178417416"/>
    <n v="48.219445071009766"/>
    <n v="32.366078078067225"/>
    <n v="36.261957251082244"/>
    <n v="5.269333333333333"/>
    <x v="457"/>
    <n v="134.2160941420882"/>
  </r>
  <r>
    <n v="2"/>
    <n v="14"/>
    <x v="10"/>
    <n v="5.1299058302335325"/>
    <n v="49.595841568236835"/>
    <n v="36.356714728298321"/>
    <n v="35.006581168831168"/>
    <n v="7.6093333333333337"/>
    <x v="41"/>
    <n v="133.69837662893318"/>
  </r>
  <r>
    <n v="2"/>
    <n v="14"/>
    <x v="11"/>
    <n v="3.0446467561746555"/>
    <n v="48.322191272678353"/>
    <n v="35.566328825546215"/>
    <n v="37.362000541125539"/>
    <n v="11.093333333333334"/>
    <x v="41"/>
    <n v="135.38850072885811"/>
  </r>
  <r>
    <n v="2"/>
    <n v="14"/>
    <x v="12"/>
    <n v="1.6270511830911496"/>
    <n v="47.37057205056319"/>
    <n v="35.161631889768898"/>
    <n v="36.636627164502158"/>
    <n v="10.781333333333334"/>
    <x v="0"/>
    <n v="160.97764236379072"/>
  </r>
  <r>
    <n v="2"/>
    <n v="14"/>
    <x v="13"/>
    <n v="0.80288866736633391"/>
    <n v="47.241063699043714"/>
    <n v="35.825528400126053"/>
    <n v="37.347009740259736"/>
    <n v="10.833333333333334"/>
    <x v="0"/>
    <n v="161.45025058266117"/>
  </r>
  <r>
    <n v="2"/>
    <n v="14"/>
    <x v="14"/>
    <n v="1.7096230134383692"/>
    <n v="48.012618622054021"/>
    <n v="35.282591691239489"/>
    <n v="37.923063852813854"/>
    <n v="10.521333333333335"/>
    <x v="0"/>
    <n v="162.84965725541107"/>
  </r>
  <r>
    <n v="2"/>
    <n v="14"/>
    <x v="15"/>
    <n v="1.5547338665388457"/>
    <n v="48.37690468668503"/>
    <n v="33.428105134978992"/>
    <n v="35.966649891774892"/>
    <n v="9.1693333333333342"/>
    <x v="0"/>
    <n v="157.89615365584311"/>
  </r>
  <r>
    <n v="2"/>
    <n v="14"/>
    <x v="16"/>
    <n v="1.5762240398048351"/>
    <n v="45.155306901585405"/>
    <n v="25.495906953970586"/>
    <n v="30.495916125541125"/>
    <n v="5.4253333333333336"/>
    <x v="0"/>
    <n v="137.54911409676728"/>
  </r>
  <r>
    <n v="2"/>
    <n v="14"/>
    <x v="17"/>
    <n v="1.5320955648714993"/>
    <n v="18.207238365161235"/>
    <n v="5.2195882331722681"/>
    <n v="10.421233225108224"/>
    <n v="2.0453333333333337"/>
    <x v="0"/>
    <n v="66.825915464178564"/>
  </r>
  <r>
    <n v="2"/>
    <n v="14"/>
    <x v="18"/>
    <n v="0.93324901788392856"/>
    <n v="0"/>
    <n v="-0.20132002801120447"/>
    <n v="0"/>
    <n v="0"/>
    <x v="0"/>
    <n v="30.132355732404729"/>
  </r>
  <r>
    <n v="2"/>
    <n v="14"/>
    <x v="19"/>
    <n v="0.81365879524874929"/>
    <n v="0"/>
    <n v="-0.20132002801120447"/>
    <n v="0"/>
    <n v="0"/>
    <x v="0"/>
    <n v="30.012765509769551"/>
  </r>
  <r>
    <n v="2"/>
    <n v="14"/>
    <x v="20"/>
    <n v="0.33451868868220436"/>
    <n v="0"/>
    <n v="-0.20132002801120447"/>
    <n v="0"/>
    <n v="0"/>
    <x v="0"/>
    <n v="29.533625403203004"/>
  </r>
  <r>
    <n v="2"/>
    <n v="14"/>
    <x v="21"/>
    <n v="1.1880388887933215"/>
    <n v="0"/>
    <n v="-0.20132002801120447"/>
    <n v="0"/>
    <n v="0"/>
    <x v="0"/>
    <n v="30.387145603314121"/>
  </r>
  <r>
    <n v="2"/>
    <n v="14"/>
    <x v="22"/>
    <n v="2.2157301499466566"/>
    <n v="0"/>
    <n v="-0.20132002801120447"/>
    <n v="0"/>
    <n v="0"/>
    <x v="0"/>
    <n v="31.414836864467457"/>
  </r>
  <r>
    <n v="2"/>
    <n v="14"/>
    <x v="23"/>
    <n v="9.0951457951201355"/>
    <n v="0"/>
    <n v="-0.20132002801120447"/>
    <n v="0"/>
    <n v="0"/>
    <x v="0"/>
    <n v="38.294252509640934"/>
  </r>
  <r>
    <n v="2"/>
    <n v="15"/>
    <x v="0"/>
    <n v="9.1613582372045865"/>
    <n v="0"/>
    <n v="-0.20132002801120447"/>
    <n v="0"/>
    <n v="0"/>
    <x v="0"/>
    <n v="38.36046495172539"/>
  </r>
  <r>
    <n v="2"/>
    <n v="15"/>
    <x v="1"/>
    <n v="9.1500802230503773"/>
    <n v="0"/>
    <n v="-0.20132002801120447"/>
    <n v="0"/>
    <n v="0"/>
    <x v="0"/>
    <n v="38.349186937571176"/>
  </r>
  <r>
    <n v="2"/>
    <n v="15"/>
    <x v="2"/>
    <n v="9.0758657760806365"/>
    <n v="0"/>
    <n v="-0.20132002801120447"/>
    <n v="0"/>
    <n v="0"/>
    <x v="0"/>
    <n v="38.274972490601435"/>
  </r>
  <r>
    <n v="2"/>
    <n v="15"/>
    <x v="3"/>
    <n v="8.8888910315414993"/>
    <n v="0"/>
    <n v="-0.20132002801120447"/>
    <n v="0"/>
    <n v="0"/>
    <x v="0"/>
    <n v="38.0879977460623"/>
  </r>
  <r>
    <n v="2"/>
    <n v="15"/>
    <x v="4"/>
    <n v="8.7828999127245737"/>
    <n v="0"/>
    <n v="-0.20132002801120447"/>
    <n v="0"/>
    <n v="0"/>
    <x v="0"/>
    <n v="37.982006627245376"/>
  </r>
  <r>
    <n v="2"/>
    <n v="15"/>
    <x v="5"/>
    <n v="8.840697018622464"/>
    <n v="0"/>
    <n v="-0.20132002801120447"/>
    <n v="0"/>
    <n v="0"/>
    <x v="0"/>
    <n v="38.039803733143266"/>
  </r>
  <r>
    <n v="2"/>
    <n v="15"/>
    <x v="6"/>
    <n v="7.7659911552202363"/>
    <n v="0"/>
    <n v="-0.20132002801120447"/>
    <n v="0"/>
    <n v="0"/>
    <x v="0"/>
    <n v="36.965097869741037"/>
  </r>
  <r>
    <n v="2"/>
    <n v="15"/>
    <x v="7"/>
    <n v="6.541157587142572"/>
    <n v="0.758463009159835"/>
    <n v="0.47492274051680661"/>
    <n v="0.73584956709956717"/>
    <n v="0"/>
    <x v="0"/>
    <n v="37.91081964645079"/>
  </r>
  <r>
    <n v="2"/>
    <n v="15"/>
    <x v="8"/>
    <n v="6.0622859226644747"/>
    <n v="11.163230797078681"/>
    <n v="25.810056838361341"/>
    <n v="2.2845936147186148"/>
    <n v="2.8253333333333335"/>
    <x v="0"/>
    <n v="77.545927248688457"/>
  </r>
  <r>
    <n v="2"/>
    <n v="15"/>
    <x v="9"/>
    <n v="7.2644688759499232"/>
    <n v="9.8446165753318038"/>
    <n v="42.61759405241596"/>
    <n v="22.665470779220776"/>
    <n v="7.245333333333333"/>
    <x v="0"/>
    <n v="119.0379103587838"/>
  </r>
  <r>
    <n v="2"/>
    <n v="15"/>
    <x v="10"/>
    <n v="6.10265612631704"/>
    <n v="26.216801831751287"/>
    <n v="24.611518005504195"/>
    <n v="13.911064935064934"/>
    <n v="9.793333333333333"/>
    <x v="0"/>
    <n v="110.03580097450279"/>
  </r>
  <r>
    <n v="2"/>
    <n v="15"/>
    <x v="11"/>
    <n v="6.1904536232586898"/>
    <n v="44.01031099432322"/>
    <n v="22.513383849138652"/>
    <n v="27.475878787878788"/>
    <n v="11.024000000000001"/>
    <x v="0"/>
    <n v="140.61445399713136"/>
  </r>
  <r>
    <n v="2"/>
    <n v="15"/>
    <x v="12"/>
    <n v="4.1114703026876809"/>
    <n v="45.520298013847935"/>
    <n v="30.302158265546215"/>
    <n v="27.404466991341991"/>
    <n v="13.173333333333334"/>
    <x v="0"/>
    <n v="149.91215364928917"/>
  </r>
  <r>
    <n v="2"/>
    <n v="15"/>
    <x v="13"/>
    <n v="3.0296257939093243"/>
    <n v="43.075982399954199"/>
    <n v="7.6854401860084032"/>
    <n v="17.010372294372292"/>
    <n v="12.48"/>
    <x v="0"/>
    <n v="112.68184741677622"/>
  </r>
  <r>
    <n v="2"/>
    <n v="15"/>
    <x v="14"/>
    <n v="4.7732869226035355"/>
    <n v="40.830149174960269"/>
    <n v="18.030268007205883"/>
    <n v="41.547020021645018"/>
    <n v="10.018666666666666"/>
    <x v="0"/>
    <n v="144.59981753561337"/>
  </r>
  <r>
    <n v="2"/>
    <n v="15"/>
    <x v="15"/>
    <n v="4.4387353512635288"/>
    <n v="39.311334852143936"/>
    <n v="9.6128482225840326"/>
    <n v="16.209387445887447"/>
    <n v="9.048"/>
    <x v="0"/>
    <n v="108.02073261441096"/>
  </r>
  <r>
    <n v="2"/>
    <n v="15"/>
    <x v="16"/>
    <n v="3.230857770942527"/>
    <n v="39.430800974517048"/>
    <n v="1.0222140022563027"/>
    <n v="13.230484848484849"/>
    <n v="4.992"/>
    <x v="90"/>
    <n v="89.508064566328756"/>
  </r>
  <r>
    <n v="2"/>
    <n v="15"/>
    <x v="17"/>
    <n v="3.079034370076692"/>
    <n v="17.835535186759103"/>
    <n v="0.19073632694747897"/>
    <n v="1.2937916666666667"/>
    <n v="2.0973333333333333"/>
    <x v="202"/>
    <n v="53.153258764295373"/>
  </r>
  <r>
    <n v="2"/>
    <n v="15"/>
    <x v="18"/>
    <n v="1.1703725800032041"/>
    <n v="0"/>
    <n v="-0.20132002801120447"/>
    <n v="0"/>
    <n v="0"/>
    <x v="88"/>
    <n v="30.228654258962127"/>
  </r>
  <r>
    <n v="2"/>
    <n v="15"/>
    <x v="19"/>
    <n v="1.5220673418804684"/>
    <n v="0"/>
    <n v="-0.20132002801120447"/>
    <n v="0"/>
    <n v="0"/>
    <x v="0"/>
    <n v="30.721174056401271"/>
  </r>
  <r>
    <n v="2"/>
    <n v="15"/>
    <x v="20"/>
    <n v="0.57363462232874551"/>
    <n v="0"/>
    <n v="-0.20132002801120447"/>
    <n v="0"/>
    <n v="0"/>
    <x v="0"/>
    <n v="29.772741336849545"/>
  </r>
  <r>
    <n v="2"/>
    <n v="15"/>
    <x v="21"/>
    <n v="0.15922242736042952"/>
    <n v="0"/>
    <n v="-0.20132002801120447"/>
    <n v="0"/>
    <n v="0"/>
    <x v="0"/>
    <n v="29.358329141881232"/>
  </r>
  <r>
    <n v="2"/>
    <n v="15"/>
    <x v="22"/>
    <n v="0"/>
    <n v="0"/>
    <n v="-0.20132002801120447"/>
    <n v="0"/>
    <n v="0"/>
    <x v="0"/>
    <n v="29.199106714520802"/>
  </r>
  <r>
    <n v="2"/>
    <n v="15"/>
    <x v="23"/>
    <n v="0"/>
    <n v="0"/>
    <n v="-0.20132002801120447"/>
    <n v="0"/>
    <n v="0"/>
    <x v="0"/>
    <n v="29.199106714520802"/>
  </r>
  <r>
    <n v="2"/>
    <n v="16"/>
    <x v="0"/>
    <n v="0"/>
    <n v="0"/>
    <n v="-0.20132002801120447"/>
    <n v="0"/>
    <n v="0"/>
    <x v="0"/>
    <n v="29.199106714520802"/>
  </r>
  <r>
    <n v="2"/>
    <n v="16"/>
    <x v="1"/>
    <n v="0.78254270472657972"/>
    <n v="0"/>
    <n v="-0.20132002801120447"/>
    <n v="0"/>
    <n v="0"/>
    <x v="0"/>
    <n v="29.981649419247379"/>
  </r>
  <r>
    <n v="2"/>
    <n v="16"/>
    <x v="2"/>
    <n v="3.0376953010725689"/>
    <n v="0"/>
    <n v="-0.20132002801120447"/>
    <n v="0"/>
    <n v="0"/>
    <x v="0"/>
    <n v="32.236802015593369"/>
  </r>
  <r>
    <n v="2"/>
    <n v="16"/>
    <x v="3"/>
    <n v="6.9885226068893571"/>
    <n v="0"/>
    <n v="-0.20132002801120447"/>
    <n v="0"/>
    <n v="0"/>
    <x v="0"/>
    <n v="36.187629321410157"/>
  </r>
  <r>
    <n v="2"/>
    <n v="16"/>
    <x v="4"/>
    <n v="8.5633112141842567"/>
    <n v="0"/>
    <n v="-0.20132002801120447"/>
    <n v="0"/>
    <n v="0"/>
    <x v="0"/>
    <n v="37.762417928705055"/>
  </r>
  <r>
    <n v="2"/>
    <n v="16"/>
    <x v="5"/>
    <n v="7.8267805619469151"/>
    <n v="0"/>
    <n v="-0.20132002801120447"/>
    <n v="0"/>
    <n v="0"/>
    <x v="0"/>
    <n v="37.025887276467714"/>
  </r>
  <r>
    <n v="2"/>
    <n v="16"/>
    <x v="6"/>
    <n v="8.4096357303802893"/>
    <n v="0"/>
    <n v="-0.20132002801120447"/>
    <n v="0"/>
    <n v="0"/>
    <x v="0"/>
    <n v="37.60874244490109"/>
  </r>
  <r>
    <n v="2"/>
    <n v="16"/>
    <x v="7"/>
    <n v="8.5088923507166321"/>
    <n v="1.7677139591862299"/>
    <n v="0.74272774097268901"/>
    <n v="0.84066666666666656"/>
    <n v="0"/>
    <x v="0"/>
    <n v="41.260427460074226"/>
  </r>
  <r>
    <n v="2"/>
    <n v="16"/>
    <x v="8"/>
    <n v="5.5879421548612571"/>
    <n v="27.850420310503704"/>
    <n v="27.789995988718481"/>
    <n v="31.009392316017315"/>
    <n v="2.4093333333333335"/>
    <x v="0"/>
    <n v="124.0475108459661"/>
  </r>
  <r>
    <n v="2"/>
    <n v="16"/>
    <x v="9"/>
    <n v="3.0993467010672009"/>
    <n v="46.937928858742502"/>
    <n v="41.394517659831926"/>
    <n v="43.124908549783541"/>
    <n v="5.5466666666666669"/>
    <x v="0"/>
    <n v="169.50379517862385"/>
  </r>
  <r>
    <n v="2"/>
    <n v="16"/>
    <x v="10"/>
    <n v="3.0866461325648964"/>
    <n v="47.844461812267006"/>
    <n v="40.468311180000001"/>
    <n v="42.559020562770556"/>
    <n v="7.6266666666666669"/>
    <x v="0"/>
    <n v="170.98553309680111"/>
  </r>
  <r>
    <n v="2"/>
    <n v="16"/>
    <x v="11"/>
    <n v="0.53840755568368326"/>
    <n v="46.46108763380667"/>
    <n v="39.002278386176471"/>
    <n v="41.477612554112547"/>
    <n v="9.6720000000000006"/>
    <x v="0"/>
    <n v="166.55181287231136"/>
  </r>
  <r>
    <n v="2"/>
    <n v="16"/>
    <x v="12"/>
    <n v="0.71408389268925676"/>
    <n v="45.547033891002833"/>
    <n v="38.152449380987392"/>
    <n v="40.37578841991342"/>
    <n v="10.209333333333333"/>
    <x v="0"/>
    <n v="164.39911566045825"/>
  </r>
  <r>
    <n v="2"/>
    <n v="16"/>
    <x v="13"/>
    <n v="1.4012405619753137"/>
    <n v="45.412017442292736"/>
    <n v="38.471437657436965"/>
    <n v="40.577006493506488"/>
    <n v="9.7759999999999998"/>
    <x v="0"/>
    <n v="165.03812889774352"/>
  </r>
  <r>
    <n v="2"/>
    <n v="16"/>
    <x v="14"/>
    <n v="2.4848946712232012"/>
    <n v="45.772920510722969"/>
    <n v="39.410431316281503"/>
    <n v="41.186310064935064"/>
    <n v="8.1293333333333333"/>
    <x v="0"/>
    <n v="166.38431663902807"/>
  </r>
  <r>
    <n v="2"/>
    <n v="16"/>
    <x v="15"/>
    <n v="2.999814817482219"/>
    <n v="46.251329057355179"/>
    <n v="40.343549784768911"/>
    <n v="41.746138528138523"/>
    <n v="6.690666666666667"/>
    <x v="0"/>
    <n v="167.4319255969435"/>
  </r>
  <r>
    <n v="2"/>
    <n v="16"/>
    <x v="16"/>
    <n v="2.3209923918225535"/>
    <n v="43.615500971542858"/>
    <n v="31.811390988466382"/>
    <n v="39.147022186147183"/>
    <n v="3.9000000000000004"/>
    <x v="0"/>
    <n v="150.19533328051099"/>
  </r>
  <r>
    <n v="2"/>
    <n v="16"/>
    <x v="17"/>
    <n v="1.3859812204151305"/>
    <n v="18.866004548267316"/>
    <n v="7.5275012452310923"/>
    <n v="14.082470779220778"/>
    <n v="1.9933333333333334"/>
    <x v="0"/>
    <n v="73.255717868999653"/>
  </r>
  <r>
    <n v="2"/>
    <n v="16"/>
    <x v="18"/>
    <n v="1.780598218394204"/>
    <n v="0.24686779107689996"/>
    <n v="-0.20132002801120447"/>
    <n v="0"/>
    <n v="0"/>
    <x v="0"/>
    <n v="31.226572723991904"/>
  </r>
  <r>
    <n v="2"/>
    <n v="16"/>
    <x v="19"/>
    <n v="5.5876316402949859"/>
    <n v="0"/>
    <n v="-0.20132002801120447"/>
    <n v="0"/>
    <n v="0"/>
    <x v="458"/>
    <n v="30.5427838740192"/>
  </r>
  <r>
    <n v="2"/>
    <n v="16"/>
    <x v="20"/>
    <n v="8.4248689206198613"/>
    <n v="0"/>
    <n v="-0.20132002801120447"/>
    <n v="0"/>
    <n v="0"/>
    <x v="459"/>
    <n v="33.932652733291441"/>
  </r>
  <r>
    <n v="2"/>
    <n v="16"/>
    <x v="21"/>
    <n v="9.2354846564409492"/>
    <n v="0"/>
    <n v="-0.20132002801120447"/>
    <n v="0"/>
    <n v="0"/>
    <x v="20"/>
    <n v="37.003937032412679"/>
  </r>
  <r>
    <n v="2"/>
    <n v="16"/>
    <x v="22"/>
    <n v="9.4190724846025198"/>
    <n v="0"/>
    <n v="-0.20132002801120447"/>
    <n v="0"/>
    <n v="0"/>
    <x v="460"/>
    <n v="35.39520622615035"/>
  </r>
  <r>
    <n v="2"/>
    <n v="16"/>
    <x v="23"/>
    <n v="9.4279755792748041"/>
    <n v="0"/>
    <n v="-0.20132002801120447"/>
    <n v="0"/>
    <n v="0"/>
    <x v="461"/>
    <n v="35.672957115986215"/>
  </r>
  <r>
    <n v="2"/>
    <n v="17"/>
    <x v="0"/>
    <n v="9.4386303173194506"/>
    <n v="0"/>
    <n v="-0.20132002801120447"/>
    <n v="0"/>
    <n v="0"/>
    <x v="462"/>
    <n v="33.79100872458563"/>
  </r>
  <r>
    <n v="2"/>
    <n v="17"/>
    <x v="1"/>
    <n v="9.4440854270395285"/>
    <n v="0"/>
    <n v="-0.20132002801120447"/>
    <n v="0"/>
    <n v="0"/>
    <x v="414"/>
    <n v="34.281883464462183"/>
  </r>
  <r>
    <n v="2"/>
    <n v="17"/>
    <x v="2"/>
    <n v="9.4567541812857918"/>
    <n v="0"/>
    <n v="-0.20132002801120447"/>
    <n v="0"/>
    <n v="0"/>
    <x v="463"/>
    <n v="31.597539416432483"/>
  </r>
  <r>
    <n v="2"/>
    <n v="17"/>
    <x v="3"/>
    <n v="9.4654076514443748"/>
    <n v="0"/>
    <n v="-0.20132002801120447"/>
    <n v="0"/>
    <n v="0"/>
    <x v="464"/>
    <n v="27.368639543774563"/>
  </r>
  <r>
    <n v="2"/>
    <n v="17"/>
    <x v="4"/>
    <n v="9.4727633003451874"/>
    <n v="0"/>
    <n v="-0.20132002801120447"/>
    <n v="0"/>
    <n v="0"/>
    <x v="270"/>
    <n v="17.276066316430711"/>
  </r>
  <r>
    <n v="2"/>
    <n v="17"/>
    <x v="5"/>
    <n v="9.4890084259413552"/>
    <n v="0"/>
    <n v="-0.20132002801120447"/>
    <n v="0"/>
    <n v="0"/>
    <x v="41"/>
    <n v="9.2876883979301503"/>
  </r>
  <r>
    <n v="2"/>
    <n v="17"/>
    <x v="6"/>
    <n v="9.4989908790497175"/>
    <n v="0"/>
    <n v="-0.20132002801120447"/>
    <n v="0"/>
    <n v="0"/>
    <x v="41"/>
    <n v="9.2976708510385127"/>
  </r>
  <r>
    <n v="2"/>
    <n v="17"/>
    <x v="7"/>
    <n v="9.5089733321580798"/>
    <n v="0.9862409934133598"/>
    <n v="0.94666596625210075"/>
    <n v="0.69538365800865798"/>
    <n v="0"/>
    <x v="41"/>
    <n v="12.137263949832198"/>
  </r>
  <r>
    <n v="2"/>
    <n v="17"/>
    <x v="8"/>
    <n v="9.4731069256444265"/>
    <n v="18.734001722939766"/>
    <n v="19.980485606344537"/>
    <n v="24.64316720779221"/>
    <n v="12.688000000000001"/>
    <x v="298"/>
    <n v="113.58988521805523"/>
  </r>
  <r>
    <n v="2"/>
    <n v="17"/>
    <x v="9"/>
    <n v="9.4967559042845746"/>
    <n v="39.527441661855903"/>
    <n v="33.668296740756304"/>
    <n v="36.335842532467524"/>
    <n v="25.237333333333332"/>
    <x v="0"/>
    <n v="173.66609691522964"/>
  </r>
  <r>
    <n v="2"/>
    <n v="17"/>
    <x v="10"/>
    <n v="9.5320060756785558"/>
    <n v="43.837672979776499"/>
    <n v="34.352583617647056"/>
    <n v="37.266123376623376"/>
    <n v="25.549333333333337"/>
    <x v="0"/>
    <n v="179.93814612559081"/>
  </r>
  <r>
    <n v="2"/>
    <n v="17"/>
    <x v="11"/>
    <n v="9.5290434109741877"/>
    <n v="44.74342544649587"/>
    <n v="35.501701731617651"/>
    <n v="33.185784632034633"/>
    <n v="24.57866666666667"/>
    <x v="0"/>
    <n v="176.939048630321"/>
  </r>
  <r>
    <n v="2"/>
    <n v="17"/>
    <x v="12"/>
    <n v="9.545078029514757"/>
    <n v="41.471010067739101"/>
    <n v="32.267582239726885"/>
    <n v="34.085693722943716"/>
    <n v="23.694666666666667"/>
    <x v="0"/>
    <n v="170.46445746912315"/>
  </r>
  <r>
    <n v="2"/>
    <n v="17"/>
    <x v="13"/>
    <n v="9.4800562072547301"/>
    <n v="44.96141496845518"/>
    <n v="31.667276025000003"/>
    <n v="34.156069805194804"/>
    <n v="23.590666666666667"/>
    <x v="0"/>
    <n v="173.25591041510339"/>
  </r>
  <r>
    <n v="2"/>
    <n v="17"/>
    <x v="14"/>
    <n v="9.5160156288550066"/>
    <n v="43.284852341340752"/>
    <n v="31.629605686827727"/>
    <n v="34.154718073593074"/>
    <n v="23.781333333333333"/>
    <x v="0"/>
    <n v="171.7669518064819"/>
  </r>
  <r>
    <n v="2"/>
    <n v="17"/>
    <x v="15"/>
    <n v="9.4750930960628512"/>
    <n v="31.250008602880484"/>
    <n v="30.396161311260506"/>
    <n v="35.660480519480522"/>
    <n v="24.006666666666668"/>
    <x v="0"/>
    <n v="160.18883693888304"/>
  </r>
  <r>
    <n v="2"/>
    <n v="17"/>
    <x v="16"/>
    <n v="9.5041435484323067"/>
    <n v="16.673547744278348"/>
    <n v="26.610119525231088"/>
    <n v="28.988115800865796"/>
    <n v="22.810666666666666"/>
    <x v="0"/>
    <n v="133.98702002800621"/>
  </r>
  <r>
    <n v="2"/>
    <n v="17"/>
    <x v="17"/>
    <n v="9.4785506221809381"/>
    <n v="5.6989951002037635"/>
    <n v="6.1993626250840324"/>
    <n v="10.743283008658008"/>
    <n v="9.6893333333333338"/>
    <x v="0"/>
    <n v="71.209951431992081"/>
  </r>
  <r>
    <n v="2"/>
    <n v="17"/>
    <x v="18"/>
    <n v="9.3874282359963725"/>
    <n v="0"/>
    <n v="-0.20132002801120447"/>
    <n v="0"/>
    <n v="0"/>
    <x v="0"/>
    <n v="38.586534950517176"/>
  </r>
  <r>
    <n v="2"/>
    <n v="17"/>
    <x v="19"/>
    <n v="9.3298426443299487"/>
    <n v="0"/>
    <n v="-0.20132002801120447"/>
    <n v="0"/>
    <n v="0"/>
    <x v="465"/>
    <n v="37.752277950600394"/>
  </r>
  <r>
    <n v="2"/>
    <n v="17"/>
    <x v="20"/>
    <n v="9.5372482465637596"/>
    <n v="0"/>
    <n v="-0.20132002801120447"/>
    <n v="0"/>
    <n v="0"/>
    <x v="0"/>
    <n v="38.736354961084558"/>
  </r>
  <r>
    <n v="2"/>
    <n v="17"/>
    <x v="21"/>
    <n v="9.5369462441172672"/>
    <n v="0"/>
    <n v="-0.20132002801120447"/>
    <n v="0"/>
    <n v="0"/>
    <x v="466"/>
    <n v="38.377589231753291"/>
  </r>
  <r>
    <n v="2"/>
    <n v="17"/>
    <x v="22"/>
    <n v="9.529767082813704"/>
    <n v="0"/>
    <n v="-0.20132002801120447"/>
    <n v="0"/>
    <n v="0"/>
    <x v="333"/>
    <n v="36.76265758111829"/>
  </r>
  <r>
    <n v="2"/>
    <n v="17"/>
    <x v="23"/>
    <n v="9.5306826148099599"/>
    <n v="0"/>
    <n v="-0.20132002801120447"/>
    <n v="0"/>
    <n v="0"/>
    <x v="0"/>
    <n v="38.729789329330757"/>
  </r>
  <r>
    <n v="2"/>
    <n v="18"/>
    <x v="0"/>
    <n v="9.5296331262563942"/>
    <n v="0"/>
    <n v="-0.20132002801120447"/>
    <n v="0"/>
    <n v="0"/>
    <x v="0"/>
    <n v="38.728739840777195"/>
  </r>
  <r>
    <n v="2"/>
    <n v="18"/>
    <x v="1"/>
    <n v="9.5271954203027693"/>
    <n v="0"/>
    <n v="-0.20132002801120447"/>
    <n v="0"/>
    <n v="0"/>
    <x v="0"/>
    <n v="38.72630213482357"/>
  </r>
  <r>
    <n v="2"/>
    <n v="18"/>
    <x v="2"/>
    <n v="9.5208819721219431"/>
    <n v="0"/>
    <n v="-0.20132002801120447"/>
    <n v="0"/>
    <n v="0"/>
    <x v="0"/>
    <n v="38.719988686642743"/>
  </r>
  <r>
    <n v="2"/>
    <n v="18"/>
    <x v="3"/>
    <n v="9.4914136616841738"/>
    <n v="0"/>
    <n v="-0.20132002801120447"/>
    <n v="0"/>
    <n v="0"/>
    <x v="0"/>
    <n v="38.690520376204972"/>
  </r>
  <r>
    <n v="2"/>
    <n v="18"/>
    <x v="4"/>
    <n v="9.5128927606359497"/>
    <n v="0"/>
    <n v="-0.20132002801120447"/>
    <n v="0"/>
    <n v="0"/>
    <x v="0"/>
    <n v="38.711999475156752"/>
  </r>
  <r>
    <n v="2"/>
    <n v="18"/>
    <x v="5"/>
    <n v="9.5017065023460301"/>
    <n v="0"/>
    <n v="-0.20132002801120447"/>
    <n v="0"/>
    <n v="0"/>
    <x v="0"/>
    <n v="38.700813216866834"/>
  </r>
  <r>
    <n v="2"/>
    <n v="18"/>
    <x v="6"/>
    <n v="9.4954918685387426"/>
    <n v="0"/>
    <n v="-0.20132002801120447"/>
    <n v="0"/>
    <n v="0"/>
    <x v="0"/>
    <n v="38.694598583059545"/>
  </r>
  <r>
    <n v="2"/>
    <n v="18"/>
    <x v="7"/>
    <n v="9.512176981225716"/>
    <n v="0.58809229100833282"/>
    <n v="0.88501102744537818"/>
    <n v="0.96897889610389598"/>
    <n v="0"/>
    <x v="0"/>
    <n v="41.354685938315328"/>
  </r>
  <r>
    <n v="2"/>
    <n v="18"/>
    <x v="8"/>
    <n v="9.5047323104609074"/>
    <n v="11.842140044381384"/>
    <n v="22.042677421701679"/>
    <n v="24.684138528138522"/>
    <n v="12.705333333333334"/>
    <x v="0"/>
    <n v="110.17944838054783"/>
  </r>
  <r>
    <n v="2"/>
    <n v="18"/>
    <x v="9"/>
    <n v="9.4652650797677573"/>
    <n v="14.739929169648507"/>
    <n v="35.769886891449588"/>
    <n v="38.665426406926407"/>
    <n v="25.358666666666668"/>
    <x v="0"/>
    <n v="153.39960095699092"/>
  </r>
  <r>
    <n v="2"/>
    <n v="18"/>
    <x v="10"/>
    <n v="9.4949821205038027"/>
    <n v="20.381166697411516"/>
    <n v="36.617296700609245"/>
    <n v="39.066165584415579"/>
    <n v="25.653333333333336"/>
    <x v="0"/>
    <n v="160.61337117880549"/>
  </r>
  <r>
    <n v="2"/>
    <n v="18"/>
    <x v="11"/>
    <n v="9.3071122719425858"/>
    <n v="28.135814186924865"/>
    <n v="36.077124787184871"/>
    <n v="38.157922077922073"/>
    <n v="24.803999999999998"/>
    <x v="0"/>
    <n v="165.88240006650639"/>
  </r>
  <r>
    <n v="2"/>
    <n v="18"/>
    <x v="12"/>
    <n v="8.7799885984617561"/>
    <n v="26.365751408935665"/>
    <n v="34.957382624999994"/>
    <n v="37.288291666666659"/>
    <n v="24.024000000000001"/>
    <x v="0"/>
    <n v="160.81584104159609"/>
  </r>
  <r>
    <n v="2"/>
    <n v="18"/>
    <x v="13"/>
    <n v="8.0102637795558724"/>
    <n v="44.058472023069399"/>
    <n v="35.371410745462185"/>
    <n v="37.741419372294374"/>
    <n v="23.989333333333335"/>
    <x v="0"/>
    <n v="178.57132599624717"/>
  </r>
  <r>
    <n v="2"/>
    <n v="18"/>
    <x v="14"/>
    <n v="7.7587039980902484"/>
    <n v="46.268697574406616"/>
    <n v="36.323537182752098"/>
    <n v="38.457129329004331"/>
    <n v="24.128"/>
    <x v="0"/>
    <n v="182.3364948267853"/>
  </r>
  <r>
    <n v="2"/>
    <n v="18"/>
    <x v="15"/>
    <n v="7.3904238517087713"/>
    <n v="39.508654631118482"/>
    <n v="37.067612761512599"/>
    <n v="38.518887445887437"/>
    <n v="24.474666666666664"/>
    <x v="0"/>
    <n v="176.36067209942595"/>
  </r>
  <r>
    <n v="2"/>
    <n v="18"/>
    <x v="16"/>
    <n v="6.4840746577774926"/>
    <n v="35.726870807703435"/>
    <n v="29.286787132058823"/>
    <n v="35.126101190476184"/>
    <n v="23.347999999999999"/>
    <x v="0"/>
    <n v="159.37226053054795"/>
  </r>
  <r>
    <n v="2"/>
    <n v="18"/>
    <x v="17"/>
    <n v="5.3548619615194761"/>
    <n v="9.1926210972855618"/>
    <n v="7.0453900365126039"/>
    <n v="12.562873917748917"/>
    <n v="10.001333333333335"/>
    <x v="0"/>
    <n v="73.557507088931899"/>
  </r>
  <r>
    <n v="2"/>
    <n v="18"/>
    <x v="18"/>
    <n v="3.9426945465521297"/>
    <n v="0"/>
    <n v="-0.20132002801120447"/>
    <n v="0"/>
    <n v="0"/>
    <x v="0"/>
    <n v="33.141801261072928"/>
  </r>
  <r>
    <n v="2"/>
    <n v="18"/>
    <x v="19"/>
    <n v="2.3107837731632381"/>
    <n v="0"/>
    <n v="-0.20132002801120447"/>
    <n v="0"/>
    <n v="0"/>
    <x v="0"/>
    <n v="31.509890487684039"/>
  </r>
  <r>
    <n v="2"/>
    <n v="18"/>
    <x v="20"/>
    <n v="2.9656936106033394"/>
    <n v="0"/>
    <n v="-0.20132002801120447"/>
    <n v="0"/>
    <n v="0"/>
    <x v="0"/>
    <n v="32.164800325124141"/>
  </r>
  <r>
    <n v="2"/>
    <n v="18"/>
    <x v="21"/>
    <n v="3.3556020275322065"/>
    <n v="0"/>
    <n v="-0.20132002801120447"/>
    <n v="0"/>
    <n v="0"/>
    <x v="0"/>
    <n v="32.554708742053009"/>
  </r>
  <r>
    <n v="2"/>
    <n v="18"/>
    <x v="22"/>
    <n v="4.2739981286141369"/>
    <n v="0"/>
    <n v="-0.20132002801120447"/>
    <n v="0"/>
    <n v="0"/>
    <x v="0"/>
    <n v="33.473104843134934"/>
  </r>
  <r>
    <n v="2"/>
    <n v="18"/>
    <x v="23"/>
    <n v="3.8693069174113859"/>
    <n v="0"/>
    <n v="-0.20132002801120447"/>
    <n v="0"/>
    <n v="0"/>
    <x v="467"/>
    <n v="28.254757870908008"/>
  </r>
  <r>
    <n v="2"/>
    <n v="19"/>
    <x v="0"/>
    <n v="2.2138383016636238"/>
    <n v="0"/>
    <n v="-0.20132002801120447"/>
    <n v="0"/>
    <n v="0"/>
    <x v="100"/>
    <n v="26.616358956440472"/>
  </r>
  <r>
    <n v="2"/>
    <n v="19"/>
    <x v="1"/>
    <n v="1.3227183835560272"/>
    <n v="0"/>
    <n v="-0.20132002801120447"/>
    <n v="0"/>
    <n v="0"/>
    <x v="468"/>
    <n v="23.447500773752505"/>
  </r>
  <r>
    <n v="2"/>
    <n v="19"/>
    <x v="2"/>
    <n v="1.2445411060496883"/>
    <n v="0"/>
    <n v="-0.20132002801120447"/>
    <n v="0"/>
    <n v="0"/>
    <x v="469"/>
    <n v="22.297132884581874"/>
  </r>
  <r>
    <n v="2"/>
    <n v="19"/>
    <x v="3"/>
    <n v="0.86600808264012663"/>
    <n v="0"/>
    <n v="-0.20132002801120447"/>
    <n v="0"/>
    <n v="0"/>
    <x v="470"/>
    <n v="23.693848794315979"/>
  </r>
  <r>
    <n v="2"/>
    <n v="19"/>
    <x v="4"/>
    <n v="0.71203282652311239"/>
    <n v="0"/>
    <n v="-0.20132002801120447"/>
    <n v="0"/>
    <n v="0"/>
    <x v="471"/>
    <n v="22.350328730233102"/>
  </r>
  <r>
    <n v="2"/>
    <n v="19"/>
    <x v="5"/>
    <n v="0.16157528763238652"/>
    <n v="0"/>
    <n v="-0.20132002801120447"/>
    <n v="0"/>
    <n v="0"/>
    <x v="472"/>
    <n v="23.307339185652477"/>
  </r>
  <r>
    <n v="2"/>
    <n v="19"/>
    <x v="6"/>
    <n v="0.13961325260573362"/>
    <n v="0"/>
    <n v="-0.20132002801120447"/>
    <n v="0"/>
    <n v="0"/>
    <x v="473"/>
    <n v="23.537155244509179"/>
  </r>
  <r>
    <n v="2"/>
    <n v="19"/>
    <x v="7"/>
    <n v="0.18456328387882168"/>
    <n v="1.7282203565337366"/>
    <n v="0.94372837107352914"/>
    <n v="1.0201163419913419"/>
    <n v="0"/>
    <x v="474"/>
    <n v="24.192773445938315"/>
  </r>
  <r>
    <n v="2"/>
    <n v="19"/>
    <x v="8"/>
    <n v="0.27034687382154149"/>
    <n v="22.146035199879382"/>
    <n v="22.64091003983193"/>
    <n v="22.974708874458873"/>
    <n v="12.254666666666667"/>
    <x v="475"/>
    <n v="99.02813280401827"/>
  </r>
  <r>
    <n v="2"/>
    <n v="19"/>
    <x v="9"/>
    <n v="0.33841098645879175"/>
    <n v="23.668775384223864"/>
    <n v="38.105102258697471"/>
    <n v="34.772606601731603"/>
    <n v="23.833333333333336"/>
    <x v="432"/>
    <n v="136.64532671522744"/>
  </r>
  <r>
    <n v="2"/>
    <n v="19"/>
    <x v="10"/>
    <n v="0.26889786661540166"/>
    <n v="37.979084651598782"/>
    <n v="35.70837019241597"/>
    <n v="36.79516883116883"/>
    <n v="24.041333333333331"/>
    <x v="476"/>
    <n v="149.81632571439263"/>
  </r>
  <r>
    <n v="2"/>
    <n v="19"/>
    <x v="11"/>
    <n v="0.13858296945816562"/>
    <n v="23.895286638817598"/>
    <n v="34.776288522226885"/>
    <n v="36.978823051948055"/>
    <n v="23.244"/>
    <x v="214"/>
    <n v="130.45474505158299"/>
  </r>
  <r>
    <n v="2"/>
    <n v="19"/>
    <x v="12"/>
    <n v="0"/>
    <n v="22.550621447396782"/>
    <n v="34.508448961827725"/>
    <n v="36.690428571428569"/>
    <n v="22.325333333333337"/>
    <x v="477"/>
    <n v="126.47454781896506"/>
  </r>
  <r>
    <n v="2"/>
    <n v="19"/>
    <x v="13"/>
    <n v="0.21601620246173617"/>
    <n v="17.985314113069098"/>
    <n v="33.350345262605032"/>
    <n v="37.393403138528136"/>
    <n v="22.429333333333336"/>
    <x v="478"/>
    <n v="120.50136795326902"/>
  </r>
  <r>
    <n v="2"/>
    <n v="19"/>
    <x v="14"/>
    <n v="0.62065633680223165"/>
    <n v="18.621041493246381"/>
    <n v="33.798933326344532"/>
    <n v="39.433321428571425"/>
    <n v="22.827999999999999"/>
    <x v="479"/>
    <n v="124.53025983958761"/>
  </r>
  <r>
    <n v="2"/>
    <n v="19"/>
    <x v="15"/>
    <n v="0.9643006921173749"/>
    <n v="9.6808909442948856"/>
    <n v="34.65740231735294"/>
    <n v="38.744292748917744"/>
    <n v="22.949333333333335"/>
    <x v="480"/>
    <n v="116.02289144426662"/>
  </r>
  <r>
    <n v="2"/>
    <n v="19"/>
    <x v="16"/>
    <n v="1.3490008633530779"/>
    <n v="4.9348282174170031"/>
    <n v="26.867936702079827"/>
    <n v="35.643883658008654"/>
    <n v="22.134666666666668"/>
    <x v="481"/>
    <n v="100.55976134223364"/>
  </r>
  <r>
    <n v="2"/>
    <n v="19"/>
    <x v="17"/>
    <n v="1.7189623969967758"/>
    <n v="2.14058977048871"/>
    <n v="6.4772245690336128"/>
    <n v="13.71515367965368"/>
    <n v="9.6720000000000006"/>
    <x v="482"/>
    <n v="43.504869249743194"/>
  </r>
  <r>
    <n v="2"/>
    <n v="19"/>
    <x v="18"/>
    <n v="1.9223141894792426"/>
    <n v="0"/>
    <n v="-0.20132002801120447"/>
    <n v="0"/>
    <n v="0"/>
    <x v="483"/>
    <n v="13.310254474412561"/>
  </r>
  <r>
    <n v="2"/>
    <n v="19"/>
    <x v="19"/>
    <n v="2.5544880622393413"/>
    <n v="0"/>
    <n v="-0.20132002801120447"/>
    <n v="0"/>
    <n v="0"/>
    <x v="484"/>
    <n v="8.834320239064553"/>
  </r>
  <r>
    <n v="2"/>
    <n v="19"/>
    <x v="20"/>
    <n v="3.0103334614247244"/>
    <n v="0"/>
    <n v="-0.20132002801120447"/>
    <n v="0"/>
    <n v="0"/>
    <x v="239"/>
    <n v="6.7435795785059813"/>
  </r>
  <r>
    <n v="2"/>
    <n v="19"/>
    <x v="21"/>
    <n v="1.0053626304981707"/>
    <n v="0"/>
    <n v="-0.20132002801120447"/>
    <n v="0"/>
    <n v="0"/>
    <x v="485"/>
    <n v="4.5711123037671948"/>
  </r>
  <r>
    <n v="2"/>
    <n v="19"/>
    <x v="22"/>
    <n v="0.740988720227856"/>
    <n v="0"/>
    <n v="-0.20132002801120447"/>
    <n v="0"/>
    <n v="0"/>
    <x v="41"/>
    <n v="0.53966869221665159"/>
  </r>
  <r>
    <n v="2"/>
    <n v="19"/>
    <x v="23"/>
    <n v="2.0227058549313117"/>
    <n v="0"/>
    <n v="-0.20132002801120447"/>
    <n v="0"/>
    <n v="0"/>
    <x v="41"/>
    <n v="1.8213858269201073"/>
  </r>
  <r>
    <n v="2"/>
    <n v="20"/>
    <x v="0"/>
    <n v="0.66161200593347158"/>
    <n v="0"/>
    <n v="-0.20132002801120447"/>
    <n v="0"/>
    <n v="0"/>
    <x v="41"/>
    <n v="0.46029197792226711"/>
  </r>
  <r>
    <n v="2"/>
    <n v="20"/>
    <x v="1"/>
    <n v="0.90894275320352191"/>
    <n v="0"/>
    <n v="-0.20132002801120447"/>
    <n v="0"/>
    <n v="0"/>
    <x v="486"/>
    <n v="3.9391305488054043"/>
  </r>
  <r>
    <n v="2"/>
    <n v="20"/>
    <x v="2"/>
    <n v="2.1949051955194325"/>
    <n v="0"/>
    <n v="-0.20132002801120447"/>
    <n v="0"/>
    <n v="0"/>
    <x v="487"/>
    <n v="7.1849080693574461"/>
  </r>
  <r>
    <n v="2"/>
    <n v="20"/>
    <x v="3"/>
    <n v="3.9753535894343699"/>
    <n v="0"/>
    <n v="-0.20132002801120447"/>
    <n v="0"/>
    <n v="0"/>
    <x v="488"/>
    <n v="11.108670830270961"/>
  </r>
  <r>
    <n v="2"/>
    <n v="20"/>
    <x v="4"/>
    <n v="1.0284716380624526"/>
    <n v="0"/>
    <n v="-0.20132002801120447"/>
    <n v="0"/>
    <n v="0"/>
    <x v="489"/>
    <n v="8.6312056641053019"/>
  </r>
  <r>
    <n v="2"/>
    <n v="20"/>
    <x v="5"/>
    <n v="0.71031101269360808"/>
    <n v="0"/>
    <n v="-0.20132002801120447"/>
    <n v="0"/>
    <n v="0"/>
    <x v="490"/>
    <n v="9.4183081966311963"/>
  </r>
  <r>
    <n v="2"/>
    <n v="20"/>
    <x v="6"/>
    <n v="3.0233842291207296"/>
    <n v="0"/>
    <n v="-0.20132002801120447"/>
    <n v="0"/>
    <n v="0"/>
    <x v="491"/>
    <n v="14.428394215334277"/>
  </r>
  <r>
    <n v="2"/>
    <n v="20"/>
    <x v="7"/>
    <n v="4.3513660898685576"/>
    <n v="0.47031403219713752"/>
    <n v="0.99028061466806716"/>
    <n v="0"/>
    <n v="0"/>
    <x v="492"/>
    <n v="17.334009100887389"/>
  </r>
  <r>
    <n v="2"/>
    <n v="20"/>
    <x v="8"/>
    <n v="5.7774828812188757"/>
    <n v="4.0554143583868116"/>
    <n v="4.5359925551470592"/>
    <n v="1.0969816017316016"/>
    <n v="2.8426666666666667"/>
    <x v="493"/>
    <n v="29.144597807105498"/>
  </r>
  <r>
    <n v="2"/>
    <n v="20"/>
    <x v="9"/>
    <n v="5.9602968238384788"/>
    <n v="10.25604459066381"/>
    <n v="7.5731203703571426"/>
    <n v="6.6419870129870127"/>
    <n v="4.801333333333333"/>
    <x v="494"/>
    <n v="40.658813425632118"/>
  </r>
  <r>
    <n v="2"/>
    <n v="20"/>
    <x v="10"/>
    <n v="7.2585275339900051"/>
    <n v="19.9460861274457"/>
    <n v="8.2522232557563004"/>
    <n v="18.090964285714286"/>
    <n v="4.4026666666666667"/>
    <x v="495"/>
    <n v="60.529059619217342"/>
  </r>
  <r>
    <n v="2"/>
    <n v="20"/>
    <x v="11"/>
    <n v="8.6145775082267377"/>
    <n v="28.732132553981234"/>
    <n v="14.727374228193275"/>
    <n v="12.610705627705627"/>
    <n v="5.3733333333333331"/>
    <x v="41"/>
    <n v="70.058123251440207"/>
  </r>
  <r>
    <n v="2"/>
    <n v="20"/>
    <x v="12"/>
    <n v="9.2752957147058837"/>
    <n v="30.978701392050002"/>
    <n v="13.425155565504198"/>
    <n v="13.136949675324676"/>
    <n v="5.5813333333333341"/>
    <x v="41"/>
    <n v="72.397435680918093"/>
  </r>
  <r>
    <n v="2"/>
    <n v="20"/>
    <x v="13"/>
    <n v="8.643288019859293"/>
    <n v="18.660509892298698"/>
    <n v="12.266015067983194"/>
    <n v="21.463183441558442"/>
    <n v="4.9226666666666663"/>
    <x v="41"/>
    <n v="65.955663088366293"/>
  </r>
  <r>
    <n v="2"/>
    <n v="20"/>
    <x v="14"/>
    <n v="8.5697445958096221"/>
    <n v="24.060746555425432"/>
    <n v="25.293385686365543"/>
    <n v="30.540135281385279"/>
    <n v="5.0613333333333337"/>
    <x v="41"/>
    <n v="93.525345452319215"/>
  </r>
  <r>
    <n v="2"/>
    <n v="20"/>
    <x v="15"/>
    <n v="8.1885938953204125"/>
    <n v="31.822152028122783"/>
    <n v="39.125657383676462"/>
    <n v="37.164707792207786"/>
    <n v="3.4840000000000004"/>
    <x v="41"/>
    <n v="119.78511109932744"/>
  </r>
  <r>
    <n v="2"/>
    <n v="20"/>
    <x v="16"/>
    <n v="8.1604838480648478"/>
    <n v="31.919292138333766"/>
    <n v="35.936811417478992"/>
    <n v="33.335240259740253"/>
    <n v="4.4720000000000004"/>
    <x v="41"/>
    <n v="113.82382766361785"/>
  </r>
  <r>
    <n v="2"/>
    <n v="20"/>
    <x v="17"/>
    <n v="8.1433777610346567"/>
    <n v="14.082104730874919"/>
    <n v="9.5050211995588221"/>
    <n v="10.244670454545455"/>
    <n v="1.5773333333333333"/>
    <x v="41"/>
    <n v="43.552507479347184"/>
  </r>
  <r>
    <n v="2"/>
    <n v="20"/>
    <x v="18"/>
    <n v="8.5350851838306454"/>
    <n v="0"/>
    <n v="-0.20132002801120447"/>
    <n v="0"/>
    <n v="0"/>
    <x v="41"/>
    <n v="8.3337651558194406"/>
  </r>
  <r>
    <n v="2"/>
    <n v="20"/>
    <x v="19"/>
    <n v="8.8155558543971821"/>
    <n v="0"/>
    <n v="-0.20132002801120447"/>
    <n v="0"/>
    <n v="0"/>
    <x v="41"/>
    <n v="8.6142358263859773"/>
  </r>
  <r>
    <n v="2"/>
    <n v="20"/>
    <x v="20"/>
    <n v="8.5994807543964757"/>
    <n v="0"/>
    <n v="-0.20132002801120447"/>
    <n v="0"/>
    <n v="0"/>
    <x v="41"/>
    <n v="8.3981607263852709"/>
  </r>
  <r>
    <n v="2"/>
    <n v="20"/>
    <x v="21"/>
    <n v="8.5065604366758585"/>
    <n v="0"/>
    <n v="-0.20132002801120447"/>
    <n v="0"/>
    <n v="0"/>
    <x v="496"/>
    <n v="13.161570422889405"/>
  </r>
  <r>
    <n v="2"/>
    <n v="20"/>
    <x v="22"/>
    <n v="8.05531975748573"/>
    <n v="0"/>
    <n v="-0.20132002801120447"/>
    <n v="0"/>
    <n v="0"/>
    <x v="497"/>
    <n v="16.512605703869973"/>
  </r>
  <r>
    <n v="2"/>
    <n v="20"/>
    <x v="23"/>
    <n v="5.911798540144706"/>
    <n v="0"/>
    <n v="-0.20132002801120447"/>
    <n v="0"/>
    <n v="0"/>
    <x v="498"/>
    <n v="17.282669123797795"/>
  </r>
  <r>
    <n v="2"/>
    <n v="21"/>
    <x v="0"/>
    <n v="6.7795098060012"/>
    <n v="0"/>
    <n v="-0.20132002801120447"/>
    <n v="0"/>
    <n v="0"/>
    <x v="499"/>
    <n v="19.775202580265955"/>
  </r>
  <r>
    <n v="2"/>
    <n v="21"/>
    <x v="1"/>
    <n v="7.9028358856827046"/>
    <n v="0"/>
    <n v="-0.20132002801120447"/>
    <n v="0"/>
    <n v="0"/>
    <x v="500"/>
    <n v="21.183379300061258"/>
  </r>
  <r>
    <n v="2"/>
    <n v="21"/>
    <x v="2"/>
    <n v="7.8160482137160709"/>
    <n v="0"/>
    <n v="-0.20132002801120447"/>
    <n v="0"/>
    <n v="0"/>
    <x v="501"/>
    <n v="20.041470717710556"/>
  </r>
  <r>
    <n v="2"/>
    <n v="21"/>
    <x v="3"/>
    <n v="6.7570885579037032"/>
    <n v="0"/>
    <n v="-0.20132002801120447"/>
    <n v="0"/>
    <n v="0"/>
    <x v="502"/>
    <n v="16.687703096037591"/>
  </r>
  <r>
    <n v="2"/>
    <n v="21"/>
    <x v="4"/>
    <n v="6.3228148117644176"/>
    <n v="0"/>
    <n v="-0.20132002801120447"/>
    <n v="0"/>
    <n v="0"/>
    <x v="503"/>
    <n v="11.413102180623767"/>
  </r>
  <r>
    <n v="2"/>
    <n v="21"/>
    <x v="5"/>
    <n v="6.7560812130930019"/>
    <n v="0"/>
    <n v="-0.20132002801120447"/>
    <n v="0"/>
    <n v="0"/>
    <x v="41"/>
    <n v="6.5547611850817971"/>
  </r>
  <r>
    <n v="2"/>
    <n v="21"/>
    <x v="6"/>
    <n v="1.5396785391589547"/>
    <n v="0"/>
    <n v="-0.20132002801120447"/>
    <n v="0"/>
    <n v="0"/>
    <x v="41"/>
    <n v="1.3383585111477503"/>
  </r>
  <r>
    <n v="2"/>
    <n v="21"/>
    <x v="7"/>
    <n v="1.9540622595772552"/>
    <n v="2.3007188121421116"/>
    <n v="0.25252604953298319"/>
    <n v="0"/>
    <n v="0"/>
    <x v="41"/>
    <n v="4.5073071212523503"/>
  </r>
  <r>
    <n v="2"/>
    <n v="21"/>
    <x v="8"/>
    <n v="3.2061611663675449"/>
    <n v="29.693042119911016"/>
    <n v="4.5726260950210085"/>
    <n v="2.6331266233766235"/>
    <n v="5.8760000000000003"/>
    <x v="41"/>
    <n v="45.980956004676194"/>
  </r>
  <r>
    <n v="2"/>
    <n v="21"/>
    <x v="9"/>
    <n v="6.5339054323485044"/>
    <n v="48.586355588888125"/>
    <n v="5.5378853107563017"/>
    <n v="6.3175882034632025"/>
    <n v="8.2506666666666675"/>
    <x v="41"/>
    <n v="75.226401202122787"/>
  </r>
  <r>
    <n v="2"/>
    <n v="21"/>
    <x v="10"/>
    <n v="7.1712920438379237"/>
    <n v="48.806433565287733"/>
    <n v="6.4184726654621844"/>
    <n v="9.0415708874458875"/>
    <n v="10.850666666666667"/>
    <x v="41"/>
    <n v="82.288435828700401"/>
  </r>
  <r>
    <n v="2"/>
    <n v="21"/>
    <x v="11"/>
    <n v="7.5721450076333721"/>
    <n v="45.286340256894647"/>
    <n v="9.7732063593907572"/>
    <n v="10.837056818181816"/>
    <n v="13.866666666666667"/>
    <x v="41"/>
    <n v="87.335415108767251"/>
  </r>
  <r>
    <n v="2"/>
    <n v="21"/>
    <x v="12"/>
    <n v="7.4957548356167587"/>
    <n v="46.885854180162596"/>
    <n v="11.212282397457983"/>
    <n v="13.135966450216447"/>
    <n v="15.669333333333334"/>
    <x v="41"/>
    <n v="94.399191196787115"/>
  </r>
  <r>
    <n v="2"/>
    <n v="21"/>
    <x v="13"/>
    <n v="7.5561100999195219"/>
    <n v="46.86046886792046"/>
    <n v="8.4319349607983174"/>
    <n v="12.426670454545453"/>
    <n v="15.409333333333334"/>
    <x v="41"/>
    <n v="90.684517716517092"/>
  </r>
  <r>
    <n v="2"/>
    <n v="21"/>
    <x v="14"/>
    <n v="7.6242310106165707"/>
    <n v="47.700306224369918"/>
    <n v="5.6432931377521003"/>
    <n v="9.6098257575757575"/>
    <n v="13.485333333333333"/>
    <x v="396"/>
    <n v="92.084682209024635"/>
  </r>
  <r>
    <n v="2"/>
    <n v="21"/>
    <x v="15"/>
    <n v="7.6667668336907502"/>
    <n v="45.01491515958844"/>
    <n v="11.681606427163864"/>
    <n v="8.6411585497835492"/>
    <n v="12.358666666666666"/>
    <x v="504"/>
    <n v="94.205218900051165"/>
  </r>
  <r>
    <n v="2"/>
    <n v="21"/>
    <x v="16"/>
    <n v="7.7143435593102492"/>
    <n v="36.31344343688918"/>
    <n v="8.6365298250000002"/>
    <n v="5.8158712121212126"/>
    <n v="8.6840000000000011"/>
    <x v="505"/>
    <n v="74.515895003448662"/>
  </r>
  <r>
    <n v="2"/>
    <n v="21"/>
    <x v="17"/>
    <n v="6.7351615050220746"/>
    <n v="16.53045148279169"/>
    <n v="2.9809333474411766"/>
    <n v="2.7996747835497833"/>
    <n v="4.0040000000000004"/>
    <x v="506"/>
    <n v="40.452070336443413"/>
  </r>
  <r>
    <n v="2"/>
    <n v="21"/>
    <x v="18"/>
    <n v="4.754699584787077"/>
    <n v="0"/>
    <n v="-0.20132002801120447"/>
    <n v="0"/>
    <n v="0"/>
    <x v="490"/>
    <n v="13.462696768724665"/>
  </r>
  <r>
    <n v="2"/>
    <n v="21"/>
    <x v="19"/>
    <n v="3.4356192235267504"/>
    <n v="0"/>
    <n v="-0.20132002801120447"/>
    <n v="0"/>
    <n v="0"/>
    <x v="507"/>
    <n v="14.488566620835602"/>
  </r>
  <r>
    <n v="2"/>
    <n v="21"/>
    <x v="20"/>
    <n v="3.0491045259689487"/>
    <n v="0"/>
    <n v="-0.20132002801120447"/>
    <n v="0"/>
    <n v="0"/>
    <x v="508"/>
    <n v="14.671753203505396"/>
  </r>
  <r>
    <n v="2"/>
    <n v="21"/>
    <x v="21"/>
    <n v="3.3192375147866202"/>
    <n v="0"/>
    <n v="-0.20132002801120447"/>
    <n v="0"/>
    <n v="0"/>
    <x v="242"/>
    <n v="16.466423887913397"/>
  </r>
  <r>
    <n v="2"/>
    <n v="21"/>
    <x v="22"/>
    <n v="5.612738142274182"/>
    <n v="0"/>
    <n v="-0.20132002801120447"/>
    <n v="0"/>
    <n v="0"/>
    <x v="509"/>
    <n v="22.662484970592992"/>
  </r>
  <r>
    <n v="2"/>
    <n v="21"/>
    <x v="23"/>
    <n v="6.3463503793182081"/>
    <n v="0"/>
    <n v="-0.20132002801120447"/>
    <n v="0"/>
    <n v="0"/>
    <x v="510"/>
    <n v="27.616580849173289"/>
  </r>
  <r>
    <n v="2"/>
    <n v="22"/>
    <x v="0"/>
    <n v="7.0124654704614091"/>
    <n v="0"/>
    <n v="-0.20132002801120447"/>
    <n v="0"/>
    <n v="0"/>
    <x v="511"/>
    <n v="30.07501457474039"/>
  </r>
  <r>
    <n v="2"/>
    <n v="22"/>
    <x v="1"/>
    <n v="8.0003932627174343"/>
    <n v="0"/>
    <n v="-0.20132002801120447"/>
    <n v="0"/>
    <n v="0"/>
    <x v="512"/>
    <n v="26.456256733994991"/>
  </r>
  <r>
    <n v="2"/>
    <n v="22"/>
    <x v="2"/>
    <n v="5.2202277519746421"/>
    <n v="0"/>
    <n v="-0.20132002801120447"/>
    <n v="0"/>
    <n v="0"/>
    <x v="437"/>
    <n v="23.710230625812656"/>
  </r>
  <r>
    <n v="2"/>
    <n v="22"/>
    <x v="3"/>
    <n v="5.5571542902757978"/>
    <n v="0"/>
    <n v="-0.20132002801120447"/>
    <n v="0"/>
    <n v="0"/>
    <x v="513"/>
    <n v="22.924824304938848"/>
  </r>
  <r>
    <n v="2"/>
    <n v="22"/>
    <x v="4"/>
    <n v="1.4839651405484438"/>
    <n v="0"/>
    <n v="-0.20132002801120447"/>
    <n v="0"/>
    <n v="0"/>
    <x v="514"/>
    <n v="21.112303718511637"/>
  </r>
  <r>
    <n v="2"/>
    <n v="22"/>
    <x v="5"/>
    <n v="0.39038163077947974"/>
    <n v="0"/>
    <n v="-0.20132002801120447"/>
    <n v="0"/>
    <n v="0"/>
    <x v="515"/>
    <n v="25.530100009596158"/>
  </r>
  <r>
    <n v="2"/>
    <n v="22"/>
    <x v="6"/>
    <n v="1.0449947106710407"/>
    <n v="0"/>
    <n v="-0.20132002801120447"/>
    <n v="0"/>
    <n v="0"/>
    <x v="516"/>
    <n v="25.34723087042655"/>
  </r>
  <r>
    <n v="2"/>
    <n v="22"/>
    <x v="7"/>
    <n v="2.9486490356344688"/>
    <n v="2.1626014400242748"/>
    <n v="0.96626145409033604"/>
    <n v="1.1900492424242424"/>
    <n v="0"/>
    <x v="517"/>
    <n v="30.212440261789254"/>
  </r>
  <r>
    <n v="2"/>
    <n v="22"/>
    <x v="8"/>
    <n v="2.5565839665219334"/>
    <n v="23.699973341950866"/>
    <n v="18.203067723592437"/>
    <n v="20.746093614718614"/>
    <n v="1.2826666666666668"/>
    <x v="336"/>
    <n v="84.660149182582813"/>
  </r>
  <r>
    <n v="2"/>
    <n v="22"/>
    <x v="9"/>
    <n v="0.68590959008679131"/>
    <n v="40.069593793368846"/>
    <n v="30.269671918865541"/>
    <n v="31.332835497835497"/>
    <n v="4.6626666666666665"/>
    <x v="518"/>
    <n v="112.99934034022306"/>
  </r>
  <r>
    <n v="2"/>
    <n v="22"/>
    <x v="10"/>
    <n v="0.33858795908245692"/>
    <n v="31.993488680437853"/>
    <n v="26.403796663865549"/>
    <n v="32.944667748917752"/>
    <n v="5.0613333333333337"/>
    <x v="118"/>
    <n v="109.68817595035956"/>
  </r>
  <r>
    <n v="2"/>
    <n v="22"/>
    <x v="11"/>
    <n v="8.0038132718740551E-2"/>
    <n v="37.272188086731603"/>
    <n v="31.836619747058815"/>
    <n v="33.743475649350643"/>
    <n v="7.4880000000000004"/>
    <x v="510"/>
    <n v="131.89187211372609"/>
  </r>
  <r>
    <n v="2"/>
    <n v="22"/>
    <x v="12"/>
    <n v="0.22892439624253758"/>
    <n v="28.679409173452495"/>
    <n v="33.581896882563015"/>
    <n v="33.775935064935062"/>
    <n v="7.4013333333333344"/>
    <x v="0"/>
    <n v="133.06792559305848"/>
  </r>
  <r>
    <n v="2"/>
    <n v="22"/>
    <x v="13"/>
    <n v="0.28521179258662566"/>
    <n v="39.488519009310849"/>
    <n v="26.374766311512605"/>
    <n v="33.137234848484844"/>
    <n v="6.4826666666666668"/>
    <x v="0"/>
    <n v="135.16882537109359"/>
  </r>
  <r>
    <n v="2"/>
    <n v="22"/>
    <x v="14"/>
    <n v="0.37090284266780527"/>
    <n v="38.711167258803989"/>
    <n v="30.627367331785713"/>
    <n v="32.136945346320346"/>
    <n v="4.3506666666666671"/>
    <x v="0"/>
    <n v="135.59747618877651"/>
  </r>
  <r>
    <n v="2"/>
    <n v="22"/>
    <x v="15"/>
    <n v="0.26678105900823751"/>
    <n v="40.974956471141745"/>
    <n v="34.713735024894959"/>
    <n v="31.13612337662337"/>
    <n v="3.4320000000000004"/>
    <x v="0"/>
    <n v="139.92402267420033"/>
  </r>
  <r>
    <n v="2"/>
    <n v="22"/>
    <x v="16"/>
    <n v="0.3143424288981605"/>
    <n v="30.5507205739403"/>
    <n v="27.731935284012597"/>
    <n v="27.634588203463203"/>
    <n v="2.3053333333333335"/>
    <x v="519"/>
    <n v="115.6190677610587"/>
  </r>
  <r>
    <n v="2"/>
    <n v="22"/>
    <x v="17"/>
    <n v="0.33175369834876939"/>
    <n v="10.634526682388959"/>
    <n v="6.5885075863865534"/>
    <n v="9.6513896103896109"/>
    <n v="1.2826666666666668"/>
    <x v="441"/>
    <n v="49.993467288277287"/>
  </r>
  <r>
    <n v="2"/>
    <n v="22"/>
    <x v="18"/>
    <n v="0.78476750169322596"/>
    <n v="0"/>
    <n v="-0.20132002801120447"/>
    <n v="0"/>
    <n v="0"/>
    <x v="498"/>
    <n v="12.155638085346316"/>
  </r>
  <r>
    <n v="2"/>
    <n v="22"/>
    <x v="19"/>
    <n v="2.8308370419632491"/>
    <n v="0"/>
    <n v="-0.20132002801120447"/>
    <n v="0"/>
    <n v="0"/>
    <x v="520"/>
    <n v="9.4456621064129269"/>
  </r>
  <r>
    <n v="2"/>
    <n v="22"/>
    <x v="20"/>
    <n v="3.8460837675204029"/>
    <n v="0"/>
    <n v="-0.20132002801120447"/>
    <n v="0"/>
    <n v="0"/>
    <x v="521"/>
    <n v="16.356356911628687"/>
  </r>
  <r>
    <n v="2"/>
    <n v="22"/>
    <x v="21"/>
    <n v="4.7090946438123815"/>
    <n v="0"/>
    <n v="-0.20132002801120447"/>
    <n v="0"/>
    <n v="0"/>
    <x v="522"/>
    <n v="13.299737631448401"/>
  </r>
  <r>
    <n v="2"/>
    <n v="22"/>
    <x v="22"/>
    <n v="4.844574227766147"/>
    <n v="0"/>
    <n v="-0.20132002801120447"/>
    <n v="0"/>
    <n v="0"/>
    <x v="41"/>
    <n v="4.6432541997549421"/>
  </r>
  <r>
    <n v="2"/>
    <n v="22"/>
    <x v="23"/>
    <n v="3.1709007526137798"/>
    <n v="0"/>
    <n v="-0.20132002801120447"/>
    <n v="0"/>
    <n v="0"/>
    <x v="41"/>
    <n v="2.9695807246025754"/>
  </r>
  <r>
    <n v="2"/>
    <n v="23"/>
    <x v="0"/>
    <n v="2.2495913980561721"/>
    <n v="0"/>
    <n v="-0.20132002801120447"/>
    <n v="0"/>
    <n v="0"/>
    <x v="41"/>
    <n v="2.0482713700449677"/>
  </r>
  <r>
    <n v="2"/>
    <n v="23"/>
    <x v="1"/>
    <n v="2.0098378952310032"/>
    <n v="0"/>
    <n v="-0.20132002801120447"/>
    <n v="0"/>
    <n v="0"/>
    <x v="41"/>
    <n v="1.8085178672197988"/>
  </r>
  <r>
    <n v="2"/>
    <n v="23"/>
    <x v="2"/>
    <n v="1.3554286912973279"/>
    <n v="0"/>
    <n v="-0.20132002801120447"/>
    <n v="0"/>
    <n v="0"/>
    <x v="423"/>
    <n v="20.91762217679964"/>
  </r>
  <r>
    <n v="2"/>
    <n v="23"/>
    <x v="3"/>
    <n v="0.88963381107068396"/>
    <n v="0"/>
    <n v="-0.20132002801120447"/>
    <n v="0"/>
    <n v="0"/>
    <x v="0"/>
    <n v="30.088740525591483"/>
  </r>
  <r>
    <n v="2"/>
    <n v="23"/>
    <x v="4"/>
    <n v="0.3721339831511612"/>
    <n v="0"/>
    <n v="-0.20132002801120447"/>
    <n v="0"/>
    <n v="0"/>
    <x v="0"/>
    <n v="29.571240697671961"/>
  </r>
  <r>
    <n v="2"/>
    <n v="23"/>
    <x v="5"/>
    <n v="0.71748251714715505"/>
    <n v="0"/>
    <n v="-0.20132002801120447"/>
    <n v="0"/>
    <n v="0"/>
    <x v="0"/>
    <n v="29.916589231667956"/>
  </r>
  <r>
    <n v="2"/>
    <n v="23"/>
    <x v="6"/>
    <n v="1.4273612376863738"/>
    <n v="0"/>
    <n v="-0.20132002801120447"/>
    <n v="0"/>
    <n v="0"/>
    <x v="0"/>
    <n v="30.626467952207175"/>
  </r>
  <r>
    <n v="2"/>
    <n v="23"/>
    <x v="7"/>
    <n v="0.91196158409054873"/>
    <n v="0"/>
    <n v="1.291919799592437"/>
    <n v="1.2471964285714285"/>
    <n v="0"/>
    <x v="0"/>
    <n v="32.851504554786416"/>
  </r>
  <r>
    <n v="2"/>
    <n v="23"/>
    <x v="8"/>
    <n v="0.11695113306197596"/>
    <n v="1.6867974389454599"/>
    <n v="21.890268071848737"/>
    <n v="22.007308982683984"/>
    <n v="10.798666666666666"/>
    <x v="0"/>
    <n v="85.900419035738821"/>
  </r>
  <r>
    <n v="2"/>
    <n v="23"/>
    <x v="9"/>
    <n v="5.3058500393950603E-2"/>
    <n v="4.4394134769012634"/>
    <n v="31.577765771911764"/>
    <n v="34.352235389610385"/>
    <n v="24.457333333333334"/>
    <x v="0"/>
    <n v="124.28023321468271"/>
  </r>
  <r>
    <n v="2"/>
    <n v="23"/>
    <x v="10"/>
    <n v="8.3588026507499039E-2"/>
    <n v="6.2318749507689271"/>
    <n v="33.225929466806726"/>
    <n v="36.51560389610389"/>
    <n v="17.038666666666668"/>
    <x v="0"/>
    <n v="122.49608974938572"/>
  </r>
  <r>
    <n v="2"/>
    <n v="23"/>
    <x v="11"/>
    <n v="6.1239799092340653E-2"/>
    <n v="7.8775164323450024"/>
    <n v="35.154028702247892"/>
    <n v="37.582848484848476"/>
    <n v="14.768000000000001"/>
    <x v="0"/>
    <n v="124.84406016106573"/>
  </r>
  <r>
    <n v="2"/>
    <n v="23"/>
    <x v="12"/>
    <n v="1.0926162322026804"/>
    <n v="9.0734744140991133"/>
    <n v="32.98539226159663"/>
    <n v="36.069761904761904"/>
    <n v="14.386666666666667"/>
    <x v="460"/>
    <n v="119.78536524888604"/>
  </r>
  <r>
    <n v="2"/>
    <n v="23"/>
    <x v="13"/>
    <n v="1.2604118736467103"/>
    <n v="11.985403746536104"/>
    <n v="35.443295427478994"/>
    <n v="36.571253787878781"/>
    <n v="11.856000000000002"/>
    <x v="523"/>
    <n v="116.24296512003562"/>
  </r>
  <r>
    <n v="2"/>
    <n v="23"/>
    <x v="14"/>
    <n v="1.317169668668756"/>
    <n v="13.430275689230122"/>
    <n v="34.925587477184877"/>
    <n v="37.243665043290044"/>
    <n v="12.22"/>
    <x v="37"/>
    <n v="111.26258692531547"/>
  </r>
  <r>
    <n v="2"/>
    <n v="23"/>
    <x v="15"/>
    <n v="0.90987701177731151"/>
    <n v="11.396678237393235"/>
    <n v="33.385942004180663"/>
    <n v="35.691058982683977"/>
    <n v="15.703999999999999"/>
    <x v="240"/>
    <n v="103.149433903176"/>
  </r>
  <r>
    <n v="2"/>
    <n v="23"/>
    <x v="16"/>
    <n v="0.48694458474715191"/>
    <n v="14.072547536933659"/>
    <n v="27.924434168067219"/>
    <n v="31.864753246753242"/>
    <n v="9.9666666666666668"/>
    <x v="41"/>
    <n v="84.315346203167934"/>
  </r>
  <r>
    <n v="2"/>
    <n v="23"/>
    <x v="17"/>
    <n v="0.25555211756746404"/>
    <n v="3.1539131743230016"/>
    <n v="7.8682622859453781"/>
    <n v="12.299383116883115"/>
    <n v="3.0506666666666669"/>
    <x v="41"/>
    <n v="26.627777361385629"/>
  </r>
  <r>
    <n v="2"/>
    <n v="23"/>
    <x v="18"/>
    <n v="6.822747362306443E-2"/>
    <n v="0"/>
    <n v="-0.20132002801120447"/>
    <n v="0"/>
    <n v="0"/>
    <x v="41"/>
    <n v="-0.13309255438814005"/>
  </r>
  <r>
    <n v="2"/>
    <n v="23"/>
    <x v="19"/>
    <n v="0.79268730449843505"/>
    <n v="0"/>
    <n v="-0.20132002801120447"/>
    <n v="0"/>
    <n v="0"/>
    <x v="237"/>
    <n v="4.7275692679523802"/>
  </r>
  <r>
    <n v="2"/>
    <n v="23"/>
    <x v="20"/>
    <n v="2.5570348420143838"/>
    <n v="0"/>
    <n v="-0.20132002801120447"/>
    <n v="0"/>
    <n v="0"/>
    <x v="117"/>
    <n v="16.407279536620536"/>
  </r>
  <r>
    <n v="2"/>
    <n v="23"/>
    <x v="21"/>
    <n v="6.6911178000759479"/>
    <n v="0"/>
    <n v="-0.20132002801120447"/>
    <n v="0"/>
    <n v="0"/>
    <x v="524"/>
    <n v="23.221305595677833"/>
  </r>
  <r>
    <n v="2"/>
    <n v="23"/>
    <x v="22"/>
    <n v="6.7207924703879298"/>
    <n v="0"/>
    <n v="-0.20132002801120447"/>
    <n v="0"/>
    <n v="0"/>
    <x v="440"/>
    <n v="27.421321660015415"/>
  </r>
  <r>
    <n v="2"/>
    <n v="23"/>
    <x v="23"/>
    <n v="5.3199946787156573"/>
    <n v="0"/>
    <n v="-0.20132002801120447"/>
    <n v="0"/>
    <n v="0"/>
    <x v="63"/>
    <n v="23.390723014858082"/>
  </r>
  <r>
    <n v="2"/>
    <n v="24"/>
    <x v="0"/>
    <n v="7.1182620871462321"/>
    <n v="0"/>
    <n v="-0.20132002801120447"/>
    <n v="0"/>
    <n v="0"/>
    <x v="394"/>
    <n v="22.99553380877941"/>
  </r>
  <r>
    <n v="2"/>
    <n v="24"/>
    <x v="1"/>
    <n v="6.8229271127242814"/>
    <n v="0"/>
    <n v="-0.20132002801120447"/>
    <n v="0"/>
    <n v="0"/>
    <x v="525"/>
    <n v="25.915703813020333"/>
  </r>
  <r>
    <n v="2"/>
    <n v="24"/>
    <x v="2"/>
    <n v="7.0138461513594352"/>
    <n v="0"/>
    <n v="-0.20132002801120447"/>
    <n v="0"/>
    <n v="0"/>
    <x v="526"/>
    <n v="29.021274345254348"/>
  </r>
  <r>
    <n v="2"/>
    <n v="24"/>
    <x v="3"/>
    <n v="6.8649947932922393"/>
    <n v="0"/>
    <n v="-0.20132002801120447"/>
    <n v="0"/>
    <n v="0"/>
    <x v="527"/>
    <n v="31.502223840672212"/>
  </r>
  <r>
    <n v="2"/>
    <n v="24"/>
    <x v="4"/>
    <n v="6.7255177089914566"/>
    <n v="0"/>
    <n v="-0.20132002801120447"/>
    <n v="0"/>
    <n v="0"/>
    <x v="528"/>
    <n v="31.261395405020082"/>
  </r>
  <r>
    <n v="2"/>
    <n v="24"/>
    <x v="5"/>
    <n v="6.6153655342616817"/>
    <n v="0"/>
    <n v="-0.20132002801120447"/>
    <n v="0"/>
    <n v="0"/>
    <x v="529"/>
    <n v="27.835453756606096"/>
  </r>
  <r>
    <n v="2"/>
    <n v="24"/>
    <x v="6"/>
    <n v="6.3940702350876704"/>
    <n v="0"/>
    <n v="-0.20132002801120447"/>
    <n v="0"/>
    <n v="0"/>
    <x v="530"/>
    <n v="20.964442952453421"/>
  </r>
  <r>
    <n v="2"/>
    <n v="24"/>
    <x v="7"/>
    <n v="6.2630230054250555"/>
    <n v="3.4925022981510416"/>
    <n v="1.4248373414369748"/>
    <n v="1.4165037878787878"/>
    <n v="8.666666666666667E-2"/>
    <x v="531"/>
    <n v="22.682110624451838"/>
  </r>
  <r>
    <n v="2"/>
    <n v="24"/>
    <x v="8"/>
    <n v="6.1136363472956159"/>
    <n v="32.162098484713944"/>
    <n v="24.140465978634449"/>
    <n v="26.272316558441556"/>
    <n v="12.913333333333334"/>
    <x v="532"/>
    <n v="116.3234012002852"/>
  </r>
  <r>
    <n v="2"/>
    <n v="24"/>
    <x v="9"/>
    <n v="5.9434844696765472"/>
    <n v="48.072667242798445"/>
    <n v="38.221569267542009"/>
    <n v="38.820041125541124"/>
    <n v="24.076000000000001"/>
    <x v="86"/>
    <n v="159.45453024211574"/>
  </r>
  <r>
    <n v="2"/>
    <n v="24"/>
    <x v="10"/>
    <n v="5.4313425180134729"/>
    <n v="48.156737720393245"/>
    <n v="38.912422533655459"/>
    <n v="39.377849025974022"/>
    <n v="24.786666666666669"/>
    <x v="533"/>
    <n v="160.26459172217085"/>
  </r>
  <r>
    <n v="2"/>
    <n v="24"/>
    <x v="11"/>
    <n v="5.5908239165194695"/>
    <n v="47.995265425527414"/>
    <n v="37.656168595525202"/>
    <n v="39.733222402597406"/>
    <n v="24.370666666666665"/>
    <x v="534"/>
    <n v="159.04707161565551"/>
  </r>
  <r>
    <n v="2"/>
    <n v="24"/>
    <x v="12"/>
    <n v="5.3904151438054386"/>
    <n v="47.979257487965512"/>
    <n v="36.508778478718483"/>
    <n v="39.194174242424239"/>
    <n v="23.729333333333336"/>
    <x v="535"/>
    <n v="155.91611231355853"/>
  </r>
  <r>
    <n v="2"/>
    <n v="24"/>
    <x v="13"/>
    <n v="4.9691166985114785"/>
    <n v="47.961903998265598"/>
    <n v="37.336143520777306"/>
    <n v="39.103367965367966"/>
    <n v="23.556000000000001"/>
    <x v="536"/>
    <n v="163.94609121563929"/>
  </r>
  <r>
    <n v="2"/>
    <n v="24"/>
    <x v="14"/>
    <n v="5.0878670700677242"/>
    <n v="48.435597125863382"/>
    <n v="38.043239960231091"/>
    <n v="39.39090422077922"/>
    <n v="23.365333333333336"/>
    <x v="537"/>
    <n v="173.38233004597885"/>
  </r>
  <r>
    <n v="2"/>
    <n v="24"/>
    <x v="15"/>
    <n v="4.9569508794242667"/>
    <n v="48.869133965571052"/>
    <n v="37.697640527457978"/>
    <n v="39.894692099567095"/>
    <n v="23.296000000000003"/>
    <x v="538"/>
    <n v="174.36057678923234"/>
  </r>
  <r>
    <n v="2"/>
    <n v="24"/>
    <x v="16"/>
    <n v="5.4643220697912591"/>
    <n v="46.205900876681625"/>
    <n v="30.318401438886553"/>
    <n v="36.343465909090902"/>
    <n v="22.169333333333334"/>
    <x v="80"/>
    <n v="159.09246203461151"/>
  </r>
  <r>
    <n v="2"/>
    <n v="24"/>
    <x v="17"/>
    <n v="5.8924467636760367"/>
    <n v="23.155938755856585"/>
    <n v="8.4474869352731101"/>
    <n v="13.603387987012987"/>
    <n v="9.8800000000000008"/>
    <x v="539"/>
    <n v="76.571365704976614"/>
  </r>
  <r>
    <n v="2"/>
    <n v="24"/>
    <x v="18"/>
    <n v="6.1649143223524883"/>
    <n v="0.53186224845385688"/>
    <n v="-0.20132002801120447"/>
    <n v="0"/>
    <n v="0"/>
    <x v="540"/>
    <n v="16.074759529992864"/>
  </r>
  <r>
    <n v="2"/>
    <n v="24"/>
    <x v="19"/>
    <n v="6.3344667906221606"/>
    <n v="0"/>
    <n v="-0.20132002801120447"/>
    <n v="0"/>
    <n v="0"/>
    <x v="541"/>
    <n v="20.536774074133003"/>
  </r>
  <r>
    <n v="2"/>
    <n v="24"/>
    <x v="20"/>
    <n v="6.482201584521599"/>
    <n v="0"/>
    <n v="-0.20132002801120447"/>
    <n v="0"/>
    <n v="0"/>
    <x v="542"/>
    <n v="20.550084970450651"/>
  </r>
  <r>
    <n v="2"/>
    <n v="24"/>
    <x v="21"/>
    <n v="6.595438685745405"/>
    <n v="0"/>
    <n v="-0.20132002801120447"/>
    <n v="0"/>
    <n v="0"/>
    <x v="543"/>
    <n v="21.350377548203618"/>
  </r>
  <r>
    <n v="2"/>
    <n v="24"/>
    <x v="22"/>
    <n v="6.7239945297408257"/>
    <n v="0"/>
    <n v="-0.20132002801120447"/>
    <n v="0"/>
    <n v="0"/>
    <x v="544"/>
    <n v="23.504893562896054"/>
  </r>
  <r>
    <n v="2"/>
    <n v="24"/>
    <x v="23"/>
    <n v="6.58840990870765"/>
    <n v="0"/>
    <n v="-0.20132002801120447"/>
    <n v="0"/>
    <n v="0"/>
    <x v="29"/>
    <n v="28.561698700042108"/>
  </r>
  <r>
    <n v="2"/>
    <n v="25"/>
    <x v="0"/>
    <n v="6.364970680450714"/>
    <n v="0"/>
    <n v="-0.20132002801120447"/>
    <n v="0"/>
    <n v="0"/>
    <x v="277"/>
    <n v="26.780649229964403"/>
  </r>
  <r>
    <n v="2"/>
    <n v="25"/>
    <x v="1"/>
    <n v="6.8746962878637925"/>
    <n v="0"/>
    <n v="-0.20132002801120447"/>
    <n v="0"/>
    <n v="0"/>
    <x v="390"/>
    <n v="23.722807269809916"/>
  </r>
  <r>
    <n v="2"/>
    <n v="25"/>
    <x v="2"/>
    <n v="7.2567173838980912"/>
    <n v="0"/>
    <n v="-0.20132002801120447"/>
    <n v="0"/>
    <n v="0"/>
    <x v="424"/>
    <n v="22.094871040097413"/>
  </r>
  <r>
    <n v="2"/>
    <n v="25"/>
    <x v="3"/>
    <n v="7.3496179074614894"/>
    <n v="0"/>
    <n v="-0.20132002801120447"/>
    <n v="0"/>
    <n v="0"/>
    <x v="75"/>
    <n v="12.021697594955263"/>
  </r>
  <r>
    <n v="2"/>
    <n v="25"/>
    <x v="4"/>
    <n v="4.9502534758440131"/>
    <n v="0"/>
    <n v="-0.20132002801120447"/>
    <n v="0"/>
    <n v="0"/>
    <x v="41"/>
    <n v="4.7489334478328082"/>
  </r>
  <r>
    <n v="2"/>
    <n v="25"/>
    <x v="5"/>
    <n v="6.4452949238885031"/>
    <n v="0"/>
    <n v="-0.20132002801120447"/>
    <n v="0"/>
    <n v="0"/>
    <x v="41"/>
    <n v="6.2439748958772983"/>
  </r>
  <r>
    <n v="2"/>
    <n v="25"/>
    <x v="6"/>
    <n v="7.3939578039844154"/>
    <n v="0"/>
    <n v="-0.20132002801120447"/>
    <n v="0"/>
    <n v="0"/>
    <x v="370"/>
    <n v="11.211485571136796"/>
  </r>
  <r>
    <n v="2"/>
    <n v="25"/>
    <x v="7"/>
    <n v="7.850590630443917"/>
    <n v="4.287748013606425"/>
    <n v="1.5661529494978992"/>
    <n v="1.5611141774891775"/>
    <n v="0.12133333333333333"/>
    <x v="41"/>
    <n v="15.386939104370754"/>
  </r>
  <r>
    <n v="2"/>
    <n v="25"/>
    <x v="8"/>
    <n v="7.5432684485082309"/>
    <n v="34.620354158371349"/>
    <n v="25.254332950462182"/>
    <n v="27.411022727272723"/>
    <n v="13.138666666666667"/>
    <x v="41"/>
    <n v="107.96764495128114"/>
  </r>
  <r>
    <n v="2"/>
    <n v="25"/>
    <x v="9"/>
    <n v="8.0502681033155579"/>
    <n v="50"/>
    <n v="38.180788534474786"/>
    <n v="40.689209956709952"/>
    <n v="24.249333333333336"/>
    <x v="41"/>
    <n v="161.16959992783364"/>
  </r>
  <r>
    <n v="2"/>
    <n v="25"/>
    <x v="10"/>
    <n v="8.274884928106772"/>
    <n v="49.830442128015889"/>
    <n v="38.720269249033606"/>
    <n v="41.219295454545453"/>
    <n v="24.734666666666666"/>
    <x v="41"/>
    <n v="162.7795584263684"/>
  </r>
  <r>
    <n v="2"/>
    <n v="25"/>
    <x v="11"/>
    <n v="8.3942936793377854"/>
    <n v="49.843774133737128"/>
    <n v="36.816707573319327"/>
    <n v="40.051328463203461"/>
    <n v="23.989333333333335"/>
    <x v="41"/>
    <n v="159.09543718293105"/>
  </r>
  <r>
    <n v="2"/>
    <n v="25"/>
    <x v="12"/>
    <n v="8.5239474181611463"/>
    <n v="50"/>
    <n v="35.552850447668064"/>
    <n v="38.762791666666665"/>
    <n v="23.313333333333333"/>
    <x v="527"/>
    <n v="180.99147194122037"/>
  </r>
  <r>
    <n v="2"/>
    <n v="25"/>
    <x v="13"/>
    <n v="8.5668664761404081"/>
    <n v="50"/>
    <n v="36.639069464873948"/>
    <n v="38.812163419913425"/>
    <n v="22.776000000000003"/>
    <x v="0"/>
    <n v="186.19452610345979"/>
  </r>
  <r>
    <n v="2"/>
    <n v="25"/>
    <x v="14"/>
    <n v="8.6052406470573448"/>
    <n v="49.457191506526584"/>
    <n v="36.594832737478995"/>
    <n v="39.049554112554112"/>
    <n v="22.637333333333334"/>
    <x v="287"/>
    <n v="177.3462860496104"/>
  </r>
  <r>
    <n v="2"/>
    <n v="25"/>
    <x v="15"/>
    <n v="8.6393298682569277"/>
    <n v="50"/>
    <n v="36.119979116848739"/>
    <n v="38.103936147186147"/>
    <n v="22.36"/>
    <x v="545"/>
    <n v="166.37722806259055"/>
  </r>
  <r>
    <n v="2"/>
    <n v="25"/>
    <x v="16"/>
    <n v="8.6676649260560712"/>
    <n v="49.673153245144135"/>
    <n v="28.269688001407566"/>
    <n v="34.970100108225104"/>
    <n v="21.060000000000002"/>
    <x v="180"/>
    <n v="153.3593118284858"/>
  </r>
  <r>
    <n v="2"/>
    <n v="25"/>
    <x v="17"/>
    <n v="8.7062607943719907"/>
    <n v="25.330899901505585"/>
    <n v="8.6078450720798312"/>
    <n v="13.256470238095238"/>
    <n v="9.2733333333333334"/>
    <x v="546"/>
    <n v="86.981352724876729"/>
  </r>
  <r>
    <n v="2"/>
    <n v="25"/>
    <x v="18"/>
    <n v="8.74409125764614"/>
    <n v="0.59708460267111685"/>
    <n v="-0.20132002801120447"/>
    <n v="0"/>
    <n v="0"/>
    <x v="547"/>
    <n v="37.846825960328815"/>
  </r>
  <r>
    <n v="2"/>
    <n v="25"/>
    <x v="19"/>
    <n v="8.7769106182409828"/>
    <n v="0"/>
    <n v="-0.20132002801120447"/>
    <n v="0"/>
    <n v="0"/>
    <x v="0"/>
    <n v="37.976017332761785"/>
  </r>
  <r>
    <n v="2"/>
    <n v="25"/>
    <x v="20"/>
    <n v="8.8112317852943693"/>
    <n v="0"/>
    <n v="-0.20132002801120447"/>
    <n v="0"/>
    <n v="0"/>
    <x v="0"/>
    <n v="38.01033849981517"/>
  </r>
  <r>
    <n v="2"/>
    <n v="25"/>
    <x v="21"/>
    <n v="8.8237673987163561"/>
    <n v="0"/>
    <n v="-0.20132002801120447"/>
    <n v="0"/>
    <n v="0"/>
    <x v="0"/>
    <n v="38.022874113237158"/>
  </r>
  <r>
    <n v="2"/>
    <n v="25"/>
    <x v="22"/>
    <n v="8.8966865670351876"/>
    <n v="0"/>
    <n v="-0.20132002801120447"/>
    <n v="0"/>
    <n v="0"/>
    <x v="0"/>
    <n v="38.095793281555984"/>
  </r>
  <r>
    <n v="2"/>
    <n v="25"/>
    <x v="23"/>
    <n v="8.9434532789987138"/>
    <n v="0"/>
    <n v="-0.20132002801120447"/>
    <n v="0"/>
    <n v="0"/>
    <x v="0"/>
    <n v="38.142559993519512"/>
  </r>
  <r>
    <n v="2"/>
    <n v="26"/>
    <x v="0"/>
    <n v="8.9398705118879107"/>
    <n v="0"/>
    <n v="-0.20132002801120447"/>
    <n v="0"/>
    <n v="0"/>
    <x v="548"/>
    <n v="36.3231877527245"/>
  </r>
  <r>
    <n v="2"/>
    <n v="26"/>
    <x v="1"/>
    <n v="8.9201294863612883"/>
    <n v="0"/>
    <n v="-0.20132002801120447"/>
    <n v="0"/>
    <n v="0"/>
    <x v="0"/>
    <n v="38.119236200882085"/>
  </r>
  <r>
    <n v="2"/>
    <n v="26"/>
    <x v="2"/>
    <n v="8.8749597936591105"/>
    <n v="0"/>
    <n v="-0.20132002801120447"/>
    <n v="0"/>
    <n v="0"/>
    <x v="0"/>
    <n v="38.074066508179911"/>
  </r>
  <r>
    <n v="2"/>
    <n v="26"/>
    <x v="3"/>
    <n v="8.5020464667911568"/>
    <n v="0"/>
    <n v="-0.20132002801120447"/>
    <n v="0"/>
    <n v="0"/>
    <x v="0"/>
    <n v="37.701153181311959"/>
  </r>
  <r>
    <n v="2"/>
    <n v="26"/>
    <x v="4"/>
    <n v="8.3501477201013774"/>
    <n v="0"/>
    <n v="-0.20132002801120447"/>
    <n v="0"/>
    <n v="0"/>
    <x v="0"/>
    <n v="37.549254434622178"/>
  </r>
  <r>
    <n v="2"/>
    <n v="26"/>
    <x v="5"/>
    <n v="7.4716715461485217"/>
    <n v="0"/>
    <n v="-0.20132002801120447"/>
    <n v="0"/>
    <n v="0"/>
    <x v="0"/>
    <n v="36.670778260669323"/>
  </r>
  <r>
    <n v="2"/>
    <n v="26"/>
    <x v="6"/>
    <n v="8.6065140064884265"/>
    <n v="0"/>
    <n v="-0.20132002801120447"/>
    <n v="0"/>
    <n v="0"/>
    <x v="0"/>
    <n v="37.805620721009227"/>
  </r>
  <r>
    <n v="2"/>
    <n v="26"/>
    <x v="7"/>
    <n v="8.3309707658656613"/>
    <n v="4.8794852112880998"/>
    <n v="5.8907423316176448"/>
    <n v="1.7333944805194803"/>
    <n v="0.13866666666666669"/>
    <x v="0"/>
    <n v="50.373686198489551"/>
  </r>
  <r>
    <n v="2"/>
    <n v="26"/>
    <x v="8"/>
    <n v="6.0251467903719398"/>
    <n v="37.520854079524433"/>
    <n v="28.329131103844535"/>
    <n v="28.352017316017314"/>
    <n v="13.554666666666668"/>
    <x v="549"/>
    <n v="139.40663814703655"/>
  </r>
  <r>
    <n v="2"/>
    <n v="26"/>
    <x v="9"/>
    <n v="2.2764141510342641"/>
    <n v="50"/>
    <n v="39.985508772415969"/>
    <n v="40.854291125541124"/>
    <n v="24.492000000000004"/>
    <x v="472"/>
    <n v="180.95529797502269"/>
  </r>
  <r>
    <n v="2"/>
    <n v="26"/>
    <x v="10"/>
    <n v="1.1614651285873316"/>
    <n v="50"/>
    <n v="39.820657842983188"/>
    <n v="41.702382034632031"/>
    <n v="25.09866666666667"/>
    <x v="550"/>
    <n v="178.015035115259"/>
  </r>
  <r>
    <n v="2"/>
    <n v="26"/>
    <x v="11"/>
    <n v="0.80794361179314911"/>
    <n v="50"/>
    <n v="39.34096583029411"/>
    <n v="41.074457792207788"/>
    <n v="24.596"/>
    <x v="551"/>
    <n v="170.60812968095223"/>
  </r>
  <r>
    <n v="2"/>
    <n v="26"/>
    <x v="12"/>
    <n v="0.29857692321529805"/>
    <n v="50"/>
    <n v="38.380890606050421"/>
    <n v="40.430548701298704"/>
    <n v="24.024000000000001"/>
    <x v="38"/>
    <n v="162.27804183511637"/>
  </r>
  <r>
    <n v="2"/>
    <n v="26"/>
    <x v="13"/>
    <n v="7.0346171483395933E-2"/>
    <n v="50"/>
    <n v="38.809433902689072"/>
    <n v="40.541674242424236"/>
    <n v="23.816000000000003"/>
    <x v="552"/>
    <n v="155.93340026254262"/>
  </r>
  <r>
    <n v="2"/>
    <n v="26"/>
    <x v="14"/>
    <n v="2.9017680935192816E-2"/>
    <n v="50"/>
    <n v="38.943872082037807"/>
    <n v="41.130942640692631"/>
    <n v="23.729333333333336"/>
    <x v="41"/>
    <n v="153.83316573699895"/>
  </r>
  <r>
    <n v="2"/>
    <n v="26"/>
    <x v="15"/>
    <n v="0"/>
    <n v="50"/>
    <n v="38.686400504621844"/>
    <n v="41.112547619047618"/>
    <n v="23.590666666666667"/>
    <x v="41"/>
    <n v="153.38961479033611"/>
  </r>
  <r>
    <n v="2"/>
    <n v="26"/>
    <x v="16"/>
    <n v="0"/>
    <n v="50"/>
    <n v="30.571380223676467"/>
    <n v="38.243142316017313"/>
    <n v="22.498666666666669"/>
    <x v="41"/>
    <n v="141.31318920636045"/>
  </r>
  <r>
    <n v="2"/>
    <n v="26"/>
    <x v="17"/>
    <n v="0"/>
    <n v="27.761140018276098"/>
    <n v="8.930980541722688"/>
    <n v="15.18424025974026"/>
    <n v="10.434666666666667"/>
    <x v="41"/>
    <n v="62.311027486405713"/>
  </r>
  <r>
    <n v="2"/>
    <n v="26"/>
    <x v="18"/>
    <n v="0.24536664401341116"/>
    <n v="0.82430891820308039"/>
    <n v="-0.20132002801120447"/>
    <n v="0"/>
    <n v="0"/>
    <x v="41"/>
    <n v="0.86835553420528711"/>
  </r>
  <r>
    <n v="2"/>
    <n v="26"/>
    <x v="19"/>
    <n v="2.177873287697389"/>
    <n v="0"/>
    <n v="-0.20132002801120447"/>
    <n v="0"/>
    <n v="0"/>
    <x v="41"/>
    <n v="1.9765532596861846"/>
  </r>
  <r>
    <n v="2"/>
    <n v="26"/>
    <x v="20"/>
    <n v="4.8288850737500564"/>
    <n v="0"/>
    <n v="-0.20132002801120447"/>
    <n v="0"/>
    <n v="0"/>
    <x v="41"/>
    <n v="4.6275650457388515"/>
  </r>
  <r>
    <n v="2"/>
    <n v="26"/>
    <x v="21"/>
    <n v="6.1069307664282642"/>
    <n v="0"/>
    <n v="-0.20132002801120447"/>
    <n v="0"/>
    <n v="0"/>
    <x v="175"/>
    <n v="20.442595091190885"/>
  </r>
  <r>
    <n v="2"/>
    <n v="26"/>
    <x v="22"/>
    <n v="6.0077752611393178"/>
    <n v="0"/>
    <n v="-0.20132002801120447"/>
    <n v="0"/>
    <n v="0"/>
    <x v="117"/>
    <n v="19.858019955745469"/>
  </r>
  <r>
    <n v="2"/>
    <n v="26"/>
    <x v="23"/>
    <n v="6.6912679217044921"/>
    <n v="0"/>
    <n v="-0.20132002801120447"/>
    <n v="0"/>
    <n v="0"/>
    <x v="168"/>
    <n v="24.309649173920882"/>
  </r>
  <r>
    <n v="2"/>
    <n v="27"/>
    <x v="0"/>
    <n v="5.6311106241215114"/>
    <n v="0"/>
    <n v="-0.20132002801120447"/>
    <n v="0"/>
    <n v="0"/>
    <x v="131"/>
    <n v="21.323816200662225"/>
  </r>
  <r>
    <n v="2"/>
    <n v="27"/>
    <x v="1"/>
    <n v="6.3671714774906016"/>
    <n v="0"/>
    <n v="-0.20132002801120447"/>
    <n v="0"/>
    <n v="0"/>
    <x v="553"/>
    <n v="20.71990550353345"/>
  </r>
  <r>
    <n v="2"/>
    <n v="27"/>
    <x v="2"/>
    <n v="6.8930304207482838"/>
    <n v="0"/>
    <n v="-0.20132002801120447"/>
    <n v="0"/>
    <n v="0"/>
    <x v="531"/>
    <n v="16.690287917630393"/>
  </r>
  <r>
    <n v="2"/>
    <n v="27"/>
    <x v="3"/>
    <n v="8.6041648683897645"/>
    <n v="0"/>
    <n v="-0.20132002801120447"/>
    <n v="0"/>
    <n v="0"/>
    <x v="68"/>
    <n v="14.76664284891341"/>
  </r>
  <r>
    <n v="2"/>
    <n v="27"/>
    <x v="4"/>
    <n v="8.758098817476121"/>
    <n v="0"/>
    <n v="-0.20132002801120447"/>
    <n v="0"/>
    <n v="0"/>
    <x v="554"/>
    <n v="13.161330709806311"/>
  </r>
  <r>
    <n v="2"/>
    <n v="27"/>
    <x v="5"/>
    <n v="5.477797336615267"/>
    <n v="0"/>
    <n v="-0.20132002801120447"/>
    <n v="0"/>
    <n v="0"/>
    <x v="555"/>
    <n v="14.722423254550009"/>
  </r>
  <r>
    <n v="2"/>
    <n v="27"/>
    <x v="6"/>
    <n v="5.2528911844727135"/>
    <n v="0"/>
    <n v="-0.20132002801120447"/>
    <n v="0"/>
    <n v="0"/>
    <x v="41"/>
    <n v="5.0515711564615087"/>
  </r>
  <r>
    <n v="2"/>
    <n v="27"/>
    <x v="7"/>
    <n v="3.0855561082533023"/>
    <n v="5.3234118152921317"/>
    <n v="4.8961071640966383"/>
    <n v="2.2953392857142858"/>
    <n v="3.4666666666666672E-2"/>
    <x v="41"/>
    <n v="15.635081040023026"/>
  </r>
  <r>
    <n v="2"/>
    <n v="27"/>
    <x v="8"/>
    <n v="2.9790886340387179"/>
    <n v="37.958936301659634"/>
    <n v="23.083277313781508"/>
    <n v="24.191884740259741"/>
    <n v="4.992"/>
    <x v="41"/>
    <n v="93.205186989739602"/>
  </r>
  <r>
    <n v="2"/>
    <n v="27"/>
    <x v="9"/>
    <n v="3.1125068658351722"/>
    <n v="50"/>
    <n v="34.835040425798312"/>
    <n v="33.394544372294369"/>
    <n v="9.6720000000000006"/>
    <x v="41"/>
    <n v="131.01409166392784"/>
  </r>
  <r>
    <n v="2"/>
    <n v="27"/>
    <x v="10"/>
    <n v="5.7588693677092833"/>
    <n v="50"/>
    <n v="34.835731624663858"/>
    <n v="38.486230519480515"/>
    <n v="11.596000000000002"/>
    <x v="41"/>
    <n v="140.67683151185366"/>
  </r>
  <r>
    <n v="2"/>
    <n v="27"/>
    <x v="11"/>
    <n v="7.8023517918082863"/>
    <n v="50"/>
    <n v="31.345868552521004"/>
    <n v="38.389623376623376"/>
    <n v="12.670666666666666"/>
    <x v="41"/>
    <n v="140.20851038761933"/>
  </r>
  <r>
    <n v="2"/>
    <n v="27"/>
    <x v="12"/>
    <n v="8.2988363672095975"/>
    <n v="50"/>
    <n v="30.637044115903368"/>
    <n v="32.56896645021645"/>
    <n v="13.398666666666667"/>
    <x v="204"/>
    <n v="163.29256054167459"/>
  </r>
  <r>
    <n v="2"/>
    <n v="27"/>
    <x v="13"/>
    <n v="8.8403311140643073"/>
    <n v="50"/>
    <n v="32.79393017584033"/>
    <n v="34.251743506493504"/>
    <n v="13.814666666666668"/>
    <x v="0"/>
    <n v="169.1010982055968"/>
  </r>
  <r>
    <n v="2"/>
    <n v="27"/>
    <x v="14"/>
    <n v="8.868724443061291"/>
    <n v="50"/>
    <n v="33.275695785126047"/>
    <n v="35.901581168831164"/>
    <n v="11.388000000000002"/>
    <x v="0"/>
    <n v="168.83442813955051"/>
  </r>
  <r>
    <n v="2"/>
    <n v="27"/>
    <x v="15"/>
    <n v="8.7991655340017427"/>
    <n v="50"/>
    <n v="32.284171012499996"/>
    <n v="31.089445346320343"/>
    <n v="6.8986666666666663"/>
    <x v="0"/>
    <n v="158.47187530202075"/>
  </r>
  <r>
    <n v="2"/>
    <n v="27"/>
    <x v="16"/>
    <n v="8.4546756479540814"/>
    <n v="49.2025284904621"/>
    <n v="25.360431976323529"/>
    <n v="22.450489718614719"/>
    <n v="5.1133333333333333"/>
    <x v="0"/>
    <n v="139.98188590921978"/>
  </r>
  <r>
    <n v="2"/>
    <n v="27"/>
    <x v="17"/>
    <n v="7.2259262696718185"/>
    <n v="26.937055828064867"/>
    <n v="8.9403117264075611"/>
    <n v="10.681674783549783"/>
    <n v="2.2360000000000002"/>
    <x v="0"/>
    <n v="85.421395350226021"/>
  </r>
  <r>
    <n v="2"/>
    <n v="27"/>
    <x v="18"/>
    <n v="5.5236938701856086"/>
    <n v="1.2414346800546543"/>
    <n v="-0.20132002801120447"/>
    <n v="0"/>
    <n v="0"/>
    <x v="556"/>
    <n v="33.73023810971128"/>
  </r>
  <r>
    <n v="2"/>
    <n v="27"/>
    <x v="19"/>
    <n v="1.7461838513949131"/>
    <n v="0"/>
    <n v="-0.20132002801120447"/>
    <n v="0"/>
    <n v="0"/>
    <x v="447"/>
    <n v="30.034195260083568"/>
  </r>
  <r>
    <n v="2"/>
    <n v="27"/>
    <x v="20"/>
    <n v="3.0945965849009811"/>
    <n v="0"/>
    <n v="-0.20132002801120447"/>
    <n v="0"/>
    <n v="0"/>
    <x v="557"/>
    <n v="28.685595191313674"/>
  </r>
  <r>
    <n v="2"/>
    <n v="27"/>
    <x v="21"/>
    <n v="2.1414622621970243"/>
    <n v="0"/>
    <n v="-0.20132002801120447"/>
    <n v="0"/>
    <n v="0"/>
    <x v="558"/>
    <n v="31.082389744854389"/>
  </r>
  <r>
    <n v="2"/>
    <n v="27"/>
    <x v="22"/>
    <n v="2.7815757447729923"/>
    <n v="0"/>
    <n v="-0.20132002801120447"/>
    <n v="0"/>
    <n v="0"/>
    <x v="0"/>
    <n v="31.980682459293792"/>
  </r>
  <r>
    <n v="2"/>
    <n v="27"/>
    <x v="23"/>
    <n v="3.1925783359660742"/>
    <n v="0"/>
    <n v="-0.20132002801120447"/>
    <n v="0"/>
    <n v="0"/>
    <x v="0"/>
    <n v="32.391685050486878"/>
  </r>
  <r>
    <n v="2"/>
    <n v="28"/>
    <x v="0"/>
    <n v="1.2689133041506073"/>
    <n v="0"/>
    <n v="-0.20132002801120447"/>
    <n v="0"/>
    <n v="0"/>
    <x v="0"/>
    <n v="30.468020018671407"/>
  </r>
  <r>
    <n v="2"/>
    <n v="28"/>
    <x v="1"/>
    <n v="0.88258608668465333"/>
    <n v="0"/>
    <n v="-0.20132002801120447"/>
    <n v="0"/>
    <n v="0"/>
    <x v="0"/>
    <n v="30.081692801205453"/>
  </r>
  <r>
    <n v="2"/>
    <n v="28"/>
    <x v="2"/>
    <n v="1.475754583131172"/>
    <n v="0"/>
    <n v="-0.20132002801120447"/>
    <n v="0"/>
    <n v="0"/>
    <x v="0"/>
    <n v="30.674861297651972"/>
  </r>
  <r>
    <n v="2"/>
    <n v="28"/>
    <x v="3"/>
    <n v="0.94145578871389557"/>
    <n v="0"/>
    <n v="-0.20132002801120447"/>
    <n v="0"/>
    <n v="0"/>
    <x v="0"/>
    <n v="30.140562503234698"/>
  </r>
  <r>
    <n v="2"/>
    <n v="28"/>
    <x v="4"/>
    <n v="1.755489214579433"/>
    <n v="0"/>
    <n v="-0.20132002801120447"/>
    <n v="0"/>
    <n v="0"/>
    <x v="0"/>
    <n v="30.954595929100233"/>
  </r>
  <r>
    <n v="2"/>
    <n v="28"/>
    <x v="5"/>
    <n v="1.7702817615499022"/>
    <n v="0"/>
    <n v="-0.20132002801120447"/>
    <n v="0"/>
    <n v="0"/>
    <x v="0"/>
    <n v="30.969388476070701"/>
  </r>
  <r>
    <n v="2"/>
    <n v="28"/>
    <x v="6"/>
    <n v="1.4663930272117938"/>
    <n v="0"/>
    <n v="-0.20132002801120447"/>
    <n v="0"/>
    <n v="0"/>
    <x v="107"/>
    <n v="30.25689376733715"/>
  </r>
  <r>
    <n v="2"/>
    <n v="28"/>
    <x v="7"/>
    <n v="1.0580321778551924"/>
    <n v="5.4358490302185514"/>
    <n v="0.18554542346722688"/>
    <n v="0.84762121212121211"/>
    <n v="0.20799999999999999"/>
    <x v="559"/>
    <n v="30.981847274672141"/>
  </r>
  <r>
    <n v="2"/>
    <n v="28"/>
    <x v="8"/>
    <n v="1.023165548465006"/>
    <n v="37.030207175087554"/>
    <n v="1.0023074749285712"/>
    <n v="9.2163771645021644"/>
    <n v="14.386666666666667"/>
    <x v="560"/>
    <n v="76.224869122110846"/>
  </r>
  <r>
    <n v="2"/>
    <n v="28"/>
    <x v="9"/>
    <n v="0.48640608101761051"/>
    <n v="50"/>
    <n v="1.6584625579915968"/>
    <n v="12.357008658008656"/>
    <n v="24.769333333333336"/>
    <x v="151"/>
    <n v="93.607981611859032"/>
  </r>
  <r>
    <n v="2"/>
    <n v="28"/>
    <x v="10"/>
    <n v="1.3806747494188625"/>
    <n v="50"/>
    <n v="2.3611007647626043"/>
    <n v="18.081883658008657"/>
    <n v="25.514666666666667"/>
    <x v="541"/>
    <n v="111.74195315037885"/>
  </r>
  <r>
    <n v="2"/>
    <n v="28"/>
    <x v="11"/>
    <n v="1.63403340542344"/>
    <n v="50"/>
    <n v="9.4535268840756288"/>
    <n v="19.67566341991342"/>
    <n v="24.994666666666667"/>
    <x v="561"/>
    <n v="130.12702266626408"/>
  </r>
  <r>
    <n v="2"/>
    <n v="28"/>
    <x v="12"/>
    <n v="1.7333250742277146"/>
    <n v="50"/>
    <n v="3.2170814398550425"/>
    <n v="20.648288419913417"/>
    <n v="24.318666666666669"/>
    <x v="454"/>
    <n v="123.81707710564152"/>
  </r>
  <r>
    <n v="2"/>
    <n v="28"/>
    <x v="13"/>
    <n v="2.1022332446204652"/>
    <n v="49.941073142332897"/>
    <n v="12.216248749663864"/>
    <n v="18.563064393939396"/>
    <n v="24.18"/>
    <x v="562"/>
    <n v="131.10397088190797"/>
  </r>
  <r>
    <n v="2"/>
    <n v="28"/>
    <x v="14"/>
    <n v="2.6367986867266602"/>
    <n v="50"/>
    <n v="42.59201969439075"/>
    <n v="17.533349025974022"/>
    <n v="24.093333333333334"/>
    <x v="134"/>
    <n v="165.57954056972775"/>
  </r>
  <r>
    <n v="2"/>
    <n v="28"/>
    <x v="15"/>
    <n v="3.530418442896341"/>
    <n v="50"/>
    <n v="42.424749568928569"/>
    <n v="13.307945887445886"/>
    <n v="23.816000000000003"/>
    <x v="0"/>
    <n v="162.4795406418028"/>
  </r>
  <r>
    <n v="2"/>
    <n v="28"/>
    <x v="16"/>
    <n v="4.0795391094092341"/>
    <n v="46.7095512049736"/>
    <n v="34.831238832037812"/>
    <n v="8.5010692640692636"/>
    <n v="22.481333333333332"/>
    <x v="563"/>
    <n v="145.19234767554443"/>
  </r>
  <r>
    <n v="2"/>
    <n v="28"/>
    <x v="17"/>
    <n v="5.1687714633402546"/>
    <n v="23.853242127971246"/>
    <n v="10.809313458844537"/>
    <n v="3.3830470779220776"/>
    <n v="10.746666666666666"/>
    <x v="53"/>
    <n v="76.487712202995141"/>
  </r>
  <r>
    <n v="2"/>
    <n v="28"/>
    <x v="18"/>
    <n v="3.68335951780921"/>
    <n v="0.69102981275843689"/>
    <n v="-0.20132002801120447"/>
    <n v="0"/>
    <n v="0"/>
    <x v="153"/>
    <n v="27.08487584594193"/>
  </r>
  <r>
    <n v="2"/>
    <n v="28"/>
    <x v="19"/>
    <n v="1.062482070252188"/>
    <n v="0"/>
    <n v="-0.20132002801120447"/>
    <n v="0"/>
    <n v="0"/>
    <x v="0"/>
    <n v="30.261588784772989"/>
  </r>
  <r>
    <n v="2"/>
    <n v="28"/>
    <x v="20"/>
    <n v="1.1569413885882236"/>
    <n v="0"/>
    <n v="-0.20132002801120447"/>
    <n v="0"/>
    <n v="0"/>
    <x v="88"/>
    <n v="30.215223067547146"/>
  </r>
  <r>
    <n v="2"/>
    <n v="28"/>
    <x v="21"/>
    <n v="0.87457662287204063"/>
    <n v="0"/>
    <n v="-0.20132002801120447"/>
    <n v="0"/>
    <n v="0"/>
    <x v="0"/>
    <n v="30.07368333739284"/>
  </r>
  <r>
    <n v="2"/>
    <n v="28"/>
    <x v="22"/>
    <n v="0.74129700170695145"/>
    <n v="0"/>
    <n v="-0.20132002801120447"/>
    <n v="0"/>
    <n v="0"/>
    <x v="0"/>
    <n v="29.940403716227753"/>
  </r>
  <r>
    <n v="2"/>
    <n v="28"/>
    <x v="23"/>
    <n v="2.1938053042673178"/>
    <n v="0"/>
    <n v="-0.20132002801120447"/>
    <n v="0"/>
    <n v="0"/>
    <x v="0"/>
    <n v="31.392912018788117"/>
  </r>
  <r>
    <n v="3"/>
    <n v="1"/>
    <x v="0"/>
    <n v="1.8348469535209726"/>
    <n v="0"/>
    <n v="-0.20132002801120447"/>
    <n v="0"/>
    <n v="0"/>
    <x v="0"/>
    <n v="31.033953668041775"/>
  </r>
  <r>
    <n v="3"/>
    <n v="1"/>
    <x v="1"/>
    <n v="0.3828870540929587"/>
    <n v="0"/>
    <n v="-0.20132002801120447"/>
    <n v="0"/>
    <n v="0"/>
    <x v="0"/>
    <n v="29.58199376861376"/>
  </r>
  <r>
    <n v="3"/>
    <n v="1"/>
    <x v="2"/>
    <n v="0"/>
    <n v="0"/>
    <n v="-0.20132002801120447"/>
    <n v="0"/>
    <n v="0"/>
    <x v="0"/>
    <n v="29.199106714520802"/>
  </r>
  <r>
    <n v="3"/>
    <n v="1"/>
    <x v="3"/>
    <n v="0.17982206212085675"/>
    <n v="0"/>
    <n v="-0.20132002801120447"/>
    <n v="0"/>
    <n v="0"/>
    <x v="466"/>
    <n v="29.020465049756883"/>
  </r>
  <r>
    <n v="3"/>
    <n v="1"/>
    <x v="4"/>
    <n v="1.456352974541691"/>
    <n v="0"/>
    <n v="-0.20132002801120447"/>
    <n v="0"/>
    <n v="0"/>
    <x v="564"/>
    <n v="25.256099802860504"/>
  </r>
  <r>
    <n v="3"/>
    <n v="1"/>
    <x v="5"/>
    <n v="3.5597497190472231"/>
    <n v="0"/>
    <n v="-0.20132002801120447"/>
    <n v="0"/>
    <n v="0"/>
    <x v="565"/>
    <n v="22.50209967681127"/>
  </r>
  <r>
    <n v="3"/>
    <n v="1"/>
    <x v="6"/>
    <n v="4.2503074069714506"/>
    <n v="0"/>
    <n v="-0.20132002801120447"/>
    <n v="0"/>
    <n v="0"/>
    <x v="566"/>
    <n v="17.983197905276036"/>
  </r>
  <r>
    <n v="3"/>
    <n v="1"/>
    <x v="7"/>
    <n v="2.4214275445512161"/>
    <n v="1.8252330526763831"/>
    <n v="6.6113171489495803"/>
    <n v="6.7215351731601736"/>
    <n v="0.24266666666666667"/>
    <x v="365"/>
    <n v="26.631212302931477"/>
  </r>
  <r>
    <n v="3"/>
    <n v="1"/>
    <x v="8"/>
    <n v="1.1233763160423282"/>
    <n v="0.96948528855726546"/>
    <n v="28.791888744327728"/>
    <n v="29.709772727272725"/>
    <n v="14.317333333333332"/>
    <x v="262"/>
    <n v="84.475156551780898"/>
  </r>
  <r>
    <n v="3"/>
    <n v="1"/>
    <x v="9"/>
    <n v="1.0294661087187567"/>
    <n v="2.1997457710406652"/>
    <n v="37.459176918844534"/>
    <n v="39.310093614718618"/>
    <n v="24.838666666666668"/>
    <x v="567"/>
    <n v="112.69134538155396"/>
  </r>
  <r>
    <n v="3"/>
    <n v="1"/>
    <x v="10"/>
    <n v="0.2387575466942608"/>
    <n v="8.6821393086786198"/>
    <n v="38.863693013634453"/>
    <n v="39.97457196969696"/>
    <n v="25.427999999999997"/>
    <x v="568"/>
    <n v="132.79918175335581"/>
  </r>
  <r>
    <n v="3"/>
    <n v="1"/>
    <x v="11"/>
    <n v="0.76195428411110266"/>
    <n v="7.2782962888801404"/>
    <n v="37.677595760357143"/>
    <n v="39.468133658008661"/>
    <n v="24.994666666666667"/>
    <x v="569"/>
    <n v="139.50746031378472"/>
  </r>
  <r>
    <n v="3"/>
    <n v="1"/>
    <x v="12"/>
    <n v="3.2592826206999237"/>
    <n v="6.4365800372532656"/>
    <n v="36.993654482899153"/>
    <n v="39.607415584415584"/>
    <n v="24.405333333333335"/>
    <x v="0"/>
    <n v="140.10269280113329"/>
  </r>
  <r>
    <n v="3"/>
    <n v="1"/>
    <x v="13"/>
    <n v="7.3942429892164974"/>
    <n v="10.891856207520606"/>
    <n v="36.944579363445378"/>
    <n v="39.690966991341988"/>
    <n v="24.024000000000001"/>
    <x v="0"/>
    <n v="148.34607229405648"/>
  </r>
  <r>
    <n v="3"/>
    <n v="1"/>
    <x v="14"/>
    <n v="9.4989523062893255"/>
    <n v="11.92703248021601"/>
    <n v="36.597597532941172"/>
    <n v="39.681622835497834"/>
    <n v="23.972000000000001"/>
    <x v="0"/>
    <n v="151.07763189747635"/>
  </r>
  <r>
    <n v="3"/>
    <n v="1"/>
    <x v="15"/>
    <n v="9.5257815875981997"/>
    <n v="10.350742288653921"/>
    <n v="36.024939272836129"/>
    <n v="38.398308982683986"/>
    <n v="23.400000000000002"/>
    <x v="0"/>
    <n v="147.10019887430425"/>
  </r>
  <r>
    <n v="3"/>
    <n v="1"/>
    <x v="16"/>
    <n v="9.5705562722695952"/>
    <n v="5.2014919464538636"/>
    <n v="30.107240185462182"/>
    <n v="37.626837662337657"/>
    <n v="21.770666666666667"/>
    <x v="570"/>
    <n v="130.99087523674618"/>
  </r>
  <r>
    <n v="3"/>
    <n v="1"/>
    <x v="17"/>
    <n v="9.5524485967313151"/>
    <n v="5.1903704844231386"/>
    <n v="9.0336235732563015"/>
    <n v="15.980631493506491"/>
    <n v="10.209333333333333"/>
    <x v="454"/>
    <n v="73.866122986229243"/>
  </r>
  <r>
    <n v="3"/>
    <n v="1"/>
    <x v="18"/>
    <n v="9.5266687339440121"/>
    <n v="0.48602838133990095"/>
    <n v="-0.20132002801120447"/>
    <n v="0"/>
    <n v="0"/>
    <x v="571"/>
    <n v="30.847650202493192"/>
  </r>
  <r>
    <n v="3"/>
    <n v="1"/>
    <x v="19"/>
    <n v="5.9162193145114701"/>
    <n v="0"/>
    <n v="-0.20132002801120447"/>
    <n v="0"/>
    <n v="0"/>
    <x v="0"/>
    <n v="35.115326029032268"/>
  </r>
  <r>
    <n v="3"/>
    <n v="1"/>
    <x v="20"/>
    <n v="3.5918405098166732"/>
    <n v="0"/>
    <n v="-0.20132002801120447"/>
    <n v="0"/>
    <n v="0"/>
    <x v="0"/>
    <n v="32.790947224337472"/>
  </r>
  <r>
    <n v="3"/>
    <n v="1"/>
    <x v="21"/>
    <n v="1.8822017525156978"/>
    <n v="0"/>
    <n v="-0.20132002801120447"/>
    <n v="0"/>
    <n v="0"/>
    <x v="0"/>
    <n v="31.0813084670365"/>
  </r>
  <r>
    <n v="3"/>
    <n v="1"/>
    <x v="22"/>
    <n v="1.7569015446946878"/>
    <n v="0"/>
    <n v="-0.20132002801120447"/>
    <n v="0"/>
    <n v="0"/>
    <x v="0"/>
    <n v="30.956008259215487"/>
  </r>
  <r>
    <n v="3"/>
    <n v="1"/>
    <x v="23"/>
    <n v="0.52626007966058508"/>
    <n v="0"/>
    <n v="-0.20132002801120447"/>
    <n v="0"/>
    <n v="0"/>
    <x v="0"/>
    <n v="29.725366794181387"/>
  </r>
  <r>
    <n v="3"/>
    <n v="2"/>
    <x v="0"/>
    <n v="1.5795483694850156"/>
    <n v="0"/>
    <n v="-0.20132002801120447"/>
    <n v="0"/>
    <n v="0"/>
    <x v="0"/>
    <n v="30.778655084005816"/>
  </r>
  <r>
    <n v="3"/>
    <n v="2"/>
    <x v="1"/>
    <n v="2.6955548579438537"/>
    <n v="0"/>
    <n v="-0.20132002801120447"/>
    <n v="0"/>
    <n v="0"/>
    <x v="0"/>
    <n v="31.894661572464656"/>
  </r>
  <r>
    <n v="3"/>
    <n v="2"/>
    <x v="2"/>
    <n v="3.5890890856180646"/>
    <n v="0"/>
    <n v="-0.20132002801120447"/>
    <n v="0"/>
    <n v="0"/>
    <x v="0"/>
    <n v="32.788195800138865"/>
  </r>
  <r>
    <n v="3"/>
    <n v="2"/>
    <x v="3"/>
    <n v="3.1276887119707455"/>
    <n v="0"/>
    <n v="-0.20132002801120447"/>
    <n v="0"/>
    <n v="0"/>
    <x v="0"/>
    <n v="32.326795426491543"/>
  </r>
  <r>
    <n v="3"/>
    <n v="2"/>
    <x v="4"/>
    <n v="2.6151609162203022"/>
    <n v="0"/>
    <n v="-0.20132002801120447"/>
    <n v="0"/>
    <n v="0"/>
    <x v="0"/>
    <n v="31.814267630741103"/>
  </r>
  <r>
    <n v="3"/>
    <n v="2"/>
    <x v="5"/>
    <n v="3.355657704858257"/>
    <n v="0"/>
    <n v="-0.20132002801120447"/>
    <n v="0"/>
    <n v="0"/>
    <x v="0"/>
    <n v="32.554764419379055"/>
  </r>
  <r>
    <n v="3"/>
    <n v="2"/>
    <x v="6"/>
    <n v="3.9291864741905349"/>
    <n v="0"/>
    <n v="-0.20132002801120447"/>
    <n v="0"/>
    <n v="0"/>
    <x v="0"/>
    <n v="33.128293188711339"/>
  </r>
  <r>
    <n v="3"/>
    <n v="2"/>
    <x v="7"/>
    <n v="1.6107173169621458"/>
    <n v="4.8385600856984983"/>
    <n v="6.0815132185084035"/>
    <n v="6.6130887445887439"/>
    <n v="0.312"/>
    <x v="0"/>
    <n v="48.8563061082898"/>
  </r>
  <r>
    <n v="3"/>
    <n v="2"/>
    <x v="8"/>
    <n v="0.40596010066684607"/>
    <n v="31.078594667683351"/>
    <n v="28.332932697605042"/>
    <n v="30.27556385281385"/>
    <n v="11.613333333333333"/>
    <x v="0"/>
    <n v="131.10681139463441"/>
  </r>
  <r>
    <n v="3"/>
    <n v="2"/>
    <x v="9"/>
    <n v="0.26412731658202876"/>
    <n v="43.958118098831967"/>
    <n v="27.411564609831935"/>
    <n v="33.550139610389607"/>
    <n v="20.297333333333334"/>
    <x v="0"/>
    <n v="154.88170971150089"/>
  </r>
  <r>
    <n v="3"/>
    <n v="2"/>
    <x v="10"/>
    <n v="0.40296513651172694"/>
    <n v="34.447980916509657"/>
    <n v="31.869797292605039"/>
    <n v="31.011771645021639"/>
    <n v="22.412000000000003"/>
    <x v="0"/>
    <n v="149.54494173318005"/>
  </r>
  <r>
    <n v="3"/>
    <n v="2"/>
    <x v="11"/>
    <n v="0.82205675897689856"/>
    <n v="35.169678310470118"/>
    <n v="32.167704003655459"/>
    <n v="34.846597943722941"/>
    <n v="22.412000000000003"/>
    <x v="0"/>
    <n v="154.81846375935743"/>
  </r>
  <r>
    <n v="3"/>
    <n v="2"/>
    <x v="12"/>
    <n v="0.52671429738565434"/>
    <n v="42.21341989494865"/>
    <n v="33.773013368886552"/>
    <n v="35.3050027056277"/>
    <n v="21.961333333333336"/>
    <x v="0"/>
    <n v="163.1799103427139"/>
  </r>
  <r>
    <n v="3"/>
    <n v="2"/>
    <x v="13"/>
    <n v="0.57456136862523177"/>
    <n v="49.335859570438082"/>
    <n v="31.617509706680668"/>
    <n v="34.165027056277054"/>
    <n v="22.75866666666667"/>
    <x v="0"/>
    <n v="167.85205111121971"/>
  </r>
  <r>
    <n v="3"/>
    <n v="2"/>
    <x v="14"/>
    <n v="1.4944554109030135"/>
    <n v="47.813761498275305"/>
    <n v="27.31306877149159"/>
    <n v="33.365044372294371"/>
    <n v="21.458666666666666"/>
    <x v="0"/>
    <n v="160.84542346216296"/>
  </r>
  <r>
    <n v="3"/>
    <n v="2"/>
    <x v="15"/>
    <n v="1.1796589124749302"/>
    <n v="47.198336443841235"/>
    <n v="36.141751881113443"/>
    <n v="33.155002705627702"/>
    <n v="19.292000000000002"/>
    <x v="572"/>
    <n v="158.65593913224652"/>
  </r>
  <r>
    <n v="3"/>
    <n v="2"/>
    <x v="16"/>
    <n v="0.61076317009650494"/>
    <n v="42.680931469516196"/>
    <n v="28.330513501575627"/>
    <n v="29.305885822510824"/>
    <n v="14.941333333333334"/>
    <x v="573"/>
    <n v="130.60804749617901"/>
  </r>
  <r>
    <n v="3"/>
    <n v="2"/>
    <x v="17"/>
    <n v="0.12917677118019388"/>
    <n v="21.318880531754932"/>
    <n v="5.3706151852941169"/>
    <n v="11.017226731601731"/>
    <n v="8.9960000000000004"/>
    <x v="574"/>
    <n v="55.523577740456872"/>
  </r>
  <r>
    <n v="3"/>
    <n v="2"/>
    <x v="18"/>
    <n v="0"/>
    <n v="1.0361355029145831"/>
    <n v="-0.20132002801120447"/>
    <n v="0"/>
    <n v="0"/>
    <x v="41"/>
    <n v="0.83481547490337871"/>
  </r>
  <r>
    <n v="3"/>
    <n v="2"/>
    <x v="19"/>
    <n v="0.14057923507948952"/>
    <n v="0"/>
    <n v="-0.20132002801120447"/>
    <n v="0"/>
    <n v="0"/>
    <x v="0"/>
    <n v="29.339685949600291"/>
  </r>
  <r>
    <n v="3"/>
    <n v="2"/>
    <x v="20"/>
    <n v="1.5869855521404903"/>
    <n v="0"/>
    <n v="-0.20132002801120447"/>
    <n v="0"/>
    <n v="0"/>
    <x v="0"/>
    <n v="30.786092266661292"/>
  </r>
  <r>
    <n v="3"/>
    <n v="2"/>
    <x v="21"/>
    <n v="6.2124082409714507"/>
    <n v="0"/>
    <n v="-0.20132002801120447"/>
    <n v="0"/>
    <n v="0"/>
    <x v="0"/>
    <n v="35.411514955492251"/>
  </r>
  <r>
    <n v="3"/>
    <n v="2"/>
    <x v="22"/>
    <n v="8.9599025209889618"/>
    <n v="0"/>
    <n v="-0.20132002801120447"/>
    <n v="0"/>
    <n v="0"/>
    <x v="0"/>
    <n v="38.159009235509764"/>
  </r>
  <r>
    <n v="3"/>
    <n v="2"/>
    <x v="23"/>
    <n v="9.1392195347787624"/>
    <n v="0"/>
    <n v="-0.20132002801120447"/>
    <n v="0"/>
    <n v="0"/>
    <x v="0"/>
    <n v="38.338326249299563"/>
  </r>
  <r>
    <n v="3"/>
    <n v="3"/>
    <x v="0"/>
    <n v="9.5334086329105716"/>
    <n v="0"/>
    <n v="-0.20132002801120447"/>
    <n v="0"/>
    <n v="0"/>
    <x v="0"/>
    <n v="38.732515347431374"/>
  </r>
  <r>
    <n v="3"/>
    <n v="3"/>
    <x v="1"/>
    <n v="9.5659728751623181"/>
    <n v="0"/>
    <n v="-0.20132002801120447"/>
    <n v="0"/>
    <n v="0"/>
    <x v="0"/>
    <n v="38.765079589683118"/>
  </r>
  <r>
    <n v="3"/>
    <n v="3"/>
    <x v="2"/>
    <n v="9.5648742903644308"/>
    <n v="0"/>
    <n v="-0.20132002801120447"/>
    <n v="0"/>
    <n v="0"/>
    <x v="0"/>
    <n v="38.763981004885231"/>
  </r>
  <r>
    <n v="3"/>
    <n v="3"/>
    <x v="3"/>
    <n v="9.5455326767163289"/>
    <n v="0"/>
    <n v="-0.20132002801120447"/>
    <n v="0"/>
    <n v="0"/>
    <x v="0"/>
    <n v="38.744639391237129"/>
  </r>
  <r>
    <n v="3"/>
    <n v="3"/>
    <x v="4"/>
    <n v="9.5552882615448134"/>
    <n v="0"/>
    <n v="-0.20132002801120447"/>
    <n v="0"/>
    <n v="0"/>
    <x v="0"/>
    <n v="38.754394976065612"/>
  </r>
  <r>
    <n v="3"/>
    <n v="3"/>
    <x v="5"/>
    <n v="9.5518760630679953"/>
    <n v="0"/>
    <n v="-0.20132002801120447"/>
    <n v="0"/>
    <n v="0"/>
    <x v="0"/>
    <n v="38.750982777588796"/>
  </r>
  <r>
    <n v="3"/>
    <n v="3"/>
    <x v="6"/>
    <n v="9.5547661578280536"/>
    <n v="0"/>
    <n v="-0.20132002801120447"/>
    <n v="0"/>
    <n v="0"/>
    <x v="0"/>
    <n v="38.75387287234885"/>
  </r>
  <r>
    <n v="3"/>
    <n v="3"/>
    <x v="7"/>
    <n v="9.5561084049514129"/>
    <n v="5.7536235898311254"/>
    <n v="0.39415615307773105"/>
    <n v="0.44295075757575753"/>
    <n v="0.32933333333333331"/>
    <x v="0"/>
    <n v="45.87659898130137"/>
  </r>
  <r>
    <n v="3"/>
    <n v="3"/>
    <x v="8"/>
    <n v="9.5483309702988688"/>
    <n v="33.903780686557852"/>
    <n v="1.3623529639915966"/>
    <n v="1.6055102813852813"/>
    <n v="16.310666666666666"/>
    <x v="0"/>
    <n v="92.131068311432273"/>
  </r>
  <r>
    <n v="3"/>
    <n v="3"/>
    <x v="9"/>
    <n v="9.5141812664408647"/>
    <n v="48.061986588834742"/>
    <n v="2.3100557285420167"/>
    <n v="2.4738603896103895"/>
    <n v="26.207999999999998"/>
    <x v="0"/>
    <n v="117.96851071596001"/>
  </r>
  <r>
    <n v="3"/>
    <n v="3"/>
    <x v="10"/>
    <n v="9.5499947013850974"/>
    <n v="50"/>
    <n v="3.2467684311302518"/>
    <n v="3.6933252164502157"/>
    <n v="26.693333333333335"/>
    <x v="0"/>
    <n v="122.5838484248309"/>
  </r>
  <r>
    <n v="3"/>
    <n v="3"/>
    <x v="11"/>
    <n v="9.5048344670674076"/>
    <n v="49.811788119890736"/>
    <n v="4.1796795399579825"/>
    <n v="4.3885097402597397"/>
    <n v="26.121333333333332"/>
    <x v="0"/>
    <n v="123.4065719430412"/>
  </r>
  <r>
    <n v="3"/>
    <n v="3"/>
    <x v="12"/>
    <n v="9.4651123651970686"/>
    <n v="49.097179884344484"/>
    <n v="4.3182649125000001"/>
    <n v="4.6850470779220768"/>
    <n v="25.584"/>
    <x v="0"/>
    <n v="122.55003098249564"/>
  </r>
  <r>
    <n v="3"/>
    <n v="3"/>
    <x v="13"/>
    <n v="9.4495439873427358"/>
    <n v="49.234524390926104"/>
    <n v="4.09708127552521"/>
    <n v="4.8305703463203464"/>
    <n v="25.549333333333337"/>
    <x v="0"/>
    <n v="122.56148007597974"/>
  </r>
  <r>
    <n v="3"/>
    <n v="3"/>
    <x v="14"/>
    <n v="9.4815232778424559"/>
    <n v="49.515851811407089"/>
    <n v="3.6422724219957985"/>
    <n v="3.9661726190476188"/>
    <n v="25.653333333333336"/>
    <x v="0"/>
    <n v="121.6595802061583"/>
  </r>
  <r>
    <n v="3"/>
    <n v="3"/>
    <x v="15"/>
    <n v="9.4602395847068177"/>
    <n v="48.811785577453961"/>
    <n v="2.8722768857773113"/>
    <n v="3.1291455627705629"/>
    <n v="25.774666666666665"/>
    <x v="0"/>
    <n v="119.44854101990732"/>
  </r>
  <r>
    <n v="3"/>
    <n v="3"/>
    <x v="16"/>
    <n v="9.4421382126820763"/>
    <n v="44.85710530291361"/>
    <n v="2.0643690917836133"/>
    <n v="2.0655286796536796"/>
    <n v="24.821333333333332"/>
    <x v="177"/>
    <n v="111.28745897314013"/>
  </r>
  <r>
    <n v="3"/>
    <n v="3"/>
    <x v="17"/>
    <n v="9.3979698675462551"/>
    <n v="23.510058634384364"/>
    <n v="0.68691343257983173"/>
    <n v="0.89070129870129855"/>
    <n v="12.913333333333334"/>
    <x v="575"/>
    <n v="72.588521374510947"/>
  </r>
  <r>
    <n v="3"/>
    <n v="3"/>
    <x v="18"/>
    <n v="9.3667601277390027"/>
    <n v="1.4006672086050387"/>
    <n v="-0.20132002801120447"/>
    <n v="0"/>
    <n v="0"/>
    <x v="576"/>
    <n v="35.855936611320033"/>
  </r>
  <r>
    <n v="3"/>
    <n v="3"/>
    <x v="19"/>
    <n v="9.3714221166780796"/>
    <n v="0"/>
    <n v="-0.20132002801120447"/>
    <n v="0"/>
    <n v="0"/>
    <x v="577"/>
    <n v="31.881339642009692"/>
  </r>
  <r>
    <n v="3"/>
    <n v="3"/>
    <x v="20"/>
    <n v="9.3474739272086929"/>
    <n v="0"/>
    <n v="-0.20132002801120447"/>
    <n v="0"/>
    <n v="0"/>
    <x v="578"/>
    <n v="28.072185193649837"/>
  </r>
  <r>
    <n v="3"/>
    <n v="3"/>
    <x v="21"/>
    <n v="9.3214615213712033"/>
    <n v="0"/>
    <n v="-0.20132002801120447"/>
    <n v="0"/>
    <n v="0"/>
    <x v="579"/>
    <n v="27.878676344000116"/>
  </r>
  <r>
    <n v="3"/>
    <n v="3"/>
    <x v="22"/>
    <n v="9.2968515040264172"/>
    <n v="0"/>
    <n v="-0.20132002801120447"/>
    <n v="0"/>
    <n v="0"/>
    <x v="393"/>
    <n v="29.444749114706539"/>
  </r>
  <r>
    <n v="3"/>
    <n v="3"/>
    <x v="23"/>
    <n v="9.2720118093717616"/>
    <n v="0"/>
    <n v="-0.20132002801120447"/>
    <n v="0"/>
    <n v="0"/>
    <x v="580"/>
    <n v="29.504191070122999"/>
  </r>
  <r>
    <n v="3"/>
    <n v="4"/>
    <x v="0"/>
    <n v="9.2460536510275571"/>
    <n v="0"/>
    <n v="-0.20132002801120447"/>
    <n v="0"/>
    <n v="0"/>
    <x v="539"/>
    <n v="24.636838886174246"/>
  </r>
  <r>
    <n v="3"/>
    <n v="4"/>
    <x v="1"/>
    <n v="9.2197709594602539"/>
    <n v="0"/>
    <n v="-0.20132002801120447"/>
    <n v="0"/>
    <n v="0"/>
    <x v="480"/>
    <n v="18.045122339699404"/>
  </r>
  <r>
    <n v="3"/>
    <n v="4"/>
    <x v="2"/>
    <n v="9.2091807695047194"/>
    <n v="0"/>
    <n v="-0.20132002801120447"/>
    <n v="0"/>
    <n v="0"/>
    <x v="85"/>
    <n v="15.053735563684127"/>
  </r>
  <r>
    <n v="3"/>
    <n v="4"/>
    <x v="3"/>
    <n v="9.1834059066711795"/>
    <n v="0"/>
    <n v="-0.20132002801120447"/>
    <n v="0"/>
    <n v="0"/>
    <x v="338"/>
    <n v="15.898515466142193"/>
  </r>
  <r>
    <n v="3"/>
    <n v="4"/>
    <x v="4"/>
    <n v="9.1383557361023442"/>
    <n v="0"/>
    <n v="-0.20132002801120447"/>
    <n v="0"/>
    <n v="0"/>
    <x v="581"/>
    <n v="18.030919065132391"/>
  </r>
  <r>
    <n v="3"/>
    <n v="4"/>
    <x v="5"/>
    <n v="9.0742248349433314"/>
    <n v="0"/>
    <n v="-0.20132002801120447"/>
    <n v="0"/>
    <n v="0"/>
    <x v="128"/>
    <n v="16.057115333247918"/>
  </r>
  <r>
    <n v="3"/>
    <n v="4"/>
    <x v="6"/>
    <n v="9.0226556147132033"/>
    <n v="0"/>
    <n v="-0.20132002801120447"/>
    <n v="0"/>
    <n v="0"/>
    <x v="582"/>
    <n v="16.055688360528457"/>
  </r>
  <r>
    <n v="3"/>
    <n v="4"/>
    <x v="7"/>
    <n v="7.7086025052241487"/>
    <n v="6.4175092432433436"/>
    <n v="8.2978423808823507"/>
    <n v="8.7195135281385276"/>
    <n v="0.12133333333333333"/>
    <x v="194"/>
    <n v="39.051785343595533"/>
  </r>
  <r>
    <n v="3"/>
    <n v="4"/>
    <x v="8"/>
    <n v="4.1247989256012811"/>
    <n v="36.059204779426317"/>
    <n v="29.878453360966382"/>
    <n v="32.328297077922073"/>
    <n v="12.324"/>
    <x v="583"/>
    <n v="122.53587789925034"/>
  </r>
  <r>
    <n v="3"/>
    <n v="4"/>
    <x v="9"/>
    <n v="4.2383493953647449"/>
    <n v="49.070505685763287"/>
    <n v="38.320756304747896"/>
    <n v="41.552748917748914"/>
    <n v="18.893333333333334"/>
    <x v="111"/>
    <n v="157.13259264122561"/>
  </r>
  <r>
    <n v="3"/>
    <n v="4"/>
    <x v="10"/>
    <n v="5.3447021910612191"/>
    <n v="50"/>
    <n v="40.012465528172257"/>
    <n v="40.81112445887446"/>
    <n v="18.061333333333334"/>
    <x v="41"/>
    <n v="154.22962551144127"/>
  </r>
  <r>
    <n v="3"/>
    <n v="4"/>
    <x v="11"/>
    <n v="4.4804690930342472"/>
    <n v="49.646500525401599"/>
    <n v="38.170420551491588"/>
    <n v="39.161124458874454"/>
    <n v="16.536000000000001"/>
    <x v="41"/>
    <n v="147.99451462880188"/>
  </r>
  <r>
    <n v="3"/>
    <n v="4"/>
    <x v="12"/>
    <n v="3.875403950470691"/>
    <n v="48.61969277221089"/>
    <n v="37.941979326428566"/>
    <n v="39.877494047619045"/>
    <n v="13.762666666666668"/>
    <x v="584"/>
    <n v="146.57154686296911"/>
  </r>
  <r>
    <n v="3"/>
    <n v="4"/>
    <x v="13"/>
    <n v="3.1395257021452978"/>
    <n v="48.755753024739697"/>
    <n v="38.255438011953778"/>
    <n v="41.42311093073593"/>
    <n v="25.324000000000002"/>
    <x v="46"/>
    <n v="161.06710220727032"/>
  </r>
  <r>
    <n v="3"/>
    <n v="4"/>
    <x v="14"/>
    <n v="4.1531326937823776"/>
    <n v="49.102517418903972"/>
    <n v="38.888921772226887"/>
    <n v="41.401121753246748"/>
    <n v="21.060000000000002"/>
    <x v="41"/>
    <n v="154.60569363815998"/>
  </r>
  <r>
    <n v="3"/>
    <n v="4"/>
    <x v="15"/>
    <n v="2.9568803614861148"/>
    <n v="48.798432902418632"/>
    <n v="38.320065105882357"/>
    <n v="40.067029761904756"/>
    <n v="17.558666666666667"/>
    <x v="41"/>
    <n v="147.70107479835855"/>
  </r>
  <r>
    <n v="3"/>
    <n v="4"/>
    <x v="16"/>
    <n v="3.7097980685004637"/>
    <n v="46.069610073533482"/>
    <n v="32.992995449117643"/>
    <n v="36.636023268398269"/>
    <n v="8.2159999999999993"/>
    <x v="41"/>
    <n v="127.62442685954984"/>
  </r>
  <r>
    <n v="3"/>
    <n v="4"/>
    <x v="17"/>
    <n v="4.1374026047892762"/>
    <n v="25.328189485380936"/>
    <n v="10.597461006554621"/>
    <n v="15.453937770562769"/>
    <n v="4.2813333333333334"/>
    <x v="41"/>
    <n v="59.798324200620932"/>
  </r>
  <r>
    <n v="3"/>
    <n v="4"/>
    <x v="18"/>
    <n v="8.5218066540826172"/>
    <n v="1.7143201214996535"/>
    <n v="-0.20132002801120447"/>
    <n v="0"/>
    <n v="0"/>
    <x v="41"/>
    <n v="10.034806747571066"/>
  </r>
  <r>
    <n v="3"/>
    <n v="4"/>
    <x v="19"/>
    <n v="9.0908398807800186"/>
    <n v="0"/>
    <n v="-0.20132002801120447"/>
    <n v="0"/>
    <n v="0"/>
    <x v="41"/>
    <n v="8.8895198527688137"/>
  </r>
  <r>
    <n v="3"/>
    <n v="4"/>
    <x v="20"/>
    <n v="9.1089921279697261"/>
    <n v="0"/>
    <n v="-0.20132002801120447"/>
    <n v="0"/>
    <n v="0"/>
    <x v="41"/>
    <n v="8.9076720999585213"/>
  </r>
  <r>
    <n v="3"/>
    <n v="4"/>
    <x v="21"/>
    <n v="9.1030961784349564"/>
    <n v="0"/>
    <n v="-0.20132002801120447"/>
    <n v="0"/>
    <n v="0"/>
    <x v="41"/>
    <n v="8.9017761504237516"/>
  </r>
  <r>
    <n v="3"/>
    <n v="4"/>
    <x v="22"/>
    <n v="9.1631163375067946"/>
    <n v="0"/>
    <n v="-0.20132002801120447"/>
    <n v="0"/>
    <n v="0"/>
    <x v="41"/>
    <n v="8.9617963094955897"/>
  </r>
  <r>
    <n v="3"/>
    <n v="4"/>
    <x v="23"/>
    <n v="9.1358678808682416"/>
    <n v="0"/>
    <n v="-0.20132002801120447"/>
    <n v="0"/>
    <n v="0"/>
    <x v="41"/>
    <n v="8.9345478528570368"/>
  </r>
  <r>
    <n v="3"/>
    <n v="5"/>
    <x v="0"/>
    <n v="9.1812174066575345"/>
    <n v="0"/>
    <n v="-0.20132002801120447"/>
    <n v="0"/>
    <n v="0"/>
    <x v="41"/>
    <n v="8.9798973786463296"/>
  </r>
  <r>
    <n v="3"/>
    <n v="5"/>
    <x v="1"/>
    <n v="8.6959589862931033"/>
    <n v="0"/>
    <n v="-0.20132002801120447"/>
    <n v="0"/>
    <n v="0"/>
    <x v="41"/>
    <n v="8.4946389582818984"/>
  </r>
  <r>
    <n v="3"/>
    <n v="5"/>
    <x v="2"/>
    <n v="9.2184402909198102"/>
    <n v="0"/>
    <n v="-0.20132002801120447"/>
    <n v="0"/>
    <n v="0"/>
    <x v="41"/>
    <n v="9.0171202629086054"/>
  </r>
  <r>
    <n v="3"/>
    <n v="5"/>
    <x v="3"/>
    <n v="9.2542780209663817"/>
    <n v="0"/>
    <n v="-0.20132002801120447"/>
    <n v="0"/>
    <n v="0"/>
    <x v="41"/>
    <n v="9.0529579929551769"/>
  </r>
  <r>
    <n v="3"/>
    <n v="5"/>
    <x v="4"/>
    <n v="9.2239479470883925"/>
    <n v="0"/>
    <n v="-0.20132002801120447"/>
    <n v="0"/>
    <n v="0"/>
    <x v="41"/>
    <n v="9.0226279190771876"/>
  </r>
  <r>
    <n v="3"/>
    <n v="5"/>
    <x v="5"/>
    <n v="9.0074978023833445"/>
    <n v="0"/>
    <n v="-0.20132002801120447"/>
    <n v="0"/>
    <n v="0"/>
    <x v="41"/>
    <n v="8.8061777743721397"/>
  </r>
  <r>
    <n v="3"/>
    <n v="5"/>
    <x v="6"/>
    <n v="9.0921605654040096"/>
    <n v="0"/>
    <n v="-0.20132002801120447"/>
    <n v="0"/>
    <n v="0"/>
    <x v="41"/>
    <n v="8.8908405373928048"/>
  </r>
  <r>
    <n v="3"/>
    <n v="5"/>
    <x v="7"/>
    <n v="9.0995034875603835"/>
    <n v="2.93997126088213"/>
    <n v="1.9586847852415967"/>
    <n v="1.6481250000000001"/>
    <n v="0.39866666666666667"/>
    <x v="41"/>
    <n v="16.044951200350777"/>
  </r>
  <r>
    <n v="3"/>
    <n v="5"/>
    <x v="8"/>
    <n v="9.344613476060303"/>
    <n v="11.494860284654223"/>
    <n v="9.2309608493697493"/>
    <n v="5.0897104978354974"/>
    <n v="9.2906666666666666"/>
    <x v="41"/>
    <n v="44.450811774586441"/>
  </r>
  <r>
    <n v="3"/>
    <n v="5"/>
    <x v="9"/>
    <n v="9.3689312112297713"/>
    <n v="7.7849960707223937"/>
    <n v="7.9156094082352935"/>
    <n v="7.1406520562770561"/>
    <n v="16.726666666666667"/>
    <x v="41"/>
    <n v="48.936855413131184"/>
  </r>
  <r>
    <n v="3"/>
    <n v="5"/>
    <x v="10"/>
    <n v="9.3850189221008371"/>
    <n v="10.561327921635083"/>
    <n v="9.1915625140336115"/>
    <n v="9.187478354978353"/>
    <n v="17.836000000000002"/>
    <x v="41"/>
    <n v="56.161387712747882"/>
  </r>
  <r>
    <n v="3"/>
    <n v="5"/>
    <x v="11"/>
    <n v="9.2789484178038002"/>
    <n v="11.969682825315722"/>
    <n v="9.085809087605039"/>
    <n v="8.5427846320346319"/>
    <n v="19.603999999999999"/>
    <x v="41"/>
    <n v="58.481224962759192"/>
  </r>
  <r>
    <n v="3"/>
    <n v="5"/>
    <x v="12"/>
    <n v="8.7963727373686122"/>
    <n v="8.6954285750527021"/>
    <n v="9.4773732449369721"/>
    <n v="12.426288961038958"/>
    <n v="21.441333333333336"/>
    <x v="41"/>
    <n v="60.836796851730583"/>
  </r>
  <r>
    <n v="3"/>
    <n v="5"/>
    <x v="13"/>
    <n v="8.3358724136984534"/>
    <n v="5.3360427081208179"/>
    <n v="8.9074797802941159"/>
    <n v="11.684813311688309"/>
    <n v="21.822666666666667"/>
    <x v="41"/>
    <n v="56.086874880468358"/>
  </r>
  <r>
    <n v="3"/>
    <n v="5"/>
    <x v="14"/>
    <n v="6.3649004181909197"/>
    <n v="7.9871621811096745"/>
    <n v="7.5717379726260496"/>
    <n v="10.066724567099566"/>
    <n v="21.978666666666665"/>
    <x v="41"/>
    <n v="53.969191805692873"/>
  </r>
  <r>
    <n v="3"/>
    <n v="5"/>
    <x v="15"/>
    <n v="5.1800417280225028"/>
    <n v="6.7446820593341101"/>
    <n v="6.2819608895168066"/>
    <n v="8.760007034632034"/>
    <n v="18.494666666666667"/>
    <x v="41"/>
    <n v="45.461358378172122"/>
  </r>
  <r>
    <n v="3"/>
    <n v="5"/>
    <x v="16"/>
    <n v="3.3513094245576904"/>
    <n v="4.7159145128772"/>
    <n v="4.0321085821638656"/>
    <n v="5.0380481601731608"/>
    <n v="11.648000000000001"/>
    <x v="41"/>
    <n v="28.785380679771919"/>
  </r>
  <r>
    <n v="3"/>
    <n v="5"/>
    <x v="17"/>
    <n v="3.3924460792624656"/>
    <n v="7.4479001648679164"/>
    <n v="1.8946452103487392"/>
    <n v="2.7526130952380949"/>
    <n v="5.1479999999999997"/>
    <x v="41"/>
    <n v="20.635604549717215"/>
  </r>
  <r>
    <n v="3"/>
    <n v="5"/>
    <x v="18"/>
    <n v="2.0147072999176654"/>
    <n v="1.1391952193524024"/>
    <n v="-0.20132002801120447"/>
    <n v="0"/>
    <n v="0"/>
    <x v="41"/>
    <n v="2.9525824912588634"/>
  </r>
  <r>
    <n v="3"/>
    <n v="5"/>
    <x v="19"/>
    <n v="0.84694488879221674"/>
    <n v="0"/>
    <n v="-0.20132002801120447"/>
    <n v="0"/>
    <n v="0"/>
    <x v="41"/>
    <n v="0.64562486078101222"/>
  </r>
  <r>
    <n v="3"/>
    <n v="5"/>
    <x v="20"/>
    <n v="0.71652779439258862"/>
    <n v="0"/>
    <n v="-0.20132002801120447"/>
    <n v="0"/>
    <n v="0"/>
    <x v="585"/>
    <n v="3.7968578375051401"/>
  </r>
  <r>
    <n v="3"/>
    <n v="5"/>
    <x v="21"/>
    <n v="0.43132754890863101"/>
    <n v="0"/>
    <n v="-0.20132002801120447"/>
    <n v="0"/>
    <n v="0"/>
    <x v="586"/>
    <n v="10.111230849489178"/>
  </r>
  <r>
    <n v="3"/>
    <n v="5"/>
    <x v="22"/>
    <n v="0.20025607043450849"/>
    <n v="0"/>
    <n v="-0.20132002801120447"/>
    <n v="0"/>
    <n v="0"/>
    <x v="587"/>
    <n v="13.514938887373518"/>
  </r>
  <r>
    <n v="3"/>
    <n v="5"/>
    <x v="23"/>
    <n v="3.3091992316534771E-2"/>
    <n v="0"/>
    <n v="-0.20132002801120447"/>
    <n v="0"/>
    <n v="0"/>
    <x v="588"/>
    <n v="14.435968265870054"/>
  </r>
  <r>
    <n v="3"/>
    <n v="6"/>
    <x v="0"/>
    <n v="0.18486601988417789"/>
    <n v="0"/>
    <n v="-0.20132002801120447"/>
    <n v="0"/>
    <n v="0"/>
    <x v="292"/>
    <n v="18.004883118473256"/>
  </r>
  <r>
    <n v="3"/>
    <n v="6"/>
    <x v="1"/>
    <n v="0.19532989800372094"/>
    <n v="0"/>
    <n v="-0.20132002801120447"/>
    <n v="0"/>
    <n v="0"/>
    <x v="589"/>
    <n v="18.383412430447713"/>
  </r>
  <r>
    <n v="3"/>
    <n v="6"/>
    <x v="2"/>
    <n v="0.21867317147282414"/>
    <n v="0"/>
    <n v="-0.20132002801120447"/>
    <n v="0"/>
    <n v="0"/>
    <x v="590"/>
    <n v="20.283355988411834"/>
  </r>
  <r>
    <n v="3"/>
    <n v="6"/>
    <x v="3"/>
    <n v="0.27658695058889249"/>
    <n v="0"/>
    <n v="-0.20132002801120447"/>
    <n v="0"/>
    <n v="0"/>
    <x v="591"/>
    <n v="21.127542882748386"/>
  </r>
  <r>
    <n v="3"/>
    <n v="6"/>
    <x v="4"/>
    <n v="0.10279622490443735"/>
    <n v="0"/>
    <n v="-0.20132002801120447"/>
    <n v="0"/>
    <n v="0"/>
    <x v="592"/>
    <n v="24.32075073458882"/>
  </r>
  <r>
    <n v="3"/>
    <n v="6"/>
    <x v="5"/>
    <n v="0.12850738081363272"/>
    <n v="0"/>
    <n v="-0.20132002801120447"/>
    <n v="0"/>
    <n v="0"/>
    <x v="16"/>
    <n v="23.258268433883508"/>
  </r>
  <r>
    <n v="3"/>
    <n v="6"/>
    <x v="6"/>
    <n v="0.30179821266722828"/>
    <n v="0"/>
    <n v="-0.20132002801120447"/>
    <n v="0"/>
    <n v="0"/>
    <x v="419"/>
    <n v="26.027220716661716"/>
  </r>
  <r>
    <n v="3"/>
    <n v="6"/>
    <x v="7"/>
    <n v="0.33302324114096699"/>
    <n v="1.7789984944034101"/>
    <n v="0.29547023504936976"/>
    <n v="6.7906028138528143"/>
    <n v="8.666666666666667E-2"/>
    <x v="593"/>
    <n v="37.656738691511521"/>
  </r>
  <r>
    <n v="3"/>
    <n v="6"/>
    <x v="8"/>
    <n v="0.33388922642692637"/>
    <n v="10.13520108090065"/>
    <n v="2.8464951680924369"/>
    <n v="9.0249307359307345"/>
    <n v="5.6159999999999997"/>
    <x v="528"/>
    <n v="52.693713935390576"/>
  </r>
  <r>
    <n v="3"/>
    <n v="6"/>
    <x v="9"/>
    <n v="0.11548246160463539"/>
    <n v="12.956864204370563"/>
    <n v="9.3336038809033628"/>
    <n v="16.143819264069261"/>
    <n v="9.5853333333333328"/>
    <x v="524"/>
    <n v="64.866610967894246"/>
  </r>
  <r>
    <n v="3"/>
    <n v="6"/>
    <x v="10"/>
    <n v="0.12510549451583611"/>
    <n v="24.68850222656053"/>
    <n v="20.886301719642855"/>
    <n v="16.895021645021647"/>
    <n v="14.993333333333334"/>
    <x v="594"/>
    <n v="95.742958586926264"/>
  </r>
  <r>
    <n v="3"/>
    <n v="6"/>
    <x v="11"/>
    <n v="7.6414131743360356E-2"/>
    <n v="27.704320726599665"/>
    <n v="34.770413331869747"/>
    <n v="19.10935119047619"/>
    <n v="14.976000000000001"/>
    <x v="595"/>
    <n v="113.10022626546848"/>
  </r>
  <r>
    <n v="3"/>
    <n v="6"/>
    <x v="12"/>
    <n v="0"/>
    <n v="20.480400291880066"/>
    <n v="32.308708572226898"/>
    <n v="40.088669913419913"/>
    <n v="16.605333333333334"/>
    <x v="523"/>
    <n v="128.60971239535525"/>
  </r>
  <r>
    <n v="3"/>
    <n v="6"/>
    <x v="13"/>
    <n v="5.5913446696047753E-2"/>
    <n v="13.89780802243839"/>
    <n v="32.920419568235289"/>
    <n v="28.155080086580085"/>
    <n v="16.241333333333333"/>
    <x v="596"/>
    <n v="106.89679912300149"/>
  </r>
  <r>
    <n v="3"/>
    <n v="6"/>
    <x v="14"/>
    <n v="6.2375671619777098E-2"/>
    <n v="19.106841988773368"/>
    <n v="30.261377532478996"/>
    <n v="23.985160714285712"/>
    <n v="13.953333333333333"/>
    <x v="597"/>
    <n v="101.99035524333614"/>
  </r>
  <r>
    <n v="3"/>
    <n v="6"/>
    <x v="15"/>
    <n v="0.12663189650921147"/>
    <n v="13.367864321796173"/>
    <n v="19.740294000567225"/>
    <n v="37.557055194805194"/>
    <n v="14.282666666666668"/>
    <x v="598"/>
    <n v="93.246631568253434"/>
  </r>
  <r>
    <n v="3"/>
    <n v="6"/>
    <x v="16"/>
    <n v="0.28763982054249643"/>
    <n v="6.3140615987736766"/>
    <n v="24.833738440777307"/>
    <n v="38.790192099567093"/>
    <n v="9.5506666666666664"/>
    <x v="585"/>
    <n v="83.057948697450996"/>
  </r>
  <r>
    <n v="3"/>
    <n v="6"/>
    <x v="17"/>
    <n v="0.31024947562008603"/>
    <n v="2.918796101018132"/>
    <n v="5.1131436078781505"/>
    <n v="7.5805373376623368"/>
    <n v="5.0960000000000001"/>
    <x v="41"/>
    <n v="21.018726522178703"/>
  </r>
  <r>
    <n v="3"/>
    <n v="6"/>
    <x v="18"/>
    <n v="0.38006423818397295"/>
    <n v="0.50789935014576815"/>
    <n v="-0.20132002801120447"/>
    <n v="0"/>
    <n v="0"/>
    <x v="41"/>
    <n v="0.68664356031853657"/>
  </r>
  <r>
    <n v="3"/>
    <n v="6"/>
    <x v="19"/>
    <n v="0.7716409237863695"/>
    <n v="0"/>
    <n v="-0.20132002801120447"/>
    <n v="0"/>
    <n v="0"/>
    <x v="41"/>
    <n v="0.57032089577516509"/>
  </r>
  <r>
    <n v="3"/>
    <n v="6"/>
    <x v="20"/>
    <n v="0.88304609811743262"/>
    <n v="0"/>
    <n v="-0.20132002801120447"/>
    <n v="0"/>
    <n v="0"/>
    <x v="41"/>
    <n v="0.68172607010622821"/>
  </r>
  <r>
    <n v="3"/>
    <n v="6"/>
    <x v="21"/>
    <n v="1.5502114048476088"/>
    <n v="0"/>
    <n v="-0.20132002801120447"/>
    <n v="0"/>
    <n v="0"/>
    <x v="41"/>
    <n v="1.3488913768364044"/>
  </r>
  <r>
    <n v="3"/>
    <n v="6"/>
    <x v="22"/>
    <n v="2.0301157418276237"/>
    <n v="0"/>
    <n v="-0.20132002801120447"/>
    <n v="0"/>
    <n v="0"/>
    <x v="41"/>
    <n v="1.8287957138164193"/>
  </r>
  <r>
    <n v="3"/>
    <n v="6"/>
    <x v="23"/>
    <n v="2.3568295771300827"/>
    <n v="0"/>
    <n v="-0.20132002801120447"/>
    <n v="0"/>
    <n v="0"/>
    <x v="599"/>
    <n v="5.5875863627746396"/>
  </r>
  <r>
    <n v="3"/>
    <n v="7"/>
    <x v="0"/>
    <n v="2.5870154858367687"/>
    <n v="0"/>
    <n v="-0.20132002801120447"/>
    <n v="0"/>
    <n v="0"/>
    <x v="41"/>
    <n v="2.3856954578255642"/>
  </r>
  <r>
    <n v="3"/>
    <n v="7"/>
    <x v="1"/>
    <n v="2.8051084998658933"/>
    <n v="0"/>
    <n v="-0.20132002801120447"/>
    <n v="0"/>
    <n v="0"/>
    <x v="600"/>
    <n v="5.400018912821972"/>
  </r>
  <r>
    <n v="3"/>
    <n v="7"/>
    <x v="2"/>
    <n v="2.4985763845763054"/>
    <n v="0"/>
    <n v="-0.20132002801120447"/>
    <n v="0"/>
    <n v="0"/>
    <x v="601"/>
    <n v="5.3281951901355136"/>
  </r>
  <r>
    <n v="3"/>
    <n v="7"/>
    <x v="3"/>
    <n v="1.79257239201431"/>
    <n v="0"/>
    <n v="-0.20132002801120447"/>
    <n v="0"/>
    <n v="0"/>
    <x v="485"/>
    <n v="5.3583220652833337"/>
  </r>
  <r>
    <n v="3"/>
    <n v="7"/>
    <x v="4"/>
    <n v="1.2748122401891022"/>
    <n v="0"/>
    <n v="-0.20132002801120447"/>
    <n v="0"/>
    <n v="0"/>
    <x v="602"/>
    <n v="5.3771906474552811"/>
  </r>
  <r>
    <n v="3"/>
    <n v="7"/>
    <x v="5"/>
    <n v="1.3210898081004514"/>
    <n v="0"/>
    <n v="-0.20132002801120447"/>
    <n v="0"/>
    <n v="0"/>
    <x v="378"/>
    <n v="3.731434075964069"/>
  </r>
  <r>
    <n v="3"/>
    <n v="7"/>
    <x v="6"/>
    <n v="1.4508515154582595"/>
    <n v="0"/>
    <n v="-0.20132002801120447"/>
    <n v="0"/>
    <n v="0"/>
    <x v="41"/>
    <n v="1.2495314874470551"/>
  </r>
  <r>
    <n v="3"/>
    <n v="7"/>
    <x v="7"/>
    <n v="2.6755136413886884"/>
    <n v="2.0196548786214503"/>
    <n v="4.9873454143487388"/>
    <n v="5.3979318181818172"/>
    <n v="0.52"/>
    <x v="41"/>
    <n v="15.600445752540693"/>
  </r>
  <r>
    <n v="3"/>
    <n v="7"/>
    <x v="8"/>
    <n v="4.1004759408432188"/>
    <n v="4.273323396612418"/>
    <n v="15.100276016155462"/>
    <n v="5.0913073593073586"/>
    <n v="4.437333333333334"/>
    <x v="41"/>
    <n v="33.002716046251791"/>
  </r>
  <r>
    <n v="3"/>
    <n v="7"/>
    <x v="9"/>
    <n v="4.4710468404191595"/>
    <n v="3.7654632896607634"/>
    <n v="21.975631131743697"/>
    <n v="4.9503268398268396"/>
    <n v="2.166666666666667"/>
    <x v="41"/>
    <n v="37.329134768317125"/>
  </r>
  <r>
    <n v="3"/>
    <n v="7"/>
    <x v="10"/>
    <n v="4.4179922743171636"/>
    <n v="5.1949026315938189"/>
    <n v="26.742484107983195"/>
    <n v="6.9314545454545451"/>
    <n v="1.4733333333333334"/>
    <x v="41"/>
    <n v="44.760166892682058"/>
  </r>
  <r>
    <n v="3"/>
    <n v="7"/>
    <x v="11"/>
    <n v="3.5540369478270302"/>
    <n v="9.8084784489857313"/>
    <n v="24.334347260420166"/>
    <n v="22.424784090909089"/>
    <n v="11.388000000000002"/>
    <x v="41"/>
    <n v="71.509646748142018"/>
  </r>
  <r>
    <n v="3"/>
    <n v="7"/>
    <x v="12"/>
    <n v="4.1956668284884433"/>
    <n v="9.6640525470542684"/>
    <n v="24.336075257584028"/>
    <n v="27.895041666666668"/>
    <n v="8.961333333333334"/>
    <x v="603"/>
    <n v="79.573506759727024"/>
  </r>
  <r>
    <n v="3"/>
    <n v="7"/>
    <x v="13"/>
    <n v="4.4842769576291222"/>
    <n v="5.3706398533087905"/>
    <n v="26.129390714243694"/>
    <n v="29.886802489177491"/>
    <n v="8.7186666666666657"/>
    <x v="337"/>
    <n v="84.705708402220637"/>
  </r>
  <r>
    <n v="3"/>
    <n v="7"/>
    <x v="14"/>
    <n v="4.9854701458764747"/>
    <n v="5.4315936034874914"/>
    <n v="24.221681845336125"/>
    <n v="32.673277056277051"/>
    <n v="13.346666666666668"/>
    <x v="260"/>
    <n v="96.234791735851488"/>
  </r>
  <r>
    <n v="3"/>
    <n v="7"/>
    <x v="15"/>
    <n v="5.1708582314607074"/>
    <n v="3.770686163002205"/>
    <n v="21.397788880147058"/>
    <n v="44.370934523809524"/>
    <n v="11.734666666666667"/>
    <x v="604"/>
    <n v="102.9246641948159"/>
  </r>
  <r>
    <n v="3"/>
    <n v="7"/>
    <x v="16"/>
    <n v="5.3021936345855583"/>
    <n v="3.2754457495171545"/>
    <n v="14.465755457584033"/>
    <n v="45.519862012987012"/>
    <n v="5.2520000000000007"/>
    <x v="605"/>
    <n v="89.726352160505911"/>
  </r>
  <r>
    <n v="3"/>
    <n v="7"/>
    <x v="17"/>
    <n v="5.4654350907331475"/>
    <n v="2.2703181536648818"/>
    <n v="5.1556523381092436"/>
    <n v="21.711507575757576"/>
    <n v="5.3559999999999999"/>
    <x v="606"/>
    <n v="56.103650000370116"/>
  </r>
  <r>
    <n v="3"/>
    <n v="7"/>
    <x v="18"/>
    <n v="5.7833640753784357"/>
    <n v="0.40633973420461078"/>
    <n v="-0.20132002801120447"/>
    <n v="0.27683170995670991"/>
    <n v="0"/>
    <x v="222"/>
    <n v="24.989610939608209"/>
  </r>
  <r>
    <n v="3"/>
    <n v="7"/>
    <x v="19"/>
    <n v="6.201226598415043"/>
    <n v="0"/>
    <n v="-0.20132002801120447"/>
    <n v="0"/>
    <n v="0"/>
    <x v="591"/>
    <n v="27.052182530574537"/>
  </r>
  <r>
    <n v="3"/>
    <n v="7"/>
    <x v="20"/>
    <n v="5.9142428416323458"/>
    <n v="0"/>
    <n v="-0.20132002801120447"/>
    <n v="0"/>
    <n v="0"/>
    <x v="607"/>
    <n v="28.155312571800373"/>
  </r>
  <r>
    <n v="3"/>
    <n v="7"/>
    <x v="21"/>
    <n v="5.8129463456925814"/>
    <n v="0"/>
    <n v="-0.20132002801120447"/>
    <n v="0"/>
    <n v="0"/>
    <x v="288"/>
    <n v="27.21760071312946"/>
  </r>
  <r>
    <n v="3"/>
    <n v="7"/>
    <x v="22"/>
    <n v="5.5848157740639941"/>
    <n v="0"/>
    <n v="-0.20132002801120447"/>
    <n v="0"/>
    <n v="0"/>
    <x v="608"/>
    <n v="27.57517426667868"/>
  </r>
  <r>
    <n v="3"/>
    <n v="7"/>
    <x v="23"/>
    <n v="6.3343910555439811"/>
    <n v="0"/>
    <n v="-0.20132002801120447"/>
    <n v="0"/>
    <n v="0"/>
    <x v="314"/>
    <n v="25.175389661956675"/>
  </r>
  <r>
    <n v="3"/>
    <n v="8"/>
    <x v="0"/>
    <n v="6.9846848107933255"/>
    <n v="0"/>
    <n v="-0.20132002801120447"/>
    <n v="0"/>
    <n v="0"/>
    <x v="513"/>
    <n v="24.352354825456374"/>
  </r>
  <r>
    <n v="3"/>
    <n v="8"/>
    <x v="1"/>
    <n v="6.7438943591081477"/>
    <n v="0"/>
    <n v="-0.20132002801120447"/>
    <n v="0"/>
    <n v="0"/>
    <x v="609"/>
    <n v="22.201891543045733"/>
  </r>
  <r>
    <n v="3"/>
    <n v="8"/>
    <x v="2"/>
    <n v="5.7959665188243497"/>
    <n v="0"/>
    <n v="-0.20132002801120447"/>
    <n v="0"/>
    <n v="0"/>
    <x v="168"/>
    <n v="23.414347771040738"/>
  </r>
  <r>
    <n v="3"/>
    <n v="8"/>
    <x v="3"/>
    <n v="5.1801100286009527"/>
    <n v="0"/>
    <n v="-0.20132002801120447"/>
    <n v="0"/>
    <n v="0"/>
    <x v="226"/>
    <n v="26.517552447246931"/>
  </r>
  <r>
    <n v="3"/>
    <n v="8"/>
    <x v="4"/>
    <n v="5.0421115218736094"/>
    <n v="0"/>
    <n v="-0.20132002801120447"/>
    <n v="0"/>
    <n v="0"/>
    <x v="610"/>
    <n v="29.109639289025989"/>
  </r>
  <r>
    <n v="3"/>
    <n v="8"/>
    <x v="5"/>
    <n v="4.6377192618681669"/>
    <n v="0"/>
    <n v="-0.20132002801120447"/>
    <n v="0"/>
    <n v="0"/>
    <x v="350"/>
    <n v="29.442444753060379"/>
  </r>
  <r>
    <n v="3"/>
    <n v="8"/>
    <x v="6"/>
    <n v="3.6840593715038112"/>
    <n v="0"/>
    <n v="-0.20132002801120447"/>
    <n v="0"/>
    <n v="0"/>
    <x v="0"/>
    <n v="32.883166086024609"/>
  </r>
  <r>
    <n v="3"/>
    <n v="8"/>
    <x v="7"/>
    <n v="2.9027190184543574"/>
    <n v="0.40976948825711301"/>
    <n v="0.47803313541176473"/>
    <n v="0.48925162337662331"/>
    <n v="0.64133333333333342"/>
    <x v="0"/>
    <n v="34.321533341365196"/>
  </r>
  <r>
    <n v="3"/>
    <n v="8"/>
    <x v="8"/>
    <n v="5.8931932419784552"/>
    <n v="1.6073906324193994"/>
    <n v="1.5117210388361344"/>
    <n v="6.7960286796536789"/>
    <n v="14.508000000000001"/>
    <x v="0"/>
    <n v="59.716760335419671"/>
  </r>
  <r>
    <n v="3"/>
    <n v="8"/>
    <x v="9"/>
    <n v="5.9334590475477098"/>
    <n v="1.9225164588909851"/>
    <n v="2.2469147121743696"/>
    <n v="12.534049783549781"/>
    <n v="21.788"/>
    <x v="152"/>
    <n v="59.64897983146583"/>
  </r>
  <r>
    <n v="3"/>
    <n v="8"/>
    <x v="10"/>
    <n v="6.2964038393857527"/>
    <n v="8.0846039755158561"/>
    <n v="2.9957595631071423"/>
    <n v="22.68819859307359"/>
    <n v="24.977333333333334"/>
    <x v="611"/>
    <n v="84.922100157900744"/>
  </r>
  <r>
    <n v="3"/>
    <n v="8"/>
    <x v="11"/>
    <n v="8.2196373969139529"/>
    <n v="28.898408517305615"/>
    <n v="3.5907781065126048"/>
    <n v="22.585242424242423"/>
    <n v="23.192000000000004"/>
    <x v="387"/>
    <n v="101.39218308793335"/>
  </r>
  <r>
    <n v="3"/>
    <n v="8"/>
    <x v="12"/>
    <n v="7.2429353849611013"/>
    <n v="9.0273193045300779"/>
    <n v="3.8776256357142853"/>
    <n v="25.318675865800866"/>
    <n v="23.070666666666668"/>
    <x v="476"/>
    <n v="83.560693696933313"/>
  </r>
  <r>
    <n v="3"/>
    <n v="8"/>
    <x v="13"/>
    <n v="8.7815982125968777"/>
    <n v="46.969988881091247"/>
    <n v="40.849507354348745"/>
    <n v="22.839409090909093"/>
    <n v="22.481333333333332"/>
    <x v="612"/>
    <n v="158.21806731324659"/>
  </r>
  <r>
    <n v="3"/>
    <n v="8"/>
    <x v="14"/>
    <n v="8.3393867953066927"/>
    <n v="48.431602892465406"/>
    <n v="43.199929096638655"/>
    <n v="25.156163961038956"/>
    <n v="22.845333333333336"/>
    <x v="613"/>
    <n v="169.14204623525532"/>
  </r>
  <r>
    <n v="3"/>
    <n v="8"/>
    <x v="15"/>
    <n v="8.3064088770916644"/>
    <n v="46.558608322552089"/>
    <n v="43.199929096638655"/>
    <n v="33.580349025974023"/>
    <n v="22.741333333333333"/>
    <x v="614"/>
    <n v="179.35853477223273"/>
  </r>
  <r>
    <n v="3"/>
    <n v="8"/>
    <x v="16"/>
    <n v="7.9810722531002218"/>
    <n v="38.328376273956287"/>
    <n v="43.199929096638655"/>
    <n v="36.827743506493505"/>
    <n v="20.436"/>
    <x v="0"/>
    <n v="176.17354787272069"/>
  </r>
  <r>
    <n v="3"/>
    <n v="8"/>
    <x v="17"/>
    <n v="7.859808139581216"/>
    <n v="20.064384165484451"/>
    <n v="17.879932253949576"/>
    <n v="23.323045454545451"/>
    <n v="11.457333333333333"/>
    <x v="177"/>
    <n v="108.62148769966785"/>
  </r>
  <r>
    <n v="3"/>
    <n v="8"/>
    <x v="18"/>
    <n v="7.6869680066793409"/>
    <n v="1.7902815890599235"/>
    <n v="0.25364233570084033"/>
    <n v="0"/>
    <n v="0"/>
    <x v="255"/>
    <n v="33.865315829021895"/>
  </r>
  <r>
    <n v="3"/>
    <n v="8"/>
    <x v="19"/>
    <n v="7.4089748601399688"/>
    <n v="0"/>
    <n v="-0.20132002801120447"/>
    <n v="0"/>
    <n v="0"/>
    <x v="615"/>
    <n v="24.944141318615252"/>
  </r>
  <r>
    <n v="3"/>
    <n v="8"/>
    <x v="20"/>
    <n v="7.1342653392479685"/>
    <n v="0"/>
    <n v="-0.20132002801120447"/>
    <n v="0"/>
    <n v="0"/>
    <x v="41"/>
    <n v="6.9329453112367636"/>
  </r>
  <r>
    <n v="3"/>
    <n v="8"/>
    <x v="21"/>
    <n v="6.8341334004311722"/>
    <n v="0"/>
    <n v="-0.20132002801120447"/>
    <n v="0"/>
    <n v="0"/>
    <x v="616"/>
    <n v="28.020082220215134"/>
  </r>
  <r>
    <n v="3"/>
    <n v="8"/>
    <x v="22"/>
    <n v="6.5492582787666151"/>
    <n v="0"/>
    <n v="-0.20132002801120447"/>
    <n v="0"/>
    <n v="0"/>
    <x v="0"/>
    <n v="35.748364993287417"/>
  </r>
  <r>
    <n v="3"/>
    <n v="8"/>
    <x v="23"/>
    <n v="6.2523376768169134"/>
    <n v="0"/>
    <n v="-0.20132002801120447"/>
    <n v="0"/>
    <n v="0"/>
    <x v="0"/>
    <n v="35.451444391337716"/>
  </r>
  <r>
    <n v="3"/>
    <n v="9"/>
    <x v="0"/>
    <n v="5.9900946021885941"/>
    <n v="0"/>
    <n v="-0.20132002801120447"/>
    <n v="0"/>
    <n v="0"/>
    <x v="0"/>
    <n v="35.189201316709394"/>
  </r>
  <r>
    <n v="3"/>
    <n v="9"/>
    <x v="1"/>
    <n v="5.7179476298457121"/>
    <n v="0"/>
    <n v="-0.20132002801120447"/>
    <n v="0"/>
    <n v="0"/>
    <x v="0"/>
    <n v="34.917054344366512"/>
  </r>
  <r>
    <n v="3"/>
    <n v="9"/>
    <x v="2"/>
    <n v="5.4415793279107474"/>
    <n v="0"/>
    <n v="-0.20132002801120447"/>
    <n v="0"/>
    <n v="0"/>
    <x v="0"/>
    <n v="34.640686042431547"/>
  </r>
  <r>
    <n v="3"/>
    <n v="9"/>
    <x v="3"/>
    <n v="5.1565023774220435"/>
    <n v="0"/>
    <n v="-0.20132002801120447"/>
    <n v="0"/>
    <n v="0"/>
    <x v="0"/>
    <n v="34.355609091942846"/>
  </r>
  <r>
    <n v="3"/>
    <n v="9"/>
    <x v="4"/>
    <n v="4.8717740591802317"/>
    <n v="0"/>
    <n v="-0.20132002801120447"/>
    <n v="0"/>
    <n v="0"/>
    <x v="0"/>
    <n v="34.070880773701035"/>
  </r>
  <r>
    <n v="3"/>
    <n v="9"/>
    <x v="5"/>
    <n v="4.5957192380709806"/>
    <n v="0"/>
    <n v="-0.20132002801120447"/>
    <n v="0"/>
    <n v="0"/>
    <x v="0"/>
    <n v="33.794825952591779"/>
  </r>
  <r>
    <n v="3"/>
    <n v="9"/>
    <x v="6"/>
    <n v="4.3103470377447577"/>
    <n v="0"/>
    <n v="-0.20132002801120447"/>
    <n v="0"/>
    <n v="0"/>
    <x v="2"/>
    <n v="33.301416767912784"/>
  </r>
  <r>
    <n v="3"/>
    <n v="9"/>
    <x v="7"/>
    <n v="4.0261171394257484"/>
    <n v="8.9215824566292721"/>
    <n v="13.80911653531513"/>
    <n v="13.982235930735932"/>
    <n v="0"/>
    <x v="0"/>
    <n v="70.139478804638088"/>
  </r>
  <r>
    <n v="3"/>
    <n v="9"/>
    <x v="8"/>
    <n v="3.7376484118240603"/>
    <n v="40.195704741579313"/>
    <n v="40.26233391806722"/>
    <n v="34.998378246753241"/>
    <n v="2.3573333333333335"/>
    <x v="0"/>
    <n v="150.95182539408916"/>
  </r>
  <r>
    <n v="3"/>
    <n v="9"/>
    <x v="9"/>
    <n v="2.929092903441791"/>
    <n v="50"/>
    <n v="43.199929096638655"/>
    <n v="38.282495129870128"/>
    <n v="3.7613333333333334"/>
    <x v="0"/>
    <n v="167.57327720581594"/>
  </r>
  <r>
    <n v="3"/>
    <n v="9"/>
    <x v="10"/>
    <n v="2.6519674442029721"/>
    <n v="50"/>
    <n v="43.199929096638655"/>
    <n v="42.490492965367963"/>
    <n v="5.5120000000000005"/>
    <x v="617"/>
    <n v="172.19329420037747"/>
  </r>
  <r>
    <n v="3"/>
    <n v="9"/>
    <x v="11"/>
    <n v="2.2546685371025439"/>
    <n v="50"/>
    <n v="43.199929096638655"/>
    <n v="46.563726190476189"/>
    <n v="8.3546666666666667"/>
    <x v="205"/>
    <n v="174.33991794465362"/>
  </r>
  <r>
    <n v="3"/>
    <n v="9"/>
    <x v="12"/>
    <n v="2.2685310854492"/>
    <n v="49.857106049312833"/>
    <n v="43.199929096638655"/>
    <n v="48.577158549783547"/>
    <n v="7.28"/>
    <x v="618"/>
    <n v="172.53692108274896"/>
  </r>
  <r>
    <n v="3"/>
    <n v="9"/>
    <x v="13"/>
    <n v="1.7108788352368072"/>
    <n v="49.919745680513962"/>
    <n v="43.199929096638655"/>
    <n v="48.577675865800863"/>
    <n v="8.7706666666666671"/>
    <x v="249"/>
    <n v="170.8200767991955"/>
  </r>
  <r>
    <n v="3"/>
    <n v="9"/>
    <x v="14"/>
    <n v="1.0327285557309132"/>
    <n v="50"/>
    <n v="43.199929096638655"/>
    <n v="48.576821969696965"/>
    <n v="9.0133333333333336"/>
    <x v="619"/>
    <n v="165.67380868797454"/>
  </r>
  <r>
    <n v="3"/>
    <n v="9"/>
    <x v="15"/>
    <n v="0.31548777775023323"/>
    <n v="50"/>
    <n v="43.199929096638655"/>
    <n v="48.577569264069261"/>
    <n v="7.8693333333333335"/>
    <x v="129"/>
    <n v="161.43422558843446"/>
  </r>
  <r>
    <n v="3"/>
    <n v="9"/>
    <x v="16"/>
    <n v="1.4556744922498035"/>
    <n v="47.610874757151727"/>
    <n v="41.977889502352937"/>
    <n v="47.849858766233773"/>
    <n v="5.8240000000000007"/>
    <x v="224"/>
    <n v="155.52021785938229"/>
  </r>
  <r>
    <n v="3"/>
    <n v="9"/>
    <x v="17"/>
    <n v="3.7605478334721534"/>
    <n v="28.482003911418307"/>
    <n v="16.655819063067227"/>
    <n v="24.418759199134197"/>
    <n v="4.905333333333334"/>
    <x v="620"/>
    <n v="90.799632614962917"/>
  </r>
  <r>
    <n v="3"/>
    <n v="9"/>
    <x v="18"/>
    <n v="3.128641477034976"/>
    <n v="2.4838027256473234"/>
    <n v="-0.20132002801120447"/>
    <n v="0.43732034632034628"/>
    <n v="5.1999999999999998E-2"/>
    <x v="621"/>
    <n v="14.726546939199123"/>
  </r>
  <r>
    <n v="3"/>
    <n v="9"/>
    <x v="19"/>
    <n v="0.65288279143389361"/>
    <n v="0"/>
    <n v="-0.20132002801120447"/>
    <n v="0"/>
    <n v="0"/>
    <x v="126"/>
    <n v="4.5376225073771703"/>
  </r>
  <r>
    <n v="3"/>
    <n v="9"/>
    <x v="20"/>
    <n v="0.42889015031216782"/>
    <n v="0"/>
    <n v="-0.20132002801120447"/>
    <n v="0"/>
    <n v="0"/>
    <x v="41"/>
    <n v="0.22757012230096335"/>
  </r>
  <r>
    <n v="3"/>
    <n v="9"/>
    <x v="21"/>
    <n v="0.19514539576901677"/>
    <n v="0"/>
    <n v="-0.20132002801120447"/>
    <n v="0"/>
    <n v="0"/>
    <x v="41"/>
    <n v="-6.1746322421876998E-3"/>
  </r>
  <r>
    <n v="3"/>
    <n v="9"/>
    <x v="22"/>
    <n v="0.81715069911602933"/>
    <n v="0"/>
    <n v="-0.20132002801120447"/>
    <n v="0"/>
    <n v="0"/>
    <x v="41"/>
    <n v="0.61583067110482492"/>
  </r>
  <r>
    <n v="3"/>
    <n v="9"/>
    <x v="23"/>
    <n v="4.3801657292376159"/>
    <n v="0"/>
    <n v="-0.20132002801120447"/>
    <n v="0"/>
    <n v="0"/>
    <x v="41"/>
    <n v="4.1788457012264111"/>
  </r>
  <r>
    <n v="3"/>
    <n v="10"/>
    <x v="0"/>
    <n v="4.9425763492059778"/>
    <n v="0"/>
    <n v="-0.20132002801120447"/>
    <n v="0"/>
    <n v="0"/>
    <x v="41"/>
    <n v="4.7412563211947729"/>
  </r>
  <r>
    <n v="3"/>
    <n v="10"/>
    <x v="1"/>
    <n v="5.1053228912989228"/>
    <n v="0"/>
    <n v="-0.20132002801120447"/>
    <n v="0"/>
    <n v="0"/>
    <x v="41"/>
    <n v="4.904002863287718"/>
  </r>
  <r>
    <n v="3"/>
    <n v="10"/>
    <x v="2"/>
    <n v="3.7581886196223229"/>
    <n v="0"/>
    <n v="-0.20132002801120447"/>
    <n v="0"/>
    <n v="0"/>
    <x v="41"/>
    <n v="3.5568685916111185"/>
  </r>
  <r>
    <n v="3"/>
    <n v="10"/>
    <x v="3"/>
    <n v="6.4772495931897867"/>
    <n v="0"/>
    <n v="-0.20132002801120447"/>
    <n v="0"/>
    <n v="0"/>
    <x v="41"/>
    <n v="6.2759295651785818"/>
  </r>
  <r>
    <n v="3"/>
    <n v="10"/>
    <x v="4"/>
    <n v="6.6050444395324179"/>
    <n v="0"/>
    <n v="-0.20132002801120447"/>
    <n v="0"/>
    <n v="0"/>
    <x v="622"/>
    <n v="9.5520174413931898"/>
  </r>
  <r>
    <n v="3"/>
    <n v="10"/>
    <x v="5"/>
    <n v="7.0035501265121196"/>
    <n v="0"/>
    <n v="-0.20132002801120447"/>
    <n v="0"/>
    <n v="0"/>
    <x v="237"/>
    <n v="10.938432089966064"/>
  </r>
  <r>
    <n v="3"/>
    <n v="10"/>
    <x v="6"/>
    <n v="7.2371185199941097"/>
    <n v="0"/>
    <n v="-0.20132002801120447"/>
    <n v="0"/>
    <n v="0"/>
    <x v="623"/>
    <n v="11.422711721001397"/>
  </r>
  <r>
    <n v="3"/>
    <n v="10"/>
    <x v="7"/>
    <n v="7.3735420502304621"/>
    <n v="7.422672561295772"/>
    <n v="8.2805624092436965"/>
    <n v="6.9505449134199138"/>
    <n v="0.22533333333333336"/>
    <x v="624"/>
    <n v="35.527192963113507"/>
  </r>
  <r>
    <n v="3"/>
    <n v="10"/>
    <x v="8"/>
    <n v="7.7780168868599429"/>
    <n v="33.681469164442717"/>
    <n v="19.817017074642855"/>
    <n v="19.331670995670994"/>
    <n v="2.8600000000000003"/>
    <x v="240"/>
    <n v="89.530051788757333"/>
  </r>
  <r>
    <n v="3"/>
    <n v="10"/>
    <x v="9"/>
    <n v="8.0383648645389236"/>
    <n v="49.095848921107489"/>
    <n v="22.682727571197475"/>
    <n v="25.802926948051947"/>
    <n v="4.7493333333333334"/>
    <x v="41"/>
    <n v="110.36920163822917"/>
  </r>
  <r>
    <n v="3"/>
    <n v="10"/>
    <x v="10"/>
    <n v="8.3018449424323357"/>
    <n v="50"/>
    <n v="28.367147041449581"/>
    <n v="29.474199675324677"/>
    <n v="8.5453333333333337"/>
    <x v="41"/>
    <n v="124.68852499253993"/>
  </r>
  <r>
    <n v="3"/>
    <n v="10"/>
    <x v="11"/>
    <n v="8.5293069186595645"/>
    <n v="50"/>
    <n v="28.455620496239494"/>
    <n v="28.863210497835496"/>
    <n v="13.398666666666667"/>
    <x v="41"/>
    <n v="129.24680457940121"/>
  </r>
  <r>
    <n v="3"/>
    <n v="10"/>
    <x v="12"/>
    <n v="8.7470128859045708"/>
    <n v="50"/>
    <n v="28.833015076827735"/>
    <n v="31.136382034632032"/>
    <n v="15.062666666666669"/>
    <x v="41"/>
    <n v="133.77907666403101"/>
  </r>
  <r>
    <n v="3"/>
    <n v="10"/>
    <x v="13"/>
    <n v="8.7890699688038083"/>
    <n v="50"/>
    <n v="28.085829103172269"/>
    <n v="31.43182251082251"/>
    <n v="13.762666666666668"/>
    <x v="41"/>
    <n v="132.06938824946525"/>
  </r>
  <r>
    <n v="3"/>
    <n v="10"/>
    <x v="14"/>
    <n v="8.6290760142185263"/>
    <n v="49.529185944531349"/>
    <n v="27.605100292184876"/>
    <n v="30.113672077922079"/>
    <n v="10.902666666666667"/>
    <x v="41"/>
    <n v="126.77970099552348"/>
  </r>
  <r>
    <n v="3"/>
    <n v="10"/>
    <x v="15"/>
    <n v="7.9076810775126232"/>
    <n v="47.100861006803228"/>
    <n v="22.486772692815126"/>
    <n v="26.626838203463205"/>
    <n v="9.810666666666668"/>
    <x v="41"/>
    <n v="113.93281964726084"/>
  </r>
  <r>
    <n v="3"/>
    <n v="10"/>
    <x v="16"/>
    <n v="7.9845944117362793"/>
    <n v="43.106783716492103"/>
    <n v="19.790060318886557"/>
    <n v="19.054475108225109"/>
    <n v="8.3373333333333335"/>
    <x v="41"/>
    <n v="98.273246888673384"/>
  </r>
  <r>
    <n v="3"/>
    <n v="10"/>
    <x v="17"/>
    <n v="8.2058335189492606"/>
    <n v="24.666810514456362"/>
    <n v="7.3426055486974784"/>
    <n v="8.978081168831169"/>
    <n v="3.2240000000000002"/>
    <x v="41"/>
    <n v="52.417330750934269"/>
  </r>
  <r>
    <n v="3"/>
    <n v="10"/>
    <x v="18"/>
    <n v="6.7074464234907296"/>
    <n v="1.8051434674587301"/>
    <n v="-0.20132002801120447"/>
    <n v="0"/>
    <n v="0"/>
    <x v="41"/>
    <n v="8.3112698629382553"/>
  </r>
  <r>
    <n v="3"/>
    <n v="10"/>
    <x v="19"/>
    <n v="4.633357215396277"/>
    <n v="0"/>
    <n v="-0.20132002801120447"/>
    <n v="0"/>
    <n v="0"/>
    <x v="41"/>
    <n v="4.4320371873850721"/>
  </r>
  <r>
    <n v="3"/>
    <n v="10"/>
    <x v="20"/>
    <n v="3.5588084858628721"/>
    <n v="0"/>
    <n v="-0.20132002801120447"/>
    <n v="0"/>
    <n v="0"/>
    <x v="41"/>
    <n v="3.3574884578516677"/>
  </r>
  <r>
    <n v="3"/>
    <n v="10"/>
    <x v="21"/>
    <n v="4.3873963159629499"/>
    <n v="0"/>
    <n v="-0.20132002801120447"/>
    <n v="0"/>
    <n v="0"/>
    <x v="41"/>
    <n v="4.186076287951745"/>
  </r>
  <r>
    <n v="3"/>
    <n v="10"/>
    <x v="22"/>
    <n v="4.0376269245091141"/>
    <n v="0"/>
    <n v="-0.20132002801120447"/>
    <n v="0"/>
    <n v="0"/>
    <x v="41"/>
    <n v="3.8363068964979097"/>
  </r>
  <r>
    <n v="3"/>
    <n v="10"/>
    <x v="23"/>
    <n v="6.4124854672943812"/>
    <n v="0"/>
    <n v="-0.20132002801120447"/>
    <n v="0"/>
    <n v="0"/>
    <x v="41"/>
    <n v="6.2111654392831763"/>
  </r>
  <r>
    <n v="3"/>
    <n v="11"/>
    <x v="0"/>
    <n v="7.7029800881477088"/>
    <n v="0"/>
    <n v="-0.20132002801120447"/>
    <n v="0"/>
    <n v="0"/>
    <x v="124"/>
    <n v="11.872570444204783"/>
  </r>
  <r>
    <n v="3"/>
    <n v="11"/>
    <x v="1"/>
    <n v="6.543662728278723"/>
    <n v="0"/>
    <n v="-0.20132002801120447"/>
    <n v="0"/>
    <n v="0"/>
    <x v="625"/>
    <n v="9.6912047201821707"/>
  </r>
  <r>
    <n v="3"/>
    <n v="11"/>
    <x v="2"/>
    <n v="6.80962121234883"/>
    <n v="0"/>
    <n v="-0.20132002801120447"/>
    <n v="0"/>
    <n v="0"/>
    <x v="41"/>
    <n v="6.6083011843376251"/>
  </r>
  <r>
    <n v="3"/>
    <n v="11"/>
    <x v="3"/>
    <n v="5.4085813702989043"/>
    <n v="0"/>
    <n v="-0.20132002801120447"/>
    <n v="0"/>
    <n v="0"/>
    <x v="41"/>
    <n v="5.2072613422876994"/>
  </r>
  <r>
    <n v="3"/>
    <n v="11"/>
    <x v="4"/>
    <n v="5.2253618115514149"/>
    <n v="0"/>
    <n v="-0.20132002801120447"/>
    <n v="0"/>
    <n v="0"/>
    <x v="41"/>
    <n v="5.02404178354021"/>
  </r>
  <r>
    <n v="3"/>
    <n v="11"/>
    <x v="5"/>
    <n v="6.1361209378358428"/>
    <n v="0"/>
    <n v="-0.20132002801120447"/>
    <n v="0"/>
    <n v="0"/>
    <x v="41"/>
    <n v="5.9348009098246379"/>
  </r>
  <r>
    <n v="3"/>
    <n v="11"/>
    <x v="6"/>
    <n v="4.8518505097902302"/>
    <n v="0"/>
    <n v="-0.20132002801120447"/>
    <n v="0"/>
    <n v="0"/>
    <x v="41"/>
    <n v="4.6505304817790254"/>
  </r>
  <r>
    <n v="3"/>
    <n v="11"/>
    <x v="7"/>
    <n v="3.7921703189227505"/>
    <n v="5.9207876339759258"/>
    <n v="8.575704324831932"/>
    <n v="6.5754691558441554"/>
    <n v="0.71066666666666667"/>
    <x v="41"/>
    <n v="25.574798100241431"/>
  </r>
  <r>
    <n v="3"/>
    <n v="11"/>
    <x v="8"/>
    <n v="0.98070996106402353"/>
    <n v="35.569425886948864"/>
    <n v="24.490212604600842"/>
    <n v="21.423423160173158"/>
    <n v="15.08"/>
    <x v="41"/>
    <n v="97.543771612786884"/>
  </r>
  <r>
    <n v="3"/>
    <n v="11"/>
    <x v="9"/>
    <n v="1.0082697180002917"/>
    <n v="48.870465081998866"/>
    <n v="26.488468524894959"/>
    <n v="28.086689393939391"/>
    <n v="24.076000000000001"/>
    <x v="41"/>
    <n v="128.52989271883351"/>
  </r>
  <r>
    <n v="3"/>
    <n v="11"/>
    <x v="10"/>
    <n v="0.71244052142171665"/>
    <n v="50"/>
    <n v="28.728644048130249"/>
    <n v="29.285375000000002"/>
    <n v="25.220000000000002"/>
    <x v="41"/>
    <n v="133.94645956955199"/>
  </r>
  <r>
    <n v="3"/>
    <n v="11"/>
    <x v="11"/>
    <n v="0.32830724246870224"/>
    <n v="45.513617412618231"/>
    <n v="29.549097101533615"/>
    <n v="31.829895562770563"/>
    <n v="25.081333333333333"/>
    <x v="41"/>
    <n v="132.30225065272444"/>
  </r>
  <r>
    <n v="3"/>
    <n v="11"/>
    <x v="12"/>
    <n v="1.0403144439307652"/>
    <n v="40.209125112827749"/>
    <n v="29.076317077499997"/>
    <n v="30.0229420995671"/>
    <n v="24.596"/>
    <x v="41"/>
    <n v="124.94469873382562"/>
  </r>
  <r>
    <n v="3"/>
    <n v="11"/>
    <x v="13"/>
    <n v="1.6716118023596098"/>
    <n v="44.417049528136062"/>
    <n v="28.693738505420164"/>
    <n v="31.878563852813848"/>
    <n v="24.890666666666668"/>
    <x v="41"/>
    <n v="131.55163035539636"/>
  </r>
  <r>
    <n v="3"/>
    <n v="11"/>
    <x v="14"/>
    <n v="1.2973475901508122"/>
    <n v="49.146520724700871"/>
    <n v="26.667143431638657"/>
    <n v="30.664952380952379"/>
    <n v="24.786666666666669"/>
    <x v="41"/>
    <n v="132.56263079410937"/>
  </r>
  <r>
    <n v="3"/>
    <n v="11"/>
    <x v="15"/>
    <n v="1.4770621091579808"/>
    <n v="39.628102055060715"/>
    <n v="20.552107068151255"/>
    <n v="26.493288419913419"/>
    <n v="25.220000000000002"/>
    <x v="41"/>
    <n v="113.37055965228336"/>
  </r>
  <r>
    <n v="3"/>
    <n v="11"/>
    <x v="16"/>
    <n v="0.75848177439032349"/>
    <n v="12.512274652996267"/>
    <n v="16.818596395903356"/>
    <n v="17.112129870129866"/>
    <n v="24.752000000000002"/>
    <x v="626"/>
    <n v="76.609243717601885"/>
  </r>
  <r>
    <n v="3"/>
    <n v="11"/>
    <x v="17"/>
    <n v="5.3036000055154103E-2"/>
    <n v="4.9267262171762471"/>
    <n v="6.6431122967647056"/>
    <n v="7.2107711038961035"/>
    <n v="14.334666666666667"/>
    <x v="627"/>
    <n v="37.421868472325592"/>
  </r>
  <r>
    <n v="3"/>
    <n v="11"/>
    <x v="18"/>
    <n v="0"/>
    <n v="0.8966236541039867"/>
    <n v="-0.20132002801120447"/>
    <n v="0"/>
    <n v="0.19066666666666668"/>
    <x v="498"/>
    <n v="12.458160904423744"/>
  </r>
  <r>
    <n v="3"/>
    <n v="11"/>
    <x v="19"/>
    <n v="0.24481262963418199"/>
    <n v="0"/>
    <n v="-0.20132002801120447"/>
    <n v="0"/>
    <n v="0"/>
    <x v="628"/>
    <n v="21.36461635695726"/>
  </r>
  <r>
    <n v="3"/>
    <n v="11"/>
    <x v="20"/>
    <n v="2.5741676468714596"/>
    <n v="0"/>
    <n v="-0.20132002801120447"/>
    <n v="0"/>
    <n v="0"/>
    <x v="103"/>
    <n v="28.717797832231522"/>
  </r>
  <r>
    <n v="3"/>
    <n v="11"/>
    <x v="21"/>
    <n v="6.8933354608746997"/>
    <n v="0"/>
    <n v="-0.20132002801120447"/>
    <n v="0"/>
    <n v="0"/>
    <x v="557"/>
    <n v="32.484334067287392"/>
  </r>
  <r>
    <n v="3"/>
    <n v="11"/>
    <x v="22"/>
    <n v="7.6210189803524973"/>
    <n v="0"/>
    <n v="-0.20132002801120447"/>
    <n v="0"/>
    <n v="0"/>
    <x v="629"/>
    <n v="32.491889564005589"/>
  </r>
  <r>
    <n v="3"/>
    <n v="11"/>
    <x v="23"/>
    <n v="9.06661983034153"/>
    <n v="0"/>
    <n v="-0.20132002801120447"/>
    <n v="0"/>
    <n v="0"/>
    <x v="155"/>
    <n v="34.992611324378693"/>
  </r>
  <r>
    <n v="3"/>
    <n v="12"/>
    <x v="0"/>
    <n v="9.2643608867507545"/>
    <n v="0"/>
    <n v="-0.20132002801120447"/>
    <n v="0"/>
    <n v="0"/>
    <x v="415"/>
    <n v="32.79525991990598"/>
  </r>
  <r>
    <n v="3"/>
    <n v="12"/>
    <x v="1"/>
    <n v="9.2856871915265877"/>
    <n v="0"/>
    <n v="-0.20132002801120447"/>
    <n v="0"/>
    <n v="0"/>
    <x v="630"/>
    <n v="33.955988785137002"/>
  </r>
  <r>
    <n v="3"/>
    <n v="12"/>
    <x v="2"/>
    <n v="9.2938549835113626"/>
    <n v="0"/>
    <n v="-0.20132002801120447"/>
    <n v="0"/>
    <n v="0"/>
    <x v="596"/>
    <n v="24.718779621218509"/>
  </r>
  <r>
    <n v="3"/>
    <n v="12"/>
    <x v="3"/>
    <n v="9.3075906894331428"/>
    <n v="0"/>
    <n v="-0.20132002801120447"/>
    <n v="0"/>
    <n v="0"/>
    <x v="631"/>
    <n v="23.962245056870017"/>
  </r>
  <r>
    <n v="3"/>
    <n v="12"/>
    <x v="4"/>
    <n v="9.3195167483222772"/>
    <n v="0"/>
    <n v="-0.20132002801120447"/>
    <n v="0"/>
    <n v="0"/>
    <x v="0"/>
    <n v="38.518623462843081"/>
  </r>
  <r>
    <n v="3"/>
    <n v="12"/>
    <x v="5"/>
    <n v="9.3301351566768798"/>
    <n v="0"/>
    <n v="-0.20132002801120447"/>
    <n v="0"/>
    <n v="0"/>
    <x v="0"/>
    <n v="38.529241871197684"/>
  </r>
  <r>
    <n v="3"/>
    <n v="12"/>
    <x v="6"/>
    <n v="9.3407535650314859"/>
    <n v="0"/>
    <n v="-0.20132002801120447"/>
    <n v="0"/>
    <n v="0"/>
    <x v="0"/>
    <n v="38.539860279552286"/>
  </r>
  <r>
    <n v="3"/>
    <n v="12"/>
    <x v="7"/>
    <n v="9.3465934026078266"/>
    <n v="10.417929847296797"/>
    <n v="7.234087326806721"/>
    <n v="2.5321250000000002"/>
    <n v="0"/>
    <x v="0"/>
    <n v="58.931162319243349"/>
  </r>
  <r>
    <n v="3"/>
    <n v="12"/>
    <x v="8"/>
    <n v="9.260501698747623"/>
    <n v="41.759171094898981"/>
    <n v="17.837769123151261"/>
    <n v="2.5761260822510823"/>
    <n v="1.1786666666666668"/>
    <x v="0"/>
    <n v="102.01266140824762"/>
  </r>
  <r>
    <n v="3"/>
    <n v="12"/>
    <x v="9"/>
    <n v="8.3436603656188701"/>
    <n v="50"/>
    <n v="23.576102104915961"/>
    <n v="22.301969696969692"/>
    <n v="20.401333333333334"/>
    <x v="0"/>
    <n v="154.02349224336987"/>
  </r>
  <r>
    <n v="3"/>
    <n v="12"/>
    <x v="10"/>
    <n v="4.6635831562566903"/>
    <n v="50"/>
    <n v="27.90093340663865"/>
    <n v="31.100737554112552"/>
    <n v="27.404"/>
    <x v="0"/>
    <n v="170.46968085953989"/>
  </r>
  <r>
    <n v="3"/>
    <n v="12"/>
    <x v="11"/>
    <n v="2.6160547926504818"/>
    <n v="50"/>
    <n v="27.64795462184874"/>
    <n v="43.733826298701295"/>
    <n v="27.404"/>
    <x v="0"/>
    <n v="180.80226245573252"/>
  </r>
  <r>
    <n v="3"/>
    <n v="12"/>
    <x v="12"/>
    <n v="1.2407921723819826"/>
    <n v="50"/>
    <n v="27.586092323382346"/>
    <n v="48.57234253246753"/>
    <n v="18.494666666666667"/>
    <x v="0"/>
    <n v="175.29432043743051"/>
  </r>
  <r>
    <n v="3"/>
    <n v="12"/>
    <x v="13"/>
    <n v="1.261028950781707"/>
    <n v="50"/>
    <n v="27.429190180903362"/>
    <n v="31.629346861471863"/>
    <n v="19.690666666666665"/>
    <x v="0"/>
    <n v="159.41065940235561"/>
  </r>
  <r>
    <n v="3"/>
    <n v="12"/>
    <x v="14"/>
    <n v="2.6099623128923604"/>
    <n v="50"/>
    <n v="26.505748496533609"/>
    <n v="29.169114177489174"/>
    <n v="18.754666666666669"/>
    <x v="0"/>
    <n v="156.43991839611382"/>
  </r>
  <r>
    <n v="3"/>
    <n v="12"/>
    <x v="15"/>
    <n v="2.8457182363675351"/>
    <n v="50"/>
    <n v="23.5370493690126"/>
    <n v="7.8138030303030304"/>
    <n v="17.350666666666665"/>
    <x v="0"/>
    <n v="130.94766404488183"/>
  </r>
  <r>
    <n v="3"/>
    <n v="12"/>
    <x v="16"/>
    <n v="4.4720322063199625"/>
    <n v="47.943218614155754"/>
    <n v="19.965279231302517"/>
    <n v="1.6217775974025972"/>
    <n v="12.237333333333332"/>
    <x v="0"/>
    <n v="115.64006772504618"/>
  </r>
  <r>
    <n v="3"/>
    <n v="12"/>
    <x v="17"/>
    <n v="6.9800860793890358"/>
    <n v="28.802429616560282"/>
    <n v="6.5083285179831929"/>
    <n v="1.7789226190476191"/>
    <n v="9.620000000000001"/>
    <x v="0"/>
    <n v="83.090193575512131"/>
  </r>
  <r>
    <n v="3"/>
    <n v="12"/>
    <x v="18"/>
    <n v="7.7444744879725524"/>
    <n v="3.0861319812730614"/>
    <n v="-0.20132002801120447"/>
    <n v="0"/>
    <n v="6.3440000000000003"/>
    <x v="632"/>
    <n v="45.998179755601413"/>
  </r>
  <r>
    <n v="3"/>
    <n v="12"/>
    <x v="19"/>
    <n v="7.6638642463323823"/>
    <n v="0"/>
    <n v="-0.20132002801120447"/>
    <n v="0"/>
    <n v="6.9333333333333344E-2"/>
    <x v="0"/>
    <n v="36.932304294186515"/>
  </r>
  <r>
    <n v="3"/>
    <n v="12"/>
    <x v="20"/>
    <n v="7.0396182352399235"/>
    <n v="0"/>
    <n v="-0.20132002801120447"/>
    <n v="0"/>
    <n v="0"/>
    <x v="0"/>
    <n v="36.238724949760723"/>
  </r>
  <r>
    <n v="3"/>
    <n v="12"/>
    <x v="21"/>
    <n v="5.5657324312058885"/>
    <n v="0"/>
    <n v="-0.20132002801120447"/>
    <n v="0"/>
    <n v="0"/>
    <x v="0"/>
    <n v="34.76483914572669"/>
  </r>
  <r>
    <n v="3"/>
    <n v="12"/>
    <x v="22"/>
    <n v="5.4804194855751271"/>
    <n v="0"/>
    <n v="-0.20132002801120447"/>
    <n v="0"/>
    <n v="0"/>
    <x v="0"/>
    <n v="34.679526200095928"/>
  </r>
  <r>
    <n v="3"/>
    <n v="12"/>
    <x v="23"/>
    <n v="3.5417623840103643"/>
    <n v="0"/>
    <n v="-0.20132002801120447"/>
    <n v="0"/>
    <n v="0"/>
    <x v="0"/>
    <n v="32.740869098531164"/>
  </r>
  <r>
    <n v="3"/>
    <n v="13"/>
    <x v="0"/>
    <n v="4.7234437141513936"/>
    <n v="0"/>
    <n v="-0.20132002801120447"/>
    <n v="0"/>
    <n v="0"/>
    <x v="633"/>
    <n v="31.872052562384859"/>
  </r>
  <r>
    <n v="3"/>
    <n v="13"/>
    <x v="1"/>
    <n v="3.7046173070221267"/>
    <n v="0"/>
    <n v="-0.20132002801120447"/>
    <n v="0"/>
    <n v="0"/>
    <x v="634"/>
    <n v="26.699954462510213"/>
  </r>
  <r>
    <n v="3"/>
    <n v="13"/>
    <x v="2"/>
    <n v="2.8068438250859873"/>
    <n v="0"/>
    <n v="-0.20132002801120447"/>
    <n v="0"/>
    <n v="0"/>
    <x v="292"/>
    <n v="20.626860923675068"/>
  </r>
  <r>
    <n v="3"/>
    <n v="13"/>
    <x v="3"/>
    <n v="2.5579306922873264"/>
    <n v="0"/>
    <n v="-0.20132002801120447"/>
    <n v="0"/>
    <n v="0"/>
    <x v="635"/>
    <n v="21.298644803678684"/>
  </r>
  <r>
    <n v="3"/>
    <n v="13"/>
    <x v="4"/>
    <n v="2.7671986771424018"/>
    <n v="0"/>
    <n v="-0.20132002801120447"/>
    <n v="0"/>
    <n v="0"/>
    <x v="636"/>
    <n v="21.792763428647557"/>
  </r>
  <r>
    <n v="3"/>
    <n v="13"/>
    <x v="5"/>
    <n v="2.8464513094663939"/>
    <n v="0"/>
    <n v="-0.20132002801120447"/>
    <n v="0"/>
    <n v="0"/>
    <x v="637"/>
    <n v="17.014619190416784"/>
  </r>
  <r>
    <n v="3"/>
    <n v="13"/>
    <x v="6"/>
    <n v="3.0961869555258592"/>
    <n v="0"/>
    <n v="-0.20132002801120447"/>
    <n v="0"/>
    <n v="0"/>
    <x v="353"/>
    <n v="13.361794381284216"/>
  </r>
  <r>
    <n v="3"/>
    <n v="13"/>
    <x v="7"/>
    <n v="2.8368849418485991"/>
    <n v="10.705805467383144"/>
    <n v="12.952721140903362"/>
    <n v="12.685086580086578"/>
    <n v="0"/>
    <x v="241"/>
    <n v="49.664495285271464"/>
  </r>
  <r>
    <n v="3"/>
    <n v="13"/>
    <x v="8"/>
    <n v="1.3519143074179869"/>
    <n v="41.547413570905569"/>
    <n v="34.170452716575625"/>
    <n v="38.215041666666664"/>
    <n v="2.3226666666666667"/>
    <x v="638"/>
    <n v="126.868868729086"/>
  </r>
  <r>
    <n v="3"/>
    <n v="13"/>
    <x v="9"/>
    <n v="2.2110137983631093"/>
    <n v="50"/>
    <n v="38.376397813424369"/>
    <n v="40.554466991341982"/>
    <n v="9.1693333333333342"/>
    <x v="41"/>
    <n v="140.31121193646277"/>
  </r>
  <r>
    <n v="3"/>
    <n v="13"/>
    <x v="10"/>
    <n v="2.7950711656553469"/>
    <n v="50"/>
    <n v="37.655477396659663"/>
    <n v="40.106239718614717"/>
    <n v="12.514666666666667"/>
    <x v="41"/>
    <n v="143.07145494759638"/>
  </r>
  <r>
    <n v="3"/>
    <n v="13"/>
    <x v="11"/>
    <n v="2.2569525770342671"/>
    <n v="50"/>
    <n v="37.192719756176466"/>
    <n v="41.021851190476191"/>
    <n v="19.118666666666666"/>
    <x v="41"/>
    <n v="149.59019019035358"/>
  </r>
  <r>
    <n v="3"/>
    <n v="13"/>
    <x v="12"/>
    <n v="2.1567886796182418"/>
    <n v="50"/>
    <n v="35.624735129684872"/>
    <n v="40.783877705627702"/>
    <n v="13.242666666666668"/>
    <x v="41"/>
    <n v="141.80806818159749"/>
  </r>
  <r>
    <n v="3"/>
    <n v="13"/>
    <x v="13"/>
    <n v="0.83048940318718512"/>
    <n v="50"/>
    <n v="37.0264864290126"/>
    <n v="39.753194805194802"/>
    <n v="13.156000000000001"/>
    <x v="41"/>
    <n v="140.76617063739459"/>
  </r>
  <r>
    <n v="3"/>
    <n v="13"/>
    <x v="14"/>
    <n v="0.89571629681355902"/>
    <n v="50"/>
    <n v="38.516365583697478"/>
    <n v="39.116261363636362"/>
    <n v="11.440000000000001"/>
    <x v="41"/>
    <n v="139.96834324414741"/>
  </r>
  <r>
    <n v="3"/>
    <n v="13"/>
    <x v="15"/>
    <n v="2.1911601813473474"/>
    <n v="50"/>
    <n v="37.94128812756302"/>
    <n v="38.305174783549788"/>
    <n v="11.994666666666667"/>
    <x v="41"/>
    <n v="140.43228975912683"/>
  </r>
  <r>
    <n v="3"/>
    <n v="13"/>
    <x v="16"/>
    <n v="2.4419686127884592"/>
    <n v="47.484059959524558"/>
    <n v="35.25528933605041"/>
    <n v="38.00846699134199"/>
    <n v="11.145333333333333"/>
    <x v="639"/>
    <n v="139.25866019605439"/>
  </r>
  <r>
    <n v="3"/>
    <n v="13"/>
    <x v="17"/>
    <n v="1.8092531880209366"/>
    <n v="28.253474162461632"/>
    <n v="14.518977770231091"/>
    <n v="19.506971861471861"/>
    <n v="22.34266666666667"/>
    <x v="640"/>
    <n v="96.027716337330148"/>
  </r>
  <r>
    <n v="3"/>
    <n v="13"/>
    <x v="18"/>
    <n v="1.7352837471172615"/>
    <n v="2.6152899277772632"/>
    <n v="-0.20132002801120447"/>
    <n v="0"/>
    <n v="15.808000000000002"/>
    <x v="641"/>
    <n v="30.843455638348473"/>
  </r>
  <r>
    <n v="3"/>
    <n v="13"/>
    <x v="19"/>
    <n v="2.6322543812129604"/>
    <n v="0"/>
    <n v="-0.20132002801120447"/>
    <n v="0"/>
    <n v="0.36400000000000005"/>
    <x v="152"/>
    <n v="18.018974182504746"/>
  </r>
  <r>
    <n v="3"/>
    <n v="13"/>
    <x v="20"/>
    <n v="3.4559471563435458"/>
    <n v="0"/>
    <n v="-0.20132002801120447"/>
    <n v="0"/>
    <n v="0"/>
    <x v="195"/>
    <n v="26.083218877976723"/>
  </r>
  <r>
    <n v="3"/>
    <n v="13"/>
    <x v="21"/>
    <n v="4.1004242661631416"/>
    <n v="0"/>
    <n v="-0.20132002801120447"/>
    <n v="0"/>
    <n v="0"/>
    <x v="416"/>
    <n v="26.208136955079393"/>
  </r>
  <r>
    <n v="3"/>
    <n v="13"/>
    <x v="22"/>
    <n v="6.7018070253694226"/>
    <n v="0"/>
    <n v="-0.20132002801120447"/>
    <n v="0"/>
    <n v="0"/>
    <x v="613"/>
    <n v="27.670117153830482"/>
  </r>
  <r>
    <n v="3"/>
    <n v="13"/>
    <x v="23"/>
    <n v="5.9491024878385792"/>
    <n v="0"/>
    <n v="-0.20132002801120447"/>
    <n v="0"/>
    <n v="0"/>
    <x v="288"/>
    <n v="27.353756855275456"/>
  </r>
  <r>
    <n v="3"/>
    <n v="14"/>
    <x v="0"/>
    <n v="8.1714681916525365"/>
    <n v="0"/>
    <n v="-0.20132002801120447"/>
    <n v="0"/>
    <n v="0"/>
    <x v="642"/>
    <n v="29.173917722674048"/>
  </r>
  <r>
    <n v="3"/>
    <n v="14"/>
    <x v="1"/>
    <n v="6.5361451826337928"/>
    <n v="0"/>
    <n v="-0.20132002801120447"/>
    <n v="0"/>
    <n v="0"/>
    <x v="643"/>
    <n v="30.000899123328139"/>
  </r>
  <r>
    <n v="3"/>
    <n v="14"/>
    <x v="2"/>
    <n v="6.8693839753583648"/>
    <n v="0"/>
    <n v="-0.20132002801120447"/>
    <n v="0"/>
    <n v="0"/>
    <x v="17"/>
    <n v="29.546797944502213"/>
  </r>
  <r>
    <n v="3"/>
    <n v="14"/>
    <x v="3"/>
    <n v="4.9019452898864797"/>
    <n v="0"/>
    <n v="-0.20132002801120447"/>
    <n v="0"/>
    <n v="0"/>
    <x v="644"/>
    <n v="24.882346456754362"/>
  </r>
  <r>
    <n v="3"/>
    <n v="14"/>
    <x v="4"/>
    <n v="7.4788730773247405"/>
    <n v="0"/>
    <n v="-0.20132002801120447"/>
    <n v="0"/>
    <n v="0"/>
    <x v="192"/>
    <n v="27.274708099100163"/>
  </r>
  <r>
    <n v="3"/>
    <n v="14"/>
    <x v="5"/>
    <n v="8.2857703940816787"/>
    <n v="0"/>
    <n v="-0.20132002801120447"/>
    <n v="0"/>
    <n v="0"/>
    <x v="93"/>
    <n v="18.333739128517131"/>
  </r>
  <r>
    <n v="3"/>
    <n v="14"/>
    <x v="6"/>
    <n v="8.4200156408458504"/>
    <n v="0"/>
    <n v="-0.20132002801120447"/>
    <n v="0"/>
    <n v="0"/>
    <x v="645"/>
    <n v="11.433133735167505"/>
  </r>
  <r>
    <n v="3"/>
    <n v="14"/>
    <x v="7"/>
    <n v="8.3787063512995559"/>
    <n v="11.245290654048492"/>
    <n v="3.6547140015756301"/>
    <n v="0.4921406926406926"/>
    <n v="0"/>
    <x v="41"/>
    <n v="23.770851699564371"/>
  </r>
  <r>
    <n v="3"/>
    <n v="14"/>
    <x v="8"/>
    <n v="7.866943532144612"/>
    <n v="42.147782088287251"/>
    <n v="10.08735624378151"/>
    <n v="5.0487570346320343"/>
    <n v="1.5773333333333333"/>
    <x v="236"/>
    <n v="70.110106798323827"/>
  </r>
  <r>
    <n v="3"/>
    <n v="14"/>
    <x v="9"/>
    <n v="8.1672242769146504"/>
    <n v="50"/>
    <n v="13.390941221659663"/>
    <n v="12.823662337662338"/>
    <n v="5.5986666666666665"/>
    <x v="125"/>
    <n v="95.858872881281712"/>
  </r>
  <r>
    <n v="3"/>
    <n v="14"/>
    <x v="10"/>
    <n v="7.9776692815193631"/>
    <n v="50"/>
    <n v="16.008856924915964"/>
    <n v="17.510747294372294"/>
    <n v="10.972"/>
    <x v="552"/>
    <n v="105.16521944675357"/>
  </r>
  <r>
    <n v="3"/>
    <n v="14"/>
    <x v="11"/>
    <n v="6.6711117100599751"/>
    <n v="50"/>
    <n v="17.901705018214287"/>
    <n v="20.401668831168831"/>
    <n v="13.121333333333334"/>
    <x v="646"/>
    <n v="125.59759698665979"/>
  </r>
  <r>
    <n v="3"/>
    <n v="14"/>
    <x v="12"/>
    <n v="5.8896084198038965"/>
    <n v="50"/>
    <n v="17.691580563088234"/>
    <n v="18.59657359307359"/>
    <n v="16.796000000000003"/>
    <x v="647"/>
    <n v="128.6529944394081"/>
  </r>
  <r>
    <n v="3"/>
    <n v="14"/>
    <x v="13"/>
    <n v="4.0982248882345065"/>
    <n v="50"/>
    <n v="16.963056958802522"/>
    <n v="22.886837121212121"/>
    <n v="18.494666666666667"/>
    <x v="32"/>
    <n v="133.84712418399121"/>
  </r>
  <r>
    <n v="3"/>
    <n v="14"/>
    <x v="14"/>
    <n v="3.9141577387961801"/>
    <n v="50"/>
    <n v="15.965311396386554"/>
    <n v="17.49621807359307"/>
    <n v="18.841333333333335"/>
    <x v="648"/>
    <n v="129.22911158051596"/>
  </r>
  <r>
    <n v="3"/>
    <n v="14"/>
    <x v="15"/>
    <n v="4.8296189342553726"/>
    <n v="50"/>
    <n v="11.44348841798319"/>
    <n v="11.768612012987013"/>
    <n v="16.466666666666669"/>
    <x v="648"/>
    <n v="117.52047707029905"/>
  </r>
  <r>
    <n v="3"/>
    <n v="14"/>
    <x v="16"/>
    <n v="4.6500162046625722"/>
    <n v="47.39860134084288"/>
    <n v="7.9425661639915948"/>
    <n v="7.9049788961038967"/>
    <n v="10.868"/>
    <x v="9"/>
    <n v="98.510606417834211"/>
  </r>
  <r>
    <n v="3"/>
    <n v="14"/>
    <x v="17"/>
    <n v="4.2808643564328959"/>
    <n v="28.661828912941669"/>
    <n v="3.6395076265336144"/>
    <n v="3.3915146103896099"/>
    <n v="5.0266666666666673"/>
    <x v="464"/>
    <n v="63.104934093305857"/>
  </r>
  <r>
    <n v="3"/>
    <n v="14"/>
    <x v="18"/>
    <n v="3.6069251524677903"/>
    <n v="2.2861371201935903"/>
    <n v="-0.20132002801120447"/>
    <n v="0"/>
    <n v="2.6173333333333333"/>
    <x v="649"/>
    <n v="26.63126618964781"/>
  </r>
  <r>
    <n v="3"/>
    <n v="14"/>
    <x v="19"/>
    <n v="5.4007817703139605"/>
    <n v="0"/>
    <n v="-0.20132002801120447"/>
    <n v="0"/>
    <n v="0"/>
    <x v="650"/>
    <n v="25.481467432203186"/>
  </r>
  <r>
    <n v="3"/>
    <n v="14"/>
    <x v="20"/>
    <n v="7.5554813224229145"/>
    <n v="0"/>
    <n v="-0.20132002801120447"/>
    <n v="0"/>
    <n v="0"/>
    <x v="651"/>
    <n v="32.912838392562492"/>
  </r>
  <r>
    <n v="3"/>
    <n v="14"/>
    <x v="21"/>
    <n v="7.5319400456811607"/>
    <n v="0"/>
    <n v="-0.20132002801120447"/>
    <n v="0"/>
    <n v="0"/>
    <x v="652"/>
    <n v="33.977490572435251"/>
  </r>
  <r>
    <n v="3"/>
    <n v="14"/>
    <x v="22"/>
    <n v="7.6146498750575793"/>
    <n v="0"/>
    <n v="-0.20132002801120447"/>
    <n v="0"/>
    <n v="0"/>
    <x v="200"/>
    <n v="33.64199272044609"/>
  </r>
  <r>
    <n v="3"/>
    <n v="14"/>
    <x v="23"/>
    <n v="7.5449893751400383"/>
    <n v="0"/>
    <n v="-0.20132002801120447"/>
    <n v="0"/>
    <n v="0"/>
    <x v="156"/>
    <n v="32.365717711282457"/>
  </r>
  <r>
    <n v="3"/>
    <n v="15"/>
    <x v="0"/>
    <n v="7.4845498315125392"/>
    <n v="0"/>
    <n v="-0.20132002801120447"/>
    <n v="0"/>
    <n v="0"/>
    <x v="300"/>
    <n v="31.049588267228224"/>
  </r>
  <r>
    <n v="3"/>
    <n v="15"/>
    <x v="1"/>
    <n v="7.4172841788816744"/>
    <n v="0"/>
    <n v="-0.20132002801120447"/>
    <n v="0"/>
    <n v="0"/>
    <x v="653"/>
    <n v="32.338297010045437"/>
  </r>
  <r>
    <n v="3"/>
    <n v="15"/>
    <x v="2"/>
    <n v="7.347609319517109"/>
    <n v="0"/>
    <n v="-0.20132002801120447"/>
    <n v="0"/>
    <n v="0"/>
    <x v="654"/>
    <n v="27.093302093781869"/>
  </r>
  <r>
    <n v="3"/>
    <n v="15"/>
    <x v="3"/>
    <n v="7.2729517974436417"/>
    <n v="0"/>
    <n v="-0.20132002801120447"/>
    <n v="0"/>
    <n v="0"/>
    <x v="655"/>
    <n v="22.41302579503699"/>
  </r>
  <r>
    <n v="3"/>
    <n v="15"/>
    <x v="4"/>
    <n v="7.2050488136051491"/>
    <n v="0"/>
    <n v="-0.20132002801120447"/>
    <n v="0"/>
    <n v="0"/>
    <x v="656"/>
    <n v="20.435449980473035"/>
  </r>
  <r>
    <n v="3"/>
    <n v="15"/>
    <x v="5"/>
    <n v="7.1326477088595839"/>
    <n v="0"/>
    <n v="-0.20132002801120447"/>
    <n v="0"/>
    <n v="0"/>
    <x v="657"/>
    <n v="20.630829814561039"/>
  </r>
  <r>
    <n v="3"/>
    <n v="15"/>
    <x v="6"/>
    <n v="7.0460128035839498"/>
    <n v="0"/>
    <n v="-0.20132002801120447"/>
    <n v="0"/>
    <n v="0"/>
    <x v="612"/>
    <n v="23.140923216540031"/>
  </r>
  <r>
    <n v="3"/>
    <n v="15"/>
    <x v="7"/>
    <n v="6.9808925355432381"/>
    <n v="1.5692692125693177"/>
    <n v="4.2519098214075637"/>
    <n v="6.0320784632034634"/>
    <n v="0"/>
    <x v="33"/>
    <n v="37.373979335710786"/>
  </r>
  <r>
    <n v="3"/>
    <n v="15"/>
    <x v="8"/>
    <n v="6.8870395515540634"/>
    <n v="3.7275317473739507"/>
    <n v="14.207247081869745"/>
    <n v="14.4692316017316"/>
    <n v="0"/>
    <x v="658"/>
    <n v="62.504776867308877"/>
  </r>
  <r>
    <n v="3"/>
    <n v="15"/>
    <x v="9"/>
    <n v="6.8033322552359792"/>
    <n v="2.2835237999564364"/>
    <n v="18.017826427626051"/>
    <n v="19.799018398268398"/>
    <n v="3.1893333333333334"/>
    <x v="211"/>
    <n v="59.957187841731717"/>
  </r>
  <r>
    <n v="3"/>
    <n v="15"/>
    <x v="10"/>
    <n v="6.685635401603375"/>
    <n v="4.0955370105158044"/>
    <n v="22.357518504957984"/>
    <n v="24.089367965367966"/>
    <n v="9.9146666666666672"/>
    <x v="116"/>
    <n v="81.479140911842933"/>
  </r>
  <r>
    <n v="3"/>
    <n v="15"/>
    <x v="11"/>
    <n v="6.1842404793144556"/>
    <n v="8.3107115469749751"/>
    <n v="23.652133980126042"/>
    <n v="23.894261904761905"/>
    <n v="11.058666666666667"/>
    <x v="141"/>
    <n v="91.874552273434361"/>
  </r>
  <r>
    <n v="3"/>
    <n v="15"/>
    <x v="12"/>
    <n v="4.9364874846577962"/>
    <n v="11.035210009957382"/>
    <n v="24.301515314306727"/>
    <n v="22.95534253246753"/>
    <n v="9.7586666666666666"/>
    <x v="659"/>
    <n v="99.416453871498504"/>
  </r>
  <r>
    <n v="3"/>
    <n v="15"/>
    <x v="13"/>
    <n v="5.7014236607629396"/>
    <n v="6.3281944395252081"/>
    <n v="21.371868922689071"/>
    <n v="24.5199724025974"/>
    <n v="9.3946666666666676"/>
    <x v="413"/>
    <n v="96.676012294232748"/>
  </r>
  <r>
    <n v="3"/>
    <n v="15"/>
    <x v="14"/>
    <n v="5.6180011741634015"/>
    <n v="10.219231066322569"/>
    <n v="19.795589909810921"/>
    <n v="22.382391233766235"/>
    <n v="6.76"/>
    <x v="0"/>
    <n v="94.175640126595127"/>
  </r>
  <r>
    <n v="3"/>
    <n v="15"/>
    <x v="15"/>
    <n v="5.7945983853648197"/>
    <n v="3.5571041401713654"/>
    <n v="18.560417537079829"/>
    <n v="19.2805"/>
    <n v="5.98"/>
    <x v="0"/>
    <n v="82.573046805148024"/>
  </r>
  <r>
    <n v="3"/>
    <n v="15"/>
    <x v="16"/>
    <n v="5.8212578483162503"/>
    <n v="2.1484302656517285"/>
    <n v="11.499475526092434"/>
    <n v="11.174424783549783"/>
    <n v="5.8933333333333335"/>
    <x v="660"/>
    <n v="63.836708385677525"/>
  </r>
  <r>
    <n v="3"/>
    <n v="15"/>
    <x v="17"/>
    <n v="5.8081643712779991"/>
    <n v="1.397915089304254"/>
    <n v="3.9128767778571425"/>
    <n v="5.8663560606060603"/>
    <n v="4.0213333333333336"/>
    <x v="470"/>
    <n v="44.035806372065849"/>
  </r>
  <r>
    <n v="3"/>
    <n v="15"/>
    <x v="18"/>
    <n v="5.3703579940855244"/>
    <n v="0.67402380586268207"/>
    <n v="-0.20132002801120447"/>
    <n v="0"/>
    <n v="1.9760000000000002"/>
    <x v="16"/>
    <n v="31.150142853018082"/>
  </r>
  <r>
    <n v="3"/>
    <n v="15"/>
    <x v="19"/>
    <n v="7.0888905733453358"/>
    <n v="0"/>
    <n v="-0.20132002801120447"/>
    <n v="0"/>
    <n v="0"/>
    <x v="142"/>
    <n v="32.161397003371114"/>
  </r>
  <r>
    <n v="3"/>
    <n v="15"/>
    <x v="20"/>
    <n v="7.3291956933150253"/>
    <n v="0"/>
    <n v="-0.20132002801120447"/>
    <n v="0"/>
    <n v="0"/>
    <x v="0"/>
    <n v="36.528302407835824"/>
  </r>
  <r>
    <n v="3"/>
    <n v="15"/>
    <x v="21"/>
    <n v="7.4145494470769426"/>
    <n v="0"/>
    <n v="-0.20132002801120447"/>
    <n v="0"/>
    <n v="0"/>
    <x v="519"/>
    <n v="34.295377356476834"/>
  </r>
  <r>
    <n v="3"/>
    <n v="15"/>
    <x v="22"/>
    <n v="7.4991306293618951"/>
    <n v="0"/>
    <n v="-0.20132002801120447"/>
    <n v="0"/>
    <n v="0"/>
    <x v="473"/>
    <n v="30.896672621265342"/>
  </r>
  <r>
    <n v="3"/>
    <n v="15"/>
    <x v="23"/>
    <n v="7.5746775476953587"/>
    <n v="0"/>
    <n v="-0.20132002801120447"/>
    <n v="0"/>
    <n v="0"/>
    <x v="661"/>
    <n v="29.079616410153569"/>
  </r>
  <r>
    <n v="3"/>
    <n v="16"/>
    <x v="0"/>
    <n v="7.6507319779593495"/>
    <n v="0"/>
    <n v="-0.20132002801120447"/>
    <n v="0"/>
    <n v="0"/>
    <x v="334"/>
    <n v="31.064276814813013"/>
  </r>
  <r>
    <n v="3"/>
    <n v="16"/>
    <x v="1"/>
    <n v="7.732312747621422"/>
    <n v="0"/>
    <n v="-0.20132002801120447"/>
    <n v="0"/>
    <n v="0"/>
    <x v="88"/>
    <n v="36.790594426580341"/>
  </r>
  <r>
    <n v="3"/>
    <n v="16"/>
    <x v="2"/>
    <n v="7.8260957886797824"/>
    <n v="0"/>
    <n v="-0.20132002801120447"/>
    <n v="0"/>
    <n v="0"/>
    <x v="449"/>
    <n v="36.097037496088205"/>
  </r>
  <r>
    <n v="3"/>
    <n v="16"/>
    <x v="3"/>
    <n v="7.9113769373196972"/>
    <n v="0"/>
    <n v="-0.20132002801120447"/>
    <n v="0"/>
    <n v="0"/>
    <x v="662"/>
    <n v="25.49668564330565"/>
  </r>
  <r>
    <n v="3"/>
    <n v="16"/>
    <x v="4"/>
    <n v="7.9983067263309326"/>
    <n v="0"/>
    <n v="-0.20132002801120447"/>
    <n v="0"/>
    <n v="0"/>
    <x v="663"/>
    <n v="17.510713583099246"/>
  </r>
  <r>
    <n v="3"/>
    <n v="16"/>
    <x v="5"/>
    <n v="8.0748881155791707"/>
    <n v="0"/>
    <n v="-0.20132002801120447"/>
    <n v="0"/>
    <n v="0"/>
    <x v="664"/>
    <n v="12.495189709189587"/>
  </r>
  <r>
    <n v="3"/>
    <n v="16"/>
    <x v="6"/>
    <n v="8.1571717658216958"/>
    <n v="0"/>
    <n v="-0.20132002801120447"/>
    <n v="0"/>
    <n v="0"/>
    <x v="41"/>
    <n v="7.9558517378104909"/>
  </r>
  <r>
    <n v="3"/>
    <n v="16"/>
    <x v="7"/>
    <n v="8.2444117435640809"/>
    <n v="1.8681658872269515"/>
    <n v="3.8178369338445379"/>
    <n v="3.7554918831168829"/>
    <n v="0"/>
    <x v="665"/>
    <n v="31.704398624139365"/>
  </r>
  <r>
    <n v="3"/>
    <n v="16"/>
    <x v="8"/>
    <n v="8.3376940860732347"/>
    <n v="4.7804655096309645"/>
    <n v="10.504149159705882"/>
    <n v="11.152983225108224"/>
    <n v="4.524"/>
    <x v="0"/>
    <n v="68.69971872305031"/>
  </r>
  <r>
    <n v="3"/>
    <n v="16"/>
    <x v="9"/>
    <n v="8.4245330757524464"/>
    <n v="17.155886504922034"/>
    <n v="15.245427777920167"/>
    <n v="14.513152056277058"/>
    <n v="21.822666666666667"/>
    <x v="0"/>
    <n v="106.56209282407038"/>
  </r>
  <r>
    <n v="3"/>
    <n v="16"/>
    <x v="10"/>
    <n v="8.4857089786212949"/>
    <n v="28.415750925360985"/>
    <n v="15.522598523004202"/>
    <n v="17.610469696969695"/>
    <n v="27.404"/>
    <x v="0"/>
    <n v="126.83895486648817"/>
  </r>
  <r>
    <n v="3"/>
    <n v="16"/>
    <x v="11"/>
    <n v="8.336578432740021"/>
    <n v="23.84239249876963"/>
    <n v="18.227605283319324"/>
    <n v="20.246295995670994"/>
    <n v="27.404"/>
    <x v="0"/>
    <n v="127.45729895303197"/>
  </r>
  <r>
    <n v="3"/>
    <n v="16"/>
    <x v="12"/>
    <n v="6.230693148303259"/>
    <n v="17.023736640523317"/>
    <n v="18.62158863668067"/>
    <n v="19.981198051948052"/>
    <n v="19.309333333333335"/>
    <x v="0"/>
    <n v="110.56697655332064"/>
  </r>
  <r>
    <n v="3"/>
    <n v="16"/>
    <x v="13"/>
    <n v="3.3601516305479278"/>
    <n v="14.858638277326099"/>
    <n v="17.617622284474791"/>
    <n v="18.230007575757572"/>
    <n v="17.836000000000002"/>
    <x v="0"/>
    <n v="101.30284651063839"/>
  </r>
  <r>
    <n v="3"/>
    <n v="16"/>
    <x v="14"/>
    <n v="2.838019671668254"/>
    <n v="23.330973004423836"/>
    <n v="16.96098336220588"/>
    <n v="16.457753246753242"/>
    <n v="19.760000000000002"/>
    <x v="0"/>
    <n v="108.74815602758322"/>
  </r>
  <r>
    <n v="3"/>
    <n v="16"/>
    <x v="15"/>
    <n v="2.7612651119656153"/>
    <n v="39.523414317603283"/>
    <n v="12.253919087836135"/>
    <n v="12.772395021645021"/>
    <n v="16.310666666666666"/>
    <x v="0"/>
    <n v="113.02208694824873"/>
  </r>
  <r>
    <n v="3"/>
    <n v="16"/>
    <x v="16"/>
    <n v="2.1886047414420329"/>
    <n v="35.966369951430714"/>
    <n v="8.7478128423529409"/>
    <n v="8.2207175324675319"/>
    <n v="17.662666666666667"/>
    <x v="0"/>
    <n v="102.1865984768919"/>
  </r>
  <r>
    <n v="3"/>
    <n v="16"/>
    <x v="17"/>
    <n v="1.2096494258643364"/>
    <n v="22.470529075825485"/>
    <n v="3.4522618538571432"/>
    <n v="3.116561688311688"/>
    <n v="11.873333333333333"/>
    <x v="0"/>
    <n v="71.522762119723993"/>
  </r>
  <r>
    <n v="3"/>
    <n v="16"/>
    <x v="18"/>
    <n v="2.9560572803653522"/>
    <n v="2.9359844277339486"/>
    <n v="-0.20132002801120447"/>
    <n v="0"/>
    <n v="7.0893333333333333"/>
    <x v="0"/>
    <n v="42.180481755953437"/>
  </r>
  <r>
    <n v="3"/>
    <n v="16"/>
    <x v="19"/>
    <n v="3.5692459967245767"/>
    <n v="0"/>
    <n v="-0.20132002801120447"/>
    <n v="0"/>
    <n v="0.104"/>
    <x v="0"/>
    <n v="32.872352711245377"/>
  </r>
  <r>
    <n v="3"/>
    <n v="16"/>
    <x v="20"/>
    <n v="6.4348995507147775"/>
    <n v="0"/>
    <n v="-0.20132002801120447"/>
    <n v="0"/>
    <n v="0"/>
    <x v="0"/>
    <n v="35.634006265235577"/>
  </r>
  <r>
    <n v="3"/>
    <n v="16"/>
    <x v="21"/>
    <n v="3.2956848275266881"/>
    <n v="0"/>
    <n v="-0.20132002801120447"/>
    <n v="0"/>
    <n v="0"/>
    <x v="0"/>
    <n v="32.494791542047487"/>
  </r>
  <r>
    <n v="3"/>
    <n v="16"/>
    <x v="22"/>
    <n v="1.8917420347499287"/>
    <n v="0"/>
    <n v="-0.20132002801120447"/>
    <n v="0"/>
    <n v="0"/>
    <x v="0"/>
    <n v="31.09084874927073"/>
  </r>
  <r>
    <n v="3"/>
    <n v="16"/>
    <x v="23"/>
    <n v="0.98025287255489313"/>
    <n v="0"/>
    <n v="-0.20132002801120447"/>
    <n v="0"/>
    <n v="0"/>
    <x v="0"/>
    <n v="30.179359587075695"/>
  </r>
  <r>
    <n v="3"/>
    <n v="17"/>
    <x v="0"/>
    <n v="2.0101672946253215"/>
    <n v="0"/>
    <n v="-0.20132002801120447"/>
    <n v="0"/>
    <n v="0"/>
    <x v="0"/>
    <n v="31.209274009146121"/>
  </r>
  <r>
    <n v="3"/>
    <n v="17"/>
    <x v="1"/>
    <n v="4.4321336489710932"/>
    <n v="0"/>
    <n v="-0.20132002801120447"/>
    <n v="0"/>
    <n v="0"/>
    <x v="0"/>
    <n v="33.631240363491891"/>
  </r>
  <r>
    <n v="3"/>
    <n v="17"/>
    <x v="2"/>
    <n v="3.1863460373728687"/>
    <n v="0"/>
    <n v="-0.20132002801120447"/>
    <n v="0"/>
    <n v="0"/>
    <x v="0"/>
    <n v="32.385452751893666"/>
  </r>
  <r>
    <n v="3"/>
    <n v="17"/>
    <x v="3"/>
    <n v="3.135506971766076"/>
    <n v="0"/>
    <n v="-0.20132002801120447"/>
    <n v="0"/>
    <n v="0"/>
    <x v="0"/>
    <n v="32.334613686286879"/>
  </r>
  <r>
    <n v="3"/>
    <n v="17"/>
    <x v="4"/>
    <n v="4.3449453109054854"/>
    <n v="0"/>
    <n v="-0.20132002801120447"/>
    <n v="0"/>
    <n v="0"/>
    <x v="135"/>
    <n v="32.884734813477493"/>
  </r>
  <r>
    <n v="3"/>
    <n v="17"/>
    <x v="5"/>
    <n v="3.3481411469807387"/>
    <n v="0"/>
    <n v="-0.20132002801120447"/>
    <n v="0"/>
    <n v="0"/>
    <x v="612"/>
    <n v="19.443051559936819"/>
  </r>
  <r>
    <n v="3"/>
    <n v="17"/>
    <x v="6"/>
    <n v="2.9744790740912359"/>
    <n v="0"/>
    <n v="-0.20132002801120447"/>
    <n v="0"/>
    <n v="0"/>
    <x v="666"/>
    <n v="9.9402998711155934"/>
  </r>
  <r>
    <n v="3"/>
    <n v="17"/>
    <x v="7"/>
    <n v="1.9159872217267404"/>
    <n v="13.080216760815881"/>
    <n v="4.4174519497058817"/>
    <n v="2.6493733766233762"/>
    <n v="0"/>
    <x v="667"/>
    <n v="34.87490697601271"/>
  </r>
  <r>
    <n v="3"/>
    <n v="17"/>
    <x v="8"/>
    <n v="1.4145644375726167"/>
    <n v="45.367889767962019"/>
    <n v="13.302813366302521"/>
    <n v="4.4571650432900434"/>
    <n v="4.9746666666666668"/>
    <x v="121"/>
    <n v="75.830755042818041"/>
  </r>
  <r>
    <n v="3"/>
    <n v="17"/>
    <x v="9"/>
    <n v="0.37240866899570635"/>
    <n v="50"/>
    <n v="14.510337784411762"/>
    <n v="3.2035135281385276"/>
    <n v="19.430666666666667"/>
    <x v="668"/>
    <n v="95.170553959734704"/>
  </r>
  <r>
    <n v="3"/>
    <n v="17"/>
    <x v="10"/>
    <n v="1.067969703606434"/>
    <n v="50"/>
    <n v="17.965986512710082"/>
    <n v="3.7056028138528134"/>
    <n v="25.167999999999999"/>
    <x v="118"/>
    <n v="110.85386059489194"/>
  </r>
  <r>
    <n v="3"/>
    <n v="17"/>
    <x v="11"/>
    <n v="0.63280612866622843"/>
    <n v="50"/>
    <n v="19.513235173235291"/>
    <n v="9.0535373376623376"/>
    <n v="25.358666666666668"/>
    <x v="669"/>
    <n v="117.57175881974403"/>
  </r>
  <r>
    <n v="3"/>
    <n v="17"/>
    <x v="12"/>
    <n v="0.39586397290420522"/>
    <n v="50"/>
    <n v="22.686874764390758"/>
    <n v="20.969180735930735"/>
    <n v="24.890666666666668"/>
    <x v="670"/>
    <n v="131.78860320959365"/>
  </r>
  <r>
    <n v="3"/>
    <n v="17"/>
    <x v="13"/>
    <n v="0.46617114477993454"/>
    <n v="50"/>
    <n v="22.266625854138653"/>
    <n v="42.648657467532459"/>
    <n v="24.336000000000002"/>
    <x v="586"/>
    <n v="149.59867779504279"/>
  </r>
  <r>
    <n v="3"/>
    <n v="17"/>
    <x v="14"/>
    <n v="0.37678622680086721"/>
    <n v="50"/>
    <n v="19.622790193424372"/>
    <n v="32.321955086580083"/>
    <n v="24.283999999999999"/>
    <x v="671"/>
    <n v="133.35446465047528"/>
  </r>
  <r>
    <n v="3"/>
    <n v="17"/>
    <x v="15"/>
    <n v="0.21712938530509057"/>
    <n v="50"/>
    <n v="17.691234963655464"/>
    <n v="20.796715909090906"/>
    <n v="24.110666666666667"/>
    <x v="41"/>
    <n v="112.81574692471813"/>
  </r>
  <r>
    <n v="3"/>
    <n v="17"/>
    <x v="16"/>
    <n v="0"/>
    <n v="49.1118478017097"/>
    <n v="11.679532830567224"/>
    <n v="27.931028679653675"/>
    <n v="24.353333333333335"/>
    <x v="41"/>
    <n v="113.07574264526394"/>
  </r>
  <r>
    <n v="3"/>
    <n v="17"/>
    <x v="17"/>
    <n v="0"/>
    <n v="31.148778062130251"/>
    <n v="4.9420718886554615"/>
    <n v="23.310699675324674"/>
    <n v="23.157333333333334"/>
    <x v="41"/>
    <n v="82.558882959443707"/>
  </r>
  <r>
    <n v="3"/>
    <n v="17"/>
    <x v="18"/>
    <n v="7.6271365734717753E-2"/>
    <n v="4.0985591347976058"/>
    <n v="-0.20132002801120447"/>
    <n v="0.46184523809523809"/>
    <n v="14.040000000000001"/>
    <x v="41"/>
    <n v="18.475355710616359"/>
  </r>
  <r>
    <n v="3"/>
    <n v="17"/>
    <x v="19"/>
    <n v="0.13839747673082201"/>
    <n v="0"/>
    <n v="-0.20132002801120447"/>
    <n v="0"/>
    <n v="0.24266666666666667"/>
    <x v="41"/>
    <n v="0.17974411538628421"/>
  </r>
  <r>
    <n v="3"/>
    <n v="17"/>
    <x v="20"/>
    <n v="3.0057024977461757"/>
    <n v="0"/>
    <n v="-0.20132002801120447"/>
    <n v="0"/>
    <n v="0"/>
    <x v="41"/>
    <n v="2.8043824697349713"/>
  </r>
  <r>
    <n v="3"/>
    <n v="17"/>
    <x v="21"/>
    <n v="3.6732271184909275"/>
    <n v="0"/>
    <n v="-0.20132002801120447"/>
    <n v="0"/>
    <n v="0"/>
    <x v="41"/>
    <n v="3.4719070904797231"/>
  </r>
  <r>
    <n v="3"/>
    <n v="17"/>
    <x v="22"/>
    <n v="7.2941439798992855E-2"/>
    <n v="0"/>
    <n v="-0.20132002801120447"/>
    <n v="0"/>
    <n v="0"/>
    <x v="672"/>
    <n v="26.333925821460621"/>
  </r>
  <r>
    <n v="3"/>
    <n v="17"/>
    <x v="23"/>
    <n v="2.4965938941331896"/>
    <n v="0"/>
    <n v="-0.20132002801120447"/>
    <n v="0"/>
    <n v="0"/>
    <x v="0"/>
    <n v="31.69570060865399"/>
  </r>
  <r>
    <n v="3"/>
    <n v="18"/>
    <x v="0"/>
    <n v="9.11089634050977"/>
    <n v="0"/>
    <n v="-0.20132002801120447"/>
    <n v="0"/>
    <n v="0"/>
    <x v="0"/>
    <n v="38.31000305503057"/>
  </r>
  <r>
    <n v="3"/>
    <n v="18"/>
    <x v="1"/>
    <n v="9.1381483796438374"/>
    <n v="0"/>
    <n v="-0.20132002801120447"/>
    <n v="0"/>
    <n v="0"/>
    <x v="0"/>
    <n v="38.33725509416464"/>
  </r>
  <r>
    <n v="3"/>
    <n v="18"/>
    <x v="2"/>
    <n v="9.1022225000684891"/>
    <n v="0"/>
    <n v="-0.20132002801120447"/>
    <n v="0"/>
    <n v="0"/>
    <x v="0"/>
    <n v="38.301329214589288"/>
  </r>
  <r>
    <n v="3"/>
    <n v="18"/>
    <x v="3"/>
    <n v="9.0664979325074579"/>
    <n v="0"/>
    <n v="-0.20132002801120447"/>
    <n v="0"/>
    <n v="0"/>
    <x v="0"/>
    <n v="38.265604647028255"/>
  </r>
  <r>
    <n v="3"/>
    <n v="18"/>
    <x v="4"/>
    <n v="9.0244860567452161"/>
    <n v="0"/>
    <n v="-0.20132002801120447"/>
    <n v="0"/>
    <n v="0"/>
    <x v="0"/>
    <n v="38.223592771266013"/>
  </r>
  <r>
    <n v="3"/>
    <n v="18"/>
    <x v="5"/>
    <n v="8.9613809244306974"/>
    <n v="0"/>
    <n v="-0.20132002801120447"/>
    <n v="0"/>
    <n v="0"/>
    <x v="0"/>
    <n v="38.160487638951494"/>
  </r>
  <r>
    <n v="3"/>
    <n v="18"/>
    <x v="6"/>
    <n v="8.9566336726232443"/>
    <n v="0"/>
    <n v="-0.20132002801120447"/>
    <n v="0"/>
    <n v="0"/>
    <x v="0"/>
    <n v="38.155740387144043"/>
  </r>
  <r>
    <n v="3"/>
    <n v="18"/>
    <x v="7"/>
    <n v="8.9067911361674668"/>
    <n v="16.266028767118794"/>
    <n v="1.7875093861890752"/>
    <n v="3.8585129870129866"/>
    <n v="0"/>
    <x v="0"/>
    <n v="60.219269019020331"/>
  </r>
  <r>
    <n v="3"/>
    <n v="18"/>
    <x v="8"/>
    <n v="8.8843339118623721"/>
    <n v="49.374520885561431"/>
    <n v="5.0975916334033613"/>
    <n v="9.6875367965367953"/>
    <n v="5.3040000000000003"/>
    <x v="0"/>
    <n v="107.74840996989596"/>
  </r>
  <r>
    <n v="3"/>
    <n v="18"/>
    <x v="9"/>
    <n v="8.4845206437933687"/>
    <n v="50"/>
    <n v="1.9845010628697477"/>
    <n v="12.452090367965367"/>
    <n v="20.210666666666665"/>
    <x v="0"/>
    <n v="122.53220548382716"/>
  </r>
  <r>
    <n v="3"/>
    <n v="18"/>
    <x v="10"/>
    <n v="6.1147747496363216"/>
    <n v="50"/>
    <n v="5.20092586380252"/>
    <n v="14.852196428571427"/>
    <n v="26.207999999999998"/>
    <x v="0"/>
    <n v="131.77632378454229"/>
  </r>
  <r>
    <n v="3"/>
    <n v="18"/>
    <x v="11"/>
    <n v="4.013018807507188"/>
    <n v="50"/>
    <n v="3.2215051125945382"/>
    <n v="17.37428896103896"/>
    <n v="26.381333333333334"/>
    <x v="0"/>
    <n v="130.39057295700601"/>
  </r>
  <r>
    <n v="3"/>
    <n v="18"/>
    <x v="12"/>
    <n v="1.8632926867634581"/>
    <n v="50"/>
    <n v="16.150898291785712"/>
    <n v="19.670097402597403"/>
    <n v="25.965333333333337"/>
    <x v="0"/>
    <n v="143.05004845701191"/>
  </r>
  <r>
    <n v="3"/>
    <n v="18"/>
    <x v="13"/>
    <n v="1.4750438449070216"/>
    <n v="50"/>
    <n v="30.068187449558824"/>
    <n v="17.880337121212118"/>
    <n v="25.462666666666667"/>
    <x v="0"/>
    <n v="154.28666182487663"/>
  </r>
  <r>
    <n v="3"/>
    <n v="18"/>
    <x v="14"/>
    <n v="0.793082414053082"/>
    <n v="50"/>
    <n v="20.480567985567223"/>
    <n v="15.216755411255413"/>
    <n v="25.376000000000001"/>
    <x v="0"/>
    <n v="141.26683255340774"/>
  </r>
  <r>
    <n v="3"/>
    <n v="18"/>
    <x v="15"/>
    <n v="0.81788954837251127"/>
    <n v="50"/>
    <n v="29.676968891659659"/>
    <n v="11.472583874458874"/>
    <n v="25.167999999999999"/>
    <x v="0"/>
    <n v="146.53586905702306"/>
  </r>
  <r>
    <n v="3"/>
    <n v="18"/>
    <x v="16"/>
    <n v="0.17478387195972117"/>
    <n v="50"/>
    <n v="14.523124963424367"/>
    <n v="8.7013874458874447"/>
    <n v="25.09866666666667"/>
    <x v="0"/>
    <n v="127.89838969047021"/>
  </r>
  <r>
    <n v="3"/>
    <n v="18"/>
    <x v="17"/>
    <n v="0.256967706337972"/>
    <n v="34.097778900941336"/>
    <n v="12.446072372457982"/>
    <n v="4.3767575757575754"/>
    <n v="24.232000000000003"/>
    <x v="0"/>
    <n v="104.81000329802687"/>
  </r>
  <r>
    <n v="3"/>
    <n v="18"/>
    <x v="18"/>
    <n v="0.87161153023365301"/>
    <n v="3.4449422046770648"/>
    <n v="-0.20132002801120447"/>
    <n v="0"/>
    <n v="14.854666666666668"/>
    <x v="0"/>
    <n v="48.370327116098188"/>
  </r>
  <r>
    <n v="3"/>
    <n v="18"/>
    <x v="19"/>
    <n v="1.4363546617684806"/>
    <n v="0"/>
    <n v="-0.20132002801120447"/>
    <n v="0"/>
    <n v="0.29466666666666669"/>
    <x v="0"/>
    <n v="30.93012804295595"/>
  </r>
  <r>
    <n v="3"/>
    <n v="18"/>
    <x v="20"/>
    <n v="3.8163966548191803"/>
    <n v="0"/>
    <n v="-0.20132002801120447"/>
    <n v="0"/>
    <n v="0"/>
    <x v="673"/>
    <n v="32.037196114716942"/>
  </r>
  <r>
    <n v="3"/>
    <n v="18"/>
    <x v="21"/>
    <n v="4.4298935791799092"/>
    <n v="0"/>
    <n v="-0.20132002801120447"/>
    <n v="0"/>
    <n v="0"/>
    <x v="0"/>
    <n v="33.629000293700713"/>
  </r>
  <r>
    <n v="3"/>
    <n v="18"/>
    <x v="22"/>
    <n v="4.1017694807318543"/>
    <n v="0"/>
    <n v="-0.20132002801120447"/>
    <n v="0"/>
    <n v="0"/>
    <x v="0"/>
    <n v="33.300876195252656"/>
  </r>
  <r>
    <n v="3"/>
    <n v="18"/>
    <x v="23"/>
    <n v="6.5097223403835622"/>
    <n v="0"/>
    <n v="-0.20132002801120447"/>
    <n v="0"/>
    <n v="0"/>
    <x v="0"/>
    <n v="35.708829054904363"/>
  </r>
  <r>
    <n v="3"/>
    <n v="19"/>
    <x v="0"/>
    <n v="5.2037152321924394"/>
    <n v="0"/>
    <n v="-0.20132002801120447"/>
    <n v="0"/>
    <n v="0"/>
    <x v="0"/>
    <n v="34.402821946713239"/>
  </r>
  <r>
    <n v="3"/>
    <n v="19"/>
    <x v="1"/>
    <n v="3.3373211067510273"/>
    <n v="0"/>
    <n v="-0.20132002801120447"/>
    <n v="0"/>
    <n v="0"/>
    <x v="0"/>
    <n v="32.536427821271829"/>
  </r>
  <r>
    <n v="3"/>
    <n v="19"/>
    <x v="2"/>
    <n v="5.0835209251398572"/>
    <n v="0"/>
    <n v="-0.20132002801120447"/>
    <n v="0"/>
    <n v="0"/>
    <x v="674"/>
    <n v="33.790806871524104"/>
  </r>
  <r>
    <n v="3"/>
    <n v="19"/>
    <x v="3"/>
    <n v="7.3861689046613943"/>
    <n v="0"/>
    <n v="-0.20132002801120447"/>
    <n v="0"/>
    <n v="0"/>
    <x v="558"/>
    <n v="36.327096387318761"/>
  </r>
  <r>
    <n v="3"/>
    <n v="19"/>
    <x v="4"/>
    <n v="6.6516798794294489"/>
    <n v="0"/>
    <n v="-0.20132002801120447"/>
    <n v="0"/>
    <n v="0"/>
    <x v="675"/>
    <n v="31.874613051987236"/>
  </r>
  <r>
    <n v="3"/>
    <n v="19"/>
    <x v="5"/>
    <n v="2.6372027741148476"/>
    <n v="0"/>
    <n v="-0.20132002801120447"/>
    <n v="0"/>
    <n v="0"/>
    <x v="41"/>
    <n v="2.4358827461036432"/>
  </r>
  <r>
    <n v="3"/>
    <n v="19"/>
    <x v="6"/>
    <n v="1.2731557425012847"/>
    <n v="0"/>
    <n v="-0.20132002801120447"/>
    <n v="0"/>
    <n v="0"/>
    <x v="676"/>
    <n v="9.2108826561686019"/>
  </r>
  <r>
    <n v="3"/>
    <n v="19"/>
    <x v="7"/>
    <n v="0.69902988873850813"/>
    <n v="13.993372379412543"/>
    <n v="4.0697789203361339"/>
    <n v="5.2794415584415582"/>
    <n v="0"/>
    <x v="677"/>
    <n v="34.073272818052502"/>
  </r>
  <r>
    <n v="3"/>
    <n v="19"/>
    <x v="8"/>
    <n v="0"/>
    <n v="43.988892015740959"/>
    <n v="10.703214432983192"/>
    <n v="10.527782467532468"/>
    <n v="6.222666666666667"/>
    <x v="187"/>
    <n v="89.564177204544919"/>
  </r>
  <r>
    <n v="3"/>
    <n v="19"/>
    <x v="9"/>
    <n v="0.66079258119880735"/>
    <n v="50"/>
    <n v="14.542824131092432"/>
    <n v="13.276542748917747"/>
    <n v="21.701333333333334"/>
    <x v="552"/>
    <n v="102.87743874048827"/>
  </r>
  <r>
    <n v="3"/>
    <n v="19"/>
    <x v="10"/>
    <n v="1.9081311729469439"/>
    <n v="49.998375008273698"/>
    <n v="18.078306328361343"/>
    <n v="15.808989718614717"/>
    <n v="27.404"/>
    <x v="41"/>
    <n v="113.19780222819669"/>
  </r>
  <r>
    <n v="3"/>
    <n v="19"/>
    <x v="11"/>
    <n v="0.92901222304264353"/>
    <n v="35.79011630598432"/>
    <n v="19.279609956680673"/>
    <n v="19.320387987012985"/>
    <n v="27.404"/>
    <x v="41"/>
    <n v="102.72312647272062"/>
  </r>
  <r>
    <n v="3"/>
    <n v="19"/>
    <x v="12"/>
    <n v="1.0283402048274872"/>
    <n v="31.051595120563714"/>
    <n v="18.844500270819324"/>
    <n v="22.371469696969694"/>
    <n v="27.265333333333338"/>
    <x v="41"/>
    <n v="100.56123862651356"/>
  </r>
  <r>
    <n v="3"/>
    <n v="19"/>
    <x v="13"/>
    <n v="0.62895235575669828"/>
    <n v="33.301436569349889"/>
    <n v="19.672556511743696"/>
    <n v="21.598340367965367"/>
    <n v="26.762666666666668"/>
    <x v="41"/>
    <n v="101.96395247148232"/>
  </r>
  <r>
    <n v="3"/>
    <n v="19"/>
    <x v="14"/>
    <n v="1.0002355868379111"/>
    <n v="15.475213189462732"/>
    <n v="17.18873338840336"/>
    <n v="17.699296536796535"/>
    <n v="26.641333333333332"/>
    <x v="139"/>
    <n v="81.788951437394331"/>
  </r>
  <r>
    <n v="3"/>
    <n v="19"/>
    <x v="15"/>
    <n v="1.8822389262924313"/>
    <n v="6.1763045935138576"/>
    <n v="14.390760380672267"/>
    <n v="15.224252164502165"/>
    <n v="26.485333333333337"/>
    <x v="41"/>
    <n v="64.158889398314045"/>
  </r>
  <r>
    <n v="3"/>
    <n v="19"/>
    <x v="16"/>
    <n v="3.0223140649646703"/>
    <n v="10.439686926074021"/>
    <n v="11.518483494894953"/>
    <n v="10.699998917748918"/>
    <n v="26.52"/>
    <x v="41"/>
    <n v="62.200483403682554"/>
  </r>
  <r>
    <n v="3"/>
    <n v="19"/>
    <x v="17"/>
    <n v="4.2755555563105974"/>
    <n v="20.415151691586836"/>
    <n v="4.5283893676260503"/>
    <n v="4.7597077922077915"/>
    <n v="25.705333333333336"/>
    <x v="41"/>
    <n v="59.68413774106461"/>
  </r>
  <r>
    <n v="3"/>
    <n v="19"/>
    <x v="18"/>
    <n v="3.9179085052999452"/>
    <n v="1.399978834421195"/>
    <n v="-0.20132002801120447"/>
    <n v="0"/>
    <n v="14.456000000000001"/>
    <x v="41"/>
    <n v="19.572567311709935"/>
  </r>
  <r>
    <n v="3"/>
    <n v="19"/>
    <x v="19"/>
    <n v="4.7058332878035527"/>
    <n v="0"/>
    <n v="-0.20132002801120447"/>
    <n v="0"/>
    <n v="0.312"/>
    <x v="41"/>
    <n v="4.8165132597923481"/>
  </r>
  <r>
    <n v="3"/>
    <n v="19"/>
    <x v="20"/>
    <n v="7.6989123322716422"/>
    <n v="0"/>
    <n v="-0.20132002801120447"/>
    <n v="0"/>
    <n v="0"/>
    <x v="41"/>
    <n v="7.4975923042604373"/>
  </r>
  <r>
    <n v="3"/>
    <n v="19"/>
    <x v="21"/>
    <n v="8.1674564087393886"/>
    <n v="0"/>
    <n v="-0.20132002801120447"/>
    <n v="0"/>
    <n v="0"/>
    <x v="41"/>
    <n v="7.9661363807281838"/>
  </r>
  <r>
    <n v="3"/>
    <n v="19"/>
    <x v="22"/>
    <n v="4.0403552181369626"/>
    <n v="0"/>
    <n v="-0.20132002801120447"/>
    <n v="0"/>
    <n v="0"/>
    <x v="41"/>
    <n v="3.8390351901257582"/>
  </r>
  <r>
    <n v="3"/>
    <n v="19"/>
    <x v="23"/>
    <n v="3.3763998353269105"/>
    <n v="0"/>
    <n v="-0.20132002801120447"/>
    <n v="0"/>
    <n v="0"/>
    <x v="476"/>
    <n v="18.198550646576017"/>
  </r>
  <r>
    <n v="3"/>
    <n v="20"/>
    <x v="0"/>
    <n v="3.3549316197685024"/>
    <n v="0"/>
    <n v="-0.20132002801120447"/>
    <n v="0"/>
    <n v="0"/>
    <x v="222"/>
    <n v="21.878007039836955"/>
  </r>
  <r>
    <n v="3"/>
    <n v="20"/>
    <x v="1"/>
    <n v="3.6868653411675751"/>
    <n v="0"/>
    <n v="-0.20132002801120447"/>
    <n v="0"/>
    <n v="0"/>
    <x v="678"/>
    <n v="20.652330519415266"/>
  </r>
  <r>
    <n v="3"/>
    <n v="20"/>
    <x v="2"/>
    <n v="4.7966456364963159"/>
    <n v="0"/>
    <n v="-0.20132002801120447"/>
    <n v="0"/>
    <n v="0"/>
    <x v="513"/>
    <n v="22.164315651159367"/>
  </r>
  <r>
    <n v="3"/>
    <n v="20"/>
    <x v="3"/>
    <n v="5.3235768378171313"/>
    <n v="0"/>
    <n v="-0.20132002801120447"/>
    <n v="0"/>
    <n v="0"/>
    <x v="679"/>
    <n v="27.783352115638074"/>
  </r>
  <r>
    <n v="3"/>
    <n v="20"/>
    <x v="4"/>
    <n v="4.9606747737402435"/>
    <n v="0"/>
    <n v="-0.20132002801120447"/>
    <n v="0"/>
    <n v="0"/>
    <x v="680"/>
    <n v="29.379198273467306"/>
  </r>
  <r>
    <n v="3"/>
    <n v="20"/>
    <x v="5"/>
    <n v="4.6124619228358821"/>
    <n v="0"/>
    <n v="-0.20132002801120447"/>
    <n v="0"/>
    <n v="0"/>
    <x v="10"/>
    <n v="24.743289832235774"/>
  </r>
  <r>
    <n v="3"/>
    <n v="20"/>
    <x v="6"/>
    <n v="4.3558994310663008"/>
    <n v="0"/>
    <n v="-0.20132002801120447"/>
    <n v="0"/>
    <n v="0"/>
    <x v="681"/>
    <n v="23.465745832642575"/>
  </r>
  <r>
    <n v="3"/>
    <n v="20"/>
    <x v="7"/>
    <n v="2.3208334646700441"/>
    <n v="3.783054332212473"/>
    <n v="2.7725714494222689"/>
    <n v="12.344176948051947"/>
    <n v="0"/>
    <x v="314"/>
    <n v="40.262954828780636"/>
  </r>
  <r>
    <n v="3"/>
    <n v="20"/>
    <x v="8"/>
    <n v="0.83471257989683356"/>
    <n v="7.0983882544548855"/>
    <n v="13.597955281890755"/>
    <n v="21.116574134199134"/>
    <n v="1.6639999999999999"/>
    <x v="596"/>
    <n v="59.937874916159963"/>
  </r>
  <r>
    <n v="3"/>
    <n v="20"/>
    <x v="9"/>
    <n v="0.2404844261366107"/>
    <n v="4.6457298561781384"/>
    <n v="29.844584616554613"/>
    <n v="26.882910714285714"/>
    <n v="7.8866666666666667"/>
    <x v="533"/>
    <n v="73.099949537289731"/>
  </r>
  <r>
    <n v="3"/>
    <n v="20"/>
    <x v="10"/>
    <n v="1.0787074238849046"/>
    <n v="7.2037031990843525"/>
    <n v="27.325510351071426"/>
    <n v="23.704383658008656"/>
    <n v="10.001333333333335"/>
    <x v="41"/>
    <n v="69.313637965382668"/>
  </r>
  <r>
    <n v="3"/>
    <n v="20"/>
    <x v="11"/>
    <n v="1.3197725751240863"/>
    <n v="15.940206968382538"/>
    <n v="18.190626144012608"/>
    <n v="29.118369047619044"/>
    <n v="15.912000000000001"/>
    <x v="41"/>
    <n v="80.480974735138275"/>
  </r>
  <r>
    <n v="3"/>
    <n v="20"/>
    <x v="12"/>
    <n v="1.0277121145516022"/>
    <n v="24.939260589255902"/>
    <n v="26.149781080777309"/>
    <n v="28.210920995670989"/>
    <n v="15.496000000000002"/>
    <x v="41"/>
    <n v="95.8236747802558"/>
  </r>
  <r>
    <n v="3"/>
    <n v="20"/>
    <x v="13"/>
    <n v="0.1828535355267564"/>
    <n v="21.77801509588318"/>
    <n v="17.643887841365544"/>
    <n v="25.987092532467532"/>
    <n v="18.2"/>
    <x v="41"/>
    <n v="83.791849005243009"/>
  </r>
  <r>
    <n v="3"/>
    <n v="20"/>
    <x v="14"/>
    <n v="0.33004423769285052"/>
    <n v="22.05234587661333"/>
    <n v="27.265376049768903"/>
    <n v="26.704461038961036"/>
    <n v="22.793333333333333"/>
    <x v="41"/>
    <n v="99.145560536369445"/>
  </r>
  <r>
    <n v="3"/>
    <n v="20"/>
    <x v="15"/>
    <n v="0.65120881317475077"/>
    <n v="14.677161316992825"/>
    <n v="38.860928218172262"/>
    <n v="29.442048160173155"/>
    <n v="22.186666666666667"/>
    <x v="41"/>
    <n v="105.81801317517966"/>
  </r>
  <r>
    <n v="3"/>
    <n v="20"/>
    <x v="16"/>
    <n v="1.1246821635761872"/>
    <n v="13.446936555157945"/>
    <n v="38.142426997436971"/>
    <n v="27.221198051948051"/>
    <n v="21.077333333333332"/>
    <x v="41"/>
    <n v="101.01257710145248"/>
  </r>
  <r>
    <n v="3"/>
    <n v="20"/>
    <x v="17"/>
    <n v="2.4738744680345901"/>
    <n v="8.8057012822283429"/>
    <n v="19.800082702436974"/>
    <n v="11.88714069264069"/>
    <n v="22.932000000000002"/>
    <x v="41"/>
    <n v="65.898799145340604"/>
  </r>
  <r>
    <n v="3"/>
    <n v="20"/>
    <x v="18"/>
    <n v="3.57269286591877"/>
    <n v="4.0673683248463153"/>
    <n v="0.80503931870168055"/>
    <n v="0"/>
    <n v="15.946666666666667"/>
    <x v="41"/>
    <n v="24.391767176133435"/>
  </r>
  <r>
    <n v="3"/>
    <n v="20"/>
    <x v="19"/>
    <n v="6.1000977370447647"/>
    <n v="0"/>
    <n v="-0.20132002801120447"/>
    <n v="0"/>
    <n v="0.74533333333333329"/>
    <x v="267"/>
    <n v="10.495462393718244"/>
  </r>
  <r>
    <n v="3"/>
    <n v="20"/>
    <x v="20"/>
    <n v="4.9613447967057107"/>
    <n v="0"/>
    <n v="-0.20132002801120447"/>
    <n v="0"/>
    <n v="0"/>
    <x v="682"/>
    <n v="18.89480428505297"/>
  </r>
  <r>
    <n v="3"/>
    <n v="20"/>
    <x v="21"/>
    <n v="5.5715497133936642"/>
    <n v="0"/>
    <n v="-0.20132002801120447"/>
    <n v="0"/>
    <n v="0"/>
    <x v="223"/>
    <n v="21.549105930048178"/>
  </r>
  <r>
    <n v="3"/>
    <n v="20"/>
    <x v="22"/>
    <n v="6.6398502796607177"/>
    <n v="0"/>
    <n v="-0.20132002801120447"/>
    <n v="0"/>
    <n v="0"/>
    <x v="683"/>
    <n v="24.862072214665162"/>
  </r>
  <r>
    <n v="3"/>
    <n v="20"/>
    <x v="23"/>
    <n v="7.6715828377090114"/>
    <n v="0"/>
    <n v="-0.20132002801120447"/>
    <n v="0"/>
    <n v="0"/>
    <x v="684"/>
    <n v="22.459594246397664"/>
  </r>
  <r>
    <n v="3"/>
    <n v="21"/>
    <x v="0"/>
    <n v="8.1380164964880279"/>
    <n v="0"/>
    <n v="-0.20132002801120447"/>
    <n v="0"/>
    <n v="0"/>
    <x v="282"/>
    <n v="20.145800309159611"/>
  </r>
  <r>
    <n v="3"/>
    <n v="21"/>
    <x v="1"/>
    <n v="9.1046249349657131"/>
    <n v="0"/>
    <n v="-0.20132002801120447"/>
    <n v="0"/>
    <n v="0"/>
    <x v="507"/>
    <n v="20.157572332274565"/>
  </r>
  <r>
    <n v="3"/>
    <n v="21"/>
    <x v="2"/>
    <n v="9.5164698732177815"/>
    <n v="0"/>
    <n v="-0.20132002801120447"/>
    <n v="0"/>
    <n v="0"/>
    <x v="685"/>
    <n v="17.688905179488227"/>
  </r>
  <r>
    <n v="3"/>
    <n v="21"/>
    <x v="3"/>
    <n v="9.5155123351056741"/>
    <n v="0"/>
    <n v="-0.20132002801120447"/>
    <n v="0"/>
    <n v="0"/>
    <x v="686"/>
    <n v="16.381048637108695"/>
  </r>
  <r>
    <n v="3"/>
    <n v="21"/>
    <x v="4"/>
    <n v="9.474882796722234"/>
    <n v="0"/>
    <n v="-0.20132002801120447"/>
    <n v="0"/>
    <n v="0"/>
    <x v="687"/>
    <n v="14.364601175538908"/>
  </r>
  <r>
    <n v="3"/>
    <n v="21"/>
    <x v="5"/>
    <n v="9.4946237832435649"/>
    <n v="0"/>
    <n v="-0.20132002801120447"/>
    <n v="0"/>
    <n v="0"/>
    <x v="688"/>
    <n v="12.742450270168348"/>
  </r>
  <r>
    <n v="3"/>
    <n v="21"/>
    <x v="6"/>
    <n v="9.4933918055677093"/>
    <n v="0"/>
    <n v="-0.20132002801120447"/>
    <n v="0"/>
    <n v="0"/>
    <x v="486"/>
    <n v="12.52357960116959"/>
  </r>
  <r>
    <n v="3"/>
    <n v="21"/>
    <x v="7"/>
    <n v="9.5074227417842128"/>
    <n v="18.320228512688367"/>
    <n v="17.667734202226889"/>
    <n v="17.600266233766231"/>
    <n v="0"/>
    <x v="689"/>
    <n v="68.923887821333409"/>
  </r>
  <r>
    <n v="3"/>
    <n v="21"/>
    <x v="8"/>
    <n v="9.529327884452103"/>
    <n v="50"/>
    <n v="40.305533847163865"/>
    <n v="40.23489935064935"/>
    <n v="7.2973333333333334"/>
    <x v="597"/>
    <n v="161.98836041844362"/>
  </r>
  <r>
    <n v="3"/>
    <n v="21"/>
    <x v="9"/>
    <n v="9.5232046146510445"/>
    <n v="50"/>
    <n v="42.938655925462179"/>
    <n v="43.601190476190474"/>
    <n v="23.400000000000002"/>
    <x v="690"/>
    <n v="178.84178501345875"/>
  </r>
  <r>
    <n v="3"/>
    <n v="21"/>
    <x v="10"/>
    <n v="9.5383902699925365"/>
    <n v="50"/>
    <n v="42.65837478548319"/>
    <n v="44.4067895021645"/>
    <n v="25.410666666666668"/>
    <x v="546"/>
    <n v="193.82076460979764"/>
  </r>
  <r>
    <n v="3"/>
    <n v="21"/>
    <x v="11"/>
    <n v="9.5442044163307624"/>
    <n v="50"/>
    <n v="41.799905794474782"/>
    <n v="44.329804653679652"/>
    <n v="16.293333333333333"/>
    <x v="691"/>
    <n v="186.92208461318126"/>
  </r>
  <r>
    <n v="3"/>
    <n v="21"/>
    <x v="12"/>
    <n v="9.5068292639640521"/>
    <n v="50"/>
    <n v="41.323669776113434"/>
    <n v="43.479781926406929"/>
    <n v="12.029333333333335"/>
    <x v="295"/>
    <n v="180.658604342492"/>
  </r>
  <r>
    <n v="3"/>
    <n v="21"/>
    <x v="13"/>
    <n v="9.2012579371757646"/>
    <n v="50"/>
    <n v="41.507874273781511"/>
    <n v="44.081143398268395"/>
    <n v="17.420000000000002"/>
    <x v="328"/>
    <n v="187.60145626356422"/>
  </r>
  <r>
    <n v="3"/>
    <n v="21"/>
    <x v="14"/>
    <n v="7.2907740112430668"/>
    <n v="50"/>
    <n v="41.379311284789914"/>
    <n v="44.09572510822511"/>
    <n v="20.990666666666666"/>
    <x v="201"/>
    <n v="190.72127081203431"/>
  </r>
  <r>
    <n v="3"/>
    <n v="21"/>
    <x v="15"/>
    <n v="5.6558566983357359"/>
    <n v="50"/>
    <n v="40.638691700357128"/>
    <n v="43.752772727272728"/>
    <n v="18.494666666666667"/>
    <x v="692"/>
    <n v="182.19099206005757"/>
  </r>
  <r>
    <n v="3"/>
    <n v="21"/>
    <x v="16"/>
    <n v="5.193683107510993"/>
    <n v="50"/>
    <n v="37.859381061995791"/>
    <n v="41.88673376623376"/>
    <n v="21.198666666666668"/>
    <x v="693"/>
    <n v="179.58583302345986"/>
  </r>
  <r>
    <n v="3"/>
    <n v="21"/>
    <x v="17"/>
    <n v="2.312890037255638"/>
    <n v="35.445611594220864"/>
    <n v="16.665495847184872"/>
    <n v="24.236580086580087"/>
    <n v="24.18"/>
    <x v="352"/>
    <n v="118.38254058088869"/>
  </r>
  <r>
    <n v="3"/>
    <n v="21"/>
    <x v="18"/>
    <n v="2.6764545608552157"/>
    <n v="4.0750639833750641"/>
    <n v="-0.20132002801120447"/>
    <n v="0.3369864718614719"/>
    <n v="14.577333333333334"/>
    <x v="694"/>
    <n v="31.998657723974336"/>
  </r>
  <r>
    <n v="3"/>
    <n v="21"/>
    <x v="19"/>
    <n v="6.2255091944425063"/>
    <n v="0"/>
    <n v="-0.20132002801120447"/>
    <n v="0"/>
    <n v="0.74533333333333329"/>
    <x v="695"/>
    <n v="11.558640565198489"/>
  </r>
  <r>
    <n v="3"/>
    <n v="21"/>
    <x v="20"/>
    <n v="7.5020388107376998"/>
    <n v="0"/>
    <n v="-0.20132002801120447"/>
    <n v="0"/>
    <n v="0"/>
    <x v="389"/>
    <n v="15.52404737447614"/>
  </r>
  <r>
    <n v="3"/>
    <n v="21"/>
    <x v="21"/>
    <n v="7.2832870229935738"/>
    <n v="0"/>
    <n v="-0.20132002801120447"/>
    <n v="0"/>
    <n v="0"/>
    <x v="696"/>
    <n v="19.943986909633864"/>
  </r>
  <r>
    <n v="3"/>
    <n v="21"/>
    <x v="22"/>
    <n v="7.0612313387146362"/>
    <n v="0"/>
    <n v="-0.20132002801120447"/>
    <n v="0"/>
    <n v="0"/>
    <x v="697"/>
    <n v="19.421077740290912"/>
  </r>
  <r>
    <n v="3"/>
    <n v="21"/>
    <x v="23"/>
    <n v="6.8035160457581831"/>
    <n v="0"/>
    <n v="-0.20132002801120447"/>
    <n v="0"/>
    <n v="0"/>
    <x v="555"/>
    <n v="16.048141963692927"/>
  </r>
  <r>
    <n v="3"/>
    <n v="22"/>
    <x v="0"/>
    <n v="6.5486180010815467"/>
    <n v="0"/>
    <n v="-0.20132002801120447"/>
    <n v="0"/>
    <n v="0"/>
    <x v="698"/>
    <n v="15.893528414037625"/>
  </r>
  <r>
    <n v="3"/>
    <n v="22"/>
    <x v="1"/>
    <n v="6.287270310532981"/>
    <n v="0"/>
    <n v="-0.20132002801120447"/>
    <n v="0"/>
    <n v="0"/>
    <x v="699"/>
    <n v="14.34235142050186"/>
  </r>
  <r>
    <n v="3"/>
    <n v="22"/>
    <x v="2"/>
    <n v="6.0494743235999078"/>
    <n v="0"/>
    <n v="-0.20132002801120447"/>
    <n v="0"/>
    <n v="0"/>
    <x v="389"/>
    <n v="14.071482887338348"/>
  </r>
  <r>
    <n v="3"/>
    <n v="22"/>
    <x v="3"/>
    <n v="5.7698985347874059"/>
    <n v="0"/>
    <n v="-0.20132002801120447"/>
    <n v="0"/>
    <n v="0"/>
    <x v="490"/>
    <n v="14.477895718724994"/>
  </r>
  <r>
    <n v="3"/>
    <n v="22"/>
    <x v="4"/>
    <n v="5.5198480271869546"/>
    <n v="0"/>
    <n v="-0.20132002801120447"/>
    <n v="0"/>
    <n v="0"/>
    <x v="269"/>
    <n v="11.263051470015011"/>
  </r>
  <r>
    <n v="3"/>
    <n v="22"/>
    <x v="5"/>
    <n v="4.6361947695102117"/>
    <n v="0"/>
    <n v="-0.20132002801120447"/>
    <n v="0"/>
    <n v="0"/>
    <x v="601"/>
    <n v="7.4658135750694194"/>
  </r>
  <r>
    <n v="3"/>
    <n v="22"/>
    <x v="6"/>
    <n v="3.8310019505409834"/>
    <n v="0"/>
    <n v="-0.20132002801120447"/>
    <n v="0"/>
    <n v="0"/>
    <x v="700"/>
    <n v="6.5763391060290681"/>
  </r>
  <r>
    <n v="3"/>
    <n v="22"/>
    <x v="7"/>
    <n v="4.2069973018222511"/>
    <n v="17.527755387444682"/>
    <n v="18.486804857899156"/>
    <n v="19.372733225108227"/>
    <n v="0"/>
    <x v="41"/>
    <n v="59.594290772274313"/>
  </r>
  <r>
    <n v="3"/>
    <n v="22"/>
    <x v="8"/>
    <n v="2.7467769092338425"/>
    <n v="47.449344125250128"/>
    <n v="40.412324071890751"/>
    <n v="42.394323051948042"/>
    <n v="6.4653333333333327"/>
    <x v="41"/>
    <n v="139.46810149165609"/>
  </r>
  <r>
    <n v="3"/>
    <n v="22"/>
    <x v="9"/>
    <n v="0.72476422759011594"/>
    <n v="49.88109505677167"/>
    <n v="43.199929096638655"/>
    <n v="45.128155844155842"/>
    <n v="20.765333333333334"/>
    <x v="41"/>
    <n v="159.6992775584896"/>
  </r>
  <r>
    <n v="3"/>
    <n v="22"/>
    <x v="10"/>
    <n v="0.97222474645432833"/>
    <n v="50"/>
    <n v="43.199929096638655"/>
    <n v="45.623531385281382"/>
    <n v="25.826666666666668"/>
    <x v="41"/>
    <n v="165.62235189504105"/>
  </r>
  <r>
    <n v="3"/>
    <n v="22"/>
    <x v="11"/>
    <n v="1.083100596263187"/>
    <n v="50"/>
    <n v="42.974943865903356"/>
    <n v="45.302663419913422"/>
    <n v="26.052000000000003"/>
    <x v="58"/>
    <n v="171.1235898166461"/>
  </r>
  <r>
    <n v="3"/>
    <n v="22"/>
    <x v="12"/>
    <n v="0.994301706629241"/>
    <n v="50"/>
    <n v="42.272340219075623"/>
    <n v="44.849278679653672"/>
    <n v="25.584"/>
    <x v="701"/>
    <n v="169.20916669355202"/>
  </r>
  <r>
    <n v="3"/>
    <n v="22"/>
    <x v="13"/>
    <n v="0.77132892109277795"/>
    <n v="50"/>
    <n v="42.401940006365543"/>
    <n v="44.857499999999995"/>
    <n v="25.029333333333334"/>
    <x v="160"/>
    <n v="168.16714351256977"/>
  </r>
  <r>
    <n v="3"/>
    <n v="22"/>
    <x v="14"/>
    <n v="0.68683077554575078"/>
    <n v="48.234133207512983"/>
    <n v="42.574739722752099"/>
    <n v="44.813302489177481"/>
    <n v="24.890666666666668"/>
    <x v="702"/>
    <n v="166.22349931969197"/>
  </r>
  <r>
    <n v="3"/>
    <n v="22"/>
    <x v="15"/>
    <n v="0.90781771718467719"/>
    <n v="45.827718249211863"/>
    <n v="42.301370571428571"/>
    <n v="44.555021103896095"/>
    <n v="24.561333333333334"/>
    <x v="219"/>
    <n v="164.85205187121386"/>
  </r>
  <r>
    <n v="3"/>
    <n v="22"/>
    <x v="16"/>
    <n v="0.72080082174917015"/>
    <n v="38.551350120247719"/>
    <n v="39.287397918214275"/>
    <n v="42.850213744588743"/>
    <n v="24.197333333333333"/>
    <x v="120"/>
    <n v="155.10318413158984"/>
  </r>
  <r>
    <n v="3"/>
    <n v="22"/>
    <x v="17"/>
    <n v="0.41567257033071042"/>
    <n v="32.489829680830518"/>
    <n v="17.700566148340336"/>
    <n v="24.465202922077921"/>
    <n v="23.382666666666669"/>
    <x v="477"/>
    <n v="108.85365349322481"/>
  </r>
  <r>
    <n v="3"/>
    <n v="22"/>
    <x v="18"/>
    <n v="0.14450079928360798"/>
    <n v="3.2974411483743484"/>
    <n v="-0.20132002801120447"/>
    <n v="0.30726136363636358"/>
    <n v="13.017333333333333"/>
    <x v="703"/>
    <n v="28.004050187028966"/>
  </r>
  <r>
    <n v="3"/>
    <n v="22"/>
    <x v="19"/>
    <n v="0.44478748104773441"/>
    <n v="0"/>
    <n v="-0.20132002801120447"/>
    <n v="0"/>
    <n v="0.32933333333333331"/>
    <x v="704"/>
    <n v="8.5272815829559239"/>
  </r>
  <r>
    <n v="3"/>
    <n v="22"/>
    <x v="20"/>
    <n v="0.61826463242799767"/>
    <n v="0"/>
    <n v="-0.20132002801120447"/>
    <n v="0"/>
    <n v="0"/>
    <x v="705"/>
    <n v="8.9411266812304486"/>
  </r>
  <r>
    <n v="3"/>
    <n v="22"/>
    <x v="21"/>
    <n v="0.65894919263533347"/>
    <n v="0"/>
    <n v="-0.20132002801120447"/>
    <n v="0"/>
    <n v="0"/>
    <x v="706"/>
    <n v="9.1663773865302449"/>
  </r>
  <r>
    <n v="3"/>
    <n v="22"/>
    <x v="22"/>
    <n v="0.74856270452689555"/>
    <n v="0"/>
    <n v="-0.20132002801120447"/>
    <n v="0"/>
    <n v="0"/>
    <x v="707"/>
    <n v="8.886858608236885"/>
  </r>
  <r>
    <n v="3"/>
    <n v="22"/>
    <x v="23"/>
    <n v="0.19976608576534965"/>
    <n v="0"/>
    <n v="-0.20132002801120447"/>
    <n v="0"/>
    <n v="0"/>
    <x v="369"/>
    <n v="6.4625285613103332"/>
  </r>
  <r>
    <n v="3"/>
    <n v="23"/>
    <x v="0"/>
    <n v="0.24394389432063851"/>
    <n v="0"/>
    <n v="-0.20132002801120447"/>
    <n v="0"/>
    <n v="0"/>
    <x v="341"/>
    <n v="4.8146722304630609"/>
  </r>
  <r>
    <n v="3"/>
    <n v="23"/>
    <x v="1"/>
    <n v="0.69195221979749022"/>
    <n v="0"/>
    <n v="-0.20132002801120447"/>
    <n v="0"/>
    <n v="0"/>
    <x v="41"/>
    <n v="0.49063219178628575"/>
  </r>
  <r>
    <n v="3"/>
    <n v="23"/>
    <x v="2"/>
    <n v="1.7165188848149158"/>
    <n v="0"/>
    <n v="-0.20132002801120447"/>
    <n v="0"/>
    <n v="0"/>
    <x v="41"/>
    <n v="1.5151988568037114"/>
  </r>
  <r>
    <n v="3"/>
    <n v="23"/>
    <x v="3"/>
    <n v="2.2197014667603554"/>
    <n v="0"/>
    <n v="-0.20132002801120447"/>
    <n v="0"/>
    <n v="0"/>
    <x v="41"/>
    <n v="2.018381438749151"/>
  </r>
  <r>
    <n v="3"/>
    <n v="23"/>
    <x v="4"/>
    <n v="2.5948721479649759"/>
    <n v="0"/>
    <n v="-0.20132002801120447"/>
    <n v="0"/>
    <n v="0"/>
    <x v="41"/>
    <n v="2.3935521199537715"/>
  </r>
  <r>
    <n v="3"/>
    <n v="23"/>
    <x v="5"/>
    <n v="0.15644642482898857"/>
    <n v="0"/>
    <n v="-0.20132002801120447"/>
    <n v="0"/>
    <n v="0"/>
    <x v="41"/>
    <n v="-4.4873603182215893E-2"/>
  </r>
  <r>
    <n v="3"/>
    <n v="23"/>
    <x v="6"/>
    <n v="0"/>
    <n v="0"/>
    <n v="-0.20132002801120447"/>
    <n v="0"/>
    <n v="0"/>
    <x v="708"/>
    <n v="19.845977269286095"/>
  </r>
  <r>
    <n v="3"/>
    <n v="23"/>
    <x v="7"/>
    <n v="0"/>
    <n v="13.040739609223506"/>
    <n v="21.313462618550421"/>
    <n v="22.06568235930736"/>
    <n v="0"/>
    <x v="82"/>
    <n v="78.426996962614709"/>
  </r>
  <r>
    <n v="3"/>
    <n v="23"/>
    <x v="8"/>
    <n v="0"/>
    <n v="36.111672642085715"/>
    <n v="43.199929096638655"/>
    <n v="45.11041774891774"/>
    <n v="7.4186666666666667"/>
    <x v="709"/>
    <n v="161.13442726383934"/>
  </r>
  <r>
    <n v="3"/>
    <n v="23"/>
    <x v="9"/>
    <n v="0"/>
    <n v="41.995018332191627"/>
    <n v="43.199929096638655"/>
    <n v="47.376251623376618"/>
    <n v="22.446666666666669"/>
    <x v="0"/>
    <n v="184.41829246140557"/>
  </r>
  <r>
    <n v="3"/>
    <n v="23"/>
    <x v="10"/>
    <n v="0"/>
    <n v="49.123853722257934"/>
    <n v="43.199929096638655"/>
    <n v="47.272268398268395"/>
    <n v="27.109333333333336"/>
    <x v="0"/>
    <n v="196.10581129303031"/>
  </r>
  <r>
    <n v="3"/>
    <n v="23"/>
    <x v="11"/>
    <n v="0"/>
    <n v="49.538514308187196"/>
    <n v="43.199929096638655"/>
    <n v="46.549528138528139"/>
    <n v="27.230666666666668"/>
    <x v="0"/>
    <n v="195.91906495255267"/>
  </r>
  <r>
    <n v="3"/>
    <n v="23"/>
    <x v="12"/>
    <n v="0"/>
    <n v="50"/>
    <n v="43.199929096638655"/>
    <n v="45.984665584415588"/>
    <n v="26.623999999999999"/>
    <x v="20"/>
    <n v="193.77836708503719"/>
  </r>
  <r>
    <n v="3"/>
    <n v="23"/>
    <x v="13"/>
    <n v="0"/>
    <n v="50"/>
    <n v="43.199929096638655"/>
    <n v="45.951435606060606"/>
    <n v="26.138666666666669"/>
    <x v="0"/>
    <n v="194.69045811189793"/>
  </r>
  <r>
    <n v="3"/>
    <n v="23"/>
    <x v="14"/>
    <n v="2.6952105515180475E-2"/>
    <n v="50"/>
    <n v="43.199929096638655"/>
    <n v="45.963009199134191"/>
    <n v="26.017333333333333"/>
    <x v="0"/>
    <n v="194.60765047715338"/>
  </r>
  <r>
    <n v="3"/>
    <n v="23"/>
    <x v="15"/>
    <n v="0.20730053023370026"/>
    <n v="46.36757425469262"/>
    <n v="43.199929096638655"/>
    <n v="45.628837662337659"/>
    <n v="25.514666666666667"/>
    <x v="0"/>
    <n v="190.31873495310131"/>
  </r>
  <r>
    <n v="3"/>
    <n v="23"/>
    <x v="16"/>
    <n v="0.47673106004153853"/>
    <n v="46.17650803253332"/>
    <n v="42.749267436302517"/>
    <n v="43.778115259740254"/>
    <n v="25.48"/>
    <x v="0"/>
    <n v="188.06104853114962"/>
  </r>
  <r>
    <n v="3"/>
    <n v="23"/>
    <x v="17"/>
    <n v="1.6519666745111499"/>
    <n v="29.234967314651815"/>
    <n v="20.095915816890756"/>
    <n v="25.327956168831168"/>
    <n v="24.561333333333334"/>
    <x v="0"/>
    <n v="130.27256605075024"/>
  </r>
  <r>
    <n v="3"/>
    <n v="23"/>
    <x v="18"/>
    <n v="1.9071050290501357"/>
    <n v="3.6439693196253553"/>
    <n v="-0.20132002801120447"/>
    <n v="0.25231872294372293"/>
    <n v="14.334666666666667"/>
    <x v="0"/>
    <n v="49.337166452806684"/>
  </r>
  <r>
    <n v="3"/>
    <n v="23"/>
    <x v="19"/>
    <n v="2.4810245868614662"/>
    <n v="0"/>
    <n v="-0.20132002801120447"/>
    <n v="0"/>
    <n v="0.34666666666666668"/>
    <x v="0"/>
    <n v="32.026797968048932"/>
  </r>
  <r>
    <n v="3"/>
    <n v="23"/>
    <x v="20"/>
    <n v="7.2214430567230359"/>
    <n v="0"/>
    <n v="-0.20132002801120447"/>
    <n v="0"/>
    <n v="0"/>
    <x v="88"/>
    <n v="36.27972473568196"/>
  </r>
  <r>
    <n v="3"/>
    <n v="23"/>
    <x v="21"/>
    <n v="8.5617684999072541"/>
    <n v="0"/>
    <n v="-0.20132002801120447"/>
    <n v="0"/>
    <n v="0"/>
    <x v="570"/>
    <n v="35.074530975452234"/>
  </r>
  <r>
    <n v="3"/>
    <n v="23"/>
    <x v="22"/>
    <n v="8.4777102225443493"/>
    <n v="0"/>
    <n v="-0.20132002801120447"/>
    <n v="0"/>
    <n v="0"/>
    <x v="710"/>
    <n v="32.528168288416502"/>
  </r>
  <r>
    <n v="3"/>
    <n v="23"/>
    <x v="23"/>
    <n v="8.4028874813858501"/>
    <n v="0"/>
    <n v="-0.20132002801120447"/>
    <n v="0"/>
    <n v="0"/>
    <x v="711"/>
    <n v="30.108395333886733"/>
  </r>
  <r>
    <n v="3"/>
    <n v="24"/>
    <x v="0"/>
    <n v="8.3172689792308248"/>
    <n v="0"/>
    <n v="-0.20132002801120447"/>
    <n v="0"/>
    <n v="0"/>
    <x v="712"/>
    <n v="28.699874982514075"/>
  </r>
  <r>
    <n v="3"/>
    <n v="24"/>
    <x v="1"/>
    <n v="8.2208250835285508"/>
    <n v="0"/>
    <n v="-0.20132002801120447"/>
    <n v="0"/>
    <n v="0"/>
    <x v="229"/>
    <n v="25.320714159358026"/>
  </r>
  <r>
    <n v="3"/>
    <n v="24"/>
    <x v="2"/>
    <n v="8.127324639752052"/>
    <n v="0"/>
    <n v="-0.20132002801120447"/>
    <n v="0"/>
    <n v="0"/>
    <x v="713"/>
    <n v="18.443074313021075"/>
  </r>
  <r>
    <n v="3"/>
    <n v="24"/>
    <x v="3"/>
    <n v="7.9709856073696805"/>
    <n v="0"/>
    <n v="-0.20132002801120447"/>
    <n v="0"/>
    <n v="0"/>
    <x v="400"/>
    <n v="16.880618637679955"/>
  </r>
  <r>
    <n v="3"/>
    <n v="24"/>
    <x v="4"/>
    <n v="7.8000652862640187"/>
    <n v="0"/>
    <n v="-0.20132002801120447"/>
    <n v="0"/>
    <n v="0"/>
    <x v="540"/>
    <n v="17.17804824545054"/>
  </r>
  <r>
    <n v="3"/>
    <n v="24"/>
    <x v="5"/>
    <n v="7.376923555542219"/>
    <n v="0"/>
    <n v="-0.20132002801120447"/>
    <n v="0"/>
    <n v="0"/>
    <x v="714"/>
    <n v="17.67667038386103"/>
  </r>
  <r>
    <n v="3"/>
    <n v="24"/>
    <x v="6"/>
    <n v="7.2819627680444983"/>
    <n v="0"/>
    <n v="-0.20132002801120447"/>
    <n v="0"/>
    <n v="0"/>
    <x v="715"/>
    <n v="19.306816281996309"/>
  </r>
  <r>
    <n v="3"/>
    <n v="24"/>
    <x v="7"/>
    <n v="7.3237179922048385"/>
    <n v="11.231750798268308"/>
    <n v="11.124500141533613"/>
    <n v="14.265931277056277"/>
    <n v="0"/>
    <x v="716"/>
    <n v="59.420651275919369"/>
  </r>
  <r>
    <n v="3"/>
    <n v="24"/>
    <x v="8"/>
    <n v="7.5068581584352829"/>
    <n v="27.79766144383423"/>
    <n v="28.267268805378155"/>
    <n v="31.279248917748916"/>
    <n v="7.245333333333333"/>
    <x v="621"/>
    <n v="110.92247307693761"/>
  </r>
  <r>
    <n v="3"/>
    <n v="24"/>
    <x v="9"/>
    <n v="7.0764022114736393"/>
    <n v="37.074572585757203"/>
    <n v="29.731919201470582"/>
    <n v="34.31400649350649"/>
    <n v="22.273333333333333"/>
    <x v="717"/>
    <n v="133.13204036892677"/>
  </r>
  <r>
    <n v="3"/>
    <n v="24"/>
    <x v="10"/>
    <n v="6.3348330285548355"/>
    <n v="15.671592136976482"/>
    <n v="39.468146421554614"/>
    <n v="37.333031926406925"/>
    <n v="26.623999999999999"/>
    <x v="41"/>
    <n v="125.43160351349286"/>
  </r>
  <r>
    <n v="3"/>
    <n v="24"/>
    <x v="11"/>
    <n v="5.4603720842921746"/>
    <n v="18.860562224176736"/>
    <n v="38.470746458571419"/>
    <n v="35.823527056277051"/>
    <n v="26.52"/>
    <x v="41"/>
    <n v="125.13520782331737"/>
  </r>
  <r>
    <n v="3"/>
    <n v="24"/>
    <x v="12"/>
    <n v="4.4694896525981838"/>
    <n v="28.365717341378684"/>
    <n v="34.926624275483192"/>
    <n v="36.544772186147185"/>
    <n v="25.705333333333336"/>
    <x v="41"/>
    <n v="130.01193678894057"/>
  </r>
  <r>
    <n v="3"/>
    <n v="24"/>
    <x v="13"/>
    <n v="3.5109255121042335"/>
    <n v="44.346134240739921"/>
    <n v="39.165055719012599"/>
    <n v="36.118864177489172"/>
    <n v="25.289333333333335"/>
    <x v="41"/>
    <n v="148.43031298267925"/>
  </r>
  <r>
    <n v="3"/>
    <n v="24"/>
    <x v="14"/>
    <n v="3.6732327553853517"/>
    <n v="31.557702037873131"/>
    <n v="39.710757223361341"/>
    <n v="36.715170995670995"/>
    <n v="24.977333333333334"/>
    <x v="41"/>
    <n v="136.63419634562416"/>
  </r>
  <r>
    <n v="3"/>
    <n v="24"/>
    <x v="15"/>
    <n v="3.2688592047746536"/>
    <n v="24.838961534357782"/>
    <n v="31.871525289768904"/>
    <n v="39.702757575757573"/>
    <n v="24.128"/>
    <x v="41"/>
    <n v="123.81010360465892"/>
  </r>
  <r>
    <n v="3"/>
    <n v="24"/>
    <x v="16"/>
    <n v="2.406716494428824"/>
    <n v="39.448254009820687"/>
    <n v="20.872477742331927"/>
    <n v="39.500012987012987"/>
    <n v="23.972000000000001"/>
    <x v="41"/>
    <n v="126.19946123359443"/>
  </r>
  <r>
    <n v="3"/>
    <n v="24"/>
    <x v="17"/>
    <n v="2.6963711297500006"/>
    <n v="24.3414357059434"/>
    <n v="9.0692203148319308"/>
    <n v="22.520754329004326"/>
    <n v="22.932000000000002"/>
    <x v="41"/>
    <n v="81.559781479529661"/>
  </r>
  <r>
    <n v="3"/>
    <n v="24"/>
    <x v="18"/>
    <n v="2.9285806681375015"/>
    <n v="1.6623014733611903"/>
    <n v="-0.20132002801120447"/>
    <n v="0.44048160173160167"/>
    <n v="12.653333333333334"/>
    <x v="41"/>
    <n v="17.483377048552423"/>
  </r>
  <r>
    <n v="3"/>
    <n v="24"/>
    <x v="19"/>
    <n v="4.6844452139286501"/>
    <n v="0"/>
    <n v="-0.20132002801120447"/>
    <n v="0"/>
    <n v="0.34666666666666668"/>
    <x v="41"/>
    <n v="4.8297918525841119"/>
  </r>
  <r>
    <n v="3"/>
    <n v="24"/>
    <x v="20"/>
    <n v="4.6397342268441113"/>
    <n v="0"/>
    <n v="-0.20132002801120447"/>
    <n v="0"/>
    <n v="0"/>
    <x v="41"/>
    <n v="4.4384141988329064"/>
  </r>
  <r>
    <n v="3"/>
    <n v="24"/>
    <x v="21"/>
    <n v="1.7986842319134866"/>
    <n v="0"/>
    <n v="-0.20132002801120447"/>
    <n v="0"/>
    <n v="0"/>
    <x v="41"/>
    <n v="1.5973642039022822"/>
  </r>
  <r>
    <n v="3"/>
    <n v="24"/>
    <x v="22"/>
    <n v="2.6394072199868091"/>
    <n v="0"/>
    <n v="-0.20132002801120447"/>
    <n v="0"/>
    <n v="0"/>
    <x v="41"/>
    <n v="2.4380871919756046"/>
  </r>
  <r>
    <n v="3"/>
    <n v="24"/>
    <x v="23"/>
    <n v="2.9740334408092632"/>
    <n v="0"/>
    <n v="-0.20132002801120447"/>
    <n v="0"/>
    <n v="0"/>
    <x v="41"/>
    <n v="2.7727134127980588"/>
  </r>
  <r>
    <n v="3"/>
    <n v="25"/>
    <x v="0"/>
    <n v="3.8723140975571639"/>
    <n v="0"/>
    <n v="-0.20132002801120447"/>
    <n v="0"/>
    <n v="0"/>
    <x v="41"/>
    <n v="3.6709940695459595"/>
  </r>
  <r>
    <n v="3"/>
    <n v="25"/>
    <x v="1"/>
    <n v="4.3353080304895899"/>
    <n v="0"/>
    <n v="-0.20132002801120447"/>
    <n v="0"/>
    <n v="0"/>
    <x v="41"/>
    <n v="4.133988002478385"/>
  </r>
  <r>
    <n v="3"/>
    <n v="25"/>
    <x v="2"/>
    <n v="2.1536774888912409"/>
    <n v="0"/>
    <n v="-0.20132002801120447"/>
    <n v="0"/>
    <n v="0"/>
    <x v="41"/>
    <n v="1.9523574608800365"/>
  </r>
  <r>
    <n v="3"/>
    <n v="25"/>
    <x v="3"/>
    <n v="1.3803645969610925"/>
    <n v="0"/>
    <n v="-0.20132002801120447"/>
    <n v="0"/>
    <n v="0"/>
    <x v="718"/>
    <n v="4.9130417239996751"/>
  </r>
  <r>
    <n v="3"/>
    <n v="25"/>
    <x v="4"/>
    <n v="1.24567554170755"/>
    <n v="0"/>
    <n v="-0.20132002801120447"/>
    <n v="0"/>
    <n v="0"/>
    <x v="221"/>
    <n v="5.7502587853890912"/>
  </r>
  <r>
    <n v="3"/>
    <n v="25"/>
    <x v="5"/>
    <n v="0.68883082835685561"/>
    <n v="0"/>
    <n v="-0.20132002801120447"/>
    <n v="0"/>
    <n v="0"/>
    <x v="317"/>
    <n v="2.898606106177799"/>
  </r>
  <r>
    <n v="3"/>
    <n v="25"/>
    <x v="6"/>
    <n v="0.52743464136107243"/>
    <n v="0"/>
    <n v="-0.20132002801120447"/>
    <n v="0"/>
    <n v="0"/>
    <x v="41"/>
    <n v="0.32611461334986797"/>
  </r>
  <r>
    <n v="3"/>
    <n v="25"/>
    <x v="7"/>
    <n v="0.40292485569613951"/>
    <n v="8.0691178387693814"/>
    <n v="19.523948755651258"/>
    <n v="20.940124999999998"/>
    <n v="0"/>
    <x v="645"/>
    <n v="52.150554572449636"/>
  </r>
  <r>
    <n v="3"/>
    <n v="25"/>
    <x v="8"/>
    <n v="0.29828613165206824"/>
    <n v="13.465372431294336"/>
    <n v="40.549181447268907"/>
    <n v="42.136443722943724"/>
    <n v="9.238666666666667"/>
    <x v="374"/>
    <n v="112.4539532447759"/>
  </r>
  <r>
    <n v="3"/>
    <n v="25"/>
    <x v="9"/>
    <n v="1.4650546181673925"/>
    <n v="42.860387201202215"/>
    <n v="42.774841794327727"/>
    <n v="44.204161796536788"/>
    <n v="26.381333333333334"/>
    <x v="41"/>
    <n v="157.68577874356748"/>
  </r>
  <r>
    <n v="3"/>
    <n v="25"/>
    <x v="10"/>
    <n v="1.4542533466441614"/>
    <n v="50"/>
    <n v="42.513223023718488"/>
    <n v="44.72239880952381"/>
    <n v="27.404"/>
    <x v="41"/>
    <n v="166.09387517988645"/>
  </r>
  <r>
    <n v="3"/>
    <n v="25"/>
    <x v="11"/>
    <n v="1.4913152163096619"/>
    <n v="50"/>
    <n v="41.992059079096641"/>
    <n v="43.594132575757577"/>
    <n v="27.404"/>
    <x v="719"/>
    <n v="169.65576007173286"/>
  </r>
  <r>
    <n v="3"/>
    <n v="25"/>
    <x v="12"/>
    <n v="0.82486957281007645"/>
    <n v="50"/>
    <n v="41.369288901239486"/>
    <n v="43.218738095238095"/>
    <n v="14.386666666666667"/>
    <x v="720"/>
    <n v="166.04565142941095"/>
  </r>
  <r>
    <n v="3"/>
    <n v="25"/>
    <x v="13"/>
    <n v="0.728062850754573"/>
    <n v="50"/>
    <n v="41.653717234411765"/>
    <n v="43.267861471861465"/>
    <n v="14.716000000000001"/>
    <x v="721"/>
    <n v="163.59679376186421"/>
  </r>
  <r>
    <n v="3"/>
    <n v="25"/>
    <x v="14"/>
    <n v="0.77412441465339787"/>
    <n v="50"/>
    <n v="41.977543902920161"/>
    <n v="43.324054653679653"/>
    <n v="14.976000000000001"/>
    <x v="722"/>
    <n v="160.86573435105407"/>
  </r>
  <r>
    <n v="3"/>
    <n v="25"/>
    <x v="15"/>
    <n v="0.83050610559546811"/>
    <n v="50"/>
    <n v="41.761889856869743"/>
    <n v="42.472517857142861"/>
    <n v="14.976000000000001"/>
    <x v="194"/>
    <n v="157.82789817238191"/>
  </r>
  <r>
    <n v="3"/>
    <n v="25"/>
    <x v="16"/>
    <n v="0.79031787069401915"/>
    <n v="50"/>
    <n v="38.829478669789914"/>
    <n v="40.015168290043285"/>
    <n v="12.202666666666667"/>
    <x v="723"/>
    <n v="147.27966563659643"/>
  </r>
  <r>
    <n v="3"/>
    <n v="25"/>
    <x v="17"/>
    <n v="1.3728246349142388"/>
    <n v="33.12216276384958"/>
    <n v="17.791804398592433"/>
    <n v="22.808315476190472"/>
    <n v="9.897333333333334"/>
    <x v="724"/>
    <n v="90.468614148843074"/>
  </r>
  <r>
    <n v="3"/>
    <n v="25"/>
    <x v="18"/>
    <n v="2.5604920134621225"/>
    <n v="4.3902338571441408"/>
    <n v="-0.20132002801120447"/>
    <n v="0.2969410173160173"/>
    <n v="7.730666666666667"/>
    <x v="725"/>
    <n v="23.050484365838056"/>
  </r>
  <r>
    <n v="3"/>
    <n v="25"/>
    <x v="19"/>
    <n v="3.396611090764853"/>
    <n v="0"/>
    <n v="-0.20132002801120447"/>
    <n v="0"/>
    <n v="0.34666666666666668"/>
    <x v="726"/>
    <n v="19.871260716618039"/>
  </r>
  <r>
    <n v="3"/>
    <n v="25"/>
    <x v="20"/>
    <n v="3.7742400856262841"/>
    <n v="0"/>
    <n v="-0.20132002801120447"/>
    <n v="0"/>
    <n v="0"/>
    <x v="727"/>
    <n v="24.089634140118637"/>
  </r>
  <r>
    <n v="3"/>
    <n v="25"/>
    <x v="21"/>
    <n v="1.7937442426424564"/>
    <n v="0"/>
    <n v="-0.20132002801120447"/>
    <n v="0"/>
    <n v="0"/>
    <x v="642"/>
    <n v="22.796193773663969"/>
  </r>
  <r>
    <n v="3"/>
    <n v="25"/>
    <x v="22"/>
    <n v="0.43007363116614938"/>
    <n v="0"/>
    <n v="-0.20132002801120447"/>
    <n v="0"/>
    <n v="0"/>
    <x v="179"/>
    <n v="23.910830416810708"/>
  </r>
  <r>
    <n v="3"/>
    <n v="25"/>
    <x v="23"/>
    <n v="0.20151702904275268"/>
    <n v="0"/>
    <n v="-0.20132002801120447"/>
    <n v="0"/>
    <n v="0"/>
    <x v="728"/>
    <n v="19.545004966892147"/>
  </r>
  <r>
    <n v="3"/>
    <n v="26"/>
    <x v="0"/>
    <n v="0.37378552498567968"/>
    <n v="0"/>
    <n v="-0.20132002801120447"/>
    <n v="0"/>
    <n v="0"/>
    <x v="48"/>
    <n v="15.932067203944605"/>
  </r>
  <r>
    <n v="3"/>
    <n v="26"/>
    <x v="1"/>
    <n v="1.104494267746011"/>
    <n v="0"/>
    <n v="-0.20132002801120447"/>
    <n v="0"/>
    <n v="0"/>
    <x v="729"/>
    <n v="13.380059019251165"/>
  </r>
  <r>
    <n v="3"/>
    <n v="26"/>
    <x v="2"/>
    <n v="0.82649569620433594"/>
    <n v="0"/>
    <n v="-0.20132002801120447"/>
    <n v="0"/>
    <n v="0"/>
    <x v="730"/>
    <n v="11.812231144722293"/>
  </r>
  <r>
    <n v="3"/>
    <n v="26"/>
    <x v="3"/>
    <n v="0.76161361161419339"/>
    <n v="0"/>
    <n v="-0.20132002801120447"/>
    <n v="0"/>
    <n v="0"/>
    <x v="682"/>
    <n v="14.695073099961455"/>
  </r>
  <r>
    <n v="3"/>
    <n v="26"/>
    <x v="4"/>
    <n v="0.56557796611731426"/>
    <n v="0"/>
    <n v="-0.20132002801120447"/>
    <n v="0"/>
    <n v="0"/>
    <x v="731"/>
    <n v="26.943916544080505"/>
  </r>
  <r>
    <n v="3"/>
    <n v="26"/>
    <x v="5"/>
    <n v="1.213556896037584"/>
    <n v="0"/>
    <n v="-0.20132002801120447"/>
    <n v="0"/>
    <n v="0"/>
    <x v="0"/>
    <n v="30.412663610558386"/>
  </r>
  <r>
    <n v="3"/>
    <n v="26"/>
    <x v="6"/>
    <n v="3.3392503075187836"/>
    <n v="0.36828423614374667"/>
    <n v="0.18146043817184868"/>
    <n v="0"/>
    <n v="0"/>
    <x v="0"/>
    <n v="33.289421724366385"/>
  </r>
  <r>
    <n v="3"/>
    <n v="26"/>
    <x v="7"/>
    <n v="2.3483936170916335"/>
    <n v="19.368054221870349"/>
    <n v="21.775529060168065"/>
    <n v="23.948442099567096"/>
    <n v="0"/>
    <x v="0"/>
    <n v="96.840845741229145"/>
  </r>
  <r>
    <n v="3"/>
    <n v="26"/>
    <x v="8"/>
    <n v="1.4787313920526801"/>
    <n v="47.38793073600192"/>
    <n v="42.6466244047689"/>
    <n v="47.74909956709957"/>
    <n v="8.9093333333333327"/>
    <x v="0"/>
    <n v="177.57214617578842"/>
  </r>
  <r>
    <n v="3"/>
    <n v="26"/>
    <x v="9"/>
    <n v="1.1232814502537034"/>
    <n v="50"/>
    <n v="43.199929096638655"/>
    <n v="48.575970238095231"/>
    <n v="24.803999999999998"/>
    <x v="0"/>
    <n v="197.10360752751961"/>
  </r>
  <r>
    <n v="3"/>
    <n v="26"/>
    <x v="10"/>
    <n v="0.83910039954661464"/>
    <n v="50"/>
    <n v="43.199929096638655"/>
    <n v="48.574774891774886"/>
    <n v="27.404"/>
    <x v="0"/>
    <n v="199.41823113049216"/>
  </r>
  <r>
    <n v="3"/>
    <n v="26"/>
    <x v="11"/>
    <n v="1.1573237846085502"/>
    <n v="50"/>
    <n v="32.829872516848738"/>
    <n v="32.382573593073595"/>
    <n v="27.404"/>
    <x v="0"/>
    <n v="173.17419663706289"/>
  </r>
  <r>
    <n v="3"/>
    <n v="26"/>
    <x v="12"/>
    <n v="0.85525489573694369"/>
    <n v="50"/>
    <n v="28.481540453697484"/>
    <n v="33.012062229437227"/>
    <n v="27.404"/>
    <x v="0"/>
    <n v="169.15328432140365"/>
  </r>
  <r>
    <n v="3"/>
    <n v="26"/>
    <x v="13"/>
    <n v="1.3998884846279136"/>
    <n v="50"/>
    <n v="27.351084709096632"/>
    <n v="31.088889610389607"/>
    <n v="27.404"/>
    <x v="732"/>
    <n v="164.76128812417105"/>
  </r>
  <r>
    <n v="3"/>
    <n v="26"/>
    <x v="14"/>
    <n v="1.0405299545229381"/>
    <n v="50"/>
    <n v="26.783264841050411"/>
    <n v="27.18411147186147"/>
    <n v="27.404"/>
    <x v="0"/>
    <n v="161.81233300996684"/>
  </r>
  <r>
    <n v="3"/>
    <n v="26"/>
    <x v="15"/>
    <n v="2.4413041414325916"/>
    <n v="50"/>
    <n v="36.503940086659661"/>
    <n v="22.699220779220777"/>
    <n v="27.386666666666667"/>
    <x v="0"/>
    <n v="168.43155841651171"/>
  </r>
  <r>
    <n v="3"/>
    <n v="26"/>
    <x v="16"/>
    <n v="3.7911381596638312"/>
    <n v="49.233193520498318"/>
    <n v="30.837491786911762"/>
    <n v="20.393910173160169"/>
    <n v="27.369333333333334"/>
    <x v="0"/>
    <n v="161.02549371609942"/>
  </r>
  <r>
    <n v="3"/>
    <n v="26"/>
    <x v="17"/>
    <n v="3.6425667664260288"/>
    <n v="32.994104136882036"/>
    <n v="12.964125922184873"/>
    <n v="10.349185064935066"/>
    <n v="26.884"/>
    <x v="0"/>
    <n v="116.23440863296"/>
  </r>
  <r>
    <n v="3"/>
    <n v="26"/>
    <x v="18"/>
    <n v="4.2760056917914291"/>
    <n v="3.9393029876404686"/>
    <n v="-0.20132002801120447"/>
    <n v="0.23173809523809524"/>
    <n v="15.964"/>
    <x v="0"/>
    <n v="53.610153489190793"/>
  </r>
  <r>
    <n v="3"/>
    <n v="26"/>
    <x v="19"/>
    <n v="5.0692958630425098"/>
    <n v="0"/>
    <n v="-0.20132002801120447"/>
    <n v="0"/>
    <n v="0.48533333333333334"/>
    <x v="0"/>
    <n v="34.753735910896644"/>
  </r>
  <r>
    <n v="3"/>
    <n v="26"/>
    <x v="20"/>
    <n v="6.9357283449609444"/>
    <n v="0"/>
    <n v="-0.20132002801120447"/>
    <n v="0"/>
    <n v="0"/>
    <x v="0"/>
    <n v="36.134835059481745"/>
  </r>
  <r>
    <n v="3"/>
    <n v="26"/>
    <x v="21"/>
    <n v="7.5359126953526188"/>
    <n v="0"/>
    <n v="-0.20132002801120447"/>
    <n v="0"/>
    <n v="0"/>
    <x v="0"/>
    <n v="36.735019409873416"/>
  </r>
  <r>
    <n v="3"/>
    <n v="26"/>
    <x v="22"/>
    <n v="7.2546494417239034"/>
    <n v="0"/>
    <n v="-0.20132002801120447"/>
    <n v="0"/>
    <n v="0"/>
    <x v="0"/>
    <n v="36.453756156244701"/>
  </r>
  <r>
    <n v="3"/>
    <n v="26"/>
    <x v="23"/>
    <n v="8.2187475422398659"/>
    <n v="0"/>
    <n v="-0.20132002801120447"/>
    <n v="0"/>
    <n v="0"/>
    <x v="0"/>
    <n v="37.417854256760663"/>
  </r>
  <r>
    <n v="3"/>
    <n v="27"/>
    <x v="0"/>
    <n v="9.1645294128497934"/>
    <n v="0"/>
    <n v="-0.20132002801120447"/>
    <n v="0"/>
    <n v="0"/>
    <x v="0"/>
    <n v="38.363636127370597"/>
  </r>
  <r>
    <n v="3"/>
    <n v="27"/>
    <x v="1"/>
    <n v="9.1159554860910621"/>
    <n v="0"/>
    <n v="-0.20132002801120447"/>
    <n v="0"/>
    <n v="0"/>
    <x v="0"/>
    <n v="38.315062200611862"/>
  </r>
  <r>
    <n v="3"/>
    <n v="27"/>
    <x v="2"/>
    <n v="9.2483885211394359"/>
    <n v="0"/>
    <n v="-0.20132002801120447"/>
    <n v="0"/>
    <n v="0"/>
    <x v="0"/>
    <n v="38.447495235660234"/>
  </r>
  <r>
    <n v="3"/>
    <n v="27"/>
    <x v="3"/>
    <n v="8.8882410440852091"/>
    <n v="0"/>
    <n v="-0.20132002801120447"/>
    <n v="0"/>
    <n v="0"/>
    <x v="0"/>
    <n v="38.087347758606008"/>
  </r>
  <r>
    <n v="3"/>
    <n v="27"/>
    <x v="4"/>
    <n v="9.2343096345997147"/>
    <n v="0"/>
    <n v="-0.20132002801120447"/>
    <n v="0"/>
    <n v="0"/>
    <x v="0"/>
    <n v="38.433416349120513"/>
  </r>
  <r>
    <n v="3"/>
    <n v="27"/>
    <x v="5"/>
    <n v="9.3592651651077094"/>
    <n v="0"/>
    <n v="-0.20132002801120447"/>
    <n v="0"/>
    <n v="0"/>
    <x v="0"/>
    <n v="38.55837187962851"/>
  </r>
  <r>
    <n v="3"/>
    <n v="27"/>
    <x v="6"/>
    <n v="9.4994206894327959"/>
    <n v="0.41734523000544049"/>
    <n v="-0.20132002801120447"/>
    <n v="0.24861634199134197"/>
    <n v="0"/>
    <x v="0"/>
    <n v="39.36448897595038"/>
  </r>
  <r>
    <n v="3"/>
    <n v="27"/>
    <x v="7"/>
    <n v="9.5179257757291289"/>
    <n v="19.048338030671719"/>
    <n v="15.112717595735296"/>
    <n v="20.981415043290042"/>
    <n v="0"/>
    <x v="200"/>
    <n v="90.8890593188259"/>
  </r>
  <r>
    <n v="3"/>
    <n v="27"/>
    <x v="8"/>
    <n v="9.310140586786396"/>
    <n v="45.865142561413485"/>
    <n v="24.029528560714283"/>
    <n v="32.41776623376623"/>
    <n v="8.6146666666666682"/>
    <x v="11"/>
    <n v="140.26853906169413"/>
  </r>
  <r>
    <n v="3"/>
    <n v="27"/>
    <x v="9"/>
    <n v="9.5195443232174881"/>
    <n v="50"/>
    <n v="26.760109679054622"/>
    <n v="39.1558869047619"/>
    <n v="23.816000000000003"/>
    <x v="204"/>
    <n v="177.64058784871253"/>
  </r>
  <r>
    <n v="3"/>
    <n v="27"/>
    <x v="10"/>
    <n v="9.4881946070530248"/>
    <n v="45.933309878377912"/>
    <n v="33.918856329516807"/>
    <n v="41.815720238095238"/>
    <n v="27.404"/>
    <x v="0"/>
    <n v="187.96050779557498"/>
  </r>
  <r>
    <n v="3"/>
    <n v="27"/>
    <x v="11"/>
    <n v="9.4691502542226882"/>
    <n v="38.725935602755463"/>
    <n v="36.709917348592441"/>
    <n v="34.209969155844156"/>
    <n v="27.404"/>
    <x v="0"/>
    <n v="175.91939910394674"/>
  </r>
  <r>
    <n v="3"/>
    <n v="27"/>
    <x v="12"/>
    <n v="9.3079638794165884"/>
    <n v="47.935200757547086"/>
    <n v="40.914480047710079"/>
    <n v="38.947570346320347"/>
    <n v="27.369333333333334"/>
    <x v="0"/>
    <n v="193.87497510685944"/>
  </r>
  <r>
    <n v="3"/>
    <n v="27"/>
    <x v="13"/>
    <n v="8.6934385293239504"/>
    <n v="50"/>
    <n v="33.855957232752097"/>
    <n v="32.835426406926402"/>
    <n v="27.213333333333335"/>
    <x v="0"/>
    <n v="181.99858224486778"/>
  </r>
  <r>
    <n v="3"/>
    <n v="27"/>
    <x v="14"/>
    <n v="8.4797623783161811"/>
    <n v="50"/>
    <n v="38.240577236344535"/>
    <n v="32.438570887445884"/>
    <n v="27.074666666666666"/>
    <x v="0"/>
    <n v="185.63400391130529"/>
  </r>
  <r>
    <n v="3"/>
    <n v="27"/>
    <x v="15"/>
    <n v="8.7245892848291593"/>
    <n v="47.371904179280051"/>
    <n v="22.578010943067227"/>
    <n v="27.761635822510822"/>
    <n v="26.658666666666669"/>
    <x v="0"/>
    <n v="162.49523363888594"/>
  </r>
  <r>
    <n v="3"/>
    <n v="27"/>
    <x v="16"/>
    <n v="8.630955628777695"/>
    <n v="43.839007493139491"/>
    <n v="14.242843823445376"/>
    <n v="11.400226190476188"/>
    <n v="26.26"/>
    <x v="0"/>
    <n v="133.77345987837077"/>
  </r>
  <r>
    <n v="3"/>
    <n v="27"/>
    <x v="17"/>
    <n v="8.8215320348664896"/>
    <n v="30.375173585475931"/>
    <n v="3.6602435924999996"/>
    <n v="4.7170167748917748"/>
    <n v="25.358666666666668"/>
    <x v="0"/>
    <n v="102.33305939693287"/>
  </r>
  <r>
    <n v="3"/>
    <n v="27"/>
    <x v="18"/>
    <n v="8.3068172715458424"/>
    <n v="4.1217804100412136"/>
    <n v="-0.20132002801120447"/>
    <n v="0"/>
    <n v="14.82"/>
    <x v="0"/>
    <n v="56.447704396107859"/>
  </r>
  <r>
    <n v="3"/>
    <n v="27"/>
    <x v="19"/>
    <n v="7.4590461668706025"/>
    <n v="0"/>
    <n v="-0.20132002801120447"/>
    <n v="0"/>
    <n v="0.45066666666666672"/>
    <x v="50"/>
    <n v="32.01031314692009"/>
  </r>
  <r>
    <n v="3"/>
    <n v="27"/>
    <x v="20"/>
    <n v="8.6635292680113789"/>
    <n v="0"/>
    <n v="-0.20132002801120447"/>
    <n v="0"/>
    <n v="0"/>
    <x v="733"/>
    <n v="27.337031430611837"/>
  </r>
  <r>
    <n v="3"/>
    <n v="27"/>
    <x v="21"/>
    <n v="8.6154901379715643"/>
    <n v="0"/>
    <n v="-0.20132002801120447"/>
    <n v="0"/>
    <n v="0"/>
    <x v="231"/>
    <n v="23.537925444242006"/>
  </r>
  <r>
    <n v="3"/>
    <n v="27"/>
    <x v="22"/>
    <n v="8.5067067229430009"/>
    <n v="0"/>
    <n v="-0.20132002801120447"/>
    <n v="0"/>
    <n v="0"/>
    <x v="734"/>
    <n v="20.279782143011452"/>
  </r>
  <r>
    <n v="3"/>
    <n v="27"/>
    <x v="23"/>
    <n v="8.4365667361698531"/>
    <n v="0"/>
    <n v="-0.20132002801120447"/>
    <n v="0"/>
    <n v="0"/>
    <x v="104"/>
    <n v="20.863625086537027"/>
  </r>
  <r>
    <n v="3"/>
    <n v="28"/>
    <x v="0"/>
    <n v="8.2515756028195995"/>
    <n v="0"/>
    <n v="-0.20132002801120447"/>
    <n v="0"/>
    <n v="0"/>
    <x v="735"/>
    <n v="21.113911335832576"/>
  </r>
  <r>
    <n v="3"/>
    <n v="28"/>
    <x v="1"/>
    <n v="3.1144553037512721"/>
    <n v="0"/>
    <n v="-0.20132002801120447"/>
    <n v="0"/>
    <n v="0"/>
    <x v="183"/>
    <n v="14.770176527518162"/>
  </r>
  <r>
    <n v="3"/>
    <n v="28"/>
    <x v="2"/>
    <n v="6.9037500274661534"/>
    <n v="0"/>
    <n v="-0.20132002801120447"/>
    <n v="0"/>
    <n v="0"/>
    <x v="736"/>
    <n v="18.609613498743713"/>
  </r>
  <r>
    <n v="3"/>
    <n v="28"/>
    <x v="3"/>
    <n v="5.1101935984187046"/>
    <n v="0"/>
    <n v="-0.20132002801120447"/>
    <n v="0"/>
    <n v="0"/>
    <x v="165"/>
    <n v="16.967550668558282"/>
  </r>
  <r>
    <n v="3"/>
    <n v="28"/>
    <x v="4"/>
    <n v="6.655349550903523"/>
    <n v="0"/>
    <n v="-0.20132002801120447"/>
    <n v="0"/>
    <n v="0"/>
    <x v="346"/>
    <n v="24.826362382067281"/>
  </r>
  <r>
    <n v="3"/>
    <n v="28"/>
    <x v="5"/>
    <n v="5.7675955444390725"/>
    <n v="0"/>
    <n v="-0.20132002801120447"/>
    <n v="0"/>
    <n v="0"/>
    <x v="577"/>
    <n v="28.277513069770684"/>
  </r>
  <r>
    <n v="3"/>
    <n v="28"/>
    <x v="6"/>
    <n v="4.4745599847436255"/>
    <n v="0.42628319046087787"/>
    <n v="0.3341358995880252"/>
    <n v="0"/>
    <n v="0"/>
    <x v="737"/>
    <n v="22.686614921165223"/>
  </r>
  <r>
    <n v="3"/>
    <n v="28"/>
    <x v="7"/>
    <n v="3.630700565546753"/>
    <n v="17.263506454634918"/>
    <n v="18.082107922121846"/>
    <n v="16.344045995670996"/>
    <n v="0"/>
    <x v="492"/>
    <n v="66.842409302128146"/>
  </r>
  <r>
    <n v="3"/>
    <n v="28"/>
    <x v="8"/>
    <n v="5.5115385621557351"/>
    <n v="42.252275526607285"/>
    <n v="35.450553015567223"/>
    <n v="34.530329004328998"/>
    <n v="7.8693333333333335"/>
    <x v="122"/>
    <n v="130.370074961196"/>
  </r>
  <r>
    <n v="3"/>
    <n v="28"/>
    <x v="9"/>
    <n v="5.658281389092978"/>
    <n v="49.935737876283866"/>
    <n v="35.175455867079826"/>
    <n v="37.21247727272727"/>
    <n v="19.517333333333333"/>
    <x v="41"/>
    <n v="147.49928573851727"/>
  </r>
  <r>
    <n v="3"/>
    <n v="28"/>
    <x v="10"/>
    <n v="4.6392572113745256"/>
    <n v="50"/>
    <n v="38.941107286575622"/>
    <n v="39.174454004329"/>
    <n v="23.729333333333336"/>
    <x v="41"/>
    <n v="156.48415183561247"/>
  </r>
  <r>
    <n v="3"/>
    <n v="28"/>
    <x v="11"/>
    <n v="4.2758053958918847"/>
    <n v="50"/>
    <n v="39.685182865336131"/>
    <n v="38.681869047619045"/>
    <n v="23.833333333333336"/>
    <x v="41"/>
    <n v="156.4761906421804"/>
  </r>
  <r>
    <n v="3"/>
    <n v="28"/>
    <x v="12"/>
    <n v="2.961423336682385"/>
    <n v="50"/>
    <n v="36.254071696764697"/>
    <n v="39.166156926406927"/>
    <n v="23.66"/>
    <x v="41"/>
    <n v="152.04165195985402"/>
  </r>
  <r>
    <n v="3"/>
    <n v="28"/>
    <x v="13"/>
    <n v="4.1824753940380504"/>
    <n v="50"/>
    <n v="40.280305088571417"/>
    <n v="38.902728896103888"/>
    <n v="23.157333333333334"/>
    <x v="41"/>
    <n v="156.5228427120467"/>
  </r>
  <r>
    <n v="3"/>
    <n v="28"/>
    <x v="14"/>
    <n v="5.0564361642647029"/>
    <n v="50"/>
    <n v="36.6884901837605"/>
    <n v="39.785529761904755"/>
    <n v="21.805333333333333"/>
    <x v="41"/>
    <n v="153.33578944326328"/>
  </r>
  <r>
    <n v="3"/>
    <n v="28"/>
    <x v="15"/>
    <n v="6.225993598135279"/>
    <n v="50"/>
    <n v="32.53749539672269"/>
    <n v="38.29740151515152"/>
    <n v="19.812000000000001"/>
    <x v="41"/>
    <n v="146.87289051000948"/>
  </r>
  <r>
    <n v="3"/>
    <n v="28"/>
    <x v="16"/>
    <n v="6.3736915527698947"/>
    <n v="45.569755678137597"/>
    <n v="28.831632679096639"/>
    <n v="33.98257467532467"/>
    <n v="17.992000000000001"/>
    <x v="41"/>
    <n v="132.74965458532881"/>
  </r>
  <r>
    <n v="3"/>
    <n v="28"/>
    <x v="17"/>
    <n v="6.7878358462722108"/>
    <n v="29.51199268671407"/>
    <n v="13.469737892331931"/>
    <n v="22.488534632034636"/>
    <n v="18.529333333333334"/>
    <x v="41"/>
    <n v="90.787434390686201"/>
  </r>
  <r>
    <n v="3"/>
    <n v="28"/>
    <x v="18"/>
    <n v="7.0622770434631015"/>
    <n v="5.0341112068557319"/>
    <n v="-0.20132002801120447"/>
    <n v="0.4978685064935065"/>
    <n v="10.313333333333334"/>
    <x v="41"/>
    <n v="22.706270062134472"/>
  </r>
  <r>
    <n v="3"/>
    <n v="28"/>
    <x v="19"/>
    <n v="7.168652437162665"/>
    <n v="0"/>
    <n v="-0.20132002801120447"/>
    <n v="0"/>
    <n v="0.39866666666666667"/>
    <x v="41"/>
    <n v="7.3659990758181264"/>
  </r>
  <r>
    <n v="3"/>
    <n v="28"/>
    <x v="20"/>
    <n v="7.4730388255753031"/>
    <n v="0"/>
    <n v="-0.20132002801120447"/>
    <n v="0"/>
    <n v="0"/>
    <x v="41"/>
    <n v="7.2717187975640982"/>
  </r>
  <r>
    <n v="3"/>
    <n v="28"/>
    <x v="21"/>
    <n v="7.8446938799672967"/>
    <n v="0"/>
    <n v="-0.20132002801120447"/>
    <n v="0"/>
    <n v="0"/>
    <x v="41"/>
    <n v="7.6433738519560919"/>
  </r>
  <r>
    <n v="3"/>
    <n v="28"/>
    <x v="22"/>
    <n v="8.098734993673478"/>
    <n v="0"/>
    <n v="-0.20132002801120447"/>
    <n v="0"/>
    <n v="0"/>
    <x v="41"/>
    <n v="7.8974149656622732"/>
  </r>
  <r>
    <n v="3"/>
    <n v="28"/>
    <x v="23"/>
    <n v="8.1862688913634614"/>
    <n v="0"/>
    <n v="-0.20132002801120447"/>
    <n v="0"/>
    <n v="0"/>
    <x v="41"/>
    <n v="7.9849488633522565"/>
  </r>
  <r>
    <n v="3"/>
    <n v="29"/>
    <x v="0"/>
    <n v="8.311636120238207"/>
    <n v="0"/>
    <n v="-0.20132002801120447"/>
    <n v="0"/>
    <n v="0"/>
    <x v="738"/>
    <n v="34.9076133895243"/>
  </r>
  <r>
    <n v="3"/>
    <n v="29"/>
    <x v="1"/>
    <n v="8.4235934746494561"/>
    <n v="0"/>
    <n v="-0.20132002801120447"/>
    <n v="0"/>
    <n v="0"/>
    <x v="135"/>
    <n v="36.963382977221464"/>
  </r>
  <r>
    <n v="3"/>
    <n v="29"/>
    <x v="2"/>
    <n v="8.4916325511862603"/>
    <n v="0"/>
    <n v="-0.20132002801120447"/>
    <n v="0"/>
    <n v="0"/>
    <x v="0"/>
    <n v="37.690739265707059"/>
  </r>
  <r>
    <n v="3"/>
    <n v="29"/>
    <x v="3"/>
    <n v="5.0647900201588847"/>
    <n v="0"/>
    <n v="-0.20132002801120447"/>
    <n v="0"/>
    <n v="0"/>
    <x v="0"/>
    <n v="34.263896734679683"/>
  </r>
  <r>
    <n v="3"/>
    <n v="29"/>
    <x v="4"/>
    <n v="4.9749281800757039"/>
    <n v="0"/>
    <n v="-0.20132002801120447"/>
    <n v="0"/>
    <n v="0"/>
    <x v="0"/>
    <n v="34.174034894596502"/>
  </r>
  <r>
    <n v="3"/>
    <n v="29"/>
    <x v="5"/>
    <n v="6.0396438866956226"/>
    <n v="0"/>
    <n v="-0.20132002801120447"/>
    <n v="0"/>
    <n v="0"/>
    <x v="0"/>
    <n v="35.238750601216424"/>
  </r>
  <r>
    <n v="3"/>
    <n v="29"/>
    <x v="6"/>
    <n v="4.0557406163719429"/>
    <n v="0.6829881981494057"/>
    <n v="0.39515839143277315"/>
    <n v="0"/>
    <n v="0"/>
    <x v="197"/>
    <n v="33.338368002540179"/>
  </r>
  <r>
    <n v="3"/>
    <n v="29"/>
    <x v="7"/>
    <n v="4.6868333767242722"/>
    <n v="21.817402798333532"/>
    <n v="21.381200107373949"/>
    <n v="11.686431277056277"/>
    <n v="0"/>
    <x v="293"/>
    <n v="79.93815489945959"/>
  </r>
  <r>
    <n v="3"/>
    <n v="29"/>
    <x v="8"/>
    <n v="2.5400338374225488"/>
    <n v="48.546320103214825"/>
    <n v="42.312775352710077"/>
    <n v="34.197626082251084"/>
    <n v="0.91866666666666663"/>
    <x v="482"/>
    <n v="138.2963608758356"/>
  </r>
  <r>
    <n v="3"/>
    <n v="29"/>
    <x v="9"/>
    <n v="2.3110382427877885"/>
    <n v="50"/>
    <n v="35.398713100651257"/>
    <n v="42.661296536796534"/>
    <n v="1.8373333333333333"/>
    <x v="739"/>
    <n v="143.21193740133563"/>
  </r>
  <r>
    <n v="3"/>
    <n v="29"/>
    <x v="10"/>
    <n v="3.2929679812049897"/>
    <n v="50"/>
    <n v="31.457151569873947"/>
    <n v="42.744621753246754"/>
    <n v="3.38"/>
    <x v="739"/>
    <n v="141.8782974920924"/>
  </r>
  <r>
    <n v="3"/>
    <n v="29"/>
    <x v="11"/>
    <n v="2.7971942543035824"/>
    <n v="50"/>
    <n v="33.949960278466385"/>
    <n v="33.53285930735931"/>
    <n v="4.5933333333333337"/>
    <x v="740"/>
    <n v="135.10556623462904"/>
  </r>
  <r>
    <n v="3"/>
    <n v="29"/>
    <x v="12"/>
    <n v="4.768403208840148"/>
    <n v="50"/>
    <n v="28.389956604012603"/>
    <n v="37.262626082251082"/>
    <n v="5.4080000000000004"/>
    <x v="741"/>
    <n v="139.73012387518918"/>
  </r>
  <r>
    <n v="3"/>
    <n v="29"/>
    <x v="13"/>
    <n v="5.2796414394165323"/>
    <n v="50"/>
    <n v="32.364004481470587"/>
    <n v="28.893888528138525"/>
    <n v="5.8933333333333335"/>
    <x v="742"/>
    <n v="137.40312951777858"/>
  </r>
  <r>
    <n v="3"/>
    <n v="29"/>
    <x v="14"/>
    <n v="7.8595777104294164"/>
    <n v="50"/>
    <n v="34.161467131323519"/>
    <n v="33.686797077922073"/>
    <n v="6.2053333333333329"/>
    <x v="409"/>
    <n v="148.3267598902772"/>
  </r>
  <r>
    <n v="3"/>
    <n v="29"/>
    <x v="15"/>
    <n v="6.796932928434706"/>
    <n v="50"/>
    <n v="29.040374736491586"/>
    <n v="36.565591991341982"/>
    <n v="5.7719999999999994"/>
    <x v="588"/>
    <n v="142.77909595783299"/>
  </r>
  <r>
    <n v="3"/>
    <n v="29"/>
    <x v="16"/>
    <n v="2.9010057300398366"/>
    <n v="49.563851530797884"/>
    <n v="35.151263906785708"/>
    <n v="35.949920995670986"/>
    <n v="4.2120000000000006"/>
    <x v="443"/>
    <n v="138.88188284608248"/>
  </r>
  <r>
    <n v="3"/>
    <n v="29"/>
    <x v="17"/>
    <n v="1.7705183559556719"/>
    <n v="34.29847947658228"/>
    <n v="13.951503501617646"/>
    <n v="17.079249999999998"/>
    <n v="3.2933333333333334"/>
    <x v="743"/>
    <n v="73.239457355966891"/>
  </r>
  <r>
    <n v="3"/>
    <n v="29"/>
    <x v="18"/>
    <n v="6.2113929097679721"/>
    <n v="5.3236866403997922"/>
    <n v="-0.20132002801120447"/>
    <n v="0"/>
    <n v="1.768"/>
    <x v="41"/>
    <n v="13.101759522156561"/>
  </r>
  <r>
    <n v="3"/>
    <n v="29"/>
    <x v="19"/>
    <n v="9.1114726306779126"/>
    <n v="0"/>
    <n v="-0.20132002801120447"/>
    <n v="0"/>
    <n v="0"/>
    <x v="41"/>
    <n v="8.9101526026667077"/>
  </r>
  <r>
    <n v="3"/>
    <n v="29"/>
    <x v="20"/>
    <n v="9.1766161375878994"/>
    <n v="0"/>
    <n v="-0.20132002801120447"/>
    <n v="0"/>
    <n v="0"/>
    <x v="744"/>
    <n v="15.18866737557954"/>
  </r>
  <r>
    <n v="3"/>
    <n v="29"/>
    <x v="21"/>
    <n v="6.9761818681551082"/>
    <n v="0"/>
    <n v="-0.20132002801120447"/>
    <n v="0"/>
    <n v="0"/>
    <x v="745"/>
    <n v="19.168531825919153"/>
  </r>
  <r>
    <n v="3"/>
    <n v="29"/>
    <x v="22"/>
    <n v="2.3917070660076658"/>
    <n v="0"/>
    <n v="-0.20132002801120447"/>
    <n v="0"/>
    <n v="0"/>
    <x v="746"/>
    <n v="14.566987322491485"/>
  </r>
  <r>
    <n v="3"/>
    <n v="29"/>
    <x v="23"/>
    <n v="0.77760333218612732"/>
    <n v="0"/>
    <n v="-0.20132002801120447"/>
    <n v="0"/>
    <n v="0"/>
    <x v="747"/>
    <n v="7.9952022230938429"/>
  </r>
  <r>
    <n v="3"/>
    <n v="30"/>
    <x v="0"/>
    <n v="1.1529612423947599"/>
    <n v="0"/>
    <n v="-0.20132002801120447"/>
    <n v="0"/>
    <n v="0"/>
    <x v="41"/>
    <n v="0.95164121438355553"/>
  </r>
  <r>
    <n v="3"/>
    <n v="30"/>
    <x v="1"/>
    <n v="4.2747994344630307"/>
    <n v="0"/>
    <n v="-0.20132002801120447"/>
    <n v="0"/>
    <n v="0"/>
    <x v="748"/>
    <n v="9.8345035885286407"/>
  </r>
  <r>
    <n v="3"/>
    <n v="30"/>
    <x v="2"/>
    <n v="8.0953065425799924"/>
    <n v="0"/>
    <n v="-0.20132002801120447"/>
    <n v="0"/>
    <n v="0"/>
    <x v="701"/>
    <n v="13.403232602762245"/>
  </r>
  <r>
    <n v="3"/>
    <n v="30"/>
    <x v="3"/>
    <n v="7.0502878396948061"/>
    <n v="0"/>
    <n v="-0.20132002801120447"/>
    <n v="0"/>
    <n v="0"/>
    <x v="749"/>
    <n v="11.270020443262549"/>
  </r>
  <r>
    <n v="3"/>
    <n v="30"/>
    <x v="4"/>
    <n v="4.9531612540440548"/>
    <n v="0"/>
    <n v="-0.20132002801120447"/>
    <n v="0"/>
    <n v="0"/>
    <x v="750"/>
    <n v="10.780646346943234"/>
  </r>
  <r>
    <n v="3"/>
    <n v="30"/>
    <x v="5"/>
    <n v="6.2494297557361183"/>
    <n v="0"/>
    <n v="-0.20132002801120447"/>
    <n v="0"/>
    <n v="0"/>
    <x v="668"/>
    <n v="13.701737039246961"/>
  </r>
  <r>
    <n v="3"/>
    <n v="30"/>
    <x v="6"/>
    <n v="5.0817726142266029"/>
    <n v="0.64561403885410418"/>
    <n v="0.41499579887394961"/>
    <n v="0.28248755411255411"/>
    <n v="0"/>
    <x v="751"/>
    <n v="13.257017943478306"/>
  </r>
  <r>
    <n v="3"/>
    <n v="30"/>
    <x v="7"/>
    <n v="3.0450347771744899"/>
    <n v="16.182875497672345"/>
    <n v="13.106167289054621"/>
    <n v="17.373286796536796"/>
    <n v="0"/>
    <x v="752"/>
    <n v="57.243637475658737"/>
  </r>
  <r>
    <n v="3"/>
    <n v="30"/>
    <x v="8"/>
    <n v="4.4793920065879353"/>
    <n v="35.619219660332533"/>
    <n v="30.264487927373942"/>
    <n v="33.496515151515148"/>
    <n v="7.5226666666666668"/>
    <x v="152"/>
    <n v="126.6063212417792"/>
  </r>
  <r>
    <n v="3"/>
    <n v="30"/>
    <x v="9"/>
    <n v="5.90868804758406"/>
    <n v="49.315856376097912"/>
    <n v="34.611437592794111"/>
    <n v="36.747498917748921"/>
    <n v="20.314666666666668"/>
    <x v="98"/>
    <n v="154.38427846860148"/>
  </r>
  <r>
    <n v="3"/>
    <n v="30"/>
    <x v="10"/>
    <n v="4.4528848197972088"/>
    <n v="50"/>
    <n v="38.008334417521006"/>
    <n v="39.211742424242424"/>
    <n v="24.630666666666666"/>
    <x v="753"/>
    <n v="179.16529262410211"/>
  </r>
  <r>
    <n v="3"/>
    <n v="30"/>
    <x v="11"/>
    <n v="4.0494240691765615"/>
    <n v="50"/>
    <n v="39.204108454915961"/>
    <n v="40.331790584415579"/>
    <n v="23.902666666666669"/>
    <x v="754"/>
    <n v="184.60427711514632"/>
  </r>
  <r>
    <n v="3"/>
    <n v="30"/>
    <x v="12"/>
    <n v="2.1646774040622505"/>
    <n v="50"/>
    <n v="39.189593278739487"/>
    <n v="38.412209415584414"/>
    <n v="23.781333333333333"/>
    <x v="0"/>
    <n v="182.94824017425148"/>
  </r>
  <r>
    <n v="3"/>
    <n v="30"/>
    <x v="13"/>
    <n v="1.6577793728651193"/>
    <n v="48.526308901850221"/>
    <n v="38.247143625567219"/>
    <n v="37.429029220779221"/>
    <n v="23.486666666666668"/>
    <x v="0"/>
    <n v="178.74735453026048"/>
  </r>
  <r>
    <n v="3"/>
    <n v="30"/>
    <x v="14"/>
    <n v="1.1034268916369474"/>
    <n v="48.634377931914514"/>
    <n v="37.546613575336131"/>
    <n v="39.413257034632032"/>
    <n v="23.885333333333335"/>
    <x v="755"/>
    <n v="179.2729091935955"/>
  </r>
  <r>
    <n v="3"/>
    <n v="30"/>
    <x v="15"/>
    <n v="0.49793651659228538"/>
    <n v="43.841676517159236"/>
    <n v="35.947524999894952"/>
    <n v="39.941778138528129"/>
    <n v="22.966666666666669"/>
    <x v="756"/>
    <n v="172.32182750455962"/>
  </r>
  <r>
    <n v="3"/>
    <n v="30"/>
    <x v="16"/>
    <n v="0.51741186312709941"/>
    <n v="11.140527767863082"/>
    <n v="31.942373173487397"/>
    <n v="38.393689935064927"/>
    <n v="23.521333333333331"/>
    <x v="0"/>
    <n v="134.91576281540785"/>
  </r>
  <r>
    <n v="3"/>
    <n v="30"/>
    <x v="17"/>
    <n v="0.1477745860825575"/>
    <n v="7.4714816101470527"/>
    <n v="15.328371641785711"/>
    <n v="18.812327380952379"/>
    <n v="21.909333333333336"/>
    <x v="0"/>
    <n v="93.069715294833046"/>
  </r>
  <r>
    <n v="3"/>
    <n v="30"/>
    <x v="18"/>
    <n v="0.97647904124110863"/>
    <n v="1.8187664170961499"/>
    <n v="-0.20132002801120447"/>
    <n v="0.46738690476190475"/>
    <n v="13.814666666666668"/>
    <x v="0"/>
    <n v="46.276405744286635"/>
  </r>
  <r>
    <n v="3"/>
    <n v="30"/>
    <x v="19"/>
    <n v="2.268497486906238"/>
    <n v="0"/>
    <n v="-0.20132002801120447"/>
    <n v="0"/>
    <n v="0.64133333333333342"/>
    <x v="0"/>
    <n v="32.108937534760372"/>
  </r>
  <r>
    <n v="3"/>
    <n v="30"/>
    <x v="20"/>
    <n v="3.3316031650482278"/>
    <n v="0"/>
    <n v="-0.20132002801120447"/>
    <n v="0"/>
    <n v="0"/>
    <x v="0"/>
    <n v="32.530709879569031"/>
  </r>
  <r>
    <n v="3"/>
    <n v="30"/>
    <x v="21"/>
    <n v="6.886453204871942"/>
    <n v="0"/>
    <n v="-0.20132002801120447"/>
    <n v="0"/>
    <n v="0"/>
    <x v="0"/>
    <n v="36.085559919392743"/>
  </r>
  <r>
    <n v="3"/>
    <n v="30"/>
    <x v="22"/>
    <n v="7.1501766110248335"/>
    <n v="0"/>
    <n v="-0.20132002801120447"/>
    <n v="0"/>
    <n v="0"/>
    <x v="0"/>
    <n v="36.349283325545635"/>
  </r>
  <r>
    <n v="3"/>
    <n v="30"/>
    <x v="23"/>
    <n v="7.0546282448702939"/>
    <n v="0"/>
    <n v="-0.20132002801120447"/>
    <n v="0"/>
    <n v="0"/>
    <x v="451"/>
    <n v="33.097973935209019"/>
  </r>
  <r>
    <n v="3"/>
    <n v="31"/>
    <x v="0"/>
    <n v="7.137219909089958"/>
    <n v="0"/>
    <n v="-0.20132002801120447"/>
    <n v="0"/>
    <n v="0"/>
    <x v="691"/>
    <n v="31.890736296441485"/>
  </r>
  <r>
    <n v="3"/>
    <n v="31"/>
    <x v="1"/>
    <n v="7.0474182341693998"/>
    <n v="0"/>
    <n v="-0.20132002801120447"/>
    <n v="0"/>
    <n v="0"/>
    <x v="732"/>
    <n v="34.363523526215097"/>
  </r>
  <r>
    <n v="3"/>
    <n v="31"/>
    <x v="2"/>
    <n v="6.8670589127848984"/>
    <n v="0"/>
    <n v="-0.20132002801120447"/>
    <n v="0"/>
    <n v="0"/>
    <x v="106"/>
    <n v="33.497175584631449"/>
  </r>
  <r>
    <n v="3"/>
    <n v="31"/>
    <x v="3"/>
    <n v="6.7842744811216722"/>
    <n v="0"/>
    <n v="-0.20132002801120447"/>
    <n v="0"/>
    <n v="0"/>
    <x v="757"/>
    <n v="30.650166401901362"/>
  </r>
  <r>
    <n v="3"/>
    <n v="31"/>
    <x v="4"/>
    <n v="6.5042033394462626"/>
    <n v="0"/>
    <n v="-0.20132002801120447"/>
    <n v="0"/>
    <n v="0"/>
    <x v="731"/>
    <n v="32.882541917409455"/>
  </r>
  <r>
    <n v="3"/>
    <n v="31"/>
    <x v="5"/>
    <n v="4.5552398979655617"/>
    <n v="0"/>
    <n v="-0.20132002801120447"/>
    <n v="0"/>
    <n v="0"/>
    <x v="758"/>
    <n v="31.905484592571714"/>
  </r>
  <r>
    <n v="3"/>
    <n v="31"/>
    <x v="6"/>
    <n v="6.3864504926855288"/>
    <n v="0.9012630460602139"/>
    <n v="0.448622623682773"/>
    <n v="0.32240638528138527"/>
    <n v="0"/>
    <x v="759"/>
    <n v="34.420762462361395"/>
  </r>
  <r>
    <n v="3"/>
    <n v="31"/>
    <x v="7"/>
    <n v="6.2119961815957661"/>
    <n v="23.131513079859687"/>
    <n v="22.454286346134452"/>
    <n v="23.907569805194807"/>
    <n v="0"/>
    <x v="692"/>
    <n v="99.354369680210027"/>
  </r>
  <r>
    <n v="3"/>
    <n v="31"/>
    <x v="8"/>
    <n v="5.9993493687769774"/>
    <n v="48.516975748499689"/>
    <n v="40.952841584747901"/>
    <n v="42.554543290043284"/>
    <n v="10.729333333333333"/>
    <x v="760"/>
    <n v="170.04002767817499"/>
  </r>
  <r>
    <n v="3"/>
    <n v="31"/>
    <x v="9"/>
    <n v="4.172039758161338"/>
    <n v="50"/>
    <n v="42.843961680882352"/>
    <n v="45.201998917748917"/>
    <n v="26.225333333333335"/>
    <x v="761"/>
    <n v="196.89959258059537"/>
  </r>
  <r>
    <n v="3"/>
    <n v="31"/>
    <x v="10"/>
    <n v="3.1872203146255043"/>
    <n v="50"/>
    <n v="43.199929096638655"/>
    <n v="45.619708333333328"/>
    <n v="27.404"/>
    <x v="0"/>
    <n v="198.81128448712948"/>
  </r>
  <r>
    <n v="3"/>
    <n v="31"/>
    <x v="11"/>
    <n v="2.1987611397432216"/>
    <n v="50"/>
    <n v="42.982201453991593"/>
    <n v="45.362371212121211"/>
    <n v="27.404"/>
    <x v="0"/>
    <n v="197.34776054838804"/>
  </r>
  <r>
    <n v="3"/>
    <n v="31"/>
    <x v="12"/>
    <n v="1.9560705153507549"/>
    <n v="50"/>
    <n v="42.697773120819328"/>
    <n v="44.878332251082256"/>
    <n v="27.3"/>
    <x v="0"/>
    <n v="196.23260262978434"/>
  </r>
  <r>
    <n v="3"/>
    <n v="31"/>
    <x v="13"/>
    <n v="1.456685268860151"/>
    <n v="50"/>
    <n v="42.735443458991597"/>
    <n v="45.125372835497835"/>
    <n v="27.178666666666668"/>
    <x v="0"/>
    <n v="195.89659497254826"/>
  </r>
  <r>
    <n v="3"/>
    <n v="31"/>
    <x v="14"/>
    <n v="1.0847766317409815"/>
    <n v="50"/>
    <n v="43.058578928634454"/>
    <n v="45.407278138528135"/>
    <n v="27.074666666666666"/>
    <x v="88"/>
    <n v="195.88490207254037"/>
  </r>
  <r>
    <n v="3"/>
    <n v="31"/>
    <x v="15"/>
    <n v="0.92396966044132944"/>
    <n v="50"/>
    <n v="42.548128566428559"/>
    <n v="44.757314935064933"/>
    <n v="27.022666666666669"/>
    <x v="51"/>
    <n v="189.70442691252754"/>
  </r>
  <r>
    <n v="3"/>
    <n v="31"/>
    <x v="16"/>
    <n v="0.95787116211603252"/>
    <n v="49.055837460950521"/>
    <n v="40.076747022668059"/>
    <n v="42.555517857142853"/>
    <n v="27.005333333333336"/>
    <x v="762"/>
    <n v="179.31346899837297"/>
  </r>
  <r>
    <n v="3"/>
    <n v="31"/>
    <x v="17"/>
    <n v="0.63488758102471066"/>
    <n v="34.765789081292702"/>
    <n v="20.479185587836131"/>
    <n v="25.990481601731602"/>
    <n v="26.086666666666666"/>
    <x v="763"/>
    <n v="120.26639885425594"/>
  </r>
  <r>
    <n v="3"/>
    <n v="31"/>
    <x v="18"/>
    <n v="0.42798489316721677"/>
    <n v="6.1671113990071751"/>
    <n v="0.19159341354075626"/>
    <n v="0.54635768398268392"/>
    <n v="15.825333333333333"/>
    <x v="764"/>
    <n v="37.410514435691198"/>
  </r>
  <r>
    <n v="3"/>
    <n v="31"/>
    <x v="19"/>
    <n v="1.7458142618850414"/>
    <n v="0"/>
    <n v="-0.20132002801120447"/>
    <n v="0"/>
    <n v="0.48533333333333334"/>
    <x v="765"/>
    <n v="24.121221592811722"/>
  </r>
  <r>
    <n v="3"/>
    <n v="31"/>
    <x v="20"/>
    <n v="2.8679051578560402"/>
    <n v="0"/>
    <n v="-0.20132002801120447"/>
    <n v="0"/>
    <n v="0"/>
    <x v="280"/>
    <n v="29.263313437099463"/>
  </r>
  <r>
    <n v="3"/>
    <n v="31"/>
    <x v="21"/>
    <n v="2.4261509440304687"/>
    <n v="0"/>
    <n v="-0.20132002801120447"/>
    <n v="0"/>
    <n v="0"/>
    <x v="556"/>
    <n v="29.391260503501485"/>
  </r>
  <r>
    <n v="3"/>
    <n v="31"/>
    <x v="22"/>
    <n v="1.9338314078582188"/>
    <n v="0"/>
    <n v="-0.20132002801120447"/>
    <n v="0"/>
    <n v="0"/>
    <x v="766"/>
    <n v="29.652141536319277"/>
  </r>
  <r>
    <n v="3"/>
    <n v="31"/>
    <x v="23"/>
    <n v="0.86319567009554177"/>
    <n v="0"/>
    <n v="-0.20132002801120447"/>
    <n v="0"/>
    <n v="0"/>
    <x v="434"/>
    <n v="28.113155869680355"/>
  </r>
  <r>
    <n v="4"/>
    <n v="1"/>
    <x v="0"/>
    <n v="1.095541768929466"/>
    <n v="0"/>
    <n v="-0.20132002801120447"/>
    <n v="0"/>
    <n v="0"/>
    <x v="767"/>
    <n v="21.611504813464492"/>
  </r>
  <r>
    <n v="4"/>
    <n v="1"/>
    <x v="1"/>
    <n v="1.4766058274891749"/>
    <n v="0"/>
    <n v="-0.20132002801120447"/>
    <n v="0"/>
    <n v="0"/>
    <x v="768"/>
    <n v="21.172156354243263"/>
  </r>
  <r>
    <n v="4"/>
    <n v="1"/>
    <x v="2"/>
    <n v="0.97096570460884224"/>
    <n v="0"/>
    <n v="-0.20132002801120447"/>
    <n v="0"/>
    <n v="0"/>
    <x v="109"/>
    <n v="18.824055349428363"/>
  </r>
  <r>
    <n v="4"/>
    <n v="1"/>
    <x v="3"/>
    <n v="1.6977663241734779"/>
    <n v="0"/>
    <n v="-0.20132002801120447"/>
    <n v="0"/>
    <n v="0"/>
    <x v="769"/>
    <n v="14.408608458324437"/>
  </r>
  <r>
    <n v="4"/>
    <n v="1"/>
    <x v="4"/>
    <n v="3.4259033769581242"/>
    <n v="0"/>
    <n v="-0.20132002801120447"/>
    <n v="0"/>
    <n v="0"/>
    <x v="770"/>
    <n v="12.150970262175939"/>
  </r>
  <r>
    <n v="4"/>
    <n v="1"/>
    <x v="5"/>
    <n v="4.7913867442338764"/>
    <n v="0"/>
    <n v="-0.20132002801120447"/>
    <n v="0"/>
    <n v="0"/>
    <x v="105"/>
    <n v="9.8144621643023306"/>
  </r>
  <r>
    <n v="4"/>
    <n v="1"/>
    <x v="6"/>
    <n v="3.42126105321511"/>
    <n v="0.46375912111059725"/>
    <n v="0.48660400134453768"/>
    <n v="0.33451677489177489"/>
    <n v="0"/>
    <x v="220"/>
    <n v="11.705785331785348"/>
  </r>
  <r>
    <n v="4"/>
    <n v="1"/>
    <x v="7"/>
    <n v="2.9658067883371335"/>
    <n v="4.440786815125942"/>
    <n v="24.433188698193273"/>
    <n v="23.602252164502165"/>
    <n v="0"/>
    <x v="369"/>
    <n v="61.906116969714702"/>
  </r>
  <r>
    <n v="4"/>
    <n v="1"/>
    <x v="8"/>
    <n v="2.318224791824361"/>
    <n v="7.3356103822721508"/>
    <n v="43.199929096638655"/>
    <n v="41.897617965367964"/>
    <n v="7.9906666666666668"/>
    <x v="41"/>
    <n v="102.7420489027698"/>
  </r>
  <r>
    <n v="4"/>
    <n v="1"/>
    <x v="9"/>
    <n v="1.7614159838576977"/>
    <n v="6.8507058616890513"/>
    <n v="43.199929096638655"/>
    <n v="45.27063852813852"/>
    <n v="21.008000000000003"/>
    <x v="41"/>
    <n v="118.09068947032392"/>
  </r>
  <r>
    <n v="4"/>
    <n v="1"/>
    <x v="10"/>
    <n v="1.8340466924575747"/>
    <n v="14.37010859457982"/>
    <n v="43.199929096638655"/>
    <n v="45.945511904761908"/>
    <n v="25.445333333333338"/>
    <x v="41"/>
    <n v="130.7949296217713"/>
  </r>
  <r>
    <n v="4"/>
    <n v="1"/>
    <x v="11"/>
    <n v="1.250184102698908"/>
    <n v="15.39883557398899"/>
    <n v="43.199929096638655"/>
    <n v="45.649370670995673"/>
    <n v="25.601333333333333"/>
    <x v="41"/>
    <n v="131.09965277765556"/>
  </r>
  <r>
    <n v="4"/>
    <n v="1"/>
    <x v="12"/>
    <n v="1.5787081327729608"/>
    <n v="13.136765844310107"/>
    <n v="43.199929096638655"/>
    <n v="45.405707251082241"/>
    <n v="25.358666666666668"/>
    <x v="41"/>
    <n v="128.67977699147062"/>
  </r>
  <r>
    <n v="4"/>
    <n v="1"/>
    <x v="13"/>
    <n v="1.4757056773540946"/>
    <n v="15.985200946814006"/>
    <n v="43.199929096638655"/>
    <n v="45.565313852813858"/>
    <n v="25.306666666666668"/>
    <x v="41"/>
    <n v="131.53281624028727"/>
  </r>
  <r>
    <n v="4"/>
    <n v="1"/>
    <x v="14"/>
    <n v="2.0819649943406389"/>
    <n v="21.336546926233215"/>
    <n v="43.199929096638655"/>
    <n v="45.428224567099562"/>
    <n v="25.809333333333335"/>
    <x v="41"/>
    <n v="137.85599891764539"/>
  </r>
  <r>
    <n v="4"/>
    <n v="1"/>
    <x v="15"/>
    <n v="2.0934230362371569"/>
    <n v="25.234693011803369"/>
    <n v="43.199929096638655"/>
    <n v="44.691620129870124"/>
    <n v="25.427999999999997"/>
    <x v="41"/>
    <n v="140.6476652745493"/>
  </r>
  <r>
    <n v="4"/>
    <n v="1"/>
    <x v="16"/>
    <n v="2.512114037746831"/>
    <n v="19.999118037484049"/>
    <n v="43.199929096638655"/>
    <n v="42.264472402597399"/>
    <n v="25.202666666666669"/>
    <x v="41"/>
    <n v="133.1783002411336"/>
  </r>
  <r>
    <n v="4"/>
    <n v="1"/>
    <x v="17"/>
    <n v="3.7407450979798336"/>
    <n v="22.866881745072149"/>
    <n v="22.222734726176469"/>
    <n v="25.776603354978356"/>
    <n v="24.283999999999999"/>
    <x v="41"/>
    <n v="98.890964924206799"/>
  </r>
  <r>
    <n v="4"/>
    <n v="1"/>
    <x v="18"/>
    <n v="4.3184706742178429"/>
    <n v="3.988772538386582"/>
    <n v="0.22863476074537809"/>
    <n v="0.47896374458874458"/>
    <n v="15.132"/>
    <x v="41"/>
    <n v="24.146841717938546"/>
  </r>
  <r>
    <n v="4"/>
    <n v="1"/>
    <x v="19"/>
    <n v="4.9056270111590896"/>
    <n v="0"/>
    <n v="-0.20132002801120447"/>
    <n v="0"/>
    <n v="0.72800000000000009"/>
    <x v="771"/>
    <n v="10.371851791113745"/>
  </r>
  <r>
    <n v="4"/>
    <n v="1"/>
    <x v="20"/>
    <n v="6.7644285745897506"/>
    <n v="0"/>
    <n v="-0.20132002801120447"/>
    <n v="0"/>
    <n v="0"/>
    <x v="491"/>
    <n v="18.1694385608033"/>
  </r>
  <r>
    <n v="4"/>
    <n v="1"/>
    <x v="21"/>
    <n v="4.8026559277221654"/>
    <n v="0"/>
    <n v="-0.20132002801120447"/>
    <n v="0"/>
    <n v="0"/>
    <x v="730"/>
    <n v="15.788391376240122"/>
  </r>
  <r>
    <n v="4"/>
    <n v="1"/>
    <x v="22"/>
    <n v="5.8249185660729914"/>
    <n v="0"/>
    <n v="-0.20132002801120447"/>
    <n v="0"/>
    <n v="0"/>
    <x v="772"/>
    <n v="13.394580045885402"/>
  </r>
  <r>
    <n v="4"/>
    <n v="1"/>
    <x v="23"/>
    <n v="7.0266809379961721"/>
    <n v="0"/>
    <n v="-0.20132002801120447"/>
    <n v="0"/>
    <n v="0"/>
    <x v="773"/>
    <n v="14.461918520226789"/>
  </r>
  <r>
    <n v="4"/>
    <n v="2"/>
    <x v="0"/>
    <n v="5.6303710775760054"/>
    <n v="0"/>
    <n v="-0.20132002801120447"/>
    <n v="0"/>
    <n v="0"/>
    <x v="41"/>
    <n v="5.4290510495648006"/>
  </r>
  <r>
    <n v="4"/>
    <n v="2"/>
    <x v="1"/>
    <n v="3.1634889725660411"/>
    <n v="0"/>
    <n v="-0.20132002801120447"/>
    <n v="0"/>
    <n v="0"/>
    <x v="41"/>
    <n v="2.9621689445548367"/>
  </r>
  <r>
    <n v="4"/>
    <n v="2"/>
    <x v="2"/>
    <n v="1.5834551014880716"/>
    <n v="0"/>
    <n v="-0.20132002801120447"/>
    <n v="0"/>
    <n v="0"/>
    <x v="41"/>
    <n v="1.3821350734768671"/>
  </r>
  <r>
    <n v="4"/>
    <n v="2"/>
    <x v="3"/>
    <n v="1.9723443188267773"/>
    <n v="0"/>
    <n v="-0.20132002801120447"/>
    <n v="0"/>
    <n v="0"/>
    <x v="41"/>
    <n v="1.7710242908155729"/>
  </r>
  <r>
    <n v="4"/>
    <n v="2"/>
    <x v="4"/>
    <n v="5.8675829832906583"/>
    <n v="0"/>
    <n v="-0.20132002801120447"/>
    <n v="0"/>
    <n v="0"/>
    <x v="41"/>
    <n v="5.6662629552794535"/>
  </r>
  <r>
    <n v="4"/>
    <n v="2"/>
    <x v="5"/>
    <n v="1.7757702422517632"/>
    <n v="0"/>
    <n v="-0.20132002801120447"/>
    <n v="0"/>
    <n v="0"/>
    <x v="41"/>
    <n v="1.5744502142405588"/>
  </r>
  <r>
    <n v="4"/>
    <n v="2"/>
    <x v="6"/>
    <n v="2.1856298970309864"/>
    <n v="1.4906825091848088"/>
    <n v="0.58693151667857135"/>
    <n v="0.35642911255411253"/>
    <n v="0"/>
    <x v="341"/>
    <n v="9.3917213996021047"/>
  </r>
  <r>
    <n v="4"/>
    <n v="2"/>
    <x v="7"/>
    <n v="1.7973296230268614"/>
    <n v="25.985217236773199"/>
    <n v="29.774773531134446"/>
    <n v="25.144927489177491"/>
    <n v="0"/>
    <x v="41"/>
    <n v="82.702247880111997"/>
  </r>
  <r>
    <n v="4"/>
    <n v="2"/>
    <x v="8"/>
    <n v="1.5076479985767068"/>
    <n v="50"/>
    <n v="43.199929096638655"/>
    <n v="42.731544372294366"/>
    <n v="11.561333333333334"/>
    <x v="41"/>
    <n v="149.00045480084304"/>
  </r>
  <r>
    <n v="4"/>
    <n v="2"/>
    <x v="9"/>
    <n v="1.1177550683777049"/>
    <n v="50"/>
    <n v="43.199929096638655"/>
    <n v="45.101378246753242"/>
    <n v="27.04"/>
    <x v="774"/>
    <n v="170.02556312300715"/>
  </r>
  <r>
    <n v="4"/>
    <n v="2"/>
    <x v="10"/>
    <n v="1.1510946269610651"/>
    <n v="50"/>
    <n v="43.199929096638655"/>
    <n v="45.362816558441551"/>
    <n v="27.404"/>
    <x v="775"/>
    <n v="172.19180898758893"/>
  </r>
  <r>
    <n v="4"/>
    <n v="2"/>
    <x v="11"/>
    <n v="1.8289093218729984"/>
    <n v="50"/>
    <n v="26.824045574117648"/>
    <n v="45.510678030303033"/>
    <n v="27.404"/>
    <x v="776"/>
    <n v="158.76891315388968"/>
  </r>
  <r>
    <n v="4"/>
    <n v="2"/>
    <x v="12"/>
    <n v="1.7205462211113465"/>
    <n v="50"/>
    <n v="28.806403920504195"/>
    <n v="44.795575757575754"/>
    <n v="27.404"/>
    <x v="395"/>
    <n v="164.66784880104052"/>
  </r>
  <r>
    <n v="4"/>
    <n v="2"/>
    <x v="13"/>
    <n v="2.276212983195578"/>
    <n v="50"/>
    <n v="34.043963324180673"/>
    <n v="45.064999999999991"/>
    <n v="27.404"/>
    <x v="777"/>
    <n v="171.93604686214152"/>
  </r>
  <r>
    <n v="4"/>
    <n v="2"/>
    <x v="14"/>
    <n v="2.3357394352737106"/>
    <n v="50"/>
    <n v="28.901789363949586"/>
    <n v="44.578923701298699"/>
    <n v="27.404"/>
    <x v="778"/>
    <n v="167.74143400834561"/>
  </r>
  <r>
    <n v="4"/>
    <n v="2"/>
    <x v="15"/>
    <n v="2.3598635821592517"/>
    <n v="50"/>
    <n v="33.436745120798314"/>
    <n v="43.530676948051948"/>
    <n v="27.404"/>
    <x v="779"/>
    <n v="171.88811353152158"/>
  </r>
  <r>
    <n v="4"/>
    <n v="2"/>
    <x v="16"/>
    <n v="2.7225440999451589"/>
    <n v="50"/>
    <n v="28.240657649054619"/>
    <n v="40.855262987012978"/>
    <n v="27.386666666666667"/>
    <x v="655"/>
    <n v="164.54652542828399"/>
  </r>
  <r>
    <n v="4"/>
    <n v="2"/>
    <x v="17"/>
    <n v="3.8332650343076748"/>
    <n v="37.368970585476305"/>
    <n v="12.179960809222687"/>
    <n v="25.112390692640691"/>
    <n v="27.04"/>
    <x v="104"/>
    <n v="118.16296550002573"/>
  </r>
  <r>
    <n v="4"/>
    <n v="2"/>
    <x v="18"/>
    <n v="3.509896654849995"/>
    <n v="6.9216141934093036"/>
    <n v="0.38503232805252097"/>
    <n v="0.46957034632034628"/>
    <n v="16.917333333333332"/>
    <x v="780"/>
    <n v="40.47976264543918"/>
  </r>
  <r>
    <n v="4"/>
    <n v="2"/>
    <x v="19"/>
    <n v="4.2134588946152798"/>
    <n v="0"/>
    <n v="-0.20132002801120447"/>
    <n v="0"/>
    <n v="0.624"/>
    <x v="781"/>
    <n v="16.878315253517304"/>
  </r>
  <r>
    <n v="4"/>
    <n v="2"/>
    <x v="20"/>
    <n v="3.6448008534790191"/>
    <n v="0"/>
    <n v="-0.20132002801120447"/>
    <n v="0"/>
    <n v="0"/>
    <x v="421"/>
    <n v="15.552300171129266"/>
  </r>
  <r>
    <n v="4"/>
    <n v="2"/>
    <x v="21"/>
    <n v="3.7183109126387626"/>
    <n v="0"/>
    <n v="-0.20132002801120447"/>
    <n v="0"/>
    <n v="0"/>
    <x v="782"/>
    <n v="20.198356460729975"/>
  </r>
  <r>
    <n v="4"/>
    <n v="2"/>
    <x v="22"/>
    <n v="6.4515183566713228"/>
    <n v="0"/>
    <n v="-0.20132002801120447"/>
    <n v="0"/>
    <n v="0"/>
    <x v="222"/>
    <n v="24.974593776739777"/>
  </r>
  <r>
    <n v="4"/>
    <n v="2"/>
    <x v="23"/>
    <n v="6.7367915030820367"/>
    <n v="0"/>
    <n v="-0.20132002801120447"/>
    <n v="0"/>
    <n v="0"/>
    <x v="512"/>
    <n v="25.192654974359595"/>
  </r>
  <r>
    <n v="4"/>
    <n v="3"/>
    <x v="0"/>
    <n v="6.8249379551714044"/>
    <n v="0"/>
    <n v="-0.20132002801120447"/>
    <n v="0"/>
    <n v="0"/>
    <x v="206"/>
    <n v="23.522622194585523"/>
  </r>
  <r>
    <n v="4"/>
    <n v="3"/>
    <x v="1"/>
    <n v="6.3883721435906349"/>
    <n v="0"/>
    <n v="-0.20132002801120447"/>
    <n v="0"/>
    <n v="0"/>
    <x v="87"/>
    <n v="22.382998061525377"/>
  </r>
  <r>
    <n v="4"/>
    <n v="3"/>
    <x v="2"/>
    <n v="7.4065786377620331"/>
    <n v="0"/>
    <n v="-0.20132002801120447"/>
    <n v="0"/>
    <n v="0"/>
    <x v="274"/>
    <n v="28.291673972481981"/>
  </r>
  <r>
    <n v="4"/>
    <n v="3"/>
    <x v="3"/>
    <n v="7.5098485157879793"/>
    <n v="0"/>
    <n v="-0.20132002801120447"/>
    <n v="0"/>
    <n v="0"/>
    <x v="783"/>
    <n v="33.03470202973979"/>
  </r>
  <r>
    <n v="4"/>
    <n v="3"/>
    <x v="4"/>
    <n v="6.5725534339894089"/>
    <n v="0"/>
    <n v="-0.20132002801120447"/>
    <n v="0"/>
    <n v="0"/>
    <x v="784"/>
    <n v="34.592783903844492"/>
  </r>
  <r>
    <n v="4"/>
    <n v="3"/>
    <x v="5"/>
    <n v="2.8385341825078529"/>
    <n v="0"/>
    <n v="-0.20132002801120447"/>
    <n v="0"/>
    <n v="0"/>
    <x v="392"/>
    <n v="28.161751850086979"/>
  </r>
  <r>
    <n v="4"/>
    <n v="3"/>
    <x v="6"/>
    <n v="3.0946101306175118"/>
    <n v="1.9588406751704801"/>
    <n v="-0.20132002801120447"/>
    <n v="0.58771699134199129"/>
    <n v="0"/>
    <x v="785"/>
    <n v="30.897173515918212"/>
  </r>
  <r>
    <n v="4"/>
    <n v="3"/>
    <x v="7"/>
    <n v="4.289862518377598"/>
    <n v="29.049801994300573"/>
    <n v="6.892980686659663"/>
    <n v="31.89758333333333"/>
    <n v="0"/>
    <x v="786"/>
    <n v="100.13414033921455"/>
  </r>
  <r>
    <n v="4"/>
    <n v="3"/>
    <x v="8"/>
    <n v="4.1508276507381483"/>
    <n v="50"/>
    <n v="14.926439501470586"/>
    <n v="48.569922077922079"/>
    <n v="12.168000000000001"/>
    <x v="90"/>
    <n v="157.41689620025883"/>
  </r>
  <r>
    <n v="4"/>
    <n v="3"/>
    <x v="9"/>
    <n v="2.3824200932064001"/>
    <n v="50"/>
    <n v="17.445168167521011"/>
    <n v="48.568167748917745"/>
    <n v="27.404"/>
    <x v="0"/>
    <n v="175.20018275217717"/>
  </r>
  <r>
    <n v="4"/>
    <n v="3"/>
    <x v="10"/>
    <n v="3.166770185269566"/>
    <n v="50"/>
    <n v="18.174728570105042"/>
    <n v="48.568533549783545"/>
    <n v="27.404"/>
    <x v="0"/>
    <n v="176.71445904769016"/>
  </r>
  <r>
    <n v="4"/>
    <n v="3"/>
    <x v="11"/>
    <n v="4.3692749221526421"/>
    <n v="50"/>
    <n v="25.727112974495792"/>
    <n v="28.649683441558437"/>
    <n v="27.404"/>
    <x v="0"/>
    <n v="165.55049808073889"/>
  </r>
  <r>
    <n v="4"/>
    <n v="3"/>
    <x v="12"/>
    <n v="4.4777632650451782"/>
    <n v="50"/>
    <n v="26.420731036071427"/>
    <n v="26.681737012987011"/>
    <n v="27.404"/>
    <x v="0"/>
    <n v="164.38465805663563"/>
  </r>
  <r>
    <n v="4"/>
    <n v="3"/>
    <x v="13"/>
    <n v="4.7273438156415857"/>
    <n v="50"/>
    <n v="29.931675673613441"/>
    <n v="24.537302489177485"/>
    <n v="27.404"/>
    <x v="0"/>
    <n v="166.00074872096451"/>
  </r>
  <r>
    <n v="4"/>
    <n v="3"/>
    <x v="14"/>
    <n v="5.3214346559982832"/>
    <n v="50"/>
    <n v="25.189705856533607"/>
    <n v="19.685493506493504"/>
    <n v="27.404"/>
    <x v="0"/>
    <n v="157.00106076155737"/>
  </r>
  <r>
    <n v="4"/>
    <n v="3"/>
    <x v="15"/>
    <n v="4.7196877043915171"/>
    <n v="50"/>
    <n v="14.906740333802517"/>
    <n v="13.275210497835499"/>
    <n v="27.404"/>
    <x v="0"/>
    <n v="139.70606527856154"/>
  </r>
  <r>
    <n v="4"/>
    <n v="3"/>
    <x v="16"/>
    <n v="4.7631650218446486"/>
    <n v="50"/>
    <n v="13.55060815960084"/>
    <n v="8.909153679653679"/>
    <n v="27.404"/>
    <x v="0"/>
    <n v="134.02735360363118"/>
  </r>
  <r>
    <n v="4"/>
    <n v="3"/>
    <x v="17"/>
    <n v="4.0563269490865324"/>
    <n v="39.844168986479268"/>
    <n v="4.8007217206512598"/>
    <n v="5.2461958874458867"/>
    <n v="27.404"/>
    <x v="0"/>
    <n v="110.75184028619495"/>
  </r>
  <r>
    <n v="4"/>
    <n v="3"/>
    <x v="18"/>
    <n v="4.7172208823116568"/>
    <n v="8.2160248927144419"/>
    <n v="-0.20132002801120447"/>
    <n v="0"/>
    <n v="17.766666666666666"/>
    <x v="0"/>
    <n v="59.899019156213562"/>
  </r>
  <r>
    <n v="4"/>
    <n v="3"/>
    <x v="19"/>
    <n v="5.5794998173605856"/>
    <n v="0"/>
    <n v="-0.20132002801120447"/>
    <n v="0"/>
    <n v="0.69333333333333336"/>
    <x v="204"/>
    <n v="34.460560064361239"/>
  </r>
  <r>
    <n v="4"/>
    <n v="3"/>
    <x v="20"/>
    <n v="5.7704338612900825"/>
    <n v="0"/>
    <n v="-0.20132002801120447"/>
    <n v="0"/>
    <n v="0"/>
    <x v="0"/>
    <n v="34.969540575810882"/>
  </r>
  <r>
    <n v="4"/>
    <n v="3"/>
    <x v="21"/>
    <n v="3.9595355291444019"/>
    <n v="0"/>
    <n v="-0.20132002801120447"/>
    <n v="0"/>
    <n v="0"/>
    <x v="0"/>
    <n v="33.158642243665206"/>
  </r>
  <r>
    <n v="4"/>
    <n v="3"/>
    <x v="22"/>
    <n v="3.8300508696387947"/>
    <n v="0"/>
    <n v="-0.20132002801120447"/>
    <n v="0"/>
    <n v="0"/>
    <x v="0"/>
    <n v="33.029157584159599"/>
  </r>
  <r>
    <n v="4"/>
    <n v="3"/>
    <x v="23"/>
    <n v="3.6094593040666338"/>
    <n v="0"/>
    <n v="-0.20132002801120447"/>
    <n v="0"/>
    <n v="0"/>
    <x v="0"/>
    <n v="32.808566018587435"/>
  </r>
  <r>
    <n v="4"/>
    <n v="4"/>
    <x v="0"/>
    <n v="4.9334678328609787"/>
    <n v="0"/>
    <n v="-0.20132002801120447"/>
    <n v="0"/>
    <n v="0"/>
    <x v="0"/>
    <n v="34.132574547381779"/>
  </r>
  <r>
    <n v="4"/>
    <n v="4"/>
    <x v="1"/>
    <n v="3.3892102075873254"/>
    <n v="0"/>
    <n v="-0.20132002801120447"/>
    <n v="0"/>
    <n v="0"/>
    <x v="0"/>
    <n v="32.588316922108127"/>
  </r>
  <r>
    <n v="4"/>
    <n v="4"/>
    <x v="2"/>
    <n v="5.1981538227173969"/>
    <n v="0"/>
    <n v="-0.20132002801120447"/>
    <n v="0"/>
    <n v="0"/>
    <x v="0"/>
    <n v="34.397260537238196"/>
  </r>
  <r>
    <n v="4"/>
    <n v="4"/>
    <x v="3"/>
    <n v="4.7372711083849808"/>
    <n v="0"/>
    <n v="-0.20132002801120447"/>
    <n v="0"/>
    <n v="0"/>
    <x v="0"/>
    <n v="33.936377822905783"/>
  </r>
  <r>
    <n v="4"/>
    <n v="4"/>
    <x v="4"/>
    <n v="5.0745952388883362"/>
    <n v="0"/>
    <n v="-0.20132002801120447"/>
    <n v="0"/>
    <n v="0"/>
    <x v="0"/>
    <n v="34.273701953409137"/>
  </r>
  <r>
    <n v="4"/>
    <n v="4"/>
    <x v="5"/>
    <n v="4.711682810387404"/>
    <n v="0"/>
    <n v="-0.20132002801120447"/>
    <n v="0"/>
    <n v="0"/>
    <x v="0"/>
    <n v="33.910789524908203"/>
  </r>
  <r>
    <n v="4"/>
    <n v="4"/>
    <x v="6"/>
    <n v="5.5039091524800323"/>
    <n v="2.3230039959765652"/>
    <n v="0.26757690483025209"/>
    <n v="0.37298430735930732"/>
    <n v="0"/>
    <x v="787"/>
    <n v="34.461428841442746"/>
  </r>
  <r>
    <n v="4"/>
    <n v="4"/>
    <x v="7"/>
    <n v="4.7708548092579104"/>
    <n v="28.755112839951654"/>
    <n v="5.2607145656722691"/>
    <n v="31.676364177489173"/>
    <n v="0"/>
    <x v="627"/>
    <n v="74.716602580137717"/>
  </r>
  <r>
    <n v="4"/>
    <n v="4"/>
    <x v="8"/>
    <n v="5.2620696758926382"/>
    <n v="50"/>
    <n v="10.28261992329832"/>
    <n v="48.575986471861469"/>
    <n v="12.532"/>
    <x v="41"/>
    <n v="126.65267607105243"/>
  </r>
  <r>
    <n v="4"/>
    <n v="4"/>
    <x v="9"/>
    <n v="4.0465203792872968"/>
    <n v="50"/>
    <n v="13.939061922037814"/>
    <n v="48.571682359307353"/>
    <n v="27.404"/>
    <x v="41"/>
    <n v="143.96126466063245"/>
  </r>
  <r>
    <n v="4"/>
    <n v="4"/>
    <x v="10"/>
    <n v="3.0651378690423559"/>
    <n v="50"/>
    <n v="16.050674456281513"/>
    <n v="48.570992965367964"/>
    <n v="27.404"/>
    <x v="140"/>
    <n v="148.92508694076295"/>
  </r>
  <r>
    <n v="4"/>
    <n v="4"/>
    <x v="11"/>
    <n v="2.8744780626012241"/>
    <n v="50"/>
    <n v="18.796461949663865"/>
    <n v="34.493601731601736"/>
    <n v="27.404"/>
    <x v="601"/>
    <n v="136.59948057743725"/>
  </r>
  <r>
    <n v="4"/>
    <n v="4"/>
    <x v="12"/>
    <n v="2.2041510663436417"/>
    <n v="50"/>
    <n v="18.06621034821428"/>
    <n v="33.989569805194805"/>
    <n v="27.404"/>
    <x v="41"/>
    <n v="131.66393121975273"/>
  </r>
  <r>
    <n v="4"/>
    <n v="4"/>
    <x v="13"/>
    <n v="1.4281037470984845"/>
    <n v="50"/>
    <n v="17.619350281638653"/>
    <n v="27.916501623376622"/>
    <n v="27.334666666666667"/>
    <x v="41"/>
    <n v="124.29862231878042"/>
  </r>
  <r>
    <n v="4"/>
    <n v="4"/>
    <x v="14"/>
    <n v="1.4691848238786989"/>
    <n v="50"/>
    <n v="14.694887881512605"/>
    <n v="27.094770562770563"/>
    <n v="27.247999999999998"/>
    <x v="41"/>
    <n v="120.50684326816187"/>
  </r>
  <r>
    <n v="4"/>
    <n v="4"/>
    <x v="15"/>
    <n v="1.6598828701910855"/>
    <n v="50"/>
    <n v="12.369003698949577"/>
    <n v="22.067548701298701"/>
    <n v="27.178666666666668"/>
    <x v="0"/>
    <n v="142.67552867963803"/>
  </r>
  <r>
    <n v="4"/>
    <n v="4"/>
    <x v="16"/>
    <n v="0.97059250116365825"/>
    <n v="50"/>
    <n v="7.8001791976890749"/>
    <n v="14.179221320346318"/>
    <n v="27.161333333333332"/>
    <x v="0"/>
    <n v="129.51175309506439"/>
  </r>
  <r>
    <n v="4"/>
    <n v="4"/>
    <x v="17"/>
    <n v="0.30469335973264466"/>
    <n v="38.85350525052155"/>
    <n v="4.1133244488655452"/>
    <n v="13.64659686147186"/>
    <n v="26.953333333333333"/>
    <x v="0"/>
    <n v="113.27187999645695"/>
  </r>
  <r>
    <n v="4"/>
    <n v="4"/>
    <x v="18"/>
    <n v="0.58683861892173095"/>
    <n v="6.7962549157114447"/>
    <n v="-0.20132002801120447"/>
    <n v="0"/>
    <n v="17.125333333333334"/>
    <x v="0"/>
    <n v="53.707533582487308"/>
  </r>
  <r>
    <n v="4"/>
    <n v="4"/>
    <x v="19"/>
    <n v="1.0251034959205074"/>
    <n v="0"/>
    <n v="-0.20132002801120447"/>
    <n v="0"/>
    <n v="0.64133333333333342"/>
    <x v="0"/>
    <n v="30.865543543774642"/>
  </r>
  <r>
    <n v="4"/>
    <n v="4"/>
    <x v="20"/>
    <n v="0.90343620426251459"/>
    <n v="0"/>
    <n v="-0.20132002801120447"/>
    <n v="0"/>
    <n v="0"/>
    <x v="0"/>
    <n v="30.102542918783314"/>
  </r>
  <r>
    <n v="4"/>
    <n v="4"/>
    <x v="21"/>
    <n v="1.0721679229959797"/>
    <n v="0"/>
    <n v="-0.20132002801120447"/>
    <n v="0"/>
    <n v="0"/>
    <x v="0"/>
    <n v="30.271274637516779"/>
  </r>
  <r>
    <n v="4"/>
    <n v="4"/>
    <x v="22"/>
    <n v="2.1645823583924058"/>
    <n v="0"/>
    <n v="-0.20132002801120447"/>
    <n v="0"/>
    <n v="0"/>
    <x v="0"/>
    <n v="31.363689072913207"/>
  </r>
  <r>
    <n v="4"/>
    <n v="4"/>
    <x v="23"/>
    <n v="0.38691583923671463"/>
    <n v="0"/>
    <n v="-0.20132002801120447"/>
    <n v="0"/>
    <n v="0"/>
    <x v="0"/>
    <n v="29.586022553757516"/>
  </r>
  <r>
    <n v="4"/>
    <n v="5"/>
    <x v="0"/>
    <n v="0"/>
    <n v="0"/>
    <n v="-0.20132002801120447"/>
    <n v="0"/>
    <n v="0"/>
    <x v="0"/>
    <n v="29.199106714520802"/>
  </r>
  <r>
    <n v="4"/>
    <n v="5"/>
    <x v="1"/>
    <n v="0.47892510701366436"/>
    <n v="0"/>
    <n v="-0.20132002801120447"/>
    <n v="0"/>
    <n v="0"/>
    <x v="788"/>
    <n v="27.460037511434891"/>
  </r>
  <r>
    <n v="4"/>
    <n v="5"/>
    <x v="2"/>
    <n v="0.2271901243363697"/>
    <n v="0"/>
    <n v="-0.20132002801120447"/>
    <n v="0"/>
    <n v="0"/>
    <x v="789"/>
    <n v="23.557520167448917"/>
  </r>
  <r>
    <n v="4"/>
    <n v="5"/>
    <x v="3"/>
    <n v="1.8476900652260804"/>
    <n v="0"/>
    <n v="-0.20132002801120447"/>
    <n v="0"/>
    <n v="0"/>
    <x v="108"/>
    <n v="26.433710008765374"/>
  </r>
  <r>
    <n v="4"/>
    <n v="5"/>
    <x v="4"/>
    <n v="2.4636274490868741"/>
    <n v="0"/>
    <n v="-0.20132002801120447"/>
    <n v="0"/>
    <n v="0"/>
    <x v="292"/>
    <n v="20.283644547675951"/>
  </r>
  <r>
    <n v="4"/>
    <n v="5"/>
    <x v="5"/>
    <n v="0.62378103190766687"/>
    <n v="0"/>
    <n v="-0.20132002801120447"/>
    <n v="0"/>
    <n v="0"/>
    <x v="790"/>
    <n v="14.339601828932024"/>
  </r>
  <r>
    <n v="4"/>
    <n v="5"/>
    <x v="6"/>
    <n v="0"/>
    <n v="2.2851738104694381"/>
    <n v="0.80690555563865529"/>
    <n v="0.52193777056277046"/>
    <n v="0"/>
    <x v="93"/>
    <n v="13.86330589911752"/>
  </r>
  <r>
    <n v="4"/>
    <n v="5"/>
    <x v="7"/>
    <n v="0"/>
    <n v="28.5928772006015"/>
    <n v="20.885610520777309"/>
    <n v="30.508882034632034"/>
    <n v="0"/>
    <x v="499"/>
    <n v="93.184382558286813"/>
  </r>
  <r>
    <n v="4"/>
    <n v="5"/>
    <x v="8"/>
    <n v="0"/>
    <n v="50"/>
    <n v="31.520741865504196"/>
    <n v="48.578148809523803"/>
    <n v="13.225333333333333"/>
    <x v="219"/>
    <n v="150.02301490452066"/>
  </r>
  <r>
    <n v="4"/>
    <n v="5"/>
    <x v="9"/>
    <n v="5.9600582308190063E-2"/>
    <n v="50"/>
    <n v="35.527967288508393"/>
    <n v="48.572805735930736"/>
    <n v="27.404"/>
    <x v="791"/>
    <n v="169.1678586707587"/>
  </r>
  <r>
    <n v="4"/>
    <n v="5"/>
    <x v="10"/>
    <n v="0.38817346689223692"/>
    <n v="50"/>
    <n v="36.10131674747899"/>
    <n v="48.57374567099567"/>
    <n v="27.352000000000004"/>
    <x v="792"/>
    <n v="171.03970245720188"/>
  </r>
  <r>
    <n v="4"/>
    <n v="5"/>
    <x v="11"/>
    <n v="0.65244919182586247"/>
    <n v="50"/>
    <n v="36.631811876785711"/>
    <n v="34.162556277056275"/>
    <n v="27.178666666666668"/>
    <x v="793"/>
    <n v="159.86268173637433"/>
  </r>
  <r>
    <n v="4"/>
    <n v="5"/>
    <x v="12"/>
    <n v="1.7568146594429084"/>
    <n v="50"/>
    <n v="39.793009888361347"/>
    <n v="32.21622294372294"/>
    <n v="19.777333333333335"/>
    <x v="746"/>
    <n v="155.91998110935558"/>
  </r>
  <r>
    <n v="4"/>
    <n v="5"/>
    <x v="13"/>
    <n v="1.5197871542153218"/>
    <n v="50"/>
    <n v="38.904128147268906"/>
    <n v="32.537048160173157"/>
    <n v="19.534666666666666"/>
    <x v="794"/>
    <n v="146.89961305862278"/>
  </r>
  <r>
    <n v="4"/>
    <n v="5"/>
    <x v="14"/>
    <n v="2.6400573584455067"/>
    <n v="49.430535866427029"/>
    <n v="40.325233014831923"/>
    <n v="28.568657467532468"/>
    <n v="18.529333333333334"/>
    <x v="41"/>
    <n v="139.49381704057026"/>
  </r>
  <r>
    <n v="4"/>
    <n v="5"/>
    <x v="15"/>
    <n v="4.6198294894068219"/>
    <n v="41.855669900929534"/>
    <n v="38.05187994605042"/>
    <n v="23.051001623376621"/>
    <n v="17.16"/>
    <x v="41"/>
    <n v="124.73838095976339"/>
  </r>
  <r>
    <n v="4"/>
    <n v="5"/>
    <x v="16"/>
    <n v="4.3292493462810135"/>
    <n v="48.723735664842444"/>
    <n v="33.355183654663868"/>
    <n v="18.767826298701298"/>
    <n v="13.745333333333333"/>
    <x v="41"/>
    <n v="118.92132829782194"/>
  </r>
  <r>
    <n v="4"/>
    <n v="5"/>
    <x v="17"/>
    <n v="6.5340629080780079"/>
    <n v="37.81113208199843"/>
    <n v="20.055480683256299"/>
    <n v="11.549308982683982"/>
    <n v="9.3426666666666662"/>
    <x v="41"/>
    <n v="85.292651322683383"/>
  </r>
  <r>
    <n v="4"/>
    <n v="5"/>
    <x v="18"/>
    <n v="6.1236123147255466"/>
    <n v="6.4234093162916608"/>
    <n v="0.44789686487394953"/>
    <n v="0.41024134199134199"/>
    <n v="5.5466666666666669"/>
    <x v="385"/>
    <n v="23.673732621192126"/>
  </r>
  <r>
    <n v="4"/>
    <n v="5"/>
    <x v="19"/>
    <n v="6.9035084486024632"/>
    <n v="0"/>
    <n v="-0.20132002801120447"/>
    <n v="0"/>
    <n v="0.312"/>
    <x v="795"/>
    <n v="28.887943754872907"/>
  </r>
  <r>
    <n v="4"/>
    <n v="5"/>
    <x v="20"/>
    <n v="8.5572665877363967"/>
    <n v="0"/>
    <n v="-0.20132002801120447"/>
    <n v="0"/>
    <n v="0"/>
    <x v="796"/>
    <n v="27.750327783053784"/>
  </r>
  <r>
    <n v="4"/>
    <n v="5"/>
    <x v="21"/>
    <n v="9.2085729568215147"/>
    <n v="0"/>
    <n v="-0.20132002801120447"/>
    <n v="0"/>
    <n v="0"/>
    <x v="52"/>
    <n v="34.599002573191534"/>
  </r>
  <r>
    <n v="4"/>
    <n v="5"/>
    <x v="22"/>
    <n v="9.415754992347912"/>
    <n v="0"/>
    <n v="-0.20132002801120447"/>
    <n v="0"/>
    <n v="0"/>
    <x v="797"/>
    <n v="31.67389442379617"/>
  </r>
  <r>
    <n v="4"/>
    <n v="5"/>
    <x v="23"/>
    <n v="9.4570175236151144"/>
    <n v="0"/>
    <n v="-0.20132002801120447"/>
    <n v="0"/>
    <n v="0"/>
    <x v="798"/>
    <n v="26.53983689816436"/>
  </r>
  <r>
    <n v="4"/>
    <n v="6"/>
    <x v="0"/>
    <n v="9.4462262257691147"/>
    <n v="0"/>
    <n v="-0.20132002801120447"/>
    <n v="0"/>
    <n v="0"/>
    <x v="799"/>
    <n v="19.979614590361042"/>
  </r>
  <r>
    <n v="4"/>
    <n v="6"/>
    <x v="1"/>
    <n v="9.3598069797160157"/>
    <n v="0"/>
    <n v="-0.20132002801120447"/>
    <n v="0"/>
    <n v="0"/>
    <x v="505"/>
    <n v="16.510193921832833"/>
  </r>
  <r>
    <n v="4"/>
    <n v="6"/>
    <x v="2"/>
    <n v="9.4719700646174534"/>
    <n v="0"/>
    <n v="-0.20132002801120447"/>
    <n v="0"/>
    <n v="0"/>
    <x v="800"/>
    <n v="16.839995698057173"/>
  </r>
  <r>
    <n v="4"/>
    <n v="6"/>
    <x v="3"/>
    <n v="9.4825374678620022"/>
    <n v="0"/>
    <n v="-0.20132002801120447"/>
    <n v="0"/>
    <n v="0"/>
    <x v="801"/>
    <n v="17.002056700163742"/>
  </r>
  <r>
    <n v="4"/>
    <n v="6"/>
    <x v="4"/>
    <n v="9.4826591895930399"/>
    <n v="0"/>
    <n v="-0.20132002801120447"/>
    <n v="0"/>
    <n v="0"/>
    <x v="218"/>
    <n v="15.175720384910427"/>
  </r>
  <r>
    <n v="4"/>
    <n v="6"/>
    <x v="5"/>
    <n v="9.4819305518523329"/>
    <n v="0"/>
    <n v="-0.20132002801120447"/>
    <n v="0"/>
    <n v="0"/>
    <x v="238"/>
    <n v="12.059771263528184"/>
  </r>
  <r>
    <n v="4"/>
    <n v="6"/>
    <x v="6"/>
    <n v="9.4689560835432687"/>
    <n v="2.3483150148811416"/>
    <n v="0.45594933165756296"/>
    <n v="0.57856114718614715"/>
    <n v="0"/>
    <x v="41"/>
    <n v="12.851781577268119"/>
  </r>
  <r>
    <n v="4"/>
    <n v="6"/>
    <x v="7"/>
    <n v="9.4801032335219872"/>
    <n v="28.825414591611114"/>
    <n v="17.942831350714282"/>
    <n v="23.670162337662337"/>
    <n v="0"/>
    <x v="41"/>
    <n v="79.918511513509713"/>
  </r>
  <r>
    <n v="4"/>
    <n v="6"/>
    <x v="8"/>
    <n v="9.478301739435107"/>
    <n v="50"/>
    <n v="29.218358444369741"/>
    <n v="39.231920995670997"/>
    <n v="10.313333333333334"/>
    <x v="41"/>
    <n v="138.24191451280919"/>
  </r>
  <r>
    <n v="4"/>
    <n v="6"/>
    <x v="9"/>
    <n v="9.4772742473712288"/>
    <n v="50"/>
    <n v="25.166896293970581"/>
    <n v="41.836582792207786"/>
    <n v="23.712000000000003"/>
    <x v="41"/>
    <n v="150.1927533335496"/>
  </r>
  <r>
    <n v="4"/>
    <n v="6"/>
    <x v="10"/>
    <n v="9.4286311919757626"/>
    <n v="50"/>
    <n v="25.943803818844533"/>
    <n v="42.910764069264069"/>
    <n v="25.740000000000002"/>
    <x v="41"/>
    <n v="154.02319908008437"/>
  </r>
  <r>
    <n v="4"/>
    <n v="6"/>
    <x v="11"/>
    <n v="6.1440113358974822"/>
    <n v="50"/>
    <n v="33.883605187373952"/>
    <n v="43.182006493506492"/>
    <n v="26.364000000000001"/>
    <x v="41"/>
    <n v="159.57362301677793"/>
  </r>
  <r>
    <n v="4"/>
    <n v="6"/>
    <x v="12"/>
    <n v="5.167407154419263"/>
    <n v="50"/>
    <n v="33.082505702205879"/>
    <n v="41.953392316017315"/>
    <n v="26.207999999999998"/>
    <x v="41"/>
    <n v="156.41130517264244"/>
  </r>
  <r>
    <n v="4"/>
    <n v="6"/>
    <x v="13"/>
    <n v="2.9848577787709218"/>
    <n v="50"/>
    <n v="33.970350644999996"/>
    <n v="43.111775432900437"/>
    <n v="25.566666666666666"/>
    <x v="41"/>
    <n v="155.63365052333802"/>
  </r>
  <r>
    <n v="4"/>
    <n v="6"/>
    <x v="14"/>
    <n v="2.607713046394859"/>
    <n v="50"/>
    <n v="40.847779357184876"/>
    <n v="43.001797619047615"/>
    <n v="25.358666666666668"/>
    <x v="41"/>
    <n v="161.81595668929401"/>
  </r>
  <r>
    <n v="4"/>
    <n v="6"/>
    <x v="15"/>
    <n v="2.1960297102095994"/>
    <n v="50"/>
    <n v="36.011460894957985"/>
    <n v="40.753464826839824"/>
    <n v="25.116000000000003"/>
    <x v="41"/>
    <n v="154.07695543200742"/>
  </r>
  <r>
    <n v="4"/>
    <n v="6"/>
    <x v="16"/>
    <n v="1.9015600747145243"/>
    <n v="50"/>
    <n v="18.155375001869746"/>
    <n v="39.043884740259742"/>
    <n v="24.526666666666667"/>
    <x v="41"/>
    <n v="133.62748648351067"/>
  </r>
  <r>
    <n v="4"/>
    <n v="6"/>
    <x v="17"/>
    <n v="1.774102489082221"/>
    <n v="39.072371496826086"/>
    <n v="3.8071233514285714"/>
    <n v="23.100324134199134"/>
    <n v="23.469333333333335"/>
    <x v="41"/>
    <n v="91.223254804869356"/>
  </r>
  <r>
    <n v="4"/>
    <n v="6"/>
    <x v="18"/>
    <n v="4.6548244149479618"/>
    <n v="8.2532971538147386"/>
    <n v="-0.20132002801120447"/>
    <n v="0.56222023809523813"/>
    <n v="15.738666666666667"/>
    <x v="666"/>
    <n v="36.174829270548962"/>
  </r>
  <r>
    <n v="4"/>
    <n v="6"/>
    <x v="19"/>
    <n v="6.8093663514195288"/>
    <n v="0"/>
    <n v="-0.20132002801120447"/>
    <n v="0"/>
    <n v="3.258666666666667"/>
    <x v="545"/>
    <n v="21.020695920373711"/>
  </r>
  <r>
    <n v="4"/>
    <n v="6"/>
    <x v="20"/>
    <n v="7.4642890343420509"/>
    <n v="0"/>
    <n v="-0.20132002801120447"/>
    <n v="0"/>
    <n v="0"/>
    <x v="802"/>
    <n v="24.128900727525725"/>
  </r>
  <r>
    <n v="4"/>
    <n v="6"/>
    <x v="21"/>
    <n v="9.3075731449949899"/>
    <n v="0"/>
    <n v="-0.20132002801120447"/>
    <n v="0"/>
    <n v="0"/>
    <x v="516"/>
    <n v="33.609809304750499"/>
  </r>
  <r>
    <n v="4"/>
    <n v="6"/>
    <x v="22"/>
    <n v="9.3727428754724134"/>
    <n v="0"/>
    <n v="-0.20132002801120447"/>
    <n v="0"/>
    <n v="0"/>
    <x v="155"/>
    <n v="35.298734369509575"/>
  </r>
  <r>
    <n v="4"/>
    <n v="6"/>
    <x v="23"/>
    <n v="9.1207410406496425"/>
    <n v="0"/>
    <n v="-0.20132002801120447"/>
    <n v="0"/>
    <n v="0"/>
    <x v="52"/>
    <n v="34.511170657019662"/>
  </r>
  <r>
    <n v="4"/>
    <n v="7"/>
    <x v="0"/>
    <n v="9.3025091948928562"/>
    <n v="0"/>
    <n v="-0.20132002801120447"/>
    <n v="0"/>
    <n v="0"/>
    <x v="195"/>
    <n v="31.929780916526035"/>
  </r>
  <r>
    <n v="4"/>
    <n v="7"/>
    <x v="1"/>
    <n v="9.4326419520755049"/>
    <n v="0"/>
    <n v="-0.20132002801120447"/>
    <n v="0"/>
    <n v="0"/>
    <x v="803"/>
    <n v="28.692915096183786"/>
  </r>
  <r>
    <n v="4"/>
    <n v="7"/>
    <x v="2"/>
    <n v="9.4191030302479799"/>
    <n v="0"/>
    <n v="-0.20132002801120447"/>
    <n v="0"/>
    <n v="0"/>
    <x v="804"/>
    <n v="21.71173748303336"/>
  </r>
  <r>
    <n v="4"/>
    <n v="7"/>
    <x v="3"/>
    <n v="9.1550276797443058"/>
    <n v="0"/>
    <n v="-0.20132002801120447"/>
    <n v="0"/>
    <n v="0"/>
    <x v="792"/>
    <n v="17.578174223568094"/>
  </r>
  <r>
    <n v="4"/>
    <n v="7"/>
    <x v="4"/>
    <n v="6.6847696446730822"/>
    <n v="0"/>
    <n v="-0.20132002801120447"/>
    <n v="0"/>
    <n v="0"/>
    <x v="690"/>
    <n v="15.862183613816926"/>
  </r>
  <r>
    <n v="4"/>
    <n v="7"/>
    <x v="5"/>
    <n v="7.1634401703189257"/>
    <n v="0"/>
    <n v="-0.20132002801120447"/>
    <n v="0"/>
    <n v="0"/>
    <x v="805"/>
    <n v="17.546401792378845"/>
  </r>
  <r>
    <n v="4"/>
    <n v="7"/>
    <x v="6"/>
    <n v="6.0323978482726481"/>
    <n v="2.5390947244165449"/>
    <n v="0.31110169739369742"/>
    <n v="0.56819696969696964"/>
    <n v="0"/>
    <x v="806"/>
    <n v="19.247732918300485"/>
  </r>
  <r>
    <n v="4"/>
    <n v="7"/>
    <x v="7"/>
    <n v="7.8293620816872256"/>
    <n v="24.535313344387902"/>
    <n v="5.0778924657352933"/>
    <n v="21.773455627705626"/>
    <n v="3.4666666666666672E-2"/>
    <x v="506"/>
    <n v="66.652539403821393"/>
  </r>
  <r>
    <n v="4"/>
    <n v="7"/>
    <x v="8"/>
    <n v="7.5975504339007482"/>
    <n v="49.030507402397888"/>
    <n v="8.1951993493487389"/>
    <n v="35.773685064935059"/>
    <n v="7.1066666666666674"/>
    <x v="41"/>
    <n v="107.7036089172491"/>
  </r>
  <r>
    <n v="4"/>
    <n v="7"/>
    <x v="9"/>
    <n v="7.4576185813611282"/>
    <n v="50"/>
    <n v="11.752799910315124"/>
    <n v="40.978561688311679"/>
    <n v="16.362666666666669"/>
    <x v="41"/>
    <n v="126.55164684665461"/>
  </r>
  <r>
    <n v="4"/>
    <n v="7"/>
    <x v="10"/>
    <n v="4.6267443674465705"/>
    <n v="50"/>
    <n v="14.736014214012606"/>
    <n v="42.435530303030305"/>
    <n v="21.943999999999999"/>
    <x v="41"/>
    <n v="133.74228888448948"/>
  </r>
  <r>
    <n v="4"/>
    <n v="7"/>
    <x v="11"/>
    <n v="7.5142666165025682"/>
    <n v="50"/>
    <n v="17.736508489348736"/>
    <n v="39.202847943722936"/>
    <n v="23.400000000000002"/>
    <x v="41"/>
    <n v="137.85362304957425"/>
  </r>
  <r>
    <n v="4"/>
    <n v="7"/>
    <x v="12"/>
    <n v="8.4982749549845806"/>
    <n v="50"/>
    <n v="17.843989912941172"/>
    <n v="38.827543831168825"/>
    <n v="21.718666666666667"/>
    <x v="41"/>
    <n v="136.88847536576125"/>
  </r>
  <r>
    <n v="4"/>
    <n v="7"/>
    <x v="13"/>
    <n v="9.0899776329176696"/>
    <n v="50"/>
    <n v="16.008856924915964"/>
    <n v="40.409298701298695"/>
    <n v="18.893333333333334"/>
    <x v="41"/>
    <n v="134.40146659246565"/>
  </r>
  <r>
    <n v="4"/>
    <n v="7"/>
    <x v="14"/>
    <n v="8.3193160621502695"/>
    <n v="50"/>
    <n v="14.246299817773108"/>
    <n v="37.396450757575757"/>
    <n v="20.193333333333335"/>
    <x v="41"/>
    <n v="130.15539997083246"/>
  </r>
  <r>
    <n v="4"/>
    <n v="7"/>
    <x v="15"/>
    <n v="7.7220763922202016"/>
    <n v="47.450676200769038"/>
    <n v="10.287803914789913"/>
    <n v="30.942156385281386"/>
    <n v="20.834666666666667"/>
    <x v="807"/>
    <n v="132.51156163654085"/>
  </r>
  <r>
    <n v="4"/>
    <n v="7"/>
    <x v="16"/>
    <n v="8.4708639244744486"/>
    <n v="42.299171132012916"/>
    <n v="7.1753354232352926"/>
    <n v="30.056931277056272"/>
    <n v="20.626666666666669"/>
    <x v="166"/>
    <n v="123.81993570651815"/>
  </r>
  <r>
    <n v="4"/>
    <n v="7"/>
    <x v="17"/>
    <n v="9.3892836658871826"/>
    <n v="23.937330274076448"/>
    <n v="3.5752261320378151"/>
    <n v="19.641872835497836"/>
    <n v="21.701333333333334"/>
    <x v="808"/>
    <n v="104.08750712276718"/>
  </r>
  <r>
    <n v="4"/>
    <n v="7"/>
    <x v="18"/>
    <n v="9.4120906109781881"/>
    <n v="4.4542493400669123"/>
    <n v="-0.20132002801120447"/>
    <n v="0.5597386363636363"/>
    <n v="15.964"/>
    <x v="0"/>
    <n v="59.58918530192954"/>
  </r>
  <r>
    <n v="4"/>
    <n v="7"/>
    <x v="19"/>
    <n v="9.4154297234947357"/>
    <n v="0"/>
    <n v="-0.20132002801120447"/>
    <n v="0"/>
    <n v="3.6053333333333337"/>
    <x v="0"/>
    <n v="42.219869771348868"/>
  </r>
  <r>
    <n v="4"/>
    <n v="7"/>
    <x v="20"/>
    <n v="9.4176999180870045"/>
    <n v="0"/>
    <n v="-0.20132002801120447"/>
    <n v="0"/>
    <n v="0"/>
    <x v="0"/>
    <n v="38.616806632607805"/>
  </r>
  <r>
    <n v="4"/>
    <n v="7"/>
    <x v="21"/>
    <n v="9.419970112679275"/>
    <n v="0"/>
    <n v="-0.20132002801120447"/>
    <n v="0"/>
    <n v="0"/>
    <x v="0"/>
    <n v="38.619076827200075"/>
  </r>
  <r>
    <n v="4"/>
    <n v="7"/>
    <x v="22"/>
    <n v="9.4202489255623831"/>
    <n v="0"/>
    <n v="-0.20132002801120447"/>
    <n v="0"/>
    <n v="0"/>
    <x v="0"/>
    <n v="38.619355640083185"/>
  </r>
  <r>
    <n v="4"/>
    <n v="7"/>
    <x v="23"/>
    <n v="9.4225015965140475"/>
    <n v="0"/>
    <n v="-0.20132002801120447"/>
    <n v="0"/>
    <n v="0"/>
    <x v="0"/>
    <n v="38.621608311034848"/>
  </r>
  <r>
    <n v="4"/>
    <n v="8"/>
    <x v="0"/>
    <n v="9.4267806964560865"/>
    <n v="0"/>
    <n v="-0.20132002801120447"/>
    <n v="0"/>
    <n v="0"/>
    <x v="0"/>
    <n v="38.625887410976887"/>
  </r>
  <r>
    <n v="4"/>
    <n v="8"/>
    <x v="1"/>
    <n v="9.4264052200832911"/>
    <n v="0"/>
    <n v="-0.20132002801120447"/>
    <n v="0"/>
    <n v="0"/>
    <x v="0"/>
    <n v="38.625511934604091"/>
  </r>
  <r>
    <n v="4"/>
    <n v="8"/>
    <x v="2"/>
    <n v="9.423648272279463"/>
    <n v="0"/>
    <n v="-0.20132002801120447"/>
    <n v="0"/>
    <n v="0"/>
    <x v="178"/>
    <n v="38.599284147539954"/>
  </r>
  <r>
    <n v="4"/>
    <n v="8"/>
    <x v="3"/>
    <n v="9.4284878447594327"/>
    <n v="0"/>
    <n v="-0.20132002801120447"/>
    <n v="0"/>
    <n v="0"/>
    <x v="761"/>
    <n v="37.683426707217649"/>
  </r>
  <r>
    <n v="4"/>
    <n v="8"/>
    <x v="4"/>
    <n v="9.4358614748251721"/>
    <n v="0"/>
    <n v="-0.20132002801120447"/>
    <n v="0"/>
    <n v="0"/>
    <x v="809"/>
    <n v="36.166262641693052"/>
  </r>
  <r>
    <n v="4"/>
    <n v="8"/>
    <x v="5"/>
    <n v="9.4358467650866977"/>
    <n v="0"/>
    <n v="-0.20132002801120447"/>
    <n v="0"/>
    <n v="0"/>
    <x v="810"/>
    <n v="33.586589325980185"/>
  </r>
  <r>
    <n v="4"/>
    <n v="8"/>
    <x v="6"/>
    <n v="9.4394163647937965"/>
    <n v="2.0675342189127797"/>
    <n v="0.23741644233214287"/>
    <n v="0.66686363636363633"/>
    <n v="0"/>
    <x v="526"/>
    <n v="34.619978884308473"/>
  </r>
  <r>
    <n v="4"/>
    <n v="8"/>
    <x v="7"/>
    <n v="9.4275250613532506"/>
    <n v="16.40369748163538"/>
    <n v="4.0255421929411757"/>
    <n v="28.056114177489178"/>
    <n v="0"/>
    <x v="654"/>
    <n v="77.859891715694943"/>
  </r>
  <r>
    <n v="4"/>
    <n v="8"/>
    <x v="8"/>
    <n v="9.3687907873853433"/>
    <n v="24.74950092999925"/>
    <n v="6.9824909397478994"/>
    <n v="43.381299783549785"/>
    <n v="12.792"/>
    <x v="811"/>
    <n v="106.7861734790891"/>
  </r>
  <r>
    <n v="4"/>
    <n v="8"/>
    <x v="9"/>
    <n v="9.2158474925925731"/>
    <n v="42.990278425740328"/>
    <n v="10.419822898109242"/>
    <n v="45.91774458874459"/>
    <n v="26.866666666666667"/>
    <x v="812"/>
    <n v="153.98432877740106"/>
  </r>
  <r>
    <n v="4"/>
    <n v="8"/>
    <x v="10"/>
    <n v="9.1840324983916357"/>
    <n v="36.819114957775234"/>
    <n v="12.766788646071429"/>
    <n v="46.402581709956706"/>
    <n v="27.404"/>
    <x v="813"/>
    <n v="148.30304697293471"/>
  </r>
  <r>
    <n v="4"/>
    <n v="8"/>
    <x v="11"/>
    <n v="9.3064836456441284"/>
    <n v="37.469782636614482"/>
    <n v="13.188765553487393"/>
    <n v="46.398608225108227"/>
    <n v="27.334666666666667"/>
    <x v="814"/>
    <n v="148.75485011301166"/>
  </r>
  <r>
    <n v="4"/>
    <n v="8"/>
    <x v="12"/>
    <n v="8.5244587951662432"/>
    <n v="41.458943923930413"/>
    <n v="14.423937926218485"/>
    <n v="46.27143777056277"/>
    <n v="27.196000000000002"/>
    <x v="815"/>
    <n v="149.68167742014535"/>
  </r>
  <r>
    <n v="4"/>
    <n v="8"/>
    <x v="13"/>
    <n v="9.1153137389191681"/>
    <n v="50"/>
    <n v="13.357072477247895"/>
    <n v="46.310497835497834"/>
    <n v="27.074666666666666"/>
    <x v="483"/>
    <n v="157.4468110312761"/>
  </r>
  <r>
    <n v="4"/>
    <n v="8"/>
    <x v="14"/>
    <n v="7.758810603131951"/>
    <n v="50"/>
    <n v="11.795308640546216"/>
    <n v="46.042204545454538"/>
    <n v="27.005333333333336"/>
    <x v="588"/>
    <n v="157.20585342403075"/>
  </r>
  <r>
    <n v="4"/>
    <n v="8"/>
    <x v="15"/>
    <n v="8.1522881223568486"/>
    <n v="37.929374414687956"/>
    <n v="9.7410656121428563"/>
    <n v="45.32175541125541"/>
    <n v="26.953333333333333"/>
    <x v="170"/>
    <n v="151.61239726361993"/>
  </r>
  <r>
    <n v="4"/>
    <n v="8"/>
    <x v="16"/>
    <n v="9.1015920874501663"/>
    <n v="19.067385024877765"/>
    <n v="6.3770007335294121"/>
    <n v="42.826279761904765"/>
    <n v="26.953333333333333"/>
    <x v="358"/>
    <n v="132.76478013028463"/>
  </r>
  <r>
    <n v="4"/>
    <n v="8"/>
    <x v="17"/>
    <n v="9.1913832468904086"/>
    <n v="17.875022993359551"/>
    <n v="2.9781339920357142"/>
    <n v="24.980690476190475"/>
    <n v="26.364000000000001"/>
    <x v="816"/>
    <n v="110.48133597163404"/>
  </r>
  <r>
    <n v="4"/>
    <n v="8"/>
    <x v="18"/>
    <n v="9.3388260425576455"/>
    <n v="2.8518284922442199"/>
    <n v="-0.20132002801120447"/>
    <n v="0.65356439393939392"/>
    <n v="18.616000000000003"/>
    <x v="817"/>
    <n v="58.273834889350262"/>
  </r>
  <r>
    <n v="4"/>
    <n v="8"/>
    <x v="19"/>
    <n v="9.4051697193270307"/>
    <n v="0"/>
    <n v="-0.20132002801120447"/>
    <n v="0"/>
    <n v="4.3853333333333335"/>
    <x v="450"/>
    <n v="40.923109055943613"/>
  </r>
  <r>
    <n v="4"/>
    <n v="8"/>
    <x v="20"/>
    <n v="9.4051769707377364"/>
    <n v="0"/>
    <n v="-0.20132002801120447"/>
    <n v="0"/>
    <n v="0"/>
    <x v="818"/>
    <n v="37.325122945571479"/>
  </r>
  <r>
    <n v="4"/>
    <n v="8"/>
    <x v="21"/>
    <n v="9.4013981798619994"/>
    <n v="0"/>
    <n v="-0.20132002801120447"/>
    <n v="0"/>
    <n v="0"/>
    <x v="280"/>
    <n v="35.796806459105419"/>
  </r>
  <r>
    <n v="4"/>
    <n v="8"/>
    <x v="22"/>
    <n v="9.3935382461116745"/>
    <n v="0"/>
    <n v="-0.20132002801120447"/>
    <n v="0"/>
    <n v="0"/>
    <x v="367"/>
    <n v="36.291435856791793"/>
  </r>
  <r>
    <n v="4"/>
    <n v="8"/>
    <x v="23"/>
    <n v="9.389516525777811"/>
    <n v="0"/>
    <n v="-0.20132002801120447"/>
    <n v="0"/>
    <n v="0"/>
    <x v="279"/>
    <n v="36.454910580270166"/>
  </r>
  <r>
    <n v="4"/>
    <n v="9"/>
    <x v="0"/>
    <n v="9.3838565626282211"/>
    <n v="0"/>
    <n v="-0.20132002801120447"/>
    <n v="0"/>
    <n v="0"/>
    <x v="0"/>
    <n v="38.58296327714902"/>
  </r>
  <r>
    <n v="4"/>
    <n v="9"/>
    <x v="1"/>
    <n v="9.3745806140053691"/>
    <n v="0"/>
    <n v="-0.20132002801120447"/>
    <n v="0"/>
    <n v="0"/>
    <x v="0"/>
    <n v="38.573687328526169"/>
  </r>
  <r>
    <n v="4"/>
    <n v="9"/>
    <x v="2"/>
    <n v="9.3712488654631603"/>
    <n v="0"/>
    <n v="-0.20132002801120447"/>
    <n v="0"/>
    <n v="0"/>
    <x v="0"/>
    <n v="38.570355579983961"/>
  </r>
  <r>
    <n v="4"/>
    <n v="9"/>
    <x v="3"/>
    <n v="9.3642504051960227"/>
    <n v="0"/>
    <n v="-0.20132002801120447"/>
    <n v="0"/>
    <n v="0"/>
    <x v="819"/>
    <n v="35.559089694396761"/>
  </r>
  <r>
    <n v="4"/>
    <n v="9"/>
    <x v="4"/>
    <n v="9.3604677396498523"/>
    <n v="0"/>
    <n v="-0.20132002801120447"/>
    <n v="0"/>
    <n v="0"/>
    <x v="459"/>
    <n v="34.868251552321432"/>
  </r>
  <r>
    <n v="4"/>
    <n v="9"/>
    <x v="5"/>
    <n v="9.3546205339052584"/>
    <n v="0"/>
    <n v="-0.20132002801120447"/>
    <n v="0"/>
    <n v="0"/>
    <x v="820"/>
    <n v="30.022077177302307"/>
  </r>
  <r>
    <n v="4"/>
    <n v="9"/>
    <x v="6"/>
    <n v="9.3478022247338135"/>
    <n v="0.87697531683876684"/>
    <n v="0.81934713521848734"/>
    <n v="0.76659253246753245"/>
    <n v="0"/>
    <x v="821"/>
    <n v="31.607303269002557"/>
  </r>
  <r>
    <n v="4"/>
    <n v="9"/>
    <x v="7"/>
    <n v="9.3406425428609001"/>
    <n v="4.690642263265687"/>
    <n v="6.3960087023319332"/>
    <n v="24.917238095238091"/>
    <n v="0"/>
    <x v="822"/>
    <n v="72.728599882501726"/>
  </r>
  <r>
    <n v="4"/>
    <n v="9"/>
    <x v="8"/>
    <n v="9.3347316356418339"/>
    <n v="7.65408687613645"/>
    <n v="17.417174613466383"/>
    <n v="41.525281385281382"/>
    <n v="14.161333333333335"/>
    <x v="564"/>
    <n v="114.09367470018938"/>
  </r>
  <r>
    <n v="4"/>
    <n v="9"/>
    <x v="9"/>
    <n v="9.2500281494608014"/>
    <n v="18.435930667876399"/>
    <n v="17.154173445126048"/>
    <n v="42.388859848484849"/>
    <n v="27.404"/>
    <x v="0"/>
    <n v="144.0334188534801"/>
  </r>
  <r>
    <n v="4"/>
    <n v="9"/>
    <x v="10"/>
    <n v="9.0910336049571487"/>
    <n v="19.07826992352275"/>
    <n v="19.753772378445376"/>
    <n v="43.951245670995668"/>
    <n v="27.404"/>
    <x v="0"/>
    <n v="148.67874832045294"/>
  </r>
  <r>
    <n v="4"/>
    <n v="9"/>
    <x v="11"/>
    <n v="8.7710658204024625"/>
    <n v="39.240190346894032"/>
    <n v="3.9045823914705879"/>
    <n v="43.866167207792209"/>
    <n v="27.404"/>
    <x v="0"/>
    <n v="152.58643250909131"/>
  </r>
  <r>
    <n v="4"/>
    <n v="9"/>
    <x v="12"/>
    <n v="7.6732191811665045"/>
    <n v="31.521266760823661"/>
    <n v="19.047021538424367"/>
    <n v="43.774330086580086"/>
    <n v="27.247999999999998"/>
    <x v="0"/>
    <n v="158.66426430952663"/>
  </r>
  <r>
    <n v="4"/>
    <n v="9"/>
    <x v="13"/>
    <n v="6.6968076799225695"/>
    <n v="20.167718932752898"/>
    <n v="17.531222426281509"/>
    <n v="43.866682900432899"/>
    <n v="27.143999999999998"/>
    <x v="0"/>
    <n v="144.80685868192188"/>
  </r>
  <r>
    <n v="4"/>
    <n v="9"/>
    <x v="14"/>
    <n v="6.6392196249878888"/>
    <n v="17.986677001890914"/>
    <n v="15.161101516323528"/>
    <n v="43.509672077922069"/>
    <n v="27.057333333333332"/>
    <x v="0"/>
    <n v="139.75443029698974"/>
  </r>
  <r>
    <n v="4"/>
    <n v="9"/>
    <x v="15"/>
    <n v="5.1329589717448272"/>
    <n v="15.63613424205451"/>
    <n v="10.07145866987395"/>
    <n v="42.883165043290035"/>
    <n v="27.022666666666669"/>
    <x v="0"/>
    <n v="130.14681033616199"/>
  </r>
  <r>
    <n v="4"/>
    <n v="9"/>
    <x v="16"/>
    <n v="8.6240969050100933"/>
    <n v="13.453355601931406"/>
    <n v="17.291722019369747"/>
    <n v="40.016574675324676"/>
    <n v="27.022666666666669"/>
    <x v="0"/>
    <n v="135.80884261083457"/>
  </r>
  <r>
    <n v="4"/>
    <n v="9"/>
    <x v="17"/>
    <n v="9.0688646099393626"/>
    <n v="7.8561341731283365"/>
    <n v="22.871079262058817"/>
    <n v="23.343073593073594"/>
    <n v="27.057333333333332"/>
    <x v="0"/>
    <n v="119.59691171406546"/>
  </r>
  <r>
    <n v="4"/>
    <n v="9"/>
    <x v="18"/>
    <n v="9.0405697974735872"/>
    <n v="3.1169291352625397"/>
    <n v="0.67571601095798317"/>
    <n v="0.64921266233766228"/>
    <n v="19.534666666666666"/>
    <x v="0"/>
    <n v="62.417521015230442"/>
  </r>
  <r>
    <n v="4"/>
    <n v="9"/>
    <x v="19"/>
    <n v="9.0398648041781939"/>
    <n v="0"/>
    <n v="-0.20132002801120447"/>
    <n v="0"/>
    <n v="4.7493333333333334"/>
    <x v="0"/>
    <n v="42.988304852032329"/>
  </r>
  <r>
    <n v="4"/>
    <n v="9"/>
    <x v="20"/>
    <n v="9.0167422067280114"/>
    <n v="0"/>
    <n v="-0.20132002801120447"/>
    <n v="0"/>
    <n v="0"/>
    <x v="0"/>
    <n v="38.215848921248813"/>
  </r>
  <r>
    <n v="4"/>
    <n v="9"/>
    <x v="21"/>
    <n v="8.9492120899179284"/>
    <n v="0"/>
    <n v="-0.20132002801120447"/>
    <n v="0"/>
    <n v="0"/>
    <x v="0"/>
    <n v="38.14831880443873"/>
  </r>
  <r>
    <n v="4"/>
    <n v="9"/>
    <x v="22"/>
    <n v="8.4906452307008689"/>
    <n v="0"/>
    <n v="-0.20132002801120447"/>
    <n v="0"/>
    <n v="0"/>
    <x v="0"/>
    <n v="37.689751945221673"/>
  </r>
  <r>
    <n v="4"/>
    <n v="9"/>
    <x v="23"/>
    <n v="8.8945061920395059"/>
    <n v="0"/>
    <n v="-0.20132002801120447"/>
    <n v="0"/>
    <n v="0"/>
    <x v="0"/>
    <n v="38.09361290656031"/>
  </r>
  <r>
    <n v="4"/>
    <n v="10"/>
    <x v="0"/>
    <n v="8.808092005235288"/>
    <n v="0"/>
    <n v="-0.20132002801120447"/>
    <n v="0"/>
    <n v="0"/>
    <x v="0"/>
    <n v="38.00719871975609"/>
  </r>
  <r>
    <n v="4"/>
    <n v="10"/>
    <x v="1"/>
    <n v="8.8018068892680077"/>
    <n v="0"/>
    <n v="-0.20132002801120447"/>
    <n v="0"/>
    <n v="0"/>
    <x v="0"/>
    <n v="38.00091360378881"/>
  </r>
  <r>
    <n v="4"/>
    <n v="10"/>
    <x v="2"/>
    <n v="8.7671720054256426"/>
    <n v="0"/>
    <n v="-0.20132002801120447"/>
    <n v="0"/>
    <n v="0"/>
    <x v="0"/>
    <n v="37.966278719946445"/>
  </r>
  <r>
    <n v="4"/>
    <n v="10"/>
    <x v="3"/>
    <n v="8.727715317690862"/>
    <n v="0"/>
    <n v="-0.20132002801120447"/>
    <n v="0"/>
    <n v="0"/>
    <x v="0"/>
    <n v="37.92682203221166"/>
  </r>
  <r>
    <n v="4"/>
    <n v="10"/>
    <x v="4"/>
    <n v="8.6819441728868139"/>
    <n v="0"/>
    <n v="-0.20132002801120447"/>
    <n v="0"/>
    <n v="0"/>
    <x v="0"/>
    <n v="37.881050887407611"/>
  </r>
  <r>
    <n v="4"/>
    <n v="10"/>
    <x v="5"/>
    <n v="8.1903175297974506"/>
    <n v="0"/>
    <n v="-0.20132002801120447"/>
    <n v="0"/>
    <n v="0"/>
    <x v="0"/>
    <n v="37.389424244318249"/>
  </r>
  <r>
    <n v="4"/>
    <n v="10"/>
    <x v="6"/>
    <n v="4.9770482845899986"/>
    <n v="1.8187664170961499"/>
    <n v="1.2761259055147056"/>
    <n v="0.78644967532467536"/>
    <n v="0"/>
    <x v="0"/>
    <n v="38.258817025057539"/>
  </r>
  <r>
    <n v="4"/>
    <n v="10"/>
    <x v="7"/>
    <n v="3.9105120637061574"/>
    <n v="26.205964909058036"/>
    <n v="28.076843517920164"/>
    <n v="23.665184523809522"/>
    <n v="0"/>
    <x v="325"/>
    <n v="105.49043958063898"/>
  </r>
  <r>
    <n v="4"/>
    <n v="10"/>
    <x v="8"/>
    <n v="3.0016110733982417"/>
    <n v="47.345192962629895"/>
    <n v="43.199929096638655"/>
    <n v="40.755141233766231"/>
    <n v="7.2973333333333334"/>
    <x v="41"/>
    <n v="141.59920769976637"/>
  </r>
  <r>
    <n v="4"/>
    <n v="10"/>
    <x v="9"/>
    <n v="2.0058033313647723"/>
    <n v="50"/>
    <n v="43.199929096638655"/>
    <n v="42.669313311688306"/>
    <n v="11.491999999999999"/>
    <x v="41"/>
    <n v="149.36704573969172"/>
  </r>
  <r>
    <n v="4"/>
    <n v="10"/>
    <x v="10"/>
    <n v="1.2746724164278269"/>
    <n v="50"/>
    <n v="43.199929096638655"/>
    <n v="43.155137987012985"/>
    <n v="2.548"/>
    <x v="41"/>
    <n v="140.17773950007947"/>
  </r>
  <r>
    <n v="4"/>
    <n v="10"/>
    <x v="11"/>
    <n v="1.6707926069051637"/>
    <n v="50"/>
    <n v="43.199929096638655"/>
    <n v="42.299093614718608"/>
    <n v="4.8879999999999999"/>
    <x v="41"/>
    <n v="142.05781531826244"/>
  </r>
  <r>
    <n v="4"/>
    <n v="10"/>
    <x v="12"/>
    <n v="1.8474009299904421"/>
    <n v="50"/>
    <n v="43.199929096638655"/>
    <n v="42.250426406926408"/>
    <n v="11.994666666666667"/>
    <x v="41"/>
    <n v="149.29242310022215"/>
  </r>
  <r>
    <n v="4"/>
    <n v="10"/>
    <x v="13"/>
    <n v="6.4921465694655769"/>
    <n v="50"/>
    <n v="43.199929096638655"/>
    <n v="42.882969155844151"/>
    <n v="21.268000000000001"/>
    <x v="41"/>
    <n v="163.84304482194838"/>
  </r>
  <r>
    <n v="4"/>
    <n v="10"/>
    <x v="14"/>
    <n v="5.4484874916063495"/>
    <n v="40.692014512516693"/>
    <n v="43.199929096638655"/>
    <n v="42.694788419913415"/>
    <n v="15.842666666666668"/>
    <x v="41"/>
    <n v="147.87788618734177"/>
  </r>
  <r>
    <n v="4"/>
    <n v="10"/>
    <x v="15"/>
    <n v="3.5612307921368718"/>
    <n v="43.167036246466338"/>
    <n v="43.199929096638655"/>
    <n v="42.23402056277056"/>
    <n v="15.426666666666668"/>
    <x v="41"/>
    <n v="147.58888336467911"/>
  </r>
  <r>
    <n v="4"/>
    <n v="10"/>
    <x v="16"/>
    <n v="2.9316384399998086"/>
    <n v="36.203143224565949"/>
    <n v="42.447559131491595"/>
    <n v="38.641850649350644"/>
    <n v="7.3319999999999999"/>
    <x v="41"/>
    <n v="127.55619144540799"/>
  </r>
  <r>
    <n v="4"/>
    <n v="10"/>
    <x v="17"/>
    <n v="2.3165777738828743"/>
    <n v="29.402537669470547"/>
    <n v="23.489702246722686"/>
    <n v="22.485432900432897"/>
    <n v="16.258666666666667"/>
    <x v="86"/>
    <n v="98.273685393733274"/>
  </r>
  <r>
    <n v="4"/>
    <n v="10"/>
    <x v="18"/>
    <n v="2.6419903889891754"/>
    <n v="6.3144736375932666"/>
    <n v="0.36778691635714295"/>
    <n v="0.67752543290043288"/>
    <n v="16.345333333333333"/>
    <x v="641"/>
    <n v="37.233311700638502"/>
  </r>
  <r>
    <n v="4"/>
    <n v="10"/>
    <x v="19"/>
    <n v="4.0647410867857063"/>
    <n v="0"/>
    <n v="-0.20132002801120447"/>
    <n v="0"/>
    <n v="4.7320000000000002"/>
    <x v="823"/>
    <n v="18.326217644834244"/>
  </r>
  <r>
    <n v="4"/>
    <n v="10"/>
    <x v="20"/>
    <n v="3.048355921022067"/>
    <n v="0"/>
    <n v="-0.20132002801120447"/>
    <n v="0"/>
    <n v="0"/>
    <x v="532"/>
    <n v="17.568586390877154"/>
  </r>
  <r>
    <n v="4"/>
    <n v="10"/>
    <x v="21"/>
    <n v="1.7458793064745326"/>
    <n v="0"/>
    <n v="-0.20132002801120447"/>
    <n v="0"/>
    <n v="0"/>
    <x v="824"/>
    <n v="21.659068524551522"/>
  </r>
  <r>
    <n v="4"/>
    <n v="10"/>
    <x v="22"/>
    <n v="1.8373058259928088"/>
    <n v="0"/>
    <n v="-0.20132002801120447"/>
    <n v="0"/>
    <n v="0"/>
    <x v="825"/>
    <n v="28.852557632974495"/>
  </r>
  <r>
    <n v="4"/>
    <n v="10"/>
    <x v="23"/>
    <n v="0.66217659501457327"/>
    <n v="0"/>
    <n v="-0.20132002801120447"/>
    <n v="0"/>
    <n v="0"/>
    <x v="459"/>
    <n v="26.169960407686155"/>
  </r>
  <r>
    <n v="4"/>
    <n v="11"/>
    <x v="0"/>
    <n v="6.8143645729758125E-3"/>
    <n v="0"/>
    <n v="-0.20132002801120447"/>
    <n v="0"/>
    <n v="0"/>
    <x v="826"/>
    <n v="22.801582530018386"/>
  </r>
  <r>
    <n v="4"/>
    <n v="11"/>
    <x v="1"/>
    <n v="0"/>
    <n v="0"/>
    <n v="-0.20132002801120447"/>
    <n v="0"/>
    <n v="0"/>
    <x v="513"/>
    <n v="17.367670014663052"/>
  </r>
  <r>
    <n v="4"/>
    <n v="11"/>
    <x v="2"/>
    <n v="0"/>
    <n v="0"/>
    <n v="-0.20132002801120447"/>
    <n v="0"/>
    <n v="0"/>
    <x v="41"/>
    <n v="-0.20132002801120447"/>
  </r>
  <r>
    <n v="4"/>
    <n v="11"/>
    <x v="3"/>
    <n v="2.676700813280224E-2"/>
    <n v="0"/>
    <n v="-0.20132002801120447"/>
    <n v="0"/>
    <n v="0"/>
    <x v="41"/>
    <n v="-0.17455301987840222"/>
  </r>
  <r>
    <n v="4"/>
    <n v="11"/>
    <x v="4"/>
    <n v="0.76539000145574199"/>
    <n v="0"/>
    <n v="-0.20132002801120447"/>
    <n v="0"/>
    <n v="0"/>
    <x v="41"/>
    <n v="0.56406997344453758"/>
  </r>
  <r>
    <n v="4"/>
    <n v="11"/>
    <x v="5"/>
    <n v="1.420920400955251"/>
    <n v="0"/>
    <n v="-0.20132002801120447"/>
    <n v="0"/>
    <n v="0"/>
    <x v="41"/>
    <n v="1.2196003729440466"/>
  </r>
  <r>
    <n v="4"/>
    <n v="11"/>
    <x v="6"/>
    <n v="1.2249282517129501"/>
    <n v="2.226983602092965"/>
    <n v="1.3910722768550419"/>
    <n v="2.1528365800865799"/>
    <n v="0"/>
    <x v="41"/>
    <n v="6.9958207107475374"/>
  </r>
  <r>
    <n v="4"/>
    <n v="11"/>
    <x v="7"/>
    <n v="0.7669332646509327"/>
    <n v="25.114085327766748"/>
    <n v="30.077173034810926"/>
    <n v="27.562920995670996"/>
    <n v="0"/>
    <x v="41"/>
    <n v="83.521112622899608"/>
  </r>
  <r>
    <n v="4"/>
    <n v="11"/>
    <x v="8"/>
    <n v="8.3142238275144734E-2"/>
    <n v="47.542792642815684"/>
    <n v="43.199929096638655"/>
    <n v="22.55936471861472"/>
    <n v="1.5773333333333333"/>
    <x v="41"/>
    <n v="114.96256202967753"/>
  </r>
  <r>
    <n v="4"/>
    <n v="11"/>
    <x v="9"/>
    <n v="8.3691990241090961E-2"/>
    <n v="50"/>
    <n v="43.199929096638655"/>
    <n v="47.167058982683976"/>
    <n v="8.7706666666666671"/>
    <x v="120"/>
    <n v="158.71743492968702"/>
  </r>
  <r>
    <n v="4"/>
    <n v="11"/>
    <x v="10"/>
    <n v="6.7767683032166027E-4"/>
    <n v="50"/>
    <n v="43.199929096638655"/>
    <n v="48.524758658008658"/>
    <n v="4.5586666666666673"/>
    <x v="63"/>
    <n v="164.5560804622979"/>
  </r>
  <r>
    <n v="4"/>
    <n v="11"/>
    <x v="11"/>
    <n v="0"/>
    <n v="50"/>
    <n v="43.199929096638655"/>
    <n v="28.627950757575753"/>
    <n v="9.5333333333333332"/>
    <x v="827"/>
    <n v="152.17984761144533"/>
  </r>
  <r>
    <n v="4"/>
    <n v="11"/>
    <x v="12"/>
    <n v="0"/>
    <n v="50"/>
    <n v="43.199929096638655"/>
    <n v="9.4088560606060589"/>
    <n v="10.486666666666666"/>
    <x v="828"/>
    <n v="134.01437074283029"/>
  </r>
  <r>
    <n v="4"/>
    <n v="11"/>
    <x v="13"/>
    <n v="0"/>
    <n v="50"/>
    <n v="43.199929096638655"/>
    <n v="13.373388528138527"/>
    <n v="12.670666666666666"/>
    <x v="829"/>
    <n v="136.3776969514723"/>
  </r>
  <r>
    <n v="4"/>
    <n v="11"/>
    <x v="14"/>
    <n v="0.45707510030930604"/>
    <n v="50"/>
    <n v="43.199929096638655"/>
    <n v="3.077505411255411"/>
    <n v="21.302666666666667"/>
    <x v="830"/>
    <n v="134.41662150957842"/>
  </r>
  <r>
    <n v="4"/>
    <n v="11"/>
    <x v="15"/>
    <n v="0.41444158619450322"/>
    <n v="50"/>
    <n v="43.199929096638655"/>
    <n v="2.3311975108225105"/>
    <n v="26.970666666666666"/>
    <x v="352"/>
    <n v="138.45819787596957"/>
  </r>
  <r>
    <n v="4"/>
    <n v="11"/>
    <x v="16"/>
    <n v="7.3465128370120689E-2"/>
    <n v="49.115854346871807"/>
    <n v="43.199929096638655"/>
    <n v="1.4949908008658006"/>
    <n v="21.996000000000002"/>
    <x v="831"/>
    <n v="134.08507578810912"/>
  </r>
  <r>
    <n v="4"/>
    <n v="11"/>
    <x v="17"/>
    <n v="0"/>
    <n v="24.909442769349383"/>
    <n v="24.68340268752101"/>
    <n v="7.8352537878787869"/>
    <n v="23.296000000000003"/>
    <x v="436"/>
    <n v="99.900841776754874"/>
  </r>
  <r>
    <n v="4"/>
    <n v="11"/>
    <x v="18"/>
    <n v="0"/>
    <n v="2.9337832712392946"/>
    <n v="0.34079214466323526"/>
    <n v="0.36865422077922078"/>
    <n v="8.4586666666666659"/>
    <x v="610"/>
    <n v="36.370744098511999"/>
  </r>
  <r>
    <n v="4"/>
    <n v="11"/>
    <x v="19"/>
    <n v="0.7659327862334302"/>
    <n v="0"/>
    <n v="-0.20132002801120447"/>
    <n v="0"/>
    <n v="2.08"/>
    <x v="0"/>
    <n v="32.045039500754228"/>
  </r>
  <r>
    <n v="4"/>
    <n v="11"/>
    <x v="20"/>
    <n v="2.5237400316671201"/>
    <n v="0"/>
    <n v="-0.20132002801120447"/>
    <n v="0"/>
    <n v="0"/>
    <x v="0"/>
    <n v="31.722846746187919"/>
  </r>
  <r>
    <n v="4"/>
    <n v="11"/>
    <x v="21"/>
    <n v="6.2888034582228167"/>
    <n v="0"/>
    <n v="-0.20132002801120447"/>
    <n v="0"/>
    <n v="0"/>
    <x v="0"/>
    <n v="35.487910172743618"/>
  </r>
  <r>
    <n v="4"/>
    <n v="11"/>
    <x v="22"/>
    <n v="8.932789327341677"/>
    <n v="0"/>
    <n v="-0.20132002801120447"/>
    <n v="0"/>
    <n v="0"/>
    <x v="0"/>
    <n v="38.131896041862475"/>
  </r>
  <r>
    <n v="4"/>
    <n v="11"/>
    <x v="23"/>
    <n v="9.3017862930810917"/>
    <n v="0"/>
    <n v="-0.20132002801120447"/>
    <n v="0"/>
    <n v="0"/>
    <x v="0"/>
    <n v="38.500893007601888"/>
  </r>
  <r>
    <n v="4"/>
    <n v="12"/>
    <x v="0"/>
    <n v="9.3959679030506358"/>
    <n v="0"/>
    <n v="-0.20132002801120447"/>
    <n v="0"/>
    <n v="0"/>
    <x v="0"/>
    <n v="38.595074617571434"/>
  </r>
  <r>
    <n v="4"/>
    <n v="12"/>
    <x v="1"/>
    <n v="9.4234715676780816"/>
    <n v="0"/>
    <n v="-0.20132002801120447"/>
    <n v="0"/>
    <n v="0"/>
    <x v="0"/>
    <n v="38.62257828219888"/>
  </r>
  <r>
    <n v="4"/>
    <n v="12"/>
    <x v="2"/>
    <n v="9.4345019640870706"/>
    <n v="0"/>
    <n v="-0.20132002801120447"/>
    <n v="0"/>
    <n v="0"/>
    <x v="0"/>
    <n v="38.633608678607871"/>
  </r>
  <r>
    <n v="4"/>
    <n v="12"/>
    <x v="3"/>
    <n v="9.4419615486154154"/>
    <n v="0"/>
    <n v="-0.20132002801120447"/>
    <n v="0"/>
    <n v="0"/>
    <x v="0"/>
    <n v="38.641068263136219"/>
  </r>
  <r>
    <n v="4"/>
    <n v="12"/>
    <x v="4"/>
    <n v="9.3648822668287295"/>
    <n v="0"/>
    <n v="-0.20132002801120447"/>
    <n v="0"/>
    <n v="0"/>
    <x v="0"/>
    <n v="38.563988981349532"/>
  </r>
  <r>
    <n v="4"/>
    <n v="12"/>
    <x v="5"/>
    <n v="9.3261717450041726"/>
    <n v="0"/>
    <n v="-0.20132002801120447"/>
    <n v="0"/>
    <n v="0"/>
    <x v="0"/>
    <n v="38.525278459524969"/>
  </r>
  <r>
    <n v="4"/>
    <n v="12"/>
    <x v="6"/>
    <n v="9.1640629989827964"/>
    <n v="1.0574746269691404"/>
    <n v="1.4742926202668065"/>
    <n v="0"/>
    <n v="0"/>
    <x v="0"/>
    <n v="41.096256988750753"/>
  </r>
  <r>
    <n v="4"/>
    <n v="12"/>
    <x v="7"/>
    <n v="9.0878437975163848"/>
    <n v="9.2809482933558662"/>
    <n v="28.576925897142853"/>
    <n v="5.4413885281385275"/>
    <n v="6.9333333333333344E-2"/>
    <x v="0"/>
    <n v="81.856866592018974"/>
  </r>
  <r>
    <n v="4"/>
    <n v="12"/>
    <x v="8"/>
    <n v="8.358971240470936E-2"/>
    <n v="11.109342709533399"/>
    <n v="43.199929096638655"/>
    <n v="8.8976791125541119"/>
    <n v="14.664"/>
    <x v="0"/>
    <n v="107.35496737366289"/>
  </r>
  <r>
    <n v="4"/>
    <n v="12"/>
    <x v="9"/>
    <n v="7.2521901344333409E-2"/>
    <n v="17.593131360014286"/>
    <n v="43.199929096638655"/>
    <n v="11.385308441558442"/>
    <n v="27.404"/>
    <x v="0"/>
    <n v="129.05531754208772"/>
  </r>
  <r>
    <n v="4"/>
    <n v="12"/>
    <x v="10"/>
    <n v="0"/>
    <n v="24.638341591903668"/>
    <n v="43.199929096638655"/>
    <n v="9.2369053030303014"/>
    <n v="27.404"/>
    <x v="0"/>
    <n v="133.87960273410462"/>
  </r>
  <r>
    <n v="4"/>
    <n v="12"/>
    <x v="11"/>
    <n v="0"/>
    <n v="21.208833874428333"/>
    <n v="43.199929096638655"/>
    <n v="10.198017316017316"/>
    <n v="27.317333333333334"/>
    <x v="0"/>
    <n v="131.32454036294965"/>
  </r>
  <r>
    <n v="4"/>
    <n v="12"/>
    <x v="12"/>
    <n v="0.23252715632366511"/>
    <n v="18.020717290683919"/>
    <n v="43.199929096638655"/>
    <n v="14.196109848484848"/>
    <n v="13.814666666666668"/>
    <x v="0"/>
    <n v="118.86437680132977"/>
  </r>
  <r>
    <n v="4"/>
    <n v="12"/>
    <x v="13"/>
    <n v="3.1935982814056714"/>
    <n v="17.796043861058585"/>
    <n v="43.199929096638655"/>
    <n v="15.738484848484848"/>
    <n v="14.958666666666666"/>
    <x v="367"/>
    <n v="121.98594039294576"/>
  </r>
  <r>
    <n v="4"/>
    <n v="12"/>
    <x v="14"/>
    <n v="3.4453808075269459"/>
    <n v="18.525767266353633"/>
    <n v="43.199929096638655"/>
    <n v="10.069482683982683"/>
    <n v="14.213333333333335"/>
    <x v="832"/>
    <n v="110.89237113947109"/>
  </r>
  <r>
    <n v="4"/>
    <n v="12"/>
    <x v="15"/>
    <n v="3.6133550087048132"/>
    <n v="12.15079610736335"/>
    <n v="43.199929096638655"/>
    <n v="13.140042207792206"/>
    <n v="13.641333333333334"/>
    <x v="222"/>
    <n v="104.46985120191202"/>
  </r>
  <r>
    <n v="4"/>
    <n v="12"/>
    <x v="16"/>
    <n v="2.876814654593542"/>
    <n v="6.2670008837216669"/>
    <n v="43.199929096638655"/>
    <n v="6.5484301948051948"/>
    <n v="11.717333333333332"/>
    <x v="243"/>
    <n v="84.208725801783714"/>
  </r>
  <r>
    <n v="4"/>
    <n v="12"/>
    <x v="17"/>
    <n v="3.937405070381506"/>
    <n v="3.8169983463566259"/>
    <n v="25.634837925945373"/>
    <n v="2.469035714285714"/>
    <n v="10.053333333333335"/>
    <x v="8"/>
    <n v="61.202862168396443"/>
  </r>
  <r>
    <n v="4"/>
    <n v="12"/>
    <x v="18"/>
    <n v="4.3934544189598439"/>
    <n v="3.1008428100841101"/>
    <n v="0.54649638304411763"/>
    <n v="0"/>
    <n v="6.8640000000000008"/>
    <x v="833"/>
    <n v="28.219160610665597"/>
  </r>
  <r>
    <n v="4"/>
    <n v="12"/>
    <x v="19"/>
    <n v="7.2489785781645431"/>
    <n v="0"/>
    <n v="-0.20132002801120447"/>
    <n v="0"/>
    <n v="2.34"/>
    <x v="834"/>
    <n v="20.591783727962728"/>
  </r>
  <r>
    <n v="4"/>
    <n v="12"/>
    <x v="20"/>
    <n v="6.9529935620819519"/>
    <n v="0"/>
    <n v="-0.20132002801120447"/>
    <n v="0"/>
    <n v="0"/>
    <x v="382"/>
    <n v="14.438373391823237"/>
  </r>
  <r>
    <n v="4"/>
    <n v="12"/>
    <x v="21"/>
    <n v="6.5929715212112097"/>
    <n v="0"/>
    <n v="-0.20132002801120447"/>
    <n v="0"/>
    <n v="0"/>
    <x v="266"/>
    <n v="12.470598861621056"/>
  </r>
  <r>
    <n v="4"/>
    <n v="12"/>
    <x v="22"/>
    <n v="9.4068522267749373"/>
    <n v="0"/>
    <n v="-0.20132002801120447"/>
    <n v="0"/>
    <n v="0"/>
    <x v="835"/>
    <n v="19.119828073585921"/>
  </r>
  <r>
    <n v="4"/>
    <n v="12"/>
    <x v="23"/>
    <n v="9.510811229319696"/>
    <n v="0"/>
    <n v="-0.20132002801120447"/>
    <n v="0"/>
    <n v="0"/>
    <x v="221"/>
    <n v="14.015394473001237"/>
  </r>
  <r>
    <n v="4"/>
    <n v="13"/>
    <x v="0"/>
    <n v="9.5098456914607095"/>
    <n v="0"/>
    <n v="-0.20132002801120447"/>
    <n v="0"/>
    <n v="0"/>
    <x v="836"/>
    <n v="13.511939603705549"/>
  </r>
  <r>
    <n v="4"/>
    <n v="13"/>
    <x v="1"/>
    <n v="9.5108416191579579"/>
    <n v="0"/>
    <n v="-0.20132002801120447"/>
    <n v="0"/>
    <n v="0"/>
    <x v="837"/>
    <n v="13.295296840079896"/>
  </r>
  <r>
    <n v="4"/>
    <n v="13"/>
    <x v="2"/>
    <n v="9.4742041579327694"/>
    <n v="0"/>
    <n v="-0.20132002801120447"/>
    <n v="0"/>
    <n v="0"/>
    <x v="41"/>
    <n v="9.2728841299215645"/>
  </r>
  <r>
    <n v="4"/>
    <n v="13"/>
    <x v="3"/>
    <n v="9.5358984867592671"/>
    <n v="0"/>
    <n v="-0.20132002801120447"/>
    <n v="0"/>
    <n v="0"/>
    <x v="41"/>
    <n v="9.3345784587480622"/>
  </r>
  <r>
    <n v="4"/>
    <n v="13"/>
    <x v="4"/>
    <n v="9.5364618588186438"/>
    <n v="0"/>
    <n v="-0.20132002801120447"/>
    <n v="0"/>
    <n v="0"/>
    <x v="41"/>
    <n v="9.335141830807439"/>
  </r>
  <r>
    <n v="4"/>
    <n v="13"/>
    <x v="5"/>
    <n v="9.3549093545962432"/>
    <n v="0"/>
    <n v="-0.20132002801120447"/>
    <n v="0"/>
    <n v="0"/>
    <x v="41"/>
    <n v="9.1535893265850383"/>
  </r>
  <r>
    <n v="4"/>
    <n v="13"/>
    <x v="6"/>
    <n v="9.2678224945697103"/>
    <n v="1.0998217444222993"/>
    <n v="4.2011067047899155"/>
    <n v="1.0707435064935065"/>
    <n v="0"/>
    <x v="41"/>
    <n v="15.639494450275432"/>
  </r>
  <r>
    <n v="4"/>
    <n v="13"/>
    <x v="7"/>
    <n v="6.8796346730393951"/>
    <n v="4.8796226535397516"/>
    <n v="7.2565512899369748"/>
    <n v="29.210059523809523"/>
    <n v="0"/>
    <x v="41"/>
    <n v="48.225868140325645"/>
  </r>
  <r>
    <n v="4"/>
    <n v="13"/>
    <x v="8"/>
    <n v="6.990052786847011"/>
    <n v="7.4919083899843066"/>
    <n v="7.6581378308193262"/>
    <n v="45.358674783549773"/>
    <n v="3.64"/>
    <x v="41"/>
    <n v="71.138773791200421"/>
  </r>
  <r>
    <n v="4"/>
    <n v="13"/>
    <x v="9"/>
    <n v="6.207657725329061"/>
    <n v="17.117741304380367"/>
    <n v="11.840582166239496"/>
    <n v="47.08821049783549"/>
    <n v="11.370666666666667"/>
    <x v="41"/>
    <n v="93.624858360451071"/>
  </r>
  <r>
    <n v="4"/>
    <n v="13"/>
    <x v="10"/>
    <n v="4.5195906451385888"/>
    <n v="25.983859721356019"/>
    <n v="17.690889364222688"/>
    <n v="47.353247835497832"/>
    <n v="17.212"/>
    <x v="41"/>
    <n v="112.75958756621513"/>
  </r>
  <r>
    <n v="4"/>
    <n v="13"/>
    <x v="11"/>
    <n v="6.114297305897793"/>
    <n v="28.235891551017769"/>
    <n v="10.823137436155463"/>
    <n v="46.979265692640688"/>
    <n v="21.545333333333332"/>
    <x v="41"/>
    <n v="113.69792531904505"/>
  </r>
  <r>
    <n v="4"/>
    <n v="13"/>
    <x v="12"/>
    <n v="6.2746557090072335"/>
    <n v="34.573222487131268"/>
    <n v="15.948722623613447"/>
    <n v="46.606246753246751"/>
    <n v="16.986666666666668"/>
    <x v="41"/>
    <n v="120.38951423966536"/>
  </r>
  <r>
    <n v="4"/>
    <n v="13"/>
    <x v="13"/>
    <n v="6.7434454554459302"/>
    <n v="34.944855293946382"/>
    <n v="16.685540614285717"/>
    <n v="46.439724025974023"/>
    <n v="10.850666666666667"/>
    <x v="838"/>
    <n v="122.96579677893607"/>
  </r>
  <r>
    <n v="4"/>
    <n v="13"/>
    <x v="14"/>
    <n v="6.6170511572924466"/>
    <n v="38.552692310623698"/>
    <n v="23.701900298445381"/>
    <n v="46.137980519480521"/>
    <n v="12.722666666666669"/>
    <x v="114"/>
    <n v="134.38093960115737"/>
  </r>
  <r>
    <n v="4"/>
    <n v="13"/>
    <x v="15"/>
    <n v="4.2631738041050005"/>
    <n v="50"/>
    <n v="15.274112530840338"/>
    <n v="45.372826839826836"/>
    <n v="16.12"/>
    <x v="839"/>
    <n v="141.58132227861284"/>
  </r>
  <r>
    <n v="4"/>
    <n v="13"/>
    <x v="16"/>
    <n v="6.0798020994080515"/>
    <n v="42.096862142086451"/>
    <n v="10.02376594815126"/>
    <n v="42.688905303030303"/>
    <n v="5.3559999999999999"/>
    <x v="840"/>
    <n v="122.07214914843708"/>
  </r>
  <r>
    <n v="4"/>
    <n v="13"/>
    <x v="17"/>
    <n v="6.2442430028532714"/>
    <n v="24.394316770641865"/>
    <n v="5.0046253859873939"/>
    <n v="25.783369588744588"/>
    <n v="3.3279999999999998"/>
    <x v="222"/>
    <n v="83.478950196306783"/>
  </r>
  <r>
    <n v="4"/>
    <n v="13"/>
    <x v="18"/>
    <n v="7.9633011138347118"/>
    <n v="8.0214263930570819"/>
    <n v="0.45688245012605044"/>
    <n v="0.7464675324675325"/>
    <n v="1.3346666666666667"/>
    <x v="841"/>
    <n v="35.957310301244505"/>
  </r>
  <r>
    <n v="4"/>
    <n v="13"/>
    <x v="19"/>
    <n v="9.1340029125818241"/>
    <n v="0"/>
    <n v="-0.20132002801120447"/>
    <n v="0"/>
    <n v="8.666666666666667E-2"/>
    <x v="842"/>
    <n v="27.308467616671145"/>
  </r>
  <r>
    <n v="4"/>
    <n v="13"/>
    <x v="20"/>
    <n v="9.3318278978347973"/>
    <n v="0"/>
    <n v="-0.20132002801120447"/>
    <n v="0"/>
    <n v="0"/>
    <x v="556"/>
    <n v="36.296937457305816"/>
  </r>
  <r>
    <n v="4"/>
    <n v="13"/>
    <x v="21"/>
    <n v="9.4914958663235005"/>
    <n v="0"/>
    <n v="-0.20132002801120447"/>
    <n v="0"/>
    <n v="0"/>
    <x v="0"/>
    <n v="38.690602580844299"/>
  </r>
  <r>
    <n v="4"/>
    <n v="13"/>
    <x v="22"/>
    <n v="9.3344069159615035"/>
    <n v="0"/>
    <n v="-0.20132002801120447"/>
    <n v="0"/>
    <n v="0"/>
    <x v="0"/>
    <n v="38.533513630482304"/>
  </r>
  <r>
    <n v="4"/>
    <n v="13"/>
    <x v="23"/>
    <n v="6.9800311930312171"/>
    <n v="0"/>
    <n v="-0.20132002801120447"/>
    <n v="0"/>
    <n v="0"/>
    <x v="843"/>
    <n v="34.547914578960274"/>
  </r>
  <r>
    <n v="4"/>
    <n v="14"/>
    <x v="0"/>
    <n v="6.6595980691744678"/>
    <n v="0"/>
    <n v="-0.20132002801120447"/>
    <n v="0"/>
    <n v="0"/>
    <x v="273"/>
    <n v="26.439430245999681"/>
  </r>
  <r>
    <n v="4"/>
    <n v="14"/>
    <x v="1"/>
    <n v="8.5345191225574393"/>
    <n v="0"/>
    <n v="-0.20132002801120447"/>
    <n v="0"/>
    <n v="0"/>
    <x v="213"/>
    <n v="22.752829251018497"/>
  </r>
  <r>
    <n v="4"/>
    <n v="14"/>
    <x v="2"/>
    <n v="9.0253383437317378"/>
    <n v="0"/>
    <n v="-0.20132002801120447"/>
    <n v="0"/>
    <n v="0"/>
    <x v="844"/>
    <n v="21.602823436630917"/>
  </r>
  <r>
    <n v="4"/>
    <n v="14"/>
    <x v="3"/>
    <n v="7.5317666910514873"/>
    <n v="0"/>
    <n v="-0.20132002801120447"/>
    <n v="0"/>
    <n v="0"/>
    <x v="61"/>
    <n v="19.40512660614128"/>
  </r>
  <r>
    <n v="4"/>
    <n v="14"/>
    <x v="4"/>
    <n v="8.774829813495483"/>
    <n v="0"/>
    <n v="-0.20132002801120447"/>
    <n v="0"/>
    <n v="0"/>
    <x v="400"/>
    <n v="17.684462843805758"/>
  </r>
  <r>
    <n v="4"/>
    <n v="14"/>
    <x v="5"/>
    <n v="9.2813361618808052"/>
    <n v="0"/>
    <n v="-0.20132002801120447"/>
    <n v="0"/>
    <n v="0"/>
    <x v="268"/>
    <n v="14.388693232020383"/>
  </r>
  <r>
    <n v="4"/>
    <n v="14"/>
    <x v="6"/>
    <n v="9.4942404524655952"/>
    <n v="2.1608123285623564"/>
    <n v="1.1392685301365546"/>
    <n v="1.1380990259740258"/>
    <n v="0"/>
    <x v="41"/>
    <n v="13.932420337138531"/>
  </r>
  <r>
    <n v="4"/>
    <n v="14"/>
    <x v="7"/>
    <n v="9.5416687777160973"/>
    <n v="8.9948592248460439"/>
    <n v="4.5460149386974775"/>
    <n v="25.991796536796532"/>
    <n v="0.13866666666666669"/>
    <x v="426"/>
    <n v="53.399350383698639"/>
  </r>
  <r>
    <n v="4"/>
    <n v="14"/>
    <x v="8"/>
    <n v="9.5572296244684036"/>
    <n v="10.544635214932994"/>
    <n v="7.6235778875420177"/>
    <n v="41.744048701298695"/>
    <n v="13.069333333333335"/>
    <x v="845"/>
    <n v="87.34501252828953"/>
  </r>
  <r>
    <n v="4"/>
    <n v="14"/>
    <x v="9"/>
    <n v="9.2890483541723992"/>
    <n v="15.686592680055067"/>
    <n v="10.334805437647058"/>
    <n v="44.322995129870129"/>
    <n v="25.254666666666665"/>
    <x v="41"/>
    <n v="104.88810826841132"/>
  </r>
  <r>
    <n v="4"/>
    <n v="14"/>
    <x v="10"/>
    <n v="9.1424678685818659"/>
    <n v="21.754926249737629"/>
    <n v="12.570142568823528"/>
    <n v="45.28139826839827"/>
    <n v="26.970666666666666"/>
    <x v="41"/>
    <n v="115.71960162220796"/>
  </r>
  <r>
    <n v="4"/>
    <n v="14"/>
    <x v="11"/>
    <n v="8.7698508531324073"/>
    <n v="32.507361351903228"/>
    <n v="13.956687493109241"/>
    <n v="45.376055194805197"/>
    <n v="27.196000000000002"/>
    <x v="41"/>
    <n v="127.80595489295007"/>
  </r>
  <r>
    <n v="4"/>
    <n v="14"/>
    <x v="12"/>
    <n v="9.2758359064617331"/>
    <n v="44.881182520862041"/>
    <n v="14.541787332794117"/>
    <n v="44.143613095238095"/>
    <n v="26.884"/>
    <x v="41"/>
    <n v="139.72641885535597"/>
  </r>
  <r>
    <n v="4"/>
    <n v="14"/>
    <x v="13"/>
    <n v="7.6791482797136652"/>
    <n v="50"/>
    <n v="13.102020095861345"/>
    <n v="44.031445346320339"/>
    <n v="26.346666666666668"/>
    <x v="41"/>
    <n v="141.15928038856202"/>
  </r>
  <r>
    <n v="4"/>
    <n v="14"/>
    <x v="14"/>
    <n v="5.8786809286980644"/>
    <n v="50"/>
    <n v="10.995937152542014"/>
    <n v="43.761588203463198"/>
    <n v="26.50266666666667"/>
    <x v="41"/>
    <n v="137.13887295136996"/>
  </r>
  <r>
    <n v="4"/>
    <n v="14"/>
    <x v="15"/>
    <n v="5.772853000846621"/>
    <n v="50"/>
    <n v="8.7478128423529409"/>
    <n v="41.749620670995675"/>
    <n v="26.086666666666666"/>
    <x v="41"/>
    <n v="132.35695318086192"/>
  </r>
  <r>
    <n v="4"/>
    <n v="14"/>
    <x v="16"/>
    <n v="4.7069732830504458"/>
    <n v="49.486521877119735"/>
    <n v="6.2062746137394935"/>
    <n v="37.732619047619039"/>
    <n v="25.48"/>
    <x v="41"/>
    <n v="123.61238882152871"/>
  </r>
  <r>
    <n v="4"/>
    <n v="14"/>
    <x v="17"/>
    <n v="2.1051328644415888"/>
    <n v="37.647180049342232"/>
    <n v="2.9559810683949577"/>
    <n v="23.09531222943723"/>
    <n v="24.301333333333332"/>
    <x v="41"/>
    <n v="90.104939544949332"/>
  </r>
  <r>
    <n v="4"/>
    <n v="14"/>
    <x v="18"/>
    <n v="0.5363720984839605"/>
    <n v="8.4184090974778929"/>
    <n v="-0.20132002801120447"/>
    <n v="0.7912884199134198"/>
    <n v="17.576000000000001"/>
    <x v="41"/>
    <n v="27.120749587864069"/>
  </r>
  <r>
    <n v="4"/>
    <n v="14"/>
    <x v="19"/>
    <n v="7.5779814044500249"/>
    <n v="0"/>
    <n v="-0.20132002801120447"/>
    <n v="0"/>
    <n v="4.4026666666666667"/>
    <x v="41"/>
    <n v="11.779328043105487"/>
  </r>
  <r>
    <n v="4"/>
    <n v="14"/>
    <x v="20"/>
    <n v="8.8900746425235599"/>
    <n v="0"/>
    <n v="-0.20132002801120447"/>
    <n v="0"/>
    <n v="0"/>
    <x v="41"/>
    <n v="8.6887546145123551"/>
  </r>
  <r>
    <n v="4"/>
    <n v="14"/>
    <x v="21"/>
    <n v="8.7740463104874831"/>
    <n v="0"/>
    <n v="-0.20132002801120447"/>
    <n v="0"/>
    <n v="0"/>
    <x v="846"/>
    <n v="16.276495841508996"/>
  </r>
  <r>
    <n v="4"/>
    <n v="14"/>
    <x v="22"/>
    <n v="8.979383953784156"/>
    <n v="0"/>
    <n v="-0.20132002801120447"/>
    <n v="0"/>
    <n v="0"/>
    <x v="847"/>
    <n v="27.854521962757307"/>
  </r>
  <r>
    <n v="4"/>
    <n v="14"/>
    <x v="23"/>
    <n v="8.9195985243014491"/>
    <n v="0"/>
    <n v="-0.20132002801120447"/>
    <n v="0"/>
    <n v="0"/>
    <x v="848"/>
    <n v="25.533001113644438"/>
  </r>
  <r>
    <n v="4"/>
    <n v="15"/>
    <x v="0"/>
    <n v="8.8562768459909389"/>
    <n v="0"/>
    <n v="-0.20132002801120447"/>
    <n v="0"/>
    <n v="0"/>
    <x v="849"/>
    <n v="24.146777586116293"/>
  </r>
  <r>
    <n v="4"/>
    <n v="15"/>
    <x v="1"/>
    <n v="8.7766657664254293"/>
    <n v="0"/>
    <n v="-0.20132002801120447"/>
    <n v="0"/>
    <n v="0"/>
    <x v="119"/>
    <n v="19.629044173691611"/>
  </r>
  <r>
    <n v="4"/>
    <n v="15"/>
    <x v="2"/>
    <n v="8.7319000136791871"/>
    <n v="0"/>
    <n v="-0.20132002801120447"/>
    <n v="0"/>
    <n v="0"/>
    <x v="850"/>
    <n v="12.599570028342235"/>
  </r>
  <r>
    <n v="4"/>
    <n v="15"/>
    <x v="3"/>
    <n v="8.6707382257465841"/>
    <n v="0"/>
    <n v="-0.20132002801120447"/>
    <n v="0"/>
    <n v="0"/>
    <x v="481"/>
    <n v="18.098863432443771"/>
  </r>
  <r>
    <n v="4"/>
    <n v="15"/>
    <x v="4"/>
    <n v="8.6121364505463056"/>
    <n v="0"/>
    <n v="-0.20132002801120447"/>
    <n v="0"/>
    <n v="0"/>
    <x v="44"/>
    <n v="12.312310021397121"/>
  </r>
  <r>
    <n v="4"/>
    <n v="15"/>
    <x v="5"/>
    <n v="8.563375926899182"/>
    <n v="0"/>
    <n v="-0.20132002801120447"/>
    <n v="0"/>
    <n v="0"/>
    <x v="851"/>
    <n v="15.02670739248684"/>
  </r>
  <r>
    <n v="4"/>
    <n v="15"/>
    <x v="6"/>
    <n v="8.5044259271128695"/>
    <n v="4.3123405753447646"/>
    <n v="3.1169267242373944"/>
    <n v="1.3861098484848484"/>
    <n v="0"/>
    <x v="144"/>
    <n v="25.441780315578171"/>
  </r>
  <r>
    <n v="4"/>
    <n v="15"/>
    <x v="7"/>
    <n v="2.8430482362995657"/>
    <n v="30.172591625783287"/>
    <n v="12.238021513928571"/>
    <n v="31.745257575757577"/>
    <n v="0.13866666666666669"/>
    <x v="852"/>
    <n v="83.066106244324715"/>
  </r>
  <r>
    <n v="4"/>
    <n v="15"/>
    <x v="8"/>
    <n v="4.0476163526726827"/>
    <n v="48.450269962874465"/>
    <n v="19.688108486218486"/>
    <n v="48.598122835497833"/>
    <n v="11.977333333333332"/>
    <x v="220"/>
    <n v="139.76109535182013"/>
  </r>
  <r>
    <n v="4"/>
    <n v="15"/>
    <x v="9"/>
    <n v="8.1899072729849056"/>
    <n v="50"/>
    <n v="25.872955935126043"/>
    <n v="48.572565476190476"/>
    <n v="23.573333333333334"/>
    <x v="41"/>
    <n v="156.20876201763474"/>
  </r>
  <r>
    <n v="4"/>
    <n v="15"/>
    <x v="10"/>
    <n v="7.9434477035348365"/>
    <n v="50"/>
    <n v="27.547385186911765"/>
    <n v="48.57301515151515"/>
    <n v="25.636000000000003"/>
    <x v="853"/>
    <n v="169.96620650568863"/>
  </r>
  <r>
    <n v="4"/>
    <n v="15"/>
    <x v="11"/>
    <n v="3.7723684536871525"/>
    <n v="50"/>
    <n v="27.553260377268909"/>
    <n v="33.58904383116883"/>
    <n v="26.190666666666665"/>
    <x v="175"/>
    <n v="155.64232368156539"/>
  </r>
  <r>
    <n v="4"/>
    <n v="15"/>
    <x v="12"/>
    <n v="2.4995216411254946"/>
    <n v="50"/>
    <n v="29.417078118214285"/>
    <n v="31.309741883116878"/>
    <n v="26.190666666666665"/>
    <x v="854"/>
    <n v="159.33094856516885"/>
  </r>
  <r>
    <n v="4"/>
    <n v="15"/>
    <x v="13"/>
    <n v="3.3417095949664892"/>
    <n v="50"/>
    <n v="26.253460910609249"/>
    <n v="31.22437608225108"/>
    <n v="26.156000000000002"/>
    <x v="855"/>
    <n v="157.86032610418528"/>
  </r>
  <r>
    <n v="4"/>
    <n v="15"/>
    <x v="14"/>
    <n v="3.3814894891263054"/>
    <n v="50"/>
    <n v="23.209075507310917"/>
    <n v="27.747176406926403"/>
    <n v="26.103999999999999"/>
    <x v="613"/>
    <n v="151.61137155983587"/>
  </r>
  <r>
    <n v="4"/>
    <n v="15"/>
    <x v="15"/>
    <n v="5.0420929765554305"/>
    <n v="50"/>
    <n v="19.207379675231092"/>
    <n v="17.197285173160171"/>
    <n v="25.826666666666668"/>
    <x v="856"/>
    <n v="140.06787683869729"/>
  </r>
  <r>
    <n v="4"/>
    <n v="15"/>
    <x v="16"/>
    <n v="3.6311665465314702"/>
    <n v="48.09536001757548"/>
    <n v="11.875833308382351"/>
    <n v="14.253805735930733"/>
    <n v="25.462666666666667"/>
    <x v="101"/>
    <n v="126.04607267337974"/>
  </r>
  <r>
    <n v="4"/>
    <n v="15"/>
    <x v="17"/>
    <n v="6.3832633173381881"/>
    <n v="33.597924696180961"/>
    <n v="4.7882801410714295"/>
    <n v="7.0150833333333331"/>
    <n v="24.44"/>
    <x v="857"/>
    <n v="100.44325703557683"/>
  </r>
  <r>
    <n v="4"/>
    <n v="15"/>
    <x v="18"/>
    <n v="6.2111884167027176"/>
    <n v="5.4873298016271663"/>
    <n v="-0.20132002801120447"/>
    <n v="0.26431872294372294"/>
    <n v="17.714666666666666"/>
    <x v="306"/>
    <n v="56.759967363712853"/>
  </r>
  <r>
    <n v="4"/>
    <n v="15"/>
    <x v="19"/>
    <n v="7.7515653243879195"/>
    <n v="0"/>
    <n v="-0.20132002801120447"/>
    <n v="0"/>
    <n v="4.6626666666666665"/>
    <x v="858"/>
    <n v="34.069597596044808"/>
  </r>
  <r>
    <n v="4"/>
    <n v="15"/>
    <x v="20"/>
    <n v="8.5538915191565845"/>
    <n v="0"/>
    <n v="-0.20132002801120447"/>
    <n v="0"/>
    <n v="0"/>
    <x v="859"/>
    <n v="26.07198827635164"/>
  </r>
  <r>
    <n v="4"/>
    <n v="15"/>
    <x v="21"/>
    <n v="8.3910442855016836"/>
    <n v="0"/>
    <n v="-0.20132002801120447"/>
    <n v="0"/>
    <n v="0"/>
    <x v="858"/>
    <n v="30.046409890491905"/>
  </r>
  <r>
    <n v="4"/>
    <n v="15"/>
    <x v="22"/>
    <n v="8.6419768661306069"/>
    <n v="0"/>
    <n v="-0.20132002801120447"/>
    <n v="0"/>
    <n v="0"/>
    <x v="826"/>
    <n v="31.436745031576017"/>
  </r>
  <r>
    <n v="4"/>
    <n v="15"/>
    <x v="23"/>
    <n v="8.6686683346949049"/>
    <n v="0"/>
    <n v="-0.20132002801120447"/>
    <n v="0"/>
    <n v="0"/>
    <x v="860"/>
    <n v="35.331857552771893"/>
  </r>
  <r>
    <n v="4"/>
    <n v="16"/>
    <x v="0"/>
    <n v="8.6078542604955643"/>
    <n v="0"/>
    <n v="-0.20132002801120447"/>
    <n v="0"/>
    <n v="0"/>
    <x v="861"/>
    <n v="37.582921145713385"/>
  </r>
  <r>
    <n v="4"/>
    <n v="16"/>
    <x v="1"/>
    <n v="8.6120850604972574"/>
    <n v="0"/>
    <n v="-0.20132002801120447"/>
    <n v="0"/>
    <n v="0"/>
    <x v="0"/>
    <n v="37.81119177501806"/>
  </r>
  <r>
    <n v="4"/>
    <n v="16"/>
    <x v="2"/>
    <n v="8.8690730584883717"/>
    <n v="0"/>
    <n v="-0.20132002801120447"/>
    <n v="0"/>
    <n v="0"/>
    <x v="0"/>
    <n v="38.06817977300917"/>
  </r>
  <r>
    <n v="4"/>
    <n v="16"/>
    <x v="3"/>
    <n v="8.9387101616917199"/>
    <n v="0"/>
    <n v="-0.20132002801120447"/>
    <n v="0"/>
    <n v="0"/>
    <x v="0"/>
    <n v="38.137816876212518"/>
  </r>
  <r>
    <n v="4"/>
    <n v="16"/>
    <x v="4"/>
    <n v="8.9321679023574525"/>
    <n v="0"/>
    <n v="-0.20132002801120447"/>
    <n v="0"/>
    <n v="0"/>
    <x v="0"/>
    <n v="38.131274616878251"/>
  </r>
  <r>
    <n v="4"/>
    <n v="16"/>
    <x v="5"/>
    <n v="8.7420826885117151"/>
    <n v="0"/>
    <n v="-0.20132002801120447"/>
    <n v="0"/>
    <n v="0"/>
    <x v="188"/>
    <n v="36.560677311994112"/>
  </r>
  <r>
    <n v="4"/>
    <n v="16"/>
    <x v="6"/>
    <n v="8.123065539666138"/>
    <n v="1.2730676600481921"/>
    <n v="7.4957060974159653"/>
    <n v="0.97126623376623356"/>
    <n v="0"/>
    <x v="0"/>
    <n v="47.263532273428538"/>
  </r>
  <r>
    <n v="4"/>
    <n v="16"/>
    <x v="7"/>
    <n v="2.8417851420367333"/>
    <n v="5.2433690094617846"/>
    <n v="32.085105739222683"/>
    <n v="10.253694805194804"/>
    <n v="0.156"/>
    <x v="0"/>
    <n v="79.980381438448006"/>
  </r>
  <r>
    <n v="4"/>
    <n v="16"/>
    <x v="8"/>
    <n v="3.3319721090005223"/>
    <n v="6.9122884107720646"/>
    <n v="43.199929096638655"/>
    <n v="22.453009740259741"/>
    <n v="10.902666666666667"/>
    <x v="564"/>
    <n v="110.80093287966766"/>
  </r>
  <r>
    <n v="4"/>
    <n v="16"/>
    <x v="9"/>
    <n v="0.33783255957283731"/>
    <n v="11.159949160310365"/>
    <n v="43.199929096638655"/>
    <n v="33.959908549783549"/>
    <n v="21.216000000000001"/>
    <x v="0"/>
    <n v="139.27404610883741"/>
  </r>
  <r>
    <n v="4"/>
    <n v="16"/>
    <x v="10"/>
    <n v="0.2103163157148385"/>
    <n v="15.408382416746393"/>
    <n v="43.199929096638655"/>
    <n v="40.451467532467532"/>
    <n v="23.816000000000003"/>
    <x v="0"/>
    <n v="152.48652210409944"/>
  </r>
  <r>
    <n v="4"/>
    <n v="16"/>
    <x v="11"/>
    <n v="0.25044586919386991"/>
    <n v="15.572039149518799"/>
    <n v="43.199929096638655"/>
    <n v="41.556047077922074"/>
    <n v="26.052000000000003"/>
    <x v="0"/>
    <n v="156.03088793580542"/>
  </r>
  <r>
    <n v="4"/>
    <n v="16"/>
    <x v="12"/>
    <n v="0.50997126362837186"/>
    <n v="21.083826134417851"/>
    <n v="43.199929096638655"/>
    <n v="41.258178571428573"/>
    <n v="25.826666666666668"/>
    <x v="0"/>
    <n v="161.27899847531214"/>
  </r>
  <r>
    <n v="4"/>
    <n v="16"/>
    <x v="13"/>
    <n v="0.66460759189100727"/>
    <n v="31.564447510211387"/>
    <n v="43.199929096638655"/>
    <n v="38.818754329004328"/>
    <n v="25.029333333333334"/>
    <x v="0"/>
    <n v="168.67749860361073"/>
  </r>
  <r>
    <n v="4"/>
    <n v="16"/>
    <x v="14"/>
    <n v="3.003764197303314"/>
    <n v="23.944112354488396"/>
    <n v="43.199929096638655"/>
    <n v="39.794662337662338"/>
    <n v="25.757333333333332"/>
    <x v="0"/>
    <n v="165.10022806195803"/>
  </r>
  <r>
    <n v="4"/>
    <n v="16"/>
    <x v="15"/>
    <n v="3.3320690457799902"/>
    <n v="20.110616676738253"/>
    <n v="43.199929096638655"/>
    <n v="38.210914502164499"/>
    <n v="25.393333333333334"/>
    <x v="0"/>
    <n v="159.64728939718674"/>
  </r>
  <r>
    <n v="4"/>
    <n v="16"/>
    <x v="16"/>
    <n v="4.8747435262776655"/>
    <n v="9.1068906078028675"/>
    <n v="42.162439599453776"/>
    <n v="39.201014610389613"/>
    <n v="23.694666666666667"/>
    <x v="0"/>
    <n v="148.4401817531226"/>
  </r>
  <r>
    <n v="4"/>
    <n v="16"/>
    <x v="17"/>
    <n v="5.7939950843933596"/>
    <n v="4.2681018002349544"/>
    <n v="21.998440694306723"/>
    <n v="23.530555735930736"/>
    <n v="20.713333333333335"/>
    <x v="0"/>
    <n v="105.70485339073112"/>
  </r>
  <r>
    <n v="4"/>
    <n v="16"/>
    <x v="18"/>
    <n v="5.2424034195471823"/>
    <n v="2.1200903816366017"/>
    <n v="0.56135715865336122"/>
    <n v="1.1590573593073592"/>
    <n v="14.56"/>
    <x v="305"/>
    <n v="50.339921121420467"/>
  </r>
  <r>
    <n v="4"/>
    <n v="16"/>
    <x v="19"/>
    <n v="4.926769003677121"/>
    <n v="0"/>
    <n v="-0.20132002801120447"/>
    <n v="0"/>
    <n v="3.5706666666666669"/>
    <x v="0"/>
    <n v="37.696542384864586"/>
  </r>
  <r>
    <n v="4"/>
    <n v="16"/>
    <x v="20"/>
    <n v="4.9152972648484798"/>
    <n v="0"/>
    <n v="-0.20132002801120447"/>
    <n v="0"/>
    <n v="0"/>
    <x v="0"/>
    <n v="34.114403979369278"/>
  </r>
  <r>
    <n v="4"/>
    <n v="16"/>
    <x v="21"/>
    <n v="5.5810219805030368"/>
    <n v="0"/>
    <n v="-0.20132002801120447"/>
    <n v="0"/>
    <n v="0"/>
    <x v="0"/>
    <n v="34.780128695023834"/>
  </r>
  <r>
    <n v="4"/>
    <n v="16"/>
    <x v="22"/>
    <n v="5.4810181052511497"/>
    <n v="0"/>
    <n v="-0.20132002801120447"/>
    <n v="0"/>
    <n v="0"/>
    <x v="0"/>
    <n v="34.680124819771947"/>
  </r>
  <r>
    <n v="4"/>
    <n v="16"/>
    <x v="23"/>
    <n v="5.0004591326124492"/>
    <n v="0"/>
    <n v="-0.20132002801120447"/>
    <n v="0"/>
    <n v="0"/>
    <x v="0"/>
    <n v="34.19956584713325"/>
  </r>
  <r>
    <n v="4"/>
    <n v="17"/>
    <x v="0"/>
    <n v="4.7298177439210836"/>
    <n v="0"/>
    <n v="-0.20132002801120447"/>
    <n v="0"/>
    <n v="0"/>
    <x v="0"/>
    <n v="33.928924458441884"/>
  </r>
  <r>
    <n v="4"/>
    <n v="17"/>
    <x v="1"/>
    <n v="4.3453125221480651"/>
    <n v="0"/>
    <n v="-0.20132002801120447"/>
    <n v="0"/>
    <n v="0"/>
    <x v="0"/>
    <n v="33.544419236668865"/>
  </r>
  <r>
    <n v="4"/>
    <n v="17"/>
    <x v="2"/>
    <n v="3.9485213672697768"/>
    <n v="0"/>
    <n v="-0.20132002801120447"/>
    <n v="0"/>
    <n v="0"/>
    <x v="0"/>
    <n v="33.147628081790579"/>
  </r>
  <r>
    <n v="4"/>
    <n v="17"/>
    <x v="3"/>
    <n v="3.52623695986281"/>
    <n v="0"/>
    <n v="-0.20132002801120447"/>
    <n v="0"/>
    <n v="0"/>
    <x v="0"/>
    <n v="32.725343674383609"/>
  </r>
  <r>
    <n v="4"/>
    <n v="17"/>
    <x v="4"/>
    <n v="3.1470076989097073"/>
    <n v="0"/>
    <n v="-0.20132002801120447"/>
    <n v="0"/>
    <n v="0"/>
    <x v="0"/>
    <n v="32.346114413430506"/>
  </r>
  <r>
    <n v="4"/>
    <n v="17"/>
    <x v="5"/>
    <n v="2.7592098648770191"/>
    <n v="0"/>
    <n v="-0.20132002801120447"/>
    <n v="0"/>
    <n v="0"/>
    <x v="0"/>
    <n v="31.95831657939782"/>
  </r>
  <r>
    <n v="4"/>
    <n v="17"/>
    <x v="6"/>
    <n v="2.3689674846515056"/>
    <n v="1.0870601441130301"/>
    <n v="7.5523844043907564"/>
    <n v="1.4633452380952379"/>
    <n v="0"/>
    <x v="0"/>
    <n v="41.872184013782537"/>
  </r>
  <r>
    <n v="4"/>
    <n v="17"/>
    <x v="7"/>
    <n v="1.9636005570995119"/>
    <n v="12.717916231611458"/>
    <n v="30.24547995857143"/>
    <n v="24.947192640692641"/>
    <n v="0"/>
    <x v="0"/>
    <n v="99.274616130507042"/>
  </r>
  <r>
    <n v="4"/>
    <n v="17"/>
    <x v="8"/>
    <n v="1.5713097778055392"/>
    <n v="15.327909657337177"/>
    <n v="42.375328850042017"/>
    <n v="33.481971320346318"/>
    <n v="4.2813333333333334"/>
    <x v="0"/>
    <n v="126.43827968139639"/>
  </r>
  <r>
    <n v="4"/>
    <n v="17"/>
    <x v="9"/>
    <n v="1.1706897758993022"/>
    <n v="17.864130261492082"/>
    <n v="43.199929096638655"/>
    <n v="38.712145021645021"/>
    <n v="3.8826666666666667"/>
    <x v="0"/>
    <n v="134.22998756487374"/>
  </r>
  <r>
    <n v="4"/>
    <n v="17"/>
    <x v="10"/>
    <n v="0.77258893147797969"/>
    <n v="17.714338266614199"/>
    <n v="43.199929096638655"/>
    <n v="38.378378787878781"/>
    <n v="4.056"/>
    <x v="0"/>
    <n v="133.52166182514162"/>
  </r>
  <r>
    <n v="4"/>
    <n v="17"/>
    <x v="11"/>
    <n v="0.37219118229925047"/>
    <n v="18.708145088714751"/>
    <n v="43.199929096638655"/>
    <n v="41.714735389610389"/>
    <n v="11.336000000000002"/>
    <x v="0"/>
    <n v="144.73142749979507"/>
  </r>
  <r>
    <n v="4"/>
    <n v="17"/>
    <x v="12"/>
    <n v="0"/>
    <n v="25.019223510269715"/>
    <n v="43.199929096638655"/>
    <n v="40.817347402597399"/>
    <n v="16.570666666666668"/>
    <x v="0"/>
    <n v="155.00759341870446"/>
  </r>
  <r>
    <n v="4"/>
    <n v="17"/>
    <x v="13"/>
    <n v="0.20106367803377406"/>
    <n v="27.218564163816712"/>
    <n v="43.199929096638655"/>
    <n v="41.098507034632036"/>
    <n v="23.954666666666665"/>
    <x v="0"/>
    <n v="165.07315738231983"/>
  </r>
  <r>
    <n v="4"/>
    <n v="17"/>
    <x v="14"/>
    <n v="0.43100077907252982"/>
    <n v="27.491905130691716"/>
    <n v="43.199929096638655"/>
    <n v="41.702656926406924"/>
    <n v="12.514666666666667"/>
    <x v="0"/>
    <n v="154.7405853420085"/>
  </r>
  <r>
    <n v="4"/>
    <n v="17"/>
    <x v="15"/>
    <n v="0.66471603183535033"/>
    <n v="10.504545575520131"/>
    <n v="43.199929096638655"/>
    <n v="38.173129329004325"/>
    <n v="20.089333333333336"/>
    <x v="0"/>
    <n v="142.03208010886379"/>
  </r>
  <r>
    <n v="4"/>
    <n v="17"/>
    <x v="16"/>
    <n v="0.89110060825491111"/>
    <n v="4.4869422980727887"/>
    <n v="42.976326263634448"/>
    <n v="34.605034090909086"/>
    <n v="1.6466666666666667"/>
    <x v="0"/>
    <n v="114.00649667006989"/>
  </r>
  <r>
    <n v="4"/>
    <n v="17"/>
    <x v="17"/>
    <n v="1.1210074001046249"/>
    <n v="2.4561554799235745"/>
    <n v="23.751666616764702"/>
    <n v="21.288549242424242"/>
    <n v="1.04"/>
    <x v="0"/>
    <n v="79.057805481749142"/>
  </r>
  <r>
    <n v="4"/>
    <n v="17"/>
    <x v="18"/>
    <n v="1.3554784414173711"/>
    <n v="3.6912497664888968"/>
    <n v="0.79626109310924365"/>
    <n v="0.88709307359307354"/>
    <n v="0.624"/>
    <x v="0"/>
    <n v="36.754509117140593"/>
  </r>
  <r>
    <n v="4"/>
    <n v="17"/>
    <x v="19"/>
    <n v="1.5852954574322657"/>
    <n v="0"/>
    <n v="-0.20132002801120447"/>
    <n v="0"/>
    <n v="8.666666666666667E-2"/>
    <x v="862"/>
    <n v="28.502647785988156"/>
  </r>
  <r>
    <n v="4"/>
    <n v="17"/>
    <x v="20"/>
    <n v="1.8109155008113549"/>
    <n v="0"/>
    <n v="-0.20132002801120447"/>
    <n v="0"/>
    <n v="0"/>
    <x v="0"/>
    <n v="31.010022215332157"/>
  </r>
  <r>
    <n v="4"/>
    <n v="17"/>
    <x v="21"/>
    <n v="2.0347539896825824"/>
    <n v="0"/>
    <n v="-0.20132002801120447"/>
    <n v="0"/>
    <n v="0"/>
    <x v="0"/>
    <n v="31.233860704203384"/>
  </r>
  <r>
    <n v="4"/>
    <n v="17"/>
    <x v="22"/>
    <n v="2.2761601149593722"/>
    <n v="0"/>
    <n v="-0.20132002801120447"/>
    <n v="0"/>
    <n v="0"/>
    <x v="0"/>
    <n v="31.475266829480173"/>
  </r>
  <r>
    <n v="4"/>
    <n v="17"/>
    <x v="23"/>
    <n v="2.502518595161745"/>
    <n v="0"/>
    <n v="-0.20132002801120447"/>
    <n v="0"/>
    <n v="0"/>
    <x v="0"/>
    <n v="31.701625309682544"/>
  </r>
  <r>
    <n v="4"/>
    <n v="18"/>
    <x v="0"/>
    <n v="2.7265792135199498"/>
    <n v="0"/>
    <n v="-0.20132002801120447"/>
    <n v="0"/>
    <n v="0"/>
    <x v="709"/>
    <n v="31.819000295039327"/>
  </r>
  <r>
    <n v="4"/>
    <n v="18"/>
    <x v="1"/>
    <n v="2.9505772996305"/>
    <n v="0"/>
    <n v="-0.20132002801120447"/>
    <n v="0"/>
    <n v="0"/>
    <x v="31"/>
    <n v="26.699115024108632"/>
  </r>
  <r>
    <n v="4"/>
    <n v="18"/>
    <x v="2"/>
    <n v="3.1466131548440428"/>
    <n v="0"/>
    <n v="-0.20132002801120447"/>
    <n v="0"/>
    <n v="0"/>
    <x v="0"/>
    <n v="32.345719869364842"/>
  </r>
  <r>
    <n v="4"/>
    <n v="18"/>
    <x v="3"/>
    <n v="3.4124641884319318"/>
    <n v="0"/>
    <n v="-0.20132002801120447"/>
    <n v="0"/>
    <n v="0"/>
    <x v="863"/>
    <n v="28.518043164688155"/>
  </r>
  <r>
    <n v="4"/>
    <n v="18"/>
    <x v="4"/>
    <n v="3.6456252444382371"/>
    <n v="0"/>
    <n v="-0.20132002801120447"/>
    <n v="0"/>
    <n v="0"/>
    <x v="640"/>
    <n v="13.040677904904985"/>
  </r>
  <r>
    <n v="4"/>
    <n v="18"/>
    <x v="5"/>
    <n v="3.8690544299582461"/>
    <n v="0"/>
    <n v="-0.20132002801120447"/>
    <n v="0"/>
    <n v="0"/>
    <x v="179"/>
    <n v="27.349811215602802"/>
  </r>
  <r>
    <n v="4"/>
    <n v="18"/>
    <x v="6"/>
    <n v="4.08657314178825"/>
    <n v="2.6426584737235164"/>
    <n v="8.5390707849579819"/>
    <n v="0.65280681818181818"/>
    <n v="0"/>
    <x v="0"/>
    <n v="45.321535961183571"/>
  </r>
  <r>
    <n v="4"/>
    <n v="18"/>
    <x v="7"/>
    <n v="4.3219585418794511"/>
    <n v="6.0795645087426253"/>
    <n v="33.023062599768899"/>
    <n v="1.7644994588744587"/>
    <n v="0.26"/>
    <x v="0"/>
    <n v="74.849511851797445"/>
  </r>
  <r>
    <n v="4"/>
    <n v="18"/>
    <x v="8"/>
    <n v="4.5503333213315349"/>
    <n v="17.459653579042747"/>
    <n v="43.199929096638655"/>
    <n v="12.584548160173158"/>
    <n v="15.443999999999999"/>
    <x v="0"/>
    <n v="122.63889089971811"/>
  </r>
  <r>
    <n v="4"/>
    <n v="18"/>
    <x v="9"/>
    <n v="4.7510309776847359"/>
    <n v="21.696522095287584"/>
    <n v="43.199929096638655"/>
    <n v="10.59440854978355"/>
    <n v="27.057333333333332"/>
    <x v="0"/>
    <n v="136.69965079525986"/>
  </r>
  <r>
    <n v="4"/>
    <n v="18"/>
    <x v="10"/>
    <n v="4.9499911240474574"/>
    <n v="26.342736944348449"/>
    <n v="43.199929096638655"/>
    <n v="17.269521103896103"/>
    <n v="27.404"/>
    <x v="0"/>
    <n v="148.56660501146266"/>
  </r>
  <r>
    <n v="4"/>
    <n v="18"/>
    <x v="11"/>
    <n v="4.979948389666931"/>
    <n v="28.054662713196183"/>
    <n v="43.199929096638655"/>
    <n v="17.643925865800863"/>
    <n v="27.404"/>
    <x v="321"/>
    <n v="148.90124273671088"/>
  </r>
  <r>
    <n v="4"/>
    <n v="18"/>
    <x v="12"/>
    <n v="5.2313901031139238"/>
    <n v="27.984332632800307"/>
    <n v="43.199929096638655"/>
    <n v="37.785709415584414"/>
    <n v="27.404"/>
    <x v="864"/>
    <n v="166.40977092096801"/>
  </r>
  <r>
    <n v="4"/>
    <n v="18"/>
    <x v="13"/>
    <n v="5.2930164016906165"/>
    <n v="34.728082460148848"/>
    <n v="43.199929096638655"/>
    <n v="45.669381493506499"/>
    <n v="27.404"/>
    <x v="662"/>
    <n v="174.08103818598178"/>
  </r>
  <r>
    <n v="4"/>
    <n v="18"/>
    <x v="14"/>
    <n v="5.2156205151012651"/>
    <n v="46.169829647474856"/>
    <n v="43.199929096638655"/>
    <n v="40.351686147186143"/>
    <n v="27.404"/>
    <x v="93"/>
    <n v="172.59035416884757"/>
  </r>
  <r>
    <n v="4"/>
    <n v="18"/>
    <x v="15"/>
    <n v="4.9027933887322384"/>
    <n v="41.023246070356237"/>
    <n v="43.199929096638655"/>
    <n v="43.418192099567094"/>
    <n v="27.404"/>
    <x v="865"/>
    <n v="166.29488896254884"/>
  </r>
  <r>
    <n v="4"/>
    <n v="18"/>
    <x v="16"/>
    <n v="5.4719075372351274"/>
    <n v="22.509896420032163"/>
    <n v="43.199929096638655"/>
    <n v="17.550756493506494"/>
    <n v="27.404"/>
    <x v="625"/>
    <n v="119.48535156732709"/>
  </r>
  <r>
    <n v="4"/>
    <n v="18"/>
    <x v="17"/>
    <n v="5.9173792290550233"/>
    <n v="13.282503582415092"/>
    <n v="24.997206972478985"/>
    <n v="0.90007900432900423"/>
    <n v="27.265333333333338"/>
    <x v="41"/>
    <n v="72.362502121611442"/>
  </r>
  <r>
    <n v="4"/>
    <n v="18"/>
    <x v="18"/>
    <n v="5.4488284465769263"/>
    <n v="3.9208896223955914"/>
    <n v="0.80407164028991562"/>
    <n v="0.51686634199134196"/>
    <n v="20.522666666666669"/>
    <x v="41"/>
    <n v="31.213322717920445"/>
  </r>
  <r>
    <n v="4"/>
    <n v="18"/>
    <x v="19"/>
    <n v="3.8368146043621629"/>
    <n v="0"/>
    <n v="-0.20132002801120447"/>
    <n v="0"/>
    <n v="6.0840000000000005"/>
    <x v="41"/>
    <n v="9.719494576350959"/>
  </r>
  <r>
    <n v="4"/>
    <n v="18"/>
    <x v="20"/>
    <n v="2.961989226320934"/>
    <n v="0"/>
    <n v="-0.20132002801120447"/>
    <n v="0"/>
    <n v="0"/>
    <x v="41"/>
    <n v="2.7606691983097296"/>
  </r>
  <r>
    <n v="4"/>
    <n v="18"/>
    <x v="21"/>
    <n v="1.2729365313970324"/>
    <n v="0"/>
    <n v="-0.20132002801120447"/>
    <n v="0"/>
    <n v="0"/>
    <x v="41"/>
    <n v="1.071616503385828"/>
  </r>
  <r>
    <n v="4"/>
    <n v="18"/>
    <x v="22"/>
    <n v="2.1923831919033065"/>
    <n v="0"/>
    <n v="-0.20132002801120447"/>
    <n v="0"/>
    <n v="0"/>
    <x v="41"/>
    <n v="1.9910631638921021"/>
  </r>
  <r>
    <n v="4"/>
    <n v="18"/>
    <x v="23"/>
    <n v="4.6025391449881186"/>
    <n v="0"/>
    <n v="-0.20132002801120447"/>
    <n v="0"/>
    <n v="0"/>
    <x v="383"/>
    <n v="10.312670041585733"/>
  </r>
  <r>
    <n v="4"/>
    <n v="19"/>
    <x v="0"/>
    <n v="3.8797722955333795"/>
    <n v="0"/>
    <n v="-0.20132002801120447"/>
    <n v="0"/>
    <n v="0"/>
    <x v="866"/>
    <n v="10.712236051305959"/>
  </r>
  <r>
    <n v="4"/>
    <n v="19"/>
    <x v="1"/>
    <n v="2.2034942975677048"/>
    <n v="0"/>
    <n v="-0.20132002801120447"/>
    <n v="0"/>
    <n v="0"/>
    <x v="676"/>
    <n v="10.141221211235022"/>
  </r>
  <r>
    <n v="4"/>
    <n v="19"/>
    <x v="2"/>
    <n v="1.4536031572232198"/>
    <n v="0"/>
    <n v="-0.20132002801120447"/>
    <n v="0"/>
    <n v="0"/>
    <x v="75"/>
    <n v="6.1256828447169944"/>
  </r>
  <r>
    <n v="4"/>
    <n v="19"/>
    <x v="3"/>
    <n v="2.3787688448565452"/>
    <n v="0"/>
    <n v="-0.20132002801120447"/>
    <n v="0"/>
    <n v="0"/>
    <x v="426"/>
    <n v="6.3637930558211586"/>
  </r>
  <r>
    <n v="4"/>
    <n v="19"/>
    <x v="4"/>
    <n v="3.3657324065524818"/>
    <n v="0"/>
    <n v="-0.20132002801120447"/>
    <n v="0"/>
    <n v="0"/>
    <x v="41"/>
    <n v="3.1644123785412774"/>
  </r>
  <r>
    <n v="4"/>
    <n v="19"/>
    <x v="5"/>
    <n v="4.2795080522153404"/>
    <n v="0"/>
    <n v="-0.20132002801120447"/>
    <n v="0"/>
    <n v="0"/>
    <x v="41"/>
    <n v="4.0781880242041355"/>
  </r>
  <r>
    <n v="4"/>
    <n v="19"/>
    <x v="6"/>
    <n v="2.6260375675968759"/>
    <n v="1.6872104059888116"/>
    <n v="8.0185980392016791"/>
    <n v="0"/>
    <n v="0"/>
    <x v="717"/>
    <n v="14.993652556172858"/>
  </r>
  <r>
    <n v="4"/>
    <n v="19"/>
    <x v="7"/>
    <n v="1.4774470386412726"/>
    <n v="6.249300641814469"/>
    <n v="30.269326319432775"/>
    <n v="1.3277954545454544"/>
    <n v="0.312"/>
    <x v="867"/>
    <n v="42.080037306496557"/>
  </r>
  <r>
    <n v="4"/>
    <n v="19"/>
    <x v="8"/>
    <n v="1.7266709720192237"/>
    <n v="10.325425753194967"/>
    <n v="42.65837478548319"/>
    <n v="21.352757575757575"/>
    <n v="15.496000000000002"/>
    <x v="868"/>
    <n v="94.690452415046707"/>
  </r>
  <r>
    <n v="4"/>
    <n v="19"/>
    <x v="9"/>
    <n v="1.9993701371308426"/>
    <n v="20.228903733211034"/>
    <n v="43.199929096638655"/>
    <n v="11.188325216450215"/>
    <n v="27.282666666666668"/>
    <x v="41"/>
    <n v="103.89919485009742"/>
  </r>
  <r>
    <n v="4"/>
    <n v="19"/>
    <x v="10"/>
    <n v="1.1596429694750403"/>
    <n v="19.298671393220285"/>
    <n v="43.199929096638655"/>
    <n v="18.94710984848485"/>
    <n v="27.404"/>
    <x v="41"/>
    <n v="110.00935330781883"/>
  </r>
  <r>
    <n v="4"/>
    <n v="19"/>
    <x v="11"/>
    <n v="0.66697682106797518"/>
    <n v="39.602607204916964"/>
    <n v="43.199929096638655"/>
    <n v="16.572200757575757"/>
    <n v="27.404"/>
    <x v="41"/>
    <n v="127.44571388019935"/>
  </r>
  <r>
    <n v="4"/>
    <n v="19"/>
    <x v="12"/>
    <n v="0.48243611251387086"/>
    <n v="29.23361335921448"/>
    <n v="43.199929096638655"/>
    <n v="43.901079004328999"/>
    <n v="27.404"/>
    <x v="41"/>
    <n v="144.221057572696"/>
  </r>
  <r>
    <n v="4"/>
    <n v="19"/>
    <x v="13"/>
    <n v="0.3325964974474383"/>
    <n v="20.665262659909416"/>
    <n v="43.199929096638655"/>
    <n v="20.54528246753247"/>
    <n v="27.404"/>
    <x v="41"/>
    <n v="112.14707072152798"/>
  </r>
  <r>
    <n v="4"/>
    <n v="19"/>
    <x v="14"/>
    <n v="0.20087068339430533"/>
    <n v="32.883551972694534"/>
    <n v="43.199929096638655"/>
    <n v="48.583217532467529"/>
    <n v="27.404"/>
    <x v="311"/>
    <n v="156.91026060809688"/>
  </r>
  <r>
    <n v="4"/>
    <n v="19"/>
    <x v="15"/>
    <n v="0.33006219026997563"/>
    <n v="25.008378774265051"/>
    <n v="43.199929096638655"/>
    <n v="48.582981060606066"/>
    <n v="27.404"/>
    <x v="869"/>
    <n v="153.08367260115386"/>
  </r>
  <r>
    <n v="4"/>
    <n v="19"/>
    <x v="16"/>
    <n v="2.2586754669474303E-2"/>
    <n v="12.422630285515858"/>
    <n v="41.971668712563016"/>
    <n v="22.745724025974027"/>
    <n v="27.404"/>
    <x v="38"/>
    <n v="113.71063538327431"/>
  </r>
  <r>
    <n v="4"/>
    <n v="19"/>
    <x v="17"/>
    <n v="3.5124257946352183E-2"/>
    <n v="18.075176164063919"/>
    <n v="23.011047032331934"/>
    <n v="0.84004058441558427"/>
    <n v="27.230666666666668"/>
    <x v="801"/>
    <n v="76.912893965737396"/>
  </r>
  <r>
    <n v="4"/>
    <n v="19"/>
    <x v="18"/>
    <n v="4.7118587124035355E-2"/>
    <n v="8.3468857804027827"/>
    <n v="0.86700529699789886"/>
    <n v="0.85596969696969694"/>
    <n v="20.228000000000002"/>
    <x v="283"/>
    <n v="38.751807242006507"/>
  </r>
  <r>
    <n v="4"/>
    <n v="19"/>
    <x v="19"/>
    <n v="2.689983103963677"/>
    <n v="0"/>
    <n v="-0.20132002801120447"/>
    <n v="0"/>
    <n v="5.8760000000000003"/>
    <x v="834"/>
    <n v="19.568788253761859"/>
  </r>
  <r>
    <n v="4"/>
    <n v="19"/>
    <x v="20"/>
    <n v="7.3800734483690036"/>
    <n v="0"/>
    <n v="-0.20132002801120447"/>
    <n v="0"/>
    <n v="0"/>
    <x v="387"/>
    <n v="22.084870063316551"/>
  </r>
  <r>
    <n v="4"/>
    <n v="19"/>
    <x v="21"/>
    <n v="7.7551170262948963"/>
    <n v="0"/>
    <n v="-0.20132002801120447"/>
    <n v="0"/>
    <n v="0"/>
    <x v="870"/>
    <n v="23.81588803669052"/>
  </r>
  <r>
    <n v="4"/>
    <n v="19"/>
    <x v="22"/>
    <n v="6.3406592700654514"/>
    <n v="0"/>
    <n v="-0.20132002801120447"/>
    <n v="0"/>
    <n v="0"/>
    <x v="871"/>
    <n v="21.396451617587672"/>
  </r>
  <r>
    <n v="4"/>
    <n v="19"/>
    <x v="23"/>
    <n v="8.2900163869996177"/>
    <n v="0"/>
    <n v="-0.20132002801120447"/>
    <n v="0"/>
    <n v="0"/>
    <x v="814"/>
    <n v="23.145239744479166"/>
  </r>
  <r>
    <n v="4"/>
    <n v="20"/>
    <x v="0"/>
    <n v="9.0045517386416023"/>
    <n v="0"/>
    <n v="-0.20132002801120447"/>
    <n v="0"/>
    <n v="0"/>
    <x v="872"/>
    <n v="21.882890316604794"/>
  </r>
  <r>
    <n v="4"/>
    <n v="20"/>
    <x v="1"/>
    <n v="9.0631906727743043"/>
    <n v="0"/>
    <n v="-0.20132002801120447"/>
    <n v="0"/>
    <n v="0"/>
    <x v="498"/>
    <n v="20.434061256427395"/>
  </r>
  <r>
    <n v="4"/>
    <n v="20"/>
    <x v="2"/>
    <n v="9.2790578952868081"/>
    <n v="0"/>
    <n v="-0.20132002801120447"/>
    <n v="0"/>
    <n v="0"/>
    <x v="873"/>
    <n v="20.047154652481865"/>
  </r>
  <r>
    <n v="4"/>
    <n v="20"/>
    <x v="3"/>
    <n v="9.3299325337619052"/>
    <n v="0"/>
    <n v="-0.20132002801120447"/>
    <n v="0"/>
    <n v="0"/>
    <x v="501"/>
    <n v="21.555355037756392"/>
  </r>
  <r>
    <n v="4"/>
    <n v="20"/>
    <x v="4"/>
    <n v="9.3470008175977615"/>
    <n v="0"/>
    <n v="-0.20132002801120447"/>
    <n v="0"/>
    <n v="0"/>
    <x v="478"/>
    <n v="18.272636692858249"/>
  </r>
  <r>
    <n v="4"/>
    <n v="20"/>
    <x v="5"/>
    <n v="9.3905680880336249"/>
    <n v="0"/>
    <n v="-0.20132002801120447"/>
    <n v="0"/>
    <n v="0"/>
    <x v="396"/>
    <n v="17.210940805399375"/>
  </r>
  <r>
    <n v="4"/>
    <n v="20"/>
    <x v="6"/>
    <n v="9.4153855847715278"/>
    <n v="2.9483589966746262"/>
    <n v="9.276925573928569"/>
    <n v="2.2296168831168832"/>
    <n v="0"/>
    <x v="874"/>
    <n v="31.607129143754761"/>
  </r>
  <r>
    <n v="4"/>
    <n v="20"/>
    <x v="7"/>
    <n v="9.4398368211129338"/>
    <n v="9.2428801031442962"/>
    <n v="33.891208374894958"/>
    <n v="11.228287878787878"/>
    <n v="0.36400000000000005"/>
    <x v="875"/>
    <n v="70.462799237684024"/>
  </r>
  <r>
    <n v="4"/>
    <n v="20"/>
    <x v="8"/>
    <n v="9.4383413860631382"/>
    <n v="11.69899914102032"/>
    <n v="43.199929096638655"/>
    <n v="17.842376082251079"/>
    <n v="15.010666666666665"/>
    <x v="380"/>
    <n v="105.6312796557124"/>
  </r>
  <r>
    <n v="4"/>
    <n v="20"/>
    <x v="9"/>
    <n v="9.501296791046892"/>
    <n v="16.512732162721779"/>
    <n v="43.199929096638655"/>
    <n v="18.201479437229434"/>
    <n v="27.404"/>
    <x v="876"/>
    <n v="119.27356266544615"/>
  </r>
  <r>
    <n v="4"/>
    <n v="20"/>
    <x v="10"/>
    <n v="9.53044391814751"/>
    <n v="25.215723239109298"/>
    <n v="43.199929096638655"/>
    <n v="20.162931277056277"/>
    <n v="27.404"/>
    <x v="611"/>
    <n v="145.3928283844368"/>
  </r>
  <r>
    <n v="4"/>
    <n v="20"/>
    <x v="11"/>
    <n v="9.5579138076726391"/>
    <n v="34.613621718523866"/>
    <n v="43.199929096638655"/>
    <n v="21.878709415584414"/>
    <n v="27.404"/>
    <x v="877"/>
    <n v="165.89777290043949"/>
  </r>
  <r>
    <n v="4"/>
    <n v="20"/>
    <x v="12"/>
    <n v="9.5851037774737176"/>
    <n v="35.483292333430448"/>
    <n v="43.199929096638655"/>
    <n v="20.792788961038962"/>
    <n v="27.404"/>
    <x v="878"/>
    <n v="165.67457362804126"/>
  </r>
  <r>
    <n v="4"/>
    <n v="20"/>
    <x v="13"/>
    <n v="9.5824585347591533"/>
    <n v="27.229394266506798"/>
    <n v="43.199929096638655"/>
    <n v="19.567817640692642"/>
    <n v="27.404"/>
    <x v="0"/>
    <n v="156.38402628112925"/>
  </r>
  <r>
    <n v="4"/>
    <n v="20"/>
    <x v="14"/>
    <n v="9.5741861483406527"/>
    <n v="23.468001978474579"/>
    <n v="43.199929096638655"/>
    <n v="14.469763528138527"/>
    <n v="27.404"/>
    <x v="0"/>
    <n v="147.51630749412442"/>
  </r>
  <r>
    <n v="4"/>
    <n v="20"/>
    <x v="15"/>
    <n v="9.5680743121590339"/>
    <n v="34.270191937988265"/>
    <n v="43.199929096638655"/>
    <n v="8.9821044372294363"/>
    <n v="27.404"/>
    <x v="0"/>
    <n v="152.82472652654741"/>
  </r>
  <r>
    <n v="4"/>
    <n v="20"/>
    <x v="16"/>
    <n v="9.5287581257085971"/>
    <n v="44.316713763392414"/>
    <n v="43.199929096638655"/>
    <n v="1.5280005411255411"/>
    <n v="27.404"/>
    <x v="391"/>
    <n v="155.25407293511554"/>
  </r>
  <r>
    <n v="4"/>
    <n v="20"/>
    <x v="17"/>
    <n v="9.3992111528231135"/>
    <n v="35.442920281627501"/>
    <n v="24.632945170336129"/>
    <n v="0.95691071428571417"/>
    <n v="26.727999999999998"/>
    <x v="0"/>
    <n v="126.56041406160446"/>
  </r>
  <r>
    <n v="4"/>
    <n v="20"/>
    <x v="18"/>
    <n v="9.0948723794599786"/>
    <n v="5.8285621151882383"/>
    <n v="0.84505973301680659"/>
    <n v="0"/>
    <n v="19.985333333333333"/>
    <x v="0"/>
    <n v="65.154254303530365"/>
  </r>
  <r>
    <n v="4"/>
    <n v="20"/>
    <x v="19"/>
    <n v="8.7649789904267497"/>
    <n v="0"/>
    <n v="-0.20132002801120447"/>
    <n v="0"/>
    <n v="5.8066666666666666"/>
    <x v="879"/>
    <n v="41.938960052979802"/>
  </r>
  <r>
    <n v="4"/>
    <n v="20"/>
    <x v="20"/>
    <n v="9.2775226776461501"/>
    <n v="0"/>
    <n v="-0.20132002801120447"/>
    <n v="0"/>
    <n v="0"/>
    <x v="880"/>
    <n v="31.585804356605074"/>
  </r>
  <r>
    <n v="4"/>
    <n v="20"/>
    <x v="21"/>
    <n v="9.3919537623224798"/>
    <n v="0"/>
    <n v="-0.20132002801120447"/>
    <n v="0"/>
    <n v="0"/>
    <x v="303"/>
    <n v="34.631956636160496"/>
  </r>
  <r>
    <n v="4"/>
    <n v="20"/>
    <x v="22"/>
    <n v="9.4478472018385808"/>
    <n v="0"/>
    <n v="-0.20132002801120447"/>
    <n v="0"/>
    <n v="0"/>
    <x v="0"/>
    <n v="38.646953916359379"/>
  </r>
  <r>
    <n v="4"/>
    <n v="20"/>
    <x v="23"/>
    <n v="9.4957060017569752"/>
    <n v="0"/>
    <n v="-0.20132002801120447"/>
    <n v="0"/>
    <n v="0"/>
    <x v="881"/>
    <n v="36.528027510018887"/>
  </r>
  <r>
    <n v="4"/>
    <n v="21"/>
    <x v="0"/>
    <n v="8.8493929381339171"/>
    <n v="0"/>
    <n v="-0.20132002801120447"/>
    <n v="0"/>
    <n v="0"/>
    <x v="882"/>
    <n v="28.227020278543769"/>
  </r>
  <r>
    <n v="4"/>
    <n v="21"/>
    <x v="1"/>
    <n v="9.5223491573709804"/>
    <n v="0"/>
    <n v="-0.20132002801120447"/>
    <n v="0"/>
    <n v="0"/>
    <x v="55"/>
    <n v="26.805737521962904"/>
  </r>
  <r>
    <n v="4"/>
    <n v="21"/>
    <x v="2"/>
    <n v="9.52276790003312"/>
    <n v="0"/>
    <n v="-0.20132002801120447"/>
    <n v="0"/>
    <n v="0"/>
    <x v="883"/>
    <n v="26.438090830770136"/>
  </r>
  <r>
    <n v="4"/>
    <n v="21"/>
    <x v="3"/>
    <n v="9.5297808022734625"/>
    <n v="0"/>
    <n v="-0.20132002801120447"/>
    <n v="0"/>
    <n v="0"/>
    <x v="595"/>
    <n v="25.792187659041772"/>
  </r>
  <r>
    <n v="4"/>
    <n v="21"/>
    <x v="4"/>
    <n v="9.5387936386496275"/>
    <n v="0"/>
    <n v="-0.20132002801120447"/>
    <n v="0"/>
    <n v="0"/>
    <x v="243"/>
    <n v="22.936691249329748"/>
  </r>
  <r>
    <n v="4"/>
    <n v="21"/>
    <x v="5"/>
    <n v="9.5737085594720543"/>
    <n v="0"/>
    <n v="-0.20132002801120447"/>
    <n v="0"/>
    <n v="0"/>
    <x v="884"/>
    <n v="19.136257663751035"/>
  </r>
  <r>
    <n v="4"/>
    <n v="21"/>
    <x v="6"/>
    <n v="9.5194924917795518"/>
    <n v="4.3144013988756553"/>
    <n v="7.2807432502310911"/>
    <n v="0.66302597402597396"/>
    <n v="0"/>
    <x v="885"/>
    <n v="30.419199388027494"/>
  </r>
  <r>
    <n v="4"/>
    <n v="21"/>
    <x v="7"/>
    <n v="9.2969796906824698"/>
    <n v="32.323952580495416"/>
    <n v="28.534071567478993"/>
    <n v="0.9373998917748918"/>
    <n v="0"/>
    <x v="640"/>
    <n v="80.688776418909725"/>
  </r>
  <r>
    <n v="4"/>
    <n v="21"/>
    <x v="8"/>
    <n v="7.3517623508891452"/>
    <n v="49.605169616429436"/>
    <n v="38.314189915525205"/>
    <n v="4.149017316017316"/>
    <n v="0.36400000000000005"/>
    <x v="404"/>
    <n v="105.88015626856239"/>
  </r>
  <r>
    <n v="4"/>
    <n v="21"/>
    <x v="9"/>
    <n v="4.3656739563926799"/>
    <n v="50"/>
    <n v="38.905164945567222"/>
    <n v="14.654761363636363"/>
    <n v="1.4039999999999999"/>
    <x v="886"/>
    <n v="119.51167707925202"/>
  </r>
  <r>
    <n v="4"/>
    <n v="21"/>
    <x v="10"/>
    <n v="5.0923223166689988"/>
    <n v="50"/>
    <n v="40.474531969789915"/>
    <n v="11.992066558441559"/>
    <n v="3.3106666666666671"/>
    <x v="489"/>
    <n v="118.6736415656212"/>
  </r>
  <r>
    <n v="4"/>
    <n v="21"/>
    <x v="11"/>
    <n v="5.7737635198520731"/>
    <n v="50"/>
    <n v="41.237961116785719"/>
    <n v="22.216610389610388"/>
    <n v="5.46"/>
    <x v="887"/>
    <n v="132.12432364644732"/>
  </r>
  <r>
    <n v="4"/>
    <n v="21"/>
    <x v="12"/>
    <n v="4.7410332513510625"/>
    <n v="50"/>
    <n v="42.93001593964285"/>
    <n v="19.60617965367965"/>
    <n v="8.84"/>
    <x v="484"/>
    <n v="132.59838104950998"/>
  </r>
  <r>
    <n v="4"/>
    <n v="21"/>
    <x v="13"/>
    <n v="2.4875913093063615"/>
    <n v="50"/>
    <n v="42.035604607626048"/>
    <n v="16.595158008658007"/>
    <n v="13.086666666666668"/>
    <x v="703"/>
    <n v="135.64385416266961"/>
  </r>
  <r>
    <n v="4"/>
    <n v="21"/>
    <x v="14"/>
    <n v="1.9105843087368439"/>
    <n v="50"/>
    <n v="40.530173478466374"/>
    <n v="25.062390151515149"/>
    <n v="15.912000000000001"/>
    <x v="888"/>
    <n v="150.59900284625746"/>
  </r>
  <r>
    <n v="4"/>
    <n v="21"/>
    <x v="15"/>
    <n v="1.9621920147970151"/>
    <n v="50"/>
    <n v="36.217092557457981"/>
    <n v="21.222468614718611"/>
    <n v="15.253333333333334"/>
    <x v="889"/>
    <n v="143.91611070238375"/>
  </r>
  <r>
    <n v="4"/>
    <n v="21"/>
    <x v="16"/>
    <n v="1.6940516514915815"/>
    <n v="49.882425489343369"/>
    <n v="33.677973524873956"/>
    <n v="16.25076515151515"/>
    <n v="11.700000000000001"/>
    <x v="247"/>
    <n v="126.65400671338338"/>
  </r>
  <r>
    <n v="4"/>
    <n v="21"/>
    <x v="17"/>
    <n v="3.0366561047812106"/>
    <n v="39.355628942552705"/>
    <n v="20.9692455835084"/>
    <n v="12.191551406926404"/>
    <n v="6.5866666666666669"/>
    <x v="146"/>
    <n v="92.15432907427892"/>
  </r>
  <r>
    <n v="4"/>
    <n v="21"/>
    <x v="18"/>
    <n v="5.5818905737475655"/>
    <n v="12.038850944286429"/>
    <n v="1.045749323628151"/>
    <n v="0.4354767316017315"/>
    <n v="5.7373333333333338"/>
    <x v="890"/>
    <n v="34.820808730210295"/>
  </r>
  <r>
    <n v="4"/>
    <n v="21"/>
    <x v="19"/>
    <n v="6.1859704866249698"/>
    <n v="0"/>
    <n v="-0.20132002801120447"/>
    <n v="0"/>
    <n v="3.2759999999999998"/>
    <x v="815"/>
    <n v="21.067549462881189"/>
  </r>
  <r>
    <n v="4"/>
    <n v="21"/>
    <x v="20"/>
    <n v="6.5260816649851172"/>
    <n v="0"/>
    <n v="-0.20132002801120447"/>
    <n v="0"/>
    <n v="0"/>
    <x v="891"/>
    <n v="17.613168464854425"/>
  </r>
  <r>
    <n v="4"/>
    <n v="21"/>
    <x v="21"/>
    <n v="8.0213500706908558"/>
    <n v="0"/>
    <n v="-0.20132002801120447"/>
    <n v="0"/>
    <n v="0"/>
    <x v="621"/>
    <n v="16.646132460887333"/>
  </r>
  <r>
    <n v="4"/>
    <n v="21"/>
    <x v="22"/>
    <n v="8.2823480280919064"/>
    <n v="0"/>
    <n v="-0.20132002801120447"/>
    <n v="0"/>
    <n v="0"/>
    <x v="120"/>
    <n v="17.577116193537318"/>
  </r>
  <r>
    <n v="4"/>
    <n v="21"/>
    <x v="23"/>
    <n v="8.8518905479943211"/>
    <n v="0"/>
    <n v="-0.20132002801120447"/>
    <n v="0"/>
    <n v="0"/>
    <x v="751"/>
    <n v="15.482718457394213"/>
  </r>
  <r>
    <n v="4"/>
    <n v="22"/>
    <x v="0"/>
    <n v="8.8535433625162039"/>
    <n v="0"/>
    <n v="-0.20132002801120447"/>
    <n v="0"/>
    <n v="0"/>
    <x v="160"/>
    <n v="13.759264586283093"/>
  </r>
  <r>
    <n v="4"/>
    <n v="22"/>
    <x v="1"/>
    <n v="9.0724395345977733"/>
    <n v="0"/>
    <n v="-0.20132002801120447"/>
    <n v="0"/>
    <n v="0"/>
    <x v="892"/>
    <n v="15.402413958933654"/>
  </r>
  <r>
    <n v="4"/>
    <n v="22"/>
    <x v="2"/>
    <n v="9.5032539338537898"/>
    <n v="0"/>
    <n v="-0.20132002801120447"/>
    <n v="0"/>
    <n v="0"/>
    <x v="706"/>
    <n v="18.010682127748701"/>
  </r>
  <r>
    <n v="4"/>
    <n v="22"/>
    <x v="3"/>
    <n v="9.519018736154937"/>
    <n v="0"/>
    <n v="-0.20132002801120447"/>
    <n v="0"/>
    <n v="0"/>
    <x v="893"/>
    <n v="18.997286190362793"/>
  </r>
  <r>
    <n v="4"/>
    <n v="22"/>
    <x v="4"/>
    <n v="9.5215328225895917"/>
    <n v="0"/>
    <n v="-0.20132002801120447"/>
    <n v="0"/>
    <n v="0"/>
    <x v="425"/>
    <n v="18.497310945360748"/>
  </r>
  <r>
    <n v="4"/>
    <n v="22"/>
    <x v="5"/>
    <n v="9.2918509822262738"/>
    <n v="0"/>
    <n v="-0.20132002801120447"/>
    <n v="0"/>
    <n v="0"/>
    <x v="310"/>
    <n v="16.978866658340245"/>
  </r>
  <r>
    <n v="4"/>
    <n v="22"/>
    <x v="6"/>
    <n v="9.5138469217143964"/>
    <n v="7.210696545736746"/>
    <n v="2.7223212918970585"/>
    <n v="7.9679729437229438"/>
    <n v="0"/>
    <x v="430"/>
    <n v="32.67337255371126"/>
  </r>
  <r>
    <n v="4"/>
    <n v="22"/>
    <x v="7"/>
    <n v="9.344984384779746"/>
    <n v="37.347462093206367"/>
    <n v="17.962184918949582"/>
    <n v="32.869278138528138"/>
    <n v="0"/>
    <x v="894"/>
    <n v="107.60570185409824"/>
  </r>
  <r>
    <n v="4"/>
    <n v="22"/>
    <x v="8"/>
    <n v="9.4579418133949194"/>
    <n v="50"/>
    <n v="23.339020894033617"/>
    <n v="44.527070346320343"/>
    <n v="0.34666666666666668"/>
    <x v="41"/>
    <n v="127.67069972041554"/>
  </r>
  <r>
    <n v="4"/>
    <n v="22"/>
    <x v="9"/>
    <n v="9.4725966724497681"/>
    <n v="50"/>
    <n v="43.199929096638655"/>
    <n v="47.11544534632035"/>
    <n v="13.988000000000001"/>
    <x v="41"/>
    <n v="163.77597111540877"/>
  </r>
  <r>
    <n v="4"/>
    <n v="22"/>
    <x v="10"/>
    <n v="8.8498713284654187"/>
    <n v="50"/>
    <n v="43.199929096638655"/>
    <n v="47.596113095238088"/>
    <n v="5.1306666666666674"/>
    <x v="41"/>
    <n v="154.77658018700882"/>
  </r>
  <r>
    <n v="4"/>
    <n v="22"/>
    <x v="11"/>
    <n v="7.0409713743726288"/>
    <n v="50"/>
    <n v="32.829526917415961"/>
    <n v="47.659714826839817"/>
    <n v="1.8026666666666669"/>
    <x v="624"/>
    <n v="144.6074174808854"/>
  </r>
  <r>
    <n v="4"/>
    <n v="22"/>
    <x v="12"/>
    <n v="7.9698382592688795"/>
    <n v="50"/>
    <n v="32.340158120609246"/>
    <n v="47.17191829004328"/>
    <n v="9.793333333333333"/>
    <x v="770"/>
    <n v="156.20163491648375"/>
  </r>
  <r>
    <n v="4"/>
    <n v="22"/>
    <x v="13"/>
    <n v="8.5504655173827349"/>
    <n v="50"/>
    <n v="17.750678066092433"/>
    <n v="46.659549242424241"/>
    <n v="16.431999999999999"/>
    <x v="637"/>
    <n v="153.76218073486098"/>
  </r>
  <r>
    <n v="4"/>
    <n v="22"/>
    <x v="14"/>
    <n v="8.8668330266830981"/>
    <n v="50"/>
    <n v="13.949084305588233"/>
    <n v="45.996220779220778"/>
    <n v="17.853333333333335"/>
    <x v="895"/>
    <n v="153.5143334647401"/>
  </r>
  <r>
    <n v="4"/>
    <n v="22"/>
    <x v="15"/>
    <n v="9.1817373690708806"/>
    <n v="50"/>
    <n v="12.283295039621846"/>
    <n v="44.397930735930736"/>
    <n v="27.404"/>
    <x v="896"/>
    <n v="159.32848519298761"/>
  </r>
  <r>
    <n v="4"/>
    <n v="22"/>
    <x v="16"/>
    <n v="9.031435815190024"/>
    <n v="50"/>
    <n v="20.504759945861345"/>
    <n v="40.997731601731601"/>
    <n v="25.237333333333332"/>
    <x v="597"/>
    <n v="160.39252669896126"/>
  </r>
  <r>
    <n v="4"/>
    <n v="22"/>
    <x v="17"/>
    <n v="8.3986935175299138"/>
    <n v="42.413032354671415"/>
    <n v="7.5053828815336123"/>
    <n v="25.016819264069262"/>
    <n v="24.7"/>
    <x v="897"/>
    <n v="119.38847993814559"/>
  </r>
  <r>
    <n v="4"/>
    <n v="22"/>
    <x v="18"/>
    <n v="8.9350384571660104"/>
    <n v="11.849384621190143"/>
    <n v="0.48304432718697476"/>
    <n v="1.1127656926406926"/>
    <n v="8.4586666666666659"/>
    <x v="898"/>
    <n v="41.975812993868978"/>
  </r>
  <r>
    <n v="4"/>
    <n v="22"/>
    <x v="19"/>
    <n v="9.1421464510552202"/>
    <n v="0"/>
    <n v="-0.20132002801120447"/>
    <n v="0"/>
    <n v="8.666666666666667E-2"/>
    <x v="899"/>
    <n v="21.119242734091905"/>
  </r>
  <r>
    <n v="4"/>
    <n v="22"/>
    <x v="20"/>
    <n v="9.166782990046622"/>
    <n v="0"/>
    <n v="-0.20132002801120447"/>
    <n v="0"/>
    <n v="0"/>
    <x v="900"/>
    <n v="18.611977898024037"/>
  </r>
  <r>
    <n v="4"/>
    <n v="22"/>
    <x v="21"/>
    <n v="9.1968292297386736"/>
    <n v="0"/>
    <n v="-0.20132002801120447"/>
    <n v="0"/>
    <n v="0"/>
    <x v="901"/>
    <n v="20.316988575838423"/>
  </r>
  <r>
    <n v="4"/>
    <n v="22"/>
    <x v="22"/>
    <n v="9.1572250725883784"/>
    <n v="0"/>
    <n v="-0.20132002801120447"/>
    <n v="0"/>
    <n v="0"/>
    <x v="532"/>
    <n v="23.677455542443465"/>
  </r>
  <r>
    <n v="4"/>
    <n v="22"/>
    <x v="23"/>
    <n v="9.1142066817932594"/>
    <n v="0"/>
    <n v="-0.20132002801120447"/>
    <n v="0"/>
    <n v="0"/>
    <x v="741"/>
    <n v="22.814024633867405"/>
  </r>
  <r>
    <n v="4"/>
    <n v="23"/>
    <x v="0"/>
    <n v="9.0695526772419424"/>
    <n v="0"/>
    <n v="-0.20132002801120447"/>
    <n v="0"/>
    <n v="0"/>
    <x v="902"/>
    <n v="26.621788836997453"/>
  </r>
  <r>
    <n v="4"/>
    <n v="23"/>
    <x v="1"/>
    <n v="9.01438964297928"/>
    <n v="0"/>
    <n v="-0.20132002801120447"/>
    <n v="0"/>
    <n v="0"/>
    <x v="903"/>
    <n v="23.04920048267789"/>
  </r>
  <r>
    <n v="4"/>
    <n v="23"/>
    <x v="2"/>
    <n v="8.742173396139135"/>
    <n v="0"/>
    <n v="-0.20132002801120447"/>
    <n v="0"/>
    <n v="0"/>
    <x v="833"/>
    <n v="21.855220366705456"/>
  </r>
  <r>
    <n v="4"/>
    <n v="23"/>
    <x v="3"/>
    <n v="7.8662918127910846"/>
    <n v="0"/>
    <n v="-0.20132002801120447"/>
    <n v="0"/>
    <n v="0"/>
    <x v="904"/>
    <n v="19.991429821764235"/>
  </r>
  <r>
    <n v="4"/>
    <n v="23"/>
    <x v="4"/>
    <n v="8.7239033087068005"/>
    <n v="0"/>
    <n v="-0.20132002801120447"/>
    <n v="0"/>
    <n v="0"/>
    <x v="905"/>
    <n v="31.016182142715511"/>
  </r>
  <r>
    <n v="4"/>
    <n v="23"/>
    <x v="5"/>
    <n v="8.8188333041896403"/>
    <n v="0"/>
    <n v="-0.20132002801120447"/>
    <n v="0"/>
    <n v="0"/>
    <x v="27"/>
    <n v="32.819149122551124"/>
  </r>
  <r>
    <n v="4"/>
    <n v="23"/>
    <x v="6"/>
    <n v="8.7804691954476866"/>
    <n v="7.9008170755511662"/>
    <n v="6.4730773758403366"/>
    <n v="7.8627294372294374"/>
    <n v="0"/>
    <x v="906"/>
    <n v="54.850663496586407"/>
  </r>
  <r>
    <n v="4"/>
    <n v="23"/>
    <x v="7"/>
    <n v="8.6138889017797915"/>
    <n v="38.540605708517496"/>
    <n v="23.093990896197482"/>
    <n v="30.041951298701296"/>
    <n v="0.55466666666666675"/>
    <x v="907"/>
    <n v="123.22134813758109"/>
  </r>
  <r>
    <n v="4"/>
    <n v="23"/>
    <x v="8"/>
    <n v="8.6157840324083139"/>
    <n v="50"/>
    <n v="31.940990775756301"/>
    <n v="41.343680194805195"/>
    <n v="15.998666666666667"/>
    <x v="110"/>
    <n v="156.57373048898214"/>
  </r>
  <r>
    <n v="4"/>
    <n v="23"/>
    <x v="9"/>
    <n v="8.1651333080216677"/>
    <n v="50"/>
    <n v="35.633375115504201"/>
    <n v="42.817850649350639"/>
    <n v="27.404"/>
    <x v="908"/>
    <n v="181.35464072294764"/>
  </r>
  <r>
    <n v="4"/>
    <n v="23"/>
    <x v="10"/>
    <n v="7.9986733983527927"/>
    <n v="50"/>
    <n v="37.72425168378151"/>
    <n v="43.94112121212121"/>
    <n v="27.404"/>
    <x v="174"/>
    <n v="183.27999508515168"/>
  </r>
  <r>
    <n v="4"/>
    <n v="23"/>
    <x v="11"/>
    <n v="8.0184033815655269"/>
    <n v="50"/>
    <n v="38.240231636911766"/>
    <n v="44.125327922077922"/>
    <n v="27.404"/>
    <x v="909"/>
    <n v="185.40709523074014"/>
  </r>
  <r>
    <n v="4"/>
    <n v="23"/>
    <x v="12"/>
    <n v="7.7520961835793409"/>
    <n v="50"/>
    <n v="38.607258234516799"/>
    <n v="42.632030303030298"/>
    <n v="14.923999999999999"/>
    <x v="568"/>
    <n v="173.52740463577794"/>
  </r>
  <r>
    <n v="4"/>
    <n v="23"/>
    <x v="13"/>
    <n v="5.0642888587483084"/>
    <n v="50"/>
    <n v="38.999167991281503"/>
    <n v="42.694528679653679"/>
    <n v="14.785333333333334"/>
    <x v="910"/>
    <n v="176.31465598961711"/>
  </r>
  <r>
    <n v="4"/>
    <n v="23"/>
    <x v="14"/>
    <n v="4.5673757364365173"/>
    <n v="50"/>
    <n v="37.844520286386548"/>
    <n v="42.447246212121208"/>
    <n v="14.923999999999999"/>
    <x v="911"/>
    <n v="176.68179088359292"/>
  </r>
  <r>
    <n v="4"/>
    <n v="23"/>
    <x v="15"/>
    <n v="4.9714433587430307"/>
    <n v="46.977996957961061"/>
    <n v="35.564255228949577"/>
    <n v="38.784322510822513"/>
    <n v="13.311999999999999"/>
    <x v="912"/>
    <n v="166.52466955007503"/>
  </r>
  <r>
    <n v="4"/>
    <n v="23"/>
    <x v="16"/>
    <n v="5.4333646116689138"/>
    <n v="44.669867638346695"/>
    <n v="31.465445956260499"/>
    <n v="34.107677489177483"/>
    <n v="11.509333333333334"/>
    <x v="188"/>
    <n v="155.20560368028052"/>
  </r>
  <r>
    <n v="4"/>
    <n v="23"/>
    <x v="17"/>
    <n v="5.8357938286796784"/>
    <n v="37.874286870688998"/>
    <n v="16.810302009516803"/>
    <n v="20.503374999999998"/>
    <n v="7.1586666666666661"/>
    <x v="913"/>
    <n v="115.06400332292057"/>
  </r>
  <r>
    <n v="4"/>
    <n v="23"/>
    <x v="18"/>
    <n v="6.9008123198831255"/>
    <n v="11.089100053488369"/>
    <n v="0.89385837292436976"/>
    <n v="1.1200200216450216"/>
    <n v="4.5066666666666668"/>
    <x v="0"/>
    <n v="53.910884177139565"/>
  </r>
  <r>
    <n v="4"/>
    <n v="23"/>
    <x v="19"/>
    <n v="7.376340172333923"/>
    <n v="0"/>
    <n v="-0.20132002801120447"/>
    <n v="0"/>
    <n v="1.3866666666666667"/>
    <x v="0"/>
    <n v="37.962113553521391"/>
  </r>
  <r>
    <n v="4"/>
    <n v="23"/>
    <x v="20"/>
    <n v="7.3413071060331045"/>
    <n v="0"/>
    <n v="-0.20132002801120447"/>
    <n v="0"/>
    <n v="0"/>
    <x v="0"/>
    <n v="36.540413820553908"/>
  </r>
  <r>
    <n v="4"/>
    <n v="23"/>
    <x v="21"/>
    <n v="7.1638521713072558"/>
    <n v="0"/>
    <n v="-0.20132002801120447"/>
    <n v="0"/>
    <n v="0"/>
    <x v="0"/>
    <n v="36.362958885828057"/>
  </r>
  <r>
    <n v="4"/>
    <n v="23"/>
    <x v="22"/>
    <n v="6.931191611680636"/>
    <n v="0"/>
    <n v="-0.20132002801120447"/>
    <n v="0"/>
    <n v="0"/>
    <x v="0"/>
    <n v="36.130298326201434"/>
  </r>
  <r>
    <n v="4"/>
    <n v="23"/>
    <x v="23"/>
    <n v="6.2088866323731606"/>
    <n v="0"/>
    <n v="-0.20132002801120447"/>
    <n v="0"/>
    <n v="0"/>
    <x v="673"/>
    <n v="34.42968609227092"/>
  </r>
  <r>
    <n v="4"/>
    <n v="24"/>
    <x v="0"/>
    <n v="6.7242104795253779"/>
    <n v="0"/>
    <n v="-0.20132002801120447"/>
    <n v="0"/>
    <n v="0"/>
    <x v="914"/>
    <n v="34.325166411684876"/>
  </r>
  <r>
    <n v="4"/>
    <n v="24"/>
    <x v="1"/>
    <n v="6.5423125535350435"/>
    <n v="0"/>
    <n v="-0.20132002801120447"/>
    <n v="0"/>
    <n v="0"/>
    <x v="0"/>
    <n v="35.741419268055843"/>
  </r>
  <r>
    <n v="4"/>
    <n v="24"/>
    <x v="2"/>
    <n v="4.9675586555871005"/>
    <n v="0"/>
    <n v="-0.20132002801120447"/>
    <n v="0"/>
    <n v="0"/>
    <x v="0"/>
    <n v="34.1666653701079"/>
  </r>
  <r>
    <n v="4"/>
    <n v="24"/>
    <x v="3"/>
    <n v="3.4290925318599945"/>
    <n v="0"/>
    <n v="-0.20132002801120447"/>
    <n v="0"/>
    <n v="0"/>
    <x v="0"/>
    <n v="32.628199246380795"/>
  </r>
  <r>
    <n v="4"/>
    <n v="24"/>
    <x v="4"/>
    <n v="3.3325699835632197"/>
    <n v="0"/>
    <n v="-0.20132002801120447"/>
    <n v="0"/>
    <n v="0"/>
    <x v="0"/>
    <n v="32.53167669808402"/>
  </r>
  <r>
    <n v="4"/>
    <n v="24"/>
    <x v="5"/>
    <n v="3.2742975628007298"/>
    <n v="0"/>
    <n v="-0.20132002801120447"/>
    <n v="0"/>
    <n v="0"/>
    <x v="0"/>
    <n v="32.473404277321528"/>
  </r>
  <r>
    <n v="4"/>
    <n v="24"/>
    <x v="6"/>
    <n v="2.7818175538425334"/>
    <n v="7.0645163577176993"/>
    <n v="3.8015937605042009"/>
    <n v="8.2613322510822496"/>
    <n v="0"/>
    <x v="915"/>
    <n v="50.800796196261906"/>
  </r>
  <r>
    <n v="4"/>
    <n v="24"/>
    <x v="7"/>
    <n v="3.3424832431687013"/>
    <n v="29.918657302251056"/>
    <n v="3.4022881758781507"/>
    <n v="34.029143398268403"/>
    <n v="0"/>
    <x v="331"/>
    <n v="75.264051493677258"/>
  </r>
  <r>
    <n v="4"/>
    <n v="24"/>
    <x v="8"/>
    <n v="3.8611184499291591"/>
    <n v="47.397269230158251"/>
    <n v="7.9411837662605027"/>
    <n v="44.149374458874455"/>
    <n v="0.36400000000000005"/>
    <x v="41"/>
    <n v="103.71294590522237"/>
  </r>
  <r>
    <n v="4"/>
    <n v="24"/>
    <x v="9"/>
    <n v="1.9227911413042398"/>
    <n v="47.753691309462852"/>
    <n v="18.262856425462186"/>
    <n v="47.142152056277048"/>
    <n v="0.72800000000000009"/>
    <x v="654"/>
    <n v="135.75650373478226"/>
  </r>
  <r>
    <n v="4"/>
    <n v="24"/>
    <x v="10"/>
    <n v="0.88848492266783619"/>
    <n v="50"/>
    <n v="31.32582378542017"/>
    <n v="48.576051406926396"/>
    <n v="1.2826666666666668"/>
    <x v="692"/>
    <n v="155.72203104910636"/>
  </r>
  <r>
    <n v="4"/>
    <n v="24"/>
    <x v="11"/>
    <n v="0.68217942423514799"/>
    <n v="50"/>
    <n v="27.333113538592428"/>
    <n v="31.243346861471856"/>
    <n v="1.8026666666666669"/>
    <x v="447"/>
    <n v="139.55063792766595"/>
  </r>
  <r>
    <n v="4"/>
    <n v="24"/>
    <x v="12"/>
    <n v="0.46691777432148068"/>
    <n v="50"/>
    <n v="30.990592335630243"/>
    <n v="27.259251082251083"/>
    <n v="25.826666666666668"/>
    <x v="0"/>
    <n v="163.94385460140148"/>
  </r>
  <r>
    <n v="4"/>
    <n v="24"/>
    <x v="13"/>
    <n v="0.37058644361604492"/>
    <n v="50"/>
    <n v="31.688011990966384"/>
    <n v="22.887869588744586"/>
    <n v="23.590666666666667"/>
    <x v="298"/>
    <n v="156.60825844532798"/>
  </r>
  <r>
    <n v="4"/>
    <n v="24"/>
    <x v="14"/>
    <n v="0.25921598743495478"/>
    <n v="50"/>
    <n v="36.170091034600837"/>
    <n v="22.145431818181816"/>
    <n v="23.087999999999997"/>
    <x v="0"/>
    <n v="161.06316558274963"/>
  </r>
  <r>
    <n v="4"/>
    <n v="24"/>
    <x v="15"/>
    <n v="0.18744371184260275"/>
    <n v="50"/>
    <n v="33.370390029705881"/>
    <n v="27.738468073593072"/>
    <n v="10.573333333333334"/>
    <x v="0"/>
    <n v="151.27006189100689"/>
  </r>
  <r>
    <n v="4"/>
    <n v="24"/>
    <x v="16"/>
    <n v="0.23794819900149763"/>
    <n v="48.545002459549814"/>
    <n v="32.746237454117647"/>
    <n v="21.344112012987011"/>
    <n v="11.076000000000001"/>
    <x v="0"/>
    <n v="143.34972686818799"/>
  </r>
  <r>
    <n v="4"/>
    <n v="24"/>
    <x v="17"/>
    <n v="0.25537053686251293"/>
    <n v="39.26972181963513"/>
    <n v="25.713288997184865"/>
    <n v="13.38352056277056"/>
    <n v="3.5186666666666668"/>
    <x v="0"/>
    <n v="111.54099532565174"/>
  </r>
  <r>
    <n v="4"/>
    <n v="24"/>
    <x v="18"/>
    <n v="0.19457931485227314"/>
    <n v="12.004130900928557"/>
    <n v="1.4263579789411762"/>
    <n v="1.0743998917748916"/>
    <n v="0.48533333333333334"/>
    <x v="0"/>
    <n v="44.585228162362235"/>
  </r>
  <r>
    <n v="4"/>
    <n v="24"/>
    <x v="19"/>
    <n v="0.24981771452609336"/>
    <n v="0"/>
    <n v="-0.20132002801120447"/>
    <n v="0"/>
    <n v="5.1999999999999998E-2"/>
    <x v="0"/>
    <n v="29.500924429046893"/>
  </r>
  <r>
    <n v="4"/>
    <n v="24"/>
    <x v="20"/>
    <n v="0.49010370655531171"/>
    <n v="0"/>
    <n v="-0.20132002801120447"/>
    <n v="0"/>
    <n v="0"/>
    <x v="0"/>
    <n v="29.689210421076112"/>
  </r>
  <r>
    <n v="4"/>
    <n v="24"/>
    <x v="21"/>
    <n v="0.94326579019789802"/>
    <n v="0"/>
    <n v="-0.20132002801120447"/>
    <n v="0"/>
    <n v="0"/>
    <x v="0"/>
    <n v="30.142372504718701"/>
  </r>
  <r>
    <n v="4"/>
    <n v="24"/>
    <x v="22"/>
    <n v="1.1921431773380962"/>
    <n v="0"/>
    <n v="-0.20132002801120447"/>
    <n v="0"/>
    <n v="0"/>
    <x v="0"/>
    <n v="30.391249891858898"/>
  </r>
  <r>
    <n v="4"/>
    <n v="24"/>
    <x v="23"/>
    <n v="0.84624663054266203"/>
    <n v="0"/>
    <n v="-0.20132002801120447"/>
    <n v="0"/>
    <n v="0"/>
    <x v="0"/>
    <n v="30.045353345063461"/>
  </r>
  <r>
    <n v="4"/>
    <n v="25"/>
    <x v="0"/>
    <n v="1.1944089525938721"/>
    <n v="0"/>
    <n v="-0.20132002801120447"/>
    <n v="0"/>
    <n v="0"/>
    <x v="0"/>
    <n v="30.393515667114674"/>
  </r>
  <r>
    <n v="4"/>
    <n v="25"/>
    <x v="1"/>
    <n v="0.40717810680895938"/>
    <n v="0"/>
    <n v="-0.20132002801120447"/>
    <n v="0"/>
    <n v="0"/>
    <x v="0"/>
    <n v="29.606284821329758"/>
  </r>
  <r>
    <n v="4"/>
    <n v="25"/>
    <x v="2"/>
    <n v="0.17951258555696398"/>
    <n v="0"/>
    <n v="-0.20132002801120447"/>
    <n v="0"/>
    <n v="0"/>
    <x v="172"/>
    <n v="28.266955004202948"/>
  </r>
  <r>
    <n v="4"/>
    <n v="25"/>
    <x v="3"/>
    <n v="0.39546382271200914"/>
    <n v="0"/>
    <n v="-0.20132002801120447"/>
    <n v="0"/>
    <n v="0"/>
    <x v="0"/>
    <n v="29.594570537232809"/>
  </r>
  <r>
    <n v="4"/>
    <n v="25"/>
    <x v="4"/>
    <n v="0.20911970239181216"/>
    <n v="0"/>
    <n v="-0.20132002801120447"/>
    <n v="0"/>
    <n v="0"/>
    <x v="556"/>
    <n v="27.174229261862827"/>
  </r>
  <r>
    <n v="4"/>
    <n v="25"/>
    <x v="5"/>
    <n v="0.32393120566844291"/>
    <n v="0"/>
    <n v="-0.20132002801120447"/>
    <n v="0"/>
    <n v="0"/>
    <x v="287"/>
    <n v="21.124744890317267"/>
  </r>
  <r>
    <n v="4"/>
    <n v="25"/>
    <x v="6"/>
    <n v="0.21865445512190554"/>
    <n v="7.6350329148857616"/>
    <n v="10.713582415966385"/>
    <n v="8.6391682900432887"/>
    <n v="0"/>
    <x v="916"/>
    <n v="43.770449455818195"/>
  </r>
  <r>
    <n v="4"/>
    <n v="25"/>
    <x v="7"/>
    <n v="0.2266253991595078"/>
    <n v="35.962335405537104"/>
    <n v="31.347596549684869"/>
    <n v="30.933678030303028"/>
    <n v="0.57199999999999995"/>
    <x v="917"/>
    <n v="119.77658815851098"/>
  </r>
  <r>
    <n v="4"/>
    <n v="25"/>
    <x v="8"/>
    <n v="1.6553591551012485"/>
    <n v="49.93040259580755"/>
    <n v="42.05945096848739"/>
    <n v="38.061122294372296"/>
    <n v="15.270666666666667"/>
    <x v="650"/>
    <n v="167.25900737033561"/>
  </r>
  <r>
    <n v="4"/>
    <n v="25"/>
    <x v="9"/>
    <n v="2.9336866797828751"/>
    <n v="50"/>
    <n v="42.766893007373945"/>
    <n v="41.466290584415582"/>
    <n v="26.52"/>
    <x v="918"/>
    <n v="186.83338520756104"/>
  </r>
  <r>
    <n v="4"/>
    <n v="25"/>
    <x v="10"/>
    <n v="1.739879362690719"/>
    <n v="50"/>
    <n v="41.28012424758402"/>
    <n v="43.618662878787873"/>
    <n v="27.404"/>
    <x v="579"/>
    <n v="182.80120133970274"/>
  </r>
  <r>
    <n v="4"/>
    <n v="25"/>
    <x v="11"/>
    <n v="0.61296010059091566"/>
    <n v="50"/>
    <n v="40.492503140294119"/>
    <n v="43.946666125541121"/>
    <n v="27.404"/>
    <x v="919"/>
    <n v="178.61793590981165"/>
  </r>
  <r>
    <n v="4"/>
    <n v="25"/>
    <x v="12"/>
    <n v="0.60272212763615451"/>
    <n v="50"/>
    <n v="38.831897865819329"/>
    <n v="43.594974025974025"/>
    <n v="27.404"/>
    <x v="920"/>
    <n v="178.28743470221755"/>
  </r>
  <r>
    <n v="4"/>
    <n v="25"/>
    <x v="13"/>
    <n v="1.6525198656503248"/>
    <n v="50"/>
    <n v="39.392460145777306"/>
    <n v="43.462579004329001"/>
    <n v="27.369333333333334"/>
    <x v="842"/>
    <n v="180.16601041452384"/>
  </r>
  <r>
    <n v="4"/>
    <n v="25"/>
    <x v="14"/>
    <n v="3.7679602494111517"/>
    <n v="50"/>
    <n v="37.470927299558817"/>
    <n v="43.032799783549784"/>
    <n v="27.3"/>
    <x v="409"/>
    <n v="177.98527196978861"/>
  </r>
  <r>
    <n v="4"/>
    <n v="25"/>
    <x v="15"/>
    <n v="3.3437585695687524"/>
    <n v="50"/>
    <n v="35.386962719936967"/>
    <n v="42.248047077922081"/>
    <n v="27.265333333333338"/>
    <x v="921"/>
    <n v="176.11394522849938"/>
  </r>
  <r>
    <n v="4"/>
    <n v="25"/>
    <x v="16"/>
    <n v="4.183872366317785"/>
    <n v="49.418531812282879"/>
    <n v="29.915432500273106"/>
    <n v="38.500938852813853"/>
    <n v="27.057333333333332"/>
    <x v="32"/>
    <n v="170.48044741409635"/>
  </r>
  <r>
    <n v="4"/>
    <n v="25"/>
    <x v="17"/>
    <n v="5.9997610380367696"/>
    <n v="40.252049951947996"/>
    <n v="16.450533"/>
    <n v="25.104845238095237"/>
    <n v="26.277333333333335"/>
    <x v="922"/>
    <n v="133.89817832243753"/>
  </r>
  <r>
    <n v="4"/>
    <n v="25"/>
    <x v="18"/>
    <n v="7.6512523161839985"/>
    <n v="11.118369831065257"/>
    <n v="0.75067652792647055"/>
    <n v="1.3358917748917749"/>
    <n v="20.713333333333335"/>
    <x v="923"/>
    <n v="51.868954793358157"/>
  </r>
  <r>
    <n v="4"/>
    <n v="25"/>
    <x v="19"/>
    <n v="7.7508854700641079"/>
    <n v="0"/>
    <n v="-0.20132002801120447"/>
    <n v="0"/>
    <n v="6.7773333333333339"/>
    <x v="339"/>
    <n v="21.795959941815823"/>
  </r>
  <r>
    <n v="4"/>
    <n v="25"/>
    <x v="20"/>
    <n v="7.8216711563715702"/>
    <n v="0"/>
    <n v="-0.20132002801120447"/>
    <n v="0"/>
    <n v="0"/>
    <x v="838"/>
    <n v="14.921915850977719"/>
  </r>
  <r>
    <n v="4"/>
    <n v="25"/>
    <x v="21"/>
    <n v="7.8319793614755513"/>
    <n v="0"/>
    <n v="-0.20132002801120447"/>
    <n v="0"/>
    <n v="0"/>
    <x v="144"/>
    <n v="15.752636573862638"/>
  </r>
  <r>
    <n v="4"/>
    <n v="25"/>
    <x v="22"/>
    <n v="7.2447596727117505"/>
    <n v="0"/>
    <n v="-0.20132002801120447"/>
    <n v="0"/>
    <n v="0"/>
    <x v="241"/>
    <n v="17.527436799750333"/>
  </r>
  <r>
    <n v="4"/>
    <n v="25"/>
    <x v="23"/>
    <n v="7.1933722049215678"/>
    <n v="0"/>
    <n v="-0.20132002801120447"/>
    <n v="0"/>
    <n v="0"/>
    <x v="183"/>
    <n v="18.849093428688455"/>
  </r>
  <r>
    <n v="4"/>
    <n v="26"/>
    <x v="0"/>
    <n v="7.5586905723534947"/>
    <n v="0"/>
    <n v="-0.20132002801120447"/>
    <n v="0"/>
    <n v="0"/>
    <x v="924"/>
    <n v="25.311495722151676"/>
  </r>
  <r>
    <n v="4"/>
    <n v="26"/>
    <x v="1"/>
    <n v="5.4157929540425611"/>
    <n v="0"/>
    <n v="-0.20132002801120447"/>
    <n v="0"/>
    <n v="0"/>
    <x v="594"/>
    <n v="23.369167093883416"/>
  </r>
  <r>
    <n v="4"/>
    <n v="26"/>
    <x v="2"/>
    <n v="5.944655215416577"/>
    <n v="0"/>
    <n v="-0.20132002801120447"/>
    <n v="0"/>
    <n v="0"/>
    <x v="501"/>
    <n v="18.170077719411061"/>
  </r>
  <r>
    <n v="4"/>
    <n v="26"/>
    <x v="3"/>
    <n v="4.5318722243007263"/>
    <n v="0"/>
    <n v="-0.20132002801120447"/>
    <n v="0"/>
    <n v="0"/>
    <x v="925"/>
    <n v="13.056370119475869"/>
  </r>
  <r>
    <n v="4"/>
    <n v="26"/>
    <x v="4"/>
    <n v="3.7273096337368359"/>
    <n v="0"/>
    <n v="-0.20132002801120447"/>
    <n v="0"/>
    <n v="0"/>
    <x v="41"/>
    <n v="3.5259896057256315"/>
  </r>
  <r>
    <n v="4"/>
    <n v="26"/>
    <x v="5"/>
    <n v="3.525949048094116"/>
    <n v="0"/>
    <n v="-0.20132002801120447"/>
    <n v="0"/>
    <n v="0"/>
    <x v="41"/>
    <n v="3.3246290200829116"/>
  </r>
  <r>
    <n v="4"/>
    <n v="26"/>
    <x v="6"/>
    <n v="3.263698168457926"/>
    <n v="7.563609853608952"/>
    <n v="4.4641078731302519"/>
    <n v="7.113381493506493"/>
    <n v="0"/>
    <x v="41"/>
    <n v="22.404797388703621"/>
  </r>
  <r>
    <n v="4"/>
    <n v="26"/>
    <x v="7"/>
    <n v="4.6397391787934668"/>
    <n v="35.623254899708201"/>
    <n v="13.572380923865543"/>
    <n v="27.019120129870128"/>
    <n v="0.64133333333333342"/>
    <x v="926"/>
    <n v="85.364249518202257"/>
  </r>
  <r>
    <n v="4"/>
    <n v="26"/>
    <x v="8"/>
    <n v="7.4190700008486008"/>
    <n v="46.41832981764788"/>
    <n v="19.298617925483192"/>
    <n v="37.111102272727273"/>
    <n v="13.866666666666667"/>
    <x v="41"/>
    <n v="124.1137866833736"/>
  </r>
  <r>
    <n v="4"/>
    <n v="26"/>
    <x v="9"/>
    <n v="6.0544502361703652"/>
    <n v="45.313079294556765"/>
    <n v="23.071526933067222"/>
    <n v="38.621542748917747"/>
    <n v="25.116000000000003"/>
    <x v="41"/>
    <n v="138.17659921271212"/>
  </r>
  <r>
    <n v="4"/>
    <n v="26"/>
    <x v="10"/>
    <n v="7.9821740685695053"/>
    <n v="48.573001389395039"/>
    <n v="28.04090117691176"/>
    <n v="41.361456709956713"/>
    <n v="26.797333333333334"/>
    <x v="41"/>
    <n v="152.75486667816637"/>
  </r>
  <r>
    <n v="4"/>
    <n v="26"/>
    <x v="11"/>
    <n v="8.8703601555004283"/>
    <n v="48.331525347568409"/>
    <n v="30.346740592373944"/>
    <n v="42.214008658008652"/>
    <n v="27.3"/>
    <x v="41"/>
    <n v="157.06263475345145"/>
  </r>
  <r>
    <n v="4"/>
    <n v="26"/>
    <x v="12"/>
    <n v="8.8977751357361363"/>
    <n v="47.277115385781492"/>
    <n v="30.517466712163859"/>
    <n v="43.92857521645022"/>
    <n v="27.317333333333334"/>
    <x v="41"/>
    <n v="157.93826578346503"/>
  </r>
  <r>
    <n v="4"/>
    <n v="26"/>
    <x v="13"/>
    <n v="8.7626657129982846"/>
    <n v="50"/>
    <n v="31.999051480462185"/>
    <n v="42.717747835497832"/>
    <n v="27.074666666666666"/>
    <x v="688"/>
    <n v="164.00327821056098"/>
  </r>
  <r>
    <n v="4"/>
    <n v="26"/>
    <x v="14"/>
    <n v="8.7670935630828026"/>
    <n v="45.052354844239574"/>
    <n v="29.094979446869743"/>
    <n v="43.222299242424235"/>
    <n v="26.936000000000003"/>
    <x v="927"/>
    <n v="156.68937005536461"/>
  </r>
  <r>
    <n v="4"/>
    <n v="26"/>
    <x v="15"/>
    <n v="8.8230252659738309"/>
    <n v="32.264610570630886"/>
    <n v="23.931378321806722"/>
    <n v="42.797059523809523"/>
    <n v="26.277333333333335"/>
    <x v="41"/>
    <n v="134.09340701555431"/>
  </r>
  <r>
    <n v="4"/>
    <n v="26"/>
    <x v="16"/>
    <n v="7.9971973064424748"/>
    <n v="7.6002118207307072"/>
    <n v="17.989832873571427"/>
    <n v="39.424992965367963"/>
    <n v="25.237333333333332"/>
    <x v="744"/>
    <n v="104.46293956544875"/>
  </r>
  <r>
    <n v="4"/>
    <n v="26"/>
    <x v="17"/>
    <n v="8.2294175227241784"/>
    <n v="3.2784704581860016"/>
    <n v="10.239074394768908"/>
    <n v="24.313801948051946"/>
    <n v="24.110666666666667"/>
    <x v="318"/>
    <n v="77.439923166784624"/>
  </r>
  <r>
    <n v="4"/>
    <n v="26"/>
    <x v="18"/>
    <n v="8.9845404124768518"/>
    <n v="2.3392353939474719"/>
    <n v="0.82221561051050396"/>
    <n v="1.4075432900432898"/>
    <n v="17.870666666666665"/>
    <x v="183"/>
    <n v="43.281242625422877"/>
  </r>
  <r>
    <n v="4"/>
    <n v="26"/>
    <x v="19"/>
    <n v="9.1339971357877996"/>
    <n v="0"/>
    <n v="-0.20132002801120447"/>
    <n v="0"/>
    <n v="5.5293333333333337"/>
    <x v="386"/>
    <n v="27.59287815092501"/>
  </r>
  <r>
    <n v="4"/>
    <n v="26"/>
    <x v="20"/>
    <n v="9.218564170145978"/>
    <n v="0"/>
    <n v="-0.20132002801120447"/>
    <n v="0"/>
    <n v="0"/>
    <x v="928"/>
    <n v="23.47101370116749"/>
  </r>
  <r>
    <n v="4"/>
    <n v="26"/>
    <x v="21"/>
    <n v="9.2357115660436921"/>
    <n v="0"/>
    <n v="-0.20132002801120447"/>
    <n v="0"/>
    <n v="0"/>
    <x v="435"/>
    <n v="25.866183856666915"/>
  </r>
  <r>
    <n v="4"/>
    <n v="26"/>
    <x v="22"/>
    <n v="9.2344076640794945"/>
    <n v="0"/>
    <n v="-0.20132002801120447"/>
    <n v="0"/>
    <n v="0"/>
    <x v="929"/>
    <n v="25.949161604773842"/>
  </r>
  <r>
    <n v="4"/>
    <n v="26"/>
    <x v="23"/>
    <n v="5.5910795538939384"/>
    <n v="0"/>
    <n v="-0.20132002801120447"/>
    <n v="0"/>
    <n v="0"/>
    <x v="438"/>
    <n v="22.423187690889847"/>
  </r>
  <r>
    <n v="4"/>
    <n v="27"/>
    <x v="0"/>
    <n v="6.7592525170316415"/>
    <n v="0"/>
    <n v="-0.20132002801120447"/>
    <n v="0"/>
    <n v="0"/>
    <x v="187"/>
    <n v="24.679554110642062"/>
  </r>
  <r>
    <n v="4"/>
    <n v="27"/>
    <x v="1"/>
    <n v="1.522552590476111"/>
    <n v="0"/>
    <n v="-0.20132002801120447"/>
    <n v="0"/>
    <n v="0"/>
    <x v="930"/>
    <n v="18.973437398880272"/>
  </r>
  <r>
    <n v="4"/>
    <n v="27"/>
    <x v="2"/>
    <n v="1.7111005434151867"/>
    <n v="0"/>
    <n v="-0.20132002801120447"/>
    <n v="0"/>
    <n v="0"/>
    <x v="63"/>
    <n v="19.781828879557612"/>
  </r>
  <r>
    <n v="4"/>
    <n v="27"/>
    <x v="3"/>
    <n v="2.7545005681885479"/>
    <n v="0"/>
    <n v="-0.20132002801120447"/>
    <n v="0"/>
    <n v="0"/>
    <x v="543"/>
    <n v="17.509439430646761"/>
  </r>
  <r>
    <n v="4"/>
    <n v="27"/>
    <x v="4"/>
    <n v="4.6848127888514712"/>
    <n v="0"/>
    <n v="-0.20132002801120447"/>
    <n v="0"/>
    <n v="0"/>
    <x v="167"/>
    <n v="22.320263742348089"/>
  </r>
  <r>
    <n v="4"/>
    <n v="27"/>
    <x v="5"/>
    <n v="2.6293000646836879"/>
    <n v="0"/>
    <n v="-0.20132002801120447"/>
    <n v="0"/>
    <n v="0"/>
    <x v="748"/>
    <n v="8.1890042187492966"/>
  </r>
  <r>
    <n v="4"/>
    <n v="27"/>
    <x v="6"/>
    <n v="0.86488003076808873"/>
    <n v="9.0003376275796523"/>
    <n v="6.2128410029621843"/>
    <n v="2.3913717532467529"/>
    <n v="0"/>
    <x v="78"/>
    <n v="28.433868536889534"/>
  </r>
  <r>
    <n v="4"/>
    <n v="27"/>
    <x v="7"/>
    <n v="1.1121969981407835"/>
    <n v="38.684307590453621"/>
    <n v="20.539319889138653"/>
    <n v="4.8659150432900429"/>
    <n v="0.64133333333333342"/>
    <x v="91"/>
    <n v="79.827425628182894"/>
  </r>
  <r>
    <n v="4"/>
    <n v="27"/>
    <x v="8"/>
    <n v="1.0392414831276879"/>
    <n v="50"/>
    <n v="27.219065725777313"/>
    <n v="8.9843950216450228"/>
    <n v="13.728000000000002"/>
    <x v="120"/>
    <n v="110.46679042400663"/>
  </r>
  <r>
    <n v="4"/>
    <n v="27"/>
    <x v="9"/>
    <n v="0.61157352318133429"/>
    <n v="50"/>
    <n v="30.524378700819323"/>
    <n v="10.139806818181818"/>
    <n v="24.509333333333334"/>
    <x v="931"/>
    <n v="122.39960162160399"/>
  </r>
  <r>
    <n v="4"/>
    <n v="27"/>
    <x v="10"/>
    <n v="0.95461811895224813"/>
    <n v="50"/>
    <n v="33.699746289138659"/>
    <n v="11.765998376623376"/>
    <n v="26.936000000000003"/>
    <x v="932"/>
    <n v="129.87058753578114"/>
  </r>
  <r>
    <n v="4"/>
    <n v="27"/>
    <x v="11"/>
    <n v="1.1889194677498316"/>
    <n v="50"/>
    <n v="35.912619457184874"/>
    <n v="17.1657895021645"/>
    <n v="27.352000000000004"/>
    <x v="145"/>
    <n v="141.2327708168574"/>
  </r>
  <r>
    <n v="4"/>
    <n v="27"/>
    <x v="12"/>
    <n v="1.0100610977154627"/>
    <n v="50"/>
    <n v="36.643907856932763"/>
    <n v="32.339004329004325"/>
    <n v="27.04"/>
    <x v="933"/>
    <n v="158.25416816274216"/>
  </r>
  <r>
    <n v="4"/>
    <n v="27"/>
    <x v="13"/>
    <n v="1.1267067181659871"/>
    <n v="50"/>
    <n v="36.299690821890749"/>
    <n v="30.286364177489173"/>
    <n v="26.797333333333334"/>
    <x v="630"/>
    <n v="169.38171667250086"/>
  </r>
  <r>
    <n v="4"/>
    <n v="27"/>
    <x v="14"/>
    <n v="0.599684563532494"/>
    <n v="50"/>
    <n v="36.533661637878147"/>
    <n v="28.045513528138525"/>
    <n v="26.468"/>
    <x v="0"/>
    <n v="171.04728647208117"/>
  </r>
  <r>
    <n v="4"/>
    <n v="27"/>
    <x v="15"/>
    <n v="0.95700013002336759"/>
    <n v="50"/>
    <n v="36.161796648214278"/>
    <n v="16.891822510822511"/>
    <n v="25.878666666666671"/>
    <x v="0"/>
    <n v="159.28971269825882"/>
  </r>
  <r>
    <n v="4"/>
    <n v="27"/>
    <x v="16"/>
    <n v="0.59974876559547674"/>
    <n v="50"/>
    <n v="32.143166443928571"/>
    <n v="13.593144480519481"/>
    <n v="25.09866666666667"/>
    <x v="0"/>
    <n v="150.83515309924223"/>
  </r>
  <r>
    <n v="4"/>
    <n v="27"/>
    <x v="17"/>
    <n v="1.8613435955853797"/>
    <n v="42.85503279853873"/>
    <n v="19.085037476029409"/>
    <n v="6.0591823593073597"/>
    <n v="23.677333333333333"/>
    <x v="0"/>
    <n v="122.93835630532622"/>
  </r>
  <r>
    <n v="4"/>
    <n v="27"/>
    <x v="18"/>
    <n v="0.89149204994983366"/>
    <n v="11.899828877641179"/>
    <n v="1.2646174444033611"/>
    <n v="0"/>
    <n v="17.316000000000003"/>
    <x v="0"/>
    <n v="60.77236511452638"/>
  </r>
  <r>
    <n v="4"/>
    <n v="27"/>
    <x v="19"/>
    <n v="1.0882798063204258"/>
    <n v="0"/>
    <n v="-0.20132002801120447"/>
    <n v="0"/>
    <n v="5.0093333333333332"/>
    <x v="0"/>
    <n v="35.296719854174562"/>
  </r>
  <r>
    <n v="4"/>
    <n v="27"/>
    <x v="20"/>
    <n v="1.4378339865889114"/>
    <n v="0"/>
    <n v="-0.20132002801120447"/>
    <n v="0"/>
    <n v="0"/>
    <x v="0"/>
    <n v="30.636940701109712"/>
  </r>
  <r>
    <n v="4"/>
    <n v="27"/>
    <x v="21"/>
    <n v="1.2939664342699628"/>
    <n v="0"/>
    <n v="-0.20132002801120447"/>
    <n v="0"/>
    <n v="0"/>
    <x v="107"/>
    <n v="30.084467174395318"/>
  </r>
  <r>
    <n v="4"/>
    <n v="27"/>
    <x v="22"/>
    <n v="0.80368365453422619"/>
    <n v="0"/>
    <n v="-0.20132002801120447"/>
    <n v="0"/>
    <n v="0"/>
    <x v="0"/>
    <n v="30.002790369055027"/>
  </r>
  <r>
    <n v="4"/>
    <n v="27"/>
    <x v="23"/>
    <n v="1.3459607282133301"/>
    <n v="0"/>
    <n v="-0.20132002801120447"/>
    <n v="0"/>
    <n v="0"/>
    <x v="0"/>
    <n v="30.54506744273413"/>
  </r>
  <r>
    <n v="4"/>
    <n v="28"/>
    <x v="0"/>
    <n v="3.3779269394988862"/>
    <n v="0"/>
    <n v="-0.20132002801120447"/>
    <n v="0"/>
    <n v="0"/>
    <x v="0"/>
    <n v="32.577033654019687"/>
  </r>
  <r>
    <n v="4"/>
    <n v="28"/>
    <x v="1"/>
    <n v="6.0560843143643526"/>
    <n v="0"/>
    <n v="-0.20132002801120447"/>
    <n v="0"/>
    <n v="0"/>
    <x v="0"/>
    <n v="35.25519102888515"/>
  </r>
  <r>
    <n v="4"/>
    <n v="28"/>
    <x v="2"/>
    <n v="5.1728506249465633"/>
    <n v="0"/>
    <n v="-0.20132002801120447"/>
    <n v="0"/>
    <n v="0"/>
    <x v="0"/>
    <n v="34.371957339467365"/>
  </r>
  <r>
    <n v="4"/>
    <n v="28"/>
    <x v="3"/>
    <n v="5.6581160320524031"/>
    <n v="0"/>
    <n v="-0.20132002801120447"/>
    <n v="0"/>
    <n v="0"/>
    <x v="0"/>
    <n v="34.8572227465732"/>
  </r>
  <r>
    <n v="4"/>
    <n v="28"/>
    <x v="4"/>
    <n v="5.8636328391391972"/>
    <n v="0"/>
    <n v="-0.20132002801120447"/>
    <n v="0"/>
    <n v="0"/>
    <x v="0"/>
    <n v="35.062739553659995"/>
  </r>
  <r>
    <n v="4"/>
    <n v="28"/>
    <x v="5"/>
    <n v="5.8343516686052821"/>
    <n v="0"/>
    <n v="-0.20132002801120447"/>
    <n v="0"/>
    <n v="0"/>
    <x v="795"/>
    <n v="27.506786974875727"/>
  </r>
  <r>
    <n v="4"/>
    <n v="28"/>
    <x v="6"/>
    <n v="6.2234681963774436"/>
    <n v="8.6628246642867754"/>
    <n v="5.8001952802310921"/>
    <n v="5.7111585497835495"/>
    <n v="0"/>
    <x v="395"/>
    <n v="38.33896959252808"/>
  </r>
  <r>
    <n v="4"/>
    <n v="28"/>
    <x v="7"/>
    <n v="3.585914460971285"/>
    <n v="37.221113017435002"/>
    <n v="24.961610230903357"/>
    <n v="14.574382575757573"/>
    <n v="0.72800000000000009"/>
    <x v="566"/>
    <n v="95.005230811383001"/>
  </r>
  <r>
    <n v="4"/>
    <n v="28"/>
    <x v="8"/>
    <n v="2.0934636678097207"/>
    <n v="50"/>
    <n v="27.365945484705879"/>
    <n v="24.674887445887446"/>
    <n v="14.386666666666667"/>
    <x v="934"/>
    <n v="125.47046539878238"/>
  </r>
  <r>
    <n v="4"/>
    <n v="28"/>
    <x v="9"/>
    <n v="1.3208712455854612"/>
    <n v="50"/>
    <n v="29.638261755189077"/>
    <n v="28.361704004329003"/>
    <n v="25.462666666666667"/>
    <x v="715"/>
    <n v="147.00967721373323"/>
  </r>
  <r>
    <n v="4"/>
    <n v="28"/>
    <x v="10"/>
    <n v="0.74029607015333143"/>
    <n v="50"/>
    <n v="33.416009154831926"/>
    <n v="31.368019480519482"/>
    <n v="27.404"/>
    <x v="97"/>
    <n v="147.46673153338526"/>
  </r>
  <r>
    <n v="4"/>
    <n v="28"/>
    <x v="11"/>
    <n v="0.3986760839510996"/>
    <n v="50"/>
    <n v="34.486330598130259"/>
    <n v="23.232222402597401"/>
    <n v="27.404"/>
    <x v="41"/>
    <n v="135.52122908467877"/>
  </r>
  <r>
    <n v="4"/>
    <n v="28"/>
    <x v="12"/>
    <n v="0.20607832706515128"/>
    <n v="50"/>
    <n v="37.048950392142849"/>
    <n v="31.910561147186147"/>
    <n v="27.404"/>
    <x v="41"/>
    <n v="146.56958986639415"/>
  </r>
  <r>
    <n v="4"/>
    <n v="28"/>
    <x v="13"/>
    <n v="0.20278342639394115"/>
    <n v="50"/>
    <n v="40.620029330987393"/>
    <n v="30.85918777056277"/>
    <n v="27.404"/>
    <x v="41"/>
    <n v="149.08600052794412"/>
  </r>
  <r>
    <n v="4"/>
    <n v="28"/>
    <x v="14"/>
    <n v="1.1742988677273898"/>
    <n v="50"/>
    <n v="40.124785343823525"/>
    <n v="28.448476190476189"/>
    <n v="27.386666666666667"/>
    <x v="41"/>
    <n v="147.13422706869375"/>
  </r>
  <r>
    <n v="4"/>
    <n v="28"/>
    <x v="15"/>
    <n v="2.3248583961883202"/>
    <n v="50"/>
    <n v="37.431183364789916"/>
    <n v="23.085425324675324"/>
    <n v="27.109333333333336"/>
    <x v="41"/>
    <n v="139.95080041898689"/>
  </r>
  <r>
    <n v="4"/>
    <n v="28"/>
    <x v="16"/>
    <n v="0.93912077649688031"/>
    <n v="49.773121689742126"/>
    <n v="30.83680058804622"/>
    <n v="24.037692099567099"/>
    <n v="26.416"/>
    <x v="41"/>
    <n v="132.00273515385231"/>
  </r>
  <r>
    <n v="4"/>
    <n v="28"/>
    <x v="17"/>
    <n v="0.95797840707758097"/>
    <n v="40.205099148045875"/>
    <n v="20.59115980405462"/>
    <n v="27.737969696969696"/>
    <n v="25.185333333333336"/>
    <x v="41"/>
    <n v="114.67754038948111"/>
  </r>
  <r>
    <n v="4"/>
    <n v="28"/>
    <x v="18"/>
    <n v="1.3159938273817791"/>
    <n v="11.253769112662937"/>
    <n v="1.4565979293088231"/>
    <n v="1.8018879870129869"/>
    <n v="19.205333333333332"/>
    <x v="41"/>
    <n v="35.033582189699857"/>
  </r>
  <r>
    <n v="4"/>
    <n v="28"/>
    <x v="19"/>
    <n v="3.2001559632222949"/>
    <n v="0"/>
    <n v="-0.20132002801120447"/>
    <n v="0"/>
    <n v="5.8933333333333335"/>
    <x v="41"/>
    <n v="8.8921692685444249"/>
  </r>
  <r>
    <n v="4"/>
    <n v="28"/>
    <x v="20"/>
    <n v="3.6244115444912763"/>
    <n v="0"/>
    <n v="-0.20132002801120447"/>
    <n v="0"/>
    <n v="0"/>
    <x v="41"/>
    <n v="3.4230915164800719"/>
  </r>
  <r>
    <n v="4"/>
    <n v="28"/>
    <x v="21"/>
    <n v="6.4183477975254251"/>
    <n v="0"/>
    <n v="-0.20132002801120447"/>
    <n v="0"/>
    <n v="0"/>
    <x v="41"/>
    <n v="6.2170277695142202"/>
  </r>
  <r>
    <n v="4"/>
    <n v="28"/>
    <x v="22"/>
    <n v="7.1636224718922783"/>
    <n v="0"/>
    <n v="-0.20132002801120447"/>
    <n v="0"/>
    <n v="0"/>
    <x v="41"/>
    <n v="6.9623024438810734"/>
  </r>
  <r>
    <n v="4"/>
    <n v="28"/>
    <x v="23"/>
    <n v="7.3923947187709533"/>
    <n v="0"/>
    <n v="-0.20132002801120447"/>
    <n v="0"/>
    <n v="0"/>
    <x v="41"/>
    <n v="7.1910746907597485"/>
  </r>
  <r>
    <n v="4"/>
    <n v="29"/>
    <x v="0"/>
    <n v="7.4097563722717252"/>
    <n v="0"/>
    <n v="-0.20132002801120447"/>
    <n v="0"/>
    <n v="0"/>
    <x v="41"/>
    <n v="7.2084363442605204"/>
  </r>
  <r>
    <n v="4"/>
    <n v="29"/>
    <x v="1"/>
    <n v="7.0798353974372361"/>
    <n v="0"/>
    <n v="-0.20132002801120447"/>
    <n v="0"/>
    <n v="0"/>
    <x v="41"/>
    <n v="6.8785153694260313"/>
  </r>
  <r>
    <n v="4"/>
    <n v="29"/>
    <x v="2"/>
    <n v="7.8867365947222945"/>
    <n v="0"/>
    <n v="-0.20132002801120447"/>
    <n v="0"/>
    <n v="0"/>
    <x v="41"/>
    <n v="7.6854165667110896"/>
  </r>
  <r>
    <n v="4"/>
    <n v="29"/>
    <x v="3"/>
    <n v="8.0775432360438337"/>
    <n v="0"/>
    <n v="-0.20132002801120447"/>
    <n v="0"/>
    <n v="0"/>
    <x v="41"/>
    <n v="7.8762232080326289"/>
  </r>
  <r>
    <n v="4"/>
    <n v="29"/>
    <x v="4"/>
    <n v="7.5427176338309598"/>
    <n v="0"/>
    <n v="-0.20132002801120447"/>
    <n v="0"/>
    <n v="0"/>
    <x v="41"/>
    <n v="7.341397605819755"/>
  </r>
  <r>
    <n v="4"/>
    <n v="29"/>
    <x v="5"/>
    <n v="7.6568489466490224"/>
    <n v="0"/>
    <n v="-0.20132002801120447"/>
    <n v="0"/>
    <n v="0"/>
    <x v="41"/>
    <n v="7.4555289186378175"/>
  </r>
  <r>
    <n v="4"/>
    <n v="29"/>
    <x v="6"/>
    <n v="6.5061763489066236"/>
    <n v="3.0859944190980277"/>
    <n v="0.31919563610924367"/>
    <n v="2.4070589826839823"/>
    <n v="0"/>
    <x v="41"/>
    <n v="12.318425386797877"/>
  </r>
  <r>
    <n v="4"/>
    <n v="29"/>
    <x v="7"/>
    <n v="1.8091533650253768"/>
    <n v="26.471366198964986"/>
    <n v="2.4678218696029406"/>
    <n v="7.1923712121212118"/>
    <n v="0.76266666666666671"/>
    <x v="41"/>
    <n v="38.70337931238118"/>
  </r>
  <r>
    <n v="4"/>
    <n v="29"/>
    <x v="8"/>
    <n v="1.8708884386784006"/>
    <n v="39.296568108174284"/>
    <n v="11.064020240798319"/>
    <n v="10.474673160173159"/>
    <n v="14.456000000000001"/>
    <x v="41"/>
    <n v="77.162149947824162"/>
  </r>
  <r>
    <n v="4"/>
    <n v="29"/>
    <x v="9"/>
    <n v="4.4839851206057473"/>
    <n v="46.069610073533482"/>
    <n v="15.961509802626049"/>
    <n v="18.299823593073594"/>
    <n v="25.237333333333332"/>
    <x v="41"/>
    <n v="110.05226192317221"/>
  </r>
  <r>
    <n v="4"/>
    <n v="29"/>
    <x v="10"/>
    <n v="4.1725845332728486"/>
    <n v="50"/>
    <n v="16.989322515693271"/>
    <n v="20.137611471861472"/>
    <n v="27.369333333333334"/>
    <x v="41"/>
    <n v="118.66885185416092"/>
  </r>
  <r>
    <n v="4"/>
    <n v="29"/>
    <x v="11"/>
    <n v="3.0522684341669009"/>
    <n v="50"/>
    <n v="19.084000677731094"/>
    <n v="20.376819805194806"/>
    <n v="27.404"/>
    <x v="41"/>
    <n v="119.9170889170928"/>
  </r>
  <r>
    <n v="4"/>
    <n v="29"/>
    <x v="12"/>
    <n v="3.1665047180877015"/>
    <n v="50"/>
    <n v="15.985010564054623"/>
    <n v="17.617064393939394"/>
    <n v="27.404"/>
    <x v="599"/>
    <n v="117.60465648973747"/>
  </r>
  <r>
    <n v="4"/>
    <n v="29"/>
    <x v="13"/>
    <n v="3.438965912388221"/>
    <n v="50"/>
    <n v="25.681148249936967"/>
    <n v="20.309627705627705"/>
    <n v="27.404"/>
    <x v="705"/>
    <n v="135.35792394476655"/>
  </r>
  <r>
    <n v="4"/>
    <n v="29"/>
    <x v="14"/>
    <n v="2.0772439145402171"/>
    <n v="50"/>
    <n v="41.158473247247898"/>
    <n v="15.757174783549784"/>
    <n v="27.404"/>
    <x v="935"/>
    <n v="148.13657900081444"/>
  </r>
  <r>
    <n v="4"/>
    <n v="29"/>
    <x v="15"/>
    <n v="2.6645978444465785"/>
    <n v="50"/>
    <n v="43.199929096638655"/>
    <n v="12.194416666666665"/>
    <n v="27.213333333333335"/>
    <x v="342"/>
    <n v="147.96680041192451"/>
  </r>
  <r>
    <n v="4"/>
    <n v="29"/>
    <x v="16"/>
    <n v="2.4341704357598863"/>
    <n v="47.215696642466249"/>
    <n v="42.971142272142849"/>
    <n v="6.2743311688311687"/>
    <n v="26.572000000000003"/>
    <x v="936"/>
    <n v="137.87701334992562"/>
  </r>
  <r>
    <n v="4"/>
    <n v="29"/>
    <x v="17"/>
    <n v="2.8386327326357432"/>
    <n v="37.449620908396618"/>
    <n v="24.610481207205879"/>
    <n v="3.3140990259740262"/>
    <n v="25.09866666666667"/>
    <x v="213"/>
    <n v="107.7311306973512"/>
  </r>
  <r>
    <n v="4"/>
    <n v="29"/>
    <x v="18"/>
    <n v="3.7563545008984867"/>
    <n v="12.717506855886604"/>
    <n v="1.889634018573529"/>
    <n v="0"/>
    <n v="18.962666666666667"/>
    <x v="937"/>
    <n v="53.102833450275639"/>
  </r>
  <r>
    <n v="4"/>
    <n v="29"/>
    <x v="19"/>
    <n v="7.4967923219437704"/>
    <n v="0"/>
    <n v="-0.20132002801120447"/>
    <n v="0"/>
    <n v="5.98"/>
    <x v="832"/>
    <n v="34.713950245568412"/>
  </r>
  <r>
    <n v="4"/>
    <n v="29"/>
    <x v="20"/>
    <n v="9.3669522312305613"/>
    <n v="0"/>
    <n v="-0.20132002801120447"/>
    <n v="0"/>
    <n v="0"/>
    <x v="528"/>
    <n v="33.902829927259191"/>
  </r>
  <r>
    <n v="4"/>
    <n v="29"/>
    <x v="21"/>
    <n v="9.5056761530904019"/>
    <n v="0"/>
    <n v="-0.20132002801120447"/>
    <n v="0"/>
    <n v="0"/>
    <x v="938"/>
    <n v="35.918154133614053"/>
  </r>
  <r>
    <n v="4"/>
    <n v="29"/>
    <x v="22"/>
    <n v="9.5369272893430956"/>
    <n v="0"/>
    <n v="-0.20132002801120447"/>
    <n v="0"/>
    <n v="0"/>
    <x v="107"/>
    <n v="38.32742802946845"/>
  </r>
  <r>
    <n v="4"/>
    <n v="29"/>
    <x v="23"/>
    <n v="9.5317566548527815"/>
    <n v="0"/>
    <n v="-0.20132002801120447"/>
    <n v="0"/>
    <n v="0"/>
    <x v="0"/>
    <n v="38.73086336937358"/>
  </r>
  <r>
    <n v="4"/>
    <n v="30"/>
    <x v="0"/>
    <n v="9.2740961801217523"/>
    <n v="0"/>
    <n v="-0.20132002801120447"/>
    <n v="0"/>
    <n v="0"/>
    <x v="939"/>
    <n v="35.920215696918511"/>
  </r>
  <r>
    <n v="4"/>
    <n v="30"/>
    <x v="1"/>
    <n v="9.3318192235804922"/>
    <n v="0"/>
    <n v="-0.20132002801120447"/>
    <n v="0"/>
    <n v="0"/>
    <x v="660"/>
    <n v="36.430285824303283"/>
  </r>
  <r>
    <n v="4"/>
    <n v="30"/>
    <x v="2"/>
    <n v="8.9170439072862351"/>
    <n v="0"/>
    <n v="-0.20132002801120447"/>
    <n v="0"/>
    <n v="0"/>
    <x v="940"/>
    <n v="35.497018331622115"/>
  </r>
  <r>
    <n v="4"/>
    <n v="30"/>
    <x v="3"/>
    <n v="8.7073993365483737"/>
    <n v="0"/>
    <n v="-0.20132002801120447"/>
    <n v="0"/>
    <n v="0"/>
    <x v="450"/>
    <n v="35.84000533983162"/>
  </r>
  <r>
    <n v="4"/>
    <n v="30"/>
    <x v="4"/>
    <n v="8.2007225726682798"/>
    <n v="0"/>
    <n v="-0.20132002801120447"/>
    <n v="0"/>
    <n v="0"/>
    <x v="941"/>
    <n v="37.309146499137881"/>
  </r>
  <r>
    <n v="4"/>
    <n v="30"/>
    <x v="5"/>
    <n v="6.1731470576012999"/>
    <n v="0"/>
    <n v="-0.20132002801120447"/>
    <n v="0"/>
    <n v="0"/>
    <x v="942"/>
    <n v="35.08100199402822"/>
  </r>
  <r>
    <n v="4"/>
    <n v="30"/>
    <x v="6"/>
    <n v="5.5316091392696478"/>
    <n v="9.8295592150663182"/>
    <n v="6.0742556304201676"/>
    <n v="4.609059523809524"/>
    <n v="0"/>
    <x v="943"/>
    <n v="50.865962882676612"/>
  </r>
  <r>
    <n v="4"/>
    <n v="30"/>
    <x v="7"/>
    <n v="4.5717251381657338"/>
    <n v="39.311336223212805"/>
    <n v="18.677230145357139"/>
    <n v="9.0592305194805203"/>
    <n v="0"/>
    <x v="944"/>
    <n v="94.748967260924587"/>
  </r>
  <r>
    <n v="4"/>
    <n v="30"/>
    <x v="8"/>
    <n v="5.8566736453849533"/>
    <n v="50"/>
    <n v="27.586783522247902"/>
    <n v="10.397938852813851"/>
    <n v="4.7840000000000007"/>
    <x v="12"/>
    <n v="118.33770043011955"/>
  </r>
  <r>
    <n v="4"/>
    <n v="30"/>
    <x v="9"/>
    <n v="5.2653822958527616"/>
    <n v="50"/>
    <n v="31.296793433067222"/>
    <n v="16.84055898268398"/>
    <n v="0.93600000000000005"/>
    <x v="0"/>
    <n v="133.73916145413597"/>
  </r>
  <r>
    <n v="4"/>
    <n v="30"/>
    <x v="10"/>
    <n v="4.3472902355334471"/>
    <n v="50"/>
    <n v="34.636666351386552"/>
    <n v="22.246874999999999"/>
    <n v="1.5773333333333333"/>
    <x v="0"/>
    <n v="142.20859166278535"/>
  </r>
  <r>
    <n v="4"/>
    <n v="30"/>
    <x v="11"/>
    <n v="5.3541612660438087"/>
    <n v="50"/>
    <n v="34.26030856909663"/>
    <n v="31.957738636363636"/>
    <n v="2.1840000000000002"/>
    <x v="0"/>
    <n v="153.15663521403607"/>
  </r>
  <r>
    <n v="4"/>
    <n v="30"/>
    <x v="12"/>
    <n v="6.4451781107008861"/>
    <n v="50"/>
    <n v="36.991580886302515"/>
    <n v="24.66910497835498"/>
    <n v="2.6693333333333333"/>
    <x v="0"/>
    <n v="150.17562405122374"/>
  </r>
  <r>
    <n v="4"/>
    <n v="30"/>
    <x v="13"/>
    <n v="4.8544862079617479"/>
    <n v="50"/>
    <n v="35.664133465021003"/>
    <n v="20.897301948051947"/>
    <n v="2.8946666666666667"/>
    <x v="0"/>
    <n v="143.71101503023337"/>
  </r>
  <r>
    <n v="4"/>
    <n v="30"/>
    <x v="14"/>
    <n v="5.4546916796303728"/>
    <n v="50"/>
    <n v="36.617296700609245"/>
    <n v="15.028648809523808"/>
    <n v="16.172000000000001"/>
    <x v="89"/>
    <n v="152.49916635050312"/>
  </r>
  <r>
    <n v="4"/>
    <n v="30"/>
    <x v="15"/>
    <n v="6.347588549426427"/>
    <n v="50"/>
    <n v="33.725320647163862"/>
    <n v="15.858350108225109"/>
    <n v="17.402666666666669"/>
    <x v="0"/>
    <n v="152.73435271401408"/>
  </r>
  <r>
    <n v="4"/>
    <n v="30"/>
    <x v="16"/>
    <n v="7.6190683901392049"/>
    <n v="50"/>
    <n v="26.129045114810921"/>
    <n v="12.123271103896101"/>
    <n v="27.404"/>
    <x v="0"/>
    <n v="152.67581135137823"/>
  </r>
  <r>
    <n v="4"/>
    <n v="30"/>
    <x v="17"/>
    <n v="7.7659390447991834"/>
    <n v="42.804144696756325"/>
    <n v="15.188403871512604"/>
    <n v="12.926062770562771"/>
    <n v="24.838666666666668"/>
    <x v="0"/>
    <n v="132.92364379282955"/>
  </r>
  <r>
    <n v="4"/>
    <n v="30"/>
    <x v="18"/>
    <n v="8.0757431815474554"/>
    <n v="14.671702253928194"/>
    <n v="1.2605048111533612"/>
    <n v="7.016881493506494"/>
    <n v="23.712000000000003"/>
    <x v="0"/>
    <n v="84.137258482667505"/>
  </r>
  <r>
    <n v="4"/>
    <n v="30"/>
    <x v="19"/>
    <n v="8.3413891507255791"/>
    <n v="0"/>
    <n v="-0.20132002801120447"/>
    <n v="0"/>
    <n v="8.1813333333333347"/>
    <x v="0"/>
    <n v="45.721829198579712"/>
  </r>
  <r>
    <n v="4"/>
    <n v="30"/>
    <x v="20"/>
    <n v="9.0098133168778265"/>
    <n v="0"/>
    <n v="-0.20132002801120447"/>
    <n v="0"/>
    <n v="3.4666666666666672E-2"/>
    <x v="0"/>
    <n v="38.243586698065293"/>
  </r>
  <r>
    <n v="4"/>
    <n v="30"/>
    <x v="21"/>
    <n v="6.0117952190997865"/>
    <n v="0"/>
    <n v="-0.20132002801120447"/>
    <n v="0"/>
    <n v="0"/>
    <x v="0"/>
    <n v="35.21090193362059"/>
  </r>
  <r>
    <n v="4"/>
    <n v="30"/>
    <x v="22"/>
    <n v="5.4488476735243303"/>
    <n v="0"/>
    <n v="-0.20132002801120447"/>
    <n v="0"/>
    <n v="0"/>
    <x v="0"/>
    <n v="34.647954388045129"/>
  </r>
  <r>
    <n v="4"/>
    <n v="30"/>
    <x v="23"/>
    <n v="8.1257953293848075"/>
    <n v="0"/>
    <n v="-0.20132002801120447"/>
    <n v="0"/>
    <n v="0"/>
    <x v="0"/>
    <n v="37.32490204390561"/>
  </r>
  <r>
    <n v="5"/>
    <n v="1"/>
    <x v="0"/>
    <n v="7.5816124312514495"/>
    <n v="0"/>
    <n v="-0.20132002801120447"/>
    <n v="0"/>
    <n v="0"/>
    <x v="41"/>
    <n v="7.3802924032402446"/>
  </r>
  <r>
    <n v="5"/>
    <n v="1"/>
    <x v="1"/>
    <n v="7.7479484028674204"/>
    <n v="0"/>
    <n v="-0.20132002801120447"/>
    <n v="0"/>
    <n v="0"/>
    <x v="552"/>
    <n v="10.242574320802161"/>
  </r>
  <r>
    <n v="5"/>
    <n v="1"/>
    <x v="2"/>
    <n v="9.2165405673186722"/>
    <n v="0"/>
    <n v="-0.20132002801120447"/>
    <n v="0"/>
    <n v="0"/>
    <x v="717"/>
    <n v="11.677027082692959"/>
  </r>
  <r>
    <n v="5"/>
    <n v="1"/>
    <x v="3"/>
    <n v="9.0055932549199937"/>
    <n v="0"/>
    <n v="-0.20132002801120447"/>
    <n v="0"/>
    <n v="0"/>
    <x v="945"/>
    <n v="14.180162273850467"/>
  </r>
  <r>
    <n v="5"/>
    <n v="1"/>
    <x v="4"/>
    <n v="8.5490787694935886"/>
    <n v="0"/>
    <n v="-0.20132002801120447"/>
    <n v="0"/>
    <n v="0"/>
    <x v="600"/>
    <n v="11.143989182449667"/>
  </r>
  <r>
    <n v="5"/>
    <n v="1"/>
    <x v="5"/>
    <n v="7.4792877541136198"/>
    <n v="0"/>
    <n v="-0.20132002801120447"/>
    <n v="0"/>
    <n v="0"/>
    <x v="946"/>
    <n v="15.383942121550497"/>
  </r>
  <r>
    <n v="5"/>
    <n v="1"/>
    <x v="6"/>
    <n v="4.3832543036178491"/>
    <n v="10.59348076536304"/>
    <n v="11.206061607668065"/>
    <n v="10.424102813852812"/>
    <n v="0"/>
    <x v="947"/>
    <n v="58.580939319804756"/>
  </r>
  <r>
    <n v="5"/>
    <n v="1"/>
    <x v="7"/>
    <n v="3.9352453145520299"/>
    <n v="40.749680886762938"/>
    <n v="32.320804552373943"/>
    <n v="36.579593073593067"/>
    <n v="2.8253333333333335"/>
    <x v="948"/>
    <n v="136.03974677654702"/>
  </r>
  <r>
    <n v="5"/>
    <n v="1"/>
    <x v="8"/>
    <n v="5.7179148109645093"/>
    <n v="50"/>
    <n v="40.075710224369743"/>
    <n v="44.697505952380943"/>
    <n v="13.832000000000001"/>
    <x v="290"/>
    <n v="164.63963169895274"/>
  </r>
  <r>
    <n v="5"/>
    <n v="1"/>
    <x v="9"/>
    <n v="4.1438811802167548"/>
    <n v="50"/>
    <n v="42.748921836869741"/>
    <n v="47.690794913419907"/>
    <n v="20.00266666666667"/>
    <x v="690"/>
    <n v="173.96499859432814"/>
  </r>
  <r>
    <n v="5"/>
    <n v="1"/>
    <x v="10"/>
    <n v="1.784392554656516"/>
    <n v="50"/>
    <n v="43.199929096638655"/>
    <n v="48.540498376623376"/>
    <n v="22.204000000000001"/>
    <x v="705"/>
    <n v="174.25300210473222"/>
  </r>
  <r>
    <n v="5"/>
    <n v="1"/>
    <x v="11"/>
    <n v="1.0984947233931275"/>
    <n v="49.48519117698217"/>
    <n v="43.199929096638655"/>
    <n v="25.625959956709959"/>
    <n v="23.937333333333335"/>
    <x v="603"/>
    <n v="147.86824541365755"/>
  </r>
  <r>
    <n v="5"/>
    <n v="1"/>
    <x v="12"/>
    <n v="0.59796572382717406"/>
    <n v="40.172895249204466"/>
    <n v="43.199929096638655"/>
    <n v="23.651375541125542"/>
    <n v="25.930666666666667"/>
    <x v="43"/>
    <n v="137.2036146387712"/>
  </r>
  <r>
    <n v="5"/>
    <n v="1"/>
    <x v="13"/>
    <n v="0.10145403160208999"/>
    <n v="29.025472355565551"/>
    <n v="43.199929096638655"/>
    <n v="23.142950757575754"/>
    <n v="25.116000000000003"/>
    <x v="949"/>
    <n v="123.91759856001649"/>
  </r>
  <r>
    <n v="5"/>
    <n v="1"/>
    <x v="14"/>
    <n v="0.45330095958096622"/>
    <n v="22.790876773240505"/>
    <n v="43.136684400441162"/>
    <n v="17.93971753246753"/>
    <n v="25.237333333333332"/>
    <x v="885"/>
    <n v="118.19944927217871"/>
  </r>
  <r>
    <n v="5"/>
    <n v="1"/>
    <x v="15"/>
    <n v="0.87610148211364758"/>
    <n v="26.452412184115136"/>
    <n v="41.793685004684868"/>
    <n v="15.00582683982684"/>
    <n v="24.977333333333334"/>
    <x v="950"/>
    <n v="117.39483252828435"/>
  </r>
  <r>
    <n v="5"/>
    <n v="1"/>
    <x v="16"/>
    <n v="0.54628361341691112"/>
    <n v="23.967169333606147"/>
    <n v="38.335617080357139"/>
    <n v="10.192141774891773"/>
    <n v="24.18"/>
    <x v="951"/>
    <n v="109.01210796158918"/>
  </r>
  <r>
    <n v="5"/>
    <n v="1"/>
    <x v="17"/>
    <n v="2.3686617145584541"/>
    <n v="10.905262654704774"/>
    <n v="23.520114996806726"/>
    <n v="5.5485708874458872"/>
    <n v="22.550666666666668"/>
    <x v="937"/>
    <n v="80.669948328432866"/>
  </r>
  <r>
    <n v="5"/>
    <n v="1"/>
    <x v="18"/>
    <n v="2.1424189315465862"/>
    <n v="1.6027115318449099"/>
    <n v="4.1395900057563022"/>
    <n v="1.4470400432900432"/>
    <n v="17.610666666666667"/>
    <x v="952"/>
    <n v="47.358856766586726"/>
  </r>
  <r>
    <n v="5"/>
    <n v="1"/>
    <x v="19"/>
    <n v="5.495766252464497"/>
    <n v="0"/>
    <n v="-0.20132002801120447"/>
    <n v="0"/>
    <n v="6.1706666666666674"/>
    <x v="760"/>
    <n v="32.752097243893786"/>
  </r>
  <r>
    <n v="5"/>
    <n v="1"/>
    <x v="20"/>
    <n v="2.7559252613511895"/>
    <n v="0"/>
    <n v="-0.20132002801120447"/>
    <n v="0"/>
    <n v="0"/>
    <x v="953"/>
    <n v="24.176582473738275"/>
  </r>
  <r>
    <n v="5"/>
    <n v="1"/>
    <x v="21"/>
    <n v="7.7520201096220829"/>
    <n v="0"/>
    <n v="-0.20132002801120447"/>
    <n v="0"/>
    <n v="0"/>
    <x v="529"/>
    <n v="28.972108331966496"/>
  </r>
  <r>
    <n v="5"/>
    <n v="1"/>
    <x v="22"/>
    <n v="7.7429010213648564"/>
    <n v="0"/>
    <n v="-0.20132002801120447"/>
    <n v="0"/>
    <n v="0"/>
    <x v="454"/>
    <n v="31.441296498332317"/>
  </r>
  <r>
    <n v="5"/>
    <n v="1"/>
    <x v="23"/>
    <n v="8.1903951219245279"/>
    <n v="0"/>
    <n v="-0.20132002801120447"/>
    <n v="0"/>
    <n v="0"/>
    <x v="454"/>
    <n v="31.888790598891987"/>
  </r>
  <r>
    <n v="5"/>
    <n v="2"/>
    <x v="0"/>
    <n v="8.084884446465443"/>
    <n v="0"/>
    <n v="-0.20132002801120447"/>
    <n v="0"/>
    <n v="0"/>
    <x v="905"/>
    <n v="30.377163280474154"/>
  </r>
  <r>
    <n v="5"/>
    <n v="2"/>
    <x v="1"/>
    <n v="8.053037785146385"/>
    <n v="0"/>
    <n v="-0.20132002801120447"/>
    <n v="0"/>
    <n v="0"/>
    <x v="954"/>
    <n v="29.155771811189233"/>
  </r>
  <r>
    <n v="5"/>
    <n v="2"/>
    <x v="2"/>
    <n v="7.9607257497498676"/>
    <n v="0"/>
    <n v="-0.20132002801120447"/>
    <n v="0"/>
    <n v="0"/>
    <x v="858"/>
    <n v="29.616091354740089"/>
  </r>
  <r>
    <n v="5"/>
    <n v="2"/>
    <x v="3"/>
    <n v="7.8867363860520721"/>
    <n v="0"/>
    <n v="-0.20132002801120447"/>
    <n v="0"/>
    <n v="0"/>
    <x v="955"/>
    <n v="26.510096301141864"/>
  </r>
  <r>
    <n v="5"/>
    <n v="2"/>
    <x v="4"/>
    <n v="7.7503412439304515"/>
    <n v="0"/>
    <n v="-0.20132002801120447"/>
    <n v="0"/>
    <n v="0"/>
    <x v="455"/>
    <n v="26.910329893017398"/>
  </r>
  <r>
    <n v="5"/>
    <n v="2"/>
    <x v="5"/>
    <n v="7.7083084472544874"/>
    <n v="0"/>
    <n v="-0.20132002801120447"/>
    <n v="0"/>
    <n v="0"/>
    <x v="956"/>
    <n v="23.786149158930336"/>
  </r>
  <r>
    <n v="5"/>
    <n v="2"/>
    <x v="6"/>
    <n v="7.6120540345971017"/>
    <n v="4.2290837815282885"/>
    <n v="10.809313458844537"/>
    <n v="10.845935606060607"/>
    <n v="0"/>
    <x v="957"/>
    <n v="47.145746767232524"/>
  </r>
  <r>
    <n v="5"/>
    <n v="2"/>
    <x v="7"/>
    <n v="7.5255076560161678"/>
    <n v="29.025472355565551"/>
    <n v="32.97467867918067"/>
    <n v="35.545464826839819"/>
    <n v="2.2706666666666666"/>
    <x v="479"/>
    <n v="116.57009743889192"/>
  </r>
  <r>
    <n v="5"/>
    <n v="2"/>
    <x v="8"/>
    <n v="7.4660619636659415"/>
    <n v="20.485839642726884"/>
    <n v="40.771401882542015"/>
    <n v="44.244136904761902"/>
    <n v="8.1293333333333333"/>
    <x v="624"/>
    <n v="126.37131142262041"/>
  </r>
  <r>
    <n v="5"/>
    <n v="2"/>
    <x v="9"/>
    <n v="7.4037872015914843"/>
    <n v="50"/>
    <n v="42.256097045735288"/>
    <n v="48.548612012987007"/>
    <n v="16.917333333333332"/>
    <x v="743"/>
    <n v="167.97220228212504"/>
  </r>
  <r>
    <n v="5"/>
    <n v="2"/>
    <x v="10"/>
    <n v="7.3226395988682969"/>
    <n v="50"/>
    <n v="41.149142062563023"/>
    <n v="48.566133116883115"/>
    <n v="20.921333333333333"/>
    <x v="240"/>
    <n v="174.02112577878862"/>
  </r>
  <r>
    <n v="5"/>
    <n v="2"/>
    <x v="11"/>
    <n v="7.2439204408734517"/>
    <n v="50"/>
    <n v="41.650261240084028"/>
    <n v="26.916653138528133"/>
    <n v="24.474666666666664"/>
    <x v="958"/>
    <n v="158.60911457292326"/>
  </r>
  <r>
    <n v="5"/>
    <n v="2"/>
    <x v="12"/>
    <n v="7.1616351286878377"/>
    <n v="50"/>
    <n v="41.352700128466381"/>
    <n v="28.468064935064934"/>
    <n v="26.537333333333333"/>
    <x v="117"/>
    <n v="167.57129824816982"/>
  </r>
  <r>
    <n v="5"/>
    <n v="2"/>
    <x v="13"/>
    <n v="7.2131075415551029"/>
    <n v="50"/>
    <n v="42.074311744096626"/>
    <n v="26.823979978354977"/>
    <n v="24.977333333333334"/>
    <x v="959"/>
    <n v="172.20822050630161"/>
  </r>
  <r>
    <n v="5"/>
    <n v="2"/>
    <x v="14"/>
    <n v="7.2968154876099387"/>
    <n v="50"/>
    <n v="40.150014102415959"/>
    <n v="21.422439935064936"/>
    <n v="23.209333333333333"/>
    <x v="616"/>
    <n v="163.46587170621933"/>
  </r>
  <r>
    <n v="5"/>
    <n v="2"/>
    <x v="15"/>
    <n v="7.3608156527646527"/>
    <n v="50"/>
    <n v="37.016118446029402"/>
    <n v="19.242758658008658"/>
    <n v="22.724"/>
    <x v="960"/>
    <n v="158.90343671128352"/>
  </r>
  <r>
    <n v="5"/>
    <n v="2"/>
    <x v="16"/>
    <n v="7.4291522674920483"/>
    <n v="50"/>
    <n v="33.881877190210083"/>
    <n v="15.20906277056277"/>
    <n v="20.886666666666667"/>
    <x v="580"/>
    <n v="147.840258183694"/>
  </r>
  <r>
    <n v="5"/>
    <n v="2"/>
    <x v="17"/>
    <n v="7.4911873977201902"/>
    <n v="43.754698462574531"/>
    <n v="20.151902924999998"/>
    <n v="5.2817954545454544"/>
    <n v="18.148"/>
    <x v="961"/>
    <n v="115.62914896245753"/>
  </r>
  <r>
    <n v="5"/>
    <n v="2"/>
    <x v="18"/>
    <n v="7.4468972902066781"/>
    <n v="16.696715182001917"/>
    <n v="3.7991745644747899"/>
    <n v="2.273793831168831"/>
    <n v="15.703999999999999"/>
    <x v="423"/>
    <n v="65.684094381365725"/>
  </r>
  <r>
    <n v="5"/>
    <n v="2"/>
    <x v="19"/>
    <n v="7.4106870510913545"/>
    <n v="0"/>
    <n v="-0.20132002801120447"/>
    <n v="0"/>
    <n v="5.4253333333333336"/>
    <x v="962"/>
    <n v="33.335980584009498"/>
  </r>
  <r>
    <n v="5"/>
    <n v="2"/>
    <x v="20"/>
    <n v="6.9433580970334932"/>
    <n v="0"/>
    <n v="-0.20132002801120447"/>
    <n v="0"/>
    <n v="0"/>
    <x v="963"/>
    <n v="28.381085010700811"/>
  </r>
  <r>
    <n v="5"/>
    <n v="2"/>
    <x v="21"/>
    <n v="4.9021697138670186"/>
    <n v="0"/>
    <n v="-0.20132002801120447"/>
    <n v="0"/>
    <n v="0"/>
    <x v="943"/>
    <n v="29.522329059966768"/>
  </r>
  <r>
    <n v="5"/>
    <n v="2"/>
    <x v="22"/>
    <n v="4.0064832878557821"/>
    <n v="0"/>
    <n v="-0.20132002801120447"/>
    <n v="0"/>
    <n v="0"/>
    <x v="964"/>
    <n v="27.587524568521673"/>
  </r>
  <r>
    <n v="5"/>
    <n v="2"/>
    <x v="23"/>
    <n v="2.9469241920303895"/>
    <n v="0"/>
    <n v="-0.20132002801120447"/>
    <n v="0"/>
    <n v="0"/>
    <x v="537"/>
    <n v="21.804992499723308"/>
  </r>
  <r>
    <n v="5"/>
    <n v="3"/>
    <x v="0"/>
    <n v="3.4731135747948749"/>
    <n v="0"/>
    <n v="-0.20132002801120447"/>
    <n v="0"/>
    <n v="0"/>
    <x v="187"/>
    <n v="21.393415168405294"/>
  </r>
  <r>
    <n v="5"/>
    <n v="3"/>
    <x v="1"/>
    <n v="3.2077488703711601"/>
    <n v="0"/>
    <n v="-0.20132002801120447"/>
    <n v="0"/>
    <n v="0"/>
    <x v="952"/>
    <n v="23.422858429842176"/>
  </r>
  <r>
    <n v="5"/>
    <n v="3"/>
    <x v="2"/>
    <n v="4.9524347281161392"/>
    <n v="0"/>
    <n v="-0.20132002801120447"/>
    <n v="0"/>
    <n v="0"/>
    <x v="965"/>
    <n v="23.64300659199683"/>
  </r>
  <r>
    <n v="5"/>
    <n v="3"/>
    <x v="3"/>
    <n v="3.7273106629471418"/>
    <n v="0"/>
    <n v="-0.20132002801120447"/>
    <n v="0"/>
    <n v="0"/>
    <x v="790"/>
    <n v="17.4431314599715"/>
  </r>
  <r>
    <n v="5"/>
    <n v="3"/>
    <x v="4"/>
    <n v="1.9521521968953557"/>
    <n v="0"/>
    <n v="-0.20132002801120447"/>
    <n v="0"/>
    <n v="0"/>
    <x v="384"/>
    <n v="7.7625675885143082"/>
  </r>
  <r>
    <n v="5"/>
    <n v="3"/>
    <x v="5"/>
    <n v="1.4369432973047049"/>
    <n v="0"/>
    <n v="-0.20132002801120447"/>
    <n v="0"/>
    <n v="0"/>
    <x v="41"/>
    <n v="1.2356232692935005"/>
  </r>
  <r>
    <n v="5"/>
    <n v="3"/>
    <x v="6"/>
    <n v="2.251038973016247"/>
    <n v="12.013015725801386"/>
    <n v="16.147096698025205"/>
    <n v="0.71949945887445876"/>
    <n v="0"/>
    <x v="627"/>
    <n v="35.384207043484011"/>
  </r>
  <r>
    <n v="5"/>
    <n v="3"/>
    <x v="7"/>
    <n v="2.0960314777552491"/>
    <n v="43.393290359649988"/>
    <n v="40.378109728046212"/>
    <n v="0.91239935064935063"/>
    <n v="1.6120000000000001"/>
    <x v="966"/>
    <n v="91.2712761508092"/>
  </r>
  <r>
    <n v="5"/>
    <n v="3"/>
    <x v="8"/>
    <n v="1.7845281555397123"/>
    <n v="50"/>
    <n v="41.579067756932766"/>
    <n v="1.641724025974026"/>
    <n v="7.0546666666666678"/>
    <x v="781"/>
    <n v="114.3021629920264"/>
  </r>
  <r>
    <n v="5"/>
    <n v="3"/>
    <x v="9"/>
    <n v="2.5607434286360053"/>
    <n v="50"/>
    <n v="43.199929096638655"/>
    <n v="3.2603290043290043"/>
    <n v="11.110666666666667"/>
    <x v="630"/>
    <n v="135.00328981789195"/>
  </r>
  <r>
    <n v="5"/>
    <n v="3"/>
    <x v="10"/>
    <n v="2.8793140451898438"/>
    <n v="50"/>
    <n v="43.199929096638655"/>
    <n v="24.174501623376621"/>
    <n v="12.566666666666666"/>
    <x v="967"/>
    <n v="158.71408141764704"/>
  </r>
  <r>
    <n v="5"/>
    <n v="3"/>
    <x v="11"/>
    <n v="2.7614483337255451"/>
    <n v="50"/>
    <n v="24.942602262100841"/>
    <n v="19.387156926406924"/>
    <n v="14.854666666666668"/>
    <x v="0"/>
    <n v="141.34630093143198"/>
  </r>
  <r>
    <n v="5"/>
    <n v="3"/>
    <x v="12"/>
    <n v="2.1680833301175251"/>
    <n v="50"/>
    <n v="24.406577541869744"/>
    <n v="38.526076298701298"/>
    <n v="16.761333333333333"/>
    <x v="0"/>
    <n v="161.26249724655392"/>
  </r>
  <r>
    <n v="5"/>
    <n v="3"/>
    <x v="13"/>
    <n v="1.8308461423292022"/>
    <n v="50"/>
    <n v="14.758823776575626"/>
    <n v="24.110805735930736"/>
    <n v="16.605333333333334"/>
    <x v="0"/>
    <n v="136.70623573070091"/>
  </r>
  <r>
    <n v="5"/>
    <n v="3"/>
    <x v="14"/>
    <n v="2.1475234029761832"/>
    <n v="50"/>
    <n v="12.533163429516804"/>
    <n v="25.249961580086577"/>
    <n v="16.483999999999998"/>
    <x v="199"/>
    <n v="133.83178923761514"/>
  </r>
  <r>
    <n v="5"/>
    <n v="3"/>
    <x v="15"/>
    <n v="1.2477255098532916"/>
    <n v="33.123508611211754"/>
    <n v="15.332864434411762"/>
    <n v="39.298939935064936"/>
    <n v="16.518666666666668"/>
    <x v="679"/>
    <n v="128.18280046304056"/>
  </r>
  <r>
    <n v="5"/>
    <n v="3"/>
    <x v="16"/>
    <n v="0.60158685784832522"/>
    <n v="11.882878667333506"/>
    <n v="12.383173275693279"/>
    <n v="41.637738636363629"/>
    <n v="13.554666666666668"/>
    <x v="968"/>
    <n v="98.131523478016348"/>
  </r>
  <r>
    <n v="5"/>
    <n v="3"/>
    <x v="17"/>
    <n v="0.20560910946663855"/>
    <n v="7.1624276881130546"/>
    <n v="11.238547954348737"/>
    <n v="36.722005952380954"/>
    <n v="10.244"/>
    <x v="969"/>
    <n v="70.730841059928167"/>
  </r>
  <r>
    <n v="5"/>
    <n v="3"/>
    <x v="18"/>
    <n v="0.13136762647436476"/>
    <n v="9.1660530662484359"/>
    <n v="2.0665118082668066"/>
    <n v="9.9558392857142852"/>
    <n v="7.7480000000000011"/>
    <x v="41"/>
    <n v="29.067771786703894"/>
  </r>
  <r>
    <n v="5"/>
    <n v="3"/>
    <x v="19"/>
    <n v="0.16257640412768237"/>
    <n v="0"/>
    <n v="-0.20132002801120447"/>
    <n v="0"/>
    <n v="2.34"/>
    <x v="41"/>
    <n v="2.3012563761164779"/>
  </r>
  <r>
    <n v="5"/>
    <n v="3"/>
    <x v="20"/>
    <n v="1.8685983947906595"/>
    <n v="0"/>
    <n v="-0.20132002801120447"/>
    <n v="0"/>
    <n v="0"/>
    <x v="41"/>
    <n v="1.6672783667794551"/>
  </r>
  <r>
    <n v="5"/>
    <n v="3"/>
    <x v="21"/>
    <n v="6.3230797935641547"/>
    <n v="0"/>
    <n v="-0.20132002801120447"/>
    <n v="0"/>
    <n v="0"/>
    <x v="41"/>
    <n v="6.1217597655529499"/>
  </r>
  <r>
    <n v="5"/>
    <n v="3"/>
    <x v="22"/>
    <n v="8.6215358689155384"/>
    <n v="0"/>
    <n v="-0.20132002801120447"/>
    <n v="0"/>
    <n v="0"/>
    <x v="0"/>
    <n v="37.820642583436339"/>
  </r>
  <r>
    <n v="5"/>
    <n v="3"/>
    <x v="23"/>
    <n v="8.5675746627301255"/>
    <n v="0"/>
    <n v="-0.20132002801120447"/>
    <n v="0"/>
    <n v="0"/>
    <x v="0"/>
    <n v="37.766681377250926"/>
  </r>
  <r>
    <n v="5"/>
    <n v="4"/>
    <x v="0"/>
    <n v="8.7171410774886091"/>
    <n v="0"/>
    <n v="-0.20132002801120447"/>
    <n v="0"/>
    <n v="0"/>
    <x v="0"/>
    <n v="37.916247792009408"/>
  </r>
  <r>
    <n v="5"/>
    <n v="4"/>
    <x v="1"/>
    <n v="8.8140736125475847"/>
    <n v="0"/>
    <n v="-0.20132002801120447"/>
    <n v="0"/>
    <n v="0"/>
    <x v="0"/>
    <n v="38.013180327068383"/>
  </r>
  <r>
    <n v="5"/>
    <n v="4"/>
    <x v="2"/>
    <n v="8.6776308163851752"/>
    <n v="0"/>
    <n v="-0.20132002801120447"/>
    <n v="0"/>
    <n v="0"/>
    <x v="0"/>
    <n v="37.876737530905977"/>
  </r>
  <r>
    <n v="5"/>
    <n v="4"/>
    <x v="3"/>
    <n v="7.2229571715181997"/>
    <n v="0"/>
    <n v="-0.20132002801120447"/>
    <n v="0"/>
    <n v="0"/>
    <x v="0"/>
    <n v="36.422063886038998"/>
  </r>
  <r>
    <n v="5"/>
    <n v="4"/>
    <x v="4"/>
    <n v="7.967511876124302"/>
    <n v="0"/>
    <n v="-0.20132002801120447"/>
    <n v="0"/>
    <n v="0"/>
    <x v="0"/>
    <n v="37.166618590645101"/>
  </r>
  <r>
    <n v="5"/>
    <n v="4"/>
    <x v="5"/>
    <n v="5.6683483641760066"/>
    <n v="0"/>
    <n v="-0.20132002801120447"/>
    <n v="0"/>
    <n v="0"/>
    <x v="0"/>
    <n v="34.867455078696807"/>
  </r>
  <r>
    <n v="5"/>
    <n v="4"/>
    <x v="6"/>
    <n v="3.5468434821895332"/>
    <n v="12.866426190747799"/>
    <n v="2.869650330088235"/>
    <n v="1.2500768398268396"/>
    <n v="0"/>
    <x v="970"/>
    <n v="44.817847482966201"/>
  </r>
  <r>
    <n v="5"/>
    <n v="4"/>
    <x v="7"/>
    <n v="0.96164453811967232"/>
    <n v="43.983540660224065"/>
    <n v="8.717745691701678"/>
    <n v="3.5805779220779215"/>
    <n v="4.4026666666666667"/>
    <x v="971"/>
    <n v="77.339632093299258"/>
  </r>
  <r>
    <n v="5"/>
    <n v="4"/>
    <x v="8"/>
    <n v="9.7297349042469811E-2"/>
    <n v="50"/>
    <n v="9.2402920340546224"/>
    <n v="6.4375102813852809"/>
    <n v="10.018666666666666"/>
    <x v="972"/>
    <n v="78.723353813368107"/>
  </r>
  <r>
    <n v="5"/>
    <n v="4"/>
    <x v="9"/>
    <n v="5.9200004837533141E-2"/>
    <n v="50"/>
    <n v="12.18376240298319"/>
    <n v="6.2819334415584409"/>
    <n v="17.004000000000001"/>
    <x v="770"/>
    <n v="94.455282762608192"/>
  </r>
  <r>
    <n v="5"/>
    <n v="4"/>
    <x v="10"/>
    <n v="0.45163501922478227"/>
    <n v="50"/>
    <n v="16.081778405231091"/>
    <n v="9.3842884199134211"/>
    <n v="16.726666666666667"/>
    <x v="973"/>
    <n v="121.15076964901606"/>
  </r>
  <r>
    <n v="5"/>
    <n v="4"/>
    <x v="11"/>
    <n v="0.60265077677104895"/>
    <n v="50"/>
    <n v="14.809972492626052"/>
    <n v="10.961501623376623"/>
    <n v="17.853333333333335"/>
    <x v="558"/>
    <n v="123.36970573677563"/>
  </r>
  <r>
    <n v="5"/>
    <n v="4"/>
    <x v="12"/>
    <n v="0.76261669752070893"/>
    <n v="50"/>
    <n v="13.313526948718481"/>
    <n v="12.377877164502165"/>
    <n v="18.962666666666667"/>
    <x v="0"/>
    <n v="124.81711421994002"/>
  </r>
  <r>
    <n v="5"/>
    <n v="4"/>
    <x v="13"/>
    <n v="1.0837470313743216"/>
    <n v="50"/>
    <n v="13.198096738172271"/>
    <n v="11.481302489177489"/>
    <n v="8.0426666666666673"/>
    <x v="0"/>
    <n v="113.20623966792276"/>
  </r>
  <r>
    <n v="5"/>
    <n v="4"/>
    <x v="14"/>
    <n v="1.713217503645593"/>
    <n v="50"/>
    <n v="12.116024914159663"/>
    <n v="10.548081168831169"/>
    <n v="10.66"/>
    <x v="0"/>
    <n v="114.43775032916844"/>
  </r>
  <r>
    <n v="5"/>
    <n v="4"/>
    <x v="15"/>
    <n v="1.8316876818268311"/>
    <n v="50"/>
    <n v="12.129848891470587"/>
    <n v="7.1775091991341995"/>
    <n v="16.934666666666669"/>
    <x v="0"/>
    <n v="117.47413918163029"/>
  </r>
  <r>
    <n v="5"/>
    <n v="4"/>
    <x v="16"/>
    <n v="1.4896346760483523"/>
    <n v="50"/>
    <n v="12.169938425672271"/>
    <n v="4.5575865800865802"/>
    <n v="6.3266666666666671"/>
    <x v="0"/>
    <n v="103.94425309100588"/>
  </r>
  <r>
    <n v="5"/>
    <n v="4"/>
    <x v="17"/>
    <n v="2.0968622589590105"/>
    <n v="45.355861003498241"/>
    <n v="5.1608363296008406"/>
    <n v="2.86875974025974"/>
    <n v="4.4546666666666663"/>
    <x v="789"/>
    <n v="83.468636070108261"/>
  </r>
  <r>
    <n v="5"/>
    <n v="4"/>
    <x v="18"/>
    <n v="2.0963315761812207"/>
    <n v="17.055070177659747"/>
    <n v="2.111025015207983"/>
    <n v="0.49763474025974025"/>
    <n v="2.2879999999999998"/>
    <x v="974"/>
    <n v="37.027435620261748"/>
  </r>
  <r>
    <n v="5"/>
    <n v="4"/>
    <x v="19"/>
    <n v="2.0370964204128632"/>
    <n v="0"/>
    <n v="-0.20132002801120447"/>
    <n v="0"/>
    <n v="0.74533333333333329"/>
    <x v="41"/>
    <n v="2.5811097257349922"/>
  </r>
  <r>
    <n v="5"/>
    <n v="4"/>
    <x v="20"/>
    <n v="3.2729529947841427"/>
    <n v="0"/>
    <n v="-0.20132002801120447"/>
    <n v="0"/>
    <n v="0"/>
    <x v="41"/>
    <n v="3.0716329667729383"/>
  </r>
  <r>
    <n v="5"/>
    <n v="4"/>
    <x v="21"/>
    <n v="4.1163199807747848"/>
    <n v="0"/>
    <n v="-0.20132002801120447"/>
    <n v="0"/>
    <n v="0"/>
    <x v="41"/>
    <n v="3.9149999527635804"/>
  </r>
  <r>
    <n v="5"/>
    <n v="4"/>
    <x v="22"/>
    <n v="3.4205092062225204"/>
    <n v="0"/>
    <n v="-0.20132002801120447"/>
    <n v="0"/>
    <n v="0"/>
    <x v="41"/>
    <n v="3.219189178211316"/>
  </r>
  <r>
    <n v="5"/>
    <n v="4"/>
    <x v="23"/>
    <n v="2.6746772591681465"/>
    <n v="0"/>
    <n v="-0.20132002801120447"/>
    <n v="0"/>
    <n v="0"/>
    <x v="41"/>
    <n v="2.4733572311569421"/>
  </r>
  <r>
    <n v="5"/>
    <n v="5"/>
    <x v="0"/>
    <n v="3.5804469466457336"/>
    <n v="0"/>
    <n v="-0.20132002801120447"/>
    <n v="0"/>
    <n v="0"/>
    <x v="41"/>
    <n v="3.3791269186345292"/>
  </r>
  <r>
    <n v="5"/>
    <n v="5"/>
    <x v="1"/>
    <n v="4.9792300818957873"/>
    <n v="0"/>
    <n v="-0.20132002801120447"/>
    <n v="0"/>
    <n v="0"/>
    <x v="41"/>
    <n v="4.7779100538845825"/>
  </r>
  <r>
    <n v="5"/>
    <n v="5"/>
    <x v="2"/>
    <n v="3.3915907901292015"/>
    <n v="0"/>
    <n v="-0.20132002801120447"/>
    <n v="0"/>
    <n v="0"/>
    <x v="41"/>
    <n v="3.1902707621179971"/>
  </r>
  <r>
    <n v="5"/>
    <n v="5"/>
    <x v="3"/>
    <n v="3.396448919912904"/>
    <n v="0"/>
    <n v="-0.20132002801120447"/>
    <n v="0"/>
    <n v="0"/>
    <x v="41"/>
    <n v="3.1951288919016996"/>
  </r>
  <r>
    <n v="5"/>
    <n v="5"/>
    <x v="4"/>
    <n v="2.1709373199989668"/>
    <n v="0"/>
    <n v="-0.20132002801120447"/>
    <n v="0"/>
    <n v="0"/>
    <x v="41"/>
    <n v="1.9696172919877624"/>
  </r>
  <r>
    <n v="5"/>
    <n v="5"/>
    <x v="5"/>
    <n v="1.3638181822125077"/>
    <n v="0"/>
    <n v="-0.20132002801120447"/>
    <n v="0"/>
    <n v="0"/>
    <x v="60"/>
    <n v="11.813991753063325"/>
  </r>
  <r>
    <n v="5"/>
    <n v="5"/>
    <x v="6"/>
    <n v="0.74247256704333364"/>
    <n v="13.269665768925165"/>
    <n v="2.3736114642289912"/>
    <n v="9.2560546536796533"/>
    <n v="0"/>
    <x v="669"/>
    <n v="38.655317967390658"/>
  </r>
  <r>
    <n v="5"/>
    <n v="5"/>
    <x v="7"/>
    <n v="0.62169176818978522"/>
    <n v="43.92867815685684"/>
    <n v="7.3913350687184858"/>
    <n v="28.857939393939397"/>
    <n v="4.7666666666666666"/>
    <x v="975"/>
    <n v="91.562043629051118"/>
  </r>
  <r>
    <n v="5"/>
    <n v="5"/>
    <x v="8"/>
    <n v="1.4452807917943695"/>
    <n v="50"/>
    <n v="12.45332996054622"/>
    <n v="37.776577922077919"/>
    <n v="19.170666666666666"/>
    <x v="41"/>
    <n v="120.84585534108517"/>
  </r>
  <r>
    <n v="5"/>
    <n v="5"/>
    <x v="9"/>
    <n v="3.0079679731487747"/>
    <n v="50"/>
    <n v="15.695398239390755"/>
    <n v="40.346848484848479"/>
    <n v="27.404"/>
    <x v="41"/>
    <n v="136.45421469738801"/>
  </r>
  <r>
    <n v="5"/>
    <n v="5"/>
    <x v="10"/>
    <n v="2.3314064788752753"/>
    <n v="50"/>
    <n v="20.50994393735294"/>
    <n v="41.432220779220778"/>
    <n v="27.404"/>
    <x v="41"/>
    <n v="141.67757119544899"/>
  </r>
  <r>
    <n v="5"/>
    <n v="5"/>
    <x v="11"/>
    <n v="1.2120165291829061"/>
    <n v="50"/>
    <n v="23.938981509327721"/>
    <n v="42.28398106060606"/>
    <n v="27.317333333333334"/>
    <x v="717"/>
    <n v="147.41411897583549"/>
  </r>
  <r>
    <n v="5"/>
    <n v="5"/>
    <x v="12"/>
    <n v="0.49672355298167725"/>
    <n v="50"/>
    <n v="24.592855636134448"/>
    <n v="39.146087121212126"/>
    <n v="27.196000000000002"/>
    <x v="41"/>
    <n v="141.43166631032824"/>
  </r>
  <r>
    <n v="5"/>
    <n v="5"/>
    <x v="13"/>
    <n v="0.38561811012829417"/>
    <n v="50"/>
    <n v="22.558311775399158"/>
    <n v="39.378670995670994"/>
    <n v="27.092000000000002"/>
    <x v="41"/>
    <n v="139.41460088119845"/>
  </r>
  <r>
    <n v="5"/>
    <n v="5"/>
    <x v="14"/>
    <n v="0.31194217184638789"/>
    <n v="50"/>
    <n v="19.244358814537811"/>
    <n v="38.832171536796537"/>
    <n v="27.005333333333336"/>
    <x v="41"/>
    <n v="135.39380585651406"/>
  </r>
  <r>
    <n v="5"/>
    <n v="5"/>
    <x v="15"/>
    <n v="0.63676526409937695"/>
    <n v="50"/>
    <n v="14.779214143109243"/>
    <n v="34.390305194805187"/>
    <n v="26.970666666666666"/>
    <x v="41"/>
    <n v="126.77695126868048"/>
  </r>
  <r>
    <n v="5"/>
    <n v="5"/>
    <x v="16"/>
    <n v="0.61960694324015053"/>
    <n v="50"/>
    <n v="12.4792499180042"/>
    <n v="30.541871212121212"/>
    <n v="26.953333333333333"/>
    <x v="41"/>
    <n v="120.5940614066989"/>
  </r>
  <r>
    <n v="5"/>
    <n v="5"/>
    <x v="17"/>
    <n v="0.31887822692816403"/>
    <n v="44.681900572195374"/>
    <n v="7.5624067879411765"/>
    <n v="22.036542207792206"/>
    <n v="26.693333333333335"/>
    <x v="41"/>
    <n v="101.29306112819026"/>
  </r>
  <r>
    <n v="5"/>
    <n v="5"/>
    <x v="18"/>
    <n v="0.79435437664113961"/>
    <n v="15.983836715398395"/>
    <n v="2.1551580627731091"/>
    <n v="6.1887278138528128"/>
    <n v="21.597333333333331"/>
    <x v="41"/>
    <n v="46.719410301998785"/>
  </r>
  <r>
    <n v="5"/>
    <n v="5"/>
    <x v="19"/>
    <n v="0.78919501804616221"/>
    <n v="0"/>
    <n v="-0.20132002801120447"/>
    <n v="0"/>
    <n v="7.6093333333333337"/>
    <x v="41"/>
    <n v="8.197208323368292"/>
  </r>
  <r>
    <n v="5"/>
    <n v="5"/>
    <x v="20"/>
    <n v="1.1931864835701975"/>
    <n v="0"/>
    <n v="-0.20132002801120447"/>
    <n v="0"/>
    <n v="0"/>
    <x v="41"/>
    <n v="0.99186645555899311"/>
  </r>
  <r>
    <n v="5"/>
    <n v="5"/>
    <x v="21"/>
    <n v="1.2277188979396652"/>
    <n v="0"/>
    <n v="-0.20132002801120447"/>
    <n v="0"/>
    <n v="0"/>
    <x v="41"/>
    <n v="1.0263988699284607"/>
  </r>
  <r>
    <n v="5"/>
    <n v="5"/>
    <x v="22"/>
    <n v="1.2987215099734335"/>
    <n v="0"/>
    <n v="-0.20132002801120447"/>
    <n v="0"/>
    <n v="0"/>
    <x v="41"/>
    <n v="1.0974014819622291"/>
  </r>
  <r>
    <n v="5"/>
    <n v="5"/>
    <x v="23"/>
    <n v="0.84552286962343959"/>
    <n v="0"/>
    <n v="-0.20132002801120447"/>
    <n v="0"/>
    <n v="0"/>
    <x v="41"/>
    <n v="0.64420284161223518"/>
  </r>
  <r>
    <n v="5"/>
    <n v="6"/>
    <x v="0"/>
    <n v="0.71178833552815224"/>
    <n v="0"/>
    <n v="-0.20132002801120447"/>
    <n v="0"/>
    <n v="0"/>
    <x v="41"/>
    <n v="0.51046830751694783"/>
  </r>
  <r>
    <n v="5"/>
    <n v="6"/>
    <x v="1"/>
    <n v="0.99306512914251388"/>
    <n v="0"/>
    <n v="-0.20132002801120447"/>
    <n v="0"/>
    <n v="0"/>
    <x v="41"/>
    <n v="0.79174510113130947"/>
  </r>
  <r>
    <n v="5"/>
    <n v="6"/>
    <x v="2"/>
    <n v="0.91472150603436131"/>
    <n v="0"/>
    <n v="-0.20132002801120447"/>
    <n v="0"/>
    <n v="0"/>
    <x v="41"/>
    <n v="0.71340147802315679"/>
  </r>
  <r>
    <n v="5"/>
    <n v="6"/>
    <x v="3"/>
    <n v="1.1763249031312557"/>
    <n v="0"/>
    <n v="-0.20132002801120447"/>
    <n v="0"/>
    <n v="0"/>
    <x v="41"/>
    <n v="0.9750048751200513"/>
  </r>
  <r>
    <n v="5"/>
    <n v="6"/>
    <x v="4"/>
    <n v="1.0401107288413836"/>
    <n v="0"/>
    <n v="-0.20132002801120447"/>
    <n v="0"/>
    <n v="0"/>
    <x v="41"/>
    <n v="0.83879070083017915"/>
  </r>
  <r>
    <n v="5"/>
    <n v="6"/>
    <x v="5"/>
    <n v="1.4299465447877171"/>
    <n v="0"/>
    <n v="-0.20132002801120447"/>
    <n v="0"/>
    <n v="0"/>
    <x v="41"/>
    <n v="1.2286265167765127"/>
  </r>
  <r>
    <n v="5"/>
    <n v="6"/>
    <x v="6"/>
    <n v="3.3583888246822569"/>
    <n v="10.611131106426505"/>
    <n v="11.026004303193275"/>
    <n v="13.546393939393939"/>
    <n v="0"/>
    <x v="41"/>
    <n v="38.541918173695976"/>
  </r>
  <r>
    <n v="5"/>
    <n v="6"/>
    <x v="7"/>
    <n v="0.47443763621688695"/>
    <n v="40.855611843822786"/>
    <n v="32.462845919243698"/>
    <n v="38.607557900432901"/>
    <n v="4.4720000000000004"/>
    <x v="41"/>
    <n v="116.87245329971627"/>
  </r>
  <r>
    <n v="5"/>
    <n v="6"/>
    <x v="8"/>
    <n v="0.25755823200214945"/>
    <n v="50"/>
    <n v="40.341476188172265"/>
    <n v="45.120893939393937"/>
    <n v="18.251999999999999"/>
    <x v="41"/>
    <n v="153.97192835956835"/>
  </r>
  <r>
    <n v="5"/>
    <n v="6"/>
    <x v="9"/>
    <n v="0.37986046991626021"/>
    <n v="50"/>
    <n v="41.702101154999994"/>
    <n v="47.416808982683982"/>
    <n v="26.103999999999999"/>
    <x v="41"/>
    <n v="165.60277060760023"/>
  </r>
  <r>
    <n v="5"/>
    <n v="6"/>
    <x v="10"/>
    <n v="0.79206157039260838"/>
    <n v="50"/>
    <n v="38.772454763382356"/>
    <n v="48.070416666666667"/>
    <n v="27.404"/>
    <x v="41"/>
    <n v="165.03893300044163"/>
  </r>
  <r>
    <n v="5"/>
    <n v="6"/>
    <x v="11"/>
    <n v="0.40675058040360451"/>
    <n v="50"/>
    <n v="36.462468154726892"/>
    <n v="48.073141233766229"/>
    <n v="27.317333333333334"/>
    <x v="41"/>
    <n v="162.25969330223003"/>
  </r>
  <r>
    <n v="5"/>
    <n v="6"/>
    <x v="12"/>
    <n v="7.273656519305674E-2"/>
    <n v="50"/>
    <n v="37.494428060987389"/>
    <n v="47.86409632034632"/>
    <n v="27.196000000000002"/>
    <x v="41"/>
    <n v="162.62726094652677"/>
  </r>
  <r>
    <n v="5"/>
    <n v="6"/>
    <x v="13"/>
    <n v="3.8728092307550477E-2"/>
    <n v="50"/>
    <n v="37.518274421848744"/>
    <n v="47.536413961038953"/>
    <n v="27.109333333333336"/>
    <x v="41"/>
    <n v="162.20274980852858"/>
  </r>
  <r>
    <n v="5"/>
    <n v="6"/>
    <x v="14"/>
    <n v="1.6741850866145924"/>
    <n v="50"/>
    <n v="34.593120822857145"/>
    <n v="47.00780357142856"/>
    <n v="27.04"/>
    <x v="41"/>
    <n v="160.31510948090028"/>
  </r>
  <r>
    <n v="5"/>
    <n v="6"/>
    <x v="15"/>
    <n v="1.1174840335176368"/>
    <n v="50"/>
    <n v="34.270330952647058"/>
    <n v="45.978494047619044"/>
    <n v="27.005333333333336"/>
    <x v="41"/>
    <n v="158.37164236711709"/>
  </r>
  <r>
    <n v="5"/>
    <n v="6"/>
    <x v="16"/>
    <n v="3.9445694658350634"/>
    <n v="50"/>
    <n v="34.762118945483195"/>
    <n v="43.455299242424239"/>
    <n v="26.450666666666667"/>
    <x v="285"/>
    <n v="161.97858604160405"/>
  </r>
  <r>
    <n v="5"/>
    <n v="6"/>
    <x v="17"/>
    <n v="0.86454291816784168"/>
    <n v="43.765402395152954"/>
    <n v="26.714836153361336"/>
    <n v="33.519870129870128"/>
    <n v="25.636000000000003"/>
    <x v="958"/>
    <n v="138.82426468332326"/>
  </r>
  <r>
    <n v="5"/>
    <n v="6"/>
    <x v="18"/>
    <n v="0.23878424456602709"/>
    <n v="15.836583771459315"/>
    <n v="5.5572388789915959"/>
    <n v="8.8919940476190469"/>
    <n v="21.285333333333334"/>
    <x v="782"/>
    <n v="68.491299852071748"/>
  </r>
  <r>
    <n v="5"/>
    <n v="6"/>
    <x v="19"/>
    <n v="0.22767599188367546"/>
    <n v="0"/>
    <n v="-0.20132002801120447"/>
    <n v="0"/>
    <n v="7.8693333333333335"/>
    <x v="678"/>
    <n v="25.062474503464699"/>
  </r>
  <r>
    <n v="5"/>
    <n v="6"/>
    <x v="20"/>
    <n v="0.39533896518287831"/>
    <n v="0"/>
    <n v="-0.20132002801120447"/>
    <n v="0"/>
    <n v="0"/>
    <x v="156"/>
    <n v="25.2160673013253"/>
  </r>
  <r>
    <n v="5"/>
    <n v="6"/>
    <x v="21"/>
    <n v="2.1771459647610318"/>
    <n v="0"/>
    <n v="-0.20132002801120447"/>
    <n v="0"/>
    <n v="0"/>
    <x v="253"/>
    <n v="26.864517259651677"/>
  </r>
  <r>
    <n v="5"/>
    <n v="6"/>
    <x v="22"/>
    <n v="3.6134040496282358"/>
    <n v="0"/>
    <n v="-0.20132002801120447"/>
    <n v="0"/>
    <n v="0"/>
    <x v="661"/>
    <n v="25.118342912086447"/>
  </r>
  <r>
    <n v="5"/>
    <n v="6"/>
    <x v="23"/>
    <n v="2.6911498137675971"/>
    <n v="0"/>
    <n v="-0.20132002801120447"/>
    <n v="0"/>
    <n v="0"/>
    <x v="976"/>
    <n v="24.413727367548713"/>
  </r>
  <r>
    <n v="5"/>
    <n v="7"/>
    <x v="0"/>
    <n v="2.3978951257121883"/>
    <n v="0"/>
    <n v="-0.20132002801120447"/>
    <n v="0"/>
    <n v="0"/>
    <x v="692"/>
    <n v="25.845579365126301"/>
  </r>
  <r>
    <n v="5"/>
    <n v="7"/>
    <x v="1"/>
    <n v="2.8145636013024204"/>
    <n v="0"/>
    <n v="-0.20132002801120447"/>
    <n v="0"/>
    <n v="0"/>
    <x v="977"/>
    <n v="24.269360216249964"/>
  </r>
  <r>
    <n v="5"/>
    <n v="7"/>
    <x v="2"/>
    <n v="7.213788500701745"/>
    <n v="0"/>
    <n v="-0.20132002801120447"/>
    <n v="0"/>
    <n v="0"/>
    <x v="782"/>
    <n v="23.693834048792958"/>
  </r>
  <r>
    <n v="5"/>
    <n v="7"/>
    <x v="3"/>
    <n v="1.9806258870919422"/>
    <n v="0"/>
    <n v="-0.20132002801120447"/>
    <n v="0"/>
    <n v="0"/>
    <x v="978"/>
    <n v="15.160884806449159"/>
  </r>
  <r>
    <n v="5"/>
    <n v="7"/>
    <x v="4"/>
    <n v="1.3195634996592522"/>
    <n v="0"/>
    <n v="-0.20132002801120447"/>
    <n v="0"/>
    <n v="0"/>
    <x v="665"/>
    <n v="15.136735648034962"/>
  </r>
  <r>
    <n v="5"/>
    <n v="7"/>
    <x v="5"/>
    <n v="2.9595615652436926"/>
    <n v="0"/>
    <n v="-0.20132002801120447"/>
    <n v="0"/>
    <n v="0"/>
    <x v="598"/>
    <n v="10.930361025141449"/>
  </r>
  <r>
    <n v="5"/>
    <n v="7"/>
    <x v="6"/>
    <n v="1.0749431075252629"/>
    <n v="7.9933308284401772"/>
    <n v="3.7926081752520999"/>
    <n v="11.068080086580085"/>
    <n v="0"/>
    <x v="772"/>
    <n v="31.699943705621237"/>
  </r>
  <r>
    <n v="5"/>
    <n v="7"/>
    <x v="7"/>
    <n v="1.9191544340753903"/>
    <n v="34.795408843321653"/>
    <n v="27.551877979537814"/>
    <n v="33.876888528138522"/>
    <n v="3.206666666666667"/>
    <x v="979"/>
    <n v="109.82403628104302"/>
  </r>
  <r>
    <n v="5"/>
    <n v="7"/>
    <x v="8"/>
    <n v="2.2070554109291494"/>
    <n v="50"/>
    <n v="42.527738199894955"/>
    <n v="41.706877164502167"/>
    <n v="1.5426666666666669"/>
    <x v="162"/>
    <n v="143.51065323146662"/>
  </r>
  <r>
    <n v="5"/>
    <n v="7"/>
    <x v="9"/>
    <n v="3.0016008091516655"/>
    <n v="50"/>
    <n v="43.199929096638655"/>
    <n v="45.047403679653684"/>
    <n v="16.449333333333335"/>
    <x v="41"/>
    <n v="157.69826691877734"/>
  </r>
  <r>
    <n v="5"/>
    <n v="7"/>
    <x v="10"/>
    <n v="2.1855073002771976"/>
    <n v="50"/>
    <n v="41.69588036521008"/>
    <n v="46.369603354978359"/>
    <n v="1.7506666666666666"/>
    <x v="671"/>
    <n v="148.75059083080225"/>
  </r>
  <r>
    <n v="5"/>
    <n v="7"/>
    <x v="11"/>
    <n v="1.6848234693166724"/>
    <n v="50"/>
    <n v="40.74029793359243"/>
    <n v="46.267875541125541"/>
    <n v="4.6973333333333338"/>
    <x v="641"/>
    <n v="154.27653226883314"/>
  </r>
  <r>
    <n v="5"/>
    <n v="7"/>
    <x v="12"/>
    <n v="2.4037862416826155"/>
    <n v="43.442828569021344"/>
    <n v="24.552420502500002"/>
    <n v="46.407398268398268"/>
    <n v="13.970666666666666"/>
    <x v="980"/>
    <n v="145.88378588127034"/>
  </r>
  <r>
    <n v="5"/>
    <n v="7"/>
    <x v="13"/>
    <n v="2.2624801478899652"/>
    <n v="50"/>
    <n v="31.123993716680669"/>
    <n v="46.092969155844152"/>
    <n v="25.601333333333333"/>
    <x v="981"/>
    <n v="172.54948190140104"/>
  </r>
  <r>
    <n v="5"/>
    <n v="7"/>
    <x v="14"/>
    <n v="2.3492078132848668"/>
    <n v="50"/>
    <n v="19.184570112668069"/>
    <n v="45.704008116883109"/>
    <n v="19.742666666666668"/>
    <x v="982"/>
    <n v="154.91750818603188"/>
  </r>
  <r>
    <n v="5"/>
    <n v="7"/>
    <x v="15"/>
    <n v="3.1349251786308003"/>
    <n v="50"/>
    <n v="15.820850833487395"/>
    <n v="43.911777597402597"/>
    <n v="23.053333333333335"/>
    <x v="798"/>
    <n v="153.20502634541458"/>
  </r>
  <r>
    <n v="5"/>
    <n v="7"/>
    <x v="16"/>
    <n v="4.2250726635997067"/>
    <n v="49.32786105507634"/>
    <n v="19.930373688592432"/>
    <n v="41.154370129870124"/>
    <n v="23.330666666666666"/>
    <x v="424"/>
    <n v="153.00781788801581"/>
  </r>
  <r>
    <n v="5"/>
    <n v="7"/>
    <x v="17"/>
    <n v="4.3371571864801188"/>
    <n v="42.42375723620583"/>
    <n v="16.768484478151262"/>
    <n v="30.495817099567098"/>
    <n v="27.334666666666667"/>
    <x v="116"/>
    <n v="135.69629802980211"/>
  </r>
  <r>
    <n v="5"/>
    <n v="7"/>
    <x v="18"/>
    <n v="3.728560665377409"/>
    <n v="15.989290883897441"/>
    <n v="5.0685612810504193"/>
    <n v="8.3374908008657993"/>
    <n v="23.504000000000001"/>
    <x v="814"/>
    <n v="71.68444701668183"/>
  </r>
  <r>
    <n v="5"/>
    <n v="7"/>
    <x v="19"/>
    <n v="2.5746977030832143"/>
    <n v="0"/>
    <n v="-0.20132002801120447"/>
    <n v="0"/>
    <n v="9.0133333333333336"/>
    <x v="213"/>
    <n v="25.806341164877605"/>
  </r>
  <r>
    <n v="5"/>
    <n v="7"/>
    <x v="20"/>
    <n v="4.737943816152594"/>
    <n v="0"/>
    <n v="-0.20132002801120447"/>
    <n v="0"/>
    <n v="3.4666666666666672E-2"/>
    <x v="983"/>
    <n v="15.87570012763878"/>
  </r>
  <r>
    <n v="5"/>
    <n v="7"/>
    <x v="21"/>
    <n v="3.6179851590970702"/>
    <n v="0"/>
    <n v="-0.20132002801120447"/>
    <n v="0"/>
    <n v="0"/>
    <x v="813"/>
    <n v="19.143194291825552"/>
  </r>
  <r>
    <n v="5"/>
    <n v="7"/>
    <x v="22"/>
    <n v="3.1223123648887681"/>
    <n v="0"/>
    <n v="-0.20132002801120447"/>
    <n v="0"/>
    <n v="0"/>
    <x v="984"/>
    <n v="20.439840132041152"/>
  </r>
  <r>
    <n v="5"/>
    <n v="7"/>
    <x v="23"/>
    <n v="1.6112347241072862"/>
    <n v="0"/>
    <n v="-0.20132002801120447"/>
    <n v="0"/>
    <n v="0"/>
    <x v="963"/>
    <n v="23.048961637774603"/>
  </r>
  <r>
    <n v="5"/>
    <n v="8"/>
    <x v="0"/>
    <n v="0.20666669190851178"/>
    <n v="0"/>
    <n v="-0.20132002801120447"/>
    <n v="0"/>
    <n v="0"/>
    <x v="335"/>
    <n v="22.766726464750793"/>
  </r>
  <r>
    <n v="5"/>
    <n v="8"/>
    <x v="1"/>
    <n v="0"/>
    <n v="0"/>
    <n v="-0.20132002801120447"/>
    <n v="0"/>
    <n v="0"/>
    <x v="54"/>
    <n v="22.777698464165184"/>
  </r>
  <r>
    <n v="5"/>
    <n v="8"/>
    <x v="2"/>
    <n v="0.536064677542888"/>
    <n v="0"/>
    <n v="-0.20132002801120447"/>
    <n v="0"/>
    <n v="0"/>
    <x v="985"/>
    <n v="23.229481491636946"/>
  </r>
  <r>
    <n v="5"/>
    <n v="8"/>
    <x v="3"/>
    <n v="2.2100394246416681"/>
    <n v="0"/>
    <n v="-0.20132002801120447"/>
    <n v="0"/>
    <n v="0"/>
    <x v="29"/>
    <n v="24.183328215976125"/>
  </r>
  <r>
    <n v="5"/>
    <n v="8"/>
    <x v="4"/>
    <n v="7.1702057617236088"/>
    <n v="0"/>
    <n v="-0.20132002801120447"/>
    <n v="0"/>
    <n v="0"/>
    <x v="965"/>
    <n v="25.8607776256043"/>
  </r>
  <r>
    <n v="5"/>
    <n v="8"/>
    <x v="5"/>
    <n v="5.0940514555553325"/>
    <n v="0"/>
    <n v="-0.20132002801120447"/>
    <n v="0"/>
    <n v="0"/>
    <x v="131"/>
    <n v="20.786757032096048"/>
  </r>
  <r>
    <n v="5"/>
    <n v="8"/>
    <x v="6"/>
    <n v="6.9776379606009744"/>
    <n v="4.2766202245854332"/>
    <n v="1.1201568815042016"/>
    <n v="9.3957029220779198"/>
    <n v="0"/>
    <x v="986"/>
    <n v="33.041455115368812"/>
  </r>
  <r>
    <n v="5"/>
    <n v="8"/>
    <x v="7"/>
    <n v="7.2092401109666895"/>
    <n v="26.317006261263266"/>
    <n v="3.0584858601554621"/>
    <n v="28.837265151515147"/>
    <n v="2.548"/>
    <x v="987"/>
    <n v="81.268361537527881"/>
  </r>
  <r>
    <n v="5"/>
    <n v="8"/>
    <x v="8"/>
    <n v="6.1149461245921719"/>
    <n v="45.545686832289334"/>
    <n v="5.0872236504201673"/>
    <n v="37.025853354978352"/>
    <n v="9.602666666666666"/>
    <x v="685"/>
    <n v="111.75013196322834"/>
  </r>
  <r>
    <n v="5"/>
    <n v="8"/>
    <x v="9"/>
    <n v="5.6462425702908554"/>
    <n v="48.144725915264154"/>
    <n v="7.1784458181302506"/>
    <n v="40.285843614718615"/>
    <n v="15.270666666666667"/>
    <x v="683"/>
    <n v="134.94946654808621"/>
  </r>
  <r>
    <n v="5"/>
    <n v="8"/>
    <x v="10"/>
    <n v="5.7623180257300177"/>
    <n v="50"/>
    <n v="8.6880241404831935"/>
    <n v="42.367420454545453"/>
    <n v="19.534666666666666"/>
    <x v="988"/>
    <n v="145.5963837682219"/>
  </r>
  <r>
    <n v="5"/>
    <n v="8"/>
    <x v="11"/>
    <n v="6.7824748911580075"/>
    <n v="50"/>
    <n v="8.6071538732142852"/>
    <n v="44.56851893939394"/>
    <n v="21.302666666666667"/>
    <x v="419"/>
    <n v="157.18755690243862"/>
  </r>
  <r>
    <n v="5"/>
    <n v="8"/>
    <x v="12"/>
    <n v="5.1837409561347565"/>
    <n v="50"/>
    <n v="8.1976185453781518"/>
    <n v="44.576847943722946"/>
    <n v="22.585333333333335"/>
    <x v="989"/>
    <n v="156.31985656804284"/>
  </r>
  <r>
    <n v="5"/>
    <n v="8"/>
    <x v="13"/>
    <n v="4.7207023841240847"/>
    <n v="42.979570307317566"/>
    <n v="7.6795649956512602"/>
    <n v="45.169288961038966"/>
    <n v="23.053333333333335"/>
    <x v="188"/>
    <n v="151.62237463295881"/>
  </r>
  <r>
    <n v="5"/>
    <n v="8"/>
    <x v="14"/>
    <n v="5.9268834288416583"/>
    <n v="24.18143646400965"/>
    <n v="7.0605964115546218"/>
    <n v="44.585120129870127"/>
    <n v="22.048000000000002"/>
    <x v="0"/>
    <n v="133.20246317680807"/>
  </r>
  <r>
    <n v="5"/>
    <n v="8"/>
    <x v="15"/>
    <n v="7.9429538397937307"/>
    <n v="14.894109723375026"/>
    <n v="4.5881780694957977"/>
    <n v="43.687842532467535"/>
    <n v="20.591999999999999"/>
    <x v="0"/>
    <n v="121.10551090766408"/>
  </r>
  <r>
    <n v="5"/>
    <n v="8"/>
    <x v="16"/>
    <n v="8.3945350624719808"/>
    <n v="4.8393833773808961"/>
    <n v="3.3726703044894957"/>
    <n v="41.730070346320346"/>
    <n v="17.437333333333331"/>
    <x v="990"/>
    <n v="102.84013751645693"/>
  </r>
  <r>
    <n v="5"/>
    <n v="8"/>
    <x v="17"/>
    <n v="8.546127807353793"/>
    <n v="4.0655822469711813"/>
    <n v="1.7411299423109243"/>
    <n v="30.285076839826839"/>
    <n v="14.56"/>
    <x v="0"/>
    <n v="88.598343578994744"/>
  </r>
  <r>
    <n v="5"/>
    <n v="8"/>
    <x v="18"/>
    <n v="8.4092500500640401"/>
    <n v="2.5533980503638816"/>
    <n v="0.33330646094936967"/>
    <n v="7.6535892857142853"/>
    <n v="10.348000000000001"/>
    <x v="991"/>
    <n v="54.52122805761789"/>
  </r>
  <r>
    <n v="5"/>
    <n v="8"/>
    <x v="19"/>
    <n v="5.4974252459701187"/>
    <n v="0"/>
    <n v="-0.20132002801120447"/>
    <n v="0"/>
    <n v="3.6573333333333338"/>
    <x v="228"/>
    <n v="28.482243672202632"/>
  </r>
  <r>
    <n v="5"/>
    <n v="8"/>
    <x v="20"/>
    <n v="7.6096079559727245"/>
    <n v="0"/>
    <n v="-0.20132002801120447"/>
    <n v="0"/>
    <n v="0"/>
    <x v="537"/>
    <n v="26.467676263665645"/>
  </r>
  <r>
    <n v="5"/>
    <n v="8"/>
    <x v="21"/>
    <n v="9.3936046021394031"/>
    <n v="0"/>
    <n v="-0.20132002801120447"/>
    <n v="0"/>
    <n v="0"/>
    <x v="259"/>
    <n v="28.402099652364331"/>
  </r>
  <r>
    <n v="5"/>
    <n v="8"/>
    <x v="22"/>
    <n v="9.4902621445149808"/>
    <n v="0"/>
    <n v="-0.20132002801120447"/>
    <n v="0"/>
    <n v="0"/>
    <x v="827"/>
    <n v="30.107576540401357"/>
  </r>
  <r>
    <n v="5"/>
    <n v="8"/>
    <x v="23"/>
    <n v="9.2345596686349563"/>
    <n v="0"/>
    <n v="-0.20132002801120447"/>
    <n v="0"/>
    <n v="0"/>
    <x v="992"/>
    <n v="30.755501376043384"/>
  </r>
  <r>
    <n v="5"/>
    <n v="9"/>
    <x v="0"/>
    <n v="9.3265037037167957"/>
    <n v="0"/>
    <n v="-0.20132002801120447"/>
    <n v="0"/>
    <n v="0"/>
    <x v="634"/>
    <n v="32.321840859204883"/>
  </r>
  <r>
    <n v="5"/>
    <n v="9"/>
    <x v="1"/>
    <n v="8.7860179120699531"/>
    <n v="0"/>
    <n v="-0.20132002801120447"/>
    <n v="0"/>
    <n v="0"/>
    <x v="797"/>
    <n v="31.044157343518211"/>
  </r>
  <r>
    <n v="5"/>
    <n v="9"/>
    <x v="2"/>
    <n v="9.5074836431495928"/>
    <n v="0"/>
    <n v="-0.20132002801120447"/>
    <n v="0"/>
    <n v="0"/>
    <x v="993"/>
    <n v="33.155736872606383"/>
  </r>
  <r>
    <n v="5"/>
    <n v="9"/>
    <x v="3"/>
    <n v="9.4236582763097605"/>
    <n v="0"/>
    <n v="-0.20132002801120447"/>
    <n v="0"/>
    <n v="0"/>
    <x v="952"/>
    <n v="29.638767835780776"/>
  </r>
  <r>
    <n v="5"/>
    <n v="9"/>
    <x v="4"/>
    <n v="9.445519168307122"/>
    <n v="0"/>
    <n v="-0.20132002801120447"/>
    <n v="0"/>
    <n v="0"/>
    <x v="994"/>
    <n v="29.442990036455235"/>
  </r>
  <r>
    <n v="5"/>
    <n v="9"/>
    <x v="5"/>
    <n v="9.267381343048589"/>
    <n v="0"/>
    <n v="0.15355673996974789"/>
    <n v="0"/>
    <n v="0"/>
    <x v="995"/>
    <n v="26.185518452861864"/>
  </r>
  <r>
    <n v="5"/>
    <n v="9"/>
    <x v="6"/>
    <n v="8.0048142226168792"/>
    <n v="10.971331576304799"/>
    <n v="9.4835940347268881"/>
    <n v="10.847762987012985"/>
    <n v="0"/>
    <x v="281"/>
    <n v="63.492068965754015"/>
  </r>
  <r>
    <n v="5"/>
    <n v="9"/>
    <x v="7"/>
    <n v="5.8745575627962543"/>
    <n v="38.795771543944838"/>
    <n v="12.148511260840335"/>
    <n v="31.214765151515149"/>
    <n v="4.2640000000000002"/>
    <x v="996"/>
    <n v="120.16709342805817"/>
  </r>
  <r>
    <n v="5"/>
    <n v="9"/>
    <x v="8"/>
    <n v="2.1264639386807676"/>
    <n v="49.233193520498318"/>
    <n v="15.820159634621845"/>
    <n v="38.004229978354978"/>
    <n v="15.651999999999999"/>
    <x v="156"/>
    <n v="145.85809543630953"/>
  </r>
  <r>
    <n v="5"/>
    <n v="9"/>
    <x v="9"/>
    <n v="5.0556970952825484"/>
    <n v="50"/>
    <n v="17.69572775628151"/>
    <n v="40.8750579004329"/>
    <n v="22.585333333333335"/>
    <x v="0"/>
    <n v="165.61224282786227"/>
  </r>
  <r>
    <n v="5"/>
    <n v="9"/>
    <x v="10"/>
    <n v="9.4231943480519185"/>
    <n v="50"/>
    <n v="25.301680072752095"/>
    <n v="43.134411796536796"/>
    <n v="24.283999999999999"/>
    <x v="0"/>
    <n v="181.54371295987281"/>
  </r>
  <r>
    <n v="5"/>
    <n v="9"/>
    <x v="11"/>
    <n v="1.8297778823830961"/>
    <n v="50"/>
    <n v="39.677925277247894"/>
    <n v="45.084916666666665"/>
    <n v="25.167999999999999"/>
    <x v="0"/>
    <n v="191.16104656882968"/>
  </r>
  <r>
    <n v="5"/>
    <n v="9"/>
    <x v="12"/>
    <n v="1.9537418286977908"/>
    <n v="50"/>
    <n v="21.005879123382353"/>
    <n v="45.608856601731603"/>
    <n v="24.821333333333332"/>
    <x v="0"/>
    <n v="172.79023762967708"/>
  </r>
  <r>
    <n v="5"/>
    <n v="9"/>
    <x v="13"/>
    <n v="1.7728277529040108"/>
    <n v="50"/>
    <n v="3.5192390239285709"/>
    <n v="45.612566017316013"/>
    <n v="24.596"/>
    <x v="0"/>
    <n v="154.90105953668061"/>
  </r>
  <r>
    <n v="5"/>
    <n v="9"/>
    <x v="14"/>
    <n v="0.4476824362528134"/>
    <n v="50"/>
    <n v="3.9667902893697473"/>
    <n v="45.055766233766228"/>
    <n v="24.301333333333332"/>
    <x v="0"/>
    <n v="153.17199903525412"/>
  </r>
  <r>
    <n v="5"/>
    <n v="9"/>
    <x v="15"/>
    <n v="0.91434995643763017"/>
    <n v="50"/>
    <n v="21.408502462563021"/>
    <n v="43.379310606060606"/>
    <n v="23.452000000000002"/>
    <x v="0"/>
    <n v="168.55458976759326"/>
  </r>
  <r>
    <n v="5"/>
    <n v="9"/>
    <x v="16"/>
    <n v="5.5380448266085924"/>
    <n v="46.936596436960933"/>
    <n v="30.789453465756306"/>
    <n v="39.402431277056273"/>
    <n v="22.117333333333335"/>
    <x v="0"/>
    <n v="174.18428608224744"/>
  </r>
  <r>
    <n v="5"/>
    <n v="9"/>
    <x v="17"/>
    <n v="4.2717296804427107"/>
    <n v="38.766226184086968"/>
    <n v="6.2778136963235278"/>
    <n v="30.177615259740257"/>
    <n v="20.332000000000001"/>
    <x v="0"/>
    <n v="129.22581156312546"/>
  </r>
  <r>
    <n v="5"/>
    <n v="9"/>
    <x v="18"/>
    <n v="0.30615450393572985"/>
    <n v="16.327367110642431"/>
    <n v="-0.20132002801120447"/>
    <n v="8.4798457792207778"/>
    <n v="15.132"/>
    <x v="0"/>
    <n v="69.444474108319739"/>
  </r>
  <r>
    <n v="5"/>
    <n v="9"/>
    <x v="19"/>
    <n v="0.79585896695455005"/>
    <n v="0"/>
    <n v="-0.20132002801120447"/>
    <n v="0"/>
    <n v="4.992"/>
    <x v="411"/>
    <n v="33.673665539227841"/>
  </r>
  <r>
    <n v="5"/>
    <n v="9"/>
    <x v="20"/>
    <n v="0.84657681009082375"/>
    <n v="0"/>
    <n v="-0.20132002801120447"/>
    <n v="0"/>
    <n v="0"/>
    <x v="308"/>
    <n v="29.201800167570376"/>
  </r>
  <r>
    <n v="5"/>
    <n v="9"/>
    <x v="21"/>
    <n v="1.4613214436192206"/>
    <n v="0"/>
    <n v="-0.20132002801120447"/>
    <n v="0"/>
    <n v="0"/>
    <x v="333"/>
    <n v="28.694211941923804"/>
  </r>
  <r>
    <n v="5"/>
    <n v="9"/>
    <x v="22"/>
    <n v="2.6437024188464457"/>
    <n v="0"/>
    <n v="-0.20132002801120447"/>
    <n v="0"/>
    <n v="0"/>
    <x v="732"/>
    <n v="29.959807710892143"/>
  </r>
  <r>
    <n v="5"/>
    <n v="9"/>
    <x v="23"/>
    <n v="0.38890316374042544"/>
    <n v="0"/>
    <n v="-0.20132002801120447"/>
    <n v="0"/>
    <n v="0"/>
    <x v="997"/>
    <n v="27.822362652087683"/>
  </r>
  <r>
    <n v="5"/>
    <n v="10"/>
    <x v="0"/>
    <n v="0.30790980243599686"/>
    <n v="0"/>
    <n v="-0.20132002801120447"/>
    <n v="0"/>
    <n v="0"/>
    <x v="998"/>
    <n v="28.277998024780416"/>
  </r>
  <r>
    <n v="5"/>
    <n v="10"/>
    <x v="1"/>
    <n v="0.19475244081900847"/>
    <n v="0"/>
    <n v="-0.20132002801120447"/>
    <n v="0"/>
    <n v="0"/>
    <x v="413"/>
    <n v="29.353318614799267"/>
  </r>
  <r>
    <n v="5"/>
    <n v="10"/>
    <x v="2"/>
    <n v="9.5232362260573758E-2"/>
    <n v="0"/>
    <n v="-0.20132002801120447"/>
    <n v="0"/>
    <n v="0"/>
    <x v="967"/>
    <n v="25.787582320024619"/>
  </r>
  <r>
    <n v="5"/>
    <n v="10"/>
    <x v="3"/>
    <n v="1.4260301467641674"/>
    <n v="0"/>
    <n v="-0.20132002801120447"/>
    <n v="0"/>
    <n v="0"/>
    <x v="691"/>
    <n v="26.179546534115694"/>
  </r>
  <r>
    <n v="5"/>
    <n v="10"/>
    <x v="4"/>
    <n v="2.0334254496116944"/>
    <n v="0"/>
    <n v="-0.20132002801120447"/>
    <n v="0"/>
    <n v="0"/>
    <x v="992"/>
    <n v="23.554367157020124"/>
  </r>
  <r>
    <n v="5"/>
    <n v="10"/>
    <x v="5"/>
    <n v="1.6282697868681097"/>
    <n v="0"/>
    <n v="-0.20132002801120447"/>
    <n v="0"/>
    <n v="0"/>
    <x v="525"/>
    <n v="20.721046487164163"/>
  </r>
  <r>
    <n v="5"/>
    <n v="10"/>
    <x v="6"/>
    <n v="0.71817765393681832"/>
    <n v="12.996616777436643"/>
    <n v="11.279328687415966"/>
    <n v="0.25824837662337663"/>
    <n v="0"/>
    <x v="830"/>
    <n v="41.631816730121194"/>
  </r>
  <r>
    <n v="5"/>
    <n v="10"/>
    <x v="7"/>
    <n v="0.81291942725977329"/>
    <n v="41.705569281250419"/>
    <n v="29.351759825420167"/>
    <n v="2.3005633116883115"/>
    <n v="4.992"/>
    <x v="256"/>
    <n v="100.14894271332848"/>
  </r>
  <r>
    <n v="5"/>
    <n v="10"/>
    <x v="8"/>
    <n v="1.4300268355991037"/>
    <n v="50"/>
    <n v="37.610549470399157"/>
    <n v="8.026806818181818"/>
    <n v="18.616000000000003"/>
    <x v="997"/>
    <n v="143.31816264053856"/>
  </r>
  <r>
    <n v="5"/>
    <n v="10"/>
    <x v="9"/>
    <n v="2.8790440852342094"/>
    <n v="50"/>
    <n v="41.532066234075621"/>
    <n v="8.1486109307359307"/>
    <n v="26.50266666666667"/>
    <x v="0"/>
    <n v="158.46281465924446"/>
  </r>
  <r>
    <n v="5"/>
    <n v="10"/>
    <x v="10"/>
    <n v="2.239462906903245"/>
    <n v="50"/>
    <n v="43.02159978932773"/>
    <n v="21.449120670995669"/>
    <n v="27.404"/>
    <x v="0"/>
    <n v="173.51461010975865"/>
  </r>
  <r>
    <n v="5"/>
    <n v="10"/>
    <x v="11"/>
    <n v="0.59020023321406623"/>
    <n v="50"/>
    <n v="42.013140644495799"/>
    <n v="38.25647673160173"/>
    <n v="27.404"/>
    <x v="0"/>
    <n v="187.66424435184359"/>
  </r>
  <r>
    <n v="5"/>
    <n v="10"/>
    <x v="12"/>
    <n v="0.57082412139619465"/>
    <n v="50"/>
    <n v="41.570773370546213"/>
    <n v="13.617312229437228"/>
    <n v="27.404"/>
    <x v="0"/>
    <n v="162.56333646391164"/>
  </r>
  <r>
    <n v="5"/>
    <n v="10"/>
    <x v="13"/>
    <n v="1.3774284139857413"/>
    <n v="50"/>
    <n v="41.054793417415965"/>
    <n v="10.090254329004328"/>
    <n v="27.404"/>
    <x v="0"/>
    <n v="159.32690290293803"/>
  </r>
  <r>
    <n v="5"/>
    <n v="10"/>
    <x v="14"/>
    <n v="8.9682263874727131"/>
    <n v="50"/>
    <n v="41.981345496680667"/>
    <n v="5.8673122294372302"/>
    <n v="27.404"/>
    <x v="0"/>
    <n v="163.62131085612262"/>
  </r>
  <r>
    <n v="5"/>
    <n v="10"/>
    <x v="15"/>
    <n v="8.1853015745773128"/>
    <n v="50"/>
    <n v="37.234191688109242"/>
    <n v="11.347065476190474"/>
    <n v="27.404"/>
    <x v="0"/>
    <n v="163.57098548140905"/>
  </r>
  <r>
    <n v="5"/>
    <n v="10"/>
    <x v="16"/>
    <n v="1.3286999464479732"/>
    <n v="48.833111334556783"/>
    <n v="32.674007172668063"/>
    <n v="23.999917207792205"/>
    <n v="27.3"/>
    <x v="0"/>
    <n v="163.53616240399705"/>
  </r>
  <r>
    <n v="5"/>
    <n v="10"/>
    <x v="17"/>
    <n v="1.6161406962329246"/>
    <n v="41.576902577687733"/>
    <n v="20.185426069978991"/>
    <n v="29.888321428571427"/>
    <n v="26.242666666666668"/>
    <x v="563"/>
    <n v="148.09907337085895"/>
  </r>
  <r>
    <n v="5"/>
    <n v="10"/>
    <x v="18"/>
    <n v="1.3431096108499576"/>
    <n v="15.428840572339832"/>
    <n v="5.1072684175210075"/>
    <n v="8.550041666666667"/>
    <n v="21.545333333333332"/>
    <x v="659"/>
    <n v="78.403825464153186"/>
  </r>
  <r>
    <n v="5"/>
    <n v="10"/>
    <x v="19"/>
    <n v="0.4790062125267332"/>
    <n v="0.21756913433673952"/>
    <n v="-0.20132002801120447"/>
    <n v="0"/>
    <n v="7.9906666666666668"/>
    <x v="999"/>
    <n v="30.610388557353929"/>
  </r>
  <r>
    <n v="5"/>
    <n v="10"/>
    <x v="20"/>
    <n v="0.16825240643695424"/>
    <n v="0"/>
    <n v="-0.20132002801120447"/>
    <n v="0"/>
    <n v="0"/>
    <x v="797"/>
    <n v="22.426391837885213"/>
  </r>
  <r>
    <n v="5"/>
    <n v="10"/>
    <x v="21"/>
    <n v="0.85344561018207232"/>
    <n v="0"/>
    <n v="-0.20132002801120447"/>
    <n v="0"/>
    <n v="0"/>
    <x v="1000"/>
    <n v="20.248142651872151"/>
  </r>
  <r>
    <n v="5"/>
    <n v="10"/>
    <x v="22"/>
    <n v="3.9751857883514887"/>
    <n v="0"/>
    <n v="-0.20132002801120447"/>
    <n v="0"/>
    <n v="0"/>
    <x v="100"/>
    <n v="28.377706443128339"/>
  </r>
  <r>
    <n v="5"/>
    <n v="10"/>
    <x v="23"/>
    <n v="1.5379496194914959"/>
    <n v="0"/>
    <n v="-0.20132002801120447"/>
    <n v="0"/>
    <n v="0"/>
    <x v="0"/>
    <n v="30.737056334012298"/>
  </r>
  <r>
    <n v="5"/>
    <n v="11"/>
    <x v="0"/>
    <n v="2.157070517762731"/>
    <n v="0"/>
    <n v="-0.20132002801120447"/>
    <n v="0"/>
    <n v="0"/>
    <x v="279"/>
    <n v="29.222464572255085"/>
  </r>
  <r>
    <n v="5"/>
    <n v="11"/>
    <x v="1"/>
    <n v="1.8036015597754491"/>
    <n v="0"/>
    <n v="-0.20132002801120447"/>
    <n v="0"/>
    <n v="0"/>
    <x v="1001"/>
    <n v="28.131797890227972"/>
  </r>
  <r>
    <n v="5"/>
    <n v="11"/>
    <x v="2"/>
    <n v="1.0524761892666636"/>
    <n v="0"/>
    <n v="-0.20132002801120447"/>
    <n v="0"/>
    <n v="0"/>
    <x v="1002"/>
    <n v="29.42476924802644"/>
  </r>
  <r>
    <n v="5"/>
    <n v="11"/>
    <x v="3"/>
    <n v="1.3934666039925852"/>
    <n v="0"/>
    <n v="-0.20132002801120447"/>
    <n v="0"/>
    <n v="0"/>
    <x v="0"/>
    <n v="30.592573318513384"/>
  </r>
  <r>
    <n v="5"/>
    <n v="11"/>
    <x v="4"/>
    <n v="1.55811973658487"/>
    <n v="0"/>
    <n v="-0.20132002801120447"/>
    <n v="0"/>
    <n v="0"/>
    <x v="254"/>
    <n v="26.278563577705956"/>
  </r>
  <r>
    <n v="5"/>
    <n v="11"/>
    <x v="5"/>
    <n v="3.0823283851077714"/>
    <n v="0"/>
    <n v="-0.20132002801120447"/>
    <n v="0"/>
    <n v="0"/>
    <x v="1003"/>
    <n v="24.33548915368263"/>
  </r>
  <r>
    <n v="5"/>
    <n v="11"/>
    <x v="6"/>
    <n v="3.1822329556540061"/>
    <n v="11.405704088885386"/>
    <n v="13.172867979579827"/>
    <n v="12.748636904761904"/>
    <n v="0"/>
    <x v="908"/>
    <n v="57.84372357895225"/>
  </r>
  <r>
    <n v="5"/>
    <n v="11"/>
    <x v="7"/>
    <n v="0.88245954156129081"/>
    <n v="37.014073430391633"/>
    <n v="25.591983596281512"/>
    <n v="23.844092532467528"/>
    <n v="5.0440000000000005"/>
    <x v="1004"/>
    <n v="108.18635305518275"/>
  </r>
  <r>
    <n v="5"/>
    <n v="11"/>
    <x v="8"/>
    <n v="0.58458571908081602"/>
    <n v="46.657456812633697"/>
    <n v="43.199929096638655"/>
    <n v="26.549188852813849"/>
    <n v="18.269333333333336"/>
    <x v="535"/>
    <n v="138.37464744181187"/>
  </r>
  <r>
    <n v="5"/>
    <n v="11"/>
    <x v="9"/>
    <n v="1.1056341121893472"/>
    <n v="50"/>
    <n v="26.245166524222682"/>
    <n v="25.812961580086579"/>
    <n v="26.156000000000002"/>
    <x v="439"/>
    <n v="144.19173945689693"/>
  </r>
  <r>
    <n v="5"/>
    <n v="11"/>
    <x v="10"/>
    <n v="1.8936476828779529"/>
    <n v="50"/>
    <n v="43.199929096638655"/>
    <n v="25.528882575757574"/>
    <n v="27.404"/>
    <x v="25"/>
    <n v="167.0527751447479"/>
  </r>
  <r>
    <n v="5"/>
    <n v="11"/>
    <x v="11"/>
    <n v="3.1776419276511048"/>
    <n v="50"/>
    <n v="35.129836741953781"/>
    <n v="35.99388852813852"/>
    <n v="27.404"/>
    <x v="1005"/>
    <n v="176.10757203415875"/>
  </r>
  <r>
    <n v="5"/>
    <n v="11"/>
    <x v="12"/>
    <n v="2.657266599837385"/>
    <n v="50"/>
    <n v="40.870243320315126"/>
    <n v="27.604609307359304"/>
    <n v="27.404"/>
    <x v="1006"/>
    <n v="174.73064269835109"/>
  </r>
  <r>
    <n v="5"/>
    <n v="11"/>
    <x v="13"/>
    <n v="2.3324227721225732"/>
    <n v="50"/>
    <n v="22.299457800252096"/>
    <n v="25.501239177489175"/>
    <n v="27.334666666666667"/>
    <x v="0"/>
    <n v="156.86821315906252"/>
  </r>
  <r>
    <n v="5"/>
    <n v="11"/>
    <x v="14"/>
    <n v="2.5181365437521896"/>
    <n v="50"/>
    <n v="2.9528015536134453"/>
    <n v="3.0157721861471862"/>
    <n v="27.265333333333338"/>
    <x v="0"/>
    <n v="115.15247035937817"/>
  </r>
  <r>
    <n v="5"/>
    <n v="11"/>
    <x v="15"/>
    <n v="3.8222280481034461"/>
    <n v="32.143213168259805"/>
    <n v="2.2456359942731092"/>
    <n v="2.2097397186147187"/>
    <n v="27.178666666666668"/>
    <x v="1007"/>
    <n v="95.06676666846397"/>
  </r>
  <r>
    <n v="5"/>
    <n v="11"/>
    <x v="16"/>
    <n v="3.3587478072467931"/>
    <n v="5.1592031367637299"/>
    <n v="1.4858356413214282"/>
    <n v="1.3575037878787879"/>
    <n v="26.364000000000001"/>
    <x v="135"/>
    <n v="66.466399903793956"/>
  </r>
  <r>
    <n v="5"/>
    <n v="11"/>
    <x v="17"/>
    <n v="3.7886046600878931"/>
    <n v="3.2864427891352417"/>
    <n v="0.85822707140546206"/>
    <n v="0.75491829004329003"/>
    <n v="25.116000000000003"/>
    <x v="547"/>
    <n v="62.511162938694653"/>
  </r>
  <r>
    <n v="5"/>
    <n v="11"/>
    <x v="18"/>
    <n v="1.2901102787759995"/>
    <n v="0.88854152884211524"/>
    <n v="-0.20132002801120447"/>
    <n v="0"/>
    <n v="20.401333333333334"/>
    <x v="939"/>
    <n v="49.226104657748209"/>
  </r>
  <r>
    <n v="5"/>
    <n v="11"/>
    <x v="19"/>
    <n v="0.80389347941292433"/>
    <n v="0"/>
    <n v="-0.20132002801120447"/>
    <n v="0"/>
    <n v="7.4186666666666667"/>
    <x v="571"/>
    <n v="29.057513233288873"/>
  </r>
  <r>
    <n v="5"/>
    <n v="11"/>
    <x v="20"/>
    <n v="1.4635176701155519"/>
    <n v="0"/>
    <n v="-0.20132002801120447"/>
    <n v="0"/>
    <n v="0"/>
    <x v="1008"/>
    <n v="10.473435195447165"/>
  </r>
  <r>
    <n v="5"/>
    <n v="11"/>
    <x v="21"/>
    <n v="2.1005923100575923"/>
    <n v="0"/>
    <n v="-0.20132002801120447"/>
    <n v="0"/>
    <n v="0"/>
    <x v="41"/>
    <n v="1.8992722820463879"/>
  </r>
  <r>
    <n v="5"/>
    <n v="11"/>
    <x v="22"/>
    <n v="0.39507416442489535"/>
    <n v="0"/>
    <n v="-0.20132002801120447"/>
    <n v="0"/>
    <n v="0"/>
    <x v="41"/>
    <n v="0.19375413641369088"/>
  </r>
  <r>
    <n v="5"/>
    <n v="11"/>
    <x v="23"/>
    <n v="6.2278901428956625E-2"/>
    <n v="0"/>
    <n v="-0.20132002801120447"/>
    <n v="0"/>
    <n v="0"/>
    <x v="41"/>
    <n v="-0.13904112658224785"/>
  </r>
  <r>
    <n v="5"/>
    <n v="12"/>
    <x v="0"/>
    <n v="1.1786650910740624"/>
    <n v="0"/>
    <n v="-0.20132002801120447"/>
    <n v="0"/>
    <n v="0"/>
    <x v="41"/>
    <n v="0.97734506306285795"/>
  </r>
  <r>
    <n v="5"/>
    <n v="12"/>
    <x v="1"/>
    <n v="2.542481580408829"/>
    <n v="0"/>
    <n v="-0.20132002801120447"/>
    <n v="0"/>
    <n v="0"/>
    <x v="41"/>
    <n v="2.3411615523976246"/>
  </r>
  <r>
    <n v="5"/>
    <n v="12"/>
    <x v="2"/>
    <n v="2.4383504035032728"/>
    <n v="0"/>
    <n v="-0.20132002801120447"/>
    <n v="0"/>
    <n v="0"/>
    <x v="41"/>
    <n v="2.2370303754920684"/>
  </r>
  <r>
    <n v="5"/>
    <n v="12"/>
    <x v="3"/>
    <n v="2.4250678629054305"/>
    <n v="0"/>
    <n v="-0.20132002801120447"/>
    <n v="0"/>
    <n v="0"/>
    <x v="41"/>
    <n v="2.2237478348942261"/>
  </r>
  <r>
    <n v="5"/>
    <n v="12"/>
    <x v="4"/>
    <n v="2.8525116975641782"/>
    <n v="0"/>
    <n v="-0.20132002801120447"/>
    <n v="0"/>
    <n v="0"/>
    <x v="41"/>
    <n v="2.6511916695529738"/>
  </r>
  <r>
    <n v="5"/>
    <n v="12"/>
    <x v="5"/>
    <n v="1.8568889081634059"/>
    <n v="0"/>
    <n v="-0.20132002801120447"/>
    <n v="0"/>
    <n v="0"/>
    <x v="743"/>
    <n v="4.5019415686301532"/>
  </r>
  <r>
    <n v="5"/>
    <n v="12"/>
    <x v="6"/>
    <n v="1.5203455337534793"/>
    <n v="12.047598655671187"/>
    <n v="15.795622074894956"/>
    <n v="11.18642857142857"/>
    <n v="0"/>
    <x v="966"/>
    <n v="43.429440070456586"/>
  </r>
  <r>
    <n v="5"/>
    <n v="12"/>
    <x v="7"/>
    <n v="0.72025699548137945"/>
    <n v="33.274479303372665"/>
    <n v="39.548671089390751"/>
    <n v="30.949118506493505"/>
    <n v="6.4306666666666672"/>
    <x v="1009"/>
    <n v="115.91394647321151"/>
  </r>
  <r>
    <n v="5"/>
    <n v="12"/>
    <x v="8"/>
    <n v="0.99912554676846732"/>
    <n v="48.083334146311138"/>
    <n v="43.199929096638655"/>
    <n v="41.094988095238094"/>
    <n v="21.649333333333335"/>
    <x v="956"/>
    <n v="171.30587095797674"/>
  </r>
  <r>
    <n v="5"/>
    <n v="12"/>
    <x v="9"/>
    <n v="0.87116314716771315"/>
    <n v="50"/>
    <n v="43.199929096638655"/>
    <n v="42.84122943722943"/>
    <n v="27.3"/>
    <x v="412"/>
    <n v="191.61345966112114"/>
  </r>
  <r>
    <n v="5"/>
    <n v="12"/>
    <x v="10"/>
    <n v="0.68174362553038725"/>
    <n v="50"/>
    <n v="43.199929096638655"/>
    <n v="42.445778138528134"/>
    <n v="27.404"/>
    <x v="954"/>
    <n v="185.03550491475124"/>
  </r>
  <r>
    <n v="5"/>
    <n v="12"/>
    <x v="11"/>
    <n v="0.12391087996935919"/>
    <n v="50"/>
    <n v="34.738618184054616"/>
    <n v="42.02725541125541"/>
    <n v="27.404"/>
    <x v="109"/>
    <n v="172.34819414811011"/>
  </r>
  <r>
    <n v="5"/>
    <n v="12"/>
    <x v="12"/>
    <n v="4.3396634237075557E-2"/>
    <n v="50"/>
    <n v="32.654308005000004"/>
    <n v="40.806604437229439"/>
    <n v="17.420000000000002"/>
    <x v="401"/>
    <n v="152.88270167959598"/>
  </r>
  <r>
    <n v="5"/>
    <n v="12"/>
    <x v="13"/>
    <n v="0"/>
    <n v="50"/>
    <n v="31.422591626596642"/>
    <n v="41.763512987012987"/>
    <n v="17.021333333333335"/>
    <x v="620"/>
    <n v="152.78460722148066"/>
  </r>
  <r>
    <n v="5"/>
    <n v="12"/>
    <x v="14"/>
    <n v="0"/>
    <n v="50"/>
    <n v="26.804692005882348"/>
    <n v="38.481404220779218"/>
    <n v="18.806666666666668"/>
    <x v="684"/>
    <n v="149.0820943300281"/>
  </r>
  <r>
    <n v="5"/>
    <n v="12"/>
    <x v="15"/>
    <n v="0"/>
    <n v="50"/>
    <n v="23.600985264075629"/>
    <n v="37.245533008658008"/>
    <n v="18.581333333333333"/>
    <x v="596"/>
    <n v="145.05409627178534"/>
  </r>
  <r>
    <n v="5"/>
    <n v="12"/>
    <x v="16"/>
    <n v="0"/>
    <n v="46.473109679050275"/>
    <n v="20.273553925336131"/>
    <n v="35.307534090909087"/>
    <n v="16.518666666666668"/>
    <x v="740"/>
    <n v="128.80508342312859"/>
  </r>
  <r>
    <n v="5"/>
    <n v="12"/>
    <x v="17"/>
    <n v="0.24543774091278603"/>
    <n v="37.887720154367152"/>
    <n v="12.28467743735294"/>
    <n v="27.793717532467529"/>
    <n v="15.721333333333334"/>
    <x v="531"/>
    <n v="103.93146372332706"/>
  </r>
  <r>
    <n v="5"/>
    <n v="12"/>
    <x v="18"/>
    <n v="0.5723960778278343"/>
    <n v="14.080739223595513"/>
    <n v="2.888001659968487"/>
    <n v="8.6624112554112553"/>
    <n v="7.8346666666666671"/>
    <x v="645"/>
    <n v="37.252653005802621"/>
  </r>
  <r>
    <n v="5"/>
    <n v="12"/>
    <x v="19"/>
    <n v="2.0471086107800396"/>
    <n v="0.27988389746307352"/>
    <n v="-0.20132002801120447"/>
    <n v="0"/>
    <n v="2.3053333333333335"/>
    <x v="41"/>
    <n v="4.4310058135652426"/>
  </r>
  <r>
    <n v="5"/>
    <n v="12"/>
    <x v="20"/>
    <n v="2.1916846710971072"/>
    <n v="0"/>
    <n v="-0.20132002801120447"/>
    <n v="0"/>
    <n v="0"/>
    <x v="41"/>
    <n v="1.9903646430859028"/>
  </r>
  <r>
    <n v="5"/>
    <n v="12"/>
    <x v="21"/>
    <n v="3.8729396209673355"/>
    <n v="0"/>
    <n v="-0.20132002801120447"/>
    <n v="0"/>
    <n v="0"/>
    <x v="41"/>
    <n v="3.6716195929561311"/>
  </r>
  <r>
    <n v="5"/>
    <n v="12"/>
    <x v="22"/>
    <n v="7.4281673884900341"/>
    <n v="0"/>
    <n v="-0.20132002801120447"/>
    <n v="0"/>
    <n v="0"/>
    <x v="41"/>
    <n v="7.2268473604788293"/>
  </r>
  <r>
    <n v="5"/>
    <n v="12"/>
    <x v="23"/>
    <n v="7.3902678849759731"/>
    <n v="0"/>
    <n v="-0.20132002801120447"/>
    <n v="0"/>
    <n v="0"/>
    <x v="41"/>
    <n v="7.1889478569647682"/>
  </r>
  <r>
    <n v="5"/>
    <n v="13"/>
    <x v="0"/>
    <n v="8.7457245762060545"/>
    <n v="0"/>
    <n v="-0.20132002801120447"/>
    <n v="0"/>
    <n v="0"/>
    <x v="974"/>
    <n v="21.523778659147908"/>
  </r>
  <r>
    <n v="5"/>
    <n v="13"/>
    <x v="1"/>
    <n v="8.9496481720940437"/>
    <n v="0"/>
    <n v="-0.20132002801120447"/>
    <n v="0"/>
    <n v="0"/>
    <x v="965"/>
    <n v="27.640220035974735"/>
  </r>
  <r>
    <n v="5"/>
    <n v="13"/>
    <x v="2"/>
    <n v="8.9702322373172052"/>
    <n v="0"/>
    <n v="-0.20132002801120447"/>
    <n v="0"/>
    <n v="0"/>
    <x v="184"/>
    <n v="22.585768539320224"/>
  </r>
  <r>
    <n v="5"/>
    <n v="13"/>
    <x v="3"/>
    <n v="9.0339201564571532"/>
    <n v="0"/>
    <n v="-0.20132002801120447"/>
    <n v="0"/>
    <n v="0"/>
    <x v="145"/>
    <n v="18.446042518204131"/>
  </r>
  <r>
    <n v="5"/>
    <n v="13"/>
    <x v="4"/>
    <n v="9.0212940133865285"/>
    <n v="0"/>
    <n v="-0.20132002801120447"/>
    <n v="0"/>
    <n v="0"/>
    <x v="161"/>
    <n v="15.786545820368211"/>
  </r>
  <r>
    <n v="5"/>
    <n v="13"/>
    <x v="5"/>
    <n v="8.9664832340319176"/>
    <n v="0"/>
    <n v="-0.20132002801120447"/>
    <n v="0"/>
    <n v="0"/>
    <x v="892"/>
    <n v="15.296457658367796"/>
  </r>
  <r>
    <n v="5"/>
    <n v="13"/>
    <x v="6"/>
    <n v="8.2877265139632588"/>
    <n v="8.8369325206853979"/>
    <n v="18.620551838382351"/>
    <n v="3.6086639610389604"/>
    <n v="0"/>
    <x v="1010"/>
    <n v="42.853163596516623"/>
  </r>
  <r>
    <n v="5"/>
    <n v="13"/>
    <x v="7"/>
    <n v="4.3321559274109651"/>
    <n v="28.830817774649187"/>
    <n v="43.199929096638655"/>
    <n v="9.7005584415584423"/>
    <n v="5.1999999999999998E-2"/>
    <x v="41"/>
    <n v="86.115461240257247"/>
  </r>
  <r>
    <n v="5"/>
    <n v="13"/>
    <x v="8"/>
    <n v="5.7552829064733366"/>
    <n v="42.145097074506353"/>
    <n v="43.199929096638655"/>
    <n v="14.923939935064933"/>
    <n v="3.6053333333333337"/>
    <x v="41"/>
    <n v="109.62958234601662"/>
  </r>
  <r>
    <n v="5"/>
    <n v="13"/>
    <x v="9"/>
    <n v="3.775720263067595"/>
    <n v="50"/>
    <n v="43.199929096638655"/>
    <n v="20.701017857142858"/>
    <n v="4.9400000000000004"/>
    <x v="41"/>
    <n v="122.61666721684911"/>
  </r>
  <r>
    <n v="5"/>
    <n v="13"/>
    <x v="10"/>
    <n v="2.019828863671655"/>
    <n v="50"/>
    <n v="43.199929096638655"/>
    <n v="23.271488095238094"/>
    <n v="8.0773333333333337"/>
    <x v="41"/>
    <n v="126.56857938888174"/>
  </r>
  <r>
    <n v="5"/>
    <n v="13"/>
    <x v="11"/>
    <n v="1.7127021612340791"/>
    <n v="50"/>
    <n v="24.879703165336132"/>
    <n v="24.429643398268396"/>
    <n v="11.994666666666667"/>
    <x v="41"/>
    <n v="113.01671539150527"/>
  </r>
  <r>
    <n v="5"/>
    <n v="13"/>
    <x v="12"/>
    <n v="1.5253767860506187"/>
    <n v="50"/>
    <n v="23.629670016995796"/>
    <n v="25.701398268398268"/>
    <n v="3.0680000000000001"/>
    <x v="41"/>
    <n v="103.92444507144468"/>
  </r>
  <r>
    <n v="5"/>
    <n v="13"/>
    <x v="13"/>
    <n v="2.3847240047845673"/>
    <n v="46.642770648877239"/>
    <n v="23.314483334306715"/>
    <n v="24.8414724025974"/>
    <n v="6.5346666666666673"/>
    <x v="41"/>
    <n v="103.71811705723259"/>
  </r>
  <r>
    <n v="5"/>
    <n v="13"/>
    <x v="14"/>
    <n v="2.2856133717131848"/>
    <n v="43.292889050501799"/>
    <n v="20.910148080504197"/>
    <n v="22.174656385281384"/>
    <n v="13.918666666666667"/>
    <x v="41"/>
    <n v="102.58197355466723"/>
  </r>
  <r>
    <n v="5"/>
    <n v="13"/>
    <x v="15"/>
    <n v="2.7289708189343638"/>
    <n v="47.518761489978196"/>
    <n v="18.408699386092437"/>
    <n v="19.609771645021645"/>
    <n v="10.798666666666666"/>
    <x v="41"/>
    <n v="99.064870006693297"/>
  </r>
  <r>
    <n v="5"/>
    <n v="13"/>
    <x v="16"/>
    <n v="2.3495205338071821"/>
    <n v="44.663170465960349"/>
    <n v="14.53798573903361"/>
    <n v="14.37017911255411"/>
    <n v="17.472000000000001"/>
    <x v="41"/>
    <n v="93.39285585135525"/>
  </r>
  <r>
    <n v="5"/>
    <n v="13"/>
    <x v="17"/>
    <n v="2.5619012252328108"/>
    <n v="37.709000017102909"/>
    <n v="8.3959926197899151"/>
    <n v="11.169646103896103"/>
    <n v="24.856000000000002"/>
    <x v="41"/>
    <n v="84.692539966021741"/>
  </r>
  <r>
    <n v="5"/>
    <n v="13"/>
    <x v="18"/>
    <n v="2.7302273320598212"/>
    <n v="11.803040223482437"/>
    <n v="2.1983579918697478"/>
    <n v="3.6857943722943718"/>
    <n v="18.130666666666666"/>
    <x v="41"/>
    <n v="38.548086586373046"/>
  </r>
  <r>
    <n v="5"/>
    <n v="13"/>
    <x v="19"/>
    <n v="3.3433768963810673"/>
    <n v="0.28018694675400396"/>
    <n v="-0.20132002801120447"/>
    <n v="0"/>
    <n v="9.2733333333333334"/>
    <x v="41"/>
    <n v="12.6955771484572"/>
  </r>
  <r>
    <n v="5"/>
    <n v="13"/>
    <x v="20"/>
    <n v="4.5881921938407988"/>
    <n v="0"/>
    <n v="-0.20132002801120447"/>
    <n v="0"/>
    <n v="0"/>
    <x v="765"/>
    <n v="26.478266191434145"/>
  </r>
  <r>
    <n v="5"/>
    <n v="13"/>
    <x v="21"/>
    <n v="6.6917071579448981"/>
    <n v="0"/>
    <n v="-0.20132002801120447"/>
    <n v="0"/>
    <n v="0"/>
    <x v="1011"/>
    <n v="27.559732791384622"/>
  </r>
  <r>
    <n v="5"/>
    <n v="13"/>
    <x v="22"/>
    <n v="8.299937301663153"/>
    <n v="0"/>
    <n v="-0.20132002801120447"/>
    <n v="0"/>
    <n v="0"/>
    <x v="544"/>
    <n v="25.080836334818379"/>
  </r>
  <r>
    <n v="5"/>
    <n v="13"/>
    <x v="23"/>
    <n v="8.9129763750354556"/>
    <n v="0"/>
    <n v="-0.20132002801120447"/>
    <n v="0"/>
    <n v="0"/>
    <x v="186"/>
    <n v="25.258598025544877"/>
  </r>
  <r>
    <n v="5"/>
    <n v="14"/>
    <x v="0"/>
    <n v="8.8179323964935143"/>
    <n v="0"/>
    <n v="-0.20132002801120447"/>
    <n v="0"/>
    <n v="0"/>
    <x v="242"/>
    <n v="21.96511876962029"/>
  </r>
  <r>
    <n v="5"/>
    <n v="14"/>
    <x v="1"/>
    <n v="8.9649647214072523"/>
    <n v="0"/>
    <n v="-0.20132002801120447"/>
    <n v="0"/>
    <n v="0"/>
    <x v="1012"/>
    <n v="21.659804010607996"/>
  </r>
  <r>
    <n v="5"/>
    <n v="14"/>
    <x v="2"/>
    <n v="9.1187245836225514"/>
    <n v="0"/>
    <n v="-0.20132002801120447"/>
    <n v="0"/>
    <n v="0"/>
    <x v="1013"/>
    <n v="19.853748794587165"/>
  </r>
  <r>
    <n v="5"/>
    <n v="14"/>
    <x v="3"/>
    <n v="9.2691330646952466"/>
    <n v="0"/>
    <n v="-0.20132002801120447"/>
    <n v="0"/>
    <n v="0"/>
    <x v="427"/>
    <n v="16.201881315489164"/>
  </r>
  <r>
    <n v="5"/>
    <n v="14"/>
    <x v="4"/>
    <n v="9.1832529764118114"/>
    <n v="0"/>
    <n v="-0.20132002801120447"/>
    <n v="0"/>
    <n v="0"/>
    <x v="892"/>
    <n v="15.513227400747692"/>
  </r>
  <r>
    <n v="5"/>
    <n v="14"/>
    <x v="5"/>
    <n v="8.6001814978531268"/>
    <n v="0"/>
    <n v="-0.20132002801120447"/>
    <n v="0"/>
    <n v="0"/>
    <x v="1014"/>
    <n v="17.928022209528976"/>
  </r>
  <r>
    <n v="5"/>
    <n v="14"/>
    <x v="6"/>
    <n v="7.3032728047011766"/>
    <n v="3.7038934553690668"/>
    <n v="12.22039594285714"/>
    <n v="12.781167748917749"/>
    <n v="0"/>
    <x v="656"/>
    <n v="49.440451146724214"/>
  </r>
  <r>
    <n v="5"/>
    <n v="14"/>
    <x v="7"/>
    <n v="7.6240369069094465"/>
    <n v="12.554634780398608"/>
    <n v="28.297335956029411"/>
    <n v="33.689452922077919"/>
    <n v="5.1306666666666674"/>
    <x v="231"/>
    <n v="102.41988256636371"/>
  </r>
  <r>
    <n v="5"/>
    <n v="14"/>
    <x v="8"/>
    <n v="6.2015226984950091"/>
    <n v="20.793018260033218"/>
    <n v="33.291247759600843"/>
    <n v="41.177667748917749"/>
    <n v="17.16"/>
    <x v="41"/>
    <n v="118.62345646704682"/>
  </r>
  <r>
    <n v="5"/>
    <n v="14"/>
    <x v="9"/>
    <n v="5.4295551574642174"/>
    <n v="24.448548127943916"/>
    <n v="38.763123578697481"/>
    <n v="43.984615800865797"/>
    <n v="24.093333333333334"/>
    <x v="1015"/>
    <n v="145.67863545776422"/>
  </r>
  <r>
    <n v="5"/>
    <n v="14"/>
    <x v="10"/>
    <n v="3.6316287546780956"/>
    <n v="30.615532309950535"/>
    <n v="39.724235601239492"/>
    <n v="45.464129329004329"/>
    <n v="26.173333333333336"/>
    <x v="773"/>
    <n v="153.24541693844762"/>
  </r>
  <r>
    <n v="5"/>
    <n v="14"/>
    <x v="11"/>
    <n v="3.9769340977673409"/>
    <n v="32.898386830252882"/>
    <n v="42.872646433802515"/>
    <n v="45.770180194805192"/>
    <n v="27.178666666666668"/>
    <x v="396"/>
    <n v="160.71850696867153"/>
  </r>
  <r>
    <n v="5"/>
    <n v="14"/>
    <x v="12"/>
    <n v="3.911594722419097"/>
    <n v="32.851199476207164"/>
    <n v="41.962683127310918"/>
    <n v="45.476465367965368"/>
    <n v="27.196000000000002"/>
    <x v="284"/>
    <n v="159.98933671950709"/>
  </r>
  <r>
    <n v="5"/>
    <n v="14"/>
    <x v="13"/>
    <n v="5.3633111810004728"/>
    <n v="31.318841683270584"/>
    <n v="41.059631809474787"/>
    <n v="45.364119588744586"/>
    <n v="26.849333333333334"/>
    <x v="1016"/>
    <n v="158.5295619201481"/>
  </r>
  <r>
    <n v="5"/>
    <n v="14"/>
    <x v="14"/>
    <n v="5.723826457872784"/>
    <n v="33.514372622893319"/>
    <n v="43.199929096638655"/>
    <n v="44.475549783549781"/>
    <n v="26.745333333333335"/>
    <x v="425"/>
    <n v="162.83610944507026"/>
  </r>
  <r>
    <n v="5"/>
    <n v="14"/>
    <x v="15"/>
    <n v="6.6565418875265765"/>
    <n v="47.323837423671272"/>
    <n v="39.561458268403349"/>
    <n v="43.167811688311687"/>
    <n v="26.329333333333334"/>
    <x v="145"/>
    <n v="172.65242499100438"/>
  </r>
  <r>
    <n v="5"/>
    <n v="14"/>
    <x v="16"/>
    <n v="7.4889656496052472"/>
    <n v="32.527592229529297"/>
    <n v="34.915219494201679"/>
    <n v="40.693714285714279"/>
    <n v="25.341333333333331"/>
    <x v="482"/>
    <n v="150.74776382595425"/>
  </r>
  <r>
    <n v="5"/>
    <n v="14"/>
    <x v="17"/>
    <n v="7.8598276701327761"/>
    <n v="33.71380961567435"/>
    <n v="21.114051745840335"/>
    <n v="31.64786255411255"/>
    <n v="23.902666666666669"/>
    <x v="840"/>
    <n v="134.06503190818771"/>
  </r>
  <r>
    <n v="5"/>
    <n v="14"/>
    <x v="18"/>
    <n v="8.0314532726380783"/>
    <n v="14.456088519800984"/>
    <n v="4.126457227310925"/>
    <n v="9.53709199134199"/>
    <n v="19.812000000000001"/>
    <x v="390"/>
    <n v="73.012522021049307"/>
  </r>
  <r>
    <n v="5"/>
    <n v="14"/>
    <x v="19"/>
    <n v="5.988792250486787"/>
    <n v="0.29903101518804148"/>
    <n v="-0.20132002801120447"/>
    <n v="0"/>
    <n v="7.4186666666666667"/>
    <x v="1017"/>
    <n v="28.644928083562156"/>
  </r>
  <r>
    <n v="5"/>
    <n v="14"/>
    <x v="20"/>
    <n v="4.1394724276472115"/>
    <n v="0"/>
    <n v="-0.20132002801120447"/>
    <n v="0"/>
    <n v="0"/>
    <x v="521"/>
    <n v="16.649745571755496"/>
  </r>
  <r>
    <n v="5"/>
    <n v="14"/>
    <x v="21"/>
    <n v="4.3568755020746917"/>
    <n v="0"/>
    <n v="-0.20132002801120447"/>
    <n v="0"/>
    <n v="0"/>
    <x v="315"/>
    <n v="22.712454478330912"/>
  </r>
  <r>
    <n v="5"/>
    <n v="14"/>
    <x v="22"/>
    <n v="7.1709023931658971"/>
    <n v="0"/>
    <n v="-0.20132002801120447"/>
    <n v="0"/>
    <n v="0"/>
    <x v="230"/>
    <n v="22.913750217217281"/>
  </r>
  <r>
    <n v="5"/>
    <n v="14"/>
    <x v="23"/>
    <n v="5.7746902848038513"/>
    <n v="0"/>
    <n v="-0.20132002801120447"/>
    <n v="0"/>
    <n v="0"/>
    <x v="421"/>
    <n v="17.682189602454098"/>
  </r>
  <r>
    <n v="5"/>
    <n v="15"/>
    <x v="0"/>
    <n v="5.3335514186140918"/>
    <n v="0"/>
    <n v="-0.20132002801120447"/>
    <n v="0"/>
    <n v="0"/>
    <x v="714"/>
    <n v="15.633298246932902"/>
  </r>
  <r>
    <n v="5"/>
    <n v="15"/>
    <x v="1"/>
    <n v="6.5817817283371642"/>
    <n v="0"/>
    <n v="-0.20132002801120447"/>
    <n v="0"/>
    <n v="0"/>
    <x v="764"/>
    <n v="20.632595412985989"/>
  </r>
  <r>
    <n v="5"/>
    <n v="15"/>
    <x v="2"/>
    <n v="2.8698734784613205"/>
    <n v="0"/>
    <n v="-0.20132002801120447"/>
    <n v="0"/>
    <n v="0"/>
    <x v="872"/>
    <n v="15.748212056424512"/>
  </r>
  <r>
    <n v="5"/>
    <n v="15"/>
    <x v="3"/>
    <n v="6.2437781752172317"/>
    <n v="0"/>
    <n v="-0.20132002801120447"/>
    <n v="0"/>
    <n v="0"/>
    <x v="1018"/>
    <n v="16.376028559723807"/>
  </r>
  <r>
    <n v="5"/>
    <n v="15"/>
    <x v="4"/>
    <n v="5.5895043997368674"/>
    <n v="0"/>
    <n v="-0.20132002801120447"/>
    <n v="0"/>
    <n v="0"/>
    <x v="1019"/>
    <n v="14.147074841142448"/>
  </r>
  <r>
    <n v="5"/>
    <n v="15"/>
    <x v="5"/>
    <n v="4.547572047100946"/>
    <n v="0"/>
    <n v="-0.20132002801120447"/>
    <n v="0"/>
    <n v="0"/>
    <x v="1020"/>
    <n v="14.562468235305959"/>
  </r>
  <r>
    <n v="5"/>
    <n v="15"/>
    <x v="6"/>
    <n v="2.2598384841469943"/>
    <n v="2.2273964608397447"/>
    <n v="11.772844677415968"/>
    <n v="12.413286796536797"/>
    <n v="0"/>
    <x v="1021"/>
    <n v="40.56454707327805"/>
  </r>
  <r>
    <n v="5"/>
    <n v="15"/>
    <x v="7"/>
    <n v="2.5309549575410628"/>
    <n v="7.1651707212950697"/>
    <n v="29.726735209978987"/>
    <n v="29.600127705627706"/>
    <n v="3.8479999999999999"/>
    <x v="566"/>
    <n v="86.80519912075863"/>
  </r>
  <r>
    <n v="5"/>
    <n v="15"/>
    <x v="8"/>
    <n v="3.9189332497736999"/>
    <n v="14.93367398730579"/>
    <n v="34.414445916113444"/>
    <n v="36.057310064935066"/>
    <n v="14.594666666666667"/>
    <x v="149"/>
    <n v="107.01611381082596"/>
  </r>
  <r>
    <n v="5"/>
    <n v="15"/>
    <x v="9"/>
    <n v="4.7753533154676857"/>
    <n v="27.080527788111553"/>
    <n v="37.356188287878147"/>
    <n v="39.402024350649356"/>
    <n v="21.770666666666667"/>
    <x v="866"/>
    <n v="137.41854419255719"/>
  </r>
  <r>
    <n v="5"/>
    <n v="15"/>
    <x v="10"/>
    <n v="4.4857255053721721"/>
    <n v="30.843704282041667"/>
    <n v="39.508581555189068"/>
    <n v="37.626672619047618"/>
    <n v="23.729333333333336"/>
    <x v="240"/>
    <n v="142.25589496212467"/>
  </r>
  <r>
    <n v="5"/>
    <n v="15"/>
    <x v="11"/>
    <n v="3.3828961350204789"/>
    <n v="35.479256811196201"/>
    <n v="40.203582014495794"/>
    <n v="42.31889123376623"/>
    <n v="24.890666666666668"/>
    <x v="1022"/>
    <n v="153.59392728504295"/>
  </r>
  <r>
    <n v="5"/>
    <n v="15"/>
    <x v="12"/>
    <n v="2.2130120262714237"/>
    <n v="22.140605806382784"/>
    <n v="41.345442540378151"/>
    <n v="42.313305194805189"/>
    <n v="24.769333333333336"/>
    <x v="60"/>
    <n v="143.43319250003293"/>
  </r>
  <r>
    <n v="5"/>
    <n v="15"/>
    <x v="13"/>
    <n v="2.4766205506618175"/>
    <n v="23.219714906833079"/>
    <n v="43.02920297684873"/>
    <n v="40.865328463203461"/>
    <n v="25.878666666666671"/>
    <x v="1023"/>
    <n v="150.71064309479698"/>
  </r>
  <r>
    <n v="5"/>
    <n v="15"/>
    <x v="14"/>
    <n v="2.5294141235709136"/>
    <n v="40.596782165387246"/>
    <n v="40.809417820147054"/>
    <n v="36.876601731601724"/>
    <n v="24.630666666666666"/>
    <x v="798"/>
    <n v="162.72702190993405"/>
  </r>
  <r>
    <n v="5"/>
    <n v="15"/>
    <x v="15"/>
    <n v="3.5291924354519058"/>
    <n v="42.321943899126133"/>
    <n v="38.672922126743693"/>
    <n v="29.453311147186142"/>
    <n v="23.867999999999999"/>
    <x v="733"/>
    <n v="156.72019179911953"/>
  </r>
  <r>
    <n v="5"/>
    <n v="15"/>
    <x v="16"/>
    <n v="1.8833487529156081"/>
    <n v="30.209062390691429"/>
    <n v="33.529020169348733"/>
    <n v="28.565671536796536"/>
    <n v="22.325333333333337"/>
    <x v="1024"/>
    <n v="136.4434461404114"/>
  </r>
  <r>
    <n v="5"/>
    <n v="15"/>
    <x v="17"/>
    <n v="2.8755421075743079"/>
    <n v="23.609089378261437"/>
    <n v="22.699316343970583"/>
    <n v="23.327044913419911"/>
    <n v="19.465333333333334"/>
    <x v="1025"/>
    <n v="112.99552949049983"/>
  </r>
  <r>
    <n v="5"/>
    <n v="15"/>
    <x v="18"/>
    <n v="5.6718676185009889"/>
    <n v="3.6553769609679367"/>
    <n v="6.8169488114495795"/>
    <n v="4.6479740259740261"/>
    <n v="17.125333333333334"/>
    <x v="190"/>
    <n v="62.588553381804815"/>
  </r>
  <r>
    <n v="5"/>
    <n v="15"/>
    <x v="19"/>
    <n v="5.8506949897923572"/>
    <n v="0"/>
    <n v="-0.20132002801120447"/>
    <n v="0"/>
    <n v="6.3959999999999999"/>
    <x v="334"/>
    <n v="35.66023982664602"/>
  </r>
  <r>
    <n v="5"/>
    <n v="15"/>
    <x v="20"/>
    <n v="6.0357458894630733"/>
    <n v="0"/>
    <n v="-0.20132002801120447"/>
    <n v="0"/>
    <n v="0"/>
    <x v="1026"/>
    <n v="29.014013343670932"/>
  </r>
  <r>
    <n v="5"/>
    <n v="15"/>
    <x v="21"/>
    <n v="6.2108995647074412"/>
    <n v="0"/>
    <n v="-0.20132002801120447"/>
    <n v="0"/>
    <n v="0"/>
    <x v="1027"/>
    <n v="30.445923775672057"/>
  </r>
  <r>
    <n v="5"/>
    <n v="15"/>
    <x v="22"/>
    <n v="6.1509266905188635"/>
    <n v="0"/>
    <n v="-0.20132002801120447"/>
    <n v="0"/>
    <n v="0"/>
    <x v="864"/>
    <n v="30.754016335338385"/>
  </r>
  <r>
    <n v="5"/>
    <n v="15"/>
    <x v="23"/>
    <n v="6.5197098479818365"/>
    <n v="0"/>
    <n v="-0.20132002801120447"/>
    <n v="0"/>
    <n v="0"/>
    <x v="1028"/>
    <n v="34.154805182701786"/>
  </r>
  <r>
    <n v="5"/>
    <n v="16"/>
    <x v="0"/>
    <n v="2.8785956314153744"/>
    <n v="0"/>
    <n v="-0.20132002801120447"/>
    <n v="0"/>
    <n v="0"/>
    <x v="998"/>
    <n v="30.848683853759791"/>
  </r>
  <r>
    <n v="5"/>
    <n v="16"/>
    <x v="1"/>
    <n v="2.8378131377240172"/>
    <n v="0"/>
    <n v="-0.20132002801120447"/>
    <n v="0"/>
    <n v="0"/>
    <x v="1029"/>
    <n v="32.03051871426473"/>
  </r>
  <r>
    <n v="5"/>
    <n v="16"/>
    <x v="2"/>
    <n v="6.1977853724938656"/>
    <n v="0"/>
    <n v="-0.20132002801120447"/>
    <n v="0"/>
    <n v="0"/>
    <x v="651"/>
    <n v="31.555142442633443"/>
  </r>
  <r>
    <n v="5"/>
    <n v="16"/>
    <x v="3"/>
    <n v="7.272801372268586"/>
    <n v="0"/>
    <n v="-0.20132002801120447"/>
    <n v="0"/>
    <n v="0"/>
    <x v="754"/>
    <n v="34.187768684228928"/>
  </r>
  <r>
    <n v="5"/>
    <n v="16"/>
    <x v="4"/>
    <n v="6.8226268613161336"/>
    <n v="0"/>
    <n v="-0.20132002801120447"/>
    <n v="0"/>
    <n v="0"/>
    <x v="1030"/>
    <n v="32.380552921498385"/>
  </r>
  <r>
    <n v="5"/>
    <n v="16"/>
    <x v="5"/>
    <n v="4.434171700090371E-2"/>
    <n v="0"/>
    <n v="-0.20132002801120447"/>
    <n v="0"/>
    <n v="0"/>
    <x v="1031"/>
    <n v="22.487047293541618"/>
  </r>
  <r>
    <n v="5"/>
    <n v="16"/>
    <x v="6"/>
    <n v="0.22843733185992166"/>
    <n v="4.5692222691688542"/>
    <n v="5.7829153085924361"/>
    <n v="10.579495129870129"/>
    <n v="0"/>
    <x v="1032"/>
    <n v="43.401890807627893"/>
  </r>
  <r>
    <n v="5"/>
    <n v="16"/>
    <x v="7"/>
    <n v="0.72496628992331791"/>
    <n v="17.262145831774365"/>
    <n v="23.631743613592437"/>
    <n v="35.92087554112554"/>
    <n v="4.8706666666666667"/>
    <x v="1033"/>
    <n v="104.81971515503112"/>
  </r>
  <r>
    <n v="5"/>
    <n v="16"/>
    <x v="8"/>
    <n v="0.54947392873599521"/>
    <n v="28.445496285002214"/>
    <n v="27.638277837731088"/>
    <n v="40.652035173160172"/>
    <n v="17.16"/>
    <x v="1034"/>
    <n v="141.39407412078879"/>
  </r>
  <r>
    <n v="5"/>
    <n v="16"/>
    <x v="9"/>
    <n v="0.91710604798637885"/>
    <n v="22.152826044977751"/>
    <n v="43.199929096638655"/>
    <n v="47.889005411255404"/>
    <n v="24.474666666666664"/>
    <x v="674"/>
    <n v="167.5421392419203"/>
  </r>
  <r>
    <n v="5"/>
    <n v="16"/>
    <x v="10"/>
    <n v="0.64538905072689601"/>
    <n v="24.5407363041775"/>
    <n v="41.714197135147053"/>
    <n v="48.581108225108224"/>
    <n v="26.988"/>
    <x v="0"/>
    <n v="171.86985745769167"/>
  </r>
  <r>
    <n v="5"/>
    <n v="16"/>
    <x v="11"/>
    <n v="0.18241514622311891"/>
    <n v="34.679608529787593"/>
    <n v="42.702957112310919"/>
    <n v="29.179114718614716"/>
    <n v="27.404"/>
    <x v="632"/>
    <n v="163.17298882130336"/>
  </r>
  <r>
    <n v="5"/>
    <n v="16"/>
    <x v="12"/>
    <n v="0"/>
    <n v="40.6745833509449"/>
    <n v="38.849523436890763"/>
    <n v="31.482246753246752"/>
    <n v="27.369333333333334"/>
    <x v="0"/>
    <n v="167.77611361694775"/>
  </r>
  <r>
    <n v="5"/>
    <n v="16"/>
    <x v="13"/>
    <n v="0"/>
    <n v="47.92320129777233"/>
    <n v="26.380641501869746"/>
    <n v="11.370926406926406"/>
    <n v="27.282666666666668"/>
    <x v="0"/>
    <n v="142.35786261576715"/>
  </r>
  <r>
    <n v="5"/>
    <n v="16"/>
    <x v="14"/>
    <n v="0"/>
    <n v="49.506523340493402"/>
    <n v="23.556748536680672"/>
    <n v="13.551311688311689"/>
    <n v="27.213333333333335"/>
    <x v="0"/>
    <n v="143.2283436413511"/>
  </r>
  <r>
    <n v="5"/>
    <n v="16"/>
    <x v="15"/>
    <n v="0"/>
    <n v="46.054905844816503"/>
    <n v="17.350819522373946"/>
    <n v="7.7165416666666653"/>
    <n v="27.178666666666668"/>
    <x v="0"/>
    <n v="127.70136044305579"/>
  </r>
  <r>
    <n v="5"/>
    <n v="16"/>
    <x v="16"/>
    <n v="0"/>
    <n v="41.511216311738686"/>
    <n v="13.549916960735294"/>
    <n v="2.2723138528138529"/>
    <n v="26.537333333333333"/>
    <x v="0"/>
    <n v="113.27120720115317"/>
  </r>
  <r>
    <n v="5"/>
    <n v="16"/>
    <x v="17"/>
    <n v="3.0737742505486082E-2"/>
    <n v="35.662277797606897"/>
    <n v="17.1818213997479"/>
    <n v="0.70815151515151509"/>
    <n v="25.497333333333334"/>
    <x v="0"/>
    <n v="108.48074853087714"/>
  </r>
  <r>
    <n v="5"/>
    <n v="16"/>
    <x v="18"/>
    <n v="0.15142664572840128"/>
    <n v="15.932028264390102"/>
    <n v="6.3600663613235273"/>
    <n v="0"/>
    <n v="21.112000000000002"/>
    <x v="0"/>
    <n v="72.955948013974037"/>
  </r>
  <r>
    <n v="5"/>
    <n v="16"/>
    <x v="19"/>
    <n v="0.60329804057205449"/>
    <n v="0.52938305554637599"/>
    <n v="-0.20132002801120447"/>
    <n v="0"/>
    <n v="8.1986666666666661"/>
    <x v="0"/>
    <n v="38.530454477305895"/>
  </r>
  <r>
    <n v="5"/>
    <n v="16"/>
    <x v="20"/>
    <n v="2.6329652782805928"/>
    <n v="0"/>
    <n v="-0.20132002801120447"/>
    <n v="0"/>
    <n v="0"/>
    <x v="0"/>
    <n v="31.832071992801392"/>
  </r>
  <r>
    <n v="5"/>
    <n v="16"/>
    <x v="21"/>
    <n v="4.7015242623154183"/>
    <n v="0"/>
    <n v="-0.20132002801120447"/>
    <n v="0"/>
    <n v="0"/>
    <x v="0"/>
    <n v="33.900630976836219"/>
  </r>
  <r>
    <n v="5"/>
    <n v="16"/>
    <x v="22"/>
    <n v="6.2046466505175975"/>
    <n v="0"/>
    <n v="-0.20132002801120447"/>
    <n v="0"/>
    <n v="0"/>
    <x v="0"/>
    <n v="35.403753365038398"/>
  </r>
  <r>
    <n v="5"/>
    <n v="16"/>
    <x v="23"/>
    <n v="5.9280056882386658"/>
    <n v="0"/>
    <n v="-0.20132002801120447"/>
    <n v="0"/>
    <n v="0"/>
    <x v="0"/>
    <n v="35.127112402759465"/>
  </r>
  <r>
    <n v="5"/>
    <n v="17"/>
    <x v="0"/>
    <n v="6.8327702325526003"/>
    <n v="0"/>
    <n v="-0.20132002801120447"/>
    <n v="0"/>
    <n v="0"/>
    <x v="0"/>
    <n v="36.0318769470734"/>
  </r>
  <r>
    <n v="5"/>
    <n v="17"/>
    <x v="1"/>
    <n v="3.5901120011876864"/>
    <n v="0"/>
    <n v="-0.20132002801120447"/>
    <n v="0"/>
    <n v="0"/>
    <x v="0"/>
    <n v="32.789218715708486"/>
  </r>
  <r>
    <n v="5"/>
    <n v="17"/>
    <x v="2"/>
    <n v="2.6792446992072216"/>
    <n v="0"/>
    <n v="-0.20132002801120447"/>
    <n v="0"/>
    <n v="0"/>
    <x v="0"/>
    <n v="31.878351413728023"/>
  </r>
  <r>
    <n v="5"/>
    <n v="17"/>
    <x v="3"/>
    <n v="5.9339873088607886"/>
    <n v="0"/>
    <n v="-0.20132002801120447"/>
    <n v="0"/>
    <n v="0"/>
    <x v="0"/>
    <n v="35.133094023381588"/>
  </r>
  <r>
    <n v="5"/>
    <n v="17"/>
    <x v="4"/>
    <n v="8.9516418088675582"/>
    <n v="0"/>
    <n v="-0.20132002801120447"/>
    <n v="0"/>
    <n v="0"/>
    <x v="0"/>
    <n v="38.150748523388359"/>
  </r>
  <r>
    <n v="5"/>
    <n v="17"/>
    <x v="5"/>
    <n v="9.1389531519317355"/>
    <n v="0"/>
    <n v="-0.20132002801120447"/>
    <n v="0"/>
    <n v="0"/>
    <x v="1035"/>
    <n v="32.636779638856524"/>
  </r>
  <r>
    <n v="5"/>
    <n v="17"/>
    <x v="6"/>
    <n v="8.928103748111079"/>
    <n v="2.3781640835822482"/>
    <n v="3.5534533677731091"/>
    <n v="1.6279009740259738"/>
    <n v="0"/>
    <x v="1036"/>
    <n v="27.156185473634658"/>
  </r>
  <r>
    <n v="5"/>
    <n v="17"/>
    <x v="7"/>
    <n v="7.4227067000959819"/>
    <n v="6.6064143133669821"/>
    <n v="5.9778333886764692"/>
    <n v="2.6305205627705623"/>
    <n v="4.9746666666666668"/>
    <x v="645"/>
    <n v="30.826579753909524"/>
  </r>
  <r>
    <n v="5"/>
    <n v="17"/>
    <x v="8"/>
    <n v="6.4480916277399993"/>
    <n v="13.955147174571129"/>
    <n v="1.9001402413298316"/>
    <n v="5.1773327922077916"/>
    <n v="17.263999999999999"/>
    <x v="1037"/>
    <n v="61.89442734082742"/>
  </r>
  <r>
    <n v="5"/>
    <n v="17"/>
    <x v="9"/>
    <n v="6.8155146408053175"/>
    <n v="15.359281728777232"/>
    <n v="5.1300779800840326"/>
    <n v="9.0908804112554105"/>
    <n v="24.630666666666666"/>
    <x v="17"/>
    <n v="83.905155424743711"/>
  </r>
  <r>
    <n v="5"/>
    <n v="17"/>
    <x v="10"/>
    <n v="3.1689782721973745"/>
    <n v="19.251058316338035"/>
    <n v="17.620732679369748"/>
    <n v="12.496034632034632"/>
    <n v="26.884"/>
    <x v="254"/>
    <n v="104.34256776907209"/>
  </r>
  <r>
    <n v="5"/>
    <n v="17"/>
    <x v="11"/>
    <n v="1.074657325013161"/>
    <n v="24.26414952027443"/>
    <n v="36.319735588991605"/>
    <n v="16.690974025974022"/>
    <n v="27.404"/>
    <x v="434"/>
    <n v="133.20479668784924"/>
  </r>
  <r>
    <n v="5"/>
    <n v="17"/>
    <x v="12"/>
    <n v="0.36896204790260556"/>
    <n v="20.752246832547602"/>
    <n v="42.436154350210082"/>
    <n v="12.540857683982685"/>
    <n v="27.386666666666667"/>
    <x v="0"/>
    <n v="132.88531432384164"/>
  </r>
  <r>
    <n v="5"/>
    <n v="17"/>
    <x v="13"/>
    <n v="2.0338779174862971"/>
    <n v="11.309156389569967"/>
    <n v="31.824178167478987"/>
    <n v="14.866757575757575"/>
    <n v="27.282666666666668"/>
    <x v="0"/>
    <n v="116.7170634594915"/>
  </r>
  <r>
    <n v="5"/>
    <n v="17"/>
    <x v="14"/>
    <n v="2.3639865332357872"/>
    <n v="15.83931243086689"/>
    <n v="3.034432139634454"/>
    <n v="13.877152056277055"/>
    <n v="27.196000000000002"/>
    <x v="0"/>
    <n v="91.711309902546191"/>
  </r>
  <r>
    <n v="5"/>
    <n v="17"/>
    <x v="15"/>
    <n v="1.1354603844899505"/>
    <n v="16.965149211996248"/>
    <n v="27.452345342899161"/>
    <n v="7.5147840909090897"/>
    <n v="26.658666666666669"/>
    <x v="0"/>
    <n v="109.12683243949311"/>
  </r>
  <r>
    <n v="5"/>
    <n v="17"/>
    <x v="16"/>
    <n v="1.2349355967484383"/>
    <n v="16.004289083932708"/>
    <n v="21.632796494432768"/>
    <n v="6.8046547619047608"/>
    <n v="25.445333333333338"/>
    <x v="0"/>
    <n v="100.52243601288401"/>
  </r>
  <r>
    <n v="5"/>
    <n v="17"/>
    <x v="17"/>
    <n v="4.3184398389050713"/>
    <n v="7.9315186786123997"/>
    <n v="11.44867240947479"/>
    <n v="4.0146569264069258"/>
    <n v="24.232000000000003"/>
    <x v="1038"/>
    <n v="79.597137071037878"/>
  </r>
  <r>
    <n v="5"/>
    <n v="17"/>
    <x v="18"/>
    <n v="9.0258685338200451"/>
    <n v="3.1809980663835868"/>
    <n v="7.6844033877100841"/>
    <n v="1.6716704545454544"/>
    <n v="20.123999999999999"/>
    <x v="1039"/>
    <n v="69.941563486555907"/>
  </r>
  <r>
    <n v="5"/>
    <n v="17"/>
    <x v="19"/>
    <n v="8.1453731295095615"/>
    <n v="0"/>
    <n v="-0.20132002801120447"/>
    <n v="0"/>
    <n v="7.5919999999999996"/>
    <x v="188"/>
    <n v="43.555967752991961"/>
  </r>
  <r>
    <n v="5"/>
    <n v="17"/>
    <x v="20"/>
    <n v="7.7670202736157812"/>
    <n v="0"/>
    <n v="-0.20132002801120447"/>
    <n v="0"/>
    <n v="0"/>
    <x v="100"/>
    <n v="32.169540928392628"/>
  </r>
  <r>
    <n v="5"/>
    <n v="17"/>
    <x v="21"/>
    <n v="5.3431282435482483"/>
    <n v="0"/>
    <n v="-0.20132002801120447"/>
    <n v="0"/>
    <n v="0"/>
    <x v="295"/>
    <n v="29.460798258211298"/>
  </r>
  <r>
    <n v="5"/>
    <n v="17"/>
    <x v="22"/>
    <n v="7.1917233312714863"/>
    <n v="0"/>
    <n v="-0.20132002801120447"/>
    <n v="0"/>
    <n v="0"/>
    <x v="1040"/>
    <n v="27.926391923459434"/>
  </r>
  <r>
    <n v="5"/>
    <n v="17"/>
    <x v="23"/>
    <n v="8.1219131914779137"/>
    <n v="0"/>
    <n v="-0.20132002801120447"/>
    <n v="0"/>
    <n v="0"/>
    <x v="796"/>
    <n v="27.314974386795299"/>
  </r>
  <r>
    <n v="5"/>
    <n v="18"/>
    <x v="0"/>
    <n v="8.9111556873656639"/>
    <n v="0"/>
    <n v="-0.20132002801120447"/>
    <n v="0"/>
    <n v="0"/>
    <x v="1041"/>
    <n v="28.054074635172384"/>
  </r>
  <r>
    <n v="5"/>
    <n v="18"/>
    <x v="1"/>
    <n v="8.288424597840093"/>
    <n v="0"/>
    <n v="-0.20132002801120447"/>
    <n v="0"/>
    <n v="0"/>
    <x v="1042"/>
    <n v="31.651827187183084"/>
  </r>
  <r>
    <n v="5"/>
    <n v="18"/>
    <x v="2"/>
    <n v="9.2354868865661093"/>
    <n v="0"/>
    <n v="-0.20132002801120447"/>
    <n v="0"/>
    <n v="0"/>
    <x v="710"/>
    <n v="33.285944952438257"/>
  </r>
  <r>
    <n v="5"/>
    <n v="18"/>
    <x v="3"/>
    <n v="9.3358217735151552"/>
    <n v="0"/>
    <n v="-0.20132002801120447"/>
    <n v="0"/>
    <n v="0"/>
    <x v="1043"/>
    <n v="33.620988231990438"/>
  </r>
  <r>
    <n v="5"/>
    <n v="18"/>
    <x v="4"/>
    <n v="9.4602136838717126"/>
    <n v="0"/>
    <n v="-0.20132002801120447"/>
    <n v="0"/>
    <n v="0"/>
    <x v="453"/>
    <n v="32.840685974494932"/>
  </r>
  <r>
    <n v="5"/>
    <n v="18"/>
    <x v="5"/>
    <n v="9.2783385003960586"/>
    <n v="0"/>
    <n v="-0.20132002801120447"/>
    <n v="0"/>
    <n v="0"/>
    <x v="796"/>
    <n v="28.471399695713444"/>
  </r>
  <r>
    <n v="5"/>
    <n v="18"/>
    <x v="6"/>
    <n v="9.3009806844605158"/>
    <n v="2.8456402375019962"/>
    <n v="16.925386620630253"/>
    <n v="15.063905303030303"/>
    <n v="0"/>
    <x v="568"/>
    <n v="63.747932760274566"/>
  </r>
  <r>
    <n v="5"/>
    <n v="18"/>
    <x v="7"/>
    <n v="9.2112754332172653"/>
    <n v="4.9486984398546419"/>
    <n v="38.23124605165966"/>
    <n v="16.313936147186148"/>
    <n v="4.3333333333333339"/>
    <x v="568"/>
    <n v="92.65050931990254"/>
  </r>
  <r>
    <n v="5"/>
    <n v="18"/>
    <x v="8"/>
    <n v="9.3388445715728103"/>
    <n v="6.734256926766669"/>
    <n v="43.199929096638655"/>
    <n v="16.518484307359305"/>
    <n v="13.676000000000002"/>
    <x v="19"/>
    <n v="116.2317396534043"/>
  </r>
  <r>
    <n v="5"/>
    <n v="18"/>
    <x v="9"/>
    <n v="9.5058593826361726"/>
    <n v="14.174925426506913"/>
    <n v="43.199929096638655"/>
    <n v="47.248345779220777"/>
    <n v="14.577333333333334"/>
    <x v="0"/>
    <n v="158.10681976086786"/>
  </r>
  <r>
    <n v="5"/>
    <n v="18"/>
    <x v="10"/>
    <n v="8.3763720187234725"/>
    <n v="16.452766081929752"/>
    <n v="43.199929096638655"/>
    <n v="28.250835497835496"/>
    <n v="21.077333333333332"/>
    <x v="172"/>
    <n v="145.64599847511789"/>
  </r>
  <r>
    <n v="5"/>
    <n v="18"/>
    <x v="11"/>
    <n v="9.3453453886515732"/>
    <n v="19.353086344117536"/>
    <n v="43.199929096638655"/>
    <n v="36.641341450216451"/>
    <n v="21.146666666666668"/>
    <x v="0"/>
    <n v="159.08679568882289"/>
  </r>
  <r>
    <n v="5"/>
    <n v="18"/>
    <x v="12"/>
    <n v="8.901602408506724"/>
    <n v="18.160951428015935"/>
    <n v="43.199929096638655"/>
    <n v="25.461260281385279"/>
    <n v="22.186666666666667"/>
    <x v="0"/>
    <n v="147.31083662374527"/>
  </r>
  <r>
    <n v="5"/>
    <n v="18"/>
    <x v="13"/>
    <n v="8.3788724967619075"/>
    <n v="19.430627841497063"/>
    <n v="43.199929096638655"/>
    <n v="40.3110606060606"/>
    <n v="23.087999999999997"/>
    <x v="0"/>
    <n v="163.80891678349022"/>
  </r>
  <r>
    <n v="5"/>
    <n v="18"/>
    <x v="14"/>
    <n v="6.5417676431754446"/>
    <n v="19.687697999422433"/>
    <n v="43.199929096638655"/>
    <n v="21.637515151515149"/>
    <n v="21.094666666666669"/>
    <x v="0"/>
    <n v="141.56200329995033"/>
  </r>
  <r>
    <n v="5"/>
    <n v="18"/>
    <x v="15"/>
    <n v="8.9893281697359022"/>
    <n v="22.18405429169735"/>
    <n v="43.199929096638655"/>
    <n v="15.393419372294371"/>
    <n v="21.042666666666669"/>
    <x v="0"/>
    <n v="140.20982433956496"/>
  </r>
  <r>
    <n v="5"/>
    <n v="18"/>
    <x v="16"/>
    <n v="9.4075134344460967"/>
    <n v="20.273769762483866"/>
    <n v="40.790064251911758"/>
    <n v="1.6319258658008657"/>
    <n v="16.38"/>
    <x v="0"/>
    <n v="117.88370005717459"/>
  </r>
  <r>
    <n v="5"/>
    <n v="18"/>
    <x v="17"/>
    <n v="9.4775053092668475"/>
    <n v="6.8106563047274848"/>
    <n v="29.447145268865544"/>
    <n v="0.92130898268398265"/>
    <n v="12.584"/>
    <x v="0"/>
    <n v="88.641042608075864"/>
  </r>
  <r>
    <n v="5"/>
    <n v="18"/>
    <x v="18"/>
    <n v="9.4729760099515605"/>
    <n v="3.0271472908579065"/>
    <n v="8.3828598413445388"/>
    <n v="0.47083062770562761"/>
    <n v="8.06"/>
    <x v="0"/>
    <n v="58.814240512391635"/>
  </r>
  <r>
    <n v="5"/>
    <n v="18"/>
    <x v="19"/>
    <n v="9.3763946760679975"/>
    <n v="0.34794075805256636"/>
    <n v="-0.20132002801120447"/>
    <n v="0"/>
    <n v="2.496"/>
    <x v="0"/>
    <n v="41.419442148641366"/>
  </r>
  <r>
    <n v="5"/>
    <n v="18"/>
    <x v="20"/>
    <n v="9.2656634186769988"/>
    <n v="0"/>
    <n v="-0.20132002801120447"/>
    <n v="0"/>
    <n v="0"/>
    <x v="0"/>
    <n v="38.464770133197803"/>
  </r>
  <r>
    <n v="5"/>
    <n v="18"/>
    <x v="21"/>
    <n v="9.3008390665458087"/>
    <n v="0"/>
    <n v="-0.20132002801120447"/>
    <n v="0"/>
    <n v="0"/>
    <x v="0"/>
    <n v="38.499945781066607"/>
  </r>
  <r>
    <n v="5"/>
    <n v="18"/>
    <x v="22"/>
    <n v="9.3821059049223514"/>
    <n v="0"/>
    <n v="-0.20132002801120447"/>
    <n v="0"/>
    <n v="0"/>
    <x v="0"/>
    <n v="38.58121261944315"/>
  </r>
  <r>
    <n v="5"/>
    <n v="18"/>
    <x v="23"/>
    <n v="9.3914671094788211"/>
    <n v="0"/>
    <n v="-0.20132002801120447"/>
    <n v="0"/>
    <n v="0"/>
    <x v="0"/>
    <n v="38.59057382399962"/>
  </r>
  <r>
    <n v="5"/>
    <n v="19"/>
    <x v="0"/>
    <n v="9.2363473095107604"/>
    <n v="0"/>
    <n v="-0.20132002801120447"/>
    <n v="0"/>
    <n v="0"/>
    <x v="0"/>
    <n v="38.435454024031557"/>
  </r>
  <r>
    <n v="5"/>
    <n v="19"/>
    <x v="1"/>
    <n v="9.184511345800912"/>
    <n v="0"/>
    <n v="-0.20132002801120447"/>
    <n v="0"/>
    <n v="0"/>
    <x v="1044"/>
    <n v="37.137529866865094"/>
  </r>
  <r>
    <n v="5"/>
    <n v="19"/>
    <x v="2"/>
    <n v="9.1718383231134464"/>
    <n v="0"/>
    <n v="-0.20132002801120447"/>
    <n v="0"/>
    <n v="0"/>
    <x v="1045"/>
    <n v="36.454871068928703"/>
  </r>
  <r>
    <n v="5"/>
    <n v="19"/>
    <x v="3"/>
    <n v="8.1952695084180309"/>
    <n v="0"/>
    <n v="-0.20132002801120447"/>
    <n v="0"/>
    <n v="0"/>
    <x v="447"/>
    <n v="36.483280917106683"/>
  </r>
  <r>
    <n v="5"/>
    <n v="19"/>
    <x v="4"/>
    <n v="9.20180042394297"/>
    <n v="0"/>
    <n v="-0.20132002801120447"/>
    <n v="0"/>
    <n v="0"/>
    <x v="297"/>
    <n v="35.312358063072587"/>
  </r>
  <r>
    <n v="5"/>
    <n v="19"/>
    <x v="5"/>
    <n v="9.2595004037111632"/>
    <n v="0"/>
    <n v="-0.20132002801120447"/>
    <n v="0"/>
    <n v="0"/>
    <x v="199"/>
    <n v="36.475321200735522"/>
  </r>
  <r>
    <n v="5"/>
    <n v="19"/>
    <x v="6"/>
    <n v="9.2134661142906555"/>
    <n v="2.1031677377585152"/>
    <n v="19.689145284516805"/>
    <n v="15.930175324675321"/>
    <n v="0"/>
    <x v="0"/>
    <n v="76.3363812037733"/>
  </r>
  <r>
    <n v="5"/>
    <n v="19"/>
    <x v="7"/>
    <n v="9.0861579951588141"/>
    <n v="7.1052446671113243"/>
    <n v="42.605498072268901"/>
    <n v="18.410175324675325"/>
    <n v="2.2013333333333334"/>
    <x v="0"/>
    <n v="108.8088361350797"/>
  </r>
  <r>
    <n v="5"/>
    <n v="19"/>
    <x v="8"/>
    <n v="9.0572430303721134"/>
    <n v="10.034193818575499"/>
    <n v="43.199929096638655"/>
    <n v="15.634849025974024"/>
    <n v="6.3266666666666671"/>
    <x v="0"/>
    <n v="113.65330838075896"/>
  </r>
  <r>
    <n v="5"/>
    <n v="19"/>
    <x v="9"/>
    <n v="8.770588409397936"/>
    <n v="14.686714298114323"/>
    <n v="43.199929096638655"/>
    <n v="26.69014556277056"/>
    <n v="9.3773333333333344"/>
    <x v="0"/>
    <n v="132.12513744278681"/>
  </r>
  <r>
    <n v="5"/>
    <n v="19"/>
    <x v="10"/>
    <n v="7.3373898890011722"/>
    <n v="14.759033121966107"/>
    <n v="43.199929096638655"/>
    <n v="31.958741341991338"/>
    <n v="12.22"/>
    <x v="0"/>
    <n v="138.87552019212927"/>
  </r>
  <r>
    <n v="5"/>
    <n v="19"/>
    <x v="11"/>
    <n v="5.0560935910076807"/>
    <n v="14.232255402534383"/>
    <n v="43.199929096638655"/>
    <n v="29.616308441558441"/>
    <n v="14.230666666666666"/>
    <x v="0"/>
    <n v="135.73567994093781"/>
  </r>
  <r>
    <n v="5"/>
    <n v="19"/>
    <x v="12"/>
    <n v="3.7242820830765999"/>
    <n v="16.37234839516309"/>
    <n v="43.199929096638655"/>
    <n v="23.889544913419915"/>
    <n v="17.558666666666667"/>
    <x v="0"/>
    <n v="134.14519789749693"/>
  </r>
  <r>
    <n v="5"/>
    <n v="19"/>
    <x v="13"/>
    <n v="3.5921402968540717"/>
    <n v="22.732513528903315"/>
    <n v="43.199929096638655"/>
    <n v="21.257273268398269"/>
    <n v="18.425333333333334"/>
    <x v="0"/>
    <n v="138.60761626665965"/>
  </r>
  <r>
    <n v="5"/>
    <n v="19"/>
    <x v="14"/>
    <n v="4.014188118833359"/>
    <n v="26.499799634155714"/>
    <n v="43.199929096638655"/>
    <n v="29.377915043290042"/>
    <n v="17.524000000000001"/>
    <x v="0"/>
    <n v="150.01625863544979"/>
  </r>
  <r>
    <n v="5"/>
    <n v="19"/>
    <x v="15"/>
    <n v="6.0915285678212756"/>
    <n v="24.350930910237249"/>
    <n v="43.199929096638655"/>
    <n v="20.578930194805192"/>
    <n v="13.970666666666666"/>
    <x v="0"/>
    <n v="137.59241217870104"/>
  </r>
  <r>
    <n v="5"/>
    <n v="19"/>
    <x v="16"/>
    <n v="6.3204638475797026"/>
    <n v="12.740049928542165"/>
    <n v="43.199929096638655"/>
    <n v="5.1563279220779217"/>
    <n v="12.618666666666666"/>
    <x v="0"/>
    <n v="109.43586420403712"/>
  </r>
  <r>
    <n v="5"/>
    <n v="19"/>
    <x v="17"/>
    <n v="6.3465157984598539"/>
    <n v="8.8717243287470477"/>
    <n v="32.121393679663854"/>
    <n v="6.6051228354978351"/>
    <n v="8.7533333333333339"/>
    <x v="0"/>
    <n v="92.098516718233924"/>
  </r>
  <r>
    <n v="5"/>
    <n v="19"/>
    <x v="18"/>
    <n v="5.6840941038831341"/>
    <n v="4.9857759464410609"/>
    <n v="9.2966247415966379"/>
    <n v="4.6540703463203457"/>
    <n v="4.437333333333334"/>
    <x v="758"/>
    <n v="56.609463194191875"/>
  </r>
  <r>
    <n v="5"/>
    <n v="19"/>
    <x v="19"/>
    <n v="5.1785746130985864"/>
    <n v="0.33763877472532083"/>
    <n v="-0.20132002801120447"/>
    <n v="0"/>
    <n v="1.7506666666666666"/>
    <x v="0"/>
    <n v="36.465986769011373"/>
  </r>
  <r>
    <n v="5"/>
    <n v="19"/>
    <x v="20"/>
    <n v="6.730571986185546"/>
    <n v="0"/>
    <n v="-0.20132002801120447"/>
    <n v="0"/>
    <n v="0"/>
    <x v="878"/>
    <n v="35.738711417633802"/>
  </r>
  <r>
    <n v="5"/>
    <n v="19"/>
    <x v="21"/>
    <n v="6.2066419509984714"/>
    <n v="0"/>
    <n v="-0.20132002801120447"/>
    <n v="0"/>
    <n v="0"/>
    <x v="449"/>
    <n v="34.477583658406893"/>
  </r>
  <r>
    <n v="5"/>
    <n v="19"/>
    <x v="22"/>
    <n v="7.8509559569688694"/>
    <n v="0"/>
    <n v="-0.20132002801120447"/>
    <n v="0"/>
    <n v="0"/>
    <x v="0"/>
    <n v="37.05006267148967"/>
  </r>
  <r>
    <n v="5"/>
    <n v="19"/>
    <x v="23"/>
    <n v="7.883741396799298"/>
    <n v="0"/>
    <n v="-0.20132002801120447"/>
    <n v="0"/>
    <n v="0"/>
    <x v="434"/>
    <n v="35.133701596384114"/>
  </r>
  <r>
    <n v="5"/>
    <n v="20"/>
    <x v="0"/>
    <n v="7.9440727728474467"/>
    <n v="0"/>
    <n v="-0.20132002801120447"/>
    <n v="0"/>
    <n v="0"/>
    <x v="19"/>
    <n v="34.506977495903101"/>
  </r>
  <r>
    <n v="5"/>
    <n v="20"/>
    <x v="1"/>
    <n v="7.9139747739706179"/>
    <n v="0"/>
    <n v="-0.20132002801120447"/>
    <n v="0"/>
    <n v="0"/>
    <x v="0"/>
    <n v="37.113081488491417"/>
  </r>
  <r>
    <n v="5"/>
    <n v="20"/>
    <x v="2"/>
    <n v="7.7397257781959068"/>
    <n v="0"/>
    <n v="-0.20132002801120447"/>
    <n v="0"/>
    <n v="0"/>
    <x v="0"/>
    <n v="36.938832492716706"/>
  </r>
  <r>
    <n v="5"/>
    <n v="20"/>
    <x v="3"/>
    <n v="7.3834207094370257"/>
    <n v="0"/>
    <n v="-0.20132002801120447"/>
    <n v="0"/>
    <n v="0"/>
    <x v="201"/>
    <n v="34.146894422535354"/>
  </r>
  <r>
    <n v="5"/>
    <n v="20"/>
    <x v="4"/>
    <n v="7.5569427616926044"/>
    <n v="0"/>
    <n v="-0.20132002801120447"/>
    <n v="0"/>
    <n v="0"/>
    <x v="994"/>
    <n v="27.55441362984072"/>
  </r>
  <r>
    <n v="5"/>
    <n v="20"/>
    <x v="5"/>
    <n v="7.4576797421859036"/>
    <n v="0"/>
    <n v="-0.20132002801120447"/>
    <n v="0"/>
    <n v="0"/>
    <x v="445"/>
    <n v="17.003159145184657"/>
  </r>
  <r>
    <n v="5"/>
    <n v="20"/>
    <x v="6"/>
    <n v="7.3933457841623493"/>
    <n v="8.0529468129589432"/>
    <n v="5.6146083848319313"/>
    <n v="16.01105411255411"/>
    <n v="0"/>
    <x v="374"/>
    <n v="43.837957939457546"/>
  </r>
  <r>
    <n v="5"/>
    <n v="20"/>
    <x v="7"/>
    <n v="7.2487266882781087"/>
    <n v="14.431524770080465"/>
    <n v="1.2783031819411765"/>
    <n v="38.216881493506492"/>
    <n v="4.7840000000000007"/>
    <x v="56"/>
    <n v="70.061498722710951"/>
  </r>
  <r>
    <n v="5"/>
    <n v="20"/>
    <x v="8"/>
    <n v="7.2796115133573585"/>
    <n v="18.246716190139583"/>
    <n v="2.0472619198613446"/>
    <n v="42.819772727272721"/>
    <n v="15.374666666666668"/>
    <x v="41"/>
    <n v="85.768029017297678"/>
  </r>
  <r>
    <n v="5"/>
    <n v="20"/>
    <x v="9"/>
    <n v="7.095961476030328"/>
    <n v="25.007024723911265"/>
    <n v="2.839548619493697"/>
    <n v="45.023231060606065"/>
    <n v="20.574666666666669"/>
    <x v="41"/>
    <n v="100.54043254670802"/>
  </r>
  <r>
    <n v="5"/>
    <n v="20"/>
    <x v="10"/>
    <n v="5.7292076567309858"/>
    <n v="29.25253295119137"/>
    <n v="3.5099078392436978"/>
    <n v="45.897024350649346"/>
    <n v="23.330666666666666"/>
    <x v="41"/>
    <n v="107.71933946448206"/>
  </r>
  <r>
    <n v="5"/>
    <n v="20"/>
    <x v="11"/>
    <n v="5.6924788783126505"/>
    <n v="32.706927509964117"/>
    <n v="35.054150466176466"/>
    <n v="46.255581168831164"/>
    <n v="25.202666666666669"/>
    <x v="445"/>
    <n v="154.658604120961"/>
  </r>
  <r>
    <n v="5"/>
    <n v="20"/>
    <x v="12"/>
    <n v="3.6898968025286427"/>
    <n v="43.711868452364037"/>
    <n v="42.803872146680675"/>
    <n v="45.863719696969689"/>
    <n v="24.544"/>
    <x v="716"/>
    <n v="176.08810816539938"/>
  </r>
  <r>
    <n v="5"/>
    <n v="20"/>
    <x v="13"/>
    <n v="3.1612402024321571"/>
    <n v="50"/>
    <n v="43.199929096638655"/>
    <n v="45.793685064935055"/>
    <n v="24.058666666666671"/>
    <x v="735"/>
    <n v="179.27717679169675"/>
  </r>
  <r>
    <n v="5"/>
    <n v="20"/>
    <x v="14"/>
    <n v="2.576801799740736"/>
    <n v="50"/>
    <n v="43.199929096638655"/>
    <n v="45.61556601731602"/>
    <n v="23.954666666666665"/>
    <x v="1046"/>
    <n v="171.54326514508472"/>
  </r>
  <r>
    <n v="5"/>
    <n v="20"/>
    <x v="15"/>
    <n v="3.332472320673121"/>
    <n v="50"/>
    <n v="39.725272399537808"/>
    <n v="44.704087662337656"/>
    <n v="24.093333333333334"/>
    <x v="747"/>
    <n v="169.27408463480086"/>
  </r>
  <r>
    <n v="5"/>
    <n v="20"/>
    <x v="16"/>
    <n v="3.3234520600996"/>
    <n v="49.039838125963037"/>
    <n v="9.7282784331302512"/>
    <n v="42.041557359307355"/>
    <n v="24.058666666666671"/>
    <x v="503"/>
    <n v="133.48340004203746"/>
  </r>
  <r>
    <n v="5"/>
    <n v="20"/>
    <x v="17"/>
    <n v="5.7718361574369803"/>
    <n v="40.934739372797047"/>
    <n v="2.5399484712226883"/>
    <n v="35.158972943722944"/>
    <n v="23.261333333333333"/>
    <x v="181"/>
    <n v="110.06085588306493"/>
  </r>
  <r>
    <n v="5"/>
    <n v="20"/>
    <x v="18"/>
    <n v="4.7110931516906112"/>
    <n v="18.663230636951084"/>
    <n v="9.5461475320588214"/>
    <n v="11.753946428571428"/>
    <n v="18.442666666666668"/>
    <x v="601"/>
    <n v="66.148023249509023"/>
  </r>
  <r>
    <n v="5"/>
    <n v="20"/>
    <x v="19"/>
    <n v="4.3690535711344598"/>
    <n v="0.56356535029579025"/>
    <n v="-0.20132002801120447"/>
    <n v="0"/>
    <n v="7.921333333333334"/>
    <x v="1047"/>
    <n v="16.939260960749536"/>
  </r>
  <r>
    <n v="5"/>
    <n v="20"/>
    <x v="20"/>
    <n v="3.4494669034498804"/>
    <n v="0"/>
    <n v="-0.20132002801120447"/>
    <n v="0"/>
    <n v="0"/>
    <x v="927"/>
    <n v="6.8647898341868974"/>
  </r>
  <r>
    <n v="5"/>
    <n v="20"/>
    <x v="21"/>
    <n v="7.6706045953280153"/>
    <n v="0"/>
    <n v="-0.20132002801120447"/>
    <n v="0"/>
    <n v="0"/>
    <x v="41"/>
    <n v="7.4692845673168105"/>
  </r>
  <r>
    <n v="5"/>
    <n v="20"/>
    <x v="22"/>
    <n v="7.9157388921843959"/>
    <n v="0"/>
    <n v="-0.20132002801120447"/>
    <n v="0"/>
    <n v="0"/>
    <x v="41"/>
    <n v="7.714418864173191"/>
  </r>
  <r>
    <n v="5"/>
    <n v="20"/>
    <x v="23"/>
    <n v="8.0969340736755715"/>
    <n v="0"/>
    <n v="-0.20132002801120447"/>
    <n v="0"/>
    <n v="0"/>
    <x v="41"/>
    <n v="7.8956140456643666"/>
  </r>
  <r>
    <n v="5"/>
    <n v="21"/>
    <x v="0"/>
    <n v="8.2337406195904634"/>
    <n v="0"/>
    <n v="-0.20132002801120447"/>
    <n v="0"/>
    <n v="0"/>
    <x v="41"/>
    <n v="8.0324205915792586"/>
  </r>
  <r>
    <n v="5"/>
    <n v="21"/>
    <x v="1"/>
    <n v="8.3396224115627078"/>
    <n v="0"/>
    <n v="-0.20132002801120447"/>
    <n v="0"/>
    <n v="0"/>
    <x v="41"/>
    <n v="8.1383023835515029"/>
  </r>
  <r>
    <n v="5"/>
    <n v="21"/>
    <x v="2"/>
    <n v="8.382599455487826"/>
    <n v="0"/>
    <n v="-0.20132002801120447"/>
    <n v="0"/>
    <n v="0"/>
    <x v="41"/>
    <n v="8.1812794274766212"/>
  </r>
  <r>
    <n v="5"/>
    <n v="21"/>
    <x v="3"/>
    <n v="8.0974217812633764"/>
    <n v="0"/>
    <n v="-0.20132002801120447"/>
    <n v="0"/>
    <n v="0"/>
    <x v="1016"/>
    <n v="16.470426077576498"/>
  </r>
  <r>
    <n v="5"/>
    <n v="21"/>
    <x v="4"/>
    <n v="8.4047952224056441"/>
    <n v="0"/>
    <n v="-0.20132002801120447"/>
    <n v="0"/>
    <n v="0"/>
    <x v="111"/>
    <n v="13.260374198661864"/>
  </r>
  <r>
    <n v="5"/>
    <n v="21"/>
    <x v="5"/>
    <n v="8.4448608621170287"/>
    <n v="0"/>
    <n v="0.15397837127773109"/>
    <n v="0"/>
    <n v="0"/>
    <x v="264"/>
    <n v="10.975795136666452"/>
  </r>
  <r>
    <n v="5"/>
    <n v="21"/>
    <x v="6"/>
    <n v="8.3827868381800599"/>
    <n v="9.2968325732029662"/>
    <n v="18.797153148529411"/>
    <n v="17.142933441558441"/>
    <n v="0"/>
    <x v="407"/>
    <n v="57.153134166477983"/>
  </r>
  <r>
    <n v="5"/>
    <n v="21"/>
    <x v="7"/>
    <n v="0.54125062575080607"/>
    <n v="36.337657305074558"/>
    <n v="40.042878278256303"/>
    <n v="41.211293831168831"/>
    <n v="1.4733333333333334"/>
    <x v="793"/>
    <n v="130.84361109762364"/>
  </r>
  <r>
    <n v="5"/>
    <n v="21"/>
    <x v="8"/>
    <n v="0.9672354005739785"/>
    <n v="46.936596436960933"/>
    <n v="43.199929096638655"/>
    <n v="45.460266233766227"/>
    <n v="5.6159999999999997"/>
    <x v="97"/>
    <n v="146.71843399582031"/>
  </r>
  <r>
    <n v="5"/>
    <n v="21"/>
    <x v="9"/>
    <n v="4.4689315833452499"/>
    <n v="45.222165092745854"/>
    <n v="43.199929096638655"/>
    <n v="46.787665584415585"/>
    <n v="8.7880000000000003"/>
    <x v="1008"/>
    <n v="157.67792891048816"/>
  </r>
  <r>
    <n v="5"/>
    <n v="21"/>
    <x v="10"/>
    <n v="7.7153062954997065"/>
    <n v="45.442768776634558"/>
    <n v="43.199929096638655"/>
    <n v="47.047217532467535"/>
    <n v="12.462666666666667"/>
    <x v="439"/>
    <n v="170.73986560830542"/>
  </r>
  <r>
    <n v="5"/>
    <n v="21"/>
    <x v="11"/>
    <n v="9.2631539099487821"/>
    <n v="48.711741000952266"/>
    <n v="27.136121861911764"/>
    <n v="27.287737554112553"/>
    <n v="14.040000000000001"/>
    <x v="1048"/>
    <n v="133.99209714342609"/>
  </r>
  <r>
    <n v="5"/>
    <n v="21"/>
    <x v="12"/>
    <n v="8.8089697588269242"/>
    <n v="49.206534851617832"/>
    <n v="29.035881943865537"/>
    <n v="27.820016774891776"/>
    <n v="15.790666666666667"/>
    <x v="750"/>
    <n v="136.69087511677915"/>
  </r>
  <r>
    <n v="5"/>
    <n v="21"/>
    <x v="13"/>
    <n v="8.7164617409882315"/>
    <n v="50"/>
    <n v="28.050577961029408"/>
    <n v="26.79878300865801"/>
    <n v="16.224"/>
    <x v="836"/>
    <n v="133.99323665093169"/>
  </r>
  <r>
    <n v="5"/>
    <n v="21"/>
    <x v="14"/>
    <n v="6.6723809170707193"/>
    <n v="50"/>
    <n v="23.876773611428568"/>
    <n v="24.643977272727273"/>
    <n v="15.08"/>
    <x v="41"/>
    <n v="120.27313180122655"/>
  </r>
  <r>
    <n v="5"/>
    <n v="21"/>
    <x v="15"/>
    <n v="4.1713027950019264"/>
    <n v="48.231456421540486"/>
    <n v="18.791623557605039"/>
    <n v="20.292622294372293"/>
    <n v="14.092000000000001"/>
    <x v="41"/>
    <n v="105.57900506851975"/>
  </r>
  <r>
    <n v="5"/>
    <n v="21"/>
    <x v="16"/>
    <n v="2.9215359186369838"/>
    <n v="47.076810783346765"/>
    <n v="14.528308954915964"/>
    <n v="17.134914502164502"/>
    <n v="11.353333333333333"/>
    <x v="41"/>
    <n v="93.014903492397565"/>
  </r>
  <r>
    <n v="5"/>
    <n v="21"/>
    <x v="17"/>
    <n v="2.3501032240688726"/>
    <n v="38.449266955662566"/>
    <n v="11.043629874264704"/>
    <n v="12.519594155844153"/>
    <n v="9.36"/>
    <x v="41"/>
    <n v="73.722594209840295"/>
  </r>
  <r>
    <n v="5"/>
    <n v="21"/>
    <x v="18"/>
    <n v="2.2077803622032919"/>
    <n v="13.744892974046724"/>
    <n v="3.6429636208613436"/>
    <n v="3.7405070346320342"/>
    <n v="6.2919999999999998"/>
    <x v="41"/>
    <n v="29.628143991743393"/>
  </r>
  <r>
    <n v="5"/>
    <n v="21"/>
    <x v="19"/>
    <n v="1.2048365154971692"/>
    <n v="0.51233301590433067"/>
    <n v="-0.20132002801120447"/>
    <n v="0"/>
    <n v="2.4266666666666667"/>
    <x v="98"/>
    <n v="11.428647037766778"/>
  </r>
  <r>
    <n v="5"/>
    <n v="21"/>
    <x v="20"/>
    <n v="1.1881435967106961"/>
    <n v="0"/>
    <n v="-0.20132002801120447"/>
    <n v="0"/>
    <n v="0"/>
    <x v="549"/>
    <n v="26.611645759311156"/>
  </r>
  <r>
    <n v="5"/>
    <n v="21"/>
    <x v="21"/>
    <n v="0.32109076668757414"/>
    <n v="0"/>
    <n v="-0.20132002801120447"/>
    <n v="0"/>
    <n v="0"/>
    <x v="537"/>
    <n v="19.179159074380493"/>
  </r>
  <r>
    <n v="5"/>
    <n v="21"/>
    <x v="22"/>
    <n v="0.24568660694575536"/>
    <n v="0"/>
    <n v="-0.20132002801120447"/>
    <n v="0"/>
    <n v="0"/>
    <x v="901"/>
    <n v="11.365845953045506"/>
  </r>
  <r>
    <n v="5"/>
    <n v="21"/>
    <x v="23"/>
    <n v="0.96615974657853687"/>
    <n v="0"/>
    <n v="-0.20132002801120447"/>
    <n v="0"/>
    <n v="0"/>
    <x v="219"/>
    <n v="7.4636306147266493"/>
  </r>
  <r>
    <n v="5"/>
    <n v="22"/>
    <x v="0"/>
    <n v="1.8217509422456344"/>
    <n v="0"/>
    <n v="-0.20132002801120447"/>
    <n v="0"/>
    <n v="0"/>
    <x v="1049"/>
    <n v="17.581668467577249"/>
  </r>
  <r>
    <n v="5"/>
    <n v="22"/>
    <x v="1"/>
    <n v="2.1354553693719005"/>
    <n v="0"/>
    <n v="-0.20132002801120447"/>
    <n v="0"/>
    <n v="0"/>
    <x v="928"/>
    <n v="16.387904900393412"/>
  </r>
  <r>
    <n v="5"/>
    <n v="22"/>
    <x v="2"/>
    <n v="2.8063965948404994"/>
    <n v="0"/>
    <n v="-0.20132002801120447"/>
    <n v="0"/>
    <n v="0"/>
    <x v="1050"/>
    <n v="24.997324077497858"/>
  </r>
  <r>
    <n v="5"/>
    <n v="22"/>
    <x v="3"/>
    <n v="3.1730194823366098"/>
    <n v="0"/>
    <n v="-0.20132002801120447"/>
    <n v="0"/>
    <n v="0"/>
    <x v="834"/>
    <n v="14.175824632134793"/>
  </r>
  <r>
    <n v="5"/>
    <n v="22"/>
    <x v="4"/>
    <n v="4.501656462327845"/>
    <n v="0"/>
    <n v="-0.20132002801120447"/>
    <n v="0"/>
    <n v="0"/>
    <x v="58"/>
    <n v="10.011218368882787"/>
  </r>
  <r>
    <n v="5"/>
    <n v="22"/>
    <x v="5"/>
    <n v="6.6738716732664036"/>
    <n v="0"/>
    <n v="0.14871489191659662"/>
    <n v="0"/>
    <n v="0"/>
    <x v="41"/>
    <n v="6.8225865651830002"/>
  </r>
  <r>
    <n v="5"/>
    <n v="22"/>
    <x v="6"/>
    <n v="5.5741431945994631"/>
    <n v="2.5799432221094101"/>
    <n v="17.375357082100837"/>
    <n v="12.803398268398267"/>
    <n v="0"/>
    <x v="41"/>
    <n v="38.332841767207981"/>
  </r>
  <r>
    <n v="5"/>
    <n v="22"/>
    <x v="7"/>
    <n v="1.6891924723629348"/>
    <n v="5.6057951015608447"/>
    <n v="38.298292341617639"/>
    <n v="31.651497294372295"/>
    <n v="1.9066666666666667"/>
    <x v="1051"/>
    <n v="86.770931785541961"/>
  </r>
  <r>
    <n v="5"/>
    <n v="22"/>
    <x v="8"/>
    <n v="0.98486916635773958"/>
    <n v="11.108658960231027"/>
    <n v="43.199929096638655"/>
    <n v="37.995300865800864"/>
    <n v="5.1306666666666674"/>
    <x v="1052"/>
    <n v="104.2807334327931"/>
  </r>
  <r>
    <n v="5"/>
    <n v="22"/>
    <x v="9"/>
    <n v="1.5280228550271044"/>
    <n v="38.043580766107901"/>
    <n v="43.199929096638655"/>
    <n v="41.054033549783547"/>
    <n v="10.174666666666667"/>
    <x v="119"/>
    <n v="145.05393136950127"/>
  </r>
  <r>
    <n v="5"/>
    <n v="22"/>
    <x v="10"/>
    <n v="2.7782212679361873"/>
    <n v="40.142040173112001"/>
    <n v="43.199929096638655"/>
    <n v="42.908695887445887"/>
    <n v="11.370666666666667"/>
    <x v="999"/>
    <n v="162.52401966363439"/>
  </r>
  <r>
    <n v="5"/>
    <n v="22"/>
    <x v="11"/>
    <n v="2.7507668238430627"/>
    <n v="39.123386797709387"/>
    <n v="30.449383623907558"/>
    <n v="43.375768939393943"/>
    <n v="13.069333333333335"/>
    <x v="762"/>
    <n v="148.43080168034945"/>
  </r>
  <r>
    <n v="5"/>
    <n v="22"/>
    <x v="12"/>
    <n v="3.0608735837481698"/>
    <n v="46.366227751571735"/>
    <n v="30.629786527815124"/>
    <n v="43.0333474025974"/>
    <n v="16.952000000000002"/>
    <x v="807"/>
    <n v="155.31641734254609"/>
  </r>
  <r>
    <n v="5"/>
    <n v="22"/>
    <x v="13"/>
    <n v="3.2983930125887078"/>
    <n v="50"/>
    <n v="29.437468484747892"/>
    <n v="42.935711580086583"/>
    <n v="15.183999999999999"/>
    <x v="555"/>
    <n v="150.30151902336911"/>
  </r>
  <r>
    <n v="5"/>
    <n v="22"/>
    <x v="14"/>
    <n v="2.9587679383354883"/>
    <n v="49.465189497242839"/>
    <n v="27.900587807205877"/>
    <n v="41.777568181818182"/>
    <n v="15.478666666666667"/>
    <x v="887"/>
    <n v="145.01676871146819"/>
  </r>
  <r>
    <n v="5"/>
    <n v="22"/>
    <x v="15"/>
    <n v="3.584735702031717"/>
    <n v="44.925307344591047"/>
    <n v="25.477244584600843"/>
    <n v="39.345185606060603"/>
    <n v="13.121333333333334"/>
    <x v="42"/>
    <n v="128.98225607275126"/>
  </r>
  <r>
    <n v="5"/>
    <n v="22"/>
    <x v="16"/>
    <n v="3.555387100667478"/>
    <n v="41.621128414075464"/>
    <n v="20.523076715798314"/>
    <n v="35.340992424242415"/>
    <n v="12.636000000000001"/>
    <x v="41"/>
    <n v="113.67658465478367"/>
  </r>
  <r>
    <n v="5"/>
    <n v="22"/>
    <x v="17"/>
    <n v="3.9769866065040231"/>
    <n v="15.509307963834514"/>
    <n v="14.208629479600836"/>
    <n v="27.170869047619046"/>
    <n v="7.9906666666666668"/>
    <x v="41"/>
    <n v="68.856459764225093"/>
  </r>
  <r>
    <n v="5"/>
    <n v="22"/>
    <x v="18"/>
    <n v="5.3963594560808898"/>
    <n v="3.4203365066435003"/>
    <n v="4.112287650567227"/>
    <n v="8.5016152597402588"/>
    <n v="5.2346666666666666"/>
    <x v="41"/>
    <n v="26.665265539698542"/>
  </r>
  <r>
    <n v="5"/>
    <n v="22"/>
    <x v="19"/>
    <n v="5.3569255814811365"/>
    <n v="0.37422098465065218"/>
    <n v="-0.20132002801120447"/>
    <n v="0"/>
    <n v="1.7333333333333334"/>
    <x v="41"/>
    <n v="7.2631598714539169"/>
  </r>
  <r>
    <n v="5"/>
    <n v="22"/>
    <x v="20"/>
    <n v="5.5852610644021476"/>
    <n v="0"/>
    <n v="-0.20132002801120447"/>
    <n v="0"/>
    <n v="0"/>
    <x v="41"/>
    <n v="5.3839410363909428"/>
  </r>
  <r>
    <n v="5"/>
    <n v="22"/>
    <x v="21"/>
    <n v="6.9551631577077062"/>
    <n v="0"/>
    <n v="-0.20132002801120447"/>
    <n v="0"/>
    <n v="0"/>
    <x v="41"/>
    <n v="6.7538431296965014"/>
  </r>
  <r>
    <n v="5"/>
    <n v="22"/>
    <x v="22"/>
    <n v="7.5923623761355987"/>
    <n v="0"/>
    <n v="-0.20132002801120447"/>
    <n v="0"/>
    <n v="0"/>
    <x v="41"/>
    <n v="7.3910423481243939"/>
  </r>
  <r>
    <n v="5"/>
    <n v="22"/>
    <x v="23"/>
    <n v="8.4194313770141456"/>
    <n v="0"/>
    <n v="-0.20132002801120447"/>
    <n v="0"/>
    <n v="0"/>
    <x v="41"/>
    <n v="8.2181113490029407"/>
  </r>
  <r>
    <n v="5"/>
    <n v="23"/>
    <x v="0"/>
    <n v="9.1282263640861796"/>
    <n v="0"/>
    <n v="-0.20132002801120447"/>
    <n v="0"/>
    <n v="0"/>
    <x v="41"/>
    <n v="8.9269063360749747"/>
  </r>
  <r>
    <n v="5"/>
    <n v="23"/>
    <x v="1"/>
    <n v="8.844350062955721"/>
    <n v="0"/>
    <n v="-0.20132002801120447"/>
    <n v="0"/>
    <n v="0"/>
    <x v="41"/>
    <n v="8.6430300349445162"/>
  </r>
  <r>
    <n v="5"/>
    <n v="23"/>
    <x v="2"/>
    <n v="8.4282181068027597"/>
    <n v="0"/>
    <n v="-0.20132002801120447"/>
    <n v="0"/>
    <n v="0"/>
    <x v="41"/>
    <n v="8.2268980787915549"/>
  </r>
  <r>
    <n v="5"/>
    <n v="23"/>
    <x v="3"/>
    <n v="9.1397238268388072"/>
    <n v="0"/>
    <n v="-0.20132002801120447"/>
    <n v="0"/>
    <n v="0"/>
    <x v="601"/>
    <n v="11.969342632398014"/>
  </r>
  <r>
    <n v="5"/>
    <n v="23"/>
    <x v="4"/>
    <n v="8.6116967755475144"/>
    <n v="0"/>
    <n v="-0.20132002801120447"/>
    <n v="0"/>
    <n v="0"/>
    <x v="41"/>
    <n v="8.4103767475363096"/>
  </r>
  <r>
    <n v="5"/>
    <n v="23"/>
    <x v="5"/>
    <n v="7.3873340776389664"/>
    <n v="0"/>
    <n v="0.34035668937794117"/>
    <n v="0"/>
    <n v="0"/>
    <x v="41"/>
    <n v="7.7276907670169077"/>
  </r>
  <r>
    <n v="5"/>
    <n v="23"/>
    <x v="6"/>
    <n v="5.0559965538936957"/>
    <n v="5.4904872799912159"/>
    <n v="18.39038261615546"/>
    <n v="12.847325216450216"/>
    <n v="0"/>
    <x v="41"/>
    <n v="41.784191666490585"/>
  </r>
  <r>
    <n v="5"/>
    <n v="23"/>
    <x v="7"/>
    <n v="6.4507346596554269"/>
    <n v="7.9331627794136059"/>
    <n v="42.194580346701677"/>
    <n v="31.163378787878788"/>
    <n v="5.7373333333333338"/>
    <x v="41"/>
    <n v="93.479189906982839"/>
  </r>
  <r>
    <n v="5"/>
    <n v="23"/>
    <x v="8"/>
    <n v="7.1738297388898999"/>
    <n v="12.253986963547773"/>
    <n v="43.199929096638655"/>
    <n v="36.900174783549787"/>
    <n v="18.009333333333334"/>
    <x v="41"/>
    <n v="117.53725391595944"/>
  </r>
  <r>
    <n v="5"/>
    <n v="23"/>
    <x v="9"/>
    <n v="7.275004154846763"/>
    <n v="20.994144094358951"/>
    <n v="43.199929096638655"/>
    <n v="40.364534632034626"/>
    <n v="24.544"/>
    <x v="41"/>
    <n v="136.37761197787901"/>
  </r>
  <r>
    <n v="5"/>
    <n v="23"/>
    <x v="10"/>
    <n v="6.1081527808981679"/>
    <n v="42.366153143628146"/>
    <n v="43.199929096638655"/>
    <n v="42.889269480519481"/>
    <n v="25.670666666666666"/>
    <x v="41"/>
    <n v="160.23417116835114"/>
  </r>
  <r>
    <n v="5"/>
    <n v="23"/>
    <x v="11"/>
    <n v="2.8508484807998484"/>
    <n v="26.296692115065198"/>
    <n v="36.946652960042016"/>
    <n v="43.319130411255408"/>
    <n v="26.173333333333336"/>
    <x v="41"/>
    <n v="135.5866573004958"/>
  </r>
  <r>
    <n v="5"/>
    <n v="23"/>
    <x v="12"/>
    <n v="3.1016054786987177"/>
    <n v="33.451031750179034"/>
    <n v="29.508661967899158"/>
    <n v="43.812034090909094"/>
    <n v="26.433333333333334"/>
    <x v="41"/>
    <n v="136.30666662101933"/>
  </r>
  <r>
    <n v="5"/>
    <n v="23"/>
    <x v="13"/>
    <n v="6.9131074705306688"/>
    <n v="29.634944316630946"/>
    <n v="19.896504944180673"/>
    <n v="44.779873917748915"/>
    <n v="26.277333333333335"/>
    <x v="41"/>
    <n v="127.50176398242454"/>
  </r>
  <r>
    <n v="5"/>
    <n v="23"/>
    <x v="14"/>
    <n v="8.3648745019959474"/>
    <n v="43.073312342948469"/>
    <n v="14.601921634096636"/>
    <n v="44.552376082251079"/>
    <n v="26.052000000000003"/>
    <x v="41"/>
    <n v="136.64448456129213"/>
  </r>
  <r>
    <n v="5"/>
    <n v="23"/>
    <x v="15"/>
    <n v="8.343574353577127"/>
    <n v="41.34097826567757"/>
    <n v="9.5596259099369743"/>
    <n v="42.971509199134196"/>
    <n v="25.289333333333335"/>
    <x v="41"/>
    <n v="127.50502106165919"/>
  </r>
  <r>
    <n v="5"/>
    <n v="23"/>
    <x v="16"/>
    <n v="8.2521157793738347"/>
    <n v="35.512904205156168"/>
    <n v="7.8540927092016801"/>
    <n v="40.803518398268402"/>
    <n v="24.544"/>
    <x v="41"/>
    <n v="116.96663109200007"/>
  </r>
  <r>
    <n v="5"/>
    <n v="23"/>
    <x v="17"/>
    <n v="8.3562086412789949"/>
    <n v="27.414782232535678"/>
    <n v="3.0156315304915955"/>
    <n v="34.245099567099565"/>
    <n v="23.954666666666665"/>
    <x v="41"/>
    <n v="96.986388638072498"/>
  </r>
  <r>
    <n v="5"/>
    <n v="23"/>
    <x v="18"/>
    <n v="8.4523620800002224"/>
    <n v="8.2465831765307822"/>
    <n v="0.9765257572436975"/>
    <n v="11.860312229437231"/>
    <n v="20.557333333333332"/>
    <x v="41"/>
    <n v="50.093116576545263"/>
  </r>
  <r>
    <n v="5"/>
    <n v="23"/>
    <x v="19"/>
    <n v="8.5340556427835814"/>
    <n v="0.5608520529567198"/>
    <n v="-0.20132002801120447"/>
    <n v="0"/>
    <n v="8.4066666666666663"/>
    <x v="0"/>
    <n v="46.700681076927765"/>
  </r>
  <r>
    <n v="5"/>
    <n v="23"/>
    <x v="20"/>
    <n v="3.175628087728219"/>
    <n v="0"/>
    <n v="-0.20132002801120447"/>
    <n v="0"/>
    <n v="0"/>
    <x v="0"/>
    <n v="32.374734802249023"/>
  </r>
  <r>
    <n v="5"/>
    <n v="23"/>
    <x v="21"/>
    <n v="3.5749159703101241"/>
    <n v="0"/>
    <n v="-0.20132002801120447"/>
    <n v="0"/>
    <n v="0"/>
    <x v="0"/>
    <n v="32.774022684830925"/>
  </r>
  <r>
    <n v="5"/>
    <n v="23"/>
    <x v="22"/>
    <n v="6.2516392117233517"/>
    <n v="0"/>
    <n v="-0.20132002801120447"/>
    <n v="0"/>
    <n v="0"/>
    <x v="0"/>
    <n v="35.450745926244153"/>
  </r>
  <r>
    <n v="5"/>
    <n v="23"/>
    <x v="23"/>
    <n v="1.9233550781058923"/>
    <n v="0"/>
    <n v="-0.20132002801120447"/>
    <n v="0"/>
    <n v="0"/>
    <x v="0"/>
    <n v="31.122461792626694"/>
  </r>
  <r>
    <n v="5"/>
    <n v="24"/>
    <x v="0"/>
    <n v="4.8359425997205383"/>
    <n v="0"/>
    <n v="-0.20132002801120447"/>
    <n v="0"/>
    <n v="0"/>
    <x v="755"/>
    <n v="33.324522998451869"/>
  </r>
  <r>
    <n v="5"/>
    <n v="24"/>
    <x v="1"/>
    <n v="3.8390666429890397"/>
    <n v="0"/>
    <n v="-0.20132002801120447"/>
    <n v="0"/>
    <n v="0"/>
    <x v="473"/>
    <n v="27.236608634892487"/>
  </r>
  <r>
    <n v="5"/>
    <n v="24"/>
    <x v="2"/>
    <n v="7.0422009708981097"/>
    <n v="0"/>
    <n v="-0.20132002801120447"/>
    <n v="0"/>
    <n v="0"/>
    <x v="1053"/>
    <n v="22.265489762232569"/>
  </r>
  <r>
    <n v="5"/>
    <n v="24"/>
    <x v="3"/>
    <n v="2.8200090957254718"/>
    <n v="0"/>
    <n v="-0.20132002801120447"/>
    <n v="0"/>
    <n v="0"/>
    <x v="316"/>
    <n v="10.540097318069886"/>
  </r>
  <r>
    <n v="5"/>
    <n v="24"/>
    <x v="4"/>
    <n v="0.20584582840019619"/>
    <n v="0"/>
    <n v="-0.20132002801120447"/>
    <n v="0"/>
    <n v="0"/>
    <x v="262"/>
    <n v="9.5678259426365013"/>
  </r>
  <r>
    <n v="5"/>
    <n v="24"/>
    <x v="5"/>
    <n v="0.19167254605570141"/>
    <n v="0"/>
    <n v="0.16818596395903357"/>
    <n v="0"/>
    <n v="0"/>
    <x v="1019"/>
    <n v="9.1187489794315209"/>
  </r>
  <r>
    <n v="5"/>
    <n v="24"/>
    <x v="6"/>
    <n v="0"/>
    <n v="8.0251261443111552"/>
    <n v="9.7880671350000004"/>
    <n v="17.13375054112554"/>
    <n v="0"/>
    <x v="105"/>
    <n v="40.171339268516363"/>
  </r>
  <r>
    <n v="5"/>
    <n v="24"/>
    <x v="7"/>
    <n v="0"/>
    <n v="25.807778861452512"/>
    <n v="8.3044087701050415"/>
    <n v="38.799494588744587"/>
    <n v="7.245333333333333"/>
    <x v="1054"/>
    <n v="83.120742438414993"/>
  </r>
  <r>
    <n v="5"/>
    <n v="24"/>
    <x v="8"/>
    <n v="0"/>
    <n v="36.594544777740197"/>
    <n v="10.04726670957983"/>
    <n v="43.80910281385281"/>
    <n v="20.488"/>
    <x v="41"/>
    <n v="110.93891430117284"/>
  </r>
  <r>
    <n v="5"/>
    <n v="24"/>
    <x v="9"/>
    <n v="0"/>
    <n v="37.848753096914464"/>
    <n v="3.624301251491596"/>
    <n v="45.930673701298694"/>
    <n v="26.50266666666667"/>
    <x v="41"/>
    <n v="113.90639471637142"/>
  </r>
  <r>
    <n v="5"/>
    <n v="24"/>
    <x v="10"/>
    <n v="0.57339664391741652"/>
    <n v="41.877111920519432"/>
    <n v="14.235931834789916"/>
    <n v="46.555301406926404"/>
    <n v="27.386666666666667"/>
    <x v="41"/>
    <n v="130.62840847281984"/>
  </r>
  <r>
    <n v="5"/>
    <n v="24"/>
    <x v="11"/>
    <n v="0.79471735983628633"/>
    <n v="46.953958934901017"/>
    <n v="14.263925388844534"/>
    <n v="46.77517478354978"/>
    <n v="27.265333333333338"/>
    <x v="41"/>
    <n v="136.05310980046494"/>
  </r>
  <r>
    <n v="5"/>
    <n v="24"/>
    <x v="12"/>
    <n v="1.4177162173846758"/>
    <n v="38.419717826926785"/>
    <n v="25.932399037563023"/>
    <n v="46.530562770562767"/>
    <n v="27.143999999999998"/>
    <x v="41"/>
    <n v="139.44439585243725"/>
  </r>
  <r>
    <n v="5"/>
    <n v="24"/>
    <x v="13"/>
    <n v="2.5243653759402944"/>
    <n v="25.16287057069863"/>
    <n v="27.858770275840332"/>
    <n v="46.37333062770562"/>
    <n v="27.057333333333332"/>
    <x v="41"/>
    <n v="128.97667018351819"/>
  </r>
  <r>
    <n v="5"/>
    <n v="24"/>
    <x v="14"/>
    <n v="1.4051913190850847"/>
    <n v="30.415689171365315"/>
    <n v="25.629308335021008"/>
    <n v="45.772747835497832"/>
    <n v="27.005333333333336"/>
    <x v="41"/>
    <n v="130.22826999430256"/>
  </r>
  <r>
    <n v="5"/>
    <n v="24"/>
    <x v="15"/>
    <n v="1.3761387201637687"/>
    <n v="25.482649912849283"/>
    <n v="42.528083799327732"/>
    <n v="44.501367424242432"/>
    <n v="26.970666666666666"/>
    <x v="41"/>
    <n v="140.85890652324989"/>
  </r>
  <r>
    <n v="5"/>
    <n v="24"/>
    <x v="16"/>
    <n v="0.99070886869067609"/>
    <n v="38.462697734282401"/>
    <n v="43.18403152273109"/>
    <n v="42.037193722943726"/>
    <n v="26.953333333333333"/>
    <x v="41"/>
    <n v="151.62796518198121"/>
  </r>
  <r>
    <n v="5"/>
    <n v="24"/>
    <x v="17"/>
    <n v="3.4335501305209113"/>
    <n v="29.379567533024279"/>
    <n v="36.726506121365539"/>
    <n v="34.861556277056273"/>
    <n v="26.797333333333334"/>
    <x v="41"/>
    <n v="131.19851339530035"/>
  </r>
  <r>
    <n v="5"/>
    <n v="24"/>
    <x v="18"/>
    <n v="4.4077943990954127"/>
    <n v="10.902663044988794"/>
    <n v="12.355179721638653"/>
    <n v="12.285677489177488"/>
    <n v="24.18"/>
    <x v="41"/>
    <n v="64.131314654900336"/>
  </r>
  <r>
    <n v="5"/>
    <n v="24"/>
    <x v="19"/>
    <n v="3.9845694763225894"/>
    <n v="0.423060074071544"/>
    <n v="-0.20132002801120447"/>
    <n v="0"/>
    <n v="11.041333333333334"/>
    <x v="41"/>
    <n v="15.247642855716263"/>
  </r>
  <r>
    <n v="5"/>
    <n v="24"/>
    <x v="20"/>
    <n v="4.7943664700073629"/>
    <n v="0"/>
    <n v="-0.20132002801120447"/>
    <n v="0"/>
    <n v="0"/>
    <x v="1055"/>
    <n v="10.186574180260738"/>
  </r>
  <r>
    <n v="5"/>
    <n v="24"/>
    <x v="21"/>
    <n v="3.4064296914992971"/>
    <n v="0"/>
    <n v="-0.20132002801120447"/>
    <n v="0"/>
    <n v="0"/>
    <x v="1035"/>
    <n v="26.904256178424081"/>
  </r>
  <r>
    <n v="5"/>
    <n v="24"/>
    <x v="22"/>
    <n v="1.8231637841742654"/>
    <n v="0"/>
    <n v="-0.20132002801120447"/>
    <n v="0"/>
    <n v="0"/>
    <x v="16"/>
    <n v="24.95292483724414"/>
  </r>
  <r>
    <n v="5"/>
    <n v="24"/>
    <x v="23"/>
    <n v="2.6380255056669522"/>
    <n v="0"/>
    <n v="-0.20132002801120447"/>
    <n v="0"/>
    <n v="0"/>
    <x v="1056"/>
    <n v="29.43563862132573"/>
  </r>
  <r>
    <n v="5"/>
    <n v="25"/>
    <x v="0"/>
    <n v="1.9687953538257839"/>
    <n v="0"/>
    <n v="-0.20132002801120447"/>
    <n v="0"/>
    <n v="0"/>
    <x v="967"/>
    <n v="27.661145311589831"/>
  </r>
  <r>
    <n v="5"/>
    <n v="25"/>
    <x v="1"/>
    <n v="2.0672530612278046"/>
    <n v="0"/>
    <n v="-0.20132002801120447"/>
    <n v="0"/>
    <n v="0"/>
    <x v="0"/>
    <n v="31.266359775748604"/>
  </r>
  <r>
    <n v="5"/>
    <n v="25"/>
    <x v="2"/>
    <n v="1.2022454683140011"/>
    <n v="0"/>
    <n v="-0.20132002801120447"/>
    <n v="0"/>
    <n v="0"/>
    <x v="178"/>
    <n v="30.377881343574494"/>
  </r>
  <r>
    <n v="5"/>
    <n v="25"/>
    <x v="3"/>
    <n v="0.83849868031607744"/>
    <n v="0"/>
    <n v="-0.20132002801120447"/>
    <n v="0"/>
    <n v="0"/>
    <x v="1045"/>
    <n v="28.121531426131334"/>
  </r>
  <r>
    <n v="5"/>
    <n v="25"/>
    <x v="4"/>
    <n v="0.71159224417989875"/>
    <n v="0"/>
    <n v="-0.20132002801120447"/>
    <n v="0"/>
    <n v="0"/>
    <x v="196"/>
    <n v="26.839219584589745"/>
  </r>
  <r>
    <n v="5"/>
    <n v="25"/>
    <x v="5"/>
    <n v="0.83617870313071185"/>
    <n v="0"/>
    <n v="-0.20132002801120447"/>
    <n v="0"/>
    <n v="0"/>
    <x v="1"/>
    <n v="29.559467494465171"/>
  </r>
  <r>
    <n v="5"/>
    <n v="25"/>
    <x v="6"/>
    <n v="1.4686591025283557"/>
    <n v="7.8953343520270547"/>
    <n v="10.93649405010504"/>
    <n v="18.571797077922078"/>
    <n v="0"/>
    <x v="0"/>
    <n v="68.272711325114528"/>
  </r>
  <r>
    <n v="5"/>
    <n v="25"/>
    <x v="7"/>
    <n v="2.6977139416271485"/>
    <n v="20.099738695470766"/>
    <n v="9.5198819751680652"/>
    <n v="41.557168831168831"/>
    <n v="5.9626666666666663"/>
    <x v="0"/>
    <n v="109.23759685263347"/>
  </r>
  <r>
    <n v="5"/>
    <n v="25"/>
    <x v="8"/>
    <n v="3.3629464441947401"/>
    <n v="33.190912353581297"/>
    <n v="11.655686469705882"/>
    <n v="46.214911796536796"/>
    <n v="16.934666666666669"/>
    <x v="674"/>
    <n v="140.26772970508085"/>
  </r>
  <r>
    <n v="5"/>
    <n v="25"/>
    <x v="9"/>
    <n v="2.2109320811758311"/>
    <n v="37.432143497069951"/>
    <n v="23.318284928067225"/>
    <n v="48.128836580086571"/>
    <n v="22.62"/>
    <x v="1057"/>
    <n v="162.6849481532559"/>
  </r>
  <r>
    <n v="5"/>
    <n v="25"/>
    <x v="10"/>
    <n v="4.353490165723497"/>
    <n v="44.382252424833361"/>
    <n v="22.385166459579828"/>
    <n v="48.502788419913408"/>
    <n v="23.92"/>
    <x v="0"/>
    <n v="172.94412421258212"/>
  </r>
  <r>
    <n v="5"/>
    <n v="25"/>
    <x v="11"/>
    <n v="4.7661020508057037"/>
    <n v="48.564999779761536"/>
    <n v="29.228035228487389"/>
    <n v="48.475400974025973"/>
    <n v="23.746666666666666"/>
    <x v="0"/>
    <n v="184.18163144227927"/>
  </r>
  <r>
    <n v="5"/>
    <n v="25"/>
    <x v="12"/>
    <n v="4.6513561587998913"/>
    <n v="50"/>
    <n v="33.745711013697473"/>
    <n v="48.410116883116878"/>
    <n v="25.514666666666667"/>
    <x v="0"/>
    <n v="191.72227746481292"/>
  </r>
  <r>
    <n v="5"/>
    <n v="25"/>
    <x v="13"/>
    <n v="7.4551183260929017"/>
    <n v="50"/>
    <n v="11.534726668235292"/>
    <n v="46.379062770562768"/>
    <n v="24.16266666666667"/>
    <x v="0"/>
    <n v="168.93200117408963"/>
  </r>
  <r>
    <n v="5"/>
    <n v="25"/>
    <x v="14"/>
    <n v="7.4946847173458897"/>
    <n v="50"/>
    <n v="21.392604888655459"/>
    <n v="46.199024891774883"/>
    <n v="24.856000000000002"/>
    <x v="0"/>
    <n v="179.34274124030824"/>
  </r>
  <r>
    <n v="5"/>
    <n v="25"/>
    <x v="15"/>
    <n v="6.552821156150384"/>
    <n v="50"/>
    <n v="30.431758052836134"/>
    <n v="46.572060606060603"/>
    <n v="23.798666666666669"/>
    <x v="0"/>
    <n v="186.75573322424577"/>
  </r>
  <r>
    <n v="5"/>
    <n v="25"/>
    <x v="16"/>
    <n v="6.8757325394767745"/>
    <n v="44.292615983133231"/>
    <n v="1.7777980421281514"/>
    <n v="44.145078463203461"/>
    <n v="23.261333333333333"/>
    <x v="0"/>
    <n v="149.75298510380696"/>
  </r>
  <r>
    <n v="5"/>
    <n v="25"/>
    <x v="17"/>
    <n v="5.2084168708926262"/>
    <n v="34.854651166416573"/>
    <n v="2.8013253222289909"/>
    <n v="37.561797619047617"/>
    <n v="21.094666666666669"/>
    <x v="0"/>
    <n v="130.92128438778448"/>
  </r>
  <r>
    <n v="5"/>
    <n v="25"/>
    <x v="18"/>
    <n v="5.2973285765064393"/>
    <n v="14.049341937268821"/>
    <n v="9.8347230584243679"/>
    <n v="13.476183441558442"/>
    <n v="19.760000000000002"/>
    <x v="0"/>
    <n v="91.818003756290068"/>
  </r>
  <r>
    <n v="5"/>
    <n v="25"/>
    <x v="19"/>
    <n v="6.1082914495884175"/>
    <n v="0.76399787509878636"/>
    <n v="-0.20132002801120447"/>
    <n v="0"/>
    <n v="9.0306666666666668"/>
    <x v="1058"/>
    <n v="44.559032833897433"/>
  </r>
  <r>
    <n v="5"/>
    <n v="25"/>
    <x v="20"/>
    <n v="6.0549119615206779"/>
    <n v="0"/>
    <n v="-0.20132002801120447"/>
    <n v="0"/>
    <n v="0"/>
    <x v="0"/>
    <n v="35.254018676041476"/>
  </r>
  <r>
    <n v="5"/>
    <n v="25"/>
    <x v="21"/>
    <n v="4.9737116972581763"/>
    <n v="0"/>
    <n v="-0.20132002801120447"/>
    <n v="0"/>
    <n v="0"/>
    <x v="0"/>
    <n v="34.172818411778977"/>
  </r>
  <r>
    <n v="5"/>
    <n v="25"/>
    <x v="22"/>
    <n v="5.6814451110665463"/>
    <n v="0"/>
    <n v="-0.20132002801120447"/>
    <n v="0"/>
    <n v="0"/>
    <x v="0"/>
    <n v="34.880551825587347"/>
  </r>
  <r>
    <n v="5"/>
    <n v="25"/>
    <x v="23"/>
    <n v="6.9285611590285541"/>
    <n v="0"/>
    <n v="-0.20132002801120447"/>
    <n v="0"/>
    <n v="0"/>
    <x v="0"/>
    <n v="36.127667873549356"/>
  </r>
  <r>
    <n v="5"/>
    <n v="26"/>
    <x v="0"/>
    <n v="6.6156437773923313"/>
    <n v="0"/>
    <n v="-0.20132002801120447"/>
    <n v="0"/>
    <n v="0"/>
    <x v="0"/>
    <n v="35.814750491913131"/>
  </r>
  <r>
    <n v="5"/>
    <n v="26"/>
    <x v="1"/>
    <n v="7.6944530497986587"/>
    <n v="0"/>
    <n v="-0.20132002801120447"/>
    <n v="0"/>
    <n v="0"/>
    <x v="0"/>
    <n v="36.893559764319463"/>
  </r>
  <r>
    <n v="5"/>
    <n v="26"/>
    <x v="2"/>
    <n v="7.2823681597688017"/>
    <n v="0"/>
    <n v="-0.20132002801120447"/>
    <n v="0"/>
    <n v="0"/>
    <x v="0"/>
    <n v="36.481474874289603"/>
  </r>
  <r>
    <n v="5"/>
    <n v="26"/>
    <x v="3"/>
    <n v="8.5305164071110635"/>
    <n v="0"/>
    <n v="-0.20132002801120447"/>
    <n v="0"/>
    <n v="0"/>
    <x v="0"/>
    <n v="37.72962312163186"/>
  </r>
  <r>
    <n v="5"/>
    <n v="26"/>
    <x v="4"/>
    <n v="8.6263847833332168"/>
    <n v="0"/>
    <n v="-0.20132002801120447"/>
    <n v="0"/>
    <n v="0"/>
    <x v="0"/>
    <n v="37.825491497854017"/>
  </r>
  <r>
    <n v="5"/>
    <n v="26"/>
    <x v="5"/>
    <n v="8.1661889681052617"/>
    <n v="0"/>
    <n v="0.19059808717436977"/>
    <n v="0"/>
    <n v="0"/>
    <x v="0"/>
    <n v="37.757213797811637"/>
  </r>
  <r>
    <n v="5"/>
    <n v="26"/>
    <x v="6"/>
    <n v="7.9138942490935795"/>
    <n v="2.2366141940023549"/>
    <n v="13.0871593202521"/>
    <n v="6.6297754329004333"/>
    <n v="0"/>
    <x v="280"/>
    <n v="56.464171503503096"/>
  </r>
  <r>
    <n v="5"/>
    <n v="26"/>
    <x v="7"/>
    <n v="6.5651010829648682"/>
    <n v="2.6286295751162001"/>
    <n v="27.66246979802521"/>
    <n v="17.629298701298701"/>
    <n v="2.1840000000000002"/>
    <x v="510"/>
    <n v="78.14104965527126"/>
  </r>
  <r>
    <n v="5"/>
    <n v="26"/>
    <x v="8"/>
    <n v="7.9650657488282617"/>
    <n v="11.966812011379854"/>
    <n v="30.132814543487392"/>
    <n v="22.318248917748917"/>
    <n v="4.905333333333334"/>
    <x v="672"/>
    <n v="103.7505789644506"/>
  </r>
  <r>
    <n v="5"/>
    <n v="26"/>
    <x v="9"/>
    <n v="5.5303668379415285"/>
    <n v="21.193885088129935"/>
    <n v="35.514834510063025"/>
    <n v="27.527061688311687"/>
    <n v="7.7480000000000011"/>
    <x v="0"/>
    <n v="126.91457486697819"/>
  </r>
  <r>
    <n v="5"/>
    <n v="26"/>
    <x v="10"/>
    <n v="3.4746748982299804"/>
    <n v="18.885056005671832"/>
    <n v="35.704914198088233"/>
    <n v="30.796007575757574"/>
    <n v="10.590666666666667"/>
    <x v="547"/>
    <n v="128.15828947243705"/>
  </r>
  <r>
    <n v="5"/>
    <n v="26"/>
    <x v="11"/>
    <n v="4.0639549109146573"/>
    <n v="45.329122543772492"/>
    <n v="36.051896028592438"/>
    <n v="31.808915043290039"/>
    <n v="12.514666666666667"/>
    <x v="0"/>
    <n v="159.1689819357683"/>
  </r>
  <r>
    <n v="5"/>
    <n v="26"/>
    <x v="12"/>
    <n v="4.882620323786429"/>
    <n v="50"/>
    <n v="34.971897801176461"/>
    <n v="31.053062229437231"/>
    <n v="13.329333333333334"/>
    <x v="0"/>
    <n v="163.63734043026545"/>
  </r>
  <r>
    <n v="5"/>
    <n v="26"/>
    <x v="13"/>
    <n v="2.7042886354552422"/>
    <n v="50"/>
    <n v="34.896557124831929"/>
    <n v="31.227094155844153"/>
    <n v="13.52"/>
    <x v="90"/>
    <n v="159.94964688625936"/>
  </r>
  <r>
    <n v="5"/>
    <n v="26"/>
    <x v="14"/>
    <n v="3.5479334781552083"/>
    <n v="50"/>
    <n v="32.848880485651257"/>
    <n v="28.745497294372296"/>
    <n v="12.653333333333334"/>
    <x v="0"/>
    <n v="157.19607133404412"/>
  </r>
  <r>
    <n v="5"/>
    <n v="26"/>
    <x v="15"/>
    <n v="4.8189266074600914"/>
    <n v="49.957065165052633"/>
    <n v="29.470646030294116"/>
    <n v="20.83830465367965"/>
    <n v="10.4"/>
    <x v="0"/>
    <n v="144.8853691990185"/>
  </r>
  <r>
    <n v="5"/>
    <n v="26"/>
    <x v="16"/>
    <n v="6.4206798893645702"/>
    <n v="21.068883298948847"/>
    <n v="24.372363198025212"/>
    <n v="17.839003787878788"/>
    <n v="8.0946666666666669"/>
    <x v="0"/>
    <n v="107.19602358341609"/>
  </r>
  <r>
    <n v="5"/>
    <n v="26"/>
    <x v="17"/>
    <n v="5.8703326086333441"/>
    <n v="19.060583824469134"/>
    <n v="17.085399158004201"/>
    <n v="10.938653138528139"/>
    <n v="6.7946666666666671"/>
    <x v="939"/>
    <n v="86.59707494110944"/>
  </r>
  <r>
    <n v="5"/>
    <n v="26"/>
    <x v="18"/>
    <n v="6.9485502370273613"/>
    <n v="6.967831940324575"/>
    <n v="5.6083875950420161"/>
    <n v="2.6414767316017316"/>
    <n v="4.8879999999999999"/>
    <x v="1059"/>
    <n v="43.065626304849175"/>
  </r>
  <r>
    <n v="5"/>
    <n v="26"/>
    <x v="19"/>
    <n v="5.842038926852438"/>
    <n v="0.5337491877246362"/>
    <n v="-0.20132002801120447"/>
    <n v="0"/>
    <n v="1.9239999999999999"/>
    <x v="713"/>
    <n v="18.615537787846097"/>
  </r>
  <r>
    <n v="5"/>
    <n v="26"/>
    <x v="20"/>
    <n v="3.9152498359481616"/>
    <n v="0"/>
    <n v="-0.20132002801120447"/>
    <n v="0"/>
    <n v="0"/>
    <x v="302"/>
    <n v="24.16343194164962"/>
  </r>
  <r>
    <n v="5"/>
    <n v="26"/>
    <x v="21"/>
    <n v="3.9336977631076162"/>
    <n v="0"/>
    <n v="-0.20132002801120447"/>
    <n v="0"/>
    <n v="0"/>
    <x v="1060"/>
    <n v="31.869646582891576"/>
  </r>
  <r>
    <n v="5"/>
    <n v="26"/>
    <x v="22"/>
    <n v="4.8771690254398008"/>
    <n v="0"/>
    <n v="-0.20132002801120447"/>
    <n v="0"/>
    <n v="0"/>
    <x v="942"/>
    <n v="33.78502396186672"/>
  </r>
  <r>
    <n v="5"/>
    <n v="26"/>
    <x v="23"/>
    <n v="5.5840032163140556"/>
    <n v="0"/>
    <n v="-0.20132002801120447"/>
    <n v="0"/>
    <n v="0"/>
    <x v="467"/>
    <n v="29.969454169810675"/>
  </r>
  <r>
    <n v="5"/>
    <n v="27"/>
    <x v="0"/>
    <n v="6.4998573867748002"/>
    <n v="0"/>
    <n v="-0.20132002801120447"/>
    <n v="0"/>
    <n v="0"/>
    <x v="755"/>
    <n v="34.988437785506129"/>
  </r>
  <r>
    <n v="5"/>
    <n v="27"/>
    <x v="1"/>
    <n v="6.2096203704087651"/>
    <n v="0"/>
    <n v="-0.20132002801120447"/>
    <n v="0"/>
    <n v="0"/>
    <x v="308"/>
    <n v="34.564843727888316"/>
  </r>
  <r>
    <n v="5"/>
    <n v="27"/>
    <x v="2"/>
    <n v="5.4943672034281077"/>
    <n v="0"/>
    <n v="-0.20132002801120447"/>
    <n v="0"/>
    <n v="0"/>
    <x v="135"/>
    <n v="34.034156706000118"/>
  </r>
  <r>
    <n v="5"/>
    <n v="27"/>
    <x v="3"/>
    <n v="5.3854875817373093"/>
    <n v="0"/>
    <n v="-0.20132002801120447"/>
    <n v="0"/>
    <n v="0"/>
    <x v="172"/>
    <n v="33.472930000383293"/>
  </r>
  <r>
    <n v="5"/>
    <n v="27"/>
    <x v="4"/>
    <n v="3.9981874815256919"/>
    <n v="0"/>
    <n v="-0.20132002801120447"/>
    <n v="0"/>
    <n v="0"/>
    <x v="528"/>
    <n v="28.534065177554318"/>
  </r>
  <r>
    <n v="5"/>
    <n v="27"/>
    <x v="5"/>
    <n v="2.7283371548528574"/>
    <n v="0.28174351741019515"/>
    <n v="0.23804197730546212"/>
    <n v="0"/>
    <n v="0"/>
    <x v="517"/>
    <n v="26.193001739184446"/>
  </r>
  <r>
    <n v="5"/>
    <n v="27"/>
    <x v="6"/>
    <n v="2.624224665339268"/>
    <n v="11.802903244759333"/>
    <n v="21.080874200294119"/>
    <n v="0.63478300865800863"/>
    <n v="0"/>
    <x v="205"/>
    <n v="60.1097125728203"/>
  </r>
  <r>
    <n v="5"/>
    <n v="27"/>
    <x v="7"/>
    <n v="2.6478070427236693"/>
    <n v="38.470764933928486"/>
    <n v="42.980819056260501"/>
    <n v="22.446725108225102"/>
    <n v="5.1479999999999997"/>
    <x v="944"/>
    <n v="134.82356137584614"/>
  </r>
  <r>
    <n v="5"/>
    <n v="27"/>
    <x v="8"/>
    <n v="2.8935767727948116"/>
    <n v="48.076675896328318"/>
    <n v="43.199929096638655"/>
    <n v="10.658095779220778"/>
    <n v="12.237333333333332"/>
    <x v="1061"/>
    <n v="145.70536905754776"/>
  </r>
  <r>
    <n v="5"/>
    <n v="27"/>
    <x v="9"/>
    <n v="4.5883873701895759"/>
    <n v="50"/>
    <n v="43.199929096638655"/>
    <n v="11.613368506493504"/>
    <n v="18.286666666666669"/>
    <x v="766"/>
    <n v="155.60798179646068"/>
  </r>
  <r>
    <n v="5"/>
    <n v="27"/>
    <x v="10"/>
    <n v="4.5660700629605939"/>
    <n v="50"/>
    <n v="43.199929096638655"/>
    <n v="3.4971450216450211"/>
    <n v="15.461333333333334"/>
    <x v="818"/>
    <n v="144.84574351742253"/>
  </r>
  <r>
    <n v="5"/>
    <n v="27"/>
    <x v="11"/>
    <n v="4.6881943623360796"/>
    <n v="50"/>
    <n v="43.199929096638655"/>
    <n v="22.275410173160171"/>
    <n v="20.626666666666669"/>
    <x v="0"/>
    <n v="170.19062704133358"/>
  </r>
  <r>
    <n v="5"/>
    <n v="27"/>
    <x v="12"/>
    <n v="5.0915654543597828"/>
    <n v="50"/>
    <n v="43.199929096638655"/>
    <n v="28.969730519480517"/>
    <n v="23.192000000000004"/>
    <x v="0"/>
    <n v="179.85365181301097"/>
  </r>
  <r>
    <n v="5"/>
    <n v="27"/>
    <x v="13"/>
    <n v="5.333564007578417"/>
    <n v="50"/>
    <n v="43.199929096638655"/>
    <n v="26.190283549783548"/>
    <n v="22.204000000000001"/>
    <x v="0"/>
    <n v="176.32820339653261"/>
  </r>
  <r>
    <n v="5"/>
    <n v="27"/>
    <x v="14"/>
    <n v="5.6502894650773845"/>
    <n v="50"/>
    <n v="43.199929096638655"/>
    <n v="3.3307359307359303"/>
    <n v="23.694666666666667"/>
    <x v="0"/>
    <n v="155.27604790165066"/>
  </r>
  <r>
    <n v="5"/>
    <n v="27"/>
    <x v="15"/>
    <n v="5.8367031763025921"/>
    <n v="50"/>
    <n v="43.199929096638655"/>
    <n v="35.25747619047619"/>
    <n v="22.256"/>
    <x v="0"/>
    <n v="185.95053520594945"/>
  </r>
  <r>
    <n v="5"/>
    <n v="27"/>
    <x v="16"/>
    <n v="6.0041467630936909"/>
    <n v="47.985916066974809"/>
    <n v="43.199929096638655"/>
    <n v="47.616879329004327"/>
    <n v="20.505333333333333"/>
    <x v="1062"/>
    <n v="191.87586035006902"/>
  </r>
  <r>
    <n v="5"/>
    <n v="27"/>
    <x v="17"/>
    <n v="6.175318201180759"/>
    <n v="39.471074553286449"/>
    <n v="34.793914093298312"/>
    <n v="35.61299621212121"/>
    <n v="17.177333333333333"/>
    <x v="333"/>
    <n v="160.66484691953585"/>
  </r>
  <r>
    <n v="5"/>
    <n v="27"/>
    <x v="18"/>
    <n v="6.1713339757152728"/>
    <n v="20.273768387520516"/>
    <n v="11.855788541281509"/>
    <n v="0.68178354978354971"/>
    <n v="12.168000000000001"/>
    <x v="810"/>
    <n v="75.502737043205542"/>
  </r>
  <r>
    <n v="5"/>
    <n v="27"/>
    <x v="19"/>
    <n v="5.8420181582916353"/>
    <n v="1.0625680582953081"/>
    <n v="-0.20132002801120447"/>
    <n v="0"/>
    <n v="5.98"/>
    <x v="1063"/>
    <n v="37.739453955289825"/>
  </r>
  <r>
    <n v="5"/>
    <n v="27"/>
    <x v="20"/>
    <n v="6.1391125483381419"/>
    <n v="0"/>
    <n v="-0.20132002801120447"/>
    <n v="0"/>
    <n v="0"/>
    <x v="279"/>
    <n v="33.204506602830492"/>
  </r>
  <r>
    <n v="5"/>
    <n v="27"/>
    <x v="21"/>
    <n v="6.6128887654202027"/>
    <n v="0"/>
    <n v="-0.20132002801120447"/>
    <n v="0"/>
    <n v="0"/>
    <x v="973"/>
    <n v="34.917969875389083"/>
  </r>
  <r>
    <n v="5"/>
    <n v="27"/>
    <x v="22"/>
    <n v="6.9890012307524252"/>
    <n v="0"/>
    <n v="-0.20132002801120447"/>
    <n v="0"/>
    <n v="0"/>
    <x v="576"/>
    <n v="32.077510505728419"/>
  </r>
  <r>
    <n v="5"/>
    <n v="27"/>
    <x v="23"/>
    <n v="7.2094024580470668"/>
    <n v="0"/>
    <n v="-0.20132002801120447"/>
    <n v="0"/>
    <n v="0"/>
    <x v="195"/>
    <n v="29.836674179680244"/>
  </r>
  <r>
    <n v="5"/>
    <n v="28"/>
    <x v="0"/>
    <n v="7.1749397977709561"/>
    <n v="0"/>
    <n v="-0.20132002801120447"/>
    <n v="0"/>
    <n v="0"/>
    <x v="997"/>
    <n v="34.608399286118214"/>
  </r>
  <r>
    <n v="5"/>
    <n v="28"/>
    <x v="1"/>
    <n v="7.2427015770239977"/>
    <n v="0"/>
    <n v="-0.20132002801120447"/>
    <n v="0"/>
    <n v="0"/>
    <x v="1057"/>
    <n v="36.016132615869118"/>
  </r>
  <r>
    <n v="5"/>
    <n v="28"/>
    <x v="2"/>
    <n v="7.5134649840895609"/>
    <n v="0"/>
    <n v="-0.20132002801120447"/>
    <n v="0"/>
    <n v="0"/>
    <x v="0"/>
    <n v="36.712571698610361"/>
  </r>
  <r>
    <n v="5"/>
    <n v="28"/>
    <x v="3"/>
    <n v="7.6780231492697144"/>
    <n v="0"/>
    <n v="-0.20132002801120447"/>
    <n v="0"/>
    <n v="0"/>
    <x v="1029"/>
    <n v="36.870728725810423"/>
  </r>
  <r>
    <n v="5"/>
    <n v="28"/>
    <x v="4"/>
    <n v="7.1998891629219113"/>
    <n v="0"/>
    <n v="-0.20132002801120447"/>
    <n v="0"/>
    <n v="0"/>
    <x v="0"/>
    <n v="36.398995877442715"/>
  </r>
  <r>
    <n v="5"/>
    <n v="28"/>
    <x v="5"/>
    <n v="7.5047443036251797"/>
    <n v="0.34113751584269519"/>
    <n v="0.24911498313151262"/>
    <n v="0"/>
    <n v="0"/>
    <x v="0"/>
    <n v="37.495423545131395"/>
  </r>
  <r>
    <n v="5"/>
    <n v="28"/>
    <x v="6"/>
    <n v="6.1176264057848417"/>
    <n v="16.436407261947423"/>
    <n v="12.461278747499998"/>
    <n v="8.8628668831168831"/>
    <n v="0"/>
    <x v="205"/>
    <n v="67.845106752118696"/>
  </r>
  <r>
    <n v="5"/>
    <n v="28"/>
    <x v="7"/>
    <n v="5.6785746673549209"/>
    <n v="42.422421768297767"/>
    <n v="25.147542725735292"/>
    <n v="21.012563311688311"/>
    <n v="5.4946666666666664"/>
    <x v="1064"/>
    <n v="114.24261124500612"/>
  </r>
  <r>
    <n v="5"/>
    <n v="28"/>
    <x v="8"/>
    <n v="7.9254222932377729"/>
    <n v="50"/>
    <n v="29.284713535462185"/>
    <n v="29.747340909090909"/>
    <n v="16.518666666666668"/>
    <x v="776"/>
    <n v="140.67742363205355"/>
  </r>
  <r>
    <n v="5"/>
    <n v="28"/>
    <x v="9"/>
    <n v="5.9513532900385133"/>
    <n v="50"/>
    <n v="34.22021903489496"/>
    <n v="33.75855519480519"/>
    <n v="21.805333333333333"/>
    <x v="1065"/>
    <n v="149.25181931679884"/>
  </r>
  <r>
    <n v="5"/>
    <n v="28"/>
    <x v="10"/>
    <n v="6.2372521783769921"/>
    <n v="50"/>
    <n v="35.511032916302518"/>
    <n v="36.317207792207789"/>
    <n v="24.544"/>
    <x v="724"/>
    <n v="158.08566642885035"/>
  </r>
  <r>
    <n v="5"/>
    <n v="28"/>
    <x v="11"/>
    <n v="8.7061972324081474"/>
    <n v="50"/>
    <n v="39.389695350315129"/>
    <n v="37.273120129870122"/>
    <n v="25.289333333333335"/>
    <x v="212"/>
    <n v="172.41510280268352"/>
  </r>
  <r>
    <n v="5"/>
    <n v="28"/>
    <x v="12"/>
    <n v="5.6196607562700791"/>
    <n v="50"/>
    <n v="39.995185556533613"/>
    <n v="37.126410714285711"/>
    <n v="25.636000000000003"/>
    <x v="402"/>
    <n v="170.55328832154174"/>
  </r>
  <r>
    <n v="5"/>
    <n v="28"/>
    <x v="13"/>
    <n v="8.2771897231185907"/>
    <n v="50"/>
    <n v="38.721651646764698"/>
    <n v="36.036155303030299"/>
    <n v="25.09866666666667"/>
    <x v="192"/>
    <n v="178.13081838936688"/>
  </r>
  <r>
    <n v="5"/>
    <n v="28"/>
    <x v="14"/>
    <n v="6.0901312052067746"/>
    <n v="50"/>
    <n v="41.795758601281506"/>
    <n v="34.174382034632032"/>
    <n v="25.653333333333336"/>
    <x v="789"/>
    <n v="181.2452552455774"/>
  </r>
  <r>
    <n v="5"/>
    <n v="28"/>
    <x v="15"/>
    <n v="0.61083093903538477"/>
    <n v="50"/>
    <n v="41.688968376554627"/>
    <n v="31.755187770562774"/>
    <n v="25.445333333333338"/>
    <x v="303"/>
    <n v="174.94164332133533"/>
  </r>
  <r>
    <n v="5"/>
    <n v="28"/>
    <x v="16"/>
    <n v="2.851874088128127"/>
    <n v="50"/>
    <n v="40.90549446245798"/>
    <n v="27.649832251082252"/>
    <n v="24.821333333333332"/>
    <x v="451"/>
    <n v="172.47319985335162"/>
  </r>
  <r>
    <n v="5"/>
    <n v="28"/>
    <x v="17"/>
    <n v="6.8766351433114341"/>
    <n v="42.52823614675485"/>
    <n v="32.733450275105042"/>
    <n v="18.962463203463201"/>
    <n v="23.157333333333334"/>
    <x v="921"/>
    <n v="142.12796162970611"/>
  </r>
  <r>
    <n v="5"/>
    <n v="28"/>
    <x v="18"/>
    <n v="9.4446527967744025"/>
    <n v="10.601416447052671"/>
    <n v="10.412910909453782"/>
    <n v="6.2145827922077919"/>
    <n v="20.852"/>
    <x v="815"/>
    <n v="69.332461949756066"/>
  </r>
  <r>
    <n v="5"/>
    <n v="28"/>
    <x v="19"/>
    <n v="9.4613214437669786"/>
    <n v="0.79323092427964148"/>
    <n v="-0.20132002801120447"/>
    <n v="0"/>
    <n v="9.3946666666666676"/>
    <x v="1066"/>
    <n v="22.763688480386293"/>
  </r>
  <r>
    <n v="5"/>
    <n v="28"/>
    <x v="20"/>
    <n v="9.4633443068974259"/>
    <n v="0"/>
    <n v="-0.20132002801120447"/>
    <n v="0"/>
    <n v="0"/>
    <x v="41"/>
    <n v="9.262024278886221"/>
  </r>
  <r>
    <n v="5"/>
    <n v="28"/>
    <x v="21"/>
    <n v="9.4640442449798101"/>
    <n v="0"/>
    <n v="-0.20132002801120447"/>
    <n v="0"/>
    <n v="0"/>
    <x v="41"/>
    <n v="9.2627242169686053"/>
  </r>
  <r>
    <n v="5"/>
    <n v="28"/>
    <x v="22"/>
    <n v="9.4590735486579263"/>
    <n v="0"/>
    <n v="-0.20132002801120447"/>
    <n v="0"/>
    <n v="0"/>
    <x v="41"/>
    <n v="9.2577535206467214"/>
  </r>
  <r>
    <n v="5"/>
    <n v="28"/>
    <x v="23"/>
    <n v="9.4624395352650481"/>
    <n v="0"/>
    <n v="-0.20132002801120447"/>
    <n v="0"/>
    <n v="0"/>
    <x v="213"/>
    <n v="23.680749663726104"/>
  </r>
  <r>
    <n v="5"/>
    <n v="29"/>
    <x v="0"/>
    <n v="9.4156103461981555"/>
    <n v="0"/>
    <n v="-0.20132002801120447"/>
    <n v="0"/>
    <n v="0"/>
    <x v="1067"/>
    <n v="12.898145225726068"/>
  </r>
  <r>
    <n v="5"/>
    <n v="29"/>
    <x v="1"/>
    <n v="9.4612709728555942"/>
    <n v="0"/>
    <n v="-0.20132002801120447"/>
    <n v="0"/>
    <n v="0"/>
    <x v="266"/>
    <n v="15.338898313265442"/>
  </r>
  <r>
    <n v="5"/>
    <n v="29"/>
    <x v="2"/>
    <n v="9.4735939611359186"/>
    <n v="0"/>
    <n v="-0.20132002801120447"/>
    <n v="0"/>
    <n v="0"/>
    <x v="0"/>
    <n v="38.672700675656721"/>
  </r>
  <r>
    <n v="5"/>
    <n v="29"/>
    <x v="3"/>
    <n v="9.4689820357266044"/>
    <n v="0"/>
    <n v="-0.20132002801120447"/>
    <n v="0"/>
    <n v="0"/>
    <x v="1068"/>
    <n v="33.067093017672725"/>
  </r>
  <r>
    <n v="5"/>
    <n v="29"/>
    <x v="4"/>
    <n v="8.6761709430144069"/>
    <n v="0"/>
    <n v="-0.20132002801120447"/>
    <n v="0"/>
    <n v="0"/>
    <x v="1069"/>
    <n v="20.499388610593527"/>
  </r>
  <r>
    <n v="5"/>
    <n v="29"/>
    <x v="5"/>
    <n v="5.9246073204256922"/>
    <n v="0.34273536414237638"/>
    <n v="0.22584231732857141"/>
    <n v="0"/>
    <n v="0"/>
    <x v="96"/>
    <n v="13.86196167330489"/>
  </r>
  <r>
    <n v="5"/>
    <n v="29"/>
    <x v="6"/>
    <n v="8.8083215144643567"/>
    <n v="14.978695736714229"/>
    <n v="16.301579644474788"/>
    <n v="15.247681277056275"/>
    <n v="0"/>
    <x v="1070"/>
    <n v="71.565296664886034"/>
  </r>
  <r>
    <n v="5"/>
    <n v="29"/>
    <x v="7"/>
    <n v="8.4881145094422834"/>
    <n v="39.0173210358696"/>
    <n v="34.519162544243692"/>
    <n v="35.411333874458876"/>
    <n v="6.4826666666666668"/>
    <x v="41"/>
    <n v="123.91859863068112"/>
  </r>
  <r>
    <n v="5"/>
    <n v="29"/>
    <x v="8"/>
    <n v="9.192946682096709"/>
    <n v="48.180761111451119"/>
    <n v="39.694168450588236"/>
    <n v="41.619810606060604"/>
    <n v="18.685333333333332"/>
    <x v="41"/>
    <n v="157.37302018353"/>
  </r>
  <r>
    <n v="5"/>
    <n v="29"/>
    <x v="9"/>
    <n v="8.1522867723857022"/>
    <n v="50"/>
    <n v="42.301370571428571"/>
    <n v="43.877079004328998"/>
    <n v="24.457333333333334"/>
    <x v="41"/>
    <n v="168.7880696814766"/>
  </r>
  <r>
    <n v="5"/>
    <n v="29"/>
    <x v="10"/>
    <n v="7.754959924222093"/>
    <n v="50"/>
    <n v="43.199929096638655"/>
    <n v="44.748983766233764"/>
    <n v="26.225333333333335"/>
    <x v="41"/>
    <n v="171.92920612042784"/>
  </r>
  <r>
    <n v="5"/>
    <n v="29"/>
    <x v="11"/>
    <n v="8.3836027700205022"/>
    <n v="50"/>
    <n v="43.199929096638655"/>
    <n v="45.100626623376613"/>
    <n v="27.196000000000002"/>
    <x v="41"/>
    <n v="173.88015849003577"/>
  </r>
  <r>
    <n v="5"/>
    <n v="29"/>
    <x v="12"/>
    <n v="8.9915105838546339"/>
    <n v="50"/>
    <n v="43.199929096638655"/>
    <n v="44.701273809523812"/>
    <n v="27.109333333333336"/>
    <x v="41"/>
    <n v="174.00204682335044"/>
  </r>
  <r>
    <n v="5"/>
    <n v="29"/>
    <x v="13"/>
    <n v="9.2566406919179105"/>
    <n v="50"/>
    <n v="43.199929096638655"/>
    <n v="44.514658549783547"/>
    <n v="27.022666666666669"/>
    <x v="41"/>
    <n v="173.99389500500678"/>
  </r>
  <r>
    <n v="5"/>
    <n v="29"/>
    <x v="14"/>
    <n v="9.0589026917551951"/>
    <n v="50"/>
    <n v="43.199929096638655"/>
    <n v="43.770811147186144"/>
    <n v="26.970666666666666"/>
    <x v="41"/>
    <n v="173.00030960224666"/>
  </r>
  <r>
    <n v="5"/>
    <n v="29"/>
    <x v="15"/>
    <n v="8.6074119134788507"/>
    <n v="50"/>
    <n v="42.424058370063022"/>
    <n v="42.130416666666662"/>
    <n v="26.658666666666669"/>
    <x v="41"/>
    <n v="169.8205536168752"/>
  </r>
  <r>
    <n v="5"/>
    <n v="29"/>
    <x v="16"/>
    <n v="9.4555587373999828"/>
    <n v="39.226762068867565"/>
    <n v="40.05393746010504"/>
    <n v="38.575289502164502"/>
    <n v="25.844000000000001"/>
    <x v="41"/>
    <n v="153.15554776853708"/>
  </r>
  <r>
    <n v="5"/>
    <n v="29"/>
    <x v="17"/>
    <n v="9.4625471622794404"/>
    <n v="20.947941371629415"/>
    <n v="29.460623646743691"/>
    <n v="31.961257034632034"/>
    <n v="25.064"/>
    <x v="41"/>
    <n v="116.89636921528458"/>
  </r>
  <r>
    <n v="5"/>
    <n v="29"/>
    <x v="18"/>
    <n v="9.4488743788443781"/>
    <n v="5.7105245891204524"/>
    <n v="10.015471561764706"/>
    <n v="10.287977272727272"/>
    <n v="22.377333333333333"/>
    <x v="1071"/>
    <n v="60.468915132945192"/>
  </r>
  <r>
    <n v="5"/>
    <n v="29"/>
    <x v="19"/>
    <n v="9.4714269241170275"/>
    <n v="0.64549008611831149"/>
    <n v="-0.20132002801120447"/>
    <n v="0"/>
    <n v="9.9666666666666668"/>
    <x v="1072"/>
    <n v="28.959077304651824"/>
  </r>
  <r>
    <n v="5"/>
    <n v="29"/>
    <x v="20"/>
    <n v="9.4878218905945122"/>
    <n v="0"/>
    <n v="-0.20132002801120447"/>
    <n v="0"/>
    <n v="0"/>
    <x v="285"/>
    <n v="12.652433583778187"/>
  </r>
  <r>
    <n v="5"/>
    <n v="29"/>
    <x v="21"/>
    <n v="9.4873550758171756"/>
    <n v="0"/>
    <n v="-0.20132002801120447"/>
    <n v="0"/>
    <n v="0"/>
    <x v="41"/>
    <n v="9.2860350478059708"/>
  </r>
  <r>
    <n v="5"/>
    <n v="29"/>
    <x v="22"/>
    <n v="9.4855976784435079"/>
    <n v="0"/>
    <n v="-0.20132002801120447"/>
    <n v="0"/>
    <n v="0"/>
    <x v="41"/>
    <n v="9.284277650432303"/>
  </r>
  <r>
    <n v="5"/>
    <n v="29"/>
    <x v="23"/>
    <n v="9.4850060504624985"/>
    <n v="0"/>
    <n v="-0.20132002801120447"/>
    <n v="0"/>
    <n v="0"/>
    <x v="41"/>
    <n v="9.2836860224512936"/>
  </r>
  <r>
    <n v="5"/>
    <n v="30"/>
    <x v="0"/>
    <n v="9.4715893319544531"/>
    <n v="0"/>
    <n v="-0.20132002801120447"/>
    <n v="0"/>
    <n v="0"/>
    <x v="1073"/>
    <n v="11.999287796119635"/>
  </r>
  <r>
    <n v="5"/>
    <n v="30"/>
    <x v="1"/>
    <n v="9.4223668079505938"/>
    <n v="0"/>
    <n v="-0.20132002801120447"/>
    <n v="0"/>
    <n v="0"/>
    <x v="41"/>
    <n v="9.2210467799393889"/>
  </r>
  <r>
    <n v="5"/>
    <n v="30"/>
    <x v="2"/>
    <n v="9.476638601687327"/>
    <n v="0"/>
    <n v="-0.20132002801120447"/>
    <n v="0"/>
    <n v="0"/>
    <x v="41"/>
    <n v="9.2753185736761221"/>
  </r>
  <r>
    <n v="5"/>
    <n v="30"/>
    <x v="3"/>
    <n v="9.4620962155681418"/>
    <n v="0"/>
    <n v="-0.20132002801120447"/>
    <n v="0"/>
    <n v="0"/>
    <x v="41"/>
    <n v="9.260776187556937"/>
  </r>
  <r>
    <n v="5"/>
    <n v="30"/>
    <x v="4"/>
    <n v="9.4824528080142123"/>
    <n v="0"/>
    <n v="-0.20132002801120447"/>
    <n v="0"/>
    <n v="0"/>
    <x v="41"/>
    <n v="9.2811327800030075"/>
  </r>
  <r>
    <n v="5"/>
    <n v="30"/>
    <x v="5"/>
    <n v="9.48071150540944"/>
    <n v="0.29072476940164599"/>
    <n v="0.29547023504936976"/>
    <n v="0"/>
    <n v="0"/>
    <x v="41"/>
    <n v="10.066906509860456"/>
  </r>
  <r>
    <n v="5"/>
    <n v="30"/>
    <x v="6"/>
    <n v="9.4664855167071185"/>
    <n v="9.6695277808433548"/>
    <n v="17.982920884915966"/>
    <n v="12.260434523809522"/>
    <n v="0"/>
    <x v="41"/>
    <n v="49.379368706275962"/>
  </r>
  <r>
    <n v="5"/>
    <n v="30"/>
    <x v="7"/>
    <n v="9.4748735177608125"/>
    <n v="22.408080949249086"/>
    <n v="37.931265744012599"/>
    <n v="30.404702380952383"/>
    <n v="5.7200000000000006"/>
    <x v="41"/>
    <n v="105.93892259197489"/>
  </r>
  <r>
    <n v="5"/>
    <n v="30"/>
    <x v="8"/>
    <n v="9.446872092040735"/>
    <n v="26.287214308055582"/>
    <n v="42.115783676029409"/>
    <n v="37.059138528138526"/>
    <n v="18.18266666666667"/>
    <x v="41"/>
    <n v="133.09167527093092"/>
  </r>
  <r>
    <n v="5"/>
    <n v="30"/>
    <x v="9"/>
    <n v="9.4333254453643374"/>
    <n v="39.680447286067398"/>
    <n v="43.199929096638655"/>
    <n v="41.622291125541118"/>
    <n v="24.44"/>
    <x v="41"/>
    <n v="158.3759929536115"/>
  </r>
  <r>
    <n v="5"/>
    <n v="30"/>
    <x v="10"/>
    <n v="9.4164123385002121"/>
    <n v="37.5074114657248"/>
    <n v="43.199929096638655"/>
    <n v="42.667712662337657"/>
    <n v="26.346666666666668"/>
    <x v="41"/>
    <n v="159.13813222986798"/>
  </r>
  <r>
    <n v="5"/>
    <n v="30"/>
    <x v="11"/>
    <n v="8.3585954073760469"/>
    <n v="48.818455035535393"/>
    <n v="43.199929096638655"/>
    <n v="44.685258658008649"/>
    <n v="27.282666666666668"/>
    <x v="41"/>
    <n v="172.34490486422541"/>
  </r>
  <r>
    <n v="5"/>
    <n v="30"/>
    <x v="12"/>
    <n v="6.8026787641515245"/>
    <n v="50"/>
    <n v="43.199929096638655"/>
    <n v="44.346590909090907"/>
    <n v="27.178666666666668"/>
    <x v="41"/>
    <n v="171.52786543654773"/>
  </r>
  <r>
    <n v="5"/>
    <n v="30"/>
    <x v="13"/>
    <n v="5.0646372214223572"/>
    <n v="50"/>
    <n v="43.199929096638655"/>
    <n v="44.257484848484843"/>
    <n v="27.092000000000002"/>
    <x v="41"/>
    <n v="169.61405116654586"/>
  </r>
  <r>
    <n v="5"/>
    <n v="30"/>
    <x v="14"/>
    <n v="4.5760088935083028"/>
    <n v="50"/>
    <n v="42.7983425557563"/>
    <n v="43.343179112554111"/>
    <n v="27.022666666666669"/>
    <x v="41"/>
    <n v="167.74019722848539"/>
  </r>
  <r>
    <n v="5"/>
    <n v="30"/>
    <x v="15"/>
    <n v="5.0920080338333813"/>
    <n v="50"/>
    <n v="40.425111250903356"/>
    <n v="41.223212121212121"/>
    <n v="26.727999999999998"/>
    <x v="41"/>
    <n v="163.46833140594887"/>
  </r>
  <r>
    <n v="5"/>
    <n v="30"/>
    <x v="16"/>
    <n v="7.3934388676204268"/>
    <n v="48.067326923034528"/>
    <n v="35.858705945672263"/>
    <n v="38.028832792207787"/>
    <n v="25.826666666666668"/>
    <x v="41"/>
    <n v="155.17497119520169"/>
  </r>
  <r>
    <n v="5"/>
    <n v="30"/>
    <x v="17"/>
    <n v="6.5834575970961167"/>
    <n v="38.780998233212784"/>
    <n v="25.703957812499997"/>
    <n v="30.916418290043289"/>
    <n v="24.977333333333334"/>
    <x v="41"/>
    <n v="126.96216526618552"/>
  </r>
  <r>
    <n v="5"/>
    <n v="30"/>
    <x v="18"/>
    <n v="8.3150384502719223"/>
    <n v="13.502380548071033"/>
    <n v="7.7376257003571425"/>
    <n v="10.5956645021645"/>
    <n v="22.377333333333333"/>
    <x v="41"/>
    <n v="62.52804253419793"/>
  </r>
  <r>
    <n v="5"/>
    <n v="30"/>
    <x v="19"/>
    <n v="8.6402810380683466"/>
    <n v="0.54228722034320509"/>
    <n v="-0.20132002801120447"/>
    <n v="0"/>
    <n v="10.088000000000001"/>
    <x v="41"/>
    <n v="19.069248230400348"/>
  </r>
  <r>
    <n v="5"/>
    <n v="30"/>
    <x v="20"/>
    <n v="9.1801880671993743"/>
    <n v="0"/>
    <n v="-0.20132002801120447"/>
    <n v="0"/>
    <n v="3.4666666666666672E-2"/>
    <x v="41"/>
    <n v="9.0135347058548358"/>
  </r>
  <r>
    <n v="5"/>
    <n v="30"/>
    <x v="21"/>
    <n v="9.2985285551328758"/>
    <n v="0"/>
    <n v="-0.20132002801120447"/>
    <n v="0"/>
    <n v="0"/>
    <x v="41"/>
    <n v="9.0972085271216709"/>
  </r>
  <r>
    <n v="5"/>
    <n v="30"/>
    <x v="22"/>
    <n v="9.4076925711194761"/>
    <n v="0"/>
    <n v="-0.20132002801120447"/>
    <n v="0"/>
    <n v="0"/>
    <x v="41"/>
    <n v="9.2063725431082712"/>
  </r>
  <r>
    <n v="5"/>
    <n v="30"/>
    <x v="23"/>
    <n v="9.3869252078512524"/>
    <n v="0"/>
    <n v="-0.20132002801120447"/>
    <n v="0"/>
    <n v="0"/>
    <x v="41"/>
    <n v="9.1856051798400475"/>
  </r>
  <r>
    <n v="5"/>
    <n v="31"/>
    <x v="0"/>
    <n v="9.361375566388773"/>
    <n v="0"/>
    <n v="-0.20132002801120447"/>
    <n v="0"/>
    <n v="0"/>
    <x v="41"/>
    <n v="9.1600555383775681"/>
  </r>
  <r>
    <n v="5"/>
    <n v="31"/>
    <x v="1"/>
    <n v="9.380655258229055"/>
    <n v="0"/>
    <n v="-0.20132002801120447"/>
    <n v="0"/>
    <n v="0"/>
    <x v="46"/>
    <n v="13.348609767913441"/>
  </r>
  <r>
    <n v="5"/>
    <n v="31"/>
    <x v="2"/>
    <n v="9.3506799603671222"/>
    <n v="0"/>
    <n v="-0.20132002801120447"/>
    <n v="0"/>
    <n v="0"/>
    <x v="41"/>
    <n v="9.1493599323559174"/>
  </r>
  <r>
    <n v="5"/>
    <n v="31"/>
    <x v="3"/>
    <n v="9.3971797174488803"/>
    <n v="0"/>
    <n v="-0.20132002801120447"/>
    <n v="0"/>
    <n v="0"/>
    <x v="1074"/>
    <n v="18.524451439082057"/>
  </r>
  <r>
    <n v="5"/>
    <n v="31"/>
    <x v="4"/>
    <n v="9.3946536660027569"/>
    <n v="0"/>
    <n v="-0.20132002801120447"/>
    <n v="0"/>
    <n v="0"/>
    <x v="41"/>
    <n v="9.193333637991552"/>
  </r>
  <r>
    <n v="5"/>
    <n v="31"/>
    <x v="5"/>
    <n v="9.3731298158990324"/>
    <n v="0.2374179895588045"/>
    <n v="0.26393774280315124"/>
    <n v="0"/>
    <n v="0"/>
    <x v="41"/>
    <n v="9.8744855482609886"/>
  </r>
  <r>
    <n v="5"/>
    <n v="31"/>
    <x v="6"/>
    <n v="9.33420877714825"/>
    <n v="5.740995266306788"/>
    <n v="15.951141819642856"/>
    <n v="12.115168831168832"/>
    <n v="0"/>
    <x v="41"/>
    <n v="43.141514694266725"/>
  </r>
  <r>
    <n v="5"/>
    <n v="31"/>
    <x v="7"/>
    <n v="9.312899145088684"/>
    <n v="7.9345337807272021"/>
    <n v="35.162668688067228"/>
    <n v="28.597510281385283"/>
    <n v="8.1120000000000001"/>
    <x v="41"/>
    <n v="89.119611895268392"/>
  </r>
  <r>
    <n v="5"/>
    <n v="31"/>
    <x v="8"/>
    <n v="9.1425219554818451"/>
    <n v="20.326786220664918"/>
    <n v="38.884083380168065"/>
    <n v="34.995097943722946"/>
    <n v="22.013333333333335"/>
    <x v="41"/>
    <n v="125.36182283337111"/>
  </r>
  <r>
    <n v="5"/>
    <n v="31"/>
    <x v="9"/>
    <n v="7.3743040714111379"/>
    <n v="40.708095189771619"/>
    <n v="40.499069529516802"/>
    <n v="39.743608766233763"/>
    <n v="27.404"/>
    <x v="41"/>
    <n v="155.72907755693331"/>
  </r>
  <r>
    <n v="5"/>
    <n v="31"/>
    <x v="10"/>
    <n v="7.5375011635737694"/>
    <n v="23.529051321146721"/>
    <n v="40.308298642626042"/>
    <n v="41.055532467532466"/>
    <n v="27.352000000000004"/>
    <x v="41"/>
    <n v="139.78238359487901"/>
  </r>
  <r>
    <n v="5"/>
    <n v="31"/>
    <x v="11"/>
    <n v="8.155567298359232"/>
    <n v="30.090204680647766"/>
    <n v="41.073455786785708"/>
    <n v="40.483838744588738"/>
    <n v="27.213333333333335"/>
    <x v="41"/>
    <n v="147.01639984371477"/>
  </r>
  <r>
    <n v="5"/>
    <n v="31"/>
    <x v="12"/>
    <n v="8.5659199436717586"/>
    <n v="48.803771245014353"/>
    <n v="40.545034254075624"/>
    <n v="40.131505411255411"/>
    <n v="27.092000000000002"/>
    <x v="41"/>
    <n v="165.13823085401717"/>
  </r>
  <r>
    <n v="5"/>
    <n v="31"/>
    <x v="13"/>
    <n v="8.8942472261056427"/>
    <n v="47.553476104420668"/>
    <n v="39.666866095399151"/>
    <n v="41.503916666666662"/>
    <n v="26.988"/>
    <x v="41"/>
    <n v="164.60650609259213"/>
  </r>
  <r>
    <n v="5"/>
    <n v="31"/>
    <x v="14"/>
    <n v="8.0641657973500092"/>
    <n v="27.684023318880396"/>
    <n v="39.554546279747896"/>
    <n v="40.732645562770557"/>
    <n v="26.91866666666667"/>
    <x v="139"/>
    <n v="146.73818702797598"/>
  </r>
  <r>
    <n v="5"/>
    <n v="31"/>
    <x v="15"/>
    <n v="7.0422218080965102"/>
    <n v="9.307650601083262"/>
    <n v="37.966516886155453"/>
    <n v="37.354301948051948"/>
    <n v="26.884"/>
    <x v="41"/>
    <n v="118.55469124338718"/>
  </r>
  <r>
    <n v="5"/>
    <n v="31"/>
    <x v="16"/>
    <n v="6.3347694559611947"/>
    <n v="5.1900970195216951"/>
    <n v="37.774018002100831"/>
    <n v="34.476619047619046"/>
    <n v="26.866666666666667"/>
    <x v="41"/>
    <n v="110.64217019186944"/>
  </r>
  <r>
    <n v="5"/>
    <n v="31"/>
    <x v="17"/>
    <n v="6.648700418036082"/>
    <n v="5.8206010206384482"/>
    <n v="28.636714599012603"/>
    <n v="31.580221320346322"/>
    <n v="26.832000000000004"/>
    <x v="1075"/>
    <n v="103.33651616315437"/>
  </r>
  <r>
    <n v="5"/>
    <n v="31"/>
    <x v="18"/>
    <n v="8.3489921126358748"/>
    <n v="5.2170080266495056"/>
    <n v="10.362453392268907"/>
    <n v="12.153042748917747"/>
    <n v="24.110666666666667"/>
    <x v="265"/>
    <n v="65.768620984123061"/>
  </r>
  <r>
    <n v="5"/>
    <n v="31"/>
    <x v="19"/>
    <n v="8.6276940684504932"/>
    <n v="0.48181503693842453"/>
    <n v="-0.20132002801120447"/>
    <n v="0"/>
    <n v="10.989333333333333"/>
    <x v="1076"/>
    <n v="25.624407190227409"/>
  </r>
  <r>
    <n v="5"/>
    <n v="31"/>
    <x v="20"/>
    <n v="9.3235137206147645"/>
    <n v="0"/>
    <n v="-0.20132002801120447"/>
    <n v="0"/>
    <n v="0"/>
    <x v="270"/>
    <n v="17.126816736700288"/>
  </r>
  <r>
    <n v="5"/>
    <n v="31"/>
    <x v="21"/>
    <n v="9.2615279884612214"/>
    <n v="0"/>
    <n v="-0.20132002801120447"/>
    <n v="0"/>
    <n v="0"/>
    <x v="1077"/>
    <n v="17.517178088472775"/>
  </r>
  <r>
    <n v="5"/>
    <n v="31"/>
    <x v="22"/>
    <n v="9.37708928971999"/>
    <n v="0"/>
    <n v="-0.20132002801120447"/>
    <n v="0"/>
    <n v="0"/>
    <x v="1078"/>
    <n v="18.637718052604946"/>
  </r>
  <r>
    <n v="5"/>
    <n v="31"/>
    <x v="23"/>
    <n v="9.4019161221347147"/>
    <n v="0"/>
    <n v="-0.20132002801120447"/>
    <n v="0"/>
    <n v="0"/>
    <x v="923"/>
    <n v="19.500027104080836"/>
  </r>
  <r>
    <n v="6"/>
    <n v="1"/>
    <x v="0"/>
    <n v="9.4659246726303632"/>
    <n v="0"/>
    <n v="-0.20132002801120447"/>
    <n v="0"/>
    <n v="0"/>
    <x v="0"/>
    <n v="38.66503138715116"/>
  </r>
  <r>
    <n v="6"/>
    <n v="1"/>
    <x v="1"/>
    <n v="9.4769722860227326"/>
    <n v="0"/>
    <n v="-0.20132002801120447"/>
    <n v="0"/>
    <n v="0"/>
    <x v="0"/>
    <n v="38.676079000543531"/>
  </r>
  <r>
    <n v="6"/>
    <n v="1"/>
    <x v="2"/>
    <n v="9.4876140451414397"/>
    <n v="0"/>
    <n v="-0.20132002801120447"/>
    <n v="0"/>
    <n v="0"/>
    <x v="0"/>
    <n v="38.686720759662236"/>
  </r>
  <r>
    <n v="6"/>
    <n v="1"/>
    <x v="3"/>
    <n v="9.4970432160876097"/>
    <n v="0"/>
    <n v="-0.20132002801120447"/>
    <n v="0"/>
    <n v="0"/>
    <x v="0"/>
    <n v="38.696149930608414"/>
  </r>
  <r>
    <n v="6"/>
    <n v="1"/>
    <x v="4"/>
    <n v="9.5053292696996525"/>
    <n v="0"/>
    <n v="-0.20132002801120447"/>
    <n v="0"/>
    <n v="0"/>
    <x v="592"/>
    <n v="33.723283779384033"/>
  </r>
  <r>
    <n v="6"/>
    <n v="1"/>
    <x v="5"/>
    <n v="0.90196585314785516"/>
    <n v="0"/>
    <n v="0.29167209728319327"/>
    <n v="0"/>
    <n v="0"/>
    <x v="951"/>
    <n v="12.98453410974826"/>
  </r>
  <r>
    <n v="6"/>
    <n v="1"/>
    <x v="6"/>
    <n v="0.79353124326875446"/>
    <n v="4.1017187489085964"/>
    <n v="15.51153934115546"/>
    <n v="9.6381601731601716"/>
    <n v="0"/>
    <x v="773"/>
    <n v="37.681507116734807"/>
  </r>
  <r>
    <n v="6"/>
    <n v="1"/>
    <x v="7"/>
    <n v="0.83807182456825213"/>
    <n v="6.8203944869478592"/>
    <n v="33.856302832184866"/>
    <n v="8.6016498917748923"/>
    <n v="6.6040000000000001"/>
    <x v="1079"/>
    <n v="59.198726290098911"/>
  </r>
  <r>
    <n v="6"/>
    <n v="1"/>
    <x v="8"/>
    <n v="2.2298913541585317"/>
    <n v="10.581030319652752"/>
    <n v="39.627813359495796"/>
    <n v="20.405058982683979"/>
    <n v="19.413333333333334"/>
    <x v="126"/>
    <n v="96.343187093278885"/>
  </r>
  <r>
    <n v="6"/>
    <n v="1"/>
    <x v="9"/>
    <n v="0.98226250319681507"/>
    <n v="9.5574010951290642"/>
    <n v="42.275105014537814"/>
    <n v="10.197686688311686"/>
    <n v="25.48"/>
    <x v="671"/>
    <n v="95.24138844484537"/>
  </r>
  <r>
    <n v="6"/>
    <n v="1"/>
    <x v="10"/>
    <n v="3.6218171873907785"/>
    <n v="13.628146999593115"/>
    <n v="43.199929096638655"/>
    <n v="21.754738636363633"/>
    <n v="27.404"/>
    <x v="1080"/>
    <n v="113.52719522012843"/>
  </r>
  <r>
    <n v="6"/>
    <n v="1"/>
    <x v="11"/>
    <n v="8.0156911976805514"/>
    <n v="24.296692807020264"/>
    <n v="43.199929096638655"/>
    <n v="22.27430248917749"/>
    <n v="27.317333333333334"/>
    <x v="217"/>
    <n v="131.53495888117604"/>
  </r>
  <r>
    <n v="6"/>
    <n v="1"/>
    <x v="12"/>
    <n v="6.9062626372105571"/>
    <n v="33.364776687518393"/>
    <n v="43.199929096638655"/>
    <n v="27.825022186147187"/>
    <n v="27.213333333333335"/>
    <x v="1081"/>
    <n v="147.92113048423363"/>
  </r>
  <r>
    <n v="6"/>
    <n v="1"/>
    <x v="13"/>
    <n v="7.4589631506752445"/>
    <n v="39.731438777698116"/>
    <n v="43.199929096638655"/>
    <n v="15.056898268398268"/>
    <n v="27.143999999999998"/>
    <x v="93"/>
    <n v="142.84051805585696"/>
  </r>
  <r>
    <n v="6"/>
    <n v="1"/>
    <x v="14"/>
    <n v="5.8055936530755492"/>
    <n v="33.286606069696184"/>
    <n v="42.684985941806715"/>
    <n v="5.9475882034632033"/>
    <n v="27.074666666666666"/>
    <x v="352"/>
    <n v="130.34140355035555"/>
  </r>
  <r>
    <n v="6"/>
    <n v="1"/>
    <x v="15"/>
    <n v="3.9885998400976055"/>
    <n v="35.468488976692221"/>
    <n v="40.580285396218486"/>
    <n v="7.8760156926406912"/>
    <n v="27.04"/>
    <x v="1082"/>
    <n v="130.47935007634601"/>
  </r>
  <r>
    <n v="6"/>
    <n v="1"/>
    <x v="16"/>
    <n v="3.7611431473735393"/>
    <n v="34.931396693343039"/>
    <n v="36.619715896638652"/>
    <n v="11.83999025974026"/>
    <n v="26.710666666666668"/>
    <x v="1083"/>
    <n v="125.78716586433114"/>
  </r>
  <r>
    <n v="6"/>
    <n v="1"/>
    <x v="17"/>
    <n v="4.587389893707229"/>
    <n v="36.426433031806603"/>
    <n v="28.004613236470583"/>
    <n v="29.140382575757577"/>
    <n v="25.514666666666667"/>
    <x v="1084"/>
    <n v="135.34702736742432"/>
  </r>
  <r>
    <n v="6"/>
    <n v="1"/>
    <x v="18"/>
    <n v="3.1310403431375291"/>
    <n v="18.162311448194618"/>
    <n v="9.0951402722899157"/>
    <n v="12.498722943722941"/>
    <n v="22.776000000000003"/>
    <x v="402"/>
    <n v="77.839246301797345"/>
  </r>
  <r>
    <n v="6"/>
    <n v="1"/>
    <x v="19"/>
    <n v="3.2232479851887139"/>
    <n v="1.240443344556214"/>
    <n v="-0.20132002801120447"/>
    <n v="0"/>
    <n v="10.226666666666667"/>
    <x v="930"/>
    <n v="32.141242804815754"/>
  </r>
  <r>
    <n v="6"/>
    <n v="1"/>
    <x v="20"/>
    <n v="3.534669016328833"/>
    <n v="0"/>
    <n v="-0.20132002801120447"/>
    <n v="0"/>
    <n v="0"/>
    <x v="292"/>
    <n v="21.354686114917911"/>
  </r>
  <r>
    <n v="6"/>
    <n v="1"/>
    <x v="21"/>
    <n v="4.2865945574991393"/>
    <n v="0"/>
    <n v="-0.20132002801120447"/>
    <n v="0"/>
    <n v="0"/>
    <x v="1085"/>
    <n v="21.671334273442419"/>
  </r>
  <r>
    <n v="6"/>
    <n v="1"/>
    <x v="22"/>
    <n v="2.2700294153773313"/>
    <n v="0"/>
    <n v="-0.20132002801120447"/>
    <n v="0"/>
    <n v="0"/>
    <x v="604"/>
    <n v="18.54843911709586"/>
  </r>
  <r>
    <n v="6"/>
    <n v="1"/>
    <x v="23"/>
    <n v="2.5724140158298021"/>
    <n v="0"/>
    <n v="-0.20132002801120447"/>
    <n v="0"/>
    <n v="0"/>
    <x v="895"/>
    <n v="19.219956007733252"/>
  </r>
  <r>
    <n v="6"/>
    <n v="2"/>
    <x v="0"/>
    <n v="1.4771289952158433"/>
    <n v="0"/>
    <n v="-0.20132002801120447"/>
    <n v="0"/>
    <n v="0"/>
    <x v="1086"/>
    <n v="21.658099152126404"/>
  </r>
  <r>
    <n v="6"/>
    <n v="2"/>
    <x v="1"/>
    <n v="1.6224722224919164"/>
    <n v="0"/>
    <n v="-0.20132002801120447"/>
    <n v="0"/>
    <n v="0"/>
    <x v="953"/>
    <n v="23.043129434879003"/>
  </r>
  <r>
    <n v="6"/>
    <n v="2"/>
    <x v="2"/>
    <n v="3.1445940684790075"/>
    <n v="0"/>
    <n v="-0.20132002801120447"/>
    <n v="0"/>
    <n v="0"/>
    <x v="450"/>
    <n v="30.277200071762252"/>
  </r>
  <r>
    <n v="6"/>
    <n v="2"/>
    <x v="3"/>
    <n v="5.0723248694081278"/>
    <n v="0"/>
    <n v="-0.20132002801120447"/>
    <n v="0"/>
    <n v="0"/>
    <x v="1087"/>
    <n v="30.228046093175017"/>
  </r>
  <r>
    <n v="6"/>
    <n v="2"/>
    <x v="4"/>
    <n v="3.5693744983770346"/>
    <n v="0"/>
    <n v="-0.20132002801120447"/>
    <n v="0"/>
    <n v="0"/>
    <x v="1088"/>
    <n v="29.344939249882191"/>
  </r>
  <r>
    <n v="6"/>
    <n v="2"/>
    <x v="5"/>
    <n v="2.7007582570742263"/>
    <n v="0"/>
    <n v="0.17018352868046216"/>
    <n v="0"/>
    <n v="0"/>
    <x v="908"/>
    <n v="20.205223435825811"/>
  </r>
  <r>
    <n v="6"/>
    <n v="2"/>
    <x v="6"/>
    <n v="1.9003724681119789"/>
    <n v="2.1353613784573753"/>
    <n v="12.961015527289913"/>
    <n v="4.7948365800865798"/>
    <n v="0"/>
    <x v="445"/>
    <n v="31.538385384955806"/>
  </r>
  <r>
    <n v="6"/>
    <n v="2"/>
    <x v="7"/>
    <n v="7.5983709235657976E-2"/>
    <n v="5.8269149471973973"/>
    <n v="28.223723276848741"/>
    <n v="12.081498917748917"/>
    <n v="6.6386666666666665"/>
    <x v="487"/>
    <n v="58.038110419546598"/>
  </r>
  <r>
    <n v="6"/>
    <n v="2"/>
    <x v="8"/>
    <n v="0.33970066692670853"/>
    <n v="12.041584694162902"/>
    <n v="33.78338135186975"/>
    <n v="17.528527056277056"/>
    <n v="20.522666666666669"/>
    <x v="695"/>
    <n v="89.004978501336936"/>
  </r>
  <r>
    <n v="6"/>
    <n v="2"/>
    <x v="9"/>
    <n v="0.65750894924063785"/>
    <n v="13.728506866930472"/>
    <n v="32.387850842331929"/>
    <n v="25.582706168831166"/>
    <n v="27.404"/>
    <x v="144"/>
    <n v="107.8825500677325"/>
  </r>
  <r>
    <n v="6"/>
    <n v="2"/>
    <x v="10"/>
    <n v="0.24936368847595308"/>
    <n v="23.360819650609518"/>
    <n v="32.069208165315125"/>
    <n v="28.13163365800866"/>
    <n v="27.282666666666668"/>
    <x v="620"/>
    <n v="123.67086110361363"/>
  </r>
  <r>
    <n v="6"/>
    <n v="2"/>
    <x v="11"/>
    <n v="0.23030980128052697"/>
    <n v="30.743797935903402"/>
    <n v="34.405805930294107"/>
    <n v="30.197280844155845"/>
    <n v="27.143999999999998"/>
    <x v="1086"/>
    <n v="143.10348469655565"/>
  </r>
  <r>
    <n v="6"/>
    <n v="2"/>
    <x v="12"/>
    <n v="0.18320640507976213"/>
    <n v="35.699959936668272"/>
    <n v="37.173711787373946"/>
    <n v="27.787499458874457"/>
    <n v="21.632000000000001"/>
    <x v="274"/>
    <n v="143.56279295072758"/>
  </r>
  <r>
    <n v="6"/>
    <n v="2"/>
    <x v="13"/>
    <n v="5.1052766614428438E-2"/>
    <n v="31.236511401156356"/>
    <n v="41.084860568067228"/>
    <n v="29.625119047619044"/>
    <n v="18.096"/>
    <x v="994"/>
    <n v="140.29233467961637"/>
  </r>
  <r>
    <n v="6"/>
    <n v="2"/>
    <x v="14"/>
    <n v="9.109315465483088E-2"/>
    <n v="25.93916835801015"/>
    <n v="43.199929096638655"/>
    <n v="23.604422619047618"/>
    <n v="17.125333333333334"/>
    <x v="63"/>
    <n v="128.23199492583822"/>
  </r>
  <r>
    <n v="6"/>
    <n v="2"/>
    <x v="15"/>
    <n v="1.350188655461238E-2"/>
    <n v="18.126913491063565"/>
    <n v="39.176460500294112"/>
    <n v="19.236086580086578"/>
    <n v="17.056000000000001"/>
    <x v="102"/>
    <n v="109.28534937122788"/>
  </r>
  <r>
    <n v="6"/>
    <n v="2"/>
    <x v="16"/>
    <n v="0"/>
    <n v="12.203280310387107"/>
    <n v="31.692850383025203"/>
    <n v="14.158020021645022"/>
    <n v="13.450666666666667"/>
    <x v="957"/>
    <n v="85.154177267925988"/>
  </r>
  <r>
    <n v="6"/>
    <n v="2"/>
    <x v="17"/>
    <n v="0"/>
    <n v="7.8135062310219014"/>
    <n v="24.191960294117646"/>
    <n v="9.5401693722943719"/>
    <n v="14.057333333333332"/>
    <x v="242"/>
    <n v="68.951475631905225"/>
  </r>
  <r>
    <n v="6"/>
    <n v="2"/>
    <x v="18"/>
    <n v="4.6055672153823321E-2"/>
    <n v="8.5722687748963544"/>
    <n v="10.073186667037815"/>
    <n v="2.605207251082251"/>
    <n v="9.1519999999999992"/>
    <x v="116"/>
    <n v="44.785133727901396"/>
  </r>
  <r>
    <n v="6"/>
    <n v="2"/>
    <x v="19"/>
    <n v="1.7718583875589897"/>
    <n v="0.7276870059909708"/>
    <n v="-0.20132002801120447"/>
    <n v="0"/>
    <n v="4.8186666666666671"/>
    <x v="807"/>
    <n v="22.391074109019076"/>
  </r>
  <r>
    <n v="6"/>
    <n v="2"/>
    <x v="20"/>
    <n v="3.9653345393365207"/>
    <n v="0"/>
    <n v="-0.20132002801120447"/>
    <n v="0"/>
    <n v="3.4666666666666672E-2"/>
    <x v="1089"/>
    <n v="26.023432244848312"/>
  </r>
  <r>
    <n v="6"/>
    <n v="2"/>
    <x v="21"/>
    <n v="3.9034814280082362"/>
    <n v="0"/>
    <n v="-0.20132002801120447"/>
    <n v="0"/>
    <n v="0"/>
    <x v="190"/>
    <n v="28.37321403157598"/>
  </r>
  <r>
    <n v="6"/>
    <n v="2"/>
    <x v="22"/>
    <n v="5.5620889755685168"/>
    <n v="0"/>
    <n v="-0.20132002801120447"/>
    <n v="0"/>
    <n v="0"/>
    <x v="302"/>
    <n v="25.810271081269974"/>
  </r>
  <r>
    <n v="6"/>
    <n v="2"/>
    <x v="23"/>
    <n v="4.3964748981208883"/>
    <n v="0"/>
    <n v="-0.20132002801120447"/>
    <n v="0"/>
    <n v="0"/>
    <x v="1090"/>
    <n v="22.802196121887778"/>
  </r>
  <r>
    <n v="6"/>
    <n v="3"/>
    <x v="0"/>
    <n v="3.6204969143128647"/>
    <n v="0"/>
    <n v="-0.20132002801120447"/>
    <n v="0"/>
    <n v="0"/>
    <x v="313"/>
    <n v="18.860855406927552"/>
  </r>
  <r>
    <n v="6"/>
    <n v="3"/>
    <x v="1"/>
    <n v="2.5708086441521716"/>
    <n v="0"/>
    <n v="-0.20132002801120447"/>
    <n v="0"/>
    <n v="0"/>
    <x v="1091"/>
    <n v="12.518492883566285"/>
  </r>
  <r>
    <n v="6"/>
    <n v="3"/>
    <x v="2"/>
    <n v="1.0544452234060999"/>
    <n v="0"/>
    <n v="-0.20132002801120447"/>
    <n v="0"/>
    <n v="0"/>
    <x v="427"/>
    <n v="7.9871934742000166"/>
  </r>
  <r>
    <n v="6"/>
    <n v="3"/>
    <x v="3"/>
    <n v="1.2362917750768367"/>
    <n v="0"/>
    <n v="-0.20132002801120447"/>
    <n v="0"/>
    <n v="0"/>
    <x v="41"/>
    <n v="1.0349717470656323"/>
  </r>
  <r>
    <n v="6"/>
    <n v="3"/>
    <x v="4"/>
    <n v="4.7155914522722719"/>
    <n v="0"/>
    <n v="-0.20132002801120447"/>
    <n v="0"/>
    <n v="0"/>
    <x v="41"/>
    <n v="4.5142714242610671"/>
  </r>
  <r>
    <n v="6"/>
    <n v="3"/>
    <x v="5"/>
    <n v="6.9362351342152113"/>
    <n v="0.34397507317718801"/>
    <n v="0.27009286870084026"/>
    <n v="0"/>
    <n v="0"/>
    <x v="1092"/>
    <n v="16.443617443091817"/>
  </r>
  <r>
    <n v="6"/>
    <n v="3"/>
    <x v="6"/>
    <n v="3.1061151329062655"/>
    <n v="10.647523649862313"/>
    <n v="19.482476823718482"/>
    <n v="15.490964285714284"/>
    <n v="0"/>
    <x v="231"/>
    <n v="63.850835226482992"/>
  </r>
  <r>
    <n v="6"/>
    <n v="3"/>
    <x v="7"/>
    <n v="5.7292706531714686"/>
    <n v="9.0256747051141897"/>
    <n v="37.272898824579826"/>
    <n v="36.332890151515144"/>
    <n v="5.7373333333333338"/>
    <x v="1093"/>
    <n v="112.31997378435692"/>
  </r>
  <r>
    <n v="6"/>
    <n v="3"/>
    <x v="8"/>
    <n v="6.5933727971857419"/>
    <n v="11.944257638990761"/>
    <n v="42.916191962331922"/>
    <n v="39.881043290043287"/>
    <n v="16.917333333333332"/>
    <x v="1043"/>
    <n v="142.73868550837153"/>
  </r>
  <r>
    <n v="6"/>
    <n v="3"/>
    <x v="9"/>
    <n v="7.6911439352368172"/>
    <n v="18.71086439417585"/>
    <n v="43.199929096638655"/>
    <n v="42.987892857142853"/>
    <n v="21.510666666666665"/>
    <x v="853"/>
    <n v="144.3668554135877"/>
  </r>
  <r>
    <n v="6"/>
    <n v="3"/>
    <x v="10"/>
    <n v="6.5039135515603244"/>
    <n v="18.491740949479716"/>
    <n v="43.199929096638655"/>
    <n v="43.810528679653672"/>
    <n v="23.816000000000003"/>
    <x v="41"/>
    <n v="135.82211227733237"/>
  </r>
  <r>
    <n v="6"/>
    <n v="3"/>
    <x v="11"/>
    <n v="5.8566503155647727"/>
    <n v="24.359061965379453"/>
    <n v="22.349224118571428"/>
    <n v="43.719705086580085"/>
    <n v="24.717333333333332"/>
    <x v="41"/>
    <n v="121.00197481942907"/>
  </r>
  <r>
    <n v="6"/>
    <n v="3"/>
    <x v="12"/>
    <n v="5.3625403137444412"/>
    <n v="32.708281871295995"/>
    <n v="22.634343650609246"/>
    <n v="42.78983928571428"/>
    <n v="25.272000000000002"/>
    <x v="41"/>
    <n v="128.76700512136395"/>
  </r>
  <r>
    <n v="6"/>
    <n v="3"/>
    <x v="13"/>
    <n v="5.2995246390523816"/>
    <n v="35.709381046262983"/>
    <n v="23.870207222205885"/>
    <n v="43.236168831168825"/>
    <n v="25.861333333333331"/>
    <x v="41"/>
    <n v="133.97661507202341"/>
  </r>
  <r>
    <n v="6"/>
    <n v="3"/>
    <x v="14"/>
    <n v="5.2712258893899397"/>
    <n v="33.71380961567435"/>
    <n v="21.327632195294118"/>
    <n v="42.349989718614715"/>
    <n v="25.566666666666666"/>
    <x v="41"/>
    <n v="128.22932408563977"/>
  </r>
  <r>
    <n v="6"/>
    <n v="3"/>
    <x v="15"/>
    <n v="3.215972130576866"/>
    <n v="41.789992853126314"/>
    <n v="17.875093861890754"/>
    <n v="40.573089285714282"/>
    <n v="25.254666666666665"/>
    <x v="41"/>
    <n v="128.70881479797487"/>
  </r>
  <r>
    <n v="6"/>
    <n v="3"/>
    <x v="16"/>
    <n v="4.1470986114142638"/>
    <n v="36.933406864211236"/>
    <n v="13.502224239012602"/>
    <n v="36.236383116883118"/>
    <n v="24.68266666666667"/>
    <x v="41"/>
    <n v="115.50177949818789"/>
  </r>
  <r>
    <n v="6"/>
    <n v="3"/>
    <x v="17"/>
    <n v="4.6998325999963395"/>
    <n v="19.989598251975519"/>
    <n v="8.5276660036764707"/>
    <n v="31.478039502164499"/>
    <n v="23.556000000000001"/>
    <x v="41"/>
    <n v="88.251136357812825"/>
  </r>
  <r>
    <n v="6"/>
    <n v="3"/>
    <x v="18"/>
    <n v="5.0226262334219092"/>
    <n v="13.716219264578619"/>
    <n v="2.1850524137079832"/>
    <n v="10.493209956709958"/>
    <n v="21.302666666666667"/>
    <x v="41"/>
    <n v="52.719774535085136"/>
  </r>
  <r>
    <n v="6"/>
    <n v="3"/>
    <x v="19"/>
    <n v="3.6824705816309047"/>
    <n v="1.508299903771767"/>
    <n v="-0.20132002801120447"/>
    <n v="0"/>
    <n v="9.897333333333334"/>
    <x v="41"/>
    <n v="14.886783790724801"/>
  </r>
  <r>
    <n v="6"/>
    <n v="3"/>
    <x v="20"/>
    <n v="6.6138534857451159"/>
    <n v="0"/>
    <n v="-0.20132002801120447"/>
    <n v="0"/>
    <n v="8.666666666666667E-2"/>
    <x v="1094"/>
    <n v="10.500978218283935"/>
  </r>
  <r>
    <n v="6"/>
    <n v="3"/>
    <x v="21"/>
    <n v="6.997410737668516"/>
    <n v="0"/>
    <n v="-0.20132002801120447"/>
    <n v="0"/>
    <n v="0"/>
    <x v="159"/>
    <n v="9.4418944080925886"/>
  </r>
  <r>
    <n v="6"/>
    <n v="3"/>
    <x v="22"/>
    <n v="6.907482933092651"/>
    <n v="0"/>
    <n v="-0.20132002801120447"/>
    <n v="0"/>
    <n v="0"/>
    <x v="1095"/>
    <n v="12.852322222293395"/>
  </r>
  <r>
    <n v="6"/>
    <n v="3"/>
    <x v="23"/>
    <n v="7.8628977639441198"/>
    <n v="0"/>
    <n v="-0.20132002801120447"/>
    <n v="0"/>
    <n v="0"/>
    <x v="1096"/>
    <n v="14.762573468507597"/>
  </r>
  <r>
    <n v="6"/>
    <n v="4"/>
    <x v="0"/>
    <n v="7.6937123641065988"/>
    <n v="0"/>
    <n v="-0.20132002801120447"/>
    <n v="0"/>
    <n v="0"/>
    <x v="1097"/>
    <n v="11.444028182468083"/>
  </r>
  <r>
    <n v="6"/>
    <n v="4"/>
    <x v="1"/>
    <n v="7.9670287921918401"/>
    <n v="0"/>
    <n v="-0.20132002801120447"/>
    <n v="0"/>
    <n v="0"/>
    <x v="41"/>
    <n v="7.7657087641806353"/>
  </r>
  <r>
    <n v="6"/>
    <n v="4"/>
    <x v="2"/>
    <n v="8.5969869300051442"/>
    <n v="0"/>
    <n v="-0.20132002801120447"/>
    <n v="0"/>
    <n v="0"/>
    <x v="41"/>
    <n v="8.3956669019939394"/>
  </r>
  <r>
    <n v="6"/>
    <n v="4"/>
    <x v="3"/>
    <n v="8.7557046600383153"/>
    <n v="0"/>
    <n v="-0.20132002801120447"/>
    <n v="0"/>
    <n v="0"/>
    <x v="41"/>
    <n v="8.5543846320271104"/>
  </r>
  <r>
    <n v="6"/>
    <n v="4"/>
    <x v="4"/>
    <n v="8.8084130676656649"/>
    <n v="0"/>
    <n v="-0.20132002801120447"/>
    <n v="0"/>
    <n v="0"/>
    <x v="41"/>
    <n v="8.60709303965446"/>
  </r>
  <r>
    <n v="6"/>
    <n v="4"/>
    <x v="5"/>
    <n v="8.797279550672723"/>
    <n v="0.47743502113852115"/>
    <n v="0.345357513170168"/>
    <n v="0"/>
    <n v="0"/>
    <x v="41"/>
    <n v="9.6200720849814125"/>
  </r>
  <r>
    <n v="6"/>
    <n v="4"/>
    <x v="6"/>
    <n v="8.2590987052623532"/>
    <n v="16.839795610026783"/>
    <n v="20.155358919327728"/>
    <n v="12.124361471861471"/>
    <n v="0"/>
    <x v="41"/>
    <n v="57.378614706478338"/>
  </r>
  <r>
    <n v="6"/>
    <n v="4"/>
    <x v="7"/>
    <n v="3.6671365203157444"/>
    <n v="40.50289709872623"/>
    <n v="40.70746598747899"/>
    <n v="29.714348484848482"/>
    <n v="8.7013333333333343"/>
    <x v="41"/>
    <n v="123.29318142470278"/>
  </r>
  <r>
    <n v="6"/>
    <n v="4"/>
    <x v="8"/>
    <n v="0.28078441421668998"/>
    <n v="42.659498130374459"/>
    <n v="43.199929096638655"/>
    <n v="35.431578463203465"/>
    <n v="23.365333333333336"/>
    <x v="41"/>
    <n v="144.93712343776659"/>
  </r>
  <r>
    <n v="6"/>
    <n v="4"/>
    <x v="9"/>
    <n v="2.5184909809763769"/>
    <n v="50"/>
    <n v="43.199929096638655"/>
    <n v="40.146067099567098"/>
    <n v="27.404"/>
    <x v="41"/>
    <n v="163.26848717718212"/>
  </r>
  <r>
    <n v="6"/>
    <n v="4"/>
    <x v="10"/>
    <n v="6.146574441549534"/>
    <n v="50"/>
    <n v="43.199929096638655"/>
    <n v="41.324628787878787"/>
    <n v="27.404"/>
    <x v="41"/>
    <n v="168.07513232606698"/>
  </r>
  <r>
    <n v="6"/>
    <n v="4"/>
    <x v="11"/>
    <n v="6.7322533419200514"/>
    <n v="50"/>
    <n v="43.199929096638655"/>
    <n v="42.676148268398265"/>
    <n v="27.334666666666667"/>
    <x v="41"/>
    <n v="169.94299737362363"/>
  </r>
  <r>
    <n v="6"/>
    <n v="4"/>
    <x v="12"/>
    <n v="7.6206234334338525"/>
    <n v="50"/>
    <n v="43.199929096638655"/>
    <n v="41.550325757575756"/>
    <n v="19.742666666666668"/>
    <x v="41"/>
    <n v="162.11354495431493"/>
  </r>
  <r>
    <n v="6"/>
    <n v="4"/>
    <x v="13"/>
    <n v="8.449536795527651"/>
    <n v="50"/>
    <n v="43.199929096638655"/>
    <n v="42.625490800865798"/>
    <n v="21.441333333333336"/>
    <x v="41"/>
    <n v="165.71629002636544"/>
  </r>
  <r>
    <n v="6"/>
    <n v="4"/>
    <x v="14"/>
    <n v="8.621380181424211"/>
    <n v="50"/>
    <n v="43.199929096638655"/>
    <n v="41.558173160173155"/>
    <n v="19.898666666666667"/>
    <x v="41"/>
    <n v="163.2781491049027"/>
  </r>
  <r>
    <n v="6"/>
    <n v="4"/>
    <x v="15"/>
    <n v="8.2194470373413555"/>
    <n v="44.066505597838692"/>
    <n v="43.199929096638655"/>
    <n v="39.262669372294368"/>
    <n v="17.818666666666665"/>
    <x v="57"/>
    <n v="154.92817082910122"/>
  </r>
  <r>
    <n v="6"/>
    <n v="4"/>
    <x v="16"/>
    <n v="7.9028418825892501"/>
    <n v="8.7544698795091112"/>
    <n v="42.449287128655456"/>
    <n v="37.952930194805191"/>
    <n v="15.565333333333333"/>
    <x v="405"/>
    <n v="117.36383823681552"/>
  </r>
  <r>
    <n v="6"/>
    <n v="4"/>
    <x v="17"/>
    <n v="8.5677217449578631"/>
    <n v="8.8496706986156077"/>
    <n v="33.817595695714289"/>
    <n v="29.274247294372294"/>
    <n v="12.081333333333335"/>
    <x v="1098"/>
    <n v="96.559274314646302"/>
  </r>
  <r>
    <n v="6"/>
    <n v="4"/>
    <x v="18"/>
    <n v="8.2840703123078416"/>
    <n v="14.02750024086064"/>
    <n v="12.029625055966386"/>
    <n v="12.574825757575757"/>
    <n v="8.7706666666666671"/>
    <x v="1099"/>
    <n v="61.363430565382984"/>
  </r>
  <r>
    <n v="6"/>
    <n v="4"/>
    <x v="19"/>
    <n v="7.0920356782026657"/>
    <n v="1.7498248590198731"/>
    <n v="-0.20132002801120447"/>
    <n v="0"/>
    <n v="3.9000000000000004"/>
    <x v="1100"/>
    <n v="25.285206227561261"/>
  </r>
  <r>
    <n v="6"/>
    <n v="4"/>
    <x v="20"/>
    <n v="8.8043240219532759"/>
    <n v="0"/>
    <n v="-0.20132002801120447"/>
    <n v="0"/>
    <n v="0"/>
    <x v="1101"/>
    <n v="21.850159043728702"/>
  </r>
  <r>
    <n v="6"/>
    <n v="4"/>
    <x v="21"/>
    <n v="9.1193065670405318"/>
    <n v="0"/>
    <n v="-0.20132002801120447"/>
    <n v="0"/>
    <n v="0"/>
    <x v="499"/>
    <n v="22.114999341305285"/>
  </r>
  <r>
    <n v="6"/>
    <n v="4"/>
    <x v="22"/>
    <n v="9.1483627043920634"/>
    <n v="0"/>
    <n v="-0.20132002801120447"/>
    <n v="0"/>
    <n v="0"/>
    <x v="1102"/>
    <n v="23.249318636551557"/>
  </r>
  <r>
    <n v="6"/>
    <n v="4"/>
    <x v="23"/>
    <n v="9.1741335606122814"/>
    <n v="0"/>
    <n v="-0.20132002801120447"/>
    <n v="0"/>
    <n v="0"/>
    <x v="193"/>
    <n v="22.656312821363521"/>
  </r>
  <r>
    <n v="6"/>
    <n v="5"/>
    <x v="0"/>
    <n v="9.2163208784382231"/>
    <n v="0"/>
    <n v="-0.20132002801120447"/>
    <n v="0"/>
    <n v="0"/>
    <x v="802"/>
    <n v="25.880932571621898"/>
  </r>
  <r>
    <n v="6"/>
    <n v="5"/>
    <x v="1"/>
    <n v="9.2353545633581149"/>
    <n v="0"/>
    <n v="-0.20132002801120447"/>
    <n v="0"/>
    <n v="0"/>
    <x v="655"/>
    <n v="24.375428560951462"/>
  </r>
  <r>
    <n v="6"/>
    <n v="5"/>
    <x v="2"/>
    <n v="9.2536936100464029"/>
    <n v="0"/>
    <n v="-0.20132002801120447"/>
    <n v="0"/>
    <n v="0"/>
    <x v="1103"/>
    <n v="27.491918390001057"/>
  </r>
  <r>
    <n v="6"/>
    <n v="5"/>
    <x v="3"/>
    <n v="9.0988627735406986"/>
    <n v="0"/>
    <n v="-0.20132002801120447"/>
    <n v="0"/>
    <n v="0"/>
    <x v="1086"/>
    <n v="29.279832930451256"/>
  </r>
  <r>
    <n v="6"/>
    <n v="5"/>
    <x v="4"/>
    <n v="7.3736461431223015"/>
    <n v="0"/>
    <n v="-0.20132002801120447"/>
    <n v="0"/>
    <n v="0"/>
    <x v="387"/>
    <n v="22.078442758069848"/>
  </r>
  <r>
    <n v="6"/>
    <n v="5"/>
    <x v="5"/>
    <n v="8.589392960970299"/>
    <n v="0.5505373602293635"/>
    <n v="0.18703495702247896"/>
    <n v="0"/>
    <n v="0"/>
    <x v="46"/>
    <n v="13.496239815917733"/>
  </r>
  <r>
    <n v="6"/>
    <n v="5"/>
    <x v="6"/>
    <n v="7.3345811531621825"/>
    <n v="19.200718600660451"/>
    <n v="10.508296352899157"/>
    <n v="2.6257380952380949"/>
    <n v="0"/>
    <x v="800"/>
    <n v="47.238679863410809"/>
  </r>
  <r>
    <n v="6"/>
    <n v="5"/>
    <x v="7"/>
    <n v="5.2793518829459218"/>
    <n v="45.15397327639851"/>
    <n v="20.840682594516803"/>
    <n v="9.4679117965367983"/>
    <n v="3.5706666666666669"/>
    <x v="553"/>
    <n v="98.866640271118754"/>
  </r>
  <r>
    <n v="6"/>
    <n v="5"/>
    <x v="8"/>
    <n v="0.49963491658385645"/>
    <n v="50"/>
    <n v="27.325510351071426"/>
    <n v="17.094300324675324"/>
    <n v="10.590666666666667"/>
    <x v="532"/>
    <n v="120.23166275686357"/>
  </r>
  <r>
    <n v="6"/>
    <n v="5"/>
    <x v="9"/>
    <n v="1.272780580114151"/>
    <n v="50"/>
    <n v="32.291428600588233"/>
    <n v="22.545318181818178"/>
    <n v="14.906666666666666"/>
    <x v="161"/>
    <n v="127.98276586418012"/>
  </r>
  <r>
    <n v="6"/>
    <n v="5"/>
    <x v="10"/>
    <n v="2.0804930332356557"/>
    <n v="50"/>
    <n v="35.058643258802526"/>
    <n v="20.08828517316017"/>
    <n v="20.765333333333334"/>
    <x v="1080"/>
    <n v="131.91131809867395"/>
  </r>
  <r>
    <n v="6"/>
    <n v="5"/>
    <x v="11"/>
    <n v="1.4953390617781348"/>
    <n v="50"/>
    <n v="35.813086820546211"/>
    <n v="16.033995670995672"/>
    <n v="21.874666666666666"/>
    <x v="376"/>
    <n v="128.23095735227687"/>
  </r>
  <r>
    <n v="6"/>
    <n v="5"/>
    <x v="12"/>
    <n v="1.9788594619721764"/>
    <n v="50"/>
    <n v="35.934046622016801"/>
    <n v="19.279201298701295"/>
    <n v="22.897333333333332"/>
    <x v="1104"/>
    <n v="135.78325294930951"/>
  </r>
  <r>
    <n v="6"/>
    <n v="5"/>
    <x v="13"/>
    <n v="1.0849079426451662"/>
    <n v="50"/>
    <n v="34.678138283319328"/>
    <n v="8.7391363636363621"/>
    <n v="23.157333333333334"/>
    <x v="696"/>
    <n v="130.52153583758567"/>
  </r>
  <r>
    <n v="6"/>
    <n v="5"/>
    <x v="14"/>
    <n v="0.64018563422342267"/>
    <n v="50"/>
    <n v="33.306108535210079"/>
    <n v="5.5119339826839822"/>
    <n v="24.68266666666667"/>
    <x v="961"/>
    <n v="134.94245954140149"/>
  </r>
  <r>
    <n v="6"/>
    <n v="5"/>
    <x v="15"/>
    <n v="1.325465080686784"/>
    <n v="50"/>
    <n v="28.567594712457979"/>
    <n v="4.0774480519480516"/>
    <n v="25.410666666666668"/>
    <x v="1105"/>
    <n v="133.29795971801838"/>
  </r>
  <r>
    <n v="6"/>
    <n v="5"/>
    <x v="16"/>
    <n v="1.5199152343711169"/>
    <n v="50"/>
    <n v="22.21755073468487"/>
    <n v="3.1394929653679653"/>
    <n v="25.809333333333335"/>
    <x v="757"/>
    <n v="126.75350421654819"/>
  </r>
  <r>
    <n v="6"/>
    <n v="5"/>
    <x v="17"/>
    <n v="3.0628149117972061"/>
    <n v="45.735508151683277"/>
    <n v="15.650470313130251"/>
    <n v="3.183929653679654"/>
    <n v="25.844000000000001"/>
    <x v="1106"/>
    <n v="119.08554237595186"/>
  </r>
  <r>
    <n v="6"/>
    <n v="5"/>
    <x v="18"/>
    <n v="4.1265055005234101"/>
    <n v="25.56800599223428"/>
    <n v="4.8484144423739481"/>
    <n v="2.064802489177489"/>
    <n v="22.048000000000002"/>
    <x v="344"/>
    <n v="83.125145209515395"/>
  </r>
  <r>
    <n v="6"/>
    <n v="5"/>
    <x v="19"/>
    <n v="4.4303572515405625"/>
    <n v="1.8956847673853732"/>
    <n v="-0.20132002801120447"/>
    <n v="0"/>
    <n v="9.6893333333333338"/>
    <x v="1107"/>
    <n v="40.450968553266563"/>
  </r>
  <r>
    <n v="6"/>
    <n v="5"/>
    <x v="20"/>
    <n v="4.5688580573042996"/>
    <n v="0"/>
    <n v="-0.20132002801120447"/>
    <n v="0"/>
    <n v="0.12133333333333333"/>
    <x v="1108"/>
    <n v="28.422726270165548"/>
  </r>
  <r>
    <n v="6"/>
    <n v="5"/>
    <x v="21"/>
    <n v="8.3969793971851203"/>
    <n v="0"/>
    <n v="-0.20132002801120447"/>
    <n v="0"/>
    <n v="0"/>
    <x v="0"/>
    <n v="37.596086111705922"/>
  </r>
  <r>
    <n v="6"/>
    <n v="5"/>
    <x v="22"/>
    <n v="9.5767793035088626"/>
    <n v="0"/>
    <n v="-0.20132002801120447"/>
    <n v="0"/>
    <n v="0"/>
    <x v="0"/>
    <n v="38.775886018029667"/>
  </r>
  <r>
    <n v="6"/>
    <n v="5"/>
    <x v="23"/>
    <n v="2.217814364428031"/>
    <n v="0"/>
    <n v="-0.20132002801120447"/>
    <n v="0"/>
    <n v="0"/>
    <x v="0"/>
    <n v="31.416921078948832"/>
  </r>
  <r>
    <n v="6"/>
    <n v="6"/>
    <x v="0"/>
    <n v="9.2793404043482788"/>
    <n v="0"/>
    <n v="-0.20132002801120447"/>
    <n v="0"/>
    <n v="0"/>
    <x v="1109"/>
    <n v="37.75191795812939"/>
  </r>
  <r>
    <n v="6"/>
    <n v="6"/>
    <x v="1"/>
    <n v="9.4538740821796186"/>
    <n v="0"/>
    <n v="-0.20132002801120447"/>
    <n v="0"/>
    <n v="0"/>
    <x v="415"/>
    <n v="32.984773115334846"/>
  </r>
  <r>
    <n v="6"/>
    <n v="6"/>
    <x v="2"/>
    <n v="9.5641604260550075"/>
    <n v="0"/>
    <n v="-0.20132002801120447"/>
    <n v="0"/>
    <n v="0"/>
    <x v="1110"/>
    <n v="32.827278520376659"/>
  </r>
  <r>
    <n v="6"/>
    <n v="6"/>
    <x v="3"/>
    <n v="9.5723032139417832"/>
    <n v="0"/>
    <n v="-0.20132002801120447"/>
    <n v="0"/>
    <n v="0"/>
    <x v="961"/>
    <n v="30.172547908547934"/>
  </r>
  <r>
    <n v="6"/>
    <n v="6"/>
    <x v="4"/>
    <n v="9.5115967356565427"/>
    <n v="0"/>
    <n v="-0.20132002801120447"/>
    <n v="0"/>
    <n v="0"/>
    <x v="1111"/>
    <n v="28.01760245444477"/>
  </r>
  <r>
    <n v="6"/>
    <n v="6"/>
    <x v="5"/>
    <n v="4.4745386785581198"/>
    <n v="0.570422950696302"/>
    <n v="0.34998854556932768"/>
    <n v="0"/>
    <n v="0"/>
    <x v="1112"/>
    <n v="26.631792280086913"/>
  </r>
  <r>
    <n v="6"/>
    <n v="6"/>
    <x v="6"/>
    <n v="2.1833297508760654"/>
    <n v="19.633296155699586"/>
    <n v="18.647508594138657"/>
    <n v="6.760570887445887"/>
    <n v="0"/>
    <x v="1113"/>
    <n v="65.480750907363614"/>
  </r>
  <r>
    <n v="6"/>
    <n v="6"/>
    <x v="7"/>
    <n v="0.46880126758467439"/>
    <n v="45.334470264614303"/>
    <n v="38.291725952394955"/>
    <n v="15.973609848484847"/>
    <n v="7.1240000000000006"/>
    <x v="83"/>
    <n v="122.26622041984974"/>
  </r>
  <r>
    <n v="6"/>
    <n v="6"/>
    <x v="8"/>
    <n v="2.449018519644186"/>
    <n v="50"/>
    <n v="42.934508732268903"/>
    <n v="20.968375541125543"/>
    <n v="20.141333333333336"/>
    <x v="1114"/>
    <n v="162.77204124728235"/>
  </r>
  <r>
    <n v="6"/>
    <n v="6"/>
    <x v="9"/>
    <n v="3.4825992679094346"/>
    <n v="50"/>
    <n v="43.199929096638655"/>
    <n v="23.638498376623378"/>
    <n v="25.861333333333331"/>
    <x v="0"/>
    <n v="175.5827868170368"/>
  </r>
  <r>
    <n v="6"/>
    <n v="6"/>
    <x v="10"/>
    <n v="1.9122716154852517"/>
    <n v="50"/>
    <n v="43.199929096638655"/>
    <n v="28.213695346320343"/>
    <n v="27.404"/>
    <x v="0"/>
    <n v="180.13032280097624"/>
  </r>
  <r>
    <n v="6"/>
    <n v="6"/>
    <x v="11"/>
    <n v="3.522558092603457"/>
    <n v="50"/>
    <n v="43.199929096638655"/>
    <n v="27.645949134199135"/>
    <n v="27.369333333333334"/>
    <x v="0"/>
    <n v="181.13819639930659"/>
  </r>
  <r>
    <n v="6"/>
    <n v="6"/>
    <x v="12"/>
    <n v="8.2591430170467142"/>
    <n v="50"/>
    <n v="43.199929096638655"/>
    <n v="26.262783549783549"/>
    <n v="27.282666666666668"/>
    <x v="0"/>
    <n v="184.40494907266759"/>
  </r>
  <r>
    <n v="6"/>
    <n v="6"/>
    <x v="13"/>
    <n v="7.8538007369963241"/>
    <n v="50"/>
    <n v="43.199929096638655"/>
    <n v="28.649450216450212"/>
    <n v="27.196000000000002"/>
    <x v="0"/>
    <n v="186.2996067926172"/>
  </r>
  <r>
    <n v="6"/>
    <n v="6"/>
    <x v="14"/>
    <n v="3.9800775707200251"/>
    <n v="50"/>
    <n v="43.199929096638655"/>
    <n v="29.246268939393939"/>
    <n v="27.143999999999998"/>
    <x v="0"/>
    <n v="182.97070234928464"/>
  </r>
  <r>
    <n v="6"/>
    <n v="6"/>
    <x v="15"/>
    <n v="2.5880919877722524"/>
    <n v="50"/>
    <n v="42.710214700399149"/>
    <n v="25.858317099567099"/>
    <n v="27.109333333333336"/>
    <x v="0"/>
    <n v="177.66638386360384"/>
  </r>
  <r>
    <n v="6"/>
    <n v="6"/>
    <x v="16"/>
    <n v="2.9024127914655931"/>
    <n v="50"/>
    <n v="39.654770115252106"/>
    <n v="22.432501082251076"/>
    <n v="27.092000000000002"/>
    <x v="0"/>
    <n v="171.4821107315008"/>
  </r>
  <r>
    <n v="6"/>
    <n v="6"/>
    <x v="17"/>
    <n v="2.6912559779763874"/>
    <n v="45.905232404688661"/>
    <n v="30.941171616743688"/>
    <n v="11.982943722943723"/>
    <n v="26.901333333333334"/>
    <x v="197"/>
    <n v="146.62641785227186"/>
  </r>
  <r>
    <n v="6"/>
    <n v="6"/>
    <x v="18"/>
    <n v="2.4716782187476749"/>
    <n v="25.507037536597629"/>
    <n v="10.565320259306722"/>
    <n v="5.1604247835497832"/>
    <n v="24.405333333333335"/>
    <x v="197"/>
    <n v="96.314274928121222"/>
  </r>
  <r>
    <n v="6"/>
    <n v="6"/>
    <x v="19"/>
    <n v="2.4075253323672827"/>
    <n v="1.9490725244711951"/>
    <n v="-0.20132002801120447"/>
    <n v="0"/>
    <n v="11.769333333333334"/>
    <x v="451"/>
    <n v="42.169276880510537"/>
  </r>
  <r>
    <n v="6"/>
    <n v="6"/>
    <x v="20"/>
    <n v="2.8864432404369813"/>
    <n v="0"/>
    <n v="-0.20132002801120447"/>
    <n v="0"/>
    <n v="0.104"/>
    <x v="561"/>
    <n v="27.1582555026107"/>
  </r>
  <r>
    <n v="6"/>
    <n v="6"/>
    <x v="21"/>
    <n v="3.1164061524255287"/>
    <n v="0"/>
    <n v="-0.20132002801120447"/>
    <n v="0"/>
    <n v="0"/>
    <x v="358"/>
    <n v="31.354275313603512"/>
  </r>
  <r>
    <n v="6"/>
    <n v="6"/>
    <x v="22"/>
    <n v="3.1290775690583281"/>
    <n v="0"/>
    <n v="-0.20132002801120447"/>
    <n v="0"/>
    <n v="0"/>
    <x v="0"/>
    <n v="32.328184283579127"/>
  </r>
  <r>
    <n v="6"/>
    <n v="6"/>
    <x v="23"/>
    <n v="1.885023679246405"/>
    <n v="0"/>
    <n v="-0.20132002801120447"/>
    <n v="0"/>
    <n v="0"/>
    <x v="0"/>
    <n v="31.084130393767207"/>
  </r>
  <r>
    <n v="6"/>
    <n v="7"/>
    <x v="0"/>
    <n v="0.97372429957761786"/>
    <n v="0"/>
    <n v="-0.20132002801120447"/>
    <n v="0"/>
    <n v="0"/>
    <x v="816"/>
    <n v="29.864509534724306"/>
  </r>
  <r>
    <n v="6"/>
    <n v="7"/>
    <x v="1"/>
    <n v="1.275976108811913"/>
    <n v="0"/>
    <n v="-0.20132002801120447"/>
    <n v="0"/>
    <n v="0"/>
    <x v="0"/>
    <n v="30.475082823332713"/>
  </r>
  <r>
    <n v="6"/>
    <n v="7"/>
    <x v="2"/>
    <n v="1.1812888657426963"/>
    <n v="0"/>
    <n v="-0.20132002801120447"/>
    <n v="0"/>
    <n v="0"/>
    <x v="0"/>
    <n v="30.380395580263496"/>
  </r>
  <r>
    <n v="6"/>
    <n v="7"/>
    <x v="3"/>
    <n v="0.5436138540501706"/>
    <n v="0"/>
    <n v="-0.20132002801120447"/>
    <n v="0"/>
    <n v="0"/>
    <x v="0"/>
    <n v="29.74272056857097"/>
  </r>
  <r>
    <n v="6"/>
    <n v="7"/>
    <x v="4"/>
    <n v="0.41439627868427897"/>
    <n v="0"/>
    <n v="-0.20132002801120447"/>
    <n v="0"/>
    <n v="0"/>
    <x v="0"/>
    <n v="29.613502993205081"/>
  </r>
  <r>
    <n v="6"/>
    <n v="7"/>
    <x v="5"/>
    <n v="0.29401677150717781"/>
    <n v="0.42173776845451899"/>
    <n v="0.26366817524558822"/>
    <n v="0"/>
    <n v="0"/>
    <x v="1115"/>
    <n v="30.323306072248538"/>
  </r>
  <r>
    <n v="6"/>
    <n v="7"/>
    <x v="6"/>
    <n v="5.4976327124666949E-2"/>
    <n v="14.973240234244336"/>
    <n v="13.476304281554622"/>
    <n v="14.104537337662338"/>
    <n v="0"/>
    <x v="308"/>
    <n v="71.165601566076717"/>
  </r>
  <r>
    <n v="6"/>
    <n v="7"/>
    <x v="7"/>
    <n v="0"/>
    <n v="39.864295526258267"/>
    <n v="28.274871992899154"/>
    <n v="32.93511255411255"/>
    <n v="7.0200000000000005"/>
    <x v="0"/>
    <n v="137.49470681580198"/>
  </r>
  <r>
    <n v="6"/>
    <n v="7"/>
    <x v="8"/>
    <n v="0"/>
    <n v="48.786425001626021"/>
    <n v="33.534549760273102"/>
    <n v="40.826570346320345"/>
    <n v="19.864000000000001"/>
    <x v="755"/>
    <n v="171.70144553496201"/>
  </r>
  <r>
    <n v="6"/>
    <n v="7"/>
    <x v="9"/>
    <n v="2.8108888047040377E-2"/>
    <n v="50"/>
    <n v="36.442077788193274"/>
    <n v="43.35775054112554"/>
    <n v="25.61866666666667"/>
    <x v="1061"/>
    <n v="184.0863620632644"/>
  </r>
  <r>
    <n v="6"/>
    <n v="7"/>
    <x v="10"/>
    <n v="0.19480613230714464"/>
    <n v="50"/>
    <n v="37.821365124390759"/>
    <n v="44.533841991341987"/>
    <n v="27.317333333333334"/>
    <x v="0"/>
    <n v="189.2677733239052"/>
  </r>
  <r>
    <n v="6"/>
    <n v="7"/>
    <x v="11"/>
    <n v="0.1773134657954448"/>
    <n v="50"/>
    <n v="38.136551807079826"/>
    <n v="45.008945887445876"/>
    <n v="27.386666666666667"/>
    <x v="280"/>
    <n v="187.30620613424242"/>
  </r>
  <r>
    <n v="6"/>
    <n v="7"/>
    <x v="12"/>
    <n v="0.18037342181288876"/>
    <n v="50"/>
    <n v="37.151939023109236"/>
    <n v="44.738729437229431"/>
    <n v="27.3"/>
    <x v="321"/>
    <n v="186.98981855355981"/>
  </r>
  <r>
    <n v="6"/>
    <n v="7"/>
    <x v="13"/>
    <n v="7.3501139941521687E-2"/>
    <n v="50"/>
    <n v="36.807030789201683"/>
    <n v="44.107367965367963"/>
    <n v="27.213333333333335"/>
    <x v="0"/>
    <n v="187.60165997037652"/>
  </r>
  <r>
    <n v="6"/>
    <n v="7"/>
    <x v="14"/>
    <n v="6.997102628186648E-2"/>
    <n v="25.250954833976888"/>
    <n v="34.547156098298316"/>
    <n v="44.085857683982681"/>
    <n v="27.161333333333332"/>
    <x v="0"/>
    <n v="160.5156997184051"/>
  </r>
  <r>
    <n v="6"/>
    <n v="7"/>
    <x v="15"/>
    <n v="3.7295716045439631E-2"/>
    <n v="30.279288566208482"/>
    <n v="30.36678535947479"/>
    <n v="42.720285714285708"/>
    <n v="27.126666666666669"/>
    <x v="0"/>
    <n v="159.93074876521308"/>
  </r>
  <r>
    <n v="6"/>
    <n v="7"/>
    <x v="16"/>
    <n v="0.11384314283790473"/>
    <n v="29.844356506026099"/>
    <n v="23.140992419054619"/>
    <n v="39.221864718614718"/>
    <n v="26.710666666666668"/>
    <x v="784"/>
    <n v="147.25327395106629"/>
  </r>
  <r>
    <n v="6"/>
    <n v="7"/>
    <x v="17"/>
    <n v="0.42473924287835912"/>
    <n v="41.524618212193097"/>
    <n v="16.01369531697479"/>
    <n v="30.810047077922079"/>
    <n v="25.670666666666666"/>
    <x v="1116"/>
    <n v="135.12797704295079"/>
  </r>
  <r>
    <n v="6"/>
    <n v="7"/>
    <x v="18"/>
    <n v="1.6153050577804244"/>
    <n v="22.537046529439351"/>
    <n v="5.2928553129201683"/>
    <n v="11.508312770562769"/>
    <n v="22.862666666666669"/>
    <x v="1117"/>
    <n v="80.815475099816041"/>
  </r>
  <r>
    <n v="6"/>
    <n v="7"/>
    <x v="19"/>
    <n v="2.9859141070173303"/>
    <n v="1.7202378500477649"/>
    <n v="-0.20132002801120447"/>
    <n v="0"/>
    <n v="10.816000000000001"/>
    <x v="455"/>
    <n v="34.682140606152046"/>
  </r>
  <r>
    <n v="6"/>
    <n v="7"/>
    <x v="20"/>
    <n v="3.4266259631767206"/>
    <n v="0"/>
    <n v="-0.20132002801120447"/>
    <n v="0"/>
    <n v="6.9333333333333344E-2"/>
    <x v="1118"/>
    <n v="23.258721772055036"/>
  </r>
  <r>
    <n v="6"/>
    <n v="7"/>
    <x v="21"/>
    <n v="4.866101283086798"/>
    <n v="0"/>
    <n v="-0.20132002801120447"/>
    <n v="0"/>
    <n v="0"/>
    <x v="546"/>
    <n v="26.471324640566348"/>
  </r>
  <r>
    <n v="6"/>
    <n v="7"/>
    <x v="22"/>
    <n v="6.0637230631063019"/>
    <n v="0"/>
    <n v="-0.20132002801120447"/>
    <n v="0"/>
    <n v="0"/>
    <x v="970"/>
    <n v="30.147253675208894"/>
  </r>
  <r>
    <n v="6"/>
    <n v="7"/>
    <x v="23"/>
    <n v="4.652193494391458"/>
    <n v="0"/>
    <n v="-0.20132002801120447"/>
    <n v="0"/>
    <n v="0"/>
    <x v="22"/>
    <n v="30.477900493407283"/>
  </r>
  <r>
    <n v="6"/>
    <n v="8"/>
    <x v="0"/>
    <n v="4.1111212075994592"/>
    <n v="0"/>
    <n v="-0.20132002801120447"/>
    <n v="0"/>
    <n v="0"/>
    <x v="197"/>
    <n v="32.114281976174318"/>
  </r>
  <r>
    <n v="6"/>
    <n v="8"/>
    <x v="1"/>
    <n v="4.9336271764317825"/>
    <n v="0"/>
    <n v="-0.20132002801120447"/>
    <n v="0"/>
    <n v="0"/>
    <x v="1119"/>
    <n v="33.741197617837372"/>
  </r>
  <r>
    <n v="6"/>
    <n v="8"/>
    <x v="2"/>
    <n v="4.6638350248016618"/>
    <n v="0"/>
    <n v="-0.20132002801120447"/>
    <n v="0"/>
    <n v="0"/>
    <x v="1120"/>
    <n v="33.621832208739249"/>
  </r>
  <r>
    <n v="6"/>
    <n v="8"/>
    <x v="3"/>
    <n v="4.4906151247019785"/>
    <n v="0"/>
    <n v="-0.20132002801120447"/>
    <n v="0"/>
    <n v="0"/>
    <x v="0"/>
    <n v="33.689721839222777"/>
  </r>
  <r>
    <n v="6"/>
    <n v="8"/>
    <x v="4"/>
    <n v="8.4836402281906285"/>
    <n v="0"/>
    <n v="-0.20132002801120447"/>
    <n v="0"/>
    <n v="0"/>
    <x v="1121"/>
    <n v="35.649318777704316"/>
  </r>
  <r>
    <n v="6"/>
    <n v="8"/>
    <x v="5"/>
    <n v="9.2535936090118032"/>
    <n v="0.49788603079367033"/>
    <n v="0.30598682578865544"/>
    <n v="0"/>
    <n v="0"/>
    <x v="1122"/>
    <n v="38.814578841127556"/>
  </r>
  <r>
    <n v="6"/>
    <n v="8"/>
    <x v="6"/>
    <n v="7.2227040216501086"/>
    <n v="16.811180605535846"/>
    <n v="14.603995230693274"/>
    <n v="13.033926948051947"/>
    <n v="0"/>
    <x v="0"/>
    <n v="81.072233548463174"/>
  </r>
  <r>
    <n v="6"/>
    <n v="8"/>
    <x v="7"/>
    <n v="7.2260351474229427"/>
    <n v="42.74655164478515"/>
    <n v="23.661119565378144"/>
    <n v="29.481878246753247"/>
    <n v="7.2280000000000006"/>
    <x v="0"/>
    <n v="139.7440113468715"/>
  </r>
  <r>
    <n v="6"/>
    <n v="8"/>
    <x v="8"/>
    <n v="8.8651025125086438"/>
    <n v="50"/>
    <n v="28.450436504747895"/>
    <n v="37.484237012987016"/>
    <n v="19.656000000000002"/>
    <x v="0"/>
    <n v="173.85620277277556"/>
  </r>
  <r>
    <n v="6"/>
    <n v="8"/>
    <x v="9"/>
    <n v="4.8282089620856929"/>
    <n v="50"/>
    <n v="32.637719232226885"/>
    <n v="41.366954004329003"/>
    <n v="25.09866666666667"/>
    <x v="0"/>
    <n v="183.33197560784026"/>
  </r>
  <r>
    <n v="6"/>
    <n v="8"/>
    <x v="10"/>
    <n v="4.1802803890470885"/>
    <n v="50"/>
    <n v="36.22123975065125"/>
    <n v="42.343491883116883"/>
    <n v="26.849333333333334"/>
    <x v="203"/>
    <n v="188.43573938175311"/>
  </r>
  <r>
    <n v="6"/>
    <n v="8"/>
    <x v="11"/>
    <n v="4.0675255379842801"/>
    <n v="50"/>
    <n v="35.724958965189067"/>
    <n v="43.185177489177484"/>
    <n v="27.404"/>
    <x v="0"/>
    <n v="189.78208873488282"/>
  </r>
  <r>
    <n v="6"/>
    <n v="8"/>
    <x v="12"/>
    <n v="4.0049460316845185"/>
    <n v="50"/>
    <n v="37.400425015273107"/>
    <n v="44.523893398268392"/>
    <n v="27.404"/>
    <x v="0"/>
    <n v="192.73369118775801"/>
  </r>
  <r>
    <n v="6"/>
    <n v="8"/>
    <x v="13"/>
    <n v="5.1797535523356064"/>
    <n v="50"/>
    <n v="38.289306756365548"/>
    <n v="43.109494588744589"/>
    <n v="27.352000000000004"/>
    <x v="0"/>
    <n v="193.33098163997775"/>
  </r>
  <r>
    <n v="6"/>
    <n v="8"/>
    <x v="14"/>
    <n v="5.27095081697066"/>
    <n v="50"/>
    <n v="37.168527795882355"/>
    <n v="41.06151785714286"/>
    <n v="27.317333333333334"/>
    <x v="0"/>
    <n v="190.2187565458612"/>
  </r>
  <r>
    <n v="6"/>
    <n v="8"/>
    <x v="15"/>
    <n v="5.8335572577628696"/>
    <n v="50"/>
    <n v="34.56547286823529"/>
    <n v="34.140484307359309"/>
    <n v="27.161333333333332"/>
    <x v="0"/>
    <n v="181.1012745092228"/>
  </r>
  <r>
    <n v="6"/>
    <n v="8"/>
    <x v="16"/>
    <n v="7.2104435541704257"/>
    <n v="49.853101008474418"/>
    <n v="29.107421026449579"/>
    <n v="29.621193722943723"/>
    <n v="26.468"/>
    <x v="0"/>
    <n v="171.66058605457013"/>
  </r>
  <r>
    <n v="6"/>
    <n v="8"/>
    <x v="17"/>
    <n v="5.9551194211270797"/>
    <n v="43.547240121954182"/>
    <n v="22.936743154285715"/>
    <n v="28.377357683982687"/>
    <n v="25.272000000000002"/>
    <x v="0"/>
    <n v="155.48888712388168"/>
  </r>
  <r>
    <n v="6"/>
    <n v="8"/>
    <x v="18"/>
    <n v="6.5358440717961939"/>
    <n v="21.529448843388451"/>
    <n v="8.1143290820798324"/>
    <n v="11.107378246753246"/>
    <n v="22.810666666666666"/>
    <x v="0"/>
    <n v="99.498093653216387"/>
  </r>
  <r>
    <n v="6"/>
    <n v="8"/>
    <x v="19"/>
    <n v="5.7057594584890676"/>
    <n v="1.9394405875410266"/>
    <n v="-0.20132002801120447"/>
    <n v="0"/>
    <n v="11.093333333333334"/>
    <x v="0"/>
    <n v="47.937640093884227"/>
  </r>
  <r>
    <n v="6"/>
    <n v="8"/>
    <x v="20"/>
    <n v="4.5788275018398084"/>
    <n v="0"/>
    <n v="-0.20132002801120447"/>
    <n v="0"/>
    <n v="6.9333333333333344E-2"/>
    <x v="0"/>
    <n v="33.847267549693939"/>
  </r>
  <r>
    <n v="6"/>
    <n v="8"/>
    <x v="21"/>
    <n v="5.7865668591358084"/>
    <n v="0"/>
    <n v="-0.20132002801120447"/>
    <n v="0"/>
    <n v="0"/>
    <x v="0"/>
    <n v="34.985673573656612"/>
  </r>
  <r>
    <n v="6"/>
    <n v="8"/>
    <x v="22"/>
    <n v="5.3327179887664089"/>
    <n v="0"/>
    <n v="-0.20132002801120447"/>
    <n v="0"/>
    <n v="0"/>
    <x v="0"/>
    <n v="34.531824703287207"/>
  </r>
  <r>
    <n v="6"/>
    <n v="8"/>
    <x v="23"/>
    <n v="4.6043637121824439"/>
    <n v="0"/>
    <n v="-0.20132002801120447"/>
    <n v="0"/>
    <n v="0"/>
    <x v="0"/>
    <n v="33.803470426703242"/>
  </r>
  <r>
    <n v="6"/>
    <n v="9"/>
    <x v="0"/>
    <n v="3.5882985875642808"/>
    <n v="0"/>
    <n v="-0.20132002801120447"/>
    <n v="0"/>
    <n v="0"/>
    <x v="0"/>
    <n v="32.787405302085084"/>
  </r>
  <r>
    <n v="6"/>
    <n v="9"/>
    <x v="1"/>
    <n v="5.3547493166420272"/>
    <n v="0"/>
    <n v="-0.20132002801120447"/>
    <n v="0"/>
    <n v="0"/>
    <x v="0"/>
    <n v="34.55385603116283"/>
  </r>
  <r>
    <n v="6"/>
    <n v="9"/>
    <x v="2"/>
    <n v="7.5121966408509886"/>
    <n v="0"/>
    <n v="-0.20132002801120447"/>
    <n v="0"/>
    <n v="0"/>
    <x v="0"/>
    <n v="36.71130335537179"/>
  </r>
  <r>
    <n v="6"/>
    <n v="9"/>
    <x v="3"/>
    <n v="4.2529808185720892"/>
    <n v="0"/>
    <n v="-0.20132002801120447"/>
    <n v="0"/>
    <n v="0"/>
    <x v="0"/>
    <n v="33.452087533092893"/>
  </r>
  <r>
    <n v="6"/>
    <n v="9"/>
    <x v="4"/>
    <n v="1.1403912767672422"/>
    <n v="0"/>
    <n v="-0.20132002801120447"/>
    <n v="0"/>
    <n v="0"/>
    <x v="0"/>
    <n v="30.339497991288042"/>
  </r>
  <r>
    <n v="6"/>
    <n v="9"/>
    <x v="5"/>
    <n v="1.1903795106776403"/>
    <n v="0.49527044073613269"/>
    <n v="0.3351415939373949"/>
    <n v="0"/>
    <n v="0"/>
    <x v="0"/>
    <n v="31.421218287883171"/>
  </r>
  <r>
    <n v="6"/>
    <n v="9"/>
    <x v="6"/>
    <n v="2.6221330661905893"/>
    <n v="16.6340269398682"/>
    <n v="17.891682634663862"/>
    <n v="13.974935606060605"/>
    <n v="0"/>
    <x v="0"/>
    <n v="80.523204989315261"/>
  </r>
  <r>
    <n v="6"/>
    <n v="9"/>
    <x v="7"/>
    <n v="4.8842723370100893"/>
    <n v="40.545819708930701"/>
    <n v="37.109430292878145"/>
    <n v="30.930714826839825"/>
    <n v="7.7480000000000011"/>
    <x v="0"/>
    <n v="150.61866390819074"/>
  </r>
  <r>
    <n v="6"/>
    <n v="9"/>
    <x v="8"/>
    <n v="0.14069131096478546"/>
    <n v="48.6023586025387"/>
    <n v="42.02212622974789"/>
    <n v="37.58622456709957"/>
    <n v="21.060000000000002"/>
    <x v="0"/>
    <n v="178.81182745288297"/>
  </r>
  <r>
    <n v="6"/>
    <n v="9"/>
    <x v="9"/>
    <n v="0.20459809001164941"/>
    <n v="50"/>
    <n v="43.199929096638655"/>
    <n v="39.548189393939388"/>
    <n v="26.641333333333332"/>
    <x v="0"/>
    <n v="188.99447665645505"/>
  </r>
  <r>
    <n v="6"/>
    <n v="9"/>
    <x v="10"/>
    <n v="5.361246044983662E-2"/>
    <n v="50"/>
    <n v="43.199929096638655"/>
    <n v="41.411888528138526"/>
    <n v="27.404"/>
    <x v="0"/>
    <n v="191.469856827759"/>
  </r>
  <r>
    <n v="6"/>
    <n v="9"/>
    <x v="11"/>
    <n v="0"/>
    <n v="50"/>
    <n v="43.199929096638655"/>
    <n v="43.472966450216447"/>
    <n v="27.404"/>
    <x v="0"/>
    <n v="193.4773222893871"/>
  </r>
  <r>
    <n v="6"/>
    <n v="9"/>
    <x v="12"/>
    <n v="0"/>
    <n v="50"/>
    <n v="43.199929096638655"/>
    <n v="43.43683008658008"/>
    <n v="27.317333333333334"/>
    <x v="0"/>
    <n v="193.35451925908407"/>
  </r>
  <r>
    <n v="6"/>
    <n v="9"/>
    <x v="13"/>
    <n v="0.1029095634375415"/>
    <n v="50"/>
    <n v="43.199929096638655"/>
    <n v="43.880866341991343"/>
    <n v="27.230666666666668"/>
    <x v="0"/>
    <n v="193.81479841126622"/>
  </r>
  <r>
    <n v="6"/>
    <n v="9"/>
    <x v="14"/>
    <n v="0.1737869350796723"/>
    <n v="50"/>
    <n v="43.199929096638655"/>
    <n v="42.896833333333326"/>
    <n v="27.178666666666668"/>
    <x v="0"/>
    <n v="192.84964277425033"/>
  </r>
  <r>
    <n v="6"/>
    <n v="9"/>
    <x v="15"/>
    <n v="0.37798323521026839"/>
    <n v="50"/>
    <n v="42.646970004201677"/>
    <n v="41.415051948051946"/>
    <n v="27.143999999999998"/>
    <x v="0"/>
    <n v="190.98443192999591"/>
  </r>
  <r>
    <n v="6"/>
    <n v="9"/>
    <x v="16"/>
    <n v="0.47781627846898356"/>
    <n v="47.345206656851687"/>
    <n v="39.856600183991596"/>
    <n v="37.997716450216451"/>
    <n v="27.126666666666669"/>
    <x v="3"/>
    <n v="178.84810296450266"/>
  </r>
  <r>
    <n v="6"/>
    <n v="9"/>
    <x v="17"/>
    <n v="0.23194480428519179"/>
    <n v="41.201556521051337"/>
    <n v="32.306634975630253"/>
    <n v="31.402469155844155"/>
    <n v="27.126666666666669"/>
    <x v="302"/>
    <n v="152.71877425719026"/>
  </r>
  <r>
    <n v="6"/>
    <n v="9"/>
    <x v="18"/>
    <n v="6.6695061761631383E-2"/>
    <n v="20.704674775636668"/>
    <n v="11.832633379285713"/>
    <n v="12.568757575757575"/>
    <n v="24.786666666666669"/>
    <x v="1123"/>
    <n v="86.891504272764024"/>
  </r>
  <r>
    <n v="6"/>
    <n v="9"/>
    <x v="19"/>
    <n v="0.20567524147950872"/>
    <n v="1.4990775312409292"/>
    <n v="-0.20132002801120447"/>
    <n v="0"/>
    <n v="12.393333333333334"/>
    <x v="1124"/>
    <n v="30.611204200375425"/>
  </r>
  <r>
    <n v="6"/>
    <n v="9"/>
    <x v="20"/>
    <n v="0.65071779982516131"/>
    <n v="0"/>
    <n v="-0.20132002801120447"/>
    <n v="0"/>
    <n v="0.104"/>
    <x v="293"/>
    <n v="20.919685111785508"/>
  </r>
  <r>
    <n v="6"/>
    <n v="9"/>
    <x v="21"/>
    <n v="1.5650013898497701"/>
    <n v="0"/>
    <n v="-0.20132002801120447"/>
    <n v="0"/>
    <n v="0"/>
    <x v="53"/>
    <n v="23.890352770088924"/>
  </r>
  <r>
    <n v="6"/>
    <n v="9"/>
    <x v="22"/>
    <n v="2.0514623482906895"/>
    <n v="0"/>
    <n v="-0.20132002801120447"/>
    <n v="0"/>
    <n v="0"/>
    <x v="843"/>
    <n v="29.619345734219745"/>
  </r>
  <r>
    <n v="6"/>
    <n v="9"/>
    <x v="23"/>
    <n v="2.1802327451139316"/>
    <n v="0"/>
    <n v="-0.20132002801120447"/>
    <n v="0"/>
    <n v="0"/>
    <x v="0"/>
    <n v="31.379339459634732"/>
  </r>
  <r>
    <n v="6"/>
    <n v="10"/>
    <x v="0"/>
    <n v="3.6781717127488833"/>
    <n v="0"/>
    <n v="-0.20132002801120447"/>
    <n v="0"/>
    <n v="0"/>
    <x v="0"/>
    <n v="32.877278427269687"/>
  </r>
  <r>
    <n v="6"/>
    <n v="10"/>
    <x v="1"/>
    <n v="5.8382286087206676"/>
    <n v="0"/>
    <n v="-0.20132002801120447"/>
    <n v="0"/>
    <n v="0"/>
    <x v="1125"/>
    <n v="33.690962634763515"/>
  </r>
  <r>
    <n v="6"/>
    <n v="10"/>
    <x v="2"/>
    <n v="5.427705050000375"/>
    <n v="0"/>
    <n v="-0.20132002801120447"/>
    <n v="0"/>
    <n v="0"/>
    <x v="0"/>
    <n v="34.626811764521179"/>
  </r>
  <r>
    <n v="6"/>
    <n v="10"/>
    <x v="3"/>
    <n v="4.3281980776949371"/>
    <n v="0"/>
    <n v="-0.20132002801120447"/>
    <n v="0"/>
    <n v="0"/>
    <x v="0"/>
    <n v="33.527304792215737"/>
  </r>
  <r>
    <n v="6"/>
    <n v="10"/>
    <x v="4"/>
    <n v="6.188326087772527"/>
    <n v="0"/>
    <n v="-0.20132002801120447"/>
    <n v="0"/>
    <n v="0"/>
    <x v="632"/>
    <n v="35.011899374128319"/>
  </r>
  <r>
    <n v="6"/>
    <n v="10"/>
    <x v="5"/>
    <n v="6.1387577435169298"/>
    <n v="0.4925432799764396"/>
    <n v="0.31746763894537811"/>
    <n v="0"/>
    <n v="0"/>
    <x v="1126"/>
    <n v="27.783405931286545"/>
  </r>
  <r>
    <n v="6"/>
    <n v="10"/>
    <x v="6"/>
    <n v="6.5375921168065352"/>
    <n v="15.779318227691256"/>
    <n v="16.672407835840335"/>
    <n v="14.216154761904761"/>
    <n v="0"/>
    <x v="1127"/>
    <n v="72.901774506965509"/>
  </r>
  <r>
    <n v="6"/>
    <n v="10"/>
    <x v="7"/>
    <n v="3.8016930775436282"/>
    <n v="34.835804956772698"/>
    <n v="38.057409536974781"/>
    <n v="28.719815476190476"/>
    <n v="6.8640000000000008"/>
    <x v="928"/>
    <n v="126.73249260651431"/>
  </r>
  <r>
    <n v="6"/>
    <n v="10"/>
    <x v="8"/>
    <n v="3.9406091513769135"/>
    <n v="39.434827135120685"/>
    <n v="43.199929096638655"/>
    <n v="36.495499458874455"/>
    <n v="19.188000000000002"/>
    <x v="962"/>
    <n v="162.96014506960674"/>
  </r>
  <r>
    <n v="6"/>
    <n v="10"/>
    <x v="9"/>
    <n v="2.8750454369515692"/>
    <n v="48.595688414019996"/>
    <n v="43.199929096638655"/>
    <n v="42.445229437229429"/>
    <n v="24.041333333333331"/>
    <x v="319"/>
    <n v="183.96874776653715"/>
  </r>
  <r>
    <n v="6"/>
    <n v="10"/>
    <x v="10"/>
    <n v="1.5305635288695518"/>
    <n v="50"/>
    <n v="43.199929096638655"/>
    <n v="44.175580627705621"/>
    <n v="25.844000000000001"/>
    <x v="1056"/>
    <n v="191.7490063968838"/>
  </r>
  <r>
    <n v="6"/>
    <n v="10"/>
    <x v="11"/>
    <n v="1.7268119143273992"/>
    <n v="32.654345511194116"/>
    <n v="35.730142956680673"/>
    <n v="41.392132034632027"/>
    <n v="26.468"/>
    <x v="197"/>
    <n v="166.17591321342027"/>
  </r>
  <r>
    <n v="6"/>
    <n v="10"/>
    <x v="12"/>
    <n v="1.5865690435022548"/>
    <n v="32.180982250661465"/>
    <n v="32.741399062058825"/>
    <n v="41.123360389610383"/>
    <n v="26.641333333333332"/>
    <x v="942"/>
    <n v="163.38281904360437"/>
  </r>
  <r>
    <n v="6"/>
    <n v="10"/>
    <x v="13"/>
    <n v="2.1424925300757365"/>
    <n v="33.208433771123332"/>
    <n v="26.605626732605042"/>
    <n v="40.257957251082253"/>
    <n v="26.50266666666667"/>
    <x v="1027"/>
    <n v="153.15352119052886"/>
  </r>
  <r>
    <n v="6"/>
    <n v="10"/>
    <x v="14"/>
    <n v="2.5982826459813668"/>
    <n v="32.845801624326782"/>
    <n v="24.727639414915963"/>
    <n v="38.957421536796531"/>
    <n v="26.745333333333335"/>
    <x v="393"/>
    <n v="146.22369619404529"/>
  </r>
  <r>
    <n v="6"/>
    <n v="10"/>
    <x v="15"/>
    <n v="2.7216858435588813"/>
    <n v="43.675724345151714"/>
    <n v="21.802485815924367"/>
    <n v="37.89144372294372"/>
    <n v="25.861333333333331"/>
    <x v="1128"/>
    <n v="148.90181957584801"/>
  </r>
  <r>
    <n v="6"/>
    <n v="10"/>
    <x v="16"/>
    <n v="0.87012769169340398"/>
    <n v="46.642756953214871"/>
    <n v="18.494753644852938"/>
    <n v="34.203893398268399"/>
    <n v="25.48"/>
    <x v="435"/>
    <n v="142.52332400666404"/>
  </r>
  <r>
    <n v="6"/>
    <n v="10"/>
    <x v="17"/>
    <n v="1.6185823202008502"/>
    <n v="36.667168413393568"/>
    <n v="13.198096738172271"/>
    <n v="27.062402056277055"/>
    <n v="24.405333333333335"/>
    <x v="1129"/>
    <n v="116.78550889267153"/>
  </r>
  <r>
    <n v="6"/>
    <n v="10"/>
    <x v="18"/>
    <n v="3.9655886638198226"/>
    <n v="16.608133914393154"/>
    <n v="4.0010046332142846"/>
    <n v="7.3749475108225102"/>
    <n v="21.701333333333334"/>
    <x v="1102"/>
    <n v="67.953284015753809"/>
  </r>
  <r>
    <n v="6"/>
    <n v="10"/>
    <x v="19"/>
    <n v="4.5890341696022956"/>
    <n v="1.1098996086231336"/>
    <n v="-0.20132002801120447"/>
    <n v="0"/>
    <n v="10.452"/>
    <x v="1130"/>
    <n v="29.046342057468848"/>
  </r>
  <r>
    <n v="6"/>
    <n v="10"/>
    <x v="20"/>
    <n v="6.1391640847457882"/>
    <n v="0"/>
    <n v="-0.20132002801120447"/>
    <n v="0"/>
    <n v="6.9333333333333344E-2"/>
    <x v="1131"/>
    <n v="19.171117646113437"/>
  </r>
  <r>
    <n v="6"/>
    <n v="10"/>
    <x v="21"/>
    <n v="5.5248692505218129"/>
    <n v="0"/>
    <n v="-0.20132002801120447"/>
    <n v="0"/>
    <n v="0"/>
    <x v="230"/>
    <n v="21.267717074573198"/>
  </r>
  <r>
    <n v="6"/>
    <n v="10"/>
    <x v="22"/>
    <n v="6.5709486172426326"/>
    <n v="0"/>
    <n v="-0.20132002801120447"/>
    <n v="0"/>
    <n v="0"/>
    <x v="525"/>
    <n v="25.663725317538685"/>
  </r>
  <r>
    <n v="6"/>
    <n v="10"/>
    <x v="23"/>
    <n v="6.1392693872850161"/>
    <n v="0"/>
    <n v="-0.20132002801120447"/>
    <n v="0"/>
    <n v="0"/>
    <x v="1132"/>
    <n v="31.11149132228946"/>
  </r>
  <r>
    <n v="6"/>
    <n v="11"/>
    <x v="0"/>
    <n v="5.4169879072898501"/>
    <n v="0"/>
    <n v="-0.20132002801120447"/>
    <n v="0"/>
    <n v="0"/>
    <x v="0"/>
    <n v="34.616094621810653"/>
  </r>
  <r>
    <n v="6"/>
    <n v="11"/>
    <x v="1"/>
    <n v="7.0900767651506156"/>
    <n v="0"/>
    <n v="-0.20132002801120447"/>
    <n v="0"/>
    <n v="0"/>
    <x v="0"/>
    <n v="36.289183479671415"/>
  </r>
  <r>
    <n v="6"/>
    <n v="11"/>
    <x v="2"/>
    <n v="7.2936682681722216"/>
    <n v="0"/>
    <n v="-0.20132002801120447"/>
    <n v="0"/>
    <n v="0"/>
    <x v="651"/>
    <n v="32.651025338311797"/>
  </r>
  <r>
    <n v="6"/>
    <n v="11"/>
    <x v="3"/>
    <n v="7.0418071029468416"/>
    <n v="0"/>
    <n v="-0.20132002801120447"/>
    <n v="0"/>
    <n v="0"/>
    <x v="1133"/>
    <n v="33.654854073513164"/>
  </r>
  <r>
    <n v="6"/>
    <n v="11"/>
    <x v="4"/>
    <n v="6.7877446677031923"/>
    <n v="0"/>
    <n v="-0.20132002801120447"/>
    <n v="0"/>
    <n v="0"/>
    <x v="357"/>
    <n v="30.703778835993553"/>
  </r>
  <r>
    <n v="6"/>
    <n v="11"/>
    <x v="5"/>
    <n v="7.146944350005489"/>
    <n v="0.25163400107213951"/>
    <n v="-0.20132002801120447"/>
    <n v="0"/>
    <n v="0"/>
    <x v="661"/>
    <n v="28.903517213535842"/>
  </r>
  <r>
    <n v="6"/>
    <n v="11"/>
    <x v="6"/>
    <n v="5.418300204432879"/>
    <n v="8.881312789463081"/>
    <n v="2.3200781120924363"/>
    <n v="13.504106060606059"/>
    <n v="0"/>
    <x v="386"/>
    <n v="43.254664876409535"/>
  </r>
  <r>
    <n v="6"/>
    <n v="11"/>
    <x v="7"/>
    <n v="2.8199036420456096"/>
    <n v="29.225506085079431"/>
    <n v="4.7699633711344536"/>
    <n v="30.993714285714283"/>
    <n v="5.7893333333333334"/>
    <x v="503"/>
    <n v="78.890028114177667"/>
  </r>
  <r>
    <n v="6"/>
    <n v="11"/>
    <x v="8"/>
    <n v="2.0494532814540882"/>
    <n v="41.768563598614897"/>
    <n v="8.3873526339705862"/>
    <n v="38.135475108225101"/>
    <n v="15.686666666666667"/>
    <x v="132"/>
    <n v="126.15909023629976"/>
  </r>
  <r>
    <n v="6"/>
    <n v="11"/>
    <x v="9"/>
    <n v="2.1123350478187874"/>
    <n v="44.251145532031636"/>
    <n v="11.798073436008403"/>
    <n v="41.60182629870129"/>
    <n v="18.165333333333333"/>
    <x v="258"/>
    <n v="138.46249743167724"/>
  </r>
  <r>
    <n v="6"/>
    <n v="11"/>
    <x v="10"/>
    <n v="2.0192745817950506"/>
    <n v="49.262527223042468"/>
    <n v="13.18081676653361"/>
    <n v="43.021124458874461"/>
    <n v="21.891999999999999"/>
    <x v="648"/>
    <n v="152.38783406865241"/>
  </r>
  <r>
    <n v="6"/>
    <n v="11"/>
    <x v="11"/>
    <n v="2.0920365994243642"/>
    <n v="42.694325475973848"/>
    <n v="15.558540864012603"/>
    <n v="44.491929112554111"/>
    <n v="24.769333333333336"/>
    <x v="1134"/>
    <n v="152.45075997989284"/>
  </r>
  <r>
    <n v="6"/>
    <n v="11"/>
    <x v="12"/>
    <n v="2.2727459023740648"/>
    <n v="13.069971774895572"/>
    <n v="16.592574366869748"/>
    <n v="43.21068939393939"/>
    <n v="24.752000000000002"/>
    <x v="453"/>
    <n v="123.4797737567132"/>
  </r>
  <r>
    <n v="6"/>
    <n v="11"/>
    <x v="13"/>
    <n v="2.6226479972220966"/>
    <n v="9.3858395962466172"/>
    <n v="17.343561934285709"/>
    <n v="43.080952380952382"/>
    <n v="24.336000000000002"/>
    <x v="295"/>
    <n v="121.08799195138107"/>
  </r>
  <r>
    <n v="6"/>
    <n v="11"/>
    <x v="14"/>
    <n v="2.2517805250058704"/>
    <n v="8.5515811289274186"/>
    <n v="14.122575220840332"/>
    <n v="41.662507034632029"/>
    <n v="25.012000000000004"/>
    <x v="630"/>
    <n v="116.47206553102725"/>
  </r>
  <r>
    <n v="6"/>
    <n v="11"/>
    <x v="15"/>
    <n v="2.1821766762045729"/>
    <n v="6.9963576055154313"/>
    <n v="11.828486186092436"/>
    <n v="39.207658008658008"/>
    <n v="23.850666666666665"/>
    <x v="953"/>
    <n v="105.6873223835354"/>
  </r>
  <r>
    <n v="6"/>
    <n v="11"/>
    <x v="16"/>
    <n v="2.7028292752208292"/>
    <n v="10.046648973070042"/>
    <n v="8.5152244240966386"/>
    <n v="34.702054653679653"/>
    <n v="22.1"/>
    <x v="568"/>
    <n v="97.678777240718659"/>
  </r>
  <r>
    <n v="6"/>
    <n v="11"/>
    <x v="17"/>
    <n v="3.4646487488969853"/>
    <n v="2.8944565010181806"/>
    <n v="6.1827738523109232"/>
    <n v="29.622312229437227"/>
    <n v="20.973333333333333"/>
    <x v="1135"/>
    <n v="83.922019686333769"/>
  </r>
  <r>
    <n v="6"/>
    <n v="11"/>
    <x v="18"/>
    <n v="3.7455150383834526"/>
    <n v="2.3468012879661084"/>
    <n v="2.357886690037815"/>
    <n v="12.941937229437229"/>
    <n v="21.060000000000002"/>
    <x v="1136"/>
    <n v="62.298868553079231"/>
  </r>
  <r>
    <n v="6"/>
    <n v="11"/>
    <x v="19"/>
    <n v="3.4672401053123205"/>
    <n v="0.36558445622754815"/>
    <n v="-0.20132002801120447"/>
    <n v="0"/>
    <n v="9.602666666666666"/>
    <x v="360"/>
    <n v="36.782890972599311"/>
  </r>
  <r>
    <n v="6"/>
    <n v="11"/>
    <x v="20"/>
    <n v="4.3993195805237741"/>
    <n v="0"/>
    <n v="-0.20132002801120447"/>
    <n v="0"/>
    <n v="0.19066666666666668"/>
    <x v="754"/>
    <n v="31.504953559150785"/>
  </r>
  <r>
    <n v="6"/>
    <n v="11"/>
    <x v="21"/>
    <n v="5.5820481392689505"/>
    <n v="0"/>
    <n v="-0.20132002801120447"/>
    <n v="0"/>
    <n v="0"/>
    <x v="1137"/>
    <n v="30.034711041556466"/>
  </r>
  <r>
    <n v="6"/>
    <n v="11"/>
    <x v="22"/>
    <n v="7.9333678224077824"/>
    <n v="0"/>
    <n v="-0.20132002801120447"/>
    <n v="0"/>
    <n v="0"/>
    <x v="200"/>
    <n v="33.960710667796292"/>
  </r>
  <r>
    <n v="6"/>
    <n v="11"/>
    <x v="23"/>
    <n v="7.9324356726776397"/>
    <n v="0"/>
    <n v="-0.20132002801120447"/>
    <n v="0"/>
    <n v="0"/>
    <x v="81"/>
    <n v="35.969735843812956"/>
  </r>
  <r>
    <n v="6"/>
    <n v="12"/>
    <x v="0"/>
    <n v="7.4148794293018874"/>
    <n v="0"/>
    <n v="-0.20132002801120447"/>
    <n v="0"/>
    <n v="0"/>
    <x v="0"/>
    <n v="36.613986143822686"/>
  </r>
  <r>
    <n v="6"/>
    <n v="12"/>
    <x v="1"/>
    <n v="7.9583652069491047"/>
    <n v="0"/>
    <n v="-0.20132002801120447"/>
    <n v="0"/>
    <n v="0"/>
    <x v="1138"/>
    <n v="35.509178891597927"/>
  </r>
  <r>
    <n v="6"/>
    <n v="12"/>
    <x v="2"/>
    <n v="8.4886984881869942"/>
    <n v="0"/>
    <n v="-0.20132002801120447"/>
    <n v="0"/>
    <n v="0"/>
    <x v="1139"/>
    <n v="34.19705129090125"/>
  </r>
  <r>
    <n v="6"/>
    <n v="12"/>
    <x v="3"/>
    <n v="7.0834112066640653"/>
    <n v="0"/>
    <n v="-0.20132002801120447"/>
    <n v="0"/>
    <n v="0"/>
    <x v="944"/>
    <n v="30.011536413361252"/>
  </r>
  <r>
    <n v="6"/>
    <n v="12"/>
    <x v="4"/>
    <n v="5.9726812735631949"/>
    <n v="0"/>
    <n v="-0.20132002801120447"/>
    <n v="0"/>
    <n v="0"/>
    <x v="359"/>
    <n v="27.293053990928946"/>
  </r>
  <r>
    <n v="6"/>
    <n v="12"/>
    <x v="5"/>
    <n v="5.2325794887729016"/>
    <n v="0"/>
    <n v="-0.20132002801120447"/>
    <n v="0"/>
    <n v="0"/>
    <x v="629"/>
    <n v="30.103450072425989"/>
  </r>
  <r>
    <n v="6"/>
    <n v="12"/>
    <x v="6"/>
    <n v="3.7552451808890375"/>
    <n v="2.673740203369988"/>
    <n v="4.3175737136344523"/>
    <n v="15.57151515151515"/>
    <n v="0"/>
    <x v="989"/>
    <n v="52.09439003888231"/>
  </r>
  <r>
    <n v="6"/>
    <n v="12"/>
    <x v="7"/>
    <n v="5.2611465223315523"/>
    <n v="7.7412686423174604"/>
    <n v="10.525576324537813"/>
    <n v="35.365021645021649"/>
    <n v="7.5746666666666673"/>
    <x v="988"/>
    <n v="85.711634281671735"/>
  </r>
  <r>
    <n v="6"/>
    <n v="12"/>
    <x v="8"/>
    <n v="6.4006667174036567"/>
    <n v="18.6101513897943"/>
    <n v="14.723572634432772"/>
    <n v="41.47815367965368"/>
    <n v="20.817333333333334"/>
    <x v="304"/>
    <n v="124.60669141037877"/>
  </r>
  <r>
    <n v="6"/>
    <n v="12"/>
    <x v="9"/>
    <n v="8.428910469948848"/>
    <n v="32.043394883497001"/>
    <n v="21.004151126218485"/>
    <n v="43.910047619047617"/>
    <n v="26.398666666666671"/>
    <x v="854"/>
    <n v="151.69911102142413"/>
  </r>
  <r>
    <n v="6"/>
    <n v="12"/>
    <x v="10"/>
    <n v="6.9094343028085516"/>
    <n v="39.230788642263569"/>
    <n v="23.878156009159664"/>
    <n v="45.701097402597398"/>
    <n v="27.334666666666667"/>
    <x v="335"/>
    <n v="165.81552282434933"/>
  </r>
  <r>
    <n v="6"/>
    <n v="12"/>
    <x v="11"/>
    <n v="5.2352683286052502"/>
    <n v="31.185221480706915"/>
    <n v="24.830628045882353"/>
    <n v="45.833109848484838"/>
    <n v="27.213333333333335"/>
    <x v="789"/>
    <n v="157.82921110813643"/>
  </r>
  <r>
    <n v="6"/>
    <n v="12"/>
    <x v="12"/>
    <n v="4.2139982257090178"/>
    <n v="23.672842977619986"/>
    <n v="26.809875997373947"/>
    <n v="45.445312770562772"/>
    <n v="27.109333333333336"/>
    <x v="1011"/>
    <n v="148.32070896604998"/>
  </r>
  <r>
    <n v="6"/>
    <n v="12"/>
    <x v="13"/>
    <n v="4.7313932551352114"/>
    <n v="45.115188163379841"/>
    <n v="28.129374631701676"/>
    <n v="45.382168831168826"/>
    <n v="27.04"/>
    <x v="1140"/>
    <n v="168.63710069930872"/>
  </r>
  <r>
    <n v="6"/>
    <n v="12"/>
    <x v="14"/>
    <n v="4.5403068201242833"/>
    <n v="50"/>
    <n v="22.200270763046216"/>
    <n v="44.778154220779214"/>
    <n v="26.970666666666666"/>
    <x v="929"/>
    <n v="165.40547243932193"/>
  </r>
  <r>
    <n v="6"/>
    <n v="12"/>
    <x v="15"/>
    <n v="3.9999918534969532"/>
    <n v="47.797738395456335"/>
    <n v="18.362389062100839"/>
    <n v="43.212820887445886"/>
    <n v="26.936000000000003"/>
    <x v="596"/>
    <n v="155.93518486421837"/>
  </r>
  <r>
    <n v="6"/>
    <n v="12"/>
    <x v="16"/>
    <n v="3.6865458418554491"/>
    <n v="42.332655568120202"/>
    <n v="13.168375186953782"/>
    <n v="40.638690476190476"/>
    <n v="26.936000000000003"/>
    <x v="348"/>
    <n v="141.51689011721663"/>
  </r>
  <r>
    <n v="6"/>
    <n v="12"/>
    <x v="17"/>
    <n v="2.8351860905494348"/>
    <n v="32.448028892425661"/>
    <n v="9.3194343041596621"/>
    <n v="35.572685606060602"/>
    <n v="26.121333333333332"/>
    <x v="1141"/>
    <n v="119.56089297759554"/>
  </r>
  <r>
    <n v="6"/>
    <n v="12"/>
    <x v="18"/>
    <n v="2.9844992314992163"/>
    <n v="17.66122594113353"/>
    <n v="2.9492764393991586"/>
    <n v="14.658267316017316"/>
    <n v="23.573333333333334"/>
    <x v="1142"/>
    <n v="78.575179786275882"/>
  </r>
  <r>
    <n v="6"/>
    <n v="12"/>
    <x v="19"/>
    <n v="2.8505373766338997"/>
    <n v="1.4115407325702312"/>
    <n v="-0.20132002801120447"/>
    <n v="0"/>
    <n v="11.717333333333332"/>
    <x v="551"/>
    <n v="30.566853861183446"/>
  </r>
  <r>
    <n v="6"/>
    <n v="12"/>
    <x v="20"/>
    <n v="0.987940928144877"/>
    <n v="0"/>
    <n v="-0.20132002801120447"/>
    <n v="0"/>
    <n v="8.666666666666667E-2"/>
    <x v="166"/>
    <n v="16.064254849872885"/>
  </r>
  <r>
    <n v="6"/>
    <n v="12"/>
    <x v="21"/>
    <n v="0.69879078671751538"/>
    <n v="0"/>
    <n v="-0.20132002801120447"/>
    <n v="0"/>
    <n v="0"/>
    <x v="156"/>
    <n v="25.519519122859936"/>
  </r>
  <r>
    <n v="6"/>
    <n v="12"/>
    <x v="22"/>
    <n v="1.5876320318191937"/>
    <n v="0"/>
    <n v="-0.20132002801120447"/>
    <n v="0"/>
    <n v="0"/>
    <x v="881"/>
    <n v="28.619953540081109"/>
  </r>
  <r>
    <n v="6"/>
    <n v="12"/>
    <x v="23"/>
    <n v="3.2100902300073328"/>
    <n v="0"/>
    <n v="-0.20132002801120447"/>
    <n v="0"/>
    <n v="0"/>
    <x v="1143"/>
    <n v="25.300733217643355"/>
  </r>
  <r>
    <n v="6"/>
    <n v="13"/>
    <x v="0"/>
    <n v="6.0184329086179291"/>
    <n v="0"/>
    <n v="-0.20132002801120447"/>
    <n v="0"/>
    <n v="0"/>
    <x v="764"/>
    <n v="20.069246593266755"/>
  </r>
  <r>
    <n v="6"/>
    <n v="13"/>
    <x v="1"/>
    <n v="5.8636629981084241"/>
    <n v="0"/>
    <n v="-0.20132002801120447"/>
    <n v="0"/>
    <n v="0"/>
    <x v="623"/>
    <n v="10.04925619911571"/>
  </r>
  <r>
    <n v="6"/>
    <n v="13"/>
    <x v="2"/>
    <n v="5.1297872412287369"/>
    <n v="0"/>
    <n v="-0.20132002801120447"/>
    <n v="0"/>
    <n v="0"/>
    <x v="41"/>
    <n v="4.928467213217532"/>
  </r>
  <r>
    <n v="6"/>
    <n v="13"/>
    <x v="3"/>
    <n v="3.718139820458616"/>
    <n v="0"/>
    <n v="-0.20132002801120447"/>
    <n v="0"/>
    <n v="0"/>
    <x v="41"/>
    <n v="3.5168197924474116"/>
  </r>
  <r>
    <n v="6"/>
    <n v="13"/>
    <x v="4"/>
    <n v="4.1164504648701561"/>
    <n v="0"/>
    <n v="-0.20132002801120447"/>
    <n v="0"/>
    <n v="0"/>
    <x v="41"/>
    <n v="3.9151304368589517"/>
  </r>
  <r>
    <n v="6"/>
    <n v="13"/>
    <x v="5"/>
    <n v="3.0652022235888063"/>
    <n v="0.34383732776567699"/>
    <n v="0.43282872960504204"/>
    <n v="0"/>
    <n v="0"/>
    <x v="41"/>
    <n v="3.8418682809595253"/>
  </r>
  <r>
    <n v="6"/>
    <n v="13"/>
    <x v="6"/>
    <n v="3.750018225366889"/>
    <n v="13.158621219515505"/>
    <n v="21.239504339936971"/>
    <n v="15.736485930735931"/>
    <n v="0"/>
    <x v="1144"/>
    <n v="57.468200128073079"/>
  </r>
  <r>
    <n v="6"/>
    <n v="13"/>
    <x v="7"/>
    <n v="1.6976097083077566"/>
    <n v="33.709765029531319"/>
    <n v="43.199929096638655"/>
    <n v="35.836172077922072"/>
    <n v="7.6440000000000001"/>
    <x v="545"/>
    <n v="133.24145884269853"/>
  </r>
  <r>
    <n v="6"/>
    <n v="13"/>
    <x v="8"/>
    <n v="0.8182748728380872"/>
    <n v="43.450850936001807"/>
    <n v="43.199929096638655"/>
    <n v="40.764911255411249"/>
    <n v="20.765333333333334"/>
    <x v="74"/>
    <n v="156.28379451556026"/>
  </r>
  <r>
    <n v="6"/>
    <n v="13"/>
    <x v="9"/>
    <n v="0.47926431466484065"/>
    <n v="46.530553417683578"/>
    <n v="43.199929096638655"/>
    <n v="43.268737554112555"/>
    <n v="26.052000000000003"/>
    <x v="1145"/>
    <n v="164.87223402748086"/>
  </r>
  <r>
    <n v="6"/>
    <n v="13"/>
    <x v="10"/>
    <n v="0.18349673035323133"/>
    <n v="36.513854388457545"/>
    <n v="43.199929096638655"/>
    <n v="44.525527597402593"/>
    <n v="27.247999999999998"/>
    <x v="41"/>
    <n v="151.67080781285202"/>
  </r>
  <r>
    <n v="6"/>
    <n v="13"/>
    <x v="11"/>
    <n v="0.42900442295998087"/>
    <n v="50"/>
    <n v="25.613410761113443"/>
    <n v="45.27219859307359"/>
    <n v="27.126666666666669"/>
    <x v="41"/>
    <n v="148.4412804438137"/>
  </r>
  <r>
    <n v="6"/>
    <n v="13"/>
    <x v="12"/>
    <n v="0.27157296343296677"/>
    <n v="50"/>
    <n v="27.937912545945377"/>
    <n v="44.674280844155838"/>
    <n v="27.022666666666669"/>
    <x v="41"/>
    <n v="149.90643302020086"/>
  </r>
  <r>
    <n v="6"/>
    <n v="13"/>
    <x v="13"/>
    <n v="0.54108775142283894"/>
    <n v="50"/>
    <n v="27.051795600315121"/>
    <n v="44.832592532467537"/>
    <n v="26.953333333333333"/>
    <x v="41"/>
    <n v="149.37880921753884"/>
  </r>
  <r>
    <n v="6"/>
    <n v="13"/>
    <x v="14"/>
    <n v="0.40709698676065975"/>
    <n v="50"/>
    <n v="24.198526683340337"/>
    <n v="43.776351190476191"/>
    <n v="26.884"/>
    <x v="41"/>
    <n v="145.26597486057719"/>
  </r>
  <r>
    <n v="6"/>
    <n v="13"/>
    <x v="15"/>
    <n v="0.33789654329259416"/>
    <n v="50"/>
    <n v="24.221336245903359"/>
    <n v="42.211220238095237"/>
    <n v="26.849333333333334"/>
    <x v="41"/>
    <n v="143.61978636062452"/>
  </r>
  <r>
    <n v="6"/>
    <n v="13"/>
    <x v="16"/>
    <n v="1.15011757411316"/>
    <n v="45.199425615875022"/>
    <n v="18.587028693403362"/>
    <n v="39.305548160173153"/>
    <n v="26.398666666666671"/>
    <x v="57"/>
    <n v="133.00173976855282"/>
  </r>
  <r>
    <n v="6"/>
    <n v="13"/>
    <x v="17"/>
    <n v="2.2143800591261802"/>
    <n v="36.585133330299684"/>
    <n v="17.890645836365543"/>
    <n v="34.526084956709958"/>
    <n v="25.358666666666668"/>
    <x v="43"/>
    <n v="120.22569321047669"/>
  </r>
  <r>
    <n v="6"/>
    <n v="13"/>
    <x v="18"/>
    <n v="2.7046530102740749"/>
    <n v="20.192195549649551"/>
    <n v="9.6360033845798299"/>
    <n v="14.431506493506491"/>
    <n v="23.174666666666667"/>
    <x v="885"/>
    <n v="78.780561377791841"/>
  </r>
  <r>
    <n v="6"/>
    <n v="13"/>
    <x v="19"/>
    <n v="2.6030275276965162"/>
    <n v="1.8345902321738936"/>
    <n v="-0.20132002801120447"/>
    <n v="0"/>
    <n v="11.491999999999999"/>
    <x v="1146"/>
    <n v="24.235410107392632"/>
  </r>
  <r>
    <n v="6"/>
    <n v="13"/>
    <x v="20"/>
    <n v="3.8562173151557033"/>
    <n v="0"/>
    <n v="-0.20132002801120447"/>
    <n v="0"/>
    <n v="8.666666666666667E-2"/>
    <x v="1147"/>
    <n v="14.024992118818279"/>
  </r>
  <r>
    <n v="6"/>
    <n v="13"/>
    <x v="21"/>
    <n v="4.7082992864769002"/>
    <n v="0"/>
    <n v="-0.20132002801120447"/>
    <n v="0"/>
    <n v="0"/>
    <x v="429"/>
    <n v="12.260891065009082"/>
  </r>
  <r>
    <n v="6"/>
    <n v="13"/>
    <x v="22"/>
    <n v="3.5069507819678809"/>
    <n v="0"/>
    <n v="-0.20132002801120447"/>
    <n v="0"/>
    <n v="0"/>
    <x v="876"/>
    <n v="7.7597559317660654"/>
  </r>
  <r>
    <n v="6"/>
    <n v="13"/>
    <x v="23"/>
    <n v="5.0970186536737776"/>
    <n v="0"/>
    <n v="-0.20132002801120447"/>
    <n v="0"/>
    <n v="0"/>
    <x v="237"/>
    <n v="9.0319006171277216"/>
  </r>
  <r>
    <n v="6"/>
    <n v="14"/>
    <x v="0"/>
    <n v="5.499859857710522"/>
    <n v="0"/>
    <n v="-0.20132002801120447"/>
    <n v="0"/>
    <n v="0"/>
    <x v="875"/>
    <n v="11.595125889443272"/>
  </r>
  <r>
    <n v="6"/>
    <n v="14"/>
    <x v="1"/>
    <n v="3.8198470452611768"/>
    <n v="0"/>
    <n v="-0.20132002801120447"/>
    <n v="0"/>
    <n v="0"/>
    <x v="688"/>
    <n v="7.0676735321859612"/>
  </r>
  <r>
    <n v="6"/>
    <n v="14"/>
    <x v="2"/>
    <n v="3.2716145236322856"/>
    <n v="0"/>
    <n v="-0.20132002801120447"/>
    <n v="0"/>
    <n v="0"/>
    <x v="41"/>
    <n v="3.0702944956210811"/>
  </r>
  <r>
    <n v="6"/>
    <n v="14"/>
    <x v="3"/>
    <n v="2.1578052282664157"/>
    <n v="0"/>
    <n v="-0.20132002801120447"/>
    <n v="0"/>
    <n v="0"/>
    <x v="41"/>
    <n v="1.9564852002552113"/>
  </r>
  <r>
    <n v="6"/>
    <n v="14"/>
    <x v="4"/>
    <n v="3.2697081863290038"/>
    <n v="0"/>
    <n v="-0.20132002801120447"/>
    <n v="0"/>
    <n v="0"/>
    <x v="41"/>
    <n v="3.0683881583177994"/>
  </r>
  <r>
    <n v="6"/>
    <n v="14"/>
    <x v="5"/>
    <n v="2.4591581622655037"/>
    <n v="0.34130281055179668"/>
    <n v="0.33831765272457975"/>
    <n v="0"/>
    <n v="0"/>
    <x v="41"/>
    <n v="3.1387786255418799"/>
  </r>
  <r>
    <n v="6"/>
    <n v="14"/>
    <x v="6"/>
    <n v="0.6584080884545731"/>
    <n v="12.223918643583463"/>
    <n v="18.376904238277312"/>
    <n v="20.444030303030303"/>
    <n v="0"/>
    <x v="41"/>
    <n v="51.703261273345653"/>
  </r>
  <r>
    <n v="6"/>
    <n v="14"/>
    <x v="7"/>
    <n v="0.77540368465163556"/>
    <n v="27.176612246527014"/>
    <n v="37.359644282205871"/>
    <n v="43.849840909090901"/>
    <n v="8.2506666666666675"/>
    <x v="41"/>
    <n v="117.4121677891421"/>
  </r>
  <r>
    <n v="6"/>
    <n v="14"/>
    <x v="8"/>
    <n v="1.7697187815577891"/>
    <n v="39.350260969989264"/>
    <n v="41.367906503508401"/>
    <n v="47.017708333333324"/>
    <n v="21.718666666666667"/>
    <x v="41"/>
    <n v="151.22426125505547"/>
  </r>
  <r>
    <n v="6"/>
    <n v="14"/>
    <x v="9"/>
    <n v="1.4542135207990772"/>
    <n v="49.766455459269366"/>
    <n v="43.199929096638655"/>
    <n v="47.587467532467535"/>
    <n v="27.143999999999998"/>
    <x v="41"/>
    <n v="169.15206560917466"/>
  </r>
  <r>
    <n v="6"/>
    <n v="14"/>
    <x v="10"/>
    <n v="1.2830408936254274"/>
    <n v="49.457191506526584"/>
    <n v="43.199929096638655"/>
    <n v="48.200886363636357"/>
    <n v="27.3"/>
    <x v="41"/>
    <n v="169.44104786042703"/>
  </r>
  <r>
    <n v="6"/>
    <n v="14"/>
    <x v="11"/>
    <n v="1.4972395658729227"/>
    <n v="50"/>
    <n v="43.199929096638655"/>
    <n v="25.144827922077919"/>
    <n v="27.178666666666668"/>
    <x v="41"/>
    <n v="147.02066325125617"/>
  </r>
  <r>
    <n v="6"/>
    <n v="14"/>
    <x v="12"/>
    <n v="1.0216739127721803"/>
    <n v="45.49088128279385"/>
    <n v="43.199929096638655"/>
    <n v="26.629595779220779"/>
    <n v="27.074666666666666"/>
    <x v="41"/>
    <n v="143.41674673809214"/>
  </r>
  <r>
    <n v="6"/>
    <n v="14"/>
    <x v="13"/>
    <n v="1.9744088637393129"/>
    <n v="44.913275890056127"/>
    <n v="43.199929096638655"/>
    <n v="27.964336038961036"/>
    <n v="27.005333333333336"/>
    <x v="41"/>
    <n v="145.05728322272847"/>
  </r>
  <r>
    <n v="6"/>
    <n v="14"/>
    <x v="14"/>
    <n v="2.3484233488176565"/>
    <n v="49.277193910687991"/>
    <n v="43.199929096638655"/>
    <n v="27.469830627705623"/>
    <n v="26.936000000000003"/>
    <x v="41"/>
    <n v="149.23137698384991"/>
  </r>
  <r>
    <n v="6"/>
    <n v="14"/>
    <x v="15"/>
    <n v="1.9225893527622733"/>
    <n v="49.21052751425654"/>
    <n v="42.596166887584033"/>
    <n v="21.996458333333333"/>
    <n v="26.901333333333334"/>
    <x v="41"/>
    <n v="142.62707542126952"/>
  </r>
  <r>
    <n v="6"/>
    <n v="14"/>
    <x v="16"/>
    <n v="0.6542033178830704"/>
    <n v="44.055803291559805"/>
    <n v="39.897035317626049"/>
    <n v="18.134222402597402"/>
    <n v="26.901333333333334"/>
    <x v="41"/>
    <n v="129.64259766299966"/>
  </r>
  <r>
    <n v="6"/>
    <n v="14"/>
    <x v="17"/>
    <n v="0.50347885917372137"/>
    <n v="36.954919821922452"/>
    <n v="32.545098584243689"/>
    <n v="14.511702922077923"/>
    <n v="26.658666666666669"/>
    <x v="41"/>
    <n v="111.17386685408445"/>
  </r>
  <r>
    <n v="6"/>
    <n v="14"/>
    <x v="18"/>
    <n v="0.40163844941910737"/>
    <n v="20.443698041019349"/>
    <n v="12.534891426680669"/>
    <n v="6.0142380952380945"/>
    <n v="24.249333333333336"/>
    <x v="41"/>
    <n v="63.643799345690553"/>
  </r>
  <r>
    <n v="6"/>
    <n v="14"/>
    <x v="19"/>
    <n v="0.99447935341949079"/>
    <n v="1.6613392505740903"/>
    <n v="-0.20132002801120447"/>
    <n v="0"/>
    <n v="12.393333333333334"/>
    <x v="1148"/>
    <n v="18.112412279159241"/>
  </r>
  <r>
    <n v="6"/>
    <n v="14"/>
    <x v="20"/>
    <n v="1.8000234139716251"/>
    <n v="0"/>
    <n v="-0.20132002801120447"/>
    <n v="0"/>
    <n v="8.666666666666667E-2"/>
    <x v="1149"/>
    <n v="4.8496659274492782"/>
  </r>
  <r>
    <n v="6"/>
    <n v="14"/>
    <x v="21"/>
    <n v="4.2328318347990042"/>
    <n v="0"/>
    <n v="-0.20132002801120447"/>
    <n v="0"/>
    <n v="0"/>
    <x v="41"/>
    <n v="4.0315118067877993"/>
  </r>
  <r>
    <n v="6"/>
    <n v="14"/>
    <x v="22"/>
    <n v="3.1921791406496123"/>
    <n v="0"/>
    <n v="-0.20132002801120447"/>
    <n v="0"/>
    <n v="0"/>
    <x v="41"/>
    <n v="2.9908591126384079"/>
  </r>
  <r>
    <n v="6"/>
    <n v="14"/>
    <x v="23"/>
    <n v="1.415642254229142"/>
    <n v="0"/>
    <n v="-0.20132002801120447"/>
    <n v="0"/>
    <n v="0"/>
    <x v="41"/>
    <n v="1.2143222262179376"/>
  </r>
  <r>
    <n v="6"/>
    <n v="15"/>
    <x v="0"/>
    <n v="1.3508427885584384"/>
    <n v="0"/>
    <n v="-0.20132002801120447"/>
    <n v="0"/>
    <n v="0"/>
    <x v="41"/>
    <n v="1.149522760547234"/>
  </r>
  <r>
    <n v="6"/>
    <n v="15"/>
    <x v="1"/>
    <n v="1.2745703846570791"/>
    <n v="0"/>
    <n v="-0.20132002801120447"/>
    <n v="0"/>
    <n v="0"/>
    <x v="41"/>
    <n v="1.0732503566458746"/>
  </r>
  <r>
    <n v="6"/>
    <n v="15"/>
    <x v="2"/>
    <n v="3.3676503033122263"/>
    <n v="0"/>
    <n v="-0.20132002801120447"/>
    <n v="0"/>
    <n v="0"/>
    <x v="41"/>
    <n v="3.1663302753010218"/>
  </r>
  <r>
    <n v="6"/>
    <n v="15"/>
    <x v="3"/>
    <n v="4.5952397031355634"/>
    <n v="0"/>
    <n v="-0.20132002801120447"/>
    <n v="0"/>
    <n v="0"/>
    <x v="41"/>
    <n v="4.3939196751243585"/>
  </r>
  <r>
    <n v="6"/>
    <n v="15"/>
    <x v="4"/>
    <n v="2.0428533870210859"/>
    <n v="0"/>
    <n v="-0.20132002801120447"/>
    <n v="0"/>
    <n v="0"/>
    <x v="41"/>
    <n v="1.8415333590098815"/>
  </r>
  <r>
    <n v="6"/>
    <n v="15"/>
    <x v="5"/>
    <n v="2.040619737588528"/>
    <n v="0.40438380765274112"/>
    <n v="0.35562181632352935"/>
    <n v="0"/>
    <n v="0"/>
    <x v="41"/>
    <n v="2.8006253615647987"/>
  </r>
  <r>
    <n v="6"/>
    <n v="15"/>
    <x v="6"/>
    <n v="7.0557742563706078"/>
    <n v="13.880060255782356"/>
    <n v="17.798025188382351"/>
    <n v="16.670326298701298"/>
    <n v="0"/>
    <x v="41"/>
    <n v="55.404185999236617"/>
  </r>
  <r>
    <n v="6"/>
    <n v="15"/>
    <x v="7"/>
    <n v="2.6192444926909975"/>
    <n v="34.49377198836045"/>
    <n v="37.311951560483188"/>
    <n v="37.54571482683982"/>
    <n v="5.2"/>
    <x v="41"/>
    <n v="117.17068286837447"/>
  </r>
  <r>
    <n v="6"/>
    <n v="15"/>
    <x v="8"/>
    <n v="0.38049070836955945"/>
    <n v="41.375842452997119"/>
    <n v="42.068436553739488"/>
    <n v="42.657935606060605"/>
    <n v="9.2906666666666666"/>
    <x v="41"/>
    <n v="135.77337198783343"/>
  </r>
  <r>
    <n v="6"/>
    <n v="15"/>
    <x v="9"/>
    <n v="0.3264377619402975"/>
    <n v="37.487252860903752"/>
    <n v="43.199929096638655"/>
    <n v="45.283410714285722"/>
    <n v="13.814666666666668"/>
    <x v="41"/>
    <n v="140.11169710043509"/>
  </r>
  <r>
    <n v="6"/>
    <n v="15"/>
    <x v="10"/>
    <n v="0.26020585710837352"/>
    <n v="47.630895239813086"/>
    <n v="43.199929096638655"/>
    <n v="46.541893398268392"/>
    <n v="23.452000000000002"/>
    <x v="41"/>
    <n v="161.0849235918285"/>
  </r>
  <r>
    <n v="6"/>
    <n v="15"/>
    <x v="11"/>
    <n v="3.5333576543351257"/>
    <n v="50"/>
    <n v="43.199929096638655"/>
    <n v="46.837586580086572"/>
    <n v="21.372"/>
    <x v="41"/>
    <n v="164.94287333106035"/>
  </r>
  <r>
    <n v="6"/>
    <n v="15"/>
    <x v="12"/>
    <n v="7.4679836753098536"/>
    <n v="50"/>
    <n v="43.199929096638655"/>
    <n v="46.881620129870129"/>
    <n v="21.32"/>
    <x v="41"/>
    <n v="168.86953290181862"/>
  </r>
  <r>
    <n v="6"/>
    <n v="15"/>
    <x v="13"/>
    <n v="5.4113539523480183"/>
    <n v="50"/>
    <n v="43.199929096638655"/>
    <n v="46.623789502164506"/>
    <n v="15.305333333333333"/>
    <x v="41"/>
    <n v="160.5404058844845"/>
  </r>
  <r>
    <n v="6"/>
    <n v="15"/>
    <x v="14"/>
    <n v="2.9706867399741315"/>
    <n v="50"/>
    <n v="43.199929096638655"/>
    <n v="46.478612554112551"/>
    <n v="22.412000000000003"/>
    <x v="41"/>
    <n v="165.06122839072535"/>
  </r>
  <r>
    <n v="6"/>
    <n v="15"/>
    <x v="15"/>
    <n v="2.9855687080861357"/>
    <n v="50"/>
    <n v="42.075694141827725"/>
    <n v="45.155281926406929"/>
    <n v="23.27866666666667"/>
    <x v="41"/>
    <n v="163.49521144298748"/>
  </r>
  <r>
    <n v="6"/>
    <n v="15"/>
    <x v="16"/>
    <n v="4.403806404206418"/>
    <n v="47.111533163160622"/>
    <n v="39.307097085882354"/>
    <n v="42.542397727272729"/>
    <n v="21.164000000000001"/>
    <x v="41"/>
    <n v="154.52883438052214"/>
  </r>
  <r>
    <n v="6"/>
    <n v="15"/>
    <x v="17"/>
    <n v="4.0051097768690109"/>
    <n v="40.048119924045778"/>
    <n v="31.627186490798312"/>
    <n v="36.819593614718613"/>
    <n v="11.249333333333334"/>
    <x v="41"/>
    <n v="123.74934313976506"/>
  </r>
  <r>
    <n v="6"/>
    <n v="15"/>
    <x v="18"/>
    <n v="2.4253913231184243"/>
    <n v="21.216987211422136"/>
    <n v="11.786323055294115"/>
    <n v="15.730345238095236"/>
    <n v="20.262666666666668"/>
    <x v="41"/>
    <n v="71.421713494596588"/>
  </r>
  <r>
    <n v="6"/>
    <n v="15"/>
    <x v="19"/>
    <n v="0.94290544589515024"/>
    <n v="1.4409958826141263"/>
    <n v="-0.20132002801120447"/>
    <n v="0"/>
    <n v="12.896000000000001"/>
    <x v="41"/>
    <n v="15.078581300498072"/>
  </r>
  <r>
    <n v="6"/>
    <n v="15"/>
    <x v="20"/>
    <n v="1.0524860064970529"/>
    <n v="0"/>
    <n v="-0.20132002801120447"/>
    <n v="0"/>
    <n v="0.38133333333333336"/>
    <x v="41"/>
    <n v="1.2324993118191818"/>
  </r>
  <r>
    <n v="6"/>
    <n v="15"/>
    <x v="21"/>
    <n v="3.8125052954668002"/>
    <n v="0"/>
    <n v="-0.20132002801120447"/>
    <n v="0"/>
    <n v="0"/>
    <x v="41"/>
    <n v="3.6111852674555958"/>
  </r>
  <r>
    <n v="6"/>
    <n v="15"/>
    <x v="22"/>
    <n v="4.2258518472031001"/>
    <n v="0"/>
    <n v="-0.20132002801120447"/>
    <n v="0"/>
    <n v="0"/>
    <x v="41"/>
    <n v="4.0245318191918953"/>
  </r>
  <r>
    <n v="6"/>
    <n v="15"/>
    <x v="23"/>
    <n v="3.0089660409776906"/>
    <n v="0"/>
    <n v="-0.20132002801120447"/>
    <n v="0"/>
    <n v="0"/>
    <x v="41"/>
    <n v="2.8076460129664862"/>
  </r>
  <r>
    <n v="6"/>
    <n v="16"/>
    <x v="0"/>
    <n v="3.3212279431429721"/>
    <n v="0"/>
    <n v="-0.20132002801120447"/>
    <n v="0"/>
    <n v="0"/>
    <x v="41"/>
    <n v="3.1199079151317677"/>
  </r>
  <r>
    <n v="6"/>
    <n v="16"/>
    <x v="1"/>
    <n v="4.2102266778690502"/>
    <n v="0"/>
    <n v="-0.20132002801120447"/>
    <n v="0"/>
    <n v="0"/>
    <x v="1150"/>
    <n v="10.188138513300235"/>
  </r>
  <r>
    <n v="6"/>
    <n v="16"/>
    <x v="2"/>
    <n v="6.5559720100996115"/>
    <n v="0"/>
    <n v="-0.20132002801120447"/>
    <n v="0"/>
    <n v="0"/>
    <x v="932"/>
    <n v="12.868876733155265"/>
  </r>
  <r>
    <n v="6"/>
    <n v="16"/>
    <x v="3"/>
    <n v="8.8061736384904563"/>
    <n v="0"/>
    <n v="-0.20132002801120447"/>
    <n v="0"/>
    <n v="0"/>
    <x v="375"/>
    <n v="14.231453894974273"/>
  </r>
  <r>
    <n v="6"/>
    <n v="16"/>
    <x v="4"/>
    <n v="8.0776433302616724"/>
    <n v="0"/>
    <n v="-0.20132002801120447"/>
    <n v="0"/>
    <n v="0"/>
    <x v="1151"/>
    <n v="12.832937811496556"/>
  </r>
  <r>
    <n v="6"/>
    <n v="16"/>
    <x v="5"/>
    <n v="6.9481180909870224"/>
    <n v="0.28495307974485568"/>
    <n v="-0.20132002801120447"/>
    <n v="0"/>
    <n v="0"/>
    <x v="269"/>
    <n v="12.976274613559934"/>
  </r>
  <r>
    <n v="6"/>
    <n v="16"/>
    <x v="6"/>
    <n v="1.4005792471130345"/>
    <n v="7.7039843065618863"/>
    <n v="5.582813237016806"/>
    <n v="17.314876082251082"/>
    <n v="0"/>
    <x v="41"/>
    <n v="32.002252872942812"/>
  </r>
  <r>
    <n v="6"/>
    <n v="16"/>
    <x v="7"/>
    <n v="6.1893077629761907E-2"/>
    <n v="22.699938153748985"/>
    <n v="21.328668993592437"/>
    <n v="38.378919913419914"/>
    <n v="5.5813333333333341"/>
    <x v="41"/>
    <n v="88.05075347172442"/>
  </r>
  <r>
    <n v="6"/>
    <n v="16"/>
    <x v="8"/>
    <n v="0.96792426703338563"/>
    <n v="39.558313127040066"/>
    <n v="13.456950713319324"/>
    <n v="43.621979978354972"/>
    <n v="11.388000000000002"/>
    <x v="41"/>
    <n v="108.99316808574775"/>
  </r>
  <r>
    <n v="6"/>
    <n v="16"/>
    <x v="9"/>
    <n v="0.92257304766911219"/>
    <n v="45.365222803637621"/>
    <n v="13.171139982415964"/>
    <n v="46.078311147186142"/>
    <n v="14.768000000000001"/>
    <x v="41"/>
    <n v="120.30524698090883"/>
  </r>
  <r>
    <n v="6"/>
    <n v="16"/>
    <x v="10"/>
    <n v="2.0156162540053608"/>
    <n v="50"/>
    <n v="25.418147081596633"/>
    <n v="46.929156385281388"/>
    <n v="12.497333333333334"/>
    <x v="41"/>
    <n v="136.86025305421671"/>
  </r>
  <r>
    <n v="6"/>
    <n v="16"/>
    <x v="11"/>
    <n v="1.4963413874016946"/>
    <n v="49.117185296591998"/>
    <n v="28.03779078201681"/>
    <n v="46.728933441558439"/>
    <n v="14.733333333333334"/>
    <x v="41"/>
    <n v="140.11358424090227"/>
  </r>
  <r>
    <n v="6"/>
    <n v="16"/>
    <x v="12"/>
    <n v="1.7434537473035912"/>
    <n v="50"/>
    <n v="27.110547503886551"/>
    <n v="46.57231601731602"/>
    <n v="17.263999999999999"/>
    <x v="41"/>
    <n v="142.69031726850616"/>
  </r>
  <r>
    <n v="6"/>
    <n v="16"/>
    <x v="13"/>
    <n v="2.6032878817352572"/>
    <n v="50"/>
    <n v="33.505865007352938"/>
    <n v="46.637567640692637"/>
    <n v="18.581333333333333"/>
    <x v="622"/>
    <n v="154.47634689298613"/>
  </r>
  <r>
    <n v="6"/>
    <n v="16"/>
    <x v="14"/>
    <n v="3.7001005396951956"/>
    <n v="50"/>
    <n v="33.700437488004198"/>
    <n v="46.172979978354974"/>
    <n v="17.038666666666668"/>
    <x v="407"/>
    <n v="154.14561283772815"/>
  </r>
  <r>
    <n v="6"/>
    <n v="16"/>
    <x v="15"/>
    <n v="4.3412769381108847"/>
    <n v="50"/>
    <n v="33.022025801470583"/>
    <n v="44.556444264069263"/>
    <n v="13.381333333333334"/>
    <x v="966"/>
    <n v="148.18052557169247"/>
  </r>
  <r>
    <n v="6"/>
    <n v="16"/>
    <x v="16"/>
    <n v="5.0140190282351966"/>
    <n v="47.182308349471015"/>
    <n v="18.012988035567226"/>
    <n v="41.300323593073593"/>
    <n v="4.5759999999999996"/>
    <x v="1152"/>
    <n v="119.16672008742809"/>
  </r>
  <r>
    <n v="6"/>
    <n v="16"/>
    <x v="17"/>
    <n v="4.6371924398216748"/>
    <n v="40.300347513572035"/>
    <n v="20.083474237310924"/>
    <n v="35.902156926406917"/>
    <n v="1.1266666666666667"/>
    <x v="1153"/>
    <n v="105.24827306116086"/>
  </r>
  <r>
    <n v="6"/>
    <n v="16"/>
    <x v="18"/>
    <n v="3.2941595698235551"/>
    <n v="22.300821765274669"/>
    <n v="13.728246268046217"/>
    <n v="14.611173160173159"/>
    <n v="2.34"/>
    <x v="1048"/>
    <n v="63.827743579818311"/>
  </r>
  <r>
    <n v="6"/>
    <n v="16"/>
    <x v="19"/>
    <n v="2.5329612828593411"/>
    <n v="1.8627991595147368"/>
    <n v="-0.20132002801120447"/>
    <n v="0"/>
    <n v="1.82"/>
    <x v="337"/>
    <n v="16.130372135557753"/>
  </r>
  <r>
    <n v="6"/>
    <n v="16"/>
    <x v="20"/>
    <n v="2.4718292612069948"/>
    <n v="0"/>
    <n v="-0.20132002801120447"/>
    <n v="0"/>
    <n v="0"/>
    <x v="1154"/>
    <n v="15.551803685542874"/>
  </r>
  <r>
    <n v="6"/>
    <n v="16"/>
    <x v="21"/>
    <n v="1.3035297887888628"/>
    <n v="0"/>
    <n v="-0.20132002801120447"/>
    <n v="0"/>
    <n v="0"/>
    <x v="1053"/>
    <n v="16.526818580123322"/>
  </r>
  <r>
    <n v="6"/>
    <n v="16"/>
    <x v="22"/>
    <n v="4.189510742800282"/>
    <n v="0"/>
    <n v="-0.20132002801120447"/>
    <n v="0"/>
    <n v="0"/>
    <x v="1155"/>
    <n v="18.659598965144699"/>
  </r>
  <r>
    <n v="6"/>
    <n v="16"/>
    <x v="23"/>
    <n v="4.0723960496359313"/>
    <n v="0"/>
    <n v="-0.20132002801120447"/>
    <n v="0"/>
    <n v="0"/>
    <x v="307"/>
    <n v="17.370009165294714"/>
  </r>
  <r>
    <n v="6"/>
    <n v="17"/>
    <x v="0"/>
    <n v="4.2602505452939692"/>
    <n v="0"/>
    <n v="-0.20132002801120447"/>
    <n v="0"/>
    <n v="0"/>
    <x v="699"/>
    <n v="12.315331655262849"/>
  </r>
  <r>
    <n v="6"/>
    <n v="17"/>
    <x v="1"/>
    <n v="7.8541019737633988"/>
    <n v="0"/>
    <n v="-0.20132002801120447"/>
    <n v="0"/>
    <n v="0"/>
    <x v="598"/>
    <n v="15.824901433661156"/>
  </r>
  <r>
    <n v="6"/>
    <n v="17"/>
    <x v="2"/>
    <n v="6.8299570427021665"/>
    <n v="0"/>
    <n v="-0.20132002801120447"/>
    <n v="0"/>
    <n v="0"/>
    <x v="669"/>
    <n v="19.642150528204475"/>
  </r>
  <r>
    <n v="6"/>
    <n v="17"/>
    <x v="3"/>
    <n v="7.6437549361286239"/>
    <n v="0"/>
    <n v="-0.20132002801120447"/>
    <n v="0"/>
    <n v="0"/>
    <x v="1156"/>
    <n v="22.264269901005047"/>
  </r>
  <r>
    <n v="6"/>
    <n v="17"/>
    <x v="4"/>
    <n v="7.0025710870362952"/>
    <n v="0"/>
    <n v="-0.20132002801120447"/>
    <n v="0"/>
    <n v="0"/>
    <x v="875"/>
    <n v="13.097837118769046"/>
  </r>
  <r>
    <n v="6"/>
    <n v="17"/>
    <x v="5"/>
    <n v="2.7607551197968814"/>
    <n v="0.39848984753125949"/>
    <n v="0.15078157652457982"/>
    <n v="0"/>
    <n v="0"/>
    <x v="41"/>
    <n v="3.3100265438527208"/>
  </r>
  <r>
    <n v="6"/>
    <n v="17"/>
    <x v="6"/>
    <n v="2.9050868682891053"/>
    <n v="15.640226257119657"/>
    <n v="10.393902940651259"/>
    <n v="3.9871590909090906"/>
    <n v="0"/>
    <x v="41"/>
    <n v="32.926375156969108"/>
  </r>
  <r>
    <n v="6"/>
    <n v="17"/>
    <x v="7"/>
    <n v="1.0021651393873958"/>
    <n v="35.099676874891131"/>
    <n v="28.235128058130243"/>
    <n v="9.1409069264069256"/>
    <n v="3.0853333333333337"/>
    <x v="41"/>
    <n v="76.56321033214904"/>
  </r>
  <r>
    <n v="6"/>
    <n v="17"/>
    <x v="8"/>
    <n v="1.2913515244617171"/>
    <n v="43.611483274534265"/>
    <n v="27.093267532247893"/>
    <n v="23.288969155844157"/>
    <n v="21.216000000000001"/>
    <x v="41"/>
    <n v="116.50107148708804"/>
  </r>
  <r>
    <n v="6"/>
    <n v="17"/>
    <x v="9"/>
    <n v="1.1035912978286335"/>
    <n v="50"/>
    <n v="34.864761977016805"/>
    <n v="25.547485389610387"/>
    <n v="27.230666666666668"/>
    <x v="41"/>
    <n v="138.74650533112251"/>
  </r>
  <r>
    <n v="6"/>
    <n v="17"/>
    <x v="10"/>
    <n v="1.3873681302409839"/>
    <n v="50"/>
    <n v="23.539814164474787"/>
    <n v="33.49400865800866"/>
    <n v="24.68266666666667"/>
    <x v="41"/>
    <n v="133.10385761939111"/>
  </r>
  <r>
    <n v="6"/>
    <n v="17"/>
    <x v="11"/>
    <n v="2.0377105846048131"/>
    <n v="50"/>
    <n v="25.930671040399158"/>
    <n v="36.640171536796537"/>
    <n v="26.277333333333335"/>
    <x v="41"/>
    <n v="140.88588649513383"/>
  </r>
  <r>
    <n v="6"/>
    <n v="17"/>
    <x v="12"/>
    <n v="2.0858999831066947"/>
    <n v="50"/>
    <n v="25.116093177352948"/>
    <n v="39.732261363636361"/>
    <n v="22.169333333333334"/>
    <x v="41"/>
    <n v="139.10358785742932"/>
  </r>
  <r>
    <n v="6"/>
    <n v="17"/>
    <x v="13"/>
    <n v="0.5357193065327901"/>
    <n v="50"/>
    <n v="24.648842744243694"/>
    <n v="38.071207792207787"/>
    <n v="13.571999999999999"/>
    <x v="41"/>
    <n v="126.82776984298428"/>
  </r>
  <r>
    <n v="6"/>
    <n v="17"/>
    <x v="14"/>
    <n v="0.2653968269466328"/>
    <n v="50"/>
    <n v="36.836061141554616"/>
    <n v="35.564211038961034"/>
    <n v="9.048"/>
    <x v="1157"/>
    <n v="138.83066758498717"/>
  </r>
  <r>
    <n v="6"/>
    <n v="17"/>
    <x v="15"/>
    <n v="0.50370516784618913"/>
    <n v="50"/>
    <n v="43.199929096638655"/>
    <n v="35.460325757575752"/>
    <n v="2.2533333333333334"/>
    <x v="640"/>
    <n v="141.01366604387186"/>
  </r>
  <r>
    <n v="6"/>
    <n v="17"/>
    <x v="16"/>
    <n v="0.30662301611324372"/>
    <n v="47.885829620269597"/>
    <n v="43.199929096638655"/>
    <n v="34.511157467532463"/>
    <n v="1.7506666666666666"/>
    <x v="493"/>
    <n v="138.49026561117509"/>
  </r>
  <r>
    <n v="6"/>
    <n v="17"/>
    <x v="17"/>
    <n v="2.6773412065086974"/>
    <n v="41.239095688601246"/>
    <n v="39.659608507310921"/>
    <n v="29.634583874458873"/>
    <n v="1.2133333333333334"/>
    <x v="884"/>
    <n v="124.18783174250326"/>
  </r>
  <r>
    <n v="6"/>
    <n v="17"/>
    <x v="18"/>
    <n v="1.629244629957342"/>
    <n v="21.609592242766468"/>
    <n v="16.088344794453782"/>
    <n v="16.614775974025974"/>
    <n v="2.8600000000000003"/>
    <x v="1158"/>
    <n v="65.885883672498011"/>
  </r>
  <r>
    <n v="6"/>
    <n v="17"/>
    <x v="19"/>
    <n v="1.6880195075891513"/>
    <n v="1.6840457019638151"/>
    <n v="-0.20132002801120447"/>
    <n v="0.23814610389610388"/>
    <n v="0.312"/>
    <x v="1159"/>
    <n v="11.223024998097895"/>
  </r>
  <r>
    <n v="6"/>
    <n v="17"/>
    <x v="20"/>
    <n v="0.62765979007372985"/>
    <n v="0"/>
    <n v="-0.20132002801120447"/>
    <n v="0"/>
    <n v="0"/>
    <x v="1019"/>
    <n v="9.1852302314793111"/>
  </r>
  <r>
    <n v="6"/>
    <n v="17"/>
    <x v="21"/>
    <n v="0.27185514278264544"/>
    <n v="0"/>
    <n v="-0.20132002801120447"/>
    <n v="0"/>
    <n v="0"/>
    <x v="1160"/>
    <n v="11.409084190162623"/>
  </r>
  <r>
    <n v="6"/>
    <n v="17"/>
    <x v="22"/>
    <n v="2.1596657318337815"/>
    <n v="0"/>
    <n v="-0.20132002801120447"/>
    <n v="0"/>
    <n v="0"/>
    <x v="1161"/>
    <n v="14.887577567264966"/>
  </r>
  <r>
    <n v="6"/>
    <n v="17"/>
    <x v="23"/>
    <n v="3.9727892350255192"/>
    <n v="0"/>
    <n v="-0.20132002801120447"/>
    <n v="0"/>
    <n v="0"/>
    <x v="1021"/>
    <n v="15.662649861352863"/>
  </r>
  <r>
    <n v="6"/>
    <n v="18"/>
    <x v="0"/>
    <n v="7.51167852993406"/>
    <n v="0"/>
    <n v="-0.20132002801120447"/>
    <n v="0"/>
    <n v="0"/>
    <x v="138"/>
    <n v="17.94478239950465"/>
  </r>
  <r>
    <n v="6"/>
    <n v="18"/>
    <x v="1"/>
    <n v="3.1177076937487977"/>
    <n v="0"/>
    <n v="-0.20132002801120447"/>
    <n v="0"/>
    <n v="0"/>
    <x v="1162"/>
    <n v="9.4978243655953456"/>
  </r>
  <r>
    <n v="6"/>
    <n v="18"/>
    <x v="2"/>
    <n v="7.8976286716558084"/>
    <n v="0"/>
    <n v="-0.20132002801120447"/>
    <n v="0"/>
    <n v="0"/>
    <x v="1073"/>
    <n v="10.425327135820991"/>
  </r>
  <r>
    <n v="6"/>
    <n v="18"/>
    <x v="3"/>
    <n v="1.4561903212840506"/>
    <n v="0"/>
    <n v="-0.20132002801120447"/>
    <n v="0"/>
    <n v="0"/>
    <x v="41"/>
    <n v="1.2548702932728462"/>
  </r>
  <r>
    <n v="6"/>
    <n v="18"/>
    <x v="4"/>
    <n v="1.0316437334110473"/>
    <n v="0"/>
    <n v="-0.20132002801120447"/>
    <n v="0"/>
    <n v="0"/>
    <x v="41"/>
    <n v="0.8303237053998429"/>
  </r>
  <r>
    <n v="6"/>
    <n v="18"/>
    <x v="5"/>
    <n v="3.5435154324113642"/>
    <n v="0.39826946069463448"/>
    <n v="0.42591674094957976"/>
    <n v="0"/>
    <n v="0"/>
    <x v="41"/>
    <n v="4.3677016340555781"/>
  </r>
  <r>
    <n v="6"/>
    <n v="18"/>
    <x v="6"/>
    <n v="2.7597916919003747"/>
    <n v="14.754940710787251"/>
    <n v="17.911381802331931"/>
    <n v="6.9225757575757578"/>
    <n v="0"/>
    <x v="41"/>
    <n v="42.348689962595316"/>
  </r>
  <r>
    <n v="6"/>
    <n v="18"/>
    <x v="7"/>
    <n v="0.2856619511227978"/>
    <n v="37.340744327634198"/>
    <n v="33.738799025042013"/>
    <n v="16.228566558441557"/>
    <n v="1.56"/>
    <x v="41"/>
    <n v="89.153771862240561"/>
  </r>
  <r>
    <n v="6"/>
    <n v="18"/>
    <x v="8"/>
    <n v="7.4579112668388611E-2"/>
    <n v="45.270296660914802"/>
    <n v="26.061307625987393"/>
    <n v="27.383107683982683"/>
    <n v="1.4560000000000002"/>
    <x v="41"/>
    <n v="100.24529108355327"/>
  </r>
  <r>
    <n v="6"/>
    <n v="18"/>
    <x v="9"/>
    <n v="0.15759760763718403"/>
    <n v="39.312672416920563"/>
    <n v="39.580120637773113"/>
    <n v="36.55095779220779"/>
    <n v="7.262666666666667"/>
    <x v="41"/>
    <n v="122.86401512120531"/>
  </r>
  <r>
    <n v="6"/>
    <n v="18"/>
    <x v="10"/>
    <n v="0"/>
    <n v="42.810848147195827"/>
    <n v="37.250089262016807"/>
    <n v="38.605993506493498"/>
    <n v="14.82"/>
    <x v="41"/>
    <n v="133.48693091570613"/>
  </r>
  <r>
    <n v="6"/>
    <n v="18"/>
    <x v="11"/>
    <n v="0"/>
    <n v="46.991348245559053"/>
    <n v="32.931824349516809"/>
    <n v="42.581544372294367"/>
    <n v="14.438666666666666"/>
    <x v="1065"/>
    <n v="140.45974209776378"/>
  </r>
  <r>
    <n v="6"/>
    <n v="18"/>
    <x v="12"/>
    <n v="0.13211467092885174"/>
    <n v="46.628070680253238"/>
    <n v="43.199929096638655"/>
    <n v="41.254161255411255"/>
    <n v="18.928000000000001"/>
    <x v="836"/>
    <n v="154.34568964348804"/>
  </r>
  <r>
    <n v="6"/>
    <n v="18"/>
    <x v="13"/>
    <n v="0.16067924261324135"/>
    <n v="48.809109573177651"/>
    <n v="19.74202199773109"/>
    <n v="40.220025432900428"/>
    <n v="13.571999999999999"/>
    <x v="554"/>
    <n v="127.1083881667638"/>
  </r>
  <r>
    <n v="6"/>
    <n v="18"/>
    <x v="14"/>
    <n v="0.15089422455598389"/>
    <n v="46.971321280326706"/>
    <n v="21.675305224663862"/>
    <n v="38.921527597402601"/>
    <n v="20.54"/>
    <x v="1163"/>
    <n v="133.14845088740432"/>
  </r>
  <r>
    <n v="6"/>
    <n v="18"/>
    <x v="15"/>
    <n v="7.4880703733412712E-2"/>
    <n v="48.766416235068647"/>
    <n v="2.3166566777079831"/>
    <n v="37.02981926406926"/>
    <n v="24.648"/>
    <x v="126"/>
    <n v="116.92183262453378"/>
  </r>
  <r>
    <n v="6"/>
    <n v="18"/>
    <x v="16"/>
    <n v="4.6946942289023817E-2"/>
    <n v="38.147025810712968"/>
    <n v="1.5991576953277309"/>
    <n v="29.38378896103896"/>
    <n v="26.52"/>
    <x v="1046"/>
    <n v="101.89322097409129"/>
  </r>
  <r>
    <n v="6"/>
    <n v="18"/>
    <x v="17"/>
    <n v="6.5548298139234004E-2"/>
    <n v="21.161279419612868"/>
    <n v="0.9876540589789915"/>
    <n v="24.584681277056276"/>
    <n v="14.196000000000002"/>
    <x v="284"/>
    <n v="69.586557079391923"/>
  </r>
  <r>
    <n v="6"/>
    <n v="18"/>
    <x v="18"/>
    <n v="6.1541637025152272E-2"/>
    <n v="13.856848334402796"/>
    <n v="0.30922854846806724"/>
    <n v="10.847083333333332"/>
    <n v="17.333333333333336"/>
    <x v="74"/>
    <n v="49.692530207899814"/>
  </r>
  <r>
    <n v="6"/>
    <n v="18"/>
    <x v="19"/>
    <n v="0.76063681335053168"/>
    <n v="0.63539617836646078"/>
    <n v="-0.20132002801120447"/>
    <n v="0"/>
    <n v="10.694666666666668"/>
    <x v="1164"/>
    <n v="18.487886031510435"/>
  </r>
  <r>
    <n v="6"/>
    <n v="18"/>
    <x v="20"/>
    <n v="2.2701600180702766"/>
    <n v="0"/>
    <n v="-0.20132002801120447"/>
    <n v="0"/>
    <n v="0.27733333333333338"/>
    <x v="45"/>
    <n v="4.8906256704763322"/>
  </r>
  <r>
    <n v="6"/>
    <n v="18"/>
    <x v="21"/>
    <n v="3.9256569923149063"/>
    <n v="0"/>
    <n v="-0.20132002801120447"/>
    <n v="0"/>
    <n v="0"/>
    <x v="534"/>
    <n v="7.4252615731230467"/>
  </r>
  <r>
    <n v="6"/>
    <n v="18"/>
    <x v="22"/>
    <n v="3.0278187882238496"/>
    <n v="0"/>
    <n v="-0.20132002801120447"/>
    <n v="0"/>
    <n v="0"/>
    <x v="41"/>
    <n v="2.8264987602126452"/>
  </r>
  <r>
    <n v="6"/>
    <n v="18"/>
    <x v="23"/>
    <n v="2.2719022165732272"/>
    <n v="0"/>
    <n v="-0.20132002801120447"/>
    <n v="0"/>
    <n v="0"/>
    <x v="41"/>
    <n v="2.0705821885620228"/>
  </r>
  <r>
    <n v="6"/>
    <n v="19"/>
    <x v="0"/>
    <n v="2.5163097678739623"/>
    <n v="0"/>
    <n v="-0.20132002801120447"/>
    <n v="0"/>
    <n v="0"/>
    <x v="1071"/>
    <n v="4.943723737017808"/>
  </r>
  <r>
    <n v="6"/>
    <n v="19"/>
    <x v="1"/>
    <n v="1.9518718503693586"/>
    <n v="0"/>
    <n v="-0.20132002801120447"/>
    <n v="0"/>
    <n v="0"/>
    <x v="41"/>
    <n v="1.7505518223581542"/>
  </r>
  <r>
    <n v="6"/>
    <n v="19"/>
    <x v="2"/>
    <n v="2.6436966690274231"/>
    <n v="0"/>
    <n v="-0.20132002801120447"/>
    <n v="0"/>
    <n v="0"/>
    <x v="41"/>
    <n v="2.4423766410162187"/>
  </r>
  <r>
    <n v="6"/>
    <n v="19"/>
    <x v="3"/>
    <n v="3.0110550231055537"/>
    <n v="0"/>
    <n v="-0.20132002801120447"/>
    <n v="0"/>
    <n v="0"/>
    <x v="969"/>
    <n v="7.9679853507131266"/>
  </r>
  <r>
    <n v="6"/>
    <n v="19"/>
    <x v="4"/>
    <n v="2.8700446327087712"/>
    <n v="0"/>
    <n v="-0.20132002801120447"/>
    <n v="0"/>
    <n v="0"/>
    <x v="41"/>
    <n v="2.6687246046975668"/>
  </r>
  <r>
    <n v="6"/>
    <n v="19"/>
    <x v="5"/>
    <n v="2.9135114119713861"/>
    <n v="0"/>
    <n v="-0.20132002801120447"/>
    <n v="0"/>
    <n v="0"/>
    <x v="41"/>
    <n v="2.7121913839601817"/>
  </r>
  <r>
    <n v="6"/>
    <n v="19"/>
    <x v="6"/>
    <n v="2.9306903919147835"/>
    <n v="5.5364735120410202"/>
    <n v="6.2546585343277306"/>
    <n v="8.9883468614718609"/>
    <n v="0"/>
    <x v="41"/>
    <n v="23.710169299755396"/>
  </r>
  <r>
    <n v="6"/>
    <n v="19"/>
    <x v="7"/>
    <n v="2.4620006573066759"/>
    <n v="33.758270707736486"/>
    <n v="14.327170085042015"/>
    <n v="20.627066558441559"/>
    <n v="6.24"/>
    <x v="41"/>
    <n v="77.414508008526724"/>
  </r>
  <r>
    <n v="6"/>
    <n v="19"/>
    <x v="8"/>
    <n v="3.1292954314727557"/>
    <n v="44.689917920901465"/>
    <n v="17.756553256449578"/>
    <n v="31.431655844155845"/>
    <n v="15.288"/>
    <x v="41"/>
    <n v="112.29542245297964"/>
  </r>
  <r>
    <n v="6"/>
    <n v="19"/>
    <x v="9"/>
    <n v="2.7891783950409503"/>
    <n v="50"/>
    <n v="20.262840342920168"/>
    <n v="37.323204004329"/>
    <n v="20.505333333333333"/>
    <x v="41"/>
    <n v="130.88055607562345"/>
  </r>
  <r>
    <n v="6"/>
    <n v="19"/>
    <x v="10"/>
    <n v="2.2408578006076607"/>
    <n v="50"/>
    <n v="25.069437253928573"/>
    <n v="38.402805735930734"/>
    <n v="24.509333333333334"/>
    <x v="41"/>
    <n v="140.2224341238003"/>
  </r>
  <r>
    <n v="6"/>
    <n v="19"/>
    <x v="11"/>
    <n v="1.5215596469233872"/>
    <n v="50"/>
    <n v="30.638772113067219"/>
    <n v="38.782280844155842"/>
    <n v="26.052000000000003"/>
    <x v="41"/>
    <n v="146.99461260414645"/>
  </r>
  <r>
    <n v="6"/>
    <n v="19"/>
    <x v="12"/>
    <n v="0.92730081975887635"/>
    <n v="50"/>
    <n v="34.378157975672273"/>
    <n v="37.563795995670993"/>
    <n v="24.942666666666668"/>
    <x v="41"/>
    <n v="147.81192145776882"/>
  </r>
  <r>
    <n v="6"/>
    <n v="19"/>
    <x v="13"/>
    <n v="0.6104868830480159"/>
    <n v="50"/>
    <n v="43.199929096638655"/>
    <n v="37.285153138528138"/>
    <n v="24.370666666666665"/>
    <x v="41"/>
    <n v="155.46623578488146"/>
  </r>
  <r>
    <n v="6"/>
    <n v="19"/>
    <x v="14"/>
    <n v="9.3003505895521172"/>
    <n v="49.809127158359502"/>
    <n v="41.585288546722687"/>
    <n v="40.768486471861472"/>
    <n v="24.301333333333332"/>
    <x v="41"/>
    <n v="165.7645860998291"/>
  </r>
  <r>
    <n v="6"/>
    <n v="19"/>
    <x v="15"/>
    <n v="6.1754269256304051"/>
    <n v="50"/>
    <n v="40.979798340504203"/>
    <n v="41.047011363636365"/>
    <n v="23.798666666666669"/>
    <x v="41"/>
    <n v="162.00090329643763"/>
  </r>
  <r>
    <n v="6"/>
    <n v="19"/>
    <x v="16"/>
    <n v="8.0353395049929457"/>
    <n v="46.542575040529897"/>
    <n v="39.694859649453782"/>
    <n v="38.475974025974018"/>
    <n v="22.134666666666668"/>
    <x v="41"/>
    <n v="154.88341488761731"/>
  </r>
  <r>
    <n v="6"/>
    <n v="19"/>
    <x v="17"/>
    <n v="9.1920362963035824"/>
    <n v="38.50970748876518"/>
    <n v="33.161647972310924"/>
    <n v="34.878785714285712"/>
    <n v="18.373333333333335"/>
    <x v="41"/>
    <n v="134.11551080499873"/>
  </r>
  <r>
    <n v="6"/>
    <n v="19"/>
    <x v="18"/>
    <n v="5.9476307521571261"/>
    <n v="22.2003489512004"/>
    <n v="12.240095110525209"/>
    <n v="13.531423701298699"/>
    <n v="15.270666666666667"/>
    <x v="41"/>
    <n v="69.190165181848101"/>
  </r>
  <r>
    <n v="6"/>
    <n v="19"/>
    <x v="19"/>
    <n v="2.7783680529231813"/>
    <n v="2.0301122370318763"/>
    <n v="-0.20132002801120447"/>
    <n v="0"/>
    <n v="5.8760000000000003"/>
    <x v="41"/>
    <n v="10.483160261943853"/>
  </r>
  <r>
    <n v="6"/>
    <n v="19"/>
    <x v="20"/>
    <n v="1.8287890743729158"/>
    <n v="0"/>
    <n v="-0.20132002801120447"/>
    <n v="0"/>
    <n v="5.1999999999999998E-2"/>
    <x v="41"/>
    <n v="1.6794690463617115"/>
  </r>
  <r>
    <n v="6"/>
    <n v="19"/>
    <x v="21"/>
    <n v="1.9174216139394111"/>
    <n v="0"/>
    <n v="-0.20132002801120447"/>
    <n v="0"/>
    <n v="0"/>
    <x v="41"/>
    <n v="1.7161015859282067"/>
  </r>
  <r>
    <n v="6"/>
    <n v="19"/>
    <x v="22"/>
    <n v="2.7288535771314044"/>
    <n v="0"/>
    <n v="-0.20132002801120447"/>
    <n v="0"/>
    <n v="0"/>
    <x v="1165"/>
    <n v="6.0108194666166437"/>
  </r>
  <r>
    <n v="6"/>
    <n v="19"/>
    <x v="23"/>
    <n v="5.2563396597477183"/>
    <n v="0"/>
    <n v="-0.20132002801120447"/>
    <n v="0"/>
    <n v="0"/>
    <x v="1067"/>
    <n v="8.7388745392756313"/>
  </r>
  <r>
    <n v="6"/>
    <n v="20"/>
    <x v="0"/>
    <n v="3.0168560496760373"/>
    <n v="0"/>
    <n v="-0.20132002801120447"/>
    <n v="0"/>
    <n v="0"/>
    <x v="398"/>
    <n v="5.8795474014656861"/>
  </r>
  <r>
    <n v="6"/>
    <n v="20"/>
    <x v="1"/>
    <n v="8.452091004938227"/>
    <n v="0"/>
    <n v="-0.20132002801120447"/>
    <n v="0"/>
    <n v="0"/>
    <x v="41"/>
    <n v="8.2507709769270221"/>
  </r>
  <r>
    <n v="6"/>
    <n v="20"/>
    <x v="2"/>
    <n v="9.0995078847291566"/>
    <n v="0"/>
    <n v="-0.20132002801120447"/>
    <n v="0"/>
    <n v="0"/>
    <x v="41"/>
    <n v="8.8981878567179518"/>
  </r>
  <r>
    <n v="6"/>
    <n v="20"/>
    <x v="3"/>
    <n v="6.6511475959983457"/>
    <n v="0"/>
    <n v="-0.20132002801120447"/>
    <n v="0"/>
    <n v="0"/>
    <x v="41"/>
    <n v="6.4498275679871409"/>
  </r>
  <r>
    <n v="6"/>
    <n v="20"/>
    <x v="4"/>
    <n v="6.7396101591188948"/>
    <n v="0"/>
    <n v="-0.20132002801120447"/>
    <n v="0"/>
    <n v="0"/>
    <x v="41"/>
    <n v="6.53829013110769"/>
  </r>
  <r>
    <n v="6"/>
    <n v="20"/>
    <x v="5"/>
    <n v="7.0653524410112185"/>
    <n v="0.39165784464397535"/>
    <n v="0.31430540413550417"/>
    <n v="0"/>
    <n v="0"/>
    <x v="41"/>
    <n v="7.7713156897906979"/>
  </r>
  <r>
    <n v="6"/>
    <n v="20"/>
    <x v="6"/>
    <n v="4.4258747721402667"/>
    <n v="11.364268147989819"/>
    <n v="17.519817645"/>
    <n v="11.3983658008658"/>
    <n v="0"/>
    <x v="41"/>
    <n v="44.708326365995887"/>
  </r>
  <r>
    <n v="6"/>
    <n v="20"/>
    <x v="7"/>
    <n v="4.2902033863812603"/>
    <n v="38.101345878269782"/>
    <n v="36.893776246827734"/>
    <n v="30.860961580086578"/>
    <n v="7.3666666666666671"/>
    <x v="41"/>
    <n v="117.51295375823202"/>
  </r>
  <r>
    <n v="6"/>
    <n v="20"/>
    <x v="8"/>
    <n v="6.5036857823921768"/>
    <n v="46.348860091128344"/>
    <n v="41.600494921764692"/>
    <n v="38.25573755411255"/>
    <n v="20.643999999999998"/>
    <x v="41"/>
    <n v="153.35277834939777"/>
  </r>
  <r>
    <n v="6"/>
    <n v="20"/>
    <x v="9"/>
    <n v="6.3030547712013476"/>
    <n v="45.125898445316629"/>
    <n v="43.199929096638655"/>
    <n v="36.636054653679651"/>
    <n v="26.52"/>
    <x v="41"/>
    <n v="157.78493696683628"/>
  </r>
  <r>
    <n v="6"/>
    <n v="20"/>
    <x v="10"/>
    <n v="8.4650678556297088"/>
    <n v="50"/>
    <n v="43.199929096638655"/>
    <n v="40.511126623376626"/>
    <n v="27.092000000000002"/>
    <x v="41"/>
    <n v="169.26812357564501"/>
  </r>
  <r>
    <n v="6"/>
    <n v="20"/>
    <x v="11"/>
    <n v="8.5540440094527082"/>
    <n v="50"/>
    <n v="43.199929096638655"/>
    <n v="42.488206709956714"/>
    <n v="26.970666666666666"/>
    <x v="41"/>
    <n v="171.21284648271472"/>
  </r>
  <r>
    <n v="6"/>
    <n v="20"/>
    <x v="12"/>
    <n v="8.5003217133389519"/>
    <n v="50"/>
    <n v="43.199929096638655"/>
    <n v="38.430870670995674"/>
    <n v="26.884"/>
    <x v="41"/>
    <n v="167.01512148097328"/>
  </r>
  <r>
    <n v="6"/>
    <n v="20"/>
    <x v="13"/>
    <n v="8.2038583782817369"/>
    <n v="50"/>
    <n v="43.199929096638655"/>
    <n v="37.848893398268402"/>
    <n v="26.797333333333334"/>
    <x v="41"/>
    <n v="166.05001420652215"/>
  </r>
  <r>
    <n v="6"/>
    <n v="20"/>
    <x v="14"/>
    <n v="8.3430523139466395"/>
    <n v="50"/>
    <n v="43.199929096638655"/>
    <n v="36.444842532467533"/>
    <n v="26.745333333333335"/>
    <x v="41"/>
    <n v="164.73315727638618"/>
  </r>
  <r>
    <n v="6"/>
    <n v="20"/>
    <x v="15"/>
    <n v="8.1863992392246576"/>
    <n v="50"/>
    <n v="42.968377476680665"/>
    <n v="32.362384199134198"/>
    <n v="26.710666666666668"/>
    <x v="41"/>
    <n v="160.22782758170618"/>
  </r>
  <r>
    <n v="6"/>
    <n v="20"/>
    <x v="16"/>
    <n v="8.230402188564085"/>
    <n v="48.558329464982911"/>
    <n v="39.874571354495799"/>
    <n v="28.902917748917744"/>
    <n v="26.693333333333335"/>
    <x v="41"/>
    <n v="152.25955409029388"/>
  </r>
  <r>
    <n v="6"/>
    <n v="20"/>
    <x v="17"/>
    <n v="8.7073659375724386"/>
    <n v="41.957507153114364"/>
    <n v="32.798422968466376"/>
    <n v="18.625064935064934"/>
    <n v="25.722666666666669"/>
    <x v="126"/>
    <n v="131.89708740483925"/>
  </r>
  <r>
    <n v="6"/>
    <n v="20"/>
    <x v="18"/>
    <n v="9.1685527418361836"/>
    <n v="22.372779085596395"/>
    <n v="12.497221088508402"/>
    <n v="6.050849025974026"/>
    <n v="23.157333333333334"/>
    <x v="723"/>
    <n v="78.688769414650906"/>
  </r>
  <r>
    <n v="6"/>
    <n v="20"/>
    <x v="19"/>
    <n v="7.9981209192690779"/>
    <n v="2.5544988323107667"/>
    <n v="-0.20132002801120447"/>
    <n v="0"/>
    <n v="11.543999999999999"/>
    <x v="216"/>
    <n v="28.309239979614155"/>
  </r>
  <r>
    <n v="6"/>
    <n v="20"/>
    <x v="20"/>
    <n v="5.4979538446970855"/>
    <n v="0"/>
    <n v="-0.20132002801120447"/>
    <n v="0"/>
    <n v="0.104"/>
    <x v="217"/>
    <n v="11.831643774011628"/>
  </r>
  <r>
    <n v="6"/>
    <n v="20"/>
    <x v="21"/>
    <n v="6.4715293372033091"/>
    <n v="0"/>
    <n v="-0.20132002801120447"/>
    <n v="0"/>
    <n v="0"/>
    <x v="792"/>
    <n v="14.894675881027098"/>
  </r>
  <r>
    <n v="6"/>
    <n v="20"/>
    <x v="22"/>
    <n v="8.2016277011737913"/>
    <n v="0"/>
    <n v="-0.20132002801120447"/>
    <n v="0"/>
    <n v="0"/>
    <x v="1166"/>
    <n v="17.009909380132715"/>
  </r>
  <r>
    <n v="6"/>
    <n v="20"/>
    <x v="23"/>
    <n v="7.2337942678736979"/>
    <n v="0"/>
    <n v="-0.20132002801120447"/>
    <n v="0"/>
    <n v="0"/>
    <x v="508"/>
    <n v="18.856442945410144"/>
  </r>
  <r>
    <n v="6"/>
    <n v="21"/>
    <x v="0"/>
    <n v="6.2551540952894245"/>
    <n v="0"/>
    <n v="-0.20132002801120447"/>
    <n v="0"/>
    <n v="0"/>
    <x v="829"/>
    <n v="23.187546727306671"/>
  </r>
  <r>
    <n v="6"/>
    <n v="21"/>
    <x v="1"/>
    <n v="6.9325219228173722"/>
    <n v="0"/>
    <n v="-0.20132002801120447"/>
    <n v="0"/>
    <n v="0"/>
    <x v="1167"/>
    <n v="24.702396773895785"/>
  </r>
  <r>
    <n v="6"/>
    <n v="21"/>
    <x v="2"/>
    <n v="5.573646818166667"/>
    <n v="0"/>
    <n v="-0.20132002801120447"/>
    <n v="0"/>
    <n v="0"/>
    <x v="1168"/>
    <n v="21.115925652175378"/>
  </r>
  <r>
    <n v="6"/>
    <n v="21"/>
    <x v="3"/>
    <n v="6.5397793396695212"/>
    <n v="0"/>
    <n v="-0.20132002801120447"/>
    <n v="0"/>
    <n v="0"/>
    <x v="524"/>
    <n v="23.069967135271405"/>
  </r>
  <r>
    <n v="6"/>
    <n v="21"/>
    <x v="4"/>
    <n v="7.4438562585664156"/>
    <n v="0"/>
    <n v="-0.20132002801120447"/>
    <n v="0"/>
    <n v="0"/>
    <x v="871"/>
    <n v="22.499648606088638"/>
  </r>
  <r>
    <n v="6"/>
    <n v="21"/>
    <x v="5"/>
    <n v="9.181636821825343"/>
    <n v="0.3375010288905938"/>
    <n v="0.33511394598277305"/>
    <n v="0"/>
    <n v="0"/>
    <x v="1169"/>
    <n v="20.237964456727163"/>
  </r>
  <r>
    <n v="6"/>
    <n v="21"/>
    <x v="6"/>
    <n v="9.4666259542524127"/>
    <n v="14.896839646603588"/>
    <n v="15.28033332063025"/>
    <n v="12.152064393939391"/>
    <n v="0"/>
    <x v="41"/>
    <n v="51.795863315425642"/>
  </r>
  <r>
    <n v="6"/>
    <n v="21"/>
    <x v="7"/>
    <n v="9.4407391557401112"/>
    <n v="37.827251151034929"/>
    <n v="32.405822012836126"/>
    <n v="33.99429653679654"/>
    <n v="3.8826666666666667"/>
    <x v="41"/>
    <n v="117.55077552307436"/>
  </r>
  <r>
    <n v="6"/>
    <n v="21"/>
    <x v="8"/>
    <n v="9.3094983868178094"/>
    <n v="46.843105548739928"/>
    <n v="38.220186869810924"/>
    <n v="32.988324675324677"/>
    <n v="15.08"/>
    <x v="41"/>
    <n v="142.44111548069333"/>
  </r>
  <r>
    <n v="6"/>
    <n v="21"/>
    <x v="9"/>
    <n v="8.6881292171426043"/>
    <n v="50"/>
    <n v="41.397282455294118"/>
    <n v="45.057767857142863"/>
    <n v="20.210666666666665"/>
    <x v="115"/>
    <n v="168.3506456272562"/>
  </r>
  <r>
    <n v="6"/>
    <n v="21"/>
    <x v="10"/>
    <n v="7.9433794644291131"/>
    <n v="50"/>
    <n v="41.524808645987392"/>
    <n v="40.243152597402592"/>
    <n v="24.942666666666668"/>
    <x v="41"/>
    <n v="164.65400737448576"/>
  </r>
  <r>
    <n v="6"/>
    <n v="21"/>
    <x v="11"/>
    <n v="7.4719963847835533"/>
    <n v="50"/>
    <n v="41.369288901239486"/>
    <n v="20.112232683982683"/>
    <n v="23.400000000000002"/>
    <x v="86"/>
    <n v="146.67428610656333"/>
  </r>
  <r>
    <n v="6"/>
    <n v="21"/>
    <x v="12"/>
    <n v="7.8459187909510666"/>
    <n v="50"/>
    <n v="40.604131757079834"/>
    <n v="24.879608766233762"/>
    <n v="23.989333333333335"/>
    <x v="504"/>
    <n v="156.1610979107559"/>
  </r>
  <r>
    <n v="6"/>
    <n v="21"/>
    <x v="13"/>
    <n v="7.6529948337633176"/>
    <n v="46.831085753444128"/>
    <n v="39.913624090399153"/>
    <n v="25.919277597402598"/>
    <n v="23.400000000000002"/>
    <x v="1170"/>
    <n v="157.48369635751277"/>
  </r>
  <r>
    <n v="6"/>
    <n v="21"/>
    <x v="14"/>
    <n v="7.5891520063925926"/>
    <n v="49.810443950410324"/>
    <n v="39.855908985126042"/>
    <n v="23.478595779220779"/>
    <n v="22.273333333333333"/>
    <x v="99"/>
    <n v="165.16604002887851"/>
  </r>
  <r>
    <n v="6"/>
    <n v="21"/>
    <x v="15"/>
    <n v="8.3292350339461105"/>
    <n v="49.261196371536819"/>
    <n v="39.020940755546214"/>
    <n v="16.805554112554113"/>
    <n v="19.950666666666667"/>
    <x v="21"/>
    <n v="161.68942793313758"/>
  </r>
  <r>
    <n v="6"/>
    <n v="21"/>
    <x v="16"/>
    <n v="8.7295422251659627"/>
    <n v="41.843606093388352"/>
    <n v="35.868382729789914"/>
    <n v="16.205037878787877"/>
    <n v="19.656000000000002"/>
    <x v="106"/>
    <n v="149.13400562698988"/>
  </r>
  <r>
    <n v="6"/>
    <n v="21"/>
    <x v="17"/>
    <n v="9.2308109284046704"/>
    <n v="39.420061307304486"/>
    <n v="29.63169536596638"/>
    <n v="26.030629870129868"/>
    <n v="17.229333333333336"/>
    <x v="327"/>
    <n v="149.47923066289124"/>
  </r>
  <r>
    <n v="6"/>
    <n v="21"/>
    <x v="18"/>
    <n v="9.0445899764877709"/>
    <n v="24.558359448751531"/>
    <n v="10.454728440819327"/>
    <n v="14.197574134199135"/>
    <n v="14.612"/>
    <x v="179"/>
    <n v="96.549328813913519"/>
  </r>
  <r>
    <n v="6"/>
    <n v="21"/>
    <x v="19"/>
    <n v="8.3457749604994049"/>
    <n v="2.7290257208282114"/>
    <n v="-0.20132002801120447"/>
    <n v="0"/>
    <n v="5.7026666666666666"/>
    <x v="562"/>
    <n v="40.677498671334433"/>
  </r>
  <r>
    <n v="6"/>
    <n v="21"/>
    <x v="20"/>
    <n v="7.3966398618536573"/>
    <n v="0"/>
    <n v="-0.20132002801120447"/>
    <n v="0"/>
    <n v="0.12133333333333333"/>
    <x v="176"/>
    <n v="32.975614760347902"/>
  </r>
  <r>
    <n v="6"/>
    <n v="21"/>
    <x v="21"/>
    <n v="6.3552529206667403"/>
    <n v="0"/>
    <n v="-0.20132002801120447"/>
    <n v="0"/>
    <n v="0"/>
    <x v="1034"/>
    <n v="33.102723788814856"/>
  </r>
  <r>
    <n v="6"/>
    <n v="21"/>
    <x v="22"/>
    <n v="6.5591370469890444"/>
    <n v="0"/>
    <n v="-0.20132002801120447"/>
    <n v="0"/>
    <n v="0"/>
    <x v="1007"/>
    <n v="33.825100091524071"/>
  </r>
  <r>
    <n v="6"/>
    <n v="21"/>
    <x v="23"/>
    <n v="6.9482095507395911"/>
    <n v="0"/>
    <n v="-0.20132002801120447"/>
    <n v="0"/>
    <n v="0"/>
    <x v="1171"/>
    <n v="32.422920817180731"/>
  </r>
  <r>
    <n v="6"/>
    <n v="22"/>
    <x v="0"/>
    <n v="7.9965885322253731"/>
    <n v="0"/>
    <n v="-0.20132002801120447"/>
    <n v="0"/>
    <n v="0"/>
    <x v="1172"/>
    <n v="35.749038063246886"/>
  </r>
  <r>
    <n v="6"/>
    <n v="22"/>
    <x v="1"/>
    <n v="8.5331978220329905"/>
    <n v="0"/>
    <n v="-0.20132002801120447"/>
    <n v="0"/>
    <n v="0"/>
    <x v="358"/>
    <n v="36.771066983210972"/>
  </r>
  <r>
    <n v="6"/>
    <n v="22"/>
    <x v="2"/>
    <n v="8.2854370839363938"/>
    <n v="0"/>
    <n v="-0.20132002801120447"/>
    <n v="0"/>
    <n v="0"/>
    <x v="0"/>
    <n v="37.484543798457196"/>
  </r>
  <r>
    <n v="6"/>
    <n v="22"/>
    <x v="3"/>
    <n v="7.4515504956584175"/>
    <n v="0"/>
    <n v="-0.20132002801120447"/>
    <n v="0"/>
    <n v="0"/>
    <x v="0"/>
    <n v="36.650657210179219"/>
  </r>
  <r>
    <n v="6"/>
    <n v="22"/>
    <x v="4"/>
    <n v="6.4482719879424044"/>
    <n v="0"/>
    <n v="-0.20132002801120447"/>
    <n v="0"/>
    <n v="0"/>
    <x v="0"/>
    <n v="35.647378702463207"/>
  </r>
  <r>
    <n v="6"/>
    <n v="22"/>
    <x v="5"/>
    <n v="5.760880069514835"/>
    <n v="0.39103800455245247"/>
    <n v="0.30218868802247895"/>
    <n v="0"/>
    <n v="0"/>
    <x v="0"/>
    <n v="35.85453350462177"/>
  </r>
  <r>
    <n v="6"/>
    <n v="22"/>
    <x v="6"/>
    <n v="6.5833522139342637"/>
    <n v="16.966512785245499"/>
    <n v="15.143475945252099"/>
    <n v="9.167150974025974"/>
    <n v="0"/>
    <x v="757"/>
    <n v="71.927703867248724"/>
  </r>
  <r>
    <n v="6"/>
    <n v="22"/>
    <x v="7"/>
    <n v="8.3659862040501398"/>
    <n v="41.339642067751882"/>
    <n v="33.499298618130254"/>
    <n v="7.9718133116883116"/>
    <n v="5.5466666666666669"/>
    <x v="1173"/>
    <n v="111.52817215989464"/>
  </r>
  <r>
    <n v="6"/>
    <n v="22"/>
    <x v="8"/>
    <n v="8.4930511057410794"/>
    <n v="48.934480830047157"/>
    <n v="38.236430043151259"/>
    <n v="8.9762781385281372"/>
    <n v="17.108000000000001"/>
    <x v="167"/>
    <n v="139.58501109897546"/>
  </r>
  <r>
    <n v="6"/>
    <n v="22"/>
    <x v="9"/>
    <n v="8.4062429599572734"/>
    <n v="50"/>
    <n v="41.400047250756295"/>
    <n v="22.45966883116883"/>
    <n v="23.27866666666667"/>
    <x v="738"/>
    <n v="172.34192300584635"/>
  </r>
  <r>
    <n v="6"/>
    <n v="22"/>
    <x v="10"/>
    <n v="8.012724039919938"/>
    <n v="50"/>
    <n v="42.531539793655455"/>
    <n v="28.534316017316016"/>
    <n v="25.636000000000003"/>
    <x v="0"/>
    <n v="184.1150065934234"/>
  </r>
  <r>
    <n v="6"/>
    <n v="22"/>
    <x v="11"/>
    <n v="8.2964367120867006"/>
    <n v="50"/>
    <n v="43.199929096638655"/>
    <n v="48.416678571428569"/>
    <n v="26.832000000000004"/>
    <x v="0"/>
    <n v="206.14547112268593"/>
  </r>
  <r>
    <n v="6"/>
    <n v="22"/>
    <x v="12"/>
    <n v="8.2102258729066726"/>
    <n v="50"/>
    <n v="43.199929096638655"/>
    <n v="48.465830086580084"/>
    <n v="26.91866666666667"/>
    <x v="0"/>
    <n v="206.19507846532409"/>
  </r>
  <r>
    <n v="6"/>
    <n v="22"/>
    <x v="13"/>
    <n v="8.513782947593997"/>
    <n v="50"/>
    <n v="43.199929096638655"/>
    <n v="26.564338744588746"/>
    <n v="26.641333333333332"/>
    <x v="0"/>
    <n v="184.31981086468673"/>
  </r>
  <r>
    <n v="6"/>
    <n v="22"/>
    <x v="14"/>
    <n v="8.5119441801053686"/>
    <n v="50"/>
    <n v="43.199929096638655"/>
    <n v="25.501012445887444"/>
    <n v="26.641333333333332"/>
    <x v="106"/>
    <n v="180.68565575582255"/>
  </r>
  <r>
    <n v="6"/>
    <n v="22"/>
    <x v="15"/>
    <n v="8.5213101916396425"/>
    <n v="50"/>
    <n v="41.647496444621844"/>
    <n v="2.4675248917748918"/>
    <n v="26.069333333333336"/>
    <x v="1174"/>
    <n v="147.89947709465562"/>
  </r>
  <r>
    <n v="6"/>
    <n v="22"/>
    <x v="16"/>
    <n v="8.5324852659590675"/>
    <n v="49.047837809683813"/>
    <n v="38.61002302997899"/>
    <n v="1.6848035714285714"/>
    <n v="25.462666666666667"/>
    <x v="676"/>
    <n v="131.47686328539564"/>
  </r>
  <r>
    <n v="6"/>
    <n v="22"/>
    <x v="17"/>
    <n v="8.4007110632603759"/>
    <n v="43.465574510231335"/>
    <n v="31.37282530827731"/>
    <n v="0.93646536796536783"/>
    <n v="24.16266666666667"/>
    <x v="622"/>
    <n v="111.48653594627304"/>
  </r>
  <r>
    <n v="6"/>
    <n v="22"/>
    <x v="18"/>
    <n v="8.4563138266352844"/>
    <n v="26.066479659589849"/>
    <n v="11.852332546953781"/>
    <n v="0.3736028138528138"/>
    <n v="21.146666666666668"/>
    <x v="41"/>
    <n v="67.895395513698389"/>
  </r>
  <r>
    <n v="6"/>
    <n v="22"/>
    <x v="19"/>
    <n v="8.4287902646692174"/>
    <n v="2.4838027256473234"/>
    <n v="-0.20132002801120447"/>
    <n v="0"/>
    <n v="10.538666666666666"/>
    <x v="41"/>
    <n v="21.249939628972001"/>
  </r>
  <r>
    <n v="6"/>
    <n v="22"/>
    <x v="20"/>
    <n v="7.0235874760924588"/>
    <n v="0"/>
    <n v="-0.20132002801120447"/>
    <n v="0"/>
    <n v="0.17333333333333334"/>
    <x v="41"/>
    <n v="6.9956007814145877"/>
  </r>
  <r>
    <n v="6"/>
    <n v="22"/>
    <x v="21"/>
    <n v="7.6701234055232028"/>
    <n v="0"/>
    <n v="-0.20132002801120447"/>
    <n v="0"/>
    <n v="0"/>
    <x v="645"/>
    <n v="10.683241499844858"/>
  </r>
  <r>
    <n v="6"/>
    <n v="22"/>
    <x v="22"/>
    <n v="8.6079740993477305"/>
    <n v="0"/>
    <n v="-0.20132002801120447"/>
    <n v="0"/>
    <n v="0"/>
    <x v="115"/>
    <n v="11.403453502346483"/>
  </r>
  <r>
    <n v="6"/>
    <n v="22"/>
    <x v="23"/>
    <n v="8.7716816626343217"/>
    <n v="0"/>
    <n v="-0.20132002801120447"/>
    <n v="0"/>
    <n v="0"/>
    <x v="1175"/>
    <n v="12.287289088392676"/>
  </r>
  <r>
    <n v="6"/>
    <n v="23"/>
    <x v="0"/>
    <n v="8.653291279648915"/>
    <n v="0"/>
    <n v="-0.20132002801120447"/>
    <n v="0"/>
    <n v="0"/>
    <x v="457"/>
    <n v="13.995356742391621"/>
  </r>
  <r>
    <n v="6"/>
    <n v="23"/>
    <x v="1"/>
    <n v="8.4816674713243376"/>
    <n v="0"/>
    <n v="-0.20132002801120447"/>
    <n v="0"/>
    <n v="0"/>
    <x v="41"/>
    <n v="8.2803474433131328"/>
  </r>
  <r>
    <n v="6"/>
    <n v="23"/>
    <x v="2"/>
    <n v="8.7970189589951584"/>
    <n v="0"/>
    <n v="-0.20132002801120447"/>
    <n v="0"/>
    <n v="0"/>
    <x v="41"/>
    <n v="8.5956989309839535"/>
  </r>
  <r>
    <n v="6"/>
    <n v="23"/>
    <x v="3"/>
    <n v="8.954820900762078"/>
    <n v="0"/>
    <n v="-0.20132002801120447"/>
    <n v="0"/>
    <n v="0"/>
    <x v="41"/>
    <n v="8.7535008727508732"/>
  </r>
  <r>
    <n v="6"/>
    <n v="23"/>
    <x v="4"/>
    <n v="8.1583903516660463"/>
    <n v="0"/>
    <n v="-0.20132002801120447"/>
    <n v="0"/>
    <n v="0"/>
    <x v="41"/>
    <n v="7.9570703236548415"/>
  </r>
  <r>
    <n v="6"/>
    <n v="23"/>
    <x v="5"/>
    <n v="8.0801181005050413"/>
    <n v="0.38744292834769911"/>
    <n v="0.24320523283109247"/>
    <n v="0"/>
    <n v="0"/>
    <x v="41"/>
    <n v="8.7107662616838333"/>
  </r>
  <r>
    <n v="6"/>
    <n v="23"/>
    <x v="6"/>
    <n v="8.2446011323825008"/>
    <n v="17.658501101337968"/>
    <n v="14.405275556848737"/>
    <n v="2.2041812770562768"/>
    <n v="0"/>
    <x v="41"/>
    <n v="42.512559067625482"/>
  </r>
  <r>
    <n v="6"/>
    <n v="23"/>
    <x v="7"/>
    <n v="8.2436928076703833"/>
    <n v="42.425092703211419"/>
    <n v="33.563925712058811"/>
    <n v="7.3796525974025968"/>
    <n v="5.1999999999999998E-2"/>
    <x v="41"/>
    <n v="91.664363820343226"/>
  </r>
  <r>
    <n v="6"/>
    <n v="23"/>
    <x v="8"/>
    <n v="8.6615694433450852"/>
    <n v="49.28120012031885"/>
    <n v="39.261823560189072"/>
    <n v="15.214603896103895"/>
    <n v="0.45066666666666672"/>
    <x v="41"/>
    <n v="112.86986368662357"/>
  </r>
  <r>
    <n v="6"/>
    <n v="23"/>
    <x v="9"/>
    <n v="9.2914841930948722"/>
    <n v="50"/>
    <n v="41.105942133466378"/>
    <n v="25.924418831168833"/>
    <n v="1.768"/>
    <x v="41"/>
    <n v="128.08984515773008"/>
  </r>
  <r>
    <n v="6"/>
    <n v="23"/>
    <x v="10"/>
    <n v="9.3335296295937482"/>
    <n v="50"/>
    <n v="41.785045018865539"/>
    <n v="36.44839502164502"/>
    <n v="15.703999999999999"/>
    <x v="41"/>
    <n v="153.27096967010431"/>
  </r>
  <r>
    <n v="6"/>
    <n v="23"/>
    <x v="11"/>
    <n v="9.3328329613330787"/>
    <n v="50"/>
    <n v="41.716270731743691"/>
    <n v="37.783528679653678"/>
    <n v="27.109333333333336"/>
    <x v="41"/>
    <n v="165.94196570606377"/>
  </r>
  <r>
    <n v="6"/>
    <n v="23"/>
    <x v="12"/>
    <n v="9.399585676501454"/>
    <n v="50"/>
    <n v="40.726473956281509"/>
    <n v="41.461389069264072"/>
    <n v="26.970666666666666"/>
    <x v="41"/>
    <n v="168.55811536871369"/>
  </r>
  <r>
    <n v="6"/>
    <n v="23"/>
    <x v="13"/>
    <n v="9.424626709124226"/>
    <n v="50"/>
    <n v="38.932121701323524"/>
    <n v="42.84502002164502"/>
    <n v="23.330666666666666"/>
    <x v="269"/>
    <n v="170.47695856959871"/>
  </r>
  <r>
    <n v="6"/>
    <n v="23"/>
    <x v="14"/>
    <n v="9.4106391785178189"/>
    <n v="50"/>
    <n v="37.91191217577731"/>
    <n v="37.996483766233759"/>
    <n v="10.972"/>
    <x v="1176"/>
    <n v="158.06486157856588"/>
  </r>
  <r>
    <n v="6"/>
    <n v="23"/>
    <x v="15"/>
    <n v="9.372892000587786"/>
    <n v="50"/>
    <n v="33.772322170021006"/>
    <n v="37.208753787878784"/>
    <n v="16.414666666666669"/>
    <x v="1177"/>
    <n v="159.94964458248"/>
  </r>
  <r>
    <n v="6"/>
    <n v="23"/>
    <x v="16"/>
    <n v="9.3623135992168507"/>
    <n v="49.461197350881704"/>
    <n v="30.805351039663865"/>
    <n v="37.273314393939394"/>
    <n v="1.56"/>
    <x v="740"/>
    <n v="138.69439544486823"/>
  </r>
  <r>
    <n v="6"/>
    <n v="23"/>
    <x v="17"/>
    <n v="9.362694982734407"/>
    <n v="43.987557603493379"/>
    <n v="24.5652076815126"/>
    <n v="29.973599567099569"/>
    <n v="1.04"/>
    <x v="706"/>
    <n v="117.63780805674608"/>
  </r>
  <r>
    <n v="6"/>
    <n v="23"/>
    <x v="18"/>
    <n v="9.367223961843667"/>
    <n v="25.971669517556563"/>
    <n v="9.6138850208823516"/>
    <n v="12.737108766233765"/>
    <n v="0.53733333333333333"/>
    <x v="338"/>
    <n v="65.1436501873319"/>
  </r>
  <r>
    <n v="6"/>
    <n v="23"/>
    <x v="19"/>
    <n v="9.3162102896952721"/>
    <n v="2.4205294491858669"/>
    <n v="-0.20132002801120447"/>
    <n v="0"/>
    <n v="0.22533333333333336"/>
    <x v="41"/>
    <n v="11.760753044203268"/>
  </r>
  <r>
    <n v="6"/>
    <n v="23"/>
    <x v="20"/>
    <n v="8.7658570263870352"/>
    <n v="0"/>
    <n v="-0.20132002801120447"/>
    <n v="0"/>
    <n v="0"/>
    <x v="41"/>
    <n v="8.5645369983758304"/>
  </r>
  <r>
    <n v="6"/>
    <n v="23"/>
    <x v="21"/>
    <n v="8.1017973686165234"/>
    <n v="0"/>
    <n v="-0.20132002801120447"/>
    <n v="0"/>
    <n v="0"/>
    <x v="41"/>
    <n v="7.9004773406053186"/>
  </r>
  <r>
    <n v="6"/>
    <n v="23"/>
    <x v="22"/>
    <n v="8.1520459177395725"/>
    <n v="0"/>
    <n v="-0.20132002801120447"/>
    <n v="0"/>
    <n v="0"/>
    <x v="41"/>
    <n v="7.9507258897283677"/>
  </r>
  <r>
    <n v="6"/>
    <n v="23"/>
    <x v="23"/>
    <n v="8.4555411155654649"/>
    <n v="0"/>
    <n v="-0.20132002801120447"/>
    <n v="0"/>
    <n v="0"/>
    <x v="41"/>
    <n v="8.2542210875542601"/>
  </r>
  <r>
    <n v="6"/>
    <n v="24"/>
    <x v="0"/>
    <n v="8.6495696447287784"/>
    <n v="0"/>
    <n v="-0.20132002801120447"/>
    <n v="0"/>
    <n v="0"/>
    <x v="376"/>
    <n v="11.462118749007759"/>
  </r>
  <r>
    <n v="6"/>
    <n v="24"/>
    <x v="1"/>
    <n v="9.0027306230157027"/>
    <n v="0"/>
    <n v="-0.20132002801120447"/>
    <n v="0"/>
    <n v="0"/>
    <x v="1178"/>
    <n v="12.83732809144831"/>
  </r>
  <r>
    <n v="6"/>
    <n v="24"/>
    <x v="2"/>
    <n v="9.0432891553371011"/>
    <n v="0"/>
    <n v="-0.20132002801120447"/>
    <n v="0"/>
    <n v="0"/>
    <x v="341"/>
    <n v="13.614017491479522"/>
  </r>
  <r>
    <n v="6"/>
    <n v="24"/>
    <x v="3"/>
    <n v="9.0262261124106047"/>
    <n v="0"/>
    <n v="-0.20132002801120447"/>
    <n v="0"/>
    <n v="0"/>
    <x v="41"/>
    <n v="8.8249060843993998"/>
  </r>
  <r>
    <n v="6"/>
    <n v="24"/>
    <x v="4"/>
    <n v="9.1806389433213322"/>
    <n v="0"/>
    <n v="-0.20132002801120447"/>
    <n v="0"/>
    <n v="0"/>
    <x v="41"/>
    <n v="8.9793189153101274"/>
  </r>
  <r>
    <n v="6"/>
    <n v="24"/>
    <x v="5"/>
    <n v="8.7110175373038654"/>
    <n v="0.4091083312932175"/>
    <n v="0.14006453811428568"/>
    <n v="0"/>
    <n v="0"/>
    <x v="41"/>
    <n v="9.2601904067113683"/>
  </r>
  <r>
    <n v="6"/>
    <n v="24"/>
    <x v="6"/>
    <n v="9.3155083063739177"/>
    <n v="17.358860581957099"/>
    <n v="2.6919085418130249"/>
    <n v="15.019144480519481"/>
    <n v="0"/>
    <x v="41"/>
    <n v="44.385421910663524"/>
  </r>
  <r>
    <n v="6"/>
    <n v="24"/>
    <x v="7"/>
    <n v="9.4306426478686749"/>
    <n v="42.082128405796809"/>
    <n v="2.4503345383046224"/>
    <n v="36.262174783549789"/>
    <n v="3.3279999999999998"/>
    <x v="41"/>
    <n v="93.553280375519904"/>
  </r>
  <r>
    <n v="6"/>
    <n v="24"/>
    <x v="8"/>
    <n v="9.26468834026719"/>
    <n v="49.106510292396337"/>
    <n v="8.5587699526260508"/>
    <n v="41.729955086580084"/>
    <n v="17.194666666666667"/>
    <x v="41"/>
    <n v="125.85459033853631"/>
  </r>
  <r>
    <n v="6"/>
    <n v="24"/>
    <x v="9"/>
    <n v="8.6717960266126557"/>
    <n v="50"/>
    <n v="16.135691916743699"/>
    <n v="44.812909632034625"/>
    <n v="23.018666666666668"/>
    <x v="41"/>
    <n v="142.63906424205763"/>
  </r>
  <r>
    <n v="6"/>
    <n v="24"/>
    <x v="10"/>
    <n v="8.952041224643235"/>
    <n v="50"/>
    <n v="17.760354850210085"/>
    <n v="46.03533279220779"/>
    <n v="27.074666666666666"/>
    <x v="41"/>
    <n v="149.82239553372779"/>
  </r>
  <r>
    <n v="6"/>
    <n v="24"/>
    <x v="11"/>
    <n v="9.0721419439386164"/>
    <n v="50"/>
    <n v="26.493652516386543"/>
    <n v="46.313814935064933"/>
    <n v="26.953333333333333"/>
    <x v="41"/>
    <n v="158.83294272872342"/>
  </r>
  <r>
    <n v="6"/>
    <n v="24"/>
    <x v="12"/>
    <n v="9.2199343701953271"/>
    <n v="50"/>
    <n v="34.731706195399155"/>
    <n v="46.212621212121206"/>
    <n v="3.0333333333333332"/>
    <x v="41"/>
    <n v="143.19759511104903"/>
  </r>
  <r>
    <n v="6"/>
    <n v="24"/>
    <x v="13"/>
    <n v="8.1298194142498144"/>
    <n v="50"/>
    <n v="29.813480667605035"/>
    <n v="46.191608225108226"/>
    <n v="16.483999999999998"/>
    <x v="41"/>
    <n v="150.61890830696311"/>
  </r>
  <r>
    <n v="6"/>
    <n v="24"/>
    <x v="14"/>
    <n v="8.0379610873721976"/>
    <n v="50"/>
    <n v="37.240758077331932"/>
    <n v="45.299963744588737"/>
    <n v="12.653333333333334"/>
    <x v="41"/>
    <n v="153.2320162426262"/>
  </r>
  <r>
    <n v="6"/>
    <n v="24"/>
    <x v="15"/>
    <n v="8.686108302545426"/>
    <n v="49.589174738314568"/>
    <n v="28.251716830903359"/>
    <n v="43.519624999999998"/>
    <n v="12.843999999999999"/>
    <x v="41"/>
    <n v="142.89062487176335"/>
  </r>
  <r>
    <n v="6"/>
    <n v="24"/>
    <x v="16"/>
    <n v="8.0993016868692305"/>
    <n v="48.420924179739437"/>
    <n v="28.461841286029404"/>
    <n v="40.359940476190481"/>
    <n v="14.317333333333332"/>
    <x v="41"/>
    <n v="139.65934096216188"/>
  </r>
  <r>
    <n v="6"/>
    <n v="24"/>
    <x v="17"/>
    <n v="8.4420883640780886"/>
    <n v="43.908606463981698"/>
    <n v="31.052454634096634"/>
    <n v="34.038358766233763"/>
    <n v="11.596000000000002"/>
    <x v="41"/>
    <n v="129.03750822839018"/>
  </r>
  <r>
    <n v="6"/>
    <n v="24"/>
    <x v="18"/>
    <n v="7.9925580183233622"/>
    <n v="24.623433261047964"/>
    <n v="13.539894577184873"/>
    <n v="13.940638528138527"/>
    <n v="16.726666666666667"/>
    <x v="41"/>
    <n v="76.823191051361391"/>
  </r>
  <r>
    <n v="6"/>
    <n v="24"/>
    <x v="19"/>
    <n v="6.7933431285302879"/>
    <n v="2.2645396227942132"/>
    <n v="-0.20132002801120447"/>
    <n v="0"/>
    <n v="11.942666666666668"/>
    <x v="41"/>
    <n v="20.799229389979963"/>
  </r>
  <r>
    <n v="6"/>
    <n v="24"/>
    <x v="20"/>
    <n v="6.6181938037155899"/>
    <n v="0"/>
    <n v="-0.20132002801120447"/>
    <n v="0"/>
    <n v="0.104"/>
    <x v="384"/>
    <n v="12.532609195334542"/>
  </r>
  <r>
    <n v="6"/>
    <n v="24"/>
    <x v="21"/>
    <n v="5.5263979686646056"/>
    <n v="0"/>
    <n v="-0.20132002801120447"/>
    <n v="0"/>
    <n v="0"/>
    <x v="498"/>
    <n v="16.897268552317698"/>
  </r>
  <r>
    <n v="6"/>
    <n v="24"/>
    <x v="22"/>
    <n v="6.1541420135359344"/>
    <n v="0"/>
    <n v="-0.20132002801120447"/>
    <n v="0"/>
    <n v="0"/>
    <x v="663"/>
    <n v="15.666548870304247"/>
  </r>
  <r>
    <n v="6"/>
    <n v="24"/>
    <x v="23"/>
    <n v="7.0547227254607723"/>
    <n v="0"/>
    <n v="-0.20132002801120447"/>
    <n v="0"/>
    <n v="0"/>
    <x v="485"/>
    <n v="10.620472398729795"/>
  </r>
  <r>
    <n v="6"/>
    <n v="25"/>
    <x v="0"/>
    <n v="7.3737199973043399"/>
    <n v="0"/>
    <n v="-0.20132002801120447"/>
    <n v="0"/>
    <n v="0"/>
    <x v="70"/>
    <n v="11.408886455779623"/>
  </r>
  <r>
    <n v="6"/>
    <n v="25"/>
    <x v="1"/>
    <n v="7.2180085193657773"/>
    <n v="0"/>
    <n v="-0.20132002801120447"/>
    <n v="0"/>
    <n v="0"/>
    <x v="1178"/>
    <n v="11.052605987798383"/>
  </r>
  <r>
    <n v="6"/>
    <n v="25"/>
    <x v="2"/>
    <n v="7.0222297687098374"/>
    <n v="0"/>
    <n v="-0.20132002801120447"/>
    <n v="0"/>
    <n v="0"/>
    <x v="771"/>
    <n v="11.760454548664494"/>
  </r>
  <r>
    <n v="6"/>
    <n v="25"/>
    <x v="3"/>
    <n v="6.7082141984186157"/>
    <n v="0"/>
    <n v="-0.20132002801120447"/>
    <n v="0"/>
    <n v="0"/>
    <x v="384"/>
    <n v="12.518629590037568"/>
  </r>
  <r>
    <n v="6"/>
    <n v="25"/>
    <x v="4"/>
    <n v="6.6118673756105482"/>
    <n v="0"/>
    <n v="-0.20132002801120447"/>
    <n v="0"/>
    <n v="0"/>
    <x v="688"/>
    <n v="9.8596938625353321"/>
  </r>
  <r>
    <n v="6"/>
    <n v="25"/>
    <x v="5"/>
    <n v="6.360702282762972"/>
    <n v="0.30499413363368599"/>
    <n v="0.23405030385693276"/>
    <n v="0"/>
    <n v="0"/>
    <x v="41"/>
    <n v="6.8997467202535905"/>
  </r>
  <r>
    <n v="6"/>
    <n v="25"/>
    <x v="6"/>
    <n v="5.7705030430581354"/>
    <n v="14.245906666242096"/>
    <n v="13.114116076008401"/>
    <n v="12.97537608225108"/>
    <n v="0"/>
    <x v="41"/>
    <n v="46.105901867559716"/>
  </r>
  <r>
    <n v="6"/>
    <n v="25"/>
    <x v="7"/>
    <n v="5.999723168752543"/>
    <n v="39.701921010654466"/>
    <n v="27.549458783508403"/>
    <n v="27.511178571428566"/>
    <n v="1.4906666666666666"/>
    <x v="41"/>
    <n v="102.25294820101064"/>
  </r>
  <r>
    <n v="6"/>
    <n v="25"/>
    <x v="8"/>
    <n v="5.9930452265729404"/>
    <n v="47.650915519504245"/>
    <n v="32.988157057058821"/>
    <n v="36.467248917748911"/>
    <n v="5.2173333333333334"/>
    <x v="41"/>
    <n v="128.31670005421824"/>
  </r>
  <r>
    <n v="6"/>
    <n v="25"/>
    <x v="9"/>
    <n v="5.6805727196644282"/>
    <n v="50"/>
    <n v="39.037183928886549"/>
    <n v="39.836248376623367"/>
    <n v="7.2106666666666674"/>
    <x v="41"/>
    <n v="141.76467169184102"/>
  </r>
  <r>
    <n v="6"/>
    <n v="25"/>
    <x v="10"/>
    <n v="5.3645597249483794"/>
    <n v="50"/>
    <n v="40.236413960609241"/>
    <n v="41.399002705627709"/>
    <n v="12.116000000000001"/>
    <x v="41"/>
    <n v="149.11597639118534"/>
  </r>
  <r>
    <n v="6"/>
    <n v="25"/>
    <x v="11"/>
    <n v="5.2637834645007313"/>
    <n v="50"/>
    <n v="36.371921103340334"/>
    <n v="43.09569534632034"/>
    <n v="18.754666666666669"/>
    <x v="41"/>
    <n v="153.48606658082807"/>
  </r>
  <r>
    <n v="6"/>
    <n v="25"/>
    <x v="12"/>
    <n v="4.9731037422303492"/>
    <n v="50"/>
    <n v="39.077273463088233"/>
    <n v="41.168766774891772"/>
    <n v="18.234666666666669"/>
    <x v="41"/>
    <n v="153.45381064687703"/>
  </r>
  <r>
    <n v="6"/>
    <n v="25"/>
    <x v="13"/>
    <n v="4.2355144271672698"/>
    <n v="50"/>
    <n v="37.628520640903353"/>
    <n v="42.360524891774894"/>
    <n v="18.737333333333332"/>
    <x v="41"/>
    <n v="152.96189329317886"/>
  </r>
  <r>
    <n v="6"/>
    <n v="25"/>
    <x v="14"/>
    <n v="3.6154959500331199"/>
    <n v="41.869055771674681"/>
    <n v="38.863347414201684"/>
    <n v="41.474214826839827"/>
    <n v="18.633333333333333"/>
    <x v="41"/>
    <n v="144.45544729608264"/>
  </r>
  <r>
    <n v="6"/>
    <n v="25"/>
    <x v="15"/>
    <n v="3.2700822883287359"/>
    <n v="38.964956992063293"/>
    <n v="30.065077054663863"/>
    <n v="37.621240259740262"/>
    <n v="17.056000000000001"/>
    <x v="41"/>
    <n v="126.97735659479615"/>
  </r>
  <r>
    <n v="6"/>
    <n v="25"/>
    <x v="16"/>
    <n v="2.3149148672824116"/>
    <n v="21.644908805043052"/>
    <n v="21.525660670273108"/>
    <n v="34.892069264069256"/>
    <n v="12.272"/>
    <x v="41"/>
    <n v="92.649553606667823"/>
  </r>
  <r>
    <n v="6"/>
    <n v="25"/>
    <x v="17"/>
    <n v="3.3576505496704927"/>
    <n v="18.284836060729265"/>
    <n v="20.578027025609245"/>
    <n v="23.301494047619048"/>
    <n v="13.381333333333334"/>
    <x v="41"/>
    <n v="78.903341016961377"/>
  </r>
  <r>
    <n v="6"/>
    <n v="25"/>
    <x v="18"/>
    <n v="4.5300427348026711"/>
    <n v="6.2106073589362074"/>
    <n v="7.6619394245798302"/>
    <n v="8.993132575757576"/>
    <n v="11.058666666666667"/>
    <x v="41"/>
    <n v="38.454388760742951"/>
  </r>
  <r>
    <n v="6"/>
    <n v="25"/>
    <x v="19"/>
    <n v="4.0817449327442983"/>
    <n v="0.5950462198685762"/>
    <n v="-0.20132002801120447"/>
    <n v="0"/>
    <n v="4.3506666666666671"/>
    <x v="41"/>
    <n v="8.8261377912683372"/>
  </r>
  <r>
    <n v="6"/>
    <n v="25"/>
    <x v="20"/>
    <n v="5.1871956672978037"/>
    <n v="0"/>
    <n v="-0.20132002801120447"/>
    <n v="0"/>
    <n v="0"/>
    <x v="41"/>
    <n v="4.9858756392865988"/>
  </r>
  <r>
    <n v="6"/>
    <n v="25"/>
    <x v="21"/>
    <n v="6.038551894867064"/>
    <n v="0"/>
    <n v="-0.20132002801120447"/>
    <n v="0"/>
    <n v="0"/>
    <x v="41"/>
    <n v="5.8372318668558592"/>
  </r>
  <r>
    <n v="6"/>
    <n v="25"/>
    <x v="22"/>
    <n v="6.5426284848521465"/>
    <n v="0"/>
    <n v="-0.20132002801120447"/>
    <n v="0"/>
    <n v="0"/>
    <x v="41"/>
    <n v="6.3413084568409417"/>
  </r>
  <r>
    <n v="6"/>
    <n v="25"/>
    <x v="23"/>
    <n v="6.746863218475851"/>
    <n v="0"/>
    <n v="-0.20132002801120447"/>
    <n v="0"/>
    <n v="0"/>
    <x v="41"/>
    <n v="6.5455431904646462"/>
  </r>
  <r>
    <n v="6"/>
    <n v="26"/>
    <x v="0"/>
    <n v="6.7515437304572616"/>
    <n v="0"/>
    <n v="-0.20132002801120447"/>
    <n v="0"/>
    <n v="0"/>
    <x v="41"/>
    <n v="6.5502237024460568"/>
  </r>
  <r>
    <n v="6"/>
    <n v="26"/>
    <x v="1"/>
    <n v="6.2873897206298848"/>
    <n v="0"/>
    <n v="-0.20132002801120447"/>
    <n v="0"/>
    <n v="0"/>
    <x v="41"/>
    <n v="6.0860696926186799"/>
  </r>
  <r>
    <n v="6"/>
    <n v="26"/>
    <x v="2"/>
    <n v="7.1772819529784702"/>
    <n v="0"/>
    <n v="-0.20132002801120447"/>
    <n v="0"/>
    <n v="0"/>
    <x v="41"/>
    <n v="6.9759619249672653"/>
  </r>
  <r>
    <n v="6"/>
    <n v="26"/>
    <x v="3"/>
    <n v="7.2814009590076267"/>
    <n v="0"/>
    <n v="-0.20132002801120447"/>
    <n v="0"/>
    <n v="0"/>
    <x v="41"/>
    <n v="7.0800809309964219"/>
  </r>
  <r>
    <n v="6"/>
    <n v="26"/>
    <x v="4"/>
    <n v="7.2977575597352988"/>
    <n v="0"/>
    <n v="-0.20132002801120447"/>
    <n v="0"/>
    <n v="0"/>
    <x v="41"/>
    <n v="7.096437531724094"/>
  </r>
  <r>
    <n v="6"/>
    <n v="26"/>
    <x v="5"/>
    <n v="6.7975425330689569"/>
    <n v="0.22873956226918116"/>
    <n v="0.25105725194369743"/>
    <n v="0"/>
    <n v="0"/>
    <x v="41"/>
    <n v="7.2773393472818357"/>
  </r>
  <r>
    <n v="6"/>
    <n v="26"/>
    <x v="6"/>
    <n v="5.7014123929424789"/>
    <n v="8.6113139227521174"/>
    <n v="14.871489191659665"/>
    <n v="14.571322510822508"/>
    <n v="0"/>
    <x v="41"/>
    <n v="43.755538018176765"/>
  </r>
  <r>
    <n v="6"/>
    <n v="26"/>
    <x v="7"/>
    <n v="5.6276212844824238"/>
    <n v="29.194418285761405"/>
    <n v="20.056171882121845"/>
    <n v="35.494704545454539"/>
    <n v="6.0146666666666677"/>
    <x v="41"/>
    <n v="96.387582664486885"/>
  </r>
  <r>
    <n v="6"/>
    <n v="26"/>
    <x v="8"/>
    <n v="6.8472969556945147"/>
    <n v="36.933404121099436"/>
    <n v="32.993686647983189"/>
    <n v="41.345068181818185"/>
    <n v="15.808000000000002"/>
    <x v="41"/>
    <n v="133.92745590659533"/>
  </r>
  <r>
    <n v="6"/>
    <n v="26"/>
    <x v="9"/>
    <n v="6.4984496675264269"/>
    <n v="34.095078911955852"/>
    <n v="22.516494244033613"/>
    <n v="44.325676406926398"/>
    <n v="20.852"/>
    <x v="41"/>
    <n v="128.28769923044229"/>
  </r>
  <r>
    <n v="6"/>
    <n v="26"/>
    <x v="10"/>
    <n v="6.3108384514447238"/>
    <n v="48.938487735115977"/>
    <n v="20.574225431848738"/>
    <n v="45.833294372294368"/>
    <n v="23.174666666666667"/>
    <x v="41"/>
    <n v="144.83151265737047"/>
  </r>
  <r>
    <n v="6"/>
    <n v="26"/>
    <x v="11"/>
    <n v="6.6663844097688196"/>
    <n v="50"/>
    <n v="14.22003426088235"/>
    <n v="46.372149891774889"/>
    <n v="24.7"/>
    <x v="41"/>
    <n v="141.95856856242605"/>
  </r>
  <r>
    <n v="6"/>
    <n v="26"/>
    <x v="12"/>
    <n v="4.6697750868086967"/>
    <n v="46.593339806466432"/>
    <n v="12.616452892815126"/>
    <n v="45.908158008657999"/>
    <n v="24.977333333333334"/>
    <x v="41"/>
    <n v="134.76505912808159"/>
  </r>
  <r>
    <n v="6"/>
    <n v="26"/>
    <x v="13"/>
    <n v="4.4084970199020717"/>
    <n v="44.770171817543684"/>
    <n v="21.197341209138653"/>
    <n v="46.114182359307357"/>
    <n v="24.648"/>
    <x v="41"/>
    <n v="141.13819240589177"/>
  </r>
  <r>
    <n v="6"/>
    <n v="26"/>
    <x v="14"/>
    <n v="4.8089713135373282"/>
    <n v="41.87040531813502"/>
    <n v="29.122973000924365"/>
    <n v="45.204150974025971"/>
    <n v="24.648"/>
    <x v="41"/>
    <n v="145.65450060662269"/>
  </r>
  <r>
    <n v="6"/>
    <n v="26"/>
    <x v="15"/>
    <n v="4.0460679111053777"/>
    <n v="15.963385517021855"/>
    <n v="17.73927328481092"/>
    <n v="43.290463744588742"/>
    <n v="23.694666666666667"/>
    <x v="159"/>
    <n v="107.37966082262884"/>
  </r>
  <r>
    <n v="6"/>
    <n v="26"/>
    <x v="16"/>
    <n v="5.2015989924630697"/>
    <n v="21.356923422027368"/>
    <n v="34.025300954810916"/>
    <n v="39.366262445887443"/>
    <n v="21.701333333333334"/>
    <x v="75"/>
    <n v="126.52481886402711"/>
  </r>
  <r>
    <n v="6"/>
    <n v="26"/>
    <x v="17"/>
    <n v="6.2247557948571455"/>
    <n v="11.259514119081281"/>
    <n v="34.595540018886545"/>
    <n v="33.261556818181816"/>
    <n v="21.493333333333332"/>
    <x v="375"/>
    <n v="112.46130036883514"/>
  </r>
  <r>
    <n v="6"/>
    <n v="26"/>
    <x v="18"/>
    <n v="6.2212618149280221"/>
    <n v="13.512486496878612"/>
    <n v="14.724263833298318"/>
    <n v="14.373746753246753"/>
    <n v="17.940000000000001"/>
    <x v="497"/>
    <n v="75.430364872747148"/>
  </r>
  <r>
    <n v="6"/>
    <n v="26"/>
    <x v="19"/>
    <n v="5.7568165339994346"/>
    <n v="1.7158343133568985"/>
    <n v="0.25255715348193275"/>
    <n v="0"/>
    <n v="8.7013333333333343"/>
    <x v="425"/>
    <n v="25.603639484953959"/>
  </r>
  <r>
    <n v="6"/>
    <n v="26"/>
    <x v="20"/>
    <n v="4.5365013081331451"/>
    <n v="0"/>
    <n v="-0.20132002801120447"/>
    <n v="0"/>
    <n v="0.19066666666666668"/>
    <x v="1179"/>
    <n v="10.654937562720328"/>
  </r>
  <r>
    <n v="6"/>
    <n v="26"/>
    <x v="21"/>
    <n v="5.0704653934817232"/>
    <n v="0"/>
    <n v="-0.20132002801120447"/>
    <n v="0"/>
    <n v="0"/>
    <x v="698"/>
    <n v="14.415375806437801"/>
  </r>
  <r>
    <n v="6"/>
    <n v="26"/>
    <x v="22"/>
    <n v="7.9856520969962617"/>
    <n v="0"/>
    <n v="-0.20132002801120447"/>
    <n v="0"/>
    <n v="0"/>
    <x v="1180"/>
    <n v="21.333407460165709"/>
  </r>
  <r>
    <n v="6"/>
    <n v="26"/>
    <x v="23"/>
    <n v="7.8192510978079159"/>
    <n v="0"/>
    <n v="-0.20132002801120447"/>
    <n v="0"/>
    <n v="0"/>
    <x v="260"/>
    <n v="23.194033488004393"/>
  </r>
  <r>
    <n v="6"/>
    <n v="27"/>
    <x v="0"/>
    <n v="8.2242055909984177"/>
    <n v="0"/>
    <n v="-0.20132002801120447"/>
    <n v="0"/>
    <n v="0"/>
    <x v="1181"/>
    <n v="23.531776032404"/>
  </r>
  <r>
    <n v="6"/>
    <n v="27"/>
    <x v="1"/>
    <n v="8.1443065176871361"/>
    <n v="0"/>
    <n v="-0.20132002801120447"/>
    <n v="0"/>
    <n v="0"/>
    <x v="157"/>
    <n v="23.317453061510925"/>
  </r>
  <r>
    <n v="6"/>
    <n v="27"/>
    <x v="2"/>
    <n v="7.7347559245157056"/>
    <n v="0"/>
    <n v="-0.20132002801120447"/>
    <n v="0"/>
    <n v="0"/>
    <x v="1182"/>
    <n v="19.977248129790418"/>
  </r>
  <r>
    <n v="6"/>
    <n v="27"/>
    <x v="3"/>
    <n v="7.2821477353027131"/>
    <n v="0"/>
    <n v="-0.20132002801120447"/>
    <n v="0"/>
    <n v="0"/>
    <x v="1183"/>
    <n v="21.14946213118909"/>
  </r>
  <r>
    <n v="6"/>
    <n v="27"/>
    <x v="4"/>
    <n v="4.6114071357951856"/>
    <n v="0"/>
    <n v="-0.20132002801120447"/>
    <n v="0"/>
    <n v="0"/>
    <x v="975"/>
    <n v="10.405819682463925"/>
  </r>
  <r>
    <n v="6"/>
    <n v="27"/>
    <x v="5"/>
    <n v="2.2497172319071113"/>
    <n v="0.28419545818489322"/>
    <n v="-0.20132002801120447"/>
    <n v="0"/>
    <n v="0"/>
    <x v="582"/>
    <n v="9.5669454359072592"/>
  </r>
  <r>
    <n v="6"/>
    <n v="27"/>
    <x v="6"/>
    <n v="2.4507350793241991"/>
    <n v="10.991302710199475"/>
    <n v="3.8140353400840334"/>
    <n v="12.823929112554111"/>
    <n v="0"/>
    <x v="41"/>
    <n v="30.080002242161818"/>
  </r>
  <r>
    <n v="6"/>
    <n v="27"/>
    <x v="7"/>
    <n v="2.8905085921195655"/>
    <n v="35.350045826144623"/>
    <n v="15.427558678991593"/>
    <n v="30.742281385281384"/>
    <n v="5.6159999999999997"/>
    <x v="41"/>
    <n v="90.026394482537171"/>
  </r>
  <r>
    <n v="6"/>
    <n v="27"/>
    <x v="8"/>
    <n v="2.9436627634185362"/>
    <n v="45.287673792746354"/>
    <n v="17.967714509873947"/>
    <n v="37.113035173160171"/>
    <n v="17.489333333333335"/>
    <x v="41"/>
    <n v="120.80141957253234"/>
  </r>
  <r>
    <n v="6"/>
    <n v="27"/>
    <x v="9"/>
    <n v="2.9437233080362963"/>
    <n v="49.889091327700271"/>
    <n v="28.005650034768902"/>
    <n v="42.299306277056274"/>
    <n v="23.712000000000003"/>
    <x v="41"/>
    <n v="146.84977094756175"/>
  </r>
  <r>
    <n v="6"/>
    <n v="27"/>
    <x v="10"/>
    <n v="2.7651733916792924"/>
    <n v="50"/>
    <n v="35.653419882605036"/>
    <n v="44.046091991341989"/>
    <n v="26.173333333333336"/>
    <x v="41"/>
    <n v="158.63801859895966"/>
  </r>
  <r>
    <n v="6"/>
    <n v="27"/>
    <x v="11"/>
    <n v="2.0997313955417352"/>
    <n v="50"/>
    <n v="30.931149233193274"/>
    <n v="44.974381493506492"/>
    <n v="27.247999999999998"/>
    <x v="41"/>
    <n v="155.25326212224149"/>
  </r>
  <r>
    <n v="6"/>
    <n v="27"/>
    <x v="12"/>
    <n v="1.4628275248249585"/>
    <n v="50"/>
    <n v="13.392323619390755"/>
    <n v="44.700471320346317"/>
    <n v="27.161333333333332"/>
    <x v="41"/>
    <n v="136.71695579789537"/>
  </r>
  <r>
    <n v="6"/>
    <n v="27"/>
    <x v="13"/>
    <n v="1.1045737004946761"/>
    <n v="50"/>
    <n v="33.995579403592437"/>
    <n v="43.469246212121206"/>
    <n v="26.658666666666669"/>
    <x v="339"/>
    <n v="162.69712714930458"/>
  </r>
  <r>
    <n v="6"/>
    <n v="27"/>
    <x v="14"/>
    <n v="0.81971251567177972"/>
    <n v="50"/>
    <n v="29.535618723655464"/>
    <n v="42.452476190476183"/>
    <n v="26.312000000000001"/>
    <x v="1184"/>
    <n v="161.94875479822448"/>
  </r>
  <r>
    <n v="6"/>
    <n v="27"/>
    <x v="15"/>
    <n v="0.43947048027032876"/>
    <n v="48.041984169403548"/>
    <n v="34.691962260630248"/>
    <n v="39.979456709956708"/>
    <n v="26.329333333333334"/>
    <x v="1185"/>
    <n v="161.20589116412049"/>
  </r>
  <r>
    <n v="6"/>
    <n v="27"/>
    <x v="16"/>
    <n v="0.64324994419291637"/>
    <n v="36.679266380687466"/>
    <n v="21.522550275378148"/>
    <n v="36.173338203463203"/>
    <n v="25.445333333333338"/>
    <x v="778"/>
    <n v="134.98471964487868"/>
  </r>
  <r>
    <n v="6"/>
    <n v="27"/>
    <x v="17"/>
    <n v="1.2520328524437496"/>
    <n v="31.791123637076094"/>
    <n v="25.689788235756303"/>
    <n v="29.3477408008658"/>
    <n v="24.353333333333335"/>
    <x v="1186"/>
    <n v="124.0904911212107"/>
  </r>
  <r>
    <n v="6"/>
    <n v="27"/>
    <x v="18"/>
    <n v="1.5222460076643447"/>
    <n v="20.281924115671583"/>
    <n v="4.1973051110294115"/>
    <n v="12.112746212121211"/>
    <n v="21.423999999999999"/>
    <x v="1081"/>
    <n v="68.950027989872041"/>
  </r>
  <r>
    <n v="6"/>
    <n v="27"/>
    <x v="19"/>
    <n v="2.6219464390893923"/>
    <n v="2.10633179768412"/>
    <n v="-0.20132002801120447"/>
    <n v="0"/>
    <n v="10.746666666666666"/>
    <x v="844"/>
    <n v="28.052429996339356"/>
  </r>
  <r>
    <n v="6"/>
    <n v="27"/>
    <x v="20"/>
    <n v="3.10361536511919"/>
    <n v="0"/>
    <n v="-0.20132002801120447"/>
    <n v="0"/>
    <n v="0.19066666666666668"/>
    <x v="48"/>
    <n v="18.852563710744782"/>
  </r>
  <r>
    <n v="6"/>
    <n v="27"/>
    <x v="21"/>
    <n v="1.7172487781544248"/>
    <n v="0"/>
    <n v="-0.20132002801120447"/>
    <n v="0"/>
    <n v="0"/>
    <x v="1187"/>
    <n v="17.158176260811786"/>
  </r>
  <r>
    <n v="6"/>
    <n v="27"/>
    <x v="22"/>
    <n v="5.4068955660404114"/>
    <n v="0"/>
    <n v="-0.20132002801120447"/>
    <n v="0"/>
    <n v="0"/>
    <x v="1188"/>
    <n v="21.652232721528499"/>
  </r>
  <r>
    <n v="6"/>
    <n v="27"/>
    <x v="23"/>
    <n v="8.5889452690095585"/>
    <n v="0"/>
    <n v="-0.20132002801120447"/>
    <n v="0"/>
    <n v="0"/>
    <x v="779"/>
    <n v="23.544453121510443"/>
  </r>
  <r>
    <n v="6"/>
    <n v="28"/>
    <x v="0"/>
    <n v="9.1537965506675292"/>
    <n v="0"/>
    <n v="-0.20132002801120447"/>
    <n v="0"/>
    <n v="0"/>
    <x v="1091"/>
    <n v="19.101480790081645"/>
  </r>
  <r>
    <n v="6"/>
    <n v="28"/>
    <x v="1"/>
    <n v="8.1824419398694754"/>
    <n v="0"/>
    <n v="-0.20132002801120447"/>
    <n v="0"/>
    <n v="0"/>
    <x v="1021"/>
    <n v="19.872302566196819"/>
  </r>
  <r>
    <n v="6"/>
    <n v="28"/>
    <x v="2"/>
    <n v="9.2001143869911388"/>
    <n v="0"/>
    <n v="-0.20132002801120447"/>
    <n v="0"/>
    <n v="0"/>
    <x v="884"/>
    <n v="18.762663491270118"/>
  </r>
  <r>
    <n v="6"/>
    <n v="28"/>
    <x v="3"/>
    <n v="9.2842513796142008"/>
    <n v="0"/>
    <n v="-0.20132002801120447"/>
    <n v="0"/>
    <n v="0"/>
    <x v="283"/>
    <n v="17.489759232115087"/>
  </r>
  <r>
    <n v="6"/>
    <n v="28"/>
    <x v="4"/>
    <n v="8.7294705356412301"/>
    <n v="0"/>
    <n v="-0.20132002801120447"/>
    <n v="0"/>
    <n v="0"/>
    <x v="885"/>
    <n v="17.169686780745245"/>
  </r>
  <r>
    <n v="6"/>
    <n v="28"/>
    <x v="5"/>
    <n v="4.5891722046415744"/>
    <n v="0.33675720122408481"/>
    <n v="0.25133373148991595"/>
    <n v="0"/>
    <n v="0"/>
    <x v="1189"/>
    <n v="11.725627290982887"/>
  </r>
  <r>
    <n v="6"/>
    <n v="28"/>
    <x v="6"/>
    <n v="4.8368365781065812"/>
    <n v="15.117845323384147"/>
    <n v="15.459353826806723"/>
    <n v="13.845929112554112"/>
    <n v="0"/>
    <x v="85"/>
    <n v="55.305839663042171"/>
  </r>
  <r>
    <n v="6"/>
    <n v="28"/>
    <x v="7"/>
    <n v="4.5474360206262148"/>
    <n v="36.930717556740881"/>
    <n v="33.024444997499998"/>
    <n v="33.236697510822509"/>
    <n v="0.104"/>
    <x v="41"/>
    <n v="107.8432960856896"/>
  </r>
  <r>
    <n v="6"/>
    <n v="28"/>
    <x v="8"/>
    <n v="3.3957221075753017"/>
    <n v="46.129731469876923"/>
    <n v="39.079347059684871"/>
    <n v="39.994360930735922"/>
    <n v="3.1026666666666665"/>
    <x v="41"/>
    <n v="131.70182823453968"/>
  </r>
  <r>
    <n v="6"/>
    <n v="28"/>
    <x v="9"/>
    <n v="3.6924645087983357"/>
    <n v="49.683825183642931"/>
    <n v="41.701064356701671"/>
    <n v="42.161548701298699"/>
    <n v="0.9880000000000001"/>
    <x v="41"/>
    <n v="138.22690275044164"/>
  </r>
  <r>
    <n v="6"/>
    <n v="28"/>
    <x v="10"/>
    <n v="3.5491199751195088"/>
    <n v="48.370220043999275"/>
    <n v="42.776915390924373"/>
    <n v="43.24423647186147"/>
    <n v="1.56"/>
    <x v="41"/>
    <n v="139.50049188190462"/>
  </r>
  <r>
    <n v="6"/>
    <n v="28"/>
    <x v="11"/>
    <n v="2.4566442319168442"/>
    <n v="27.817949464753699"/>
    <n v="43.199929096638655"/>
    <n v="43.471147186147185"/>
    <n v="17.489333333333335"/>
    <x v="41"/>
    <n v="134.43500331278972"/>
  </r>
  <r>
    <n v="6"/>
    <n v="28"/>
    <x v="12"/>
    <n v="1.2287118160139323"/>
    <n v="13.086363177085017"/>
    <n v="43.199929096638655"/>
    <n v="43.239430735930739"/>
    <n v="21.84"/>
    <x v="41"/>
    <n v="122.59443482566834"/>
  </r>
  <r>
    <n v="6"/>
    <n v="28"/>
    <x v="13"/>
    <n v="0.90193771479801177"/>
    <n v="26.384708986720781"/>
    <n v="43.199929096638655"/>
    <n v="43.935866341991343"/>
    <n v="21.476000000000003"/>
    <x v="585"/>
    <n v="139.18009221127255"/>
  </r>
  <r>
    <n v="6"/>
    <n v="28"/>
    <x v="14"/>
    <n v="0.98257681172892253"/>
    <n v="34.51801478376948"/>
    <n v="43.199929096638655"/>
    <n v="42.991216450216449"/>
    <n v="23.608000000000001"/>
    <x v="1190"/>
    <n v="149.78800172272335"/>
  </r>
  <r>
    <n v="6"/>
    <n v="28"/>
    <x v="15"/>
    <n v="2.052590755400526"/>
    <n v="18.484933692159466"/>
    <n v="43.050284542247894"/>
    <n v="40.835166125541122"/>
    <n v="27.161333333333332"/>
    <x v="236"/>
    <n v="134.96624301482746"/>
  </r>
  <r>
    <n v="6"/>
    <n v="28"/>
    <x v="16"/>
    <n v="1.7926291305029469"/>
    <n v="9.6511836930940618"/>
    <n v="41.31330179313025"/>
    <n v="38.864458333333332"/>
    <n v="22.36"/>
    <x v="41"/>
    <n v="113.9815729500606"/>
  </r>
  <r>
    <n v="6"/>
    <n v="28"/>
    <x v="17"/>
    <n v="1.1255465947468184"/>
    <n v="20.143247520129783"/>
    <n v="35.21208940695378"/>
    <n v="32.241442099567095"/>
    <n v="9.2213333333333338"/>
    <x v="41"/>
    <n v="97.943658954730807"/>
  </r>
  <r>
    <n v="6"/>
    <n v="28"/>
    <x v="18"/>
    <n v="2.0717931147407325"/>
    <n v="23.698617038530514"/>
    <n v="14.791310123256302"/>
    <n v="14.013156926406927"/>
    <n v="0.65866666666666662"/>
    <x v="41"/>
    <n v="55.233543869601149"/>
  </r>
  <r>
    <n v="6"/>
    <n v="28"/>
    <x v="19"/>
    <n v="1.5072911265619549"/>
    <n v="2.2217568080968615"/>
    <n v="-0.20132002801120447"/>
    <n v="0"/>
    <n v="0.32933333333333331"/>
    <x v="1066"/>
    <n v="7.1728507136651558"/>
  </r>
  <r>
    <n v="6"/>
    <n v="28"/>
    <x v="20"/>
    <n v="3.6873475488202834"/>
    <n v="0"/>
    <n v="-0.20132002801120447"/>
    <n v="0"/>
    <n v="0"/>
    <x v="567"/>
    <n v="11.340223822373803"/>
  </r>
  <r>
    <n v="6"/>
    <n v="28"/>
    <x v="21"/>
    <n v="3.5831037451678047"/>
    <n v="0"/>
    <n v="-0.20132002801120447"/>
    <n v="0"/>
    <n v="0"/>
    <x v="1191"/>
    <n v="15.373248866516487"/>
  </r>
  <r>
    <n v="6"/>
    <n v="28"/>
    <x v="22"/>
    <n v="2.0251774203807531"/>
    <n v="0"/>
    <n v="-0.20132002801120447"/>
    <n v="0"/>
    <n v="0"/>
    <x v="79"/>
    <n v="14.183387975584344"/>
  </r>
  <r>
    <n v="6"/>
    <n v="28"/>
    <x v="23"/>
    <n v="0.85580069404732562"/>
    <n v="0"/>
    <n v="-0.20132002801120447"/>
    <n v="0"/>
    <n v="0"/>
    <x v="37"/>
    <n v="12.7803697129778"/>
  </r>
  <r>
    <n v="6"/>
    <n v="29"/>
    <x v="0"/>
    <n v="2.4282575940121305"/>
    <n v="0"/>
    <n v="-0.20132002801120447"/>
    <n v="0"/>
    <n v="0"/>
    <x v="897"/>
    <n v="13.581489486342321"/>
  </r>
  <r>
    <n v="6"/>
    <n v="29"/>
    <x v="1"/>
    <n v="2.4337529435401857"/>
    <n v="0"/>
    <n v="-0.20132002801120447"/>
    <n v="0"/>
    <n v="0"/>
    <x v="898"/>
    <n v="13.369346144547473"/>
  </r>
  <r>
    <n v="6"/>
    <n v="29"/>
    <x v="2"/>
    <n v="1.8647452671229698"/>
    <n v="0"/>
    <n v="-0.20132002801120447"/>
    <n v="0"/>
    <n v="0"/>
    <x v="1192"/>
    <n v="8.5969245278742115"/>
  </r>
  <r>
    <n v="6"/>
    <n v="29"/>
    <x v="3"/>
    <n v="0.9574899486488776"/>
    <n v="0"/>
    <n v="-0.20132002801120447"/>
    <n v="0"/>
    <n v="0"/>
    <x v="1193"/>
    <n v="4.3056009305949994"/>
  </r>
  <r>
    <n v="6"/>
    <n v="29"/>
    <x v="4"/>
    <n v="1.1375433539707069"/>
    <n v="0"/>
    <n v="-0.20132002801120447"/>
    <n v="0"/>
    <n v="0"/>
    <x v="489"/>
    <n v="8.7402773800135574"/>
  </r>
  <r>
    <n v="6"/>
    <n v="29"/>
    <x v="5"/>
    <n v="0.72415769722987233"/>
    <n v="0.26433327811681884"/>
    <n v="0.17378121877563021"/>
    <n v="0"/>
    <n v="0"/>
    <x v="1194"/>
    <n v="7.8439933890014117"/>
  </r>
  <r>
    <n v="6"/>
    <n v="29"/>
    <x v="6"/>
    <n v="0.8341573165321905"/>
    <n v="16.000196425342885"/>
    <n v="12.978986697794117"/>
    <n v="13.839647186147186"/>
    <n v="0"/>
    <x v="1190"/>
    <n v="48.141252206186223"/>
  </r>
  <r>
    <n v="6"/>
    <n v="29"/>
    <x v="7"/>
    <n v="0.2258461425026298"/>
    <n v="40.992398705572661"/>
    <n v="29.959669227668062"/>
    <n v="33.829320887445881"/>
    <n v="8.666666666666667E-2"/>
    <x v="1195"/>
    <n v="107.85599266826273"/>
  </r>
  <r>
    <n v="6"/>
    <n v="29"/>
    <x v="8"/>
    <n v="0"/>
    <n v="48.778424257607035"/>
    <n v="34.17943830182773"/>
    <n v="40.344345238095229"/>
    <n v="3.0853333333333337"/>
    <x v="41"/>
    <n v="126.38754113086334"/>
  </r>
  <r>
    <n v="6"/>
    <n v="29"/>
    <x v="9"/>
    <n v="0"/>
    <n v="50"/>
    <n v="36.999529673256298"/>
    <n v="43.143760822510821"/>
    <n v="16.050666666666665"/>
    <x v="41"/>
    <n v="146.19395716243378"/>
  </r>
  <r>
    <n v="6"/>
    <n v="29"/>
    <x v="10"/>
    <n v="0.42925422837785282"/>
    <n v="46.744266341780019"/>
    <n v="40.347005779096641"/>
    <n v="44.789260281385282"/>
    <n v="4.8533333333333335"/>
    <x v="771"/>
    <n v="142.10266477193898"/>
  </r>
  <r>
    <n v="6"/>
    <n v="29"/>
    <x v="11"/>
    <n v="1.6074419101476494"/>
    <n v="50"/>
    <n v="41.335420156827723"/>
    <n v="45.17882088744588"/>
    <n v="4.3506666666666671"/>
    <x v="723"/>
    <n v="147.91438376049047"/>
  </r>
  <r>
    <n v="6"/>
    <n v="29"/>
    <x v="12"/>
    <n v="0.31813519277564006"/>
    <n v="50"/>
    <n v="42.262663434957979"/>
    <n v="44.918122294372296"/>
    <n v="20.401333333333334"/>
    <x v="105"/>
    <n v="163.12464970351891"/>
  </r>
  <r>
    <n v="6"/>
    <n v="29"/>
    <x v="13"/>
    <n v="2.692757792579072E-2"/>
    <n v="48.382230477228433"/>
    <n v="41.693461169180665"/>
    <n v="44.815228896103896"/>
    <n v="20.869333333333334"/>
    <x v="748"/>
    <n v="161.54820563584894"/>
  </r>
  <r>
    <n v="6"/>
    <n v="29"/>
    <x v="14"/>
    <n v="0.23232088273898432"/>
    <n v="39.426772063676452"/>
    <n v="39.182335690651257"/>
    <n v="44.554792748917741"/>
    <n v="14.698666666666666"/>
    <x v="332"/>
    <n v="142.78372162306363"/>
  </r>
  <r>
    <n v="6"/>
    <n v="29"/>
    <x v="15"/>
    <n v="1.1882042838233964"/>
    <n v="44.512030283228462"/>
    <n v="37.790952374306713"/>
    <n v="43.598847943722944"/>
    <n v="15.565333333333333"/>
    <x v="868"/>
    <n v="145.78659154700659"/>
  </r>
  <r>
    <n v="6"/>
    <n v="29"/>
    <x v="16"/>
    <n v="1.0979041399367881"/>
    <n v="31.164981167334052"/>
    <n v="34.656365519054617"/>
    <n v="40.372671536796538"/>
    <n v="10.313333333333334"/>
    <x v="221"/>
    <n v="122.31115896814806"/>
  </r>
  <r>
    <n v="6"/>
    <n v="29"/>
    <x v="17"/>
    <n v="1.9817237437240052"/>
    <n v="13.708026112202109"/>
    <n v="27.296479998718485"/>
    <n v="35.403836580086569"/>
    <n v="7.3666666666666671"/>
    <x v="355"/>
    <n v="92.003176913631108"/>
  </r>
  <r>
    <n v="6"/>
    <n v="29"/>
    <x v="18"/>
    <n v="0.90488731097572617"/>
    <n v="20.188114071562534"/>
    <n v="12.928529180609241"/>
    <n v="15.554008116883116"/>
    <n v="8.4066666666666663"/>
    <x v="74"/>
    <n v="65.266700368034407"/>
  </r>
  <r>
    <n v="6"/>
    <n v="29"/>
    <x v="19"/>
    <n v="0.28015866288679558"/>
    <n v="2.3814653301328916"/>
    <n v="-0.20132002801120447"/>
    <n v="0"/>
    <n v="0.29466666666666669"/>
    <x v="1196"/>
    <n v="10.743590830821663"/>
  </r>
  <r>
    <n v="6"/>
    <n v="29"/>
    <x v="20"/>
    <n v="1.8085386076562755"/>
    <n v="0"/>
    <n v="-0.20132002801120447"/>
    <n v="0"/>
    <n v="0"/>
    <x v="900"/>
    <n v="11.253733515633691"/>
  </r>
  <r>
    <n v="6"/>
    <n v="29"/>
    <x v="21"/>
    <n v="4.6363176524536662"/>
    <n v="0"/>
    <n v="-0.20132002801120447"/>
    <n v="0"/>
    <n v="0"/>
    <x v="1053"/>
    <n v="19.859606443788124"/>
  </r>
  <r>
    <n v="6"/>
    <n v="29"/>
    <x v="22"/>
    <n v="5.1558730846540346"/>
    <n v="0"/>
    <n v="-0.20132002801120447"/>
    <n v="0"/>
    <n v="0"/>
    <x v="902"/>
    <n v="22.708109244409545"/>
  </r>
  <r>
    <n v="6"/>
    <n v="29"/>
    <x v="23"/>
    <n v="3.6692260319883236"/>
    <n v="0"/>
    <n v="-0.20132002801120447"/>
    <n v="0"/>
    <n v="0"/>
    <x v="1197"/>
    <n v="21.003823500420935"/>
  </r>
  <r>
    <n v="6"/>
    <n v="30"/>
    <x v="0"/>
    <n v="2.8696757450945376"/>
    <n v="0"/>
    <n v="-0.20132002801120447"/>
    <n v="0"/>
    <n v="0"/>
    <x v="568"/>
    <n v="22.280375631734831"/>
  </r>
  <r>
    <n v="6"/>
    <n v="30"/>
    <x v="1"/>
    <n v="2.4311865878303709"/>
    <n v="0"/>
    <n v="-0.20132002801120447"/>
    <n v="0"/>
    <n v="0"/>
    <x v="1198"/>
    <n v="19.781786901213195"/>
  </r>
  <r>
    <n v="6"/>
    <n v="30"/>
    <x v="2"/>
    <n v="1.6053904858656929"/>
    <n v="0"/>
    <n v="-0.20132002801120447"/>
    <n v="0"/>
    <n v="0"/>
    <x v="886"/>
    <n v="11.586147271510249"/>
  </r>
  <r>
    <n v="6"/>
    <n v="30"/>
    <x v="3"/>
    <n v="8.3256110308495153"/>
    <n v="0"/>
    <n v="-0.20132002801120447"/>
    <n v="0"/>
    <n v="0"/>
    <x v="355"/>
    <n v="14.370734815071597"/>
  </r>
  <r>
    <n v="6"/>
    <n v="30"/>
    <x v="4"/>
    <n v="8.3453371557452396"/>
    <n v="0"/>
    <n v="-0.20132002801120447"/>
    <n v="0"/>
    <n v="0"/>
    <x v="1199"/>
    <n v="14.256037042385529"/>
  </r>
  <r>
    <n v="6"/>
    <n v="30"/>
    <x v="5"/>
    <n v="2.7548516394763687"/>
    <n v="0"/>
    <n v="0.23516313403046216"/>
    <n v="0"/>
    <n v="0"/>
    <x v="876"/>
    <n v="7.4441399513162203"/>
  </r>
  <r>
    <n v="6"/>
    <n v="30"/>
    <x v="6"/>
    <n v="0"/>
    <n v="14.110770538825699"/>
    <n v="16.706967779117644"/>
    <n v="15.155622294372293"/>
    <n v="0"/>
    <x v="41"/>
    <n v="45.973360612315638"/>
  </r>
  <r>
    <n v="6"/>
    <n v="30"/>
    <x v="7"/>
    <n v="0.8532735073804455"/>
    <n v="35.643441948777166"/>
    <n v="37.328540333256306"/>
    <n v="37.747693722943723"/>
    <n v="5.182666666666667"/>
    <x v="41"/>
    <n v="116.7556161790243"/>
  </r>
  <r>
    <n v="6"/>
    <n v="30"/>
    <x v="8"/>
    <n v="0.59263142651328182"/>
    <n v="38.905880452189962"/>
    <n v="42.79799695632353"/>
    <n v="44.367004870129861"/>
    <n v="16.674666666666667"/>
    <x v="41"/>
    <n v="143.33818037182328"/>
  </r>
  <r>
    <n v="6"/>
    <n v="30"/>
    <x v="9"/>
    <n v="1.0753498675478785"/>
    <n v="38.592986396505587"/>
    <n v="43.199929096638655"/>
    <n v="47.288239177489174"/>
    <n v="22.689333333333334"/>
    <x v="41"/>
    <n v="152.84583787151465"/>
  </r>
  <r>
    <n v="6"/>
    <n v="30"/>
    <x v="10"/>
    <n v="1.4149805968599771"/>
    <n v="50"/>
    <n v="43.199929096638655"/>
    <n v="40.196945346320348"/>
    <n v="24.648"/>
    <x v="852"/>
    <n v="165.388375665708"/>
  </r>
  <r>
    <n v="6"/>
    <n v="30"/>
    <x v="11"/>
    <n v="0.49400811308912718"/>
    <n v="50"/>
    <n v="43.199929096638655"/>
    <n v="36.860108766233765"/>
    <n v="25.740000000000002"/>
    <x v="714"/>
    <n v="166.79511283229158"/>
  </r>
  <r>
    <n v="6"/>
    <n v="30"/>
    <x v="12"/>
    <n v="0.21076815232848087"/>
    <n v="50"/>
    <n v="43.199929096638655"/>
    <n v="34.34434090909091"/>
    <n v="26.207999999999998"/>
    <x v="1200"/>
    <n v="167.42889875549758"/>
  </r>
  <r>
    <n v="6"/>
    <n v="30"/>
    <x v="13"/>
    <n v="0.37063037135263766"/>
    <n v="47.508077840686632"/>
    <n v="43.199929096638655"/>
    <n v="33.04871212121212"/>
    <n v="26.138666666666669"/>
    <x v="261"/>
    <n v="165.27241723453679"/>
  </r>
  <r>
    <n v="6"/>
    <n v="30"/>
    <x v="14"/>
    <n v="0.17057595551302615"/>
    <n v="50"/>
    <n v="43.199929096638655"/>
    <n v="29.110414502164499"/>
    <n v="26.225333333333335"/>
    <x v="606"/>
    <n v="164.85098972975479"/>
  </r>
  <r>
    <n v="6"/>
    <n v="30"/>
    <x v="15"/>
    <n v="0.90323026371908055"/>
    <n v="49.374520885561431"/>
    <n v="42.190087554075625"/>
    <n v="25.552755952380952"/>
    <n v="26.329333333333334"/>
    <x v="1201"/>
    <n v="158.92105174440468"/>
  </r>
  <r>
    <n v="6"/>
    <n v="30"/>
    <x v="16"/>
    <n v="0.76462445273262747"/>
    <n v="34.375254589497771"/>
    <n v="39.611915785588231"/>
    <n v="24.137343614718613"/>
    <n v="25.844000000000001"/>
    <x v="386"/>
    <n v="137.86400615235232"/>
  </r>
  <r>
    <n v="6"/>
    <n v="30"/>
    <x v="17"/>
    <n v="0.62213831885333903"/>
    <n v="33.735366881690183"/>
    <n v="31.059021023319318"/>
    <n v="16.994521103896105"/>
    <n v="24.076000000000001"/>
    <x v="445"/>
    <n v="116.23384675876891"/>
  </r>
  <r>
    <n v="6"/>
    <n v="30"/>
    <x v="18"/>
    <n v="1.1614932860791414"/>
    <n v="19.153104598522535"/>
    <n v="11.68091522829832"/>
    <n v="6.287223484848484"/>
    <n v="21.476000000000003"/>
    <x v="127"/>
    <n v="63.559945701589164"/>
  </r>
  <r>
    <n v="6"/>
    <n v="30"/>
    <x v="19"/>
    <n v="0.86458402370452447"/>
    <n v="2.108809094061912"/>
    <n v="-0.20132002801120447"/>
    <n v="0"/>
    <n v="10.781333333333334"/>
    <x v="41"/>
    <n v="13.553406423088566"/>
  </r>
  <r>
    <n v="6"/>
    <n v="30"/>
    <x v="20"/>
    <n v="0.46575070998626417"/>
    <n v="0"/>
    <n v="-0.20132002801120447"/>
    <n v="0"/>
    <n v="0.22533333333333336"/>
    <x v="41"/>
    <n v="0.48976401530839309"/>
  </r>
  <r>
    <n v="6"/>
    <n v="30"/>
    <x v="21"/>
    <n v="2.0101789882535699"/>
    <n v="0"/>
    <n v="-0.20132002801120447"/>
    <n v="0"/>
    <n v="0"/>
    <x v="125"/>
    <n v="7.6872373386207444"/>
  </r>
  <r>
    <n v="6"/>
    <n v="30"/>
    <x v="22"/>
    <n v="3.1797368878965826"/>
    <n v="0"/>
    <n v="-0.20132002801120447"/>
    <n v="0"/>
    <n v="0"/>
    <x v="1018"/>
    <n v="13.31198727240316"/>
  </r>
  <r>
    <n v="6"/>
    <n v="30"/>
    <x v="23"/>
    <n v="2.5744836904763888"/>
    <n v="0"/>
    <n v="-0.20132002801120447"/>
    <n v="0"/>
    <n v="0"/>
    <x v="1202"/>
    <n v="16.474870632593209"/>
  </r>
  <r>
    <n v="7"/>
    <n v="1"/>
    <x v="0"/>
    <n v="2.8351286700068608"/>
    <n v="0"/>
    <n v="-0.20132002801120447"/>
    <n v="0"/>
    <n v="0"/>
    <x v="0"/>
    <n v="32.034235384527662"/>
  </r>
  <r>
    <n v="7"/>
    <n v="1"/>
    <x v="1"/>
    <n v="2.5371231907676521"/>
    <n v="0"/>
    <n v="-0.20132002801120447"/>
    <n v="0"/>
    <n v="0"/>
    <x v="558"/>
    <n v="31.478050673425017"/>
  </r>
  <r>
    <n v="7"/>
    <n v="1"/>
    <x v="2"/>
    <n v="2.0102229305685047"/>
    <n v="0"/>
    <n v="-0.20132002801120447"/>
    <n v="0"/>
    <n v="0"/>
    <x v="1203"/>
    <n v="28.540055107393716"/>
  </r>
  <r>
    <n v="7"/>
    <n v="1"/>
    <x v="3"/>
    <n v="1.2172081894483711"/>
    <n v="0"/>
    <n v="-0.20132002801120447"/>
    <n v="0"/>
    <n v="0"/>
    <x v="324"/>
    <n v="24.078121447354665"/>
  </r>
  <r>
    <n v="7"/>
    <n v="1"/>
    <x v="4"/>
    <n v="1.0281626040901115"/>
    <n v="0"/>
    <n v="-0.20132002801120447"/>
    <n v="0"/>
    <n v="0"/>
    <x v="1204"/>
    <n v="18.814040300118737"/>
  </r>
  <r>
    <n v="7"/>
    <n v="1"/>
    <x v="5"/>
    <n v="1.5076239659414767"/>
    <n v="0.22200480353979316"/>
    <n v="0.17982229686050419"/>
    <n v="0"/>
    <n v="0"/>
    <x v="37"/>
    <n v="14.035340113283452"/>
  </r>
  <r>
    <n v="7"/>
    <n v="1"/>
    <x v="6"/>
    <n v="0.60700903027396846"/>
    <n v="11.892447507178794"/>
    <n v="15.65565430462185"/>
    <n v="14.431260281385281"/>
    <n v="0"/>
    <x v="1205"/>
    <n v="59.954792176091473"/>
  </r>
  <r>
    <n v="7"/>
    <n v="1"/>
    <x v="7"/>
    <n v="0.22131609319189638"/>
    <n v="35.286790507943351"/>
    <n v="38.161089366806728"/>
    <n v="36.187286255411252"/>
    <n v="6.5519999999999996"/>
    <x v="1198"/>
    <n v="133.96040256474726"/>
  </r>
  <r>
    <n v="7"/>
    <n v="1"/>
    <x v="8"/>
    <n v="0.38872700687099787"/>
    <n v="45.387946678377233"/>
    <n v="43.199929096638655"/>
    <n v="42.67070183982684"/>
    <n v="20.401333333333334"/>
    <x v="306"/>
    <n v="179.33242173883085"/>
  </r>
  <r>
    <n v="7"/>
    <n v="1"/>
    <x v="9"/>
    <n v="1.1924856158388912"/>
    <n v="49.946394705068663"/>
    <n v="43.199929096638655"/>
    <n v="45.44542532467532"/>
    <n v="26.91866666666667"/>
    <x v="0"/>
    <n v="196.10332815142019"/>
  </r>
  <r>
    <n v="7"/>
    <n v="1"/>
    <x v="10"/>
    <n v="2.1132972008420752"/>
    <n v="50"/>
    <n v="43.199929096638655"/>
    <n v="47.891247294372292"/>
    <n v="27.178666666666668"/>
    <x v="843"/>
    <n v="198.15234367245992"/>
  </r>
  <r>
    <n v="7"/>
    <n v="1"/>
    <x v="11"/>
    <n v="1.500045356830273"/>
    <n v="50"/>
    <n v="22.270081848466383"/>
    <n v="30.216550324675325"/>
    <n v="27.057333333333332"/>
    <x v="1206"/>
    <n v="154.00595965420149"/>
  </r>
  <r>
    <n v="7"/>
    <n v="1"/>
    <x v="12"/>
    <n v="3.4638857910307634"/>
    <n v="50"/>
    <n v="22.561422170294119"/>
    <n v="30.297948593073588"/>
    <n v="19.205333333333332"/>
    <x v="559"/>
    <n v="148.77538931874176"/>
  </r>
  <r>
    <n v="7"/>
    <n v="1"/>
    <x v="13"/>
    <n v="4.3421323799218996"/>
    <n v="50"/>
    <n v="19.309677107331929"/>
    <n v="29.435246212121211"/>
    <n v="18.616000000000003"/>
    <x v="863"/>
    <n v="147.00995470364248"/>
  </r>
  <r>
    <n v="7"/>
    <n v="1"/>
    <x v="14"/>
    <n v="4.2320171968894407"/>
    <n v="49.314539250814583"/>
    <n v="16.602251150987392"/>
    <n v="25.909226731601731"/>
    <n v="18.442666666666668"/>
    <x v="281"/>
    <n v="138.68526714205228"/>
  </r>
  <r>
    <n v="7"/>
    <n v="1"/>
    <x v="15"/>
    <n v="5.5685271921212021"/>
    <n v="46.952626523941973"/>
    <n v="11.861318132205881"/>
    <n v="22.121194264069263"/>
    <n v="17.246666666666666"/>
    <x v="1207"/>
    <n v="126.84670546748295"/>
  </r>
  <r>
    <n v="7"/>
    <n v="1"/>
    <x v="16"/>
    <n v="3.8359134811721409"/>
    <n v="34.325417461418404"/>
    <n v="9.0764779029201677"/>
    <n v="18.692643398268395"/>
    <n v="15.617333333333333"/>
    <x v="1208"/>
    <n v="104.17474148038414"/>
  </r>
  <r>
    <n v="7"/>
    <n v="1"/>
    <x v="17"/>
    <n v="3.8222925319475189"/>
    <n v="23.261773983987414"/>
    <n v="6.6434578961974795"/>
    <n v="11.232110389610389"/>
    <n v="13.52"/>
    <x v="1209"/>
    <n v="81.173802653805396"/>
  </r>
  <r>
    <n v="7"/>
    <n v="1"/>
    <x v="18"/>
    <n v="2.5657209284502547"/>
    <n v="1.2631709618628404"/>
    <n v="2.3661119565378148"/>
    <n v="4.5790670995670988"/>
    <n v="9.8453333333333326"/>
    <x v="731"/>
    <n v="47.199062885725738"/>
  </r>
  <r>
    <n v="7"/>
    <n v="1"/>
    <x v="19"/>
    <n v="2.2386577984495304"/>
    <n v="0.24896161878972828"/>
    <n v="-0.20132002801120447"/>
    <n v="0"/>
    <n v="5.7373333333333338"/>
    <x v="758"/>
    <n v="35.575197445178745"/>
  </r>
  <r>
    <n v="7"/>
    <n v="1"/>
    <x v="20"/>
    <n v="2.072127420987159"/>
    <n v="0"/>
    <n v="-0.20132002801120447"/>
    <n v="0"/>
    <n v="0.156"/>
    <x v="1210"/>
    <n v="28.506181503929014"/>
  </r>
  <r>
    <n v="7"/>
    <n v="1"/>
    <x v="21"/>
    <n v="3.0764629152756853"/>
    <n v="0"/>
    <n v="-0.20132002801120447"/>
    <n v="0"/>
    <n v="0"/>
    <x v="275"/>
    <n v="26.256366215856232"/>
  </r>
  <r>
    <n v="7"/>
    <n v="1"/>
    <x v="22"/>
    <n v="2.1441110506290912"/>
    <n v="0"/>
    <n v="-0.20132002801120447"/>
    <n v="0"/>
    <n v="0"/>
    <x v="1211"/>
    <n v="23.984042800711769"/>
  </r>
  <r>
    <n v="7"/>
    <n v="1"/>
    <x v="23"/>
    <n v="1.8015169322213647"/>
    <n v="0"/>
    <n v="-0.20132002801120447"/>
    <n v="0"/>
    <n v="0"/>
    <x v="870"/>
    <n v="17.862287942616991"/>
  </r>
  <r>
    <n v="7"/>
    <n v="2"/>
    <x v="0"/>
    <n v="1.4500855590586328"/>
    <n v="0"/>
    <n v="-0.20132002801120447"/>
    <n v="0"/>
    <n v="0"/>
    <x v="1187"/>
    <n v="16.891013041715993"/>
  </r>
  <r>
    <n v="7"/>
    <n v="2"/>
    <x v="1"/>
    <n v="0.32328862953818072"/>
    <n v="0"/>
    <n v="-0.20132002801120447"/>
    <n v="0"/>
    <n v="0"/>
    <x v="1170"/>
    <n v="13.888682684030533"/>
  </r>
  <r>
    <n v="7"/>
    <n v="2"/>
    <x v="2"/>
    <n v="0.18407381444731177"/>
    <n v="0"/>
    <n v="-0.20132002801120447"/>
    <n v="0"/>
    <n v="0"/>
    <x v="282"/>
    <n v="12.191857627118896"/>
  </r>
  <r>
    <n v="7"/>
    <n v="2"/>
    <x v="3"/>
    <n v="0.11438223850465504"/>
    <n v="0"/>
    <n v="-0.20132002801120447"/>
    <n v="0"/>
    <n v="0"/>
    <x v="1212"/>
    <n v="11.402038028416637"/>
  </r>
  <r>
    <n v="7"/>
    <n v="2"/>
    <x v="4"/>
    <n v="0.64908505496266244"/>
    <n v="0"/>
    <n v="-0.20132002801120447"/>
    <n v="0"/>
    <n v="0"/>
    <x v="168"/>
    <n v="18.267466307179053"/>
  </r>
  <r>
    <n v="7"/>
    <n v="2"/>
    <x v="5"/>
    <n v="0.33187681475439562"/>
    <n v="0.22374049758766298"/>
    <n v="-0.20132002801120447"/>
    <n v="0"/>
    <n v="0"/>
    <x v="606"/>
    <n v="16.499034126436122"/>
  </r>
  <r>
    <n v="7"/>
    <n v="2"/>
    <x v="6"/>
    <n v="0.50553578797107956"/>
    <n v="12.952491614338223"/>
    <n v="13.676751952563025"/>
    <n v="10.648412878787878"/>
    <n v="0"/>
    <x v="1184"/>
    <n v="50.612139602081264"/>
  </r>
  <r>
    <n v="7"/>
    <n v="2"/>
    <x v="7"/>
    <n v="0.17913785630122062"/>
    <n v="34.583999262622385"/>
    <n v="27.962795705105041"/>
    <n v="27.713185064935065"/>
    <n v="4.8533333333333335"/>
    <x v="216"/>
    <n v="101.70639147834257"/>
  </r>
  <r>
    <n v="7"/>
    <n v="2"/>
    <x v="8"/>
    <n v="0.29792586767452978"/>
    <n v="45.804999424369036"/>
    <n v="33.873928403256301"/>
    <n v="30.550419913419912"/>
    <n v="15.842666666666668"/>
    <x v="1213"/>
    <n v="131.20920058833099"/>
  </r>
  <r>
    <n v="7"/>
    <n v="2"/>
    <x v="9"/>
    <n v="0.33743955893708105"/>
    <n v="50"/>
    <n v="38.179406136743694"/>
    <n v="34.501867965367964"/>
    <n v="21.112000000000002"/>
    <x v="750"/>
    <n v="150.15951878195912"/>
  </r>
  <r>
    <n v="7"/>
    <n v="2"/>
    <x v="10"/>
    <n v="0.57387653118685644"/>
    <n v="50"/>
    <n v="37.941633726995796"/>
    <n v="38.711934523809518"/>
    <n v="23.989333333333335"/>
    <x v="1184"/>
    <n v="164.04572548374654"/>
  </r>
  <r>
    <n v="7"/>
    <n v="2"/>
    <x v="11"/>
    <n v="0.8224201534270118"/>
    <n v="50"/>
    <n v="39.764670734873945"/>
    <n v="40.877525974025971"/>
    <n v="25.844000000000001"/>
    <x v="168"/>
    <n v="175.12831814255452"/>
  </r>
  <r>
    <n v="7"/>
    <n v="2"/>
    <x v="12"/>
    <n v="1.375793357981655"/>
    <n v="50"/>
    <n v="40.849161754915961"/>
    <n v="38.852517857142857"/>
    <n v="25.774666666666665"/>
    <x v="841"/>
    <n v="174.28670578179958"/>
  </r>
  <r>
    <n v="7"/>
    <n v="2"/>
    <x v="13"/>
    <n v="1.1025283029026378"/>
    <n v="45.537672950601447"/>
    <n v="40.690531615273109"/>
    <n v="38.020121753246748"/>
    <n v="25.272000000000002"/>
    <x v="1214"/>
    <n v="168.39241365474086"/>
  </r>
  <r>
    <n v="7"/>
    <n v="2"/>
    <x v="14"/>
    <n v="1.6313414408596276"/>
    <n v="36.380697207948401"/>
    <n v="36.501520890630253"/>
    <n v="37.240588203463204"/>
    <n v="25.09866666666667"/>
    <x v="644"/>
    <n v="157.03453560444726"/>
  </r>
  <r>
    <n v="7"/>
    <n v="2"/>
    <x v="15"/>
    <n v="0.87896598474512699"/>
    <n v="40.555208349506366"/>
    <n v="32.200190350336136"/>
    <n v="33.933780303030304"/>
    <n v="24.665333333333336"/>
    <x v="1215"/>
    <n v="153.18546978610064"/>
  </r>
  <r>
    <n v="7"/>
    <n v="2"/>
    <x v="16"/>
    <n v="0.88420166877467576"/>
    <n v="30.171246539147585"/>
    <n v="30.866867738697476"/>
    <n v="24.315121753246753"/>
    <n v="24.318666666666669"/>
    <x v="1216"/>
    <n v="128.56037179185321"/>
  </r>
  <r>
    <n v="7"/>
    <n v="2"/>
    <x v="17"/>
    <n v="0.70651811643748119"/>
    <n v="5.3272566074287688"/>
    <n v="24.009829393046214"/>
    <n v="17.769279220779222"/>
    <n v="23.538666666666668"/>
    <x v="1217"/>
    <n v="89.388889975908853"/>
  </r>
  <r>
    <n v="7"/>
    <n v="2"/>
    <x v="18"/>
    <n v="0.31407340109726339"/>
    <n v="4.2767577071551317"/>
    <n v="10.096341829033614"/>
    <n v="6.8168225108225107"/>
    <n v="20.210666666666665"/>
    <x v="962"/>
    <n v="62.415942342371196"/>
  </r>
  <r>
    <n v="7"/>
    <n v="2"/>
    <x v="19"/>
    <n v="0.65912619839197828"/>
    <n v="0.45809810596520323"/>
    <n v="-0.20132002801120447"/>
    <n v="0"/>
    <n v="10.209333333333333"/>
    <x v="981"/>
    <n v="28.59394315733223"/>
  </r>
  <r>
    <n v="7"/>
    <n v="2"/>
    <x v="20"/>
    <n v="1.6533502169032013"/>
    <n v="0"/>
    <n v="-0.20132002801120447"/>
    <n v="0"/>
    <n v="0.20799999999999999"/>
    <x v="35"/>
    <n v="16.984354513216321"/>
  </r>
  <r>
    <n v="7"/>
    <n v="2"/>
    <x v="21"/>
    <n v="1.6867721159898832"/>
    <n v="0"/>
    <n v="-0.20132002801120447"/>
    <n v="0"/>
    <n v="0"/>
    <x v="1218"/>
    <n v="17.479762187551934"/>
  </r>
  <r>
    <n v="7"/>
    <n v="2"/>
    <x v="22"/>
    <n v="2.4356512808644446"/>
    <n v="0"/>
    <n v="-0.20132002801120447"/>
    <n v="0"/>
    <n v="0"/>
    <x v="1219"/>
    <n v="18.898627127675432"/>
  </r>
  <r>
    <n v="7"/>
    <n v="2"/>
    <x v="23"/>
    <n v="2.3509069193608094"/>
    <n v="0"/>
    <n v="-0.20132002801120447"/>
    <n v="0"/>
    <n v="0"/>
    <x v="1113"/>
    <n v="20.405632410553018"/>
  </r>
  <r>
    <n v="7"/>
    <n v="3"/>
    <x v="0"/>
    <n v="1.3696633011476052"/>
    <n v="0"/>
    <n v="-0.20132002801120447"/>
    <n v="0"/>
    <n v="0"/>
    <x v="64"/>
    <n v="20.612866743975658"/>
  </r>
  <r>
    <n v="7"/>
    <n v="3"/>
    <x v="1"/>
    <n v="1.8279590872674278"/>
    <n v="0"/>
    <n v="-0.20132002801120447"/>
    <n v="0"/>
    <n v="0"/>
    <x v="579"/>
    <n v="20.385173909896341"/>
  </r>
  <r>
    <n v="7"/>
    <n v="3"/>
    <x v="2"/>
    <n v="1.8425312457388123"/>
    <n v="0"/>
    <n v="-0.20132002801120447"/>
    <n v="0"/>
    <n v="0"/>
    <x v="291"/>
    <n v="19.980471530672133"/>
  </r>
  <r>
    <n v="7"/>
    <n v="3"/>
    <x v="3"/>
    <n v="2.5901551475726783"/>
    <n v="0"/>
    <n v="-0.20132002801120447"/>
    <n v="0"/>
    <n v="0"/>
    <x v="130"/>
    <n v="20.025037111026624"/>
  </r>
  <r>
    <n v="7"/>
    <n v="3"/>
    <x v="4"/>
    <n v="3.6641070147289474"/>
    <n v="0"/>
    <n v="-0.20132002801120447"/>
    <n v="0"/>
    <n v="0"/>
    <x v="553"/>
    <n v="18.016841040771794"/>
  </r>
  <r>
    <n v="7"/>
    <n v="3"/>
    <x v="5"/>
    <n v="5.3331178597533029"/>
    <n v="0"/>
    <n v="0.17828783537899159"/>
    <n v="0"/>
    <n v="0"/>
    <x v="935"/>
    <n v="17.251092750608827"/>
  </r>
  <r>
    <n v="7"/>
    <n v="3"/>
    <x v="6"/>
    <n v="2.756340530403536"/>
    <n v="11.389156664007656"/>
    <n v="14.685211097394957"/>
    <n v="14.265982683982683"/>
    <n v="0"/>
    <x v="1091"/>
    <n v="53.245695243214151"/>
  </r>
  <r>
    <n v="7"/>
    <n v="3"/>
    <x v="7"/>
    <n v="1.9908183320674058"/>
    <n v="32.981965991566732"/>
    <n v="34.281735733928571"/>
    <n v="35.403372835497827"/>
    <n v="5.9280000000000008"/>
    <x v="72"/>
    <n v="119.62963400259112"/>
  </r>
  <r>
    <n v="7"/>
    <n v="3"/>
    <x v="8"/>
    <n v="0.42053157722544499"/>
    <n v="44.21100847517679"/>
    <n v="39.696933246050413"/>
    <n v="40.685900974025969"/>
    <n v="18.303999999999998"/>
    <x v="1078"/>
    <n v="152.78032306337479"/>
  </r>
  <r>
    <n v="7"/>
    <n v="3"/>
    <x v="9"/>
    <n v="4.5442233366279484E-2"/>
    <n v="49.1398523756705"/>
    <n v="42.001390263781509"/>
    <n v="43.19120021645022"/>
    <n v="24.734666666666666"/>
    <x v="553"/>
    <n v="173.66660580998925"/>
  </r>
  <r>
    <n v="7"/>
    <n v="3"/>
    <x v="10"/>
    <n v="0"/>
    <n v="50"/>
    <n v="43.199929096638655"/>
    <n v="44.226425865800863"/>
    <n v="26.606666666666669"/>
    <x v="409"/>
    <n v="180.44660626637506"/>
  </r>
  <r>
    <n v="7"/>
    <n v="3"/>
    <x v="11"/>
    <n v="0"/>
    <n v="50"/>
    <n v="43.199929096638655"/>
    <n v="44.497393398268393"/>
    <n v="27.022666666666669"/>
    <x v="918"/>
    <n v="187.86650409756234"/>
  </r>
  <r>
    <n v="7"/>
    <n v="3"/>
    <x v="12"/>
    <n v="2.5203492872268196E-2"/>
    <n v="50"/>
    <n v="43.199929096638655"/>
    <n v="44.161894480519479"/>
    <n v="26.936000000000003"/>
    <x v="448"/>
    <n v="193.28177529193653"/>
  </r>
  <r>
    <n v="7"/>
    <n v="3"/>
    <x v="13"/>
    <n v="7.5631062870065721E-3"/>
    <n v="50"/>
    <n v="43.199929096638655"/>
    <n v="43.31127543290043"/>
    <n v="26.849333333333334"/>
    <x v="0"/>
    <n v="192.76852771169143"/>
  </r>
  <r>
    <n v="7"/>
    <n v="3"/>
    <x v="14"/>
    <n v="0.15838814837874135"/>
    <n v="50"/>
    <n v="43.199929096638655"/>
    <n v="42.690410714285711"/>
    <n v="26.797333333333334"/>
    <x v="0"/>
    <n v="192.24648803516845"/>
  </r>
  <r>
    <n v="7"/>
    <n v="3"/>
    <x v="15"/>
    <n v="2.6153159912206639E-2"/>
    <n v="50"/>
    <n v="42.176609176197474"/>
    <n v="40.665525974025968"/>
    <n v="26.762666666666668"/>
    <x v="0"/>
    <n v="189.03138171933432"/>
  </r>
  <r>
    <n v="7"/>
    <n v="3"/>
    <x v="16"/>
    <n v="0.17716644203646942"/>
    <n v="46.223269792713197"/>
    <n v="39.367576986617642"/>
    <n v="37.023602272727267"/>
    <n v="26.156000000000002"/>
    <x v="465"/>
    <n v="177.57137082837622"/>
  </r>
  <r>
    <n v="7"/>
    <n v="3"/>
    <x v="17"/>
    <n v="0.24183086466950113"/>
    <n v="38.535230052848753"/>
    <n v="32.563760953613439"/>
    <n v="29.169284090909088"/>
    <n v="25.532000000000004"/>
    <x v="450"/>
    <n v="153.37603199333523"/>
  </r>
  <r>
    <n v="7"/>
    <n v="3"/>
    <x v="18"/>
    <n v="0.31115244197764808"/>
    <n v="20.120130393703864"/>
    <n v="12.722206319243694"/>
    <n v="11.748135281385279"/>
    <n v="23.330666666666666"/>
    <x v="320"/>
    <n v="94.912234203972872"/>
  </r>
  <r>
    <n v="7"/>
    <n v="3"/>
    <x v="19"/>
    <n v="1.8532587645686605"/>
    <n v="1.6266589461173542"/>
    <n v="-0.20132002801120447"/>
    <n v="0"/>
    <n v="12.376000000000001"/>
    <x v="633"/>
    <n v="43.00452655891948"/>
  </r>
  <r>
    <n v="7"/>
    <n v="3"/>
    <x v="20"/>
    <n v="4.5908014543148488"/>
    <n v="0"/>
    <n v="-0.20132002801120447"/>
    <n v="0"/>
    <n v="0.24266666666666667"/>
    <x v="1137"/>
    <n v="29.286131023269032"/>
  </r>
  <r>
    <n v="7"/>
    <n v="3"/>
    <x v="21"/>
    <n v="3.9213855622202245"/>
    <n v="0"/>
    <n v="-0.20132002801120447"/>
    <n v="0"/>
    <n v="0"/>
    <x v="1035"/>
    <n v="27.41921204914501"/>
  </r>
  <r>
    <n v="7"/>
    <n v="3"/>
    <x v="22"/>
    <n v="6.3833701695993392"/>
    <n v="0"/>
    <n v="-0.20132002801120447"/>
    <n v="0"/>
    <n v="0"/>
    <x v="16"/>
    <n v="29.513131222669216"/>
  </r>
  <r>
    <n v="7"/>
    <n v="3"/>
    <x v="23"/>
    <n v="6.9136812129436906"/>
    <n v="0"/>
    <n v="-0.20132002801120447"/>
    <n v="0"/>
    <n v="0"/>
    <x v="964"/>
    <n v="30.494722493609583"/>
  </r>
  <r>
    <n v="7"/>
    <n v="4"/>
    <x v="0"/>
    <n v="7.1364530767634928"/>
    <n v="0"/>
    <n v="-0.20132002801120447"/>
    <n v="0"/>
    <n v="0"/>
    <x v="680"/>
    <n v="31.554976576490557"/>
  </r>
  <r>
    <n v="7"/>
    <n v="4"/>
    <x v="1"/>
    <n v="6.9123637723105995"/>
    <n v="0"/>
    <n v="-0.20132002801120447"/>
    <n v="0"/>
    <n v="0"/>
    <x v="23"/>
    <n v="32.118227243588159"/>
  </r>
  <r>
    <n v="7"/>
    <n v="4"/>
    <x v="2"/>
    <n v="6.9832442096926171"/>
    <n v="0"/>
    <n v="-0.20132002801120447"/>
    <n v="0"/>
    <n v="0"/>
    <x v="1220"/>
    <n v="29.710800426347127"/>
  </r>
  <r>
    <n v="7"/>
    <n v="4"/>
    <x v="3"/>
    <n v="2.5102108704222093"/>
    <n v="0"/>
    <n v="-0.20132002801120447"/>
    <n v="0"/>
    <n v="0"/>
    <x v="132"/>
    <n v="22.440469789779428"/>
  </r>
  <r>
    <n v="7"/>
    <n v="4"/>
    <x v="4"/>
    <n v="3.6940039662135682"/>
    <n v="0"/>
    <n v="-0.20132002801120447"/>
    <n v="0"/>
    <n v="0"/>
    <x v="87"/>
    <n v="19.688629884148312"/>
  </r>
  <r>
    <n v="7"/>
    <n v="4"/>
    <x v="5"/>
    <n v="5.774812631101736"/>
    <n v="0"/>
    <n v="0.16377957119117645"/>
    <n v="0"/>
    <n v="0"/>
    <x v="1221"/>
    <n v="19.822660481098033"/>
  </r>
  <r>
    <n v="7"/>
    <n v="4"/>
    <x v="6"/>
    <n v="8.2108964910794242"/>
    <n v="14.443805305830155"/>
    <n v="15.240589385861343"/>
    <n v="9.0260400432900436"/>
    <n v="0"/>
    <x v="604"/>
    <n v="63.401060955790697"/>
  </r>
  <r>
    <n v="7"/>
    <n v="4"/>
    <x v="7"/>
    <n v="4.4683432336527646"/>
    <n v="39.739493987164636"/>
    <n v="35.266002918466391"/>
    <n v="19.045760281385281"/>
    <n v="6.0146666666666677"/>
    <x v="242"/>
    <n v="117.88277348847373"/>
  </r>
  <r>
    <n v="7"/>
    <n v="4"/>
    <x v="8"/>
    <n v="2.8962525271623178"/>
    <n v="47.821766154337773"/>
    <n v="40.359447358676462"/>
    <n v="24.093294913419911"/>
    <n v="18.685333333333332"/>
    <x v="501"/>
    <n v="146.28283681893549"/>
  </r>
  <r>
    <n v="7"/>
    <n v="4"/>
    <x v="9"/>
    <n v="3.0728880391307904"/>
    <n v="50"/>
    <n v="43.199929096638655"/>
    <n v="28.798495670995667"/>
    <n v="25.012000000000004"/>
    <x v="439"/>
    <n v="164.95529004716343"/>
  </r>
  <r>
    <n v="7"/>
    <n v="4"/>
    <x v="10"/>
    <n v="2.4546965366069706"/>
    <n v="50"/>
    <n v="43.199929096638655"/>
    <n v="31.280498917748915"/>
    <n v="26.988"/>
    <x v="439"/>
    <n v="168.79510179139282"/>
  </r>
  <r>
    <n v="7"/>
    <n v="4"/>
    <x v="11"/>
    <n v="1.4793970816516828"/>
    <n v="50"/>
    <n v="43.199929096638655"/>
    <n v="37.370929653679653"/>
    <n v="27.265333333333338"/>
    <x v="1222"/>
    <n v="175.92974279261483"/>
  </r>
  <r>
    <n v="7"/>
    <n v="4"/>
    <x v="12"/>
    <n v="0.92058473858757306"/>
    <n v="50"/>
    <n v="43.199929096638655"/>
    <n v="40.699420995670991"/>
    <n v="27.178666666666668"/>
    <x v="1128"/>
    <n v="178.94774801249989"/>
  </r>
  <r>
    <n v="7"/>
    <n v="4"/>
    <x v="13"/>
    <n v="0.99116309448077211"/>
    <n v="50"/>
    <n v="43.199929096638655"/>
    <n v="42.775170995670997"/>
    <n v="27.109333333333336"/>
    <x v="1223"/>
    <n v="180.47211145611237"/>
  </r>
  <r>
    <n v="7"/>
    <n v="4"/>
    <x v="14"/>
    <n v="0.85866031957342392"/>
    <n v="50"/>
    <n v="43.199929096638655"/>
    <n v="43.526088203463203"/>
    <n v="27.057333333333332"/>
    <x v="7"/>
    <n v="182.44570938828599"/>
  </r>
  <r>
    <n v="7"/>
    <n v="4"/>
    <x v="15"/>
    <n v="0.29892159338140561"/>
    <n v="50"/>
    <n v="43.199929096638655"/>
    <n v="42.046439393939387"/>
    <n v="27.022666666666669"/>
    <x v="132"/>
    <n v="182.69953569799455"/>
  </r>
  <r>
    <n v="7"/>
    <n v="4"/>
    <x v="16"/>
    <n v="1.3849791932440469"/>
    <n v="48.060668618972215"/>
    <n v="40.931068820483183"/>
    <n v="40.73192316017316"/>
    <n v="27.022666666666669"/>
    <x v="982"/>
    <n v="176.06836193606844"/>
  </r>
  <r>
    <n v="7"/>
    <n v="4"/>
    <x v="17"/>
    <n v="1.582230396087926"/>
    <n v="42.415717006564279"/>
    <n v="33.824853283802518"/>
    <n v="37.953362554112559"/>
    <n v="26.398666666666671"/>
    <x v="1224"/>
    <n v="157.56636618034918"/>
  </r>
  <r>
    <n v="7"/>
    <n v="4"/>
    <x v="18"/>
    <n v="2.0290180340231676"/>
    <n v="14.46428004025233"/>
    <n v="13.693686324768908"/>
    <n v="14.271463744588743"/>
    <n v="24.318666666666669"/>
    <x v="131"/>
    <n v="84.671140414851735"/>
  </r>
  <r>
    <n v="7"/>
    <n v="4"/>
    <x v="19"/>
    <n v="2.9803752992023389"/>
    <n v="1.8717432383598047"/>
    <n v="-0.20132002801120447"/>
    <n v="0"/>
    <n v="13.069333333333335"/>
    <x v="379"/>
    <n v="32.224043649427657"/>
  </r>
  <r>
    <n v="7"/>
    <n v="4"/>
    <x v="20"/>
    <n v="5.2667633991777718"/>
    <n v="0"/>
    <n v="-0.20132002801120447"/>
    <n v="0"/>
    <n v="0.26"/>
    <x v="957"/>
    <n v="18.97480325736856"/>
  </r>
  <r>
    <n v="7"/>
    <n v="4"/>
    <x v="21"/>
    <n v="7.2467539758303996"/>
    <n v="0"/>
    <n v="-0.20132002801120447"/>
    <n v="0"/>
    <n v="0"/>
    <x v="1225"/>
    <n v="24.14500720528719"/>
  </r>
  <r>
    <n v="7"/>
    <n v="4"/>
    <x v="22"/>
    <n v="7.8079991767113412"/>
    <n v="0"/>
    <n v="-0.20132002801120447"/>
    <n v="0"/>
    <n v="0"/>
    <x v="293"/>
    <n v="27.972966488671688"/>
  </r>
  <r>
    <n v="7"/>
    <n v="4"/>
    <x v="23"/>
    <n v="8.8071114162394917"/>
    <n v="0"/>
    <n v="-0.20132002801120447"/>
    <n v="0"/>
    <n v="0"/>
    <x v="678"/>
    <n v="25.77257659448718"/>
  </r>
  <r>
    <n v="7"/>
    <n v="5"/>
    <x v="0"/>
    <n v="9.0183169119473252"/>
    <n v="0"/>
    <n v="-0.20132002801120447"/>
    <n v="0"/>
    <n v="0"/>
    <x v="432"/>
    <n v="24.744095034718484"/>
  </r>
  <r>
    <n v="7"/>
    <n v="5"/>
    <x v="1"/>
    <n v="8.8837522471433363"/>
    <n v="0"/>
    <n v="-0.20132002801120447"/>
    <n v="0"/>
    <n v="0"/>
    <x v="1226"/>
    <n v="22.851351138051051"/>
  </r>
  <r>
    <n v="7"/>
    <n v="5"/>
    <x v="2"/>
    <n v="8.9895931549964949"/>
    <n v="0"/>
    <n v="-0.20132002801120447"/>
    <n v="0"/>
    <n v="0"/>
    <x v="1227"/>
    <n v="25.319211960555705"/>
  </r>
  <r>
    <n v="7"/>
    <n v="5"/>
    <x v="3"/>
    <n v="7.9647004694070507"/>
    <n v="0"/>
    <n v="-0.20132002801120447"/>
    <n v="0"/>
    <n v="0"/>
    <x v="1227"/>
    <n v="24.294319274966259"/>
  </r>
  <r>
    <n v="7"/>
    <n v="5"/>
    <x v="4"/>
    <n v="8.3898436514875101"/>
    <n v="0"/>
    <n v="-0.20132002801120447"/>
    <n v="0"/>
    <n v="0"/>
    <x v="408"/>
    <n v="19.878068431442166"/>
  </r>
  <r>
    <n v="7"/>
    <n v="5"/>
    <x v="5"/>
    <n v="8.4000920068974754"/>
    <n v="0"/>
    <n v="-0.20132002801120447"/>
    <n v="0"/>
    <n v="0"/>
    <x v="1228"/>
    <n v="14.595642533651562"/>
  </r>
  <r>
    <n v="7"/>
    <n v="5"/>
    <x v="6"/>
    <n v="8.6538591053133533"/>
    <n v="1.7597329845005603"/>
    <n v="13.771446197142856"/>
    <n v="11.135949675324675"/>
    <n v="0"/>
    <x v="1079"/>
    <n v="37.79929521690449"/>
  </r>
  <r>
    <n v="7"/>
    <n v="5"/>
    <x v="7"/>
    <n v="7.89626001727407"/>
    <n v="4.5299377933412659"/>
    <n v="32.823651727058817"/>
    <n v="4.1444604978354977"/>
    <n v="6.0493333333333332"/>
    <x v="41"/>
    <n v="55.443643368842984"/>
  </r>
  <r>
    <n v="7"/>
    <n v="5"/>
    <x v="8"/>
    <n v="6.9785935654686702"/>
    <n v="9.309567888310152"/>
    <n v="38.615898220336135"/>
    <n v="1.7328571428571427"/>
    <n v="19.014666666666667"/>
    <x v="41"/>
    <n v="75.651583483638774"/>
  </r>
  <r>
    <n v="7"/>
    <n v="5"/>
    <x v="9"/>
    <n v="3.5651607389817088"/>
    <n v="15.437024052165327"/>
    <n v="41.129788494327727"/>
    <n v="2.8352743506493505"/>
    <n v="25.116000000000003"/>
    <x v="41"/>
    <n v="88.083247636124113"/>
  </r>
  <r>
    <n v="7"/>
    <n v="5"/>
    <x v="10"/>
    <n v="4.6218955205189491"/>
    <n v="26.897799485078604"/>
    <n v="42.572666126155461"/>
    <n v="15.366970238095238"/>
    <n v="26.797333333333334"/>
    <x v="41"/>
    <n v="116.2566647031816"/>
  </r>
  <r>
    <n v="7"/>
    <n v="5"/>
    <x v="11"/>
    <n v="4.8381261879317243"/>
    <n v="50"/>
    <n v="43.199929096638655"/>
    <n v="32.026602272727267"/>
    <n v="27.230666666666668"/>
    <x v="41"/>
    <n v="157.29532422396431"/>
  </r>
  <r>
    <n v="7"/>
    <n v="5"/>
    <x v="12"/>
    <n v="4.6338879413918619"/>
    <n v="50"/>
    <n v="43.086918082121841"/>
    <n v="38.209244047619038"/>
    <n v="27.126666666666669"/>
    <x v="645"/>
    <n v="166.27115486013227"/>
  </r>
  <r>
    <n v="7"/>
    <n v="5"/>
    <x v="13"/>
    <n v="4.3509584988236893"/>
    <n v="50"/>
    <n v="42.730605066932775"/>
    <n v="29.297908008658005"/>
    <n v="27.057333333333332"/>
    <x v="221"/>
    <n v="158.14270817944052"/>
  </r>
  <r>
    <n v="7"/>
    <n v="5"/>
    <x v="14"/>
    <n v="3.1064626725529649"/>
    <n v="50"/>
    <n v="42.17246198300419"/>
    <n v="30.005397186147185"/>
    <n v="26.988"/>
    <x v="311"/>
    <n v="156.91101316460617"/>
  </r>
  <r>
    <n v="7"/>
    <n v="5"/>
    <x v="15"/>
    <n v="3.579289249058851"/>
    <n v="50"/>
    <n v="40.391242506491594"/>
    <n v="13.840768939393939"/>
    <n v="26.78"/>
    <x v="1229"/>
    <n v="138.86085972766131"/>
  </r>
  <r>
    <n v="7"/>
    <n v="5"/>
    <x v="16"/>
    <n v="3.9780880517812602"/>
    <n v="47.657588900963738"/>
    <n v="38.202906898172273"/>
    <n v="15.980954004329005"/>
    <n v="25.913333333333334"/>
    <x v="1230"/>
    <n v="136.73962794533637"/>
  </r>
  <r>
    <n v="7"/>
    <n v="5"/>
    <x v="17"/>
    <n v="2.3515168234036157"/>
    <n v="40.866345134489414"/>
    <n v="30.809843832289914"/>
    <n v="6.5340173160173158"/>
    <n v="24.68266666666667"/>
    <x v="56"/>
    <n v="109.34645236177161"/>
  </r>
  <r>
    <n v="7"/>
    <n v="5"/>
    <x v="18"/>
    <n v="3.1862132042549058"/>
    <n v="21.393600872282285"/>
    <n v="11.593478571806724"/>
    <n v="1.3967305194805193"/>
    <n v="22.117333333333335"/>
    <x v="1010"/>
    <n v="63.186645263604433"/>
  </r>
  <r>
    <n v="7"/>
    <n v="5"/>
    <x v="19"/>
    <n v="6.7184275207353688"/>
    <n v="1.399978834421195"/>
    <n v="-0.20132002801120447"/>
    <n v="0"/>
    <n v="11.336000000000002"/>
    <x v="41"/>
    <n v="19.253086327145361"/>
  </r>
  <r>
    <n v="7"/>
    <n v="5"/>
    <x v="20"/>
    <n v="7.3276295575725054"/>
    <n v="0"/>
    <n v="-0.20132002801120447"/>
    <n v="0"/>
    <n v="0.156"/>
    <x v="41"/>
    <n v="7.2823095295613003"/>
  </r>
  <r>
    <n v="7"/>
    <n v="5"/>
    <x v="21"/>
    <n v="6.8611224732288205"/>
    <n v="0"/>
    <n v="-0.20132002801120447"/>
    <n v="0"/>
    <n v="0"/>
    <x v="182"/>
    <n v="9.4891054324153394"/>
  </r>
  <r>
    <n v="7"/>
    <n v="5"/>
    <x v="22"/>
    <n v="5.9052101704167415"/>
    <n v="0"/>
    <n v="-0.20132002801120447"/>
    <n v="0"/>
    <n v="0"/>
    <x v="40"/>
    <n v="9.5883140399873295"/>
  </r>
  <r>
    <n v="7"/>
    <n v="5"/>
    <x v="23"/>
    <n v="6.1206432496650507"/>
    <n v="0"/>
    <n v="-0.20132002801120447"/>
    <n v="0"/>
    <n v="0"/>
    <x v="1231"/>
    <n v="9.3183274890791665"/>
  </r>
  <r>
    <n v="7"/>
    <n v="6"/>
    <x v="0"/>
    <n v="6.0641863193073355"/>
    <n v="0"/>
    <n v="-0.20132002801120447"/>
    <n v="0"/>
    <n v="0"/>
    <x v="264"/>
    <n v="8.2398221945678234"/>
  </r>
  <r>
    <n v="7"/>
    <n v="6"/>
    <x v="1"/>
    <n v="6.3617350294364705"/>
    <n v="0"/>
    <n v="-0.20132002801120447"/>
    <n v="0"/>
    <n v="0"/>
    <x v="41"/>
    <n v="6.1604150014252657"/>
  </r>
  <r>
    <n v="7"/>
    <n v="6"/>
    <x v="2"/>
    <n v="5.5835795243590693"/>
    <n v="0"/>
    <n v="-0.20132002801120447"/>
    <n v="0"/>
    <n v="0"/>
    <x v="41"/>
    <n v="5.3822594963478645"/>
  </r>
  <r>
    <n v="7"/>
    <n v="6"/>
    <x v="3"/>
    <n v="6.1072335889434406"/>
    <n v="0"/>
    <n v="-0.20132002801120447"/>
    <n v="0"/>
    <n v="0"/>
    <x v="41"/>
    <n v="5.9059135609322357"/>
  </r>
  <r>
    <n v="7"/>
    <n v="6"/>
    <x v="4"/>
    <n v="6.4216677500232242"/>
    <n v="0"/>
    <n v="-0.20132002801120447"/>
    <n v="0"/>
    <n v="0"/>
    <x v="41"/>
    <n v="6.2203477220120194"/>
  </r>
  <r>
    <n v="7"/>
    <n v="6"/>
    <x v="5"/>
    <n v="6.2509757254167413"/>
    <n v="0"/>
    <n v="-0.20132002801120447"/>
    <n v="0"/>
    <n v="0"/>
    <x v="41"/>
    <n v="6.0496556974055364"/>
  </r>
  <r>
    <n v="7"/>
    <n v="6"/>
    <x v="6"/>
    <n v="5.377459788587279"/>
    <n v="4.1597019215153068"/>
    <n v="18.93055452957983"/>
    <n v="0.44314718614718618"/>
    <n v="0"/>
    <x v="41"/>
    <n v="28.910863425829604"/>
  </r>
  <r>
    <n v="7"/>
    <n v="6"/>
    <x v="7"/>
    <n v="5.0510353919469004"/>
    <n v="7.0758981231428484"/>
    <n v="41.024726266764702"/>
    <n v="8.9811926406926403"/>
    <n v="7.1760000000000002"/>
    <x v="41"/>
    <n v="69.308852422547091"/>
  </r>
  <r>
    <n v="7"/>
    <n v="6"/>
    <x v="8"/>
    <n v="5.2365441334961265"/>
    <n v="13.960608158641255"/>
    <n v="43.199929096638655"/>
    <n v="23.425929112554112"/>
    <n v="20.956000000000003"/>
    <x v="41"/>
    <n v="106.77901050133015"/>
  </r>
  <r>
    <n v="7"/>
    <n v="6"/>
    <x v="9"/>
    <n v="2.8088915914897319"/>
    <n v="13.523275336358024"/>
    <n v="43.199929096638655"/>
    <n v="19.249809523809521"/>
    <n v="27.404"/>
    <x v="41"/>
    <n v="106.18590554829592"/>
  </r>
  <r>
    <n v="7"/>
    <n v="6"/>
    <x v="10"/>
    <n v="1.777482632867432"/>
    <n v="10.91812086191694"/>
    <n v="43.199929096638655"/>
    <n v="11.849960497835497"/>
    <n v="27.404"/>
    <x v="41"/>
    <n v="95.149493089258527"/>
  </r>
  <r>
    <n v="7"/>
    <n v="6"/>
    <x v="11"/>
    <n v="1.463014284271184"/>
    <n v="27.347123748213949"/>
    <n v="43.199929096638655"/>
    <n v="20.300349025974025"/>
    <n v="27.3"/>
    <x v="41"/>
    <n v="119.61041615509782"/>
  </r>
  <r>
    <n v="7"/>
    <n v="6"/>
    <x v="12"/>
    <n v="2.3403366694796928"/>
    <n v="50"/>
    <n v="43.199929096638655"/>
    <n v="40.427678571428572"/>
    <n v="27.230666666666668"/>
    <x v="41"/>
    <n v="163.1986110042136"/>
  </r>
  <r>
    <n v="7"/>
    <n v="6"/>
    <x v="13"/>
    <n v="2.404943890892659"/>
    <n v="50"/>
    <n v="43.199929096638655"/>
    <n v="41.813892857142854"/>
    <n v="27.161333333333332"/>
    <x v="41"/>
    <n v="164.58009917800752"/>
  </r>
  <r>
    <n v="7"/>
    <n v="6"/>
    <x v="14"/>
    <n v="2.7277838609932754"/>
    <n v="45.970718496393957"/>
    <n v="43.199929096638655"/>
    <n v="48.573399350649346"/>
    <n v="27.109333333333336"/>
    <x v="41"/>
    <n v="167.58116413800855"/>
  </r>
  <r>
    <n v="7"/>
    <n v="6"/>
    <x v="15"/>
    <n v="3.1852464868173231"/>
    <n v="38.481508351148015"/>
    <n v="43.199929096638655"/>
    <n v="33.45597023809524"/>
    <n v="27.092000000000002"/>
    <x v="41"/>
    <n v="145.41465417269924"/>
  </r>
  <r>
    <n v="7"/>
    <n v="6"/>
    <x v="16"/>
    <n v="4.0962026801547564"/>
    <n v="29.732227465612173"/>
    <n v="43.199929096638655"/>
    <n v="42.516281385281381"/>
    <n v="27.092000000000002"/>
    <x v="41"/>
    <n v="146.63664062768697"/>
  </r>
  <r>
    <n v="7"/>
    <n v="6"/>
    <x v="17"/>
    <n v="4.8323180555397656"/>
    <n v="29.052504659012417"/>
    <n v="37.889793812079823"/>
    <n v="36.437958874458872"/>
    <n v="27.109333333333336"/>
    <x v="41"/>
    <n v="135.3219087344242"/>
  </r>
  <r>
    <n v="7"/>
    <n v="6"/>
    <x v="18"/>
    <n v="4.2153640831261159"/>
    <n v="21.089266614411134"/>
    <n v="15.893772313802518"/>
    <n v="7.920670454545454"/>
    <n v="25.514666666666667"/>
    <x v="41"/>
    <n v="74.633740132551878"/>
  </r>
  <r>
    <n v="7"/>
    <n v="6"/>
    <x v="19"/>
    <n v="5.0619822172084632"/>
    <n v="1.8122983824771453"/>
    <n v="-0.20132002801120447"/>
    <n v="0"/>
    <n v="13.901333333333334"/>
    <x v="41"/>
    <n v="20.574293905007735"/>
  </r>
  <r>
    <n v="7"/>
    <n v="6"/>
    <x v="20"/>
    <n v="4.8327205902644232"/>
    <n v="0"/>
    <n v="-0.20132002801120447"/>
    <n v="0"/>
    <n v="0.156"/>
    <x v="41"/>
    <n v="4.7874005622532181"/>
  </r>
  <r>
    <n v="7"/>
    <n v="6"/>
    <x v="21"/>
    <n v="5.2222758414254882"/>
    <n v="0"/>
    <n v="-0.20132002801120447"/>
    <n v="0"/>
    <n v="0"/>
    <x v="41"/>
    <n v="5.0209558134142833"/>
  </r>
  <r>
    <n v="7"/>
    <n v="6"/>
    <x v="22"/>
    <n v="4.6619454129435933"/>
    <n v="0"/>
    <n v="-0.20132002801120447"/>
    <n v="0"/>
    <n v="0"/>
    <x v="41"/>
    <n v="4.4606253849323885"/>
  </r>
  <r>
    <n v="7"/>
    <n v="6"/>
    <x v="23"/>
    <n v="6.0598475053236935"/>
    <n v="0"/>
    <n v="-0.20132002801120447"/>
    <n v="0"/>
    <n v="0"/>
    <x v="41"/>
    <n v="5.8585274773124887"/>
  </r>
  <r>
    <n v="7"/>
    <n v="7"/>
    <x v="0"/>
    <n v="5.6561008904607615"/>
    <n v="0"/>
    <n v="-0.20132002801120447"/>
    <n v="0"/>
    <n v="0"/>
    <x v="41"/>
    <n v="5.4547808624495566"/>
  </r>
  <r>
    <n v="7"/>
    <n v="7"/>
    <x v="1"/>
    <n v="3.6476633057709624"/>
    <n v="0"/>
    <n v="-0.20132002801120447"/>
    <n v="0"/>
    <n v="0"/>
    <x v="41"/>
    <n v="3.446343277759758"/>
  </r>
  <r>
    <n v="7"/>
    <n v="7"/>
    <x v="2"/>
    <n v="3.5504628233314772"/>
    <n v="0"/>
    <n v="-0.20132002801120447"/>
    <n v="0"/>
    <n v="0"/>
    <x v="41"/>
    <n v="3.3491427953202728"/>
  </r>
  <r>
    <n v="7"/>
    <n v="7"/>
    <x v="3"/>
    <n v="5.4044097350281053"/>
    <n v="0"/>
    <n v="-0.20132002801120447"/>
    <n v="0"/>
    <n v="0"/>
    <x v="41"/>
    <n v="5.2030897070169004"/>
  </r>
  <r>
    <n v="7"/>
    <n v="7"/>
    <x v="4"/>
    <n v="6.2778453645910925"/>
    <n v="0"/>
    <n v="-0.20132002801120447"/>
    <n v="0"/>
    <n v="0"/>
    <x v="41"/>
    <n v="6.0765253365798877"/>
  </r>
  <r>
    <n v="7"/>
    <n v="7"/>
    <x v="5"/>
    <n v="6.2214452838045631"/>
    <n v="0"/>
    <n v="-0.20132002801120447"/>
    <n v="0"/>
    <n v="0"/>
    <x v="41"/>
    <n v="6.0201252557933582"/>
  </r>
  <r>
    <n v="7"/>
    <n v="7"/>
    <x v="6"/>
    <n v="4.4221528524269704"/>
    <n v="11.839541626918116"/>
    <n v="12.722897518109244"/>
    <n v="14.292699675324675"/>
    <n v="0"/>
    <x v="41"/>
    <n v="43.277291672779008"/>
  </r>
  <r>
    <n v="7"/>
    <n v="7"/>
    <x v="7"/>
    <n v="1.9555779012620316"/>
    <n v="36.478884385020855"/>
    <n v="32.109988898382355"/>
    <n v="35.756749458874459"/>
    <n v="5.2"/>
    <x v="41"/>
    <n v="111.50120064353969"/>
  </r>
  <r>
    <n v="7"/>
    <n v="7"/>
    <x v="8"/>
    <n v="2.5377868814322904"/>
    <n v="46.263366074429577"/>
    <n v="37.538319188949572"/>
    <n v="40.347059523809527"/>
    <n v="14.3"/>
    <x v="41"/>
    <n v="140.98653166862098"/>
  </r>
  <r>
    <n v="7"/>
    <n v="7"/>
    <x v="9"/>
    <n v="2.7938978193525226"/>
    <n v="49.36653621712415"/>
    <n v="36.048094434831924"/>
    <n v="42.454299783549779"/>
    <n v="20.418666666666667"/>
    <x v="41"/>
    <n v="151.08149492152504"/>
  </r>
  <r>
    <n v="7"/>
    <n v="7"/>
    <x v="10"/>
    <n v="1.5311160415396767"/>
    <n v="48.443599260307714"/>
    <n v="35.077996827037808"/>
    <n v="43.405948051948045"/>
    <n v="23.521333333333331"/>
    <x v="41"/>
    <n v="151.97999351416658"/>
  </r>
  <r>
    <n v="7"/>
    <n v="7"/>
    <x v="11"/>
    <n v="1.0728725555853225"/>
    <n v="49.673153245144135"/>
    <n v="37.41182979655462"/>
    <n v="43.39133658008658"/>
    <n v="25.306666666666668"/>
    <x v="626"/>
    <n v="161.51161986821941"/>
  </r>
  <r>
    <n v="7"/>
    <n v="7"/>
    <x v="12"/>
    <n v="1.0231144327194919"/>
    <n v="50"/>
    <n v="38.31522671382352"/>
    <n v="44.135684523809523"/>
    <n v="24.873333333333335"/>
    <x v="404"/>
    <n v="164.44337607338716"/>
  </r>
  <r>
    <n v="7"/>
    <n v="7"/>
    <x v="13"/>
    <n v="2.4852209040471749"/>
    <n v="50"/>
    <n v="37.420124182941173"/>
    <n v="43.094552489177488"/>
    <n v="23.989333333333335"/>
    <x v="180"/>
    <n v="167.70793645715207"/>
  </r>
  <r>
    <n v="7"/>
    <n v="7"/>
    <x v="14"/>
    <n v="1.8841010091695942"/>
    <n v="50"/>
    <n v="32.700272729558819"/>
    <n v="42.908525432900433"/>
    <n v="23.954666666666665"/>
    <x v="497"/>
    <n v="160.10617181269095"/>
  </r>
  <r>
    <n v="7"/>
    <n v="7"/>
    <x v="15"/>
    <n v="2.8286402863561517"/>
    <n v="49.157195512465456"/>
    <n v="28.465297280357145"/>
    <n v="42.047623917748915"/>
    <n v="23.972000000000001"/>
    <x v="79"/>
    <n v="158.83028758014248"/>
  </r>
  <r>
    <n v="7"/>
    <n v="7"/>
    <x v="16"/>
    <n v="2.549043887309256"/>
    <n v="48.068658581144348"/>
    <n v="21.982197520966384"/>
    <n v="39.315216450216447"/>
    <n v="23.122666666666667"/>
    <x v="104"/>
    <n v="147.66616148468148"/>
  </r>
  <r>
    <n v="7"/>
    <n v="7"/>
    <x v="17"/>
    <n v="3.2972116760364587"/>
    <n v="40.917310339951619"/>
    <n v="15.898265106428571"/>
    <n v="33.383067099567093"/>
    <n v="23.122666666666667"/>
    <x v="589"/>
    <n v="135.00792344910559"/>
  </r>
  <r>
    <n v="7"/>
    <n v="7"/>
    <x v="18"/>
    <n v="3.7960218280552347"/>
    <n v="22.435229677097418"/>
    <n v="5.774275322773109"/>
    <n v="14.791373376623376"/>
    <n v="21.268000000000001"/>
    <x v="1232"/>
    <n v="89.954658383780995"/>
  </r>
  <r>
    <n v="7"/>
    <n v="7"/>
    <x v="19"/>
    <n v="3.8525418448948665"/>
    <n v="1.73551319125771"/>
    <n v="-0.20132002801120447"/>
    <n v="0"/>
    <n v="12.376000000000001"/>
    <x v="1206"/>
    <n v="40.724683799037535"/>
  </r>
  <r>
    <n v="7"/>
    <n v="7"/>
    <x v="20"/>
    <n v="5.0412790493879136"/>
    <n v="0"/>
    <n v="-0.20132002801120447"/>
    <n v="0"/>
    <n v="0.34666666666666668"/>
    <x v="1233"/>
    <n v="24.966142046507102"/>
  </r>
  <r>
    <n v="7"/>
    <n v="7"/>
    <x v="21"/>
    <n v="4.1720349279747859"/>
    <n v="0"/>
    <n v="-0.20132002801120447"/>
    <n v="0"/>
    <n v="0"/>
    <x v="859"/>
    <n v="21.690131685169842"/>
  </r>
  <r>
    <n v="7"/>
    <n v="7"/>
    <x v="22"/>
    <n v="2.8481070889135225"/>
    <n v="0"/>
    <n v="-0.20132002801120447"/>
    <n v="0"/>
    <n v="0"/>
    <x v="1234"/>
    <n v="22.058237985511141"/>
  </r>
  <r>
    <n v="7"/>
    <n v="7"/>
    <x v="23"/>
    <n v="5.3460221547255058"/>
    <n v="0"/>
    <n v="-0.20132002801120447"/>
    <n v="0"/>
    <n v="0"/>
    <x v="141"/>
    <n v="23.919239822304625"/>
  </r>
  <r>
    <n v="7"/>
    <n v="8"/>
    <x v="0"/>
    <n v="6.1793888463471918"/>
    <n v="0"/>
    <n v="-0.20132002801120447"/>
    <n v="0"/>
    <n v="0"/>
    <x v="1235"/>
    <n v="17.149121449914933"/>
  </r>
  <r>
    <n v="7"/>
    <n v="8"/>
    <x v="1"/>
    <n v="7.8412272096426108"/>
    <n v="0"/>
    <n v="-0.20132002801120447"/>
    <n v="0"/>
    <n v="0"/>
    <x v="697"/>
    <n v="20.201073611218888"/>
  </r>
  <r>
    <n v="7"/>
    <n v="8"/>
    <x v="2"/>
    <n v="7.1330915618025408"/>
    <n v="0"/>
    <n v="-0.20132002801120447"/>
    <n v="0"/>
    <n v="0"/>
    <x v="1185"/>
    <n v="18.655455744317649"/>
  </r>
  <r>
    <n v="7"/>
    <n v="8"/>
    <x v="3"/>
    <n v="4.8739270344492516"/>
    <n v="0"/>
    <n v="-0.20132002801120447"/>
    <n v="0"/>
    <n v="0"/>
    <x v="1236"/>
    <n v="18.254754943849143"/>
  </r>
  <r>
    <n v="7"/>
    <n v="8"/>
    <x v="4"/>
    <n v="2.1931026133173774"/>
    <n v="0"/>
    <n v="-0.20132002801120447"/>
    <n v="0"/>
    <n v="0"/>
    <x v="873"/>
    <n v="12.961199370512432"/>
  </r>
  <r>
    <n v="7"/>
    <n v="8"/>
    <x v="5"/>
    <n v="2.3290297136376639"/>
    <n v="0"/>
    <n v="-0.20132002801120447"/>
    <n v="0"/>
    <n v="0"/>
    <x v="1237"/>
    <n v="12.913627182070272"/>
  </r>
  <r>
    <n v="7"/>
    <n v="8"/>
    <x v="6"/>
    <n v="0.90713889194253217"/>
    <n v="12.869841991527977"/>
    <n v="6.2515481394327725"/>
    <n v="15.81374621212121"/>
    <n v="0"/>
    <x v="542"/>
    <n v="50.111478648964749"/>
  </r>
  <r>
    <n v="7"/>
    <n v="8"/>
    <x v="7"/>
    <n v="2.0686643018101716"/>
    <n v="38.758162922529188"/>
    <n v="15.428941076722687"/>
    <n v="38.834618506493506"/>
    <n v="1.0573333333333332"/>
    <x v="84"/>
    <n v="108.80917106549769"/>
  </r>
  <r>
    <n v="7"/>
    <n v="8"/>
    <x v="8"/>
    <n v="1.8748588607292291"/>
    <n v="47.254413209108549"/>
    <n v="21.41023045972689"/>
    <n v="43.577821969696963"/>
    <n v="4.6626666666666665"/>
    <x v="0"/>
    <n v="148.1804179084603"/>
  </r>
  <r>
    <n v="7"/>
    <n v="8"/>
    <x v="9"/>
    <n v="1.2757285145356458"/>
    <n v="50"/>
    <n v="23.393625604411763"/>
    <n v="45.924122294372289"/>
    <n v="6.3266666666666671"/>
    <x v="0"/>
    <n v="156.32056982251839"/>
  </r>
  <r>
    <n v="7"/>
    <n v="8"/>
    <x v="10"/>
    <n v="0.97395453387326725"/>
    <n v="50"/>
    <n v="26.430753419621841"/>
    <n v="47.018180735930734"/>
    <n v="15.773333333333333"/>
    <x v="0"/>
    <n v="169.59664876529118"/>
  </r>
  <r>
    <n v="7"/>
    <n v="8"/>
    <x v="11"/>
    <n v="0.95810674805268636"/>
    <n v="50"/>
    <n v="24.055448518172266"/>
    <n v="46.199487554112551"/>
    <n v="17.645333333333333"/>
    <x v="0"/>
    <n v="168.25880289620284"/>
  </r>
  <r>
    <n v="7"/>
    <n v="8"/>
    <x v="12"/>
    <n v="0.6486589679090432"/>
    <n v="50"/>
    <n v="26.881760679390748"/>
    <n v="46.199885281385271"/>
    <n v="17.212"/>
    <x v="0"/>
    <n v="170.34273167121705"/>
  </r>
  <r>
    <n v="7"/>
    <n v="8"/>
    <x v="13"/>
    <n v="1.3750896506872028"/>
    <n v="50"/>
    <n v="25.709141803991592"/>
    <n v="46.200183982683981"/>
    <n v="18.72"/>
    <x v="0"/>
    <n v="171.40484217989476"/>
  </r>
  <r>
    <n v="7"/>
    <n v="8"/>
    <x v="14"/>
    <n v="1.4139741207873509"/>
    <n v="50"/>
    <n v="23.535666971281508"/>
    <n v="46.200666666666663"/>
    <n v="17.350666666666665"/>
    <x v="0"/>
    <n v="167.90140116793418"/>
  </r>
  <r>
    <n v="7"/>
    <n v="8"/>
    <x v="15"/>
    <n v="1.8573185807097676"/>
    <n v="47.552130404530338"/>
    <n v="23.002061447079832"/>
    <n v="45.860934523809526"/>
    <n v="19.933333333333334"/>
    <x v="0"/>
    <n v="167.60620503199482"/>
  </r>
  <r>
    <n v="7"/>
    <n v="8"/>
    <x v="16"/>
    <n v="2.5575840624982225"/>
    <n v="47.843130002712634"/>
    <n v="21.694313193466382"/>
    <n v="43.928873376623372"/>
    <n v="11.370666666666667"/>
    <x v="0"/>
    <n v="156.79499404449928"/>
  </r>
  <r>
    <n v="7"/>
    <n v="8"/>
    <x v="17"/>
    <n v="2.7119450860877863"/>
    <n v="41.539369792522933"/>
    <n v="14.007836209159661"/>
    <n v="39.791972943722939"/>
    <n v="6.6559999999999997"/>
    <x v="564"/>
    <n v="128.70819088782335"/>
  </r>
  <r>
    <n v="7"/>
    <n v="8"/>
    <x v="18"/>
    <n v="7.6475012819229127"/>
    <n v="21.791596485253383"/>
    <n v="6.4513046115756305"/>
    <n v="18.541590909090907"/>
    <n v="10.070666666666668"/>
    <x v="344"/>
    <n v="88.972076739715774"/>
  </r>
  <r>
    <n v="7"/>
    <n v="8"/>
    <x v="19"/>
    <n v="9.0489342187846233"/>
    <n v="1.6533564848934172"/>
    <n v="-0.20132002801120447"/>
    <n v="0"/>
    <n v="2.738666666666667"/>
    <x v="562"/>
    <n v="37.340988693684857"/>
  </r>
  <r>
    <n v="7"/>
    <n v="8"/>
    <x v="20"/>
    <n v="8.102219349598105"/>
    <n v="0"/>
    <n v="-0.20132002801120447"/>
    <n v="0"/>
    <n v="0"/>
    <x v="99"/>
    <n v="30.059505295982348"/>
  </r>
  <r>
    <n v="7"/>
    <n v="8"/>
    <x v="21"/>
    <n v="8.2147397202267598"/>
    <n v="0"/>
    <n v="-0.20132002801120447"/>
    <n v="0"/>
    <n v="0"/>
    <x v="1126"/>
    <n v="28.848056961063349"/>
  </r>
  <r>
    <n v="7"/>
    <n v="8"/>
    <x v="22"/>
    <n v="8.3251854579187281"/>
    <n v="0"/>
    <n v="-0.20132002801120447"/>
    <n v="0"/>
    <n v="0"/>
    <x v="292"/>
    <n v="26.145202556507805"/>
  </r>
  <r>
    <n v="7"/>
    <n v="8"/>
    <x v="23"/>
    <n v="8.575601013134003"/>
    <n v="0"/>
    <n v="-0.20132002801120447"/>
    <n v="0"/>
    <n v="0"/>
    <x v="1238"/>
    <n v="26.077694925378843"/>
  </r>
  <r>
    <n v="7"/>
    <n v="9"/>
    <x v="0"/>
    <n v="8.6426592661172741"/>
    <n v="0"/>
    <n v="-0.20132002801120447"/>
    <n v="0"/>
    <n v="0"/>
    <x v="981"/>
    <n v="25.910044785758991"/>
  </r>
  <r>
    <n v="7"/>
    <n v="9"/>
    <x v="1"/>
    <n v="8.6641875816550762"/>
    <n v="0"/>
    <n v="-0.20132002801120447"/>
    <n v="0"/>
    <n v="0"/>
    <x v="1059"/>
    <n v="24.474247354497358"/>
  </r>
  <r>
    <n v="7"/>
    <n v="9"/>
    <x v="2"/>
    <n v="8.4323880306604728"/>
    <n v="0"/>
    <n v="-0.20132002801120447"/>
    <n v="0"/>
    <n v="0"/>
    <x v="55"/>
    <n v="25.715776395252398"/>
  </r>
  <r>
    <n v="7"/>
    <n v="9"/>
    <x v="3"/>
    <n v="8.6611322836332754"/>
    <n v="0"/>
    <n v="-0.20132002801120447"/>
    <n v="0"/>
    <n v="0"/>
    <x v="1239"/>
    <n v="26.598503578523925"/>
  </r>
  <r>
    <n v="7"/>
    <n v="9"/>
    <x v="4"/>
    <n v="7.4695084013540427"/>
    <n v="0"/>
    <n v="-0.20132002801120447"/>
    <n v="0"/>
    <n v="0"/>
    <x v="669"/>
    <n v="20.281701886856354"/>
  </r>
  <r>
    <n v="7"/>
    <n v="9"/>
    <x v="5"/>
    <n v="5.5020412612719198"/>
    <n v="0"/>
    <n v="-0.20132002801120447"/>
    <n v="0"/>
    <n v="0"/>
    <x v="839"/>
    <n v="15.851930337101399"/>
  </r>
  <r>
    <n v="7"/>
    <n v="9"/>
    <x v="6"/>
    <n v="4.4121373213872355"/>
    <n v="13.78312212395554"/>
    <n v="11.782867060966383"/>
    <n v="13.877509199134199"/>
    <n v="0"/>
    <x v="620"/>
    <n v="56.432804979981057"/>
  </r>
  <r>
    <n v="7"/>
    <n v="9"/>
    <x v="7"/>
    <n v="7.7290824687874942"/>
    <n v="40.191677378754669"/>
    <n v="27.17448339894958"/>
    <n v="35.663728354978353"/>
    <n v="8.666666666666667E-2"/>
    <x v="1240"/>
    <n v="122.55225277738288"/>
  </r>
  <r>
    <n v="7"/>
    <n v="9"/>
    <x v="8"/>
    <n v="7.6678106581211027"/>
    <n v="48.104695165567406"/>
    <n v="34.229204620147058"/>
    <n v="41.40960443722944"/>
    <n v="5.9973333333333336"/>
    <x v="1241"/>
    <n v="144.20772360557899"/>
  </r>
  <r>
    <n v="7"/>
    <n v="9"/>
    <x v="9"/>
    <n v="4.9903556233739321"/>
    <n v="50"/>
    <n v="33.254959819159666"/>
    <n v="44.003179112554115"/>
    <n v="24.318666666666669"/>
    <x v="873"/>
    <n v="167.53657800696064"/>
  </r>
  <r>
    <n v="7"/>
    <n v="9"/>
    <x v="10"/>
    <n v="5.2174505228921726"/>
    <n v="50"/>
    <n v="35.343071591974784"/>
    <n v="45.161346861471856"/>
    <n v="22.724"/>
    <x v="401"/>
    <n v="170.40426157946825"/>
  </r>
  <r>
    <n v="7"/>
    <n v="9"/>
    <x v="11"/>
    <n v="3.7849803538708389"/>
    <n v="50"/>
    <n v="38.870950601722683"/>
    <n v="45.508165043290042"/>
    <n v="7.9040000000000008"/>
    <x v="491"/>
    <n v="157.6744260131083"/>
  </r>
  <r>
    <n v="7"/>
    <n v="9"/>
    <x v="12"/>
    <n v="4.1025602110637696"/>
    <n v="50"/>
    <n v="36.465578549621839"/>
    <n v="45.167835497835505"/>
    <n v="7.6959999999999997"/>
    <x v="1242"/>
    <n v="152.4085034192608"/>
  </r>
  <r>
    <n v="7"/>
    <n v="9"/>
    <x v="13"/>
    <n v="4.3397268682501506"/>
    <n v="50"/>
    <n v="32.991267451953782"/>
    <n v="44.977064393939393"/>
    <n v="17.506666666666668"/>
    <x v="480"/>
    <n v="158.84139678906035"/>
  </r>
  <r>
    <n v="7"/>
    <n v="9"/>
    <x v="14"/>
    <n v="3.3124358206611437"/>
    <n v="50"/>
    <n v="31.083904182478985"/>
    <n v="44.427371212121209"/>
    <n v="11.648000000000001"/>
    <x v="1243"/>
    <n v="149.01296299335522"/>
  </r>
  <r>
    <n v="7"/>
    <n v="9"/>
    <x v="15"/>
    <n v="3.4814771352298286"/>
    <n v="50"/>
    <n v="25.420566277626044"/>
    <n v="42.926028679653683"/>
    <n v="10.226666666666667"/>
    <x v="428"/>
    <n v="140.93098342489458"/>
  </r>
  <r>
    <n v="7"/>
    <n v="9"/>
    <x v="16"/>
    <n v="4.0240893434755307"/>
    <n v="48.641047989668522"/>
    <n v="25.237398578256308"/>
    <n v="40.673284090909092"/>
    <n v="17.593333333333334"/>
    <x v="1244"/>
    <n v="145.02832830008091"/>
  </r>
  <r>
    <n v="7"/>
    <n v="9"/>
    <x v="17"/>
    <n v="3.1967968737267549"/>
    <n v="43.275480707039833"/>
    <n v="15.63837433298319"/>
    <n v="35.980007034632031"/>
    <n v="26.762666666666668"/>
    <x v="719"/>
    <n v="130.02757881561746"/>
  </r>
  <r>
    <n v="7"/>
    <n v="9"/>
    <x v="18"/>
    <n v="4.2948807514712266"/>
    <n v="25.031416726891916"/>
    <n v="4.1755323467647045"/>
    <n v="15.572471320346319"/>
    <n v="26.745333333333335"/>
    <x v="149"/>
    <n v="78.91671840483879"/>
  </r>
  <r>
    <n v="7"/>
    <n v="9"/>
    <x v="19"/>
    <n v="3.01448414030112"/>
    <n v="2.1002789291159414"/>
    <n v="-0.20132002801120447"/>
    <n v="0"/>
    <n v="14.490666666666666"/>
    <x v="486"/>
    <n v="22.635617531685607"/>
  </r>
  <r>
    <n v="7"/>
    <n v="9"/>
    <x v="20"/>
    <n v="4.82259160007031"/>
    <n v="0"/>
    <n v="-0.20132002801120447"/>
    <n v="0"/>
    <n v="1.0573333333333332"/>
    <x v="486"/>
    <n v="8.910112729005526"/>
  </r>
  <r>
    <n v="7"/>
    <n v="9"/>
    <x v="21"/>
    <n v="4.9292092305702191"/>
    <n v="0"/>
    <n v="-0.20132002801120447"/>
    <n v="0"/>
    <n v="0"/>
    <x v="70"/>
    <n v="8.9643756890455002"/>
  </r>
  <r>
    <n v="7"/>
    <n v="9"/>
    <x v="22"/>
    <n v="6.6398783083542963"/>
    <n v="0"/>
    <n v="-0.20132002801120447"/>
    <n v="0"/>
    <n v="0"/>
    <x v="702"/>
    <n v="11.462384738380077"/>
  </r>
  <r>
    <n v="7"/>
    <n v="9"/>
    <x v="23"/>
    <n v="7.5425715486747036"/>
    <n v="0"/>
    <n v="-0.20132002801120447"/>
    <n v="0"/>
    <n v="0"/>
    <x v="1245"/>
    <n v="13.302844692782987"/>
  </r>
  <r>
    <n v="7"/>
    <n v="10"/>
    <x v="0"/>
    <n v="8.3341014061685836"/>
    <n v="0"/>
    <n v="-0.20132002801120447"/>
    <n v="0"/>
    <n v="0"/>
    <x v="1245"/>
    <n v="14.094374550276868"/>
  </r>
  <r>
    <n v="7"/>
    <n v="10"/>
    <x v="1"/>
    <n v="9.3674511547131711"/>
    <n v="0"/>
    <n v="-0.20132002801120447"/>
    <n v="0"/>
    <n v="0"/>
    <x v="236"/>
    <n v="12.548065692847059"/>
  </r>
  <r>
    <n v="7"/>
    <n v="10"/>
    <x v="2"/>
    <n v="9.4690524187809899"/>
    <n v="0"/>
    <n v="-0.20132002801120447"/>
    <n v="0"/>
    <n v="0"/>
    <x v="41"/>
    <n v="9.2677323907697851"/>
  </r>
  <r>
    <n v="7"/>
    <n v="10"/>
    <x v="3"/>
    <n v="9.4830865139179519"/>
    <n v="0"/>
    <n v="-0.20132002801120447"/>
    <n v="0"/>
    <n v="0"/>
    <x v="41"/>
    <n v="9.281766485906747"/>
  </r>
  <r>
    <n v="7"/>
    <n v="10"/>
    <x v="4"/>
    <n v="8.4568017899573498"/>
    <n v="0"/>
    <n v="-0.20132002801120447"/>
    <n v="0"/>
    <n v="0"/>
    <x v="41"/>
    <n v="8.2554817619461449"/>
  </r>
  <r>
    <n v="7"/>
    <n v="10"/>
    <x v="5"/>
    <n v="9.1159259366165557"/>
    <n v="0"/>
    <n v="-0.20132002801120447"/>
    <n v="0"/>
    <n v="0"/>
    <x v="41"/>
    <n v="8.9146059086053508"/>
  </r>
  <r>
    <n v="7"/>
    <n v="10"/>
    <x v="6"/>
    <n v="7.315925035127826"/>
    <n v="14.042517034402414"/>
    <n v="11.359507755819326"/>
    <n v="16.109022186147186"/>
    <n v="0"/>
    <x v="41"/>
    <n v="48.82697201149675"/>
  </r>
  <r>
    <n v="7"/>
    <n v="10"/>
    <x v="7"/>
    <n v="3.8627555801580784"/>
    <n v="41.068820615566452"/>
    <n v="27.154093032415965"/>
    <n v="41.119878787878783"/>
    <n v="6.8640000000000008"/>
    <x v="41"/>
    <n v="120.06954801601927"/>
  </r>
  <r>
    <n v="7"/>
    <n v="10"/>
    <x v="8"/>
    <n v="3.9209677731638508"/>
    <n v="48.492970140526381"/>
    <n v="37.314370756512602"/>
    <n v="45.789548160173155"/>
    <n v="20.973333333333333"/>
    <x v="41"/>
    <n v="156.49119016370932"/>
  </r>
  <r>
    <n v="7"/>
    <n v="10"/>
    <x v="9"/>
    <n v="2.0770301195951868"/>
    <n v="50"/>
    <n v="39.588415024159659"/>
    <n v="46.819161255411252"/>
    <n v="27.161333333333332"/>
    <x v="41"/>
    <n v="165.64593973249941"/>
  </r>
  <r>
    <n v="7"/>
    <n v="10"/>
    <x v="10"/>
    <n v="2.5830037905452836"/>
    <n v="50"/>
    <n v="40.386404114432771"/>
    <n v="48.473377705627698"/>
    <n v="27.022666666666669"/>
    <x v="41"/>
    <n v="168.46545227727245"/>
  </r>
  <r>
    <n v="7"/>
    <n v="10"/>
    <x v="11"/>
    <n v="1.2785207790240263"/>
    <n v="50"/>
    <n v="38.104065460399156"/>
    <n v="31.647186147186147"/>
    <n v="26.91866666666667"/>
    <x v="41"/>
    <n v="147.94843905327599"/>
  </r>
  <r>
    <n v="7"/>
    <n v="10"/>
    <x v="12"/>
    <n v="0.49267813093978341"/>
    <n v="50"/>
    <n v="38.659443748865542"/>
    <n v="31.31241396103896"/>
    <n v="19.430666666666667"/>
    <x v="41"/>
    <n v="139.89520250751093"/>
  </r>
  <r>
    <n v="7"/>
    <n v="10"/>
    <x v="13"/>
    <n v="0.87848065551154164"/>
    <n v="50"/>
    <n v="35.745694931155462"/>
    <n v="31.881334956709956"/>
    <n v="21.008000000000003"/>
    <x v="41"/>
    <n v="139.51351054337698"/>
  </r>
  <r>
    <n v="7"/>
    <n v="10"/>
    <x v="14"/>
    <n v="0.29385365336714225"/>
    <n v="50"/>
    <n v="32.707184718214279"/>
    <n v="29.664145562770564"/>
    <n v="22.793333333333333"/>
    <x v="41"/>
    <n v="135.45851726768529"/>
  </r>
  <r>
    <n v="7"/>
    <n v="10"/>
    <x v="15"/>
    <n v="1.1108667724577048"/>
    <n v="50"/>
    <n v="31.411878044180661"/>
    <n v="25.938130411255411"/>
    <n v="19.603999999999999"/>
    <x v="41"/>
    <n v="128.06487522789376"/>
  </r>
  <r>
    <n v="7"/>
    <n v="10"/>
    <x v="16"/>
    <n v="0.68478240537176205"/>
    <n v="44.279246468249433"/>
    <n v="27.828703125189072"/>
    <n v="21.160714826839826"/>
    <n v="16.657333333333334"/>
    <x v="238"/>
    <n v="113.38994089867049"/>
  </r>
  <r>
    <n v="7"/>
    <n v="10"/>
    <x v="17"/>
    <n v="0.61515253713591189"/>
    <n v="41.04066046698572"/>
    <n v="18.599815872415963"/>
    <n v="12.903653138528139"/>
    <n v="14.82"/>
    <x v="1246"/>
    <n v="91.227859539959056"/>
  </r>
  <r>
    <n v="7"/>
    <n v="10"/>
    <x v="18"/>
    <n v="0.58173339322399387"/>
    <n v="14.558441626534158"/>
    <n v="6.322396023151259"/>
    <n v="5.0219150432900435"/>
    <n v="11.856000000000002"/>
    <x v="972"/>
    <n v="41.270073568418518"/>
  </r>
  <r>
    <n v="7"/>
    <n v="10"/>
    <x v="19"/>
    <n v="0.61211026433836602"/>
    <n v="1.3847010047779809"/>
    <n v="-0.20132002801120447"/>
    <n v="0"/>
    <n v="2.8079999999999998"/>
    <x v="717"/>
    <n v="7.2652977844906328"/>
  </r>
  <r>
    <n v="7"/>
    <n v="10"/>
    <x v="20"/>
    <n v="3.1947200350380109"/>
    <n v="0"/>
    <n v="-0.20132002801120447"/>
    <n v="0"/>
    <n v="0"/>
    <x v="41"/>
    <n v="2.9934000070268065"/>
  </r>
  <r>
    <n v="7"/>
    <n v="10"/>
    <x v="21"/>
    <n v="2.2098149237892675"/>
    <n v="0"/>
    <n v="-0.20132002801120447"/>
    <n v="0"/>
    <n v="0"/>
    <x v="57"/>
    <n v="4.3694479540995426"/>
  </r>
  <r>
    <n v="7"/>
    <n v="10"/>
    <x v="22"/>
    <n v="6.4428600473468043"/>
    <n v="0"/>
    <n v="-0.20132002801120447"/>
    <n v="0"/>
    <n v="0"/>
    <x v="688"/>
    <n v="9.6906865342715882"/>
  </r>
  <r>
    <n v="7"/>
    <n v="10"/>
    <x v="23"/>
    <n v="8.6639064950587805"/>
    <n v="0"/>
    <n v="-0.20132002801120447"/>
    <n v="0"/>
    <n v="0"/>
    <x v="431"/>
    <n v="15.311804105738899"/>
  </r>
  <r>
    <n v="7"/>
    <n v="11"/>
    <x v="0"/>
    <n v="8.6975953262769998"/>
    <n v="0"/>
    <n v="-0.20132002801120447"/>
    <n v="0"/>
    <n v="0"/>
    <x v="891"/>
    <n v="19.784682126146308"/>
  </r>
  <r>
    <n v="7"/>
    <n v="11"/>
    <x v="1"/>
    <n v="9.455492789750588"/>
    <n v="0"/>
    <n v="-0.20132002801120447"/>
    <n v="0"/>
    <n v="0"/>
    <x v="337"/>
    <n v="19.370104482934263"/>
  </r>
  <r>
    <n v="7"/>
    <n v="11"/>
    <x v="2"/>
    <n v="9.5038359119430424"/>
    <n v="0"/>
    <n v="-0.20132002801120447"/>
    <n v="0"/>
    <n v="0"/>
    <x v="763"/>
    <n v="21.61190421963596"/>
  </r>
  <r>
    <n v="7"/>
    <n v="11"/>
    <x v="3"/>
    <n v="9.4277548129106901"/>
    <n v="0"/>
    <n v="-0.20132002801120447"/>
    <n v="0"/>
    <n v="0"/>
    <x v="85"/>
    <n v="15.272309607090097"/>
  </r>
  <r>
    <n v="7"/>
    <n v="11"/>
    <x v="4"/>
    <n v="8.897242174514064"/>
    <n v="0"/>
    <n v="-0.20132002801120447"/>
    <n v="0"/>
    <n v="0"/>
    <x v="41"/>
    <n v="8.6959221465028591"/>
  </r>
  <r>
    <n v="7"/>
    <n v="11"/>
    <x v="5"/>
    <n v="8.0726124564482777"/>
    <n v="0"/>
    <n v="-0.20132002801120447"/>
    <n v="0"/>
    <n v="0"/>
    <x v="41"/>
    <n v="7.8712924284370729"/>
  </r>
  <r>
    <n v="7"/>
    <n v="11"/>
    <x v="6"/>
    <n v="5.3068138771249842"/>
    <n v="14.484747688121992"/>
    <n v="13.573763321596637"/>
    <n v="11.736386363636363"/>
    <n v="0"/>
    <x v="41"/>
    <n v="45.101711250479973"/>
  </r>
  <r>
    <n v="7"/>
    <n v="11"/>
    <x v="7"/>
    <n v="3.9501631398304591"/>
    <n v="41.741749293601686"/>
    <n v="32.79393017584033"/>
    <n v="27.561830627705625"/>
    <n v="0.88400000000000001"/>
    <x v="41"/>
    <n v="106.93167323697811"/>
  </r>
  <r>
    <n v="7"/>
    <n v="11"/>
    <x v="8"/>
    <n v="3.1208055038111047"/>
    <n v="48.887810586775835"/>
    <n v="40.223626781596636"/>
    <n v="32.923081709956712"/>
    <n v="2.738666666666667"/>
    <x v="41"/>
    <n v="127.89399124880694"/>
  </r>
  <r>
    <n v="7"/>
    <n v="11"/>
    <x v="9"/>
    <n v="0.62497463800089514"/>
    <n v="50"/>
    <n v="42.933817533403356"/>
    <n v="32.029246212121215"/>
    <n v="3.8826666666666667"/>
    <x v="41"/>
    <n v="129.47070505019212"/>
  </r>
  <r>
    <n v="7"/>
    <n v="11"/>
    <x v="10"/>
    <n v="7.8563743694903751E-2"/>
    <n v="50"/>
    <n v="43.12113242596638"/>
    <n v="36.170065476190473"/>
    <n v="5.7200000000000006"/>
    <x v="41"/>
    <n v="135.08976164585175"/>
  </r>
  <r>
    <n v="7"/>
    <n v="11"/>
    <x v="11"/>
    <n v="5.9509432185623441E-2"/>
    <n v="50"/>
    <n v="43.199929096638655"/>
    <n v="39.330496212121204"/>
    <n v="8.0426666666666673"/>
    <x v="41"/>
    <n v="140.63260140761213"/>
  </r>
  <r>
    <n v="7"/>
    <n v="11"/>
    <x v="12"/>
    <n v="0.17813642448370337"/>
    <n v="50"/>
    <n v="43.199929096638655"/>
    <n v="40.477726731601734"/>
    <n v="9.36"/>
    <x v="1247"/>
    <n v="148.99281927975113"/>
  </r>
  <r>
    <n v="7"/>
    <n v="11"/>
    <x v="13"/>
    <n v="0.85905110257003514"/>
    <n v="50"/>
    <n v="43.14325078966386"/>
    <n v="43.300738095238088"/>
    <n v="9.4986666666666668"/>
    <x v="1248"/>
    <n v="158.19039797704053"/>
  </r>
  <r>
    <n v="7"/>
    <n v="11"/>
    <x v="14"/>
    <n v="1.077681011512635"/>
    <n v="50"/>
    <n v="42.414727185378148"/>
    <n v="40.877352272727272"/>
    <n v="8.8573333333333331"/>
    <x v="34"/>
    <n v="158.11614074462992"/>
  </r>
  <r>
    <n v="7"/>
    <n v="11"/>
    <x v="15"/>
    <n v="8.0441239072375126"/>
    <n v="50"/>
    <n v="40.91966403920167"/>
    <n v="37.438884199134193"/>
    <n v="7.9040000000000008"/>
    <x v="1142"/>
    <n v="161.05524967046668"/>
  </r>
  <r>
    <n v="7"/>
    <n v="11"/>
    <x v="16"/>
    <n v="6.5817058924456289"/>
    <n v="48.823779632817825"/>
    <n v="38.143809395168063"/>
    <n v="30.270558982683983"/>
    <n v="6.1533333333333333"/>
    <x v="1093"/>
    <n v="148.19509335309181"/>
  </r>
  <r>
    <n v="7"/>
    <n v="11"/>
    <x v="17"/>
    <n v="0.10247217647495525"/>
    <n v="44.367549359235603"/>
    <n v="30.636007317605038"/>
    <n v="30.815227813852815"/>
    <n v="4.0733333333333333"/>
    <x v="737"/>
    <n v="127.44622584687444"/>
  </r>
  <r>
    <n v="7"/>
    <n v="11"/>
    <x v="18"/>
    <n v="0.78532733306594016"/>
    <n v="26.514689972843851"/>
    <n v="11.583801787689072"/>
    <n v="14.786714826839827"/>
    <n v="2.2013333333333334"/>
    <x v="1223"/>
    <n v="72.268382189760644"/>
  </r>
  <r>
    <n v="7"/>
    <n v="11"/>
    <x v="19"/>
    <n v="1.5396770556686319"/>
    <n v="2.8661296445554818"/>
    <n v="-0.20132002801120447"/>
    <n v="0"/>
    <n v="1.3346666666666667"/>
    <x v="589"/>
    <n v="23.928555899334771"/>
  </r>
  <r>
    <n v="7"/>
    <n v="11"/>
    <x v="20"/>
    <n v="5.0180848705141745"/>
    <n v="0"/>
    <n v="-0.20132002801120447"/>
    <n v="0"/>
    <n v="0"/>
    <x v="636"/>
    <n v="24.043649622019331"/>
  </r>
  <r>
    <n v="7"/>
    <n v="11"/>
    <x v="21"/>
    <n v="5.1424731562230468"/>
    <n v="0"/>
    <n v="-0.20132002801120447"/>
    <n v="0"/>
    <n v="0"/>
    <x v="644"/>
    <n v="25.122874323090929"/>
  </r>
  <r>
    <n v="7"/>
    <n v="11"/>
    <x v="22"/>
    <n v="3.516927988105186"/>
    <n v="0"/>
    <n v="-0.20132002801120447"/>
    <n v="0"/>
    <n v="0"/>
    <x v="1249"/>
    <n v="25.574498429510765"/>
  </r>
  <r>
    <n v="7"/>
    <n v="11"/>
    <x v="23"/>
    <n v="2.7891605708250897"/>
    <n v="0"/>
    <n v="-0.20132002801120447"/>
    <n v="0"/>
    <n v="0"/>
    <x v="10"/>
    <n v="22.919988480224983"/>
  </r>
  <r>
    <n v="7"/>
    <n v="12"/>
    <x v="0"/>
    <n v="4.7091442407723703"/>
    <n v="0"/>
    <n v="-0.20132002801120447"/>
    <n v="0"/>
    <n v="0"/>
    <x v="1250"/>
    <n v="23.131935165819485"/>
  </r>
  <r>
    <n v="7"/>
    <n v="12"/>
    <x v="1"/>
    <n v="3.1484010668672564"/>
    <n v="0"/>
    <n v="-0.20132002801120447"/>
    <n v="0"/>
    <n v="0"/>
    <x v="474"/>
    <n v="23.263226131316937"/>
  </r>
  <r>
    <n v="7"/>
    <n v="12"/>
    <x v="2"/>
    <n v="4.4589676240464984"/>
    <n v="0"/>
    <n v="-0.20132002801120447"/>
    <n v="0"/>
    <n v="0"/>
    <x v="1251"/>
    <n v="23.367178179250089"/>
  </r>
  <r>
    <n v="7"/>
    <n v="12"/>
    <x v="3"/>
    <n v="7.8570045119047291"/>
    <n v="0"/>
    <n v="-0.20132002801120447"/>
    <n v="0"/>
    <n v="0"/>
    <x v="882"/>
    <n v="27.234631852314578"/>
  </r>
  <r>
    <n v="7"/>
    <n v="12"/>
    <x v="4"/>
    <n v="6.9848206969922462"/>
    <n v="0"/>
    <n v="-0.20132002801120447"/>
    <n v="0"/>
    <n v="0"/>
    <x v="109"/>
    <n v="24.837910341811767"/>
  </r>
  <r>
    <n v="7"/>
    <n v="12"/>
    <x v="5"/>
    <n v="7.0632685031562747"/>
    <n v="0"/>
    <n v="-0.20132002801120447"/>
    <n v="0"/>
    <n v="0"/>
    <x v="1224"/>
    <n v="22.253484748260291"/>
  </r>
  <r>
    <n v="7"/>
    <n v="12"/>
    <x v="6"/>
    <n v="6.8441586185332213"/>
    <n v="5.4641294701718479"/>
    <n v="13.210538317752098"/>
    <n v="9.744869047619046"/>
    <n v="0"/>
    <x v="814"/>
    <n v="50.320238839566969"/>
  </r>
  <r>
    <n v="7"/>
    <n v="12"/>
    <x v="7"/>
    <n v="2.7188132559031692"/>
    <n v="34.349660925885985"/>
    <n v="32.553738570063025"/>
    <n v="26.861595779220778"/>
    <n v="4.8879999999999999"/>
    <x v="388"/>
    <n v="121.2356065396078"/>
  </r>
  <r>
    <n v="7"/>
    <n v="12"/>
    <x v="8"/>
    <n v="0.70049589391022338"/>
    <n v="43.15498040577215"/>
    <n v="38.862310615903361"/>
    <n v="32.258186688311689"/>
    <n v="16.483999999999998"/>
    <x v="1252"/>
    <n v="160.23415568071107"/>
  </r>
  <r>
    <n v="7"/>
    <n v="12"/>
    <x v="9"/>
    <n v="9.8517736656424437E-2"/>
    <n v="50"/>
    <n v="41.741845089768908"/>
    <n v="38.113287337662342"/>
    <n v="23.538666666666668"/>
    <x v="0"/>
    <n v="182.89274357328634"/>
  </r>
  <r>
    <n v="7"/>
    <n v="12"/>
    <x v="10"/>
    <n v="0.22043711995738047"/>
    <n v="50"/>
    <n v="43.199929096638655"/>
    <n v="40.455952380952382"/>
    <n v="25.254666666666665"/>
    <x v="576"/>
    <n v="184.42081456720229"/>
  </r>
  <r>
    <n v="7"/>
    <n v="12"/>
    <x v="11"/>
    <n v="1.1093365145379523"/>
    <n v="50"/>
    <n v="43.199929096638655"/>
    <n v="40.525852813852808"/>
    <n v="25.965333333333337"/>
    <x v="461"/>
    <n v="187.24675332308539"/>
  </r>
  <r>
    <n v="7"/>
    <n v="12"/>
    <x v="12"/>
    <n v="1.5949094187302311"/>
    <n v="50"/>
    <n v="43.199929096638655"/>
    <n v="40.408033549783553"/>
    <n v="25.913333333333334"/>
    <x v="1119"/>
    <n v="190.12509586790259"/>
  </r>
  <r>
    <n v="7"/>
    <n v="12"/>
    <x v="13"/>
    <n v="2.1683872467024998"/>
    <n v="50"/>
    <n v="43.199929096638655"/>
    <n v="39.18180303030303"/>
    <n v="26.086666666666666"/>
    <x v="0"/>
    <n v="190.03721278284286"/>
  </r>
  <r>
    <n v="7"/>
    <n v="12"/>
    <x v="14"/>
    <n v="2.0266224289682269"/>
    <n v="29.697094817545874"/>
    <n v="43.199929096638655"/>
    <n v="38.551670995670989"/>
    <n v="26.103999999999999"/>
    <x v="0"/>
    <n v="168.97974408135573"/>
  </r>
  <r>
    <n v="7"/>
    <n v="12"/>
    <x v="15"/>
    <n v="2.6429488860100658"/>
    <n v="29.301182316231486"/>
    <n v="42.379130443802516"/>
    <n v="35.206366341991341"/>
    <n v="25.61866666666667"/>
    <x v="1029"/>
    <n v="164.54232025925401"/>
  </r>
  <r>
    <n v="7"/>
    <n v="12"/>
    <x v="16"/>
    <n v="3.0178500920864555"/>
    <n v="47.155608264666846"/>
    <n v="40.386749713865541"/>
    <n v="29.577073593073589"/>
    <n v="24.474666666666664"/>
    <x v="1045"/>
    <n v="172.09630110418556"/>
  </r>
  <r>
    <n v="7"/>
    <n v="12"/>
    <x v="17"/>
    <n v="2.623142223366516"/>
    <n v="43.733276722322962"/>
    <n v="33.532476163676471"/>
    <n v="18.734844696969699"/>
    <n v="23.261333333333333"/>
    <x v="679"/>
    <n v="144.54616844550111"/>
  </r>
  <r>
    <n v="7"/>
    <n v="12"/>
    <x v="18"/>
    <n v="2.9715046142135435"/>
    <n v="25.618128398731269"/>
    <n v="13.472157088361344"/>
    <n v="6.565492965367965"/>
    <n v="20.730666666666668"/>
    <x v="1253"/>
    <n v="89.606882877010776"/>
  </r>
  <r>
    <n v="7"/>
    <n v="12"/>
    <x v="19"/>
    <n v="3.3514508543773514"/>
    <n v="2.3560171078879737"/>
    <n v="-0.20132002801120447"/>
    <n v="0"/>
    <n v="10.295999999999999"/>
    <x v="336"/>
    <n v="33.973911803386414"/>
  </r>
  <r>
    <n v="7"/>
    <n v="12"/>
    <x v="20"/>
    <n v="5.1410887225587096"/>
    <n v="0"/>
    <n v="-0.20132002801120447"/>
    <n v="0"/>
    <n v="0.13866666666666669"/>
    <x v="1254"/>
    <n v="24.087681449407633"/>
  </r>
  <r>
    <n v="7"/>
    <n v="12"/>
    <x v="21"/>
    <n v="4.6399812914193923"/>
    <n v="0"/>
    <n v="-0.20132002801120447"/>
    <n v="0"/>
    <n v="0"/>
    <x v="882"/>
    <n v="24.017608631829241"/>
  </r>
  <r>
    <n v="7"/>
    <n v="12"/>
    <x v="22"/>
    <n v="3.5968725077143509"/>
    <n v="0"/>
    <n v="-0.20132002801120447"/>
    <n v="0"/>
    <n v="0"/>
    <x v="1255"/>
    <n v="23.794912365905137"/>
  </r>
  <r>
    <n v="7"/>
    <n v="12"/>
    <x v="23"/>
    <n v="4.7509720083034086"/>
    <n v="0"/>
    <n v="-0.20132002801120447"/>
    <n v="0"/>
    <n v="0"/>
    <x v="1256"/>
    <n v="27.779381710021937"/>
  </r>
  <r>
    <n v="7"/>
    <n v="13"/>
    <x v="0"/>
    <n v="5.69318627607199"/>
    <n v="0"/>
    <n v="-0.20132002801120447"/>
    <n v="0"/>
    <n v="0"/>
    <x v="1122"/>
    <n v="34.248978623594212"/>
  </r>
  <r>
    <n v="7"/>
    <n v="13"/>
    <x v="1"/>
    <n v="4.6424473596819036"/>
    <n v="0"/>
    <n v="-0.20132002801120447"/>
    <n v="0"/>
    <n v="0"/>
    <x v="252"/>
    <n v="32.227400446891181"/>
  </r>
  <r>
    <n v="7"/>
    <n v="13"/>
    <x v="2"/>
    <n v="5.0139710919725173"/>
    <n v="0"/>
    <n v="-0.20132002801120447"/>
    <n v="0"/>
    <n v="0"/>
    <x v="1257"/>
    <n v="32.497572827830446"/>
  </r>
  <r>
    <n v="7"/>
    <n v="13"/>
    <x v="3"/>
    <n v="6.1682804682465999"/>
    <n v="0"/>
    <n v="-0.20132002801120447"/>
    <n v="0"/>
    <n v="0"/>
    <x v="1088"/>
    <n v="31.943845219751758"/>
  </r>
  <r>
    <n v="7"/>
    <n v="13"/>
    <x v="4"/>
    <n v="5.685629460906453"/>
    <n v="0"/>
    <n v="-0.20132002801120447"/>
    <n v="0"/>
    <n v="0"/>
    <x v="1258"/>
    <n v="31.64576035750407"/>
  </r>
  <r>
    <n v="7"/>
    <n v="13"/>
    <x v="5"/>
    <n v="5.871532774774308"/>
    <n v="0"/>
    <n v="-0.20132002801120447"/>
    <n v="0"/>
    <n v="0"/>
    <x v="1171"/>
    <n v="31.346244041215449"/>
  </r>
  <r>
    <n v="7"/>
    <n v="13"/>
    <x v="6"/>
    <n v="6.7784616522192325"/>
    <n v="8.7624140786778124"/>
    <n v="4.6165172229831928"/>
    <n v="12.163380952380949"/>
    <n v="0"/>
    <x v="1259"/>
    <n v="59.453064091182952"/>
  </r>
  <r>
    <n v="7"/>
    <n v="13"/>
    <x v="7"/>
    <n v="4.0791670153248507"/>
    <n v="24.397025693586599"/>
    <n v="20.08001824298319"/>
    <n v="34.394459415584414"/>
    <n v="6.9333333333333344E-2"/>
    <x v="731"/>
    <n v="109.5996623067868"/>
  </r>
  <r>
    <n v="7"/>
    <n v="13"/>
    <x v="8"/>
    <n v="1.5789462505949314"/>
    <n v="47.246392558356511"/>
    <n v="17.813922762289913"/>
    <n v="40.538682900432896"/>
    <n v="0.53733333333333333"/>
    <x v="556"/>
    <n v="134.8817073924898"/>
  </r>
  <r>
    <n v="7"/>
    <n v="13"/>
    <x v="9"/>
    <n v="0.51457774413835222"/>
    <n v="18.249440240678798"/>
    <n v="23.038694986953775"/>
    <n v="43.331274891774889"/>
    <n v="2.34"/>
    <x v="914"/>
    <n v="115.27626382371653"/>
  </r>
  <r>
    <n v="7"/>
    <n v="13"/>
    <x v="10"/>
    <n v="0.13508420758657921"/>
    <n v="20.54021172446485"/>
    <n v="24.509220573403358"/>
    <n v="44.296504870129873"/>
    <n v="4.524"/>
    <x v="447"/>
    <n v="122.49435281228452"/>
  </r>
  <r>
    <n v="7"/>
    <n v="13"/>
    <x v="11"/>
    <n v="6.818573773161353E-2"/>
    <n v="49.170518380281194"/>
    <n v="24.687895480147056"/>
    <n v="44.592908549783552"/>
    <n v="19.257333333333332"/>
    <x v="861"/>
    <n v="166.95322839450574"/>
  </r>
  <r>
    <n v="7"/>
    <n v="13"/>
    <x v="12"/>
    <n v="9.6129879623377407E-2"/>
    <n v="48.870451390905522"/>
    <n v="32.137982452436972"/>
    <n v="44.277843073593068"/>
    <n v="18.512"/>
    <x v="2"/>
    <n v="173.08679655473816"/>
  </r>
  <r>
    <n v="7"/>
    <n v="13"/>
    <x v="13"/>
    <n v="8.080656571058692E-2"/>
    <n v="50"/>
    <n v="32.19846235317226"/>
    <n v="43.987298701298698"/>
    <n v="20.106666666666669"/>
    <x v="21"/>
    <n v="174.69506927973586"/>
  </r>
  <r>
    <n v="7"/>
    <n v="13"/>
    <x v="14"/>
    <n v="0.15748770109102164"/>
    <n v="45.026945996412515"/>
    <n v="18.191662942310927"/>
    <n v="42.983291666666659"/>
    <n v="14.768000000000001"/>
    <x v="252"/>
    <n v="148.91366142170162"/>
  </r>
  <r>
    <n v="7"/>
    <n v="13"/>
    <x v="15"/>
    <n v="0.18915057578064756"/>
    <n v="38.306889100993018"/>
    <n v="15.318003658802519"/>
    <n v="41.515970779220773"/>
    <n v="15.513333333333334"/>
    <x v="1260"/>
    <n v="139.14811273973768"/>
  </r>
  <r>
    <n v="7"/>
    <n v="13"/>
    <x v="16"/>
    <n v="0.38691481723838378"/>
    <n v="43.219249971211617"/>
    <n v="34.619731979180663"/>
    <n v="39.335173160173163"/>
    <n v="7.6093333333333337"/>
    <x v="564"/>
    <n v="149.17147011746718"/>
  </r>
  <r>
    <n v="7"/>
    <n v="13"/>
    <x v="17"/>
    <n v="0.34240444446271756"/>
    <n v="39.296569479246187"/>
    <n v="21.322102604369746"/>
    <n v="34.73535714285714"/>
    <n v="6.413333333333334"/>
    <x v="292"/>
    <n v="120.1311041308694"/>
  </r>
  <r>
    <n v="7"/>
    <n v="13"/>
    <x v="18"/>
    <n v="0.18723161846752964"/>
    <n v="23.954964185450518"/>
    <n v="14.086287280399157"/>
    <n v="15.254556818181818"/>
    <n v="3.4840000000000004"/>
    <x v="1129"/>
    <n v="70.800965933793478"/>
  </r>
  <r>
    <n v="7"/>
    <n v="13"/>
    <x v="19"/>
    <n v="1.1812134341532494"/>
    <n v="1.7656492038330815"/>
    <n v="-0.20132002801120447"/>
    <n v="0"/>
    <n v="1.5426666666666669"/>
    <x v="165"/>
    <n v="16.346886374792575"/>
  </r>
  <r>
    <n v="7"/>
    <n v="13"/>
    <x v="20"/>
    <n v="2.5672269059228712"/>
    <n v="0"/>
    <n v="-0.20132002801120447"/>
    <n v="0"/>
    <n v="0"/>
    <x v="735"/>
    <n v="15.429562638935849"/>
  </r>
  <r>
    <n v="7"/>
    <n v="13"/>
    <x v="21"/>
    <n v="4.655362489437878"/>
    <n v="0"/>
    <n v="-0.20132002801120447"/>
    <n v="0"/>
    <n v="0"/>
    <x v="1234"/>
    <n v="23.865493386035496"/>
  </r>
  <r>
    <n v="7"/>
    <n v="13"/>
    <x v="22"/>
    <n v="6.272925254749393"/>
    <n v="0"/>
    <n v="-0.20132002801120447"/>
    <n v="0"/>
    <n v="0"/>
    <x v="205"/>
    <n v="30.03853268050775"/>
  </r>
  <r>
    <n v="7"/>
    <n v="13"/>
    <x v="23"/>
    <n v="6.044994451204456"/>
    <n v="0"/>
    <n v="-0.20132002801120447"/>
    <n v="0"/>
    <n v="0"/>
    <x v="205"/>
    <n v="29.810601876962814"/>
  </r>
  <r>
    <n v="7"/>
    <n v="14"/>
    <x v="0"/>
    <n v="5.8719678935443289"/>
    <n v="0"/>
    <n v="-0.20132002801120447"/>
    <n v="0"/>
    <n v="0"/>
    <x v="1261"/>
    <n v="30.99461657108078"/>
  </r>
  <r>
    <n v="7"/>
    <n v="14"/>
    <x v="1"/>
    <n v="6.2000542103092178"/>
    <n v="0"/>
    <n v="-0.20132002801120447"/>
    <n v="0"/>
    <n v="0"/>
    <x v="1262"/>
    <n v="29.07803716949574"/>
  </r>
  <r>
    <n v="7"/>
    <n v="14"/>
    <x v="2"/>
    <n v="4.8726629560435208"/>
    <n v="0"/>
    <n v="-0.20132002801120447"/>
    <n v="0"/>
    <n v="0"/>
    <x v="469"/>
    <n v="25.925254734575706"/>
  </r>
  <r>
    <n v="7"/>
    <n v="14"/>
    <x v="3"/>
    <n v="6.8714734349238906"/>
    <n v="0"/>
    <n v="-0.20132002801120447"/>
    <n v="0"/>
    <n v="0"/>
    <x v="1263"/>
    <n v="29.347251557695049"/>
  </r>
  <r>
    <n v="7"/>
    <n v="14"/>
    <x v="4"/>
    <n v="8.6758160833689129"/>
    <n v="0"/>
    <n v="-0.20132002801120447"/>
    <n v="0"/>
    <n v="0"/>
    <x v="1264"/>
    <n v="31.871722228899671"/>
  </r>
  <r>
    <n v="7"/>
    <n v="14"/>
    <x v="5"/>
    <n v="6.2344577650975435"/>
    <n v="0"/>
    <n v="-0.20132002801120447"/>
    <n v="0"/>
    <n v="0"/>
    <x v="1265"/>
    <n v="27.789538875066427"/>
  </r>
  <r>
    <n v="7"/>
    <n v="14"/>
    <x v="6"/>
    <n v="3.5731468455621616"/>
    <n v="4.8204310476896737"/>
    <n v="8.9890412464285721"/>
    <n v="12.422358766233765"/>
    <n v="0"/>
    <x v="824"/>
    <n v="49.919487152002361"/>
  </r>
  <r>
    <n v="7"/>
    <n v="14"/>
    <x v="7"/>
    <n v="2.30426708955323"/>
    <n v="6.6309680949951213"/>
    <n v="27.962104506239491"/>
    <n v="34.287579004329004"/>
    <n v="4.2293333333333329"/>
    <x v="422"/>
    <n v="89.163896409673512"/>
  </r>
  <r>
    <n v="7"/>
    <n v="14"/>
    <x v="8"/>
    <n v="2.739270372393003"/>
    <n v="17.589046025178185"/>
    <n v="32.87929323573529"/>
    <n v="41.47364772727272"/>
    <n v="16.501333333333335"/>
    <x v="1185"/>
    <n v="122.90627490443885"/>
  </r>
  <r>
    <n v="7"/>
    <n v="14"/>
    <x v="9"/>
    <n v="2.8859194379391093"/>
    <n v="35.506170656158389"/>
    <n v="37.580482319747901"/>
    <n v="44.226008658008659"/>
    <n v="22.152000000000001"/>
    <x v="1131"/>
    <n v="155.51452132789956"/>
  </r>
  <r>
    <n v="7"/>
    <n v="14"/>
    <x v="10"/>
    <n v="4.1949707729392793"/>
    <n v="43.4428148667985"/>
    <n v="40.664266058382346"/>
    <n v="45.735381493506488"/>
    <n v="22.914666666666665"/>
    <x v="769"/>
    <n v="169.86426202045544"/>
  </r>
  <r>
    <n v="7"/>
    <n v="14"/>
    <x v="11"/>
    <n v="6.8914846660234206"/>
    <n v="50"/>
    <n v="41.377928887058822"/>
    <n v="46.114567640692641"/>
    <n v="24.266666666666666"/>
    <x v="439"/>
    <n v="183.52262510083983"/>
  </r>
  <r>
    <n v="7"/>
    <n v="14"/>
    <x v="12"/>
    <n v="8.4891750309808778"/>
    <n v="50"/>
    <n v="41.378965685357137"/>
    <n v="46.160346320346321"/>
    <n v="23.296000000000003"/>
    <x v="802"/>
    <n v="186.1904187578792"/>
  </r>
  <r>
    <n v="7"/>
    <n v="14"/>
    <x v="13"/>
    <n v="9.2021320714937822"/>
    <n v="50"/>
    <n v="41.834811337184874"/>
    <n v="46.101061688311681"/>
    <n v="23.712000000000003"/>
    <x v="594"/>
    <n v="189.0046992648424"/>
  </r>
  <r>
    <n v="7"/>
    <n v="14"/>
    <x v="14"/>
    <n v="9.2606702764505879"/>
    <n v="50"/>
    <n v="40.314519432415963"/>
    <n v="45.640938311688309"/>
    <n v="24.387999999999998"/>
    <x v="1059"/>
    <n v="185.61550782140836"/>
  </r>
  <r>
    <n v="7"/>
    <n v="14"/>
    <x v="15"/>
    <n v="9.3641002689821367"/>
    <n v="50"/>
    <n v="37.470581700126047"/>
    <n v="44.27154112554112"/>
    <n v="24.457333333333334"/>
    <x v="1266"/>
    <n v="178.89499312784039"/>
  </r>
  <r>
    <n v="7"/>
    <n v="14"/>
    <x v="16"/>
    <n v="8.7151911891849334"/>
    <n v="47.425298141543202"/>
    <n v="32.890352417584033"/>
    <n v="41.307337662337659"/>
    <n v="25.029333333333334"/>
    <x v="1267"/>
    <n v="165.71708600145118"/>
  </r>
  <r>
    <n v="7"/>
    <n v="14"/>
    <x v="17"/>
    <n v="5.2277996864288827"/>
    <n v="41.235073179330669"/>
    <n v="27.30961277716386"/>
    <n v="35.390283549783554"/>
    <n v="23.174666666666667"/>
    <x v="699"/>
    <n v="140.59383699735372"/>
  </r>
  <r>
    <n v="7"/>
    <n v="14"/>
    <x v="18"/>
    <n v="3.6404086856883477"/>
    <n v="21.576990522978939"/>
    <n v="9.300426335357141"/>
    <n v="14.779305735930734"/>
    <n v="19.066666666666666"/>
    <x v="427"/>
    <n v="75.497866225426947"/>
  </r>
  <r>
    <n v="7"/>
    <n v="14"/>
    <x v="19"/>
    <n v="3.0104989658249663"/>
    <n v="1.3749287517122148"/>
    <n v="-0.20132002801120447"/>
    <n v="0"/>
    <n v="8.8573333333333331"/>
    <x v="96"/>
    <n v="20.410217694267558"/>
  </r>
  <r>
    <n v="7"/>
    <n v="14"/>
    <x v="20"/>
    <n v="4.9156218210326612"/>
    <n v="0"/>
    <n v="-0.20132002801120447"/>
    <n v="0"/>
    <n v="0.19066666666666668"/>
    <x v="598"/>
    <n v="13.077087947597086"/>
  </r>
  <r>
    <n v="7"/>
    <n v="14"/>
    <x v="21"/>
    <n v="3.8922855219868859"/>
    <n v="0"/>
    <n v="-0.20132002801120447"/>
    <n v="0"/>
    <n v="0"/>
    <x v="1268"/>
    <n v="14.375531639068143"/>
  </r>
  <r>
    <n v="7"/>
    <n v="14"/>
    <x v="22"/>
    <n v="2.522535617665433"/>
    <n v="0"/>
    <n v="-0.20132002801120447"/>
    <n v="0"/>
    <n v="0"/>
    <x v="1226"/>
    <n v="16.490134508573149"/>
  </r>
  <r>
    <n v="7"/>
    <n v="14"/>
    <x v="23"/>
    <n v="3.2408031847481475"/>
    <n v="0"/>
    <n v="-0.20132002801120447"/>
    <n v="0"/>
    <n v="0"/>
    <x v="655"/>
    <n v="18.380877182341496"/>
  </r>
  <r>
    <n v="7"/>
    <n v="15"/>
    <x v="0"/>
    <n v="4.6998935804743169"/>
    <n v="0"/>
    <n v="-0.20132002801120447"/>
    <n v="0"/>
    <n v="0"/>
    <x v="896"/>
    <n v="20.560095600827268"/>
  </r>
  <r>
    <n v="7"/>
    <n v="15"/>
    <x v="1"/>
    <n v="1.3776309574209982"/>
    <n v="0"/>
    <n v="-0.20132002801120447"/>
    <n v="0"/>
    <n v="0"/>
    <x v="420"/>
    <n v="15.127591157005813"/>
  </r>
  <r>
    <n v="7"/>
    <n v="15"/>
    <x v="2"/>
    <n v="1.0879779700147991"/>
    <n v="0"/>
    <n v="-0.20132002801120447"/>
    <n v="0"/>
    <n v="0"/>
    <x v="763"/>
    <n v="13.196046277707719"/>
  </r>
  <r>
    <n v="7"/>
    <n v="15"/>
    <x v="3"/>
    <n v="2.3833563987447621"/>
    <n v="0"/>
    <n v="-0.20132002801120447"/>
    <n v="0"/>
    <n v="0"/>
    <x v="775"/>
    <n v="7.2560050762812116"/>
  </r>
  <r>
    <n v="7"/>
    <n v="15"/>
    <x v="4"/>
    <n v="1.0417201386349799"/>
    <n v="0"/>
    <n v="-0.20132002801120447"/>
    <n v="0"/>
    <n v="0"/>
    <x v="41"/>
    <n v="0.84040011062377551"/>
  </r>
  <r>
    <n v="7"/>
    <n v="15"/>
    <x v="5"/>
    <n v="0.39092411856131548"/>
    <n v="0"/>
    <n v="-0.20132002801120447"/>
    <n v="0"/>
    <n v="0"/>
    <x v="41"/>
    <n v="0.18960409055011102"/>
  </r>
  <r>
    <n v="7"/>
    <n v="15"/>
    <x v="6"/>
    <n v="0.51423995334685557"/>
    <n v="3.376073016833562"/>
    <n v="14.610907219348741"/>
    <n v="10.857245129870128"/>
    <n v="0"/>
    <x v="41"/>
    <n v="29.358465319399286"/>
  </r>
  <r>
    <n v="7"/>
    <n v="15"/>
    <x v="7"/>
    <n v="1.0622091700476914"/>
    <n v="17.823279245442883"/>
    <n v="36.242321316050422"/>
    <n v="31.247221861471861"/>
    <n v="5.2866666666666671"/>
    <x v="41"/>
    <n v="91.661698259679511"/>
  </r>
  <r>
    <n v="7"/>
    <n v="15"/>
    <x v="8"/>
    <n v="1.2381689217445881"/>
    <n v="22.033332432645103"/>
    <n v="42.662176379243697"/>
    <n v="39.394047619047619"/>
    <n v="18.529333333333334"/>
    <x v="41"/>
    <n v="123.85705868601434"/>
  </r>
  <r>
    <n v="7"/>
    <n v="15"/>
    <x v="9"/>
    <n v="1.260560412715799"/>
    <n v="33.406561085979646"/>
    <n v="43.199929096638655"/>
    <n v="40.599146645021648"/>
    <n v="25.896000000000001"/>
    <x v="41"/>
    <n v="144.36219724035573"/>
  </r>
  <r>
    <n v="7"/>
    <n v="15"/>
    <x v="10"/>
    <n v="0.77937327388204691"/>
    <n v="49.794450737967793"/>
    <n v="43.199929096638655"/>
    <n v="42.81457359307359"/>
    <n v="27.404"/>
    <x v="41"/>
    <n v="163.99232670156209"/>
  </r>
  <r>
    <n v="7"/>
    <n v="15"/>
    <x v="11"/>
    <n v="1.0782861218013828"/>
    <n v="47.561468122056823"/>
    <n v="43.199929096638655"/>
    <n v="44.85598647186147"/>
    <n v="27.404"/>
    <x v="41"/>
    <n v="164.09966981235834"/>
  </r>
  <r>
    <n v="7"/>
    <n v="15"/>
    <x v="12"/>
    <n v="1.4885104981631996"/>
    <n v="50"/>
    <n v="43.199929096638655"/>
    <n v="44.273079545454536"/>
    <n v="27.317333333333334"/>
    <x v="41"/>
    <n v="166.27885247358969"/>
  </r>
  <r>
    <n v="7"/>
    <n v="15"/>
    <x v="13"/>
    <n v="1.3178243670056637"/>
    <n v="50"/>
    <n v="43.199929096638655"/>
    <n v="44.458124458874458"/>
    <n v="27.247999999999998"/>
    <x v="41"/>
    <n v="166.22387792251877"/>
  </r>
  <r>
    <n v="7"/>
    <n v="15"/>
    <x v="14"/>
    <n v="1.556725302797118"/>
    <n v="50"/>
    <n v="43.199929096638655"/>
    <n v="43.979679653679661"/>
    <n v="27.213333333333335"/>
    <x v="41"/>
    <n v="165.94966738644877"/>
  </r>
  <r>
    <n v="7"/>
    <n v="15"/>
    <x v="15"/>
    <n v="1.2288862006829195"/>
    <n v="48.555666809454344"/>
    <n v="43.199929096638655"/>
    <n v="42.859178571428565"/>
    <n v="27.178666666666668"/>
    <x v="41"/>
    <n v="163.02232734487114"/>
  </r>
  <r>
    <n v="7"/>
    <n v="15"/>
    <x v="16"/>
    <n v="1.5000133106634366"/>
    <n v="47.334522069139823"/>
    <n v="42.442375139999996"/>
    <n v="39.569454004329003"/>
    <n v="27.178666666666668"/>
    <x v="1269"/>
    <n v="161.32375096320288"/>
  </r>
  <r>
    <n v="7"/>
    <n v="15"/>
    <x v="17"/>
    <n v="1.7858845393050786"/>
    <n v="40.156797902423335"/>
    <n v="35.154028702247892"/>
    <n v="34.230875541125535"/>
    <n v="26.537333333333333"/>
    <x v="1199"/>
    <n v="143.97693993308664"/>
  </r>
  <r>
    <n v="7"/>
    <n v="15"/>
    <x v="18"/>
    <n v="1.6002459126650217"/>
    <n v="21.586501474224917"/>
    <n v="13.3698596562605"/>
    <n v="14.436001623376624"/>
    <n v="23.989333333333335"/>
    <x v="221"/>
    <n v="79.687845271553144"/>
  </r>
  <r>
    <n v="7"/>
    <n v="15"/>
    <x v="19"/>
    <n v="4.4584339887381663"/>
    <n v="1.471275253464174"/>
    <n v="-0.20132002801120447"/>
    <n v="0"/>
    <n v="12.254666666666667"/>
    <x v="927"/>
    <n v="21.599698839606027"/>
  </r>
  <r>
    <n v="7"/>
    <n v="15"/>
    <x v="20"/>
    <n v="8.5430731745392201"/>
    <n v="0"/>
    <n v="-0.20132002801120447"/>
    <n v="0"/>
    <n v="0.12133333333333333"/>
    <x v="45"/>
    <n v="11.007538826945275"/>
  </r>
  <r>
    <n v="7"/>
    <n v="15"/>
    <x v="21"/>
    <n v="8.9553179523377864"/>
    <n v="0"/>
    <n v="-0.20132002801120447"/>
    <n v="0"/>
    <n v="0"/>
    <x v="1270"/>
    <n v="13.308407597157306"/>
  </r>
  <r>
    <n v="7"/>
    <n v="15"/>
    <x v="22"/>
    <n v="6.3941373601757032"/>
    <n v="0"/>
    <n v="-0.20132002801120447"/>
    <n v="0"/>
    <n v="0"/>
    <x v="1271"/>
    <n v="13.059104672136048"/>
  </r>
  <r>
    <n v="7"/>
    <n v="15"/>
    <x v="23"/>
    <n v="1.8881627279066189"/>
    <n v="0"/>
    <n v="-0.20132002801120447"/>
    <n v="0"/>
    <n v="0"/>
    <x v="1272"/>
    <n v="8.067710409710493"/>
  </r>
  <r>
    <n v="7"/>
    <n v="16"/>
    <x v="0"/>
    <n v="0.22205471817582476"/>
    <n v="0"/>
    <n v="-0.20132002801120447"/>
    <n v="0"/>
    <n v="0"/>
    <x v="312"/>
    <n v="4.3745753729526724"/>
  </r>
  <r>
    <n v="7"/>
    <n v="16"/>
    <x v="1"/>
    <n v="0"/>
    <n v="0"/>
    <n v="-0.20132002801120447"/>
    <n v="0"/>
    <n v="0"/>
    <x v="1148"/>
    <n v="3.0632603418323234"/>
  </r>
  <r>
    <n v="7"/>
    <n v="16"/>
    <x v="2"/>
    <n v="0.4723214357604763"/>
    <n v="0"/>
    <n v="-0.20132002801120447"/>
    <n v="0"/>
    <n v="0"/>
    <x v="41"/>
    <n v="0.27100140774927184"/>
  </r>
  <r>
    <n v="7"/>
    <n v="16"/>
    <x v="3"/>
    <n v="1.9783647802347042"/>
    <n v="0"/>
    <n v="-0.20132002801120447"/>
    <n v="0"/>
    <n v="0"/>
    <x v="41"/>
    <n v="1.7770447522234998"/>
  </r>
  <r>
    <n v="7"/>
    <n v="16"/>
    <x v="4"/>
    <n v="8.7886644095301527"/>
    <n v="0"/>
    <n v="-0.20132002801120447"/>
    <n v="0"/>
    <n v="0"/>
    <x v="41"/>
    <n v="8.5873443815189479"/>
  </r>
  <r>
    <n v="7"/>
    <n v="16"/>
    <x v="5"/>
    <n v="0.95686938139188349"/>
    <n v="0"/>
    <n v="-0.20132002801120447"/>
    <n v="0"/>
    <n v="0"/>
    <x v="41"/>
    <n v="0.75554935338067897"/>
  </r>
  <r>
    <n v="7"/>
    <n v="16"/>
    <x v="6"/>
    <n v="0.33687911818272759"/>
    <n v="11.311481458729773"/>
    <n v="14.070735305924368"/>
    <n v="12.262549783549783"/>
    <n v="0"/>
    <x v="41"/>
    <n v="37.981645666386655"/>
  </r>
  <r>
    <n v="7"/>
    <n v="16"/>
    <x v="7"/>
    <n v="0.29408825658779231"/>
    <n v="35.741674993102869"/>
    <n v="34.903814712920159"/>
    <n v="34.537624458874454"/>
    <n v="4.8879999999999999"/>
    <x v="41"/>
    <n v="110.36520242148529"/>
  </r>
  <r>
    <n v="7"/>
    <n v="16"/>
    <x v="8"/>
    <n v="0.48982112457293142"/>
    <n v="46.402295398273303"/>
    <n v="41.424584810483182"/>
    <n v="41.167391774891776"/>
    <n v="17.385333333333332"/>
    <x v="41"/>
    <n v="146.86942644155454"/>
  </r>
  <r>
    <n v="7"/>
    <n v="16"/>
    <x v="9"/>
    <n v="1.4392372586153013"/>
    <n v="50"/>
    <n v="43.199929096638655"/>
    <n v="44.460342532467529"/>
    <n v="24.856000000000002"/>
    <x v="41"/>
    <n v="163.95550888772149"/>
  </r>
  <r>
    <n v="7"/>
    <n v="16"/>
    <x v="10"/>
    <n v="1.178956051083861"/>
    <n v="50"/>
    <n v="43.199929096638655"/>
    <n v="45.817794913419903"/>
    <n v="26.884"/>
    <x v="41"/>
    <n v="167.0806800611424"/>
  </r>
  <r>
    <n v="7"/>
    <n v="16"/>
    <x v="11"/>
    <n v="2.22311409781185"/>
    <n v="50"/>
    <n v="43.199929096638655"/>
    <n v="46.380741883116883"/>
    <n v="27.3"/>
    <x v="41"/>
    <n v="169.10378507756741"/>
  </r>
  <r>
    <n v="7"/>
    <n v="16"/>
    <x v="12"/>
    <n v="1.0583726096323292"/>
    <n v="50"/>
    <n v="43.199929096638655"/>
    <n v="45.944038419913419"/>
    <n v="27.196000000000002"/>
    <x v="41"/>
    <n v="167.39834012618439"/>
  </r>
  <r>
    <n v="7"/>
    <n v="16"/>
    <x v="13"/>
    <n v="3.3029447106732266"/>
    <n v="50"/>
    <n v="43.199929096638655"/>
    <n v="46.097792748917747"/>
    <n v="27.126666666666669"/>
    <x v="41"/>
    <n v="169.72733322289631"/>
  </r>
  <r>
    <n v="7"/>
    <n v="16"/>
    <x v="14"/>
    <n v="1.2729126645153388"/>
    <n v="50"/>
    <n v="43.199929096638655"/>
    <n v="45.961040043290048"/>
    <n v="27.057333333333332"/>
    <x v="41"/>
    <n v="167.49121513777737"/>
  </r>
  <r>
    <n v="7"/>
    <n v="16"/>
    <x v="15"/>
    <n v="0.86337210059585201"/>
    <n v="50"/>
    <n v="43.199929096638655"/>
    <n v="45.018416666666667"/>
    <n v="27.022666666666669"/>
    <x v="41"/>
    <n v="166.10438453056787"/>
  </r>
  <r>
    <n v="7"/>
    <n v="16"/>
    <x v="16"/>
    <n v="0.42300918107482721"/>
    <n v="47.779051457945364"/>
    <n v="40.877155308970586"/>
    <n v="42.540899350649347"/>
    <n v="26.381333333333334"/>
    <x v="41"/>
    <n v="158.00144863197346"/>
  </r>
  <r>
    <n v="7"/>
    <n v="16"/>
    <x v="17"/>
    <n v="0.19478427632633141"/>
    <n v="41.536683957115756"/>
    <n v="33.221782273613442"/>
    <n v="37.216224025974029"/>
    <n v="25.341333333333331"/>
    <x v="41"/>
    <n v="137.51080786636288"/>
  </r>
  <r>
    <n v="7"/>
    <n v="16"/>
    <x v="18"/>
    <n v="0.19927848302949497"/>
    <n v="22.425725464591221"/>
    <n v="12.377989284201679"/>
    <n v="15.332313311688312"/>
    <n v="22.810666666666666"/>
    <x v="41"/>
    <n v="73.145973210177374"/>
  </r>
  <r>
    <n v="7"/>
    <n v="16"/>
    <x v="19"/>
    <n v="0.96322590707248623"/>
    <n v="1.3926834327513922"/>
    <n v="-0.20132002801120447"/>
    <n v="0"/>
    <n v="11.422666666666668"/>
    <x v="41"/>
    <n v="13.577255978479343"/>
  </r>
  <r>
    <n v="7"/>
    <n v="16"/>
    <x v="20"/>
    <n v="1.7495933174021343"/>
    <n v="0"/>
    <n v="-0.20132002801120447"/>
    <n v="0"/>
    <n v="0.12133333333333333"/>
    <x v="263"/>
    <n v="4.716548301244889"/>
  </r>
  <r>
    <n v="7"/>
    <n v="16"/>
    <x v="21"/>
    <n v="3.2530232995562431"/>
    <n v="0"/>
    <n v="-0.20132002801120447"/>
    <n v="0"/>
    <n v="0"/>
    <x v="41"/>
    <n v="3.0517032715450387"/>
  </r>
  <r>
    <n v="7"/>
    <n v="16"/>
    <x v="22"/>
    <n v="1.3168022558905177"/>
    <n v="0"/>
    <n v="-0.20132002801120447"/>
    <n v="0"/>
    <n v="0"/>
    <x v="1097"/>
    <n v="5.0671180742520026"/>
  </r>
  <r>
    <n v="7"/>
    <n v="16"/>
    <x v="23"/>
    <n v="3.2676447795991952"/>
    <n v="0"/>
    <n v="-0.20132002801120447"/>
    <n v="0"/>
    <n v="0"/>
    <x v="397"/>
    <n v="7.5705921769080478"/>
  </r>
  <r>
    <n v="7"/>
    <n v="17"/>
    <x v="0"/>
    <n v="2.5406788148177406"/>
    <n v="0"/>
    <n v="-0.20132002801120447"/>
    <n v="0"/>
    <n v="0"/>
    <x v="398"/>
    <n v="5.4033701666073899"/>
  </r>
  <r>
    <n v="7"/>
    <n v="17"/>
    <x v="1"/>
    <n v="0.93084123007842967"/>
    <n v="0"/>
    <n v="-0.20132002801120447"/>
    <n v="0"/>
    <n v="0"/>
    <x v="41"/>
    <n v="0.72952120206722526"/>
  </r>
  <r>
    <n v="7"/>
    <n v="17"/>
    <x v="2"/>
    <n v="0.71976081955291571"/>
    <n v="0"/>
    <n v="-0.20132002801120447"/>
    <n v="0"/>
    <n v="0"/>
    <x v="41"/>
    <n v="0.5184407915417113"/>
  </r>
  <r>
    <n v="7"/>
    <n v="17"/>
    <x v="3"/>
    <n v="0.54570539169156618"/>
    <n v="0"/>
    <n v="-0.20132002801120447"/>
    <n v="0"/>
    <n v="0"/>
    <x v="41"/>
    <n v="0.34438536368036171"/>
  </r>
  <r>
    <n v="7"/>
    <n v="17"/>
    <x v="4"/>
    <n v="0.86968841690278709"/>
    <n v="0"/>
    <n v="-0.20132002801120447"/>
    <n v="0"/>
    <n v="0"/>
    <x v="41"/>
    <n v="0.66836838889158257"/>
  </r>
  <r>
    <n v="7"/>
    <n v="17"/>
    <x v="5"/>
    <n v="0.72189592457069673"/>
    <n v="0"/>
    <n v="-0.20132002801120447"/>
    <n v="0"/>
    <n v="0"/>
    <x v="41"/>
    <n v="0.52057589655949221"/>
  </r>
  <r>
    <n v="7"/>
    <n v="17"/>
    <x v="6"/>
    <n v="0.29626067816604273"/>
    <n v="10.546961154432646"/>
    <n v="5.1539243409453777"/>
    <n v="10.502755411255411"/>
    <n v="0"/>
    <x v="41"/>
    <n v="26.499901584799478"/>
  </r>
  <r>
    <n v="7"/>
    <n v="17"/>
    <x v="7"/>
    <n v="0.18717312253450308"/>
    <n v="36.517889191159597"/>
    <n v="7.5693187765966385"/>
    <n v="29.599631493506493"/>
    <n v="5.0266666666666673"/>
    <x v="41"/>
    <n v="78.900679250463895"/>
  </r>
  <r>
    <n v="7"/>
    <n v="17"/>
    <x v="8"/>
    <n v="0.27071714459562901"/>
    <n v="45.91993774574442"/>
    <n v="18.407662587794121"/>
    <n v="36.965158008658001"/>
    <n v="18.096"/>
    <x v="41"/>
    <n v="119.65947548679216"/>
  </r>
  <r>
    <n v="7"/>
    <n v="17"/>
    <x v="9"/>
    <n v="0.25590782538825912"/>
    <n v="50"/>
    <n v="24.325016075735292"/>
    <n v="40.083018398268393"/>
    <n v="25.705333333333336"/>
    <x v="41"/>
    <n v="140.36927563272528"/>
  </r>
  <r>
    <n v="7"/>
    <n v="17"/>
    <x v="10"/>
    <n v="0.41180598490373954"/>
    <n v="50"/>
    <n v="27.423660589978986"/>
    <n v="42.47640259740259"/>
    <n v="27.3"/>
    <x v="41"/>
    <n v="147.61186917228534"/>
  </r>
  <r>
    <n v="7"/>
    <n v="17"/>
    <x v="11"/>
    <n v="2.3445810850882594"/>
    <n v="50"/>
    <n v="22.598746909033615"/>
    <n v="42.66583225108225"/>
    <n v="27.178666666666668"/>
    <x v="41"/>
    <n v="144.78782691187078"/>
  </r>
  <r>
    <n v="7"/>
    <n v="17"/>
    <x v="12"/>
    <n v="2.8202290530336684"/>
    <n v="50"/>
    <n v="19.054279126512601"/>
    <n v="42.384134199134195"/>
    <n v="27.074666666666666"/>
    <x v="41"/>
    <n v="141.33330904534714"/>
  </r>
  <r>
    <n v="7"/>
    <n v="17"/>
    <x v="13"/>
    <n v="3.2643278218445926"/>
    <n v="50"/>
    <n v="20.016082347920165"/>
    <n v="43.197620670995668"/>
    <n v="26.988"/>
    <x v="41"/>
    <n v="143.46603084076042"/>
  </r>
  <r>
    <n v="7"/>
    <n v="17"/>
    <x v="14"/>
    <n v="2.2206291752184573"/>
    <n v="50"/>
    <n v="22.0706709757563"/>
    <n v="42.78842316017316"/>
    <n v="26.91866666666667"/>
    <x v="41"/>
    <n v="143.99838997781458"/>
  </r>
  <r>
    <n v="7"/>
    <n v="17"/>
    <x v="15"/>
    <n v="1.2712449515496085"/>
    <n v="50"/>
    <n v="22.585268531155464"/>
    <n v="41.913304112554115"/>
    <n v="26.884"/>
    <x v="41"/>
    <n v="142.6538175952592"/>
  </r>
  <r>
    <n v="7"/>
    <n v="17"/>
    <x v="16"/>
    <n v="0.69871341170958523"/>
    <n v="47.273105110504169"/>
    <n v="15.075047257563027"/>
    <n v="38.474455086580079"/>
    <n v="26.866666666666667"/>
    <x v="41"/>
    <n v="128.38798753302353"/>
  </r>
  <r>
    <n v="7"/>
    <n v="17"/>
    <x v="17"/>
    <n v="0.43798440652284565"/>
    <n v="40.909264010550586"/>
    <n v="3.8897216158613452"/>
    <n v="33.321806277056275"/>
    <n v="26.710666666666668"/>
    <x v="41"/>
    <n v="105.26944297665773"/>
  </r>
  <r>
    <n v="7"/>
    <n v="17"/>
    <x v="18"/>
    <n v="1.7217668312063161"/>
    <n v="21.900248441271152"/>
    <n v="0.32158027219537816"/>
    <n v="14.07366829004329"/>
    <n v="24.422666666666668"/>
    <x v="41"/>
    <n v="62.439930501382804"/>
  </r>
  <r>
    <n v="7"/>
    <n v="17"/>
    <x v="19"/>
    <n v="6.5020380472571189"/>
    <n v="1.732486214105915"/>
    <n v="-0.20132002801120447"/>
    <n v="0"/>
    <n v="12.48"/>
    <x v="41"/>
    <n v="20.513204233351829"/>
  </r>
  <r>
    <n v="7"/>
    <n v="17"/>
    <x v="20"/>
    <n v="1.4927982212477007"/>
    <n v="0"/>
    <n v="-0.20132002801120447"/>
    <n v="0"/>
    <n v="0.17333333333333334"/>
    <x v="41"/>
    <n v="1.4648115265698296"/>
  </r>
  <r>
    <n v="7"/>
    <n v="17"/>
    <x v="21"/>
    <n v="0.29215058405876454"/>
    <n v="0"/>
    <n v="-0.20132002801120447"/>
    <n v="0"/>
    <n v="0"/>
    <x v="332"/>
    <n v="4.7796641264600783"/>
  </r>
  <r>
    <n v="7"/>
    <n v="17"/>
    <x v="22"/>
    <n v="0.3051374549001506"/>
    <n v="0"/>
    <n v="-0.20132002801120447"/>
    <n v="0"/>
    <n v="0"/>
    <x v="311"/>
    <n v="4.7425087497907947"/>
  </r>
  <r>
    <n v="7"/>
    <n v="17"/>
    <x v="23"/>
    <n v="0.44533471368772987"/>
    <n v="0"/>
    <n v="-0.20132002801120447"/>
    <n v="0"/>
    <n v="0"/>
    <x v="238"/>
    <n v="3.023175425363581"/>
  </r>
  <r>
    <n v="7"/>
    <n v="18"/>
    <x v="0"/>
    <n v="0.20181086315217628"/>
    <n v="0"/>
    <n v="-0.20132002801120447"/>
    <n v="0"/>
    <n v="0"/>
    <x v="41"/>
    <n v="4.9083514097181258E-4"/>
  </r>
  <r>
    <n v="7"/>
    <n v="18"/>
    <x v="1"/>
    <n v="0.67904703288234025"/>
    <n v="0"/>
    <n v="-0.20132002801120447"/>
    <n v="0"/>
    <n v="0"/>
    <x v="41"/>
    <n v="0.47772700487113579"/>
  </r>
  <r>
    <n v="7"/>
    <n v="18"/>
    <x v="2"/>
    <n v="0.84358125727605904"/>
    <n v="0"/>
    <n v="-0.20132002801120447"/>
    <n v="0"/>
    <n v="0"/>
    <x v="41"/>
    <n v="0.64226122926485463"/>
  </r>
  <r>
    <n v="7"/>
    <n v="18"/>
    <x v="3"/>
    <n v="0.6910154610597794"/>
    <n v="0"/>
    <n v="-0.20132002801120447"/>
    <n v="0"/>
    <n v="0"/>
    <x v="41"/>
    <n v="0.48969543304857494"/>
  </r>
  <r>
    <n v="7"/>
    <n v="18"/>
    <x v="4"/>
    <n v="0.6333541873746712"/>
    <n v="0"/>
    <n v="-0.20132002801120447"/>
    <n v="0"/>
    <n v="0"/>
    <x v="41"/>
    <n v="0.43203415936346673"/>
  </r>
  <r>
    <n v="7"/>
    <n v="18"/>
    <x v="5"/>
    <n v="0.18658363200929101"/>
    <n v="0"/>
    <n v="-0.20132002801120447"/>
    <n v="0"/>
    <n v="0"/>
    <x v="41"/>
    <n v="-1.4736396001913454E-2"/>
  </r>
  <r>
    <n v="7"/>
    <n v="18"/>
    <x v="6"/>
    <n v="0"/>
    <n v="10.695271694438954"/>
    <n v="2.2133224473088231"/>
    <n v="5.8470768398268396"/>
    <n v="0"/>
    <x v="41"/>
    <n v="18.755670981574617"/>
  </r>
  <r>
    <n v="7"/>
    <n v="18"/>
    <x v="7"/>
    <n v="2.4234667906625467E-2"/>
    <n v="37.534293859850017"/>
    <n v="2.4111781225714286"/>
    <n v="23.808108225108221"/>
    <n v="5.3040000000000003"/>
    <x v="41"/>
    <n v="69.081814875436294"/>
  </r>
  <r>
    <n v="7"/>
    <n v="18"/>
    <x v="8"/>
    <n v="0"/>
    <n v="46.795039624319664"/>
    <n v="2.6515770880084033"/>
    <n v="37.76276677489178"/>
    <n v="18.962666666666667"/>
    <x v="41"/>
    <n v="106.1720501538865"/>
  </r>
  <r>
    <n v="7"/>
    <n v="18"/>
    <x v="9"/>
    <n v="0.48717305650667991"/>
    <n v="50"/>
    <n v="9.5005284069327729"/>
    <n v="38.068937770562769"/>
    <n v="26.745333333333335"/>
    <x v="41"/>
    <n v="124.80197256733555"/>
  </r>
  <r>
    <n v="7"/>
    <n v="18"/>
    <x v="10"/>
    <n v="0.64338541282819217"/>
    <n v="50"/>
    <n v="16.512049699033611"/>
    <n v="38.88552543290043"/>
    <n v="27.109333333333336"/>
    <x v="41"/>
    <n v="133.15029387809557"/>
  </r>
  <r>
    <n v="7"/>
    <n v="18"/>
    <x v="11"/>
    <n v="0.82338089214193466"/>
    <n v="50"/>
    <n v="15.964274598088235"/>
    <n v="36.102840367965364"/>
    <n v="26.970666666666666"/>
    <x v="41"/>
    <n v="129.86116252486218"/>
  </r>
  <r>
    <n v="7"/>
    <n v="18"/>
    <x v="12"/>
    <n v="0.58849059258369452"/>
    <n v="50"/>
    <n v="18.833095489537815"/>
    <n v="38.000640692640687"/>
    <n v="26.866666666666667"/>
    <x v="41"/>
    <n v="134.28889344142885"/>
  </r>
  <r>
    <n v="7"/>
    <n v="18"/>
    <x v="13"/>
    <n v="1.2858131953373888"/>
    <n v="50"/>
    <n v="15.193587863004199"/>
    <n v="40.184141233766233"/>
    <n v="26.78"/>
    <x v="41"/>
    <n v="133.44354229210782"/>
  </r>
  <r>
    <n v="7"/>
    <n v="18"/>
    <x v="14"/>
    <n v="1.9994185703759861"/>
    <n v="50"/>
    <n v="35.300908461176469"/>
    <n v="40.181052489177489"/>
    <n v="26.710666666666668"/>
    <x v="41"/>
    <n v="154.19204618739661"/>
  </r>
  <r>
    <n v="7"/>
    <n v="18"/>
    <x v="15"/>
    <n v="0.96309008723440448"/>
    <n v="50"/>
    <n v="43.199929096638655"/>
    <n v="37.191281926406923"/>
    <n v="26.676000000000002"/>
    <x v="41"/>
    <n v="158.03030111027999"/>
  </r>
  <r>
    <n v="7"/>
    <n v="18"/>
    <x v="16"/>
    <n v="0.76653742467181074"/>
    <n v="48.190095855438827"/>
    <n v="37.706280513277306"/>
    <n v="27.077535714285709"/>
    <n v="26.658666666666669"/>
    <x v="41"/>
    <n v="140.39911617434032"/>
  </r>
  <r>
    <n v="7"/>
    <n v="18"/>
    <x v="17"/>
    <n v="0.4037340867024895"/>
    <n v="41.992346817306533"/>
    <n v="36.320426787857144"/>
    <n v="29.711127705627703"/>
    <n v="25.705333333333336"/>
    <x v="41"/>
    <n v="134.1329687308272"/>
  </r>
  <r>
    <n v="7"/>
    <n v="18"/>
    <x v="18"/>
    <n v="0.36929192201679539"/>
    <n v="22.945594730662766"/>
    <n v="13.466281898004201"/>
    <n v="9.5686893939393922"/>
    <n v="23.296000000000003"/>
    <x v="41"/>
    <n v="69.64585794462316"/>
  </r>
  <r>
    <n v="7"/>
    <n v="18"/>
    <x v="19"/>
    <n v="0.2145904203963826"/>
    <n v="1.5559199414725648"/>
    <n v="0.11537145864264706"/>
    <n v="0"/>
    <n v="11.110666666666667"/>
    <x v="41"/>
    <n v="12.996548487178261"/>
  </r>
  <r>
    <n v="7"/>
    <n v="18"/>
    <x v="20"/>
    <n v="0.22533601989626481"/>
    <n v="0"/>
    <n v="-0.20132002801120447"/>
    <n v="0"/>
    <n v="0"/>
    <x v="1231"/>
    <n v="3.4230202593103805"/>
  </r>
  <r>
    <n v="7"/>
    <n v="18"/>
    <x v="21"/>
    <n v="0.33267633426542575"/>
    <n v="0"/>
    <n v="-0.20132002801120447"/>
    <n v="0"/>
    <n v="0"/>
    <x v="312"/>
    <n v="4.4851969890422732"/>
  </r>
  <r>
    <n v="7"/>
    <n v="18"/>
    <x v="22"/>
    <n v="0.16864993937230532"/>
    <n v="0"/>
    <n v="-0.20132002801120447"/>
    <n v="0"/>
    <n v="0"/>
    <x v="1273"/>
    <n v="4.5558789867522815"/>
  </r>
  <r>
    <n v="7"/>
    <n v="18"/>
    <x v="23"/>
    <n v="0.28389610525415687"/>
    <n v="0"/>
    <n v="-0.20132002801120447"/>
    <n v="0"/>
    <n v="0"/>
    <x v="866"/>
    <n v="7.1163598610267362"/>
  </r>
  <r>
    <n v="7"/>
    <n v="19"/>
    <x v="0"/>
    <n v="0.89378621026157168"/>
    <n v="0"/>
    <n v="-0.20132002801120447"/>
    <n v="0"/>
    <n v="0"/>
    <x v="685"/>
    <n v="9.0662215165320177"/>
  </r>
  <r>
    <n v="7"/>
    <n v="19"/>
    <x v="1"/>
    <n v="2.5538459991831508"/>
    <n v="0"/>
    <n v="-0.20132002801120447"/>
    <n v="0"/>
    <n v="0"/>
    <x v="486"/>
    <n v="5.5840337947850331"/>
  </r>
  <r>
    <n v="7"/>
    <n v="19"/>
    <x v="2"/>
    <n v="3.9522009799592364"/>
    <n v="0"/>
    <n v="-0.20132002801120447"/>
    <n v="0"/>
    <n v="0"/>
    <x v="41"/>
    <n v="3.7508809519480319"/>
  </r>
  <r>
    <n v="7"/>
    <n v="19"/>
    <x v="3"/>
    <n v="3.0178760716969739"/>
    <n v="0"/>
    <n v="-0.20132002801120447"/>
    <n v="0"/>
    <n v="0"/>
    <x v="41"/>
    <n v="2.8165560436857695"/>
  </r>
  <r>
    <n v="7"/>
    <n v="19"/>
    <x v="4"/>
    <n v="2.2134430681695343"/>
    <n v="0"/>
    <n v="-0.20132002801120447"/>
    <n v="0"/>
    <n v="0"/>
    <x v="41"/>
    <n v="2.0121230401583299"/>
  </r>
  <r>
    <n v="7"/>
    <n v="19"/>
    <x v="5"/>
    <n v="1.2448593650711577"/>
    <n v="0"/>
    <n v="-0.20132002801120447"/>
    <n v="0"/>
    <n v="0"/>
    <x v="41"/>
    <n v="1.0435393370599533"/>
  </r>
  <r>
    <n v="7"/>
    <n v="19"/>
    <x v="6"/>
    <n v="0.73570744655125964"/>
    <n v="10.941922655118557"/>
    <n v="5.0412589258613441"/>
    <n v="9.1741780303030289"/>
    <n v="0"/>
    <x v="41"/>
    <n v="25.893067057834191"/>
  </r>
  <r>
    <n v="7"/>
    <n v="19"/>
    <x v="7"/>
    <n v="0.74248516547898491"/>
    <n v="37.147171893083382"/>
    <n v="0.86907889359453783"/>
    <n v="27.596941558441554"/>
    <n v="3.9693333333333332"/>
    <x v="41"/>
    <n v="70.325010843931793"/>
  </r>
  <r>
    <n v="7"/>
    <n v="19"/>
    <x v="8"/>
    <n v="0.74485272248468237"/>
    <n v="46.717560337527544"/>
    <n v="7.2320137302100838"/>
    <n v="33.395076839826835"/>
    <n v="11.283999999999999"/>
    <x v="41"/>
    <n v="99.373503630049129"/>
  </r>
  <r>
    <n v="7"/>
    <n v="19"/>
    <x v="9"/>
    <n v="0.18457804387614646"/>
    <n v="50"/>
    <n v="17.857122691386554"/>
    <n v="39.280331709956705"/>
    <n v="13.311999999999999"/>
    <x v="41"/>
    <n v="120.6340324452194"/>
  </r>
  <r>
    <n v="7"/>
    <n v="19"/>
    <x v="10"/>
    <n v="0.21567869142696744"/>
    <n v="50"/>
    <n v="30.121064162773109"/>
    <n v="36.524722943722942"/>
    <n v="15.981333333333334"/>
    <x v="41"/>
    <n v="132.84279913125636"/>
  </r>
  <r>
    <n v="7"/>
    <n v="19"/>
    <x v="11"/>
    <n v="0.30130618550885868"/>
    <n v="50"/>
    <n v="29.486889203634444"/>
    <n v="40.47294696969697"/>
    <n v="15.912000000000001"/>
    <x v="41"/>
    <n v="136.17314235884027"/>
  </r>
  <r>
    <n v="7"/>
    <n v="19"/>
    <x v="12"/>
    <n v="0.38967873417227944"/>
    <n v="50"/>
    <n v="36.064683207605043"/>
    <n v="39.033229978354974"/>
    <n v="16.431999999999999"/>
    <x v="41"/>
    <n v="141.91959192013229"/>
  </r>
  <r>
    <n v="7"/>
    <n v="19"/>
    <x v="13"/>
    <n v="0.43646825209078866"/>
    <n v="50"/>
    <n v="34.146606355714276"/>
    <n v="39.804138528138523"/>
    <n v="21.008000000000003"/>
    <x v="41"/>
    <n v="145.39521313594358"/>
  </r>
  <r>
    <n v="7"/>
    <n v="19"/>
    <x v="14"/>
    <n v="0.44156157446022559"/>
    <n v="50"/>
    <n v="23.898546375693275"/>
    <n v="42.57887067099567"/>
    <n v="18.338666666666668"/>
    <x v="128"/>
    <n v="142.4418558141316"/>
  </r>
  <r>
    <n v="7"/>
    <n v="19"/>
    <x v="15"/>
    <n v="0.56466968751585167"/>
    <n v="50"/>
    <n v="16.806154816323527"/>
    <n v="40.457458874458872"/>
    <n v="16.241333333333333"/>
    <x v="380"/>
    <n v="132.51058399470412"/>
  </r>
  <r>
    <n v="7"/>
    <n v="19"/>
    <x v="16"/>
    <n v="0.88219661364609581"/>
    <n v="45.835730955614864"/>
    <n v="13.44174433827731"/>
    <n v="33.375512987012982"/>
    <n v="17.021333333333335"/>
    <x v="1274"/>
    <n v="116.8360345863483"/>
  </r>
  <r>
    <n v="7"/>
    <n v="19"/>
    <x v="17"/>
    <n v="0.46075591918357267"/>
    <n v="41.106362290712703"/>
    <n v="7.3301639691176463"/>
    <n v="23.871458333333329"/>
    <n v="14.646666666666667"/>
    <x v="1275"/>
    <n v="91.049119839042362"/>
  </r>
  <r>
    <n v="7"/>
    <n v="19"/>
    <x v="18"/>
    <n v="0.70210877009838157"/>
    <n v="21.837777200795983"/>
    <n v="1.983982663720588"/>
    <n v="7.3852981601731589"/>
    <n v="9.0306666666666668"/>
    <x v="876"/>
    <n v="45.39395863926417"/>
  </r>
  <r>
    <n v="7"/>
    <n v="19"/>
    <x v="19"/>
    <n v="1.3664360471579671"/>
    <n v="1.0422892676942133"/>
    <n v="-0.20132002801120447"/>
    <n v="0"/>
    <n v="5.0786666666666669"/>
    <x v="666"/>
    <n v="14.453212778543204"/>
  </r>
  <r>
    <n v="7"/>
    <n v="19"/>
    <x v="20"/>
    <n v="3.0453309419762231"/>
    <n v="0"/>
    <n v="-0.20132002801120447"/>
    <n v="0"/>
    <n v="0"/>
    <x v="95"/>
    <n v="10.882773360622203"/>
  </r>
  <r>
    <n v="7"/>
    <n v="19"/>
    <x v="21"/>
    <n v="0.57155893918366496"/>
    <n v="0"/>
    <n v="-0.20132002801120447"/>
    <n v="0"/>
    <n v="0"/>
    <x v="1276"/>
    <n v="8.576497801641878"/>
  </r>
  <r>
    <n v="7"/>
    <n v="19"/>
    <x v="22"/>
    <n v="3.446622904692815"/>
    <n v="0"/>
    <n v="-0.20132002801120447"/>
    <n v="0"/>
    <n v="0"/>
    <x v="1277"/>
    <n v="14.064292919355864"/>
  </r>
  <r>
    <n v="7"/>
    <n v="19"/>
    <x v="23"/>
    <n v="8.0787103469025006"/>
    <n v="0"/>
    <n v="-0.20132002801120447"/>
    <n v="0"/>
    <n v="0"/>
    <x v="1278"/>
    <n v="20.75647993482302"/>
  </r>
  <r>
    <n v="7"/>
    <n v="20"/>
    <x v="0"/>
    <n v="7.7111067005284939"/>
    <n v="0"/>
    <n v="-0.20132002801120447"/>
    <n v="0"/>
    <n v="0"/>
    <x v="217"/>
    <n v="13.940796629843035"/>
  </r>
  <r>
    <n v="7"/>
    <n v="20"/>
    <x v="1"/>
    <n v="6.1292727508612863"/>
    <n v="0"/>
    <n v="-0.20132002801120447"/>
    <n v="0"/>
    <n v="0"/>
    <x v="428"/>
    <n v="14.804197388568431"/>
  </r>
  <r>
    <n v="7"/>
    <n v="20"/>
    <x v="2"/>
    <n v="5.7784599324911028"/>
    <n v="0"/>
    <n v="-0.20132002801120447"/>
    <n v="0"/>
    <n v="0"/>
    <x v="723"/>
    <n v="11.019174043882458"/>
  </r>
  <r>
    <n v="7"/>
    <n v="20"/>
    <x v="3"/>
    <n v="5.7873479920343884"/>
    <n v="0"/>
    <n v="-0.20132002801120447"/>
    <n v="0"/>
    <n v="0"/>
    <x v="748"/>
    <n v="11.347052146099998"/>
  </r>
  <r>
    <n v="7"/>
    <n v="20"/>
    <x v="4"/>
    <n v="7.7423055523911222"/>
    <n v="0"/>
    <n v="-0.20132002801120447"/>
    <n v="0"/>
    <n v="0"/>
    <x v="444"/>
    <n v="13.385224500197841"/>
  </r>
  <r>
    <n v="7"/>
    <n v="20"/>
    <x v="5"/>
    <n v="8.5731961986936298"/>
    <n v="0"/>
    <n v="-0.20132002801120447"/>
    <n v="0"/>
    <n v="0"/>
    <x v="41"/>
    <n v="8.371876170682425"/>
  </r>
  <r>
    <n v="7"/>
    <n v="20"/>
    <x v="6"/>
    <n v="8.5396196333117391"/>
    <n v="2.0568031673149032"/>
    <n v="11.549587443844533"/>
    <n v="3.1134718614718611"/>
    <n v="0"/>
    <x v="41"/>
    <n v="25.259482105943039"/>
  </r>
  <r>
    <n v="7"/>
    <n v="20"/>
    <x v="7"/>
    <n v="6.1605520778572442"/>
    <n v="20.920765799107983"/>
    <n v="31.676607209684867"/>
    <n v="14.490784090909091"/>
    <n v="4.0040000000000004"/>
    <x v="41"/>
    <n v="77.252709177559183"/>
  </r>
  <r>
    <n v="7"/>
    <n v="20"/>
    <x v="8"/>
    <n v="4.4424461855704536"/>
    <n v="36.681956027103567"/>
    <n v="39.967192002478988"/>
    <n v="25.182217532467529"/>
    <n v="15.513333333333334"/>
    <x v="41"/>
    <n v="121.78714508095388"/>
  </r>
  <r>
    <n v="7"/>
    <n v="20"/>
    <x v="9"/>
    <n v="2.0595864145487175"/>
    <n v="32.929393959549202"/>
    <n v="42.259898639495795"/>
    <n v="36.074989718614717"/>
    <n v="23.122666666666667"/>
    <x v="41"/>
    <n v="136.44653539887511"/>
  </r>
  <r>
    <n v="7"/>
    <n v="20"/>
    <x v="10"/>
    <n v="0.91351157732820354"/>
    <n v="47.496062089678183"/>
    <n v="43.199929096638655"/>
    <n v="34.90208982683982"/>
    <n v="25.254666666666665"/>
    <x v="41"/>
    <n v="151.76625925715155"/>
  </r>
  <r>
    <n v="7"/>
    <n v="20"/>
    <x v="11"/>
    <n v="0.16511740408476666"/>
    <n v="50"/>
    <n v="43.199929096638655"/>
    <n v="34.917344155844155"/>
    <n v="26.468"/>
    <x v="41"/>
    <n v="154.75039065656756"/>
  </r>
  <r>
    <n v="7"/>
    <n v="20"/>
    <x v="12"/>
    <n v="0.22323607335256548"/>
    <n v="50"/>
    <n v="43.199929096638655"/>
    <n v="40.187119047619042"/>
    <n v="26.398666666666671"/>
    <x v="41"/>
    <n v="160.00895088427694"/>
  </r>
  <r>
    <n v="7"/>
    <n v="20"/>
    <x v="13"/>
    <n v="0.27310101740814885"/>
    <n v="50"/>
    <n v="43.199929096638655"/>
    <n v="40.042627164502157"/>
    <n v="26.50266666666667"/>
    <x v="41"/>
    <n v="160.01832394521563"/>
  </r>
  <r>
    <n v="7"/>
    <n v="20"/>
    <x v="14"/>
    <n v="0.42139616873731095"/>
    <n v="46.670810265965834"/>
    <n v="43.171589943151254"/>
    <n v="37.588337662337658"/>
    <n v="26.641333333333332"/>
    <x v="41"/>
    <n v="154.49346737352539"/>
  </r>
  <r>
    <n v="7"/>
    <n v="20"/>
    <x v="15"/>
    <n v="0.44322134032021848"/>
    <n v="45.702094856043338"/>
    <n v="41.432879196869742"/>
    <n v="37.486571969696961"/>
    <n v="26.26"/>
    <x v="41"/>
    <n v="151.32476736293026"/>
  </r>
  <r>
    <n v="7"/>
    <n v="20"/>
    <x v="16"/>
    <n v="0.98740648741660098"/>
    <n v="40.962901022231868"/>
    <n v="38.904819346134452"/>
    <n v="38.440370670995669"/>
    <n v="25.497333333333334"/>
    <x v="41"/>
    <n v="144.79283086011191"/>
  </r>
  <r>
    <n v="7"/>
    <n v="20"/>
    <x v="17"/>
    <n v="1.3784801721190403"/>
    <n v="39.100563639153876"/>
    <n v="31.625458493634447"/>
    <n v="27.675510281385279"/>
    <n v="24.266666666666666"/>
    <x v="41"/>
    <n v="124.04667925295929"/>
  </r>
  <r>
    <n v="7"/>
    <n v="20"/>
    <x v="18"/>
    <n v="0.29696644835155528"/>
    <n v="19.604734259375185"/>
    <n v="11.703379191428569"/>
    <n v="10.356836580086581"/>
    <n v="22.273333333333333"/>
    <x v="239"/>
    <n v="68.16981595766768"/>
  </r>
  <r>
    <n v="7"/>
    <n v="20"/>
    <x v="19"/>
    <n v="0.61108377922579027"/>
    <n v="1.2392606275991387"/>
    <n v="-0.20132002801120447"/>
    <n v="0"/>
    <n v="11.18"/>
    <x v="384"/>
    <n v="18.84075979844388"/>
  </r>
  <r>
    <n v="7"/>
    <n v="20"/>
    <x v="20"/>
    <n v="1.8484664714144867"/>
    <n v="0"/>
    <n v="-0.20132002801120447"/>
    <n v="0"/>
    <n v="0.13866666666666669"/>
    <x v="1279"/>
    <n v="11.064262612203661"/>
  </r>
  <r>
    <n v="7"/>
    <n v="20"/>
    <x v="21"/>
    <n v="4.94562217055599"/>
    <n v="0"/>
    <n v="-0.20132002801120447"/>
    <n v="0"/>
    <n v="0"/>
    <x v="1183"/>
    <n v="18.812936566442367"/>
  </r>
  <r>
    <n v="7"/>
    <n v="20"/>
    <x v="22"/>
    <n v="3.3747123051404269"/>
    <n v="0"/>
    <n v="-0.20132002801120447"/>
    <n v="0"/>
    <n v="0"/>
    <x v="185"/>
    <n v="17.207887298466353"/>
  </r>
  <r>
    <n v="7"/>
    <n v="20"/>
    <x v="23"/>
    <n v="3.0216107221892439"/>
    <n v="0"/>
    <n v="-0.20132002801120447"/>
    <n v="0"/>
    <n v="0"/>
    <x v="1280"/>
    <n v="15.16381843244262"/>
  </r>
  <r>
    <n v="7"/>
    <n v="21"/>
    <x v="0"/>
    <n v="3.5154486216879768"/>
    <n v="0"/>
    <n v="-0.20132002801120447"/>
    <n v="0"/>
    <n v="0"/>
    <x v="932"/>
    <n v="9.8283533447436291"/>
  </r>
  <r>
    <n v="7"/>
    <n v="21"/>
    <x v="1"/>
    <n v="4.0642629646557786"/>
    <n v="0"/>
    <n v="-0.20132002801120447"/>
    <n v="0"/>
    <n v="0"/>
    <x v="41"/>
    <n v="3.8629429366445742"/>
  </r>
  <r>
    <n v="7"/>
    <n v="21"/>
    <x v="2"/>
    <n v="6.6973371395810188"/>
    <n v="0"/>
    <n v="-0.20132002801120447"/>
    <n v="0"/>
    <n v="0"/>
    <x v="41"/>
    <n v="6.496017111569814"/>
  </r>
  <r>
    <n v="7"/>
    <n v="21"/>
    <x v="3"/>
    <n v="7.2426963635984265"/>
    <n v="0"/>
    <n v="-0.20132002801120447"/>
    <n v="0"/>
    <n v="0"/>
    <x v="41"/>
    <n v="7.0413763355872216"/>
  </r>
  <r>
    <n v="7"/>
    <n v="21"/>
    <x v="4"/>
    <n v="6.9892366708881379"/>
    <n v="0"/>
    <n v="-0.20132002801120447"/>
    <n v="0"/>
    <n v="0"/>
    <x v="41"/>
    <n v="6.7879166428769331"/>
  </r>
  <r>
    <n v="7"/>
    <n v="21"/>
    <x v="5"/>
    <n v="9.1215293790398153"/>
    <n v="0"/>
    <n v="-0.20132002801120447"/>
    <n v="0"/>
    <n v="0"/>
    <x v="41"/>
    <n v="8.9202093510286105"/>
  </r>
  <r>
    <n v="7"/>
    <n v="21"/>
    <x v="6"/>
    <n v="8.6999226104324858"/>
    <n v="9.204261216098045"/>
    <n v="13.708892699810919"/>
    <n v="5.6559150432900429"/>
    <n v="0"/>
    <x v="41"/>
    <n v="37.268991569631496"/>
  </r>
  <r>
    <n v="7"/>
    <n v="21"/>
    <x v="7"/>
    <n v="5.6968221798509058"/>
    <n v="32.64625204978779"/>
    <n v="35.414610674558823"/>
    <n v="17.138414502164501"/>
    <n v="4.8360000000000003"/>
    <x v="41"/>
    <n v="95.732099406362025"/>
  </r>
  <r>
    <n v="7"/>
    <n v="21"/>
    <x v="8"/>
    <n v="3.9963596725712009"/>
    <n v="46.1724955255551"/>
    <n v="41.864187288970584"/>
    <n v="24.948764069264069"/>
    <n v="18.408000000000001"/>
    <x v="41"/>
    <n v="135.38980655636095"/>
  </r>
  <r>
    <n v="7"/>
    <n v="21"/>
    <x v="9"/>
    <n v="2.4070350638104583"/>
    <n v="50"/>
    <n v="43.199929096638655"/>
    <n v="32.728591450216449"/>
    <n v="26.710666666666668"/>
    <x v="41"/>
    <n v="155.04622227733222"/>
  </r>
  <r>
    <n v="7"/>
    <n v="21"/>
    <x v="10"/>
    <n v="1.04005138648311"/>
    <n v="50"/>
    <n v="43.199929096638655"/>
    <n v="35.046750000000003"/>
    <n v="26.832000000000004"/>
    <x v="41"/>
    <n v="156.11873048312177"/>
  </r>
  <r>
    <n v="7"/>
    <n v="21"/>
    <x v="11"/>
    <n v="1.801127416915723"/>
    <n v="45.744854459040347"/>
    <n v="43.199929096638655"/>
    <n v="37.238543831168826"/>
    <n v="26.693333333333335"/>
    <x v="123"/>
    <n v="160.08674973026899"/>
  </r>
  <r>
    <n v="7"/>
    <n v="21"/>
    <x v="12"/>
    <n v="1.9920147623904065"/>
    <n v="50"/>
    <n v="43.199929096638655"/>
    <n v="38.892677489177487"/>
    <n v="16.293333333333333"/>
    <x v="507"/>
    <n v="161.63222210685993"/>
  </r>
  <r>
    <n v="7"/>
    <n v="21"/>
    <x v="13"/>
    <n v="1.9499531745080503"/>
    <n v="49.046506813106134"/>
    <n v="43.199929096638655"/>
    <n v="38.972197510822511"/>
    <n v="16.744"/>
    <x v="764"/>
    <n v="164.16472030773537"/>
  </r>
  <r>
    <n v="7"/>
    <n v="21"/>
    <x v="14"/>
    <n v="1.4502382318583311"/>
    <n v="24.254656656107137"/>
    <n v="43.199929096638655"/>
    <n v="41.12369751082251"/>
    <n v="17.125333333333334"/>
    <x v="109"/>
    <n v="145.20826450159069"/>
  </r>
  <r>
    <n v="7"/>
    <n v="21"/>
    <x v="15"/>
    <n v="1.4795890543019674"/>
    <n v="17.575424056474048"/>
    <n v="43.199929096638655"/>
    <n v="41.213649891774885"/>
    <n v="16.674666666666667"/>
    <x v="193"/>
    <n v="133.82675805461867"/>
  </r>
  <r>
    <n v="7"/>
    <n v="21"/>
    <x v="16"/>
    <n v="0.89107624210560987"/>
    <n v="30.533164918675133"/>
    <n v="41.930887979495793"/>
    <n v="39.952232142857142"/>
    <n v="13.676000000000002"/>
    <x v="1281"/>
    <n v="137.40014648939257"/>
  </r>
  <r>
    <n v="7"/>
    <n v="21"/>
    <x v="17"/>
    <n v="0.66759248797422055"/>
    <n v="26.693398415971217"/>
    <n v="34.505684166365548"/>
    <n v="35.832734307359303"/>
    <n v="11.543999999999999"/>
    <x v="221"/>
    <n v="113.94931264936304"/>
  </r>
  <r>
    <n v="7"/>
    <n v="21"/>
    <x v="18"/>
    <n v="1.3209614226264996"/>
    <n v="10.600732527698566"/>
    <n v="12.856990098025207"/>
    <n v="14.434687229437227"/>
    <n v="7.4706666666666672"/>
    <x v="751"/>
    <n v="53.516185881865262"/>
  </r>
  <r>
    <n v="7"/>
    <n v="21"/>
    <x v="19"/>
    <n v="2.8986530140919142"/>
    <n v="0.93846594473911105"/>
    <n v="-0.20132002801120447"/>
    <n v="0"/>
    <n v="3.8306666666666671"/>
    <x v="147"/>
    <n v="17.565327617401138"/>
  </r>
  <r>
    <n v="7"/>
    <n v="21"/>
    <x v="20"/>
    <n v="4.8513827117899053"/>
    <n v="0"/>
    <n v="-0.20132002801120447"/>
    <n v="0"/>
    <n v="0"/>
    <x v="223"/>
    <n v="20.828938928444419"/>
  </r>
  <r>
    <n v="7"/>
    <n v="21"/>
    <x v="21"/>
    <n v="7.0624475803999704"/>
    <n v="0"/>
    <n v="-0.20132002801120447"/>
    <n v="0"/>
    <n v="0"/>
    <x v="1282"/>
    <n v="24.547471791364583"/>
  </r>
  <r>
    <n v="7"/>
    <n v="21"/>
    <x v="22"/>
    <n v="7.441504161757087"/>
    <n v="0"/>
    <n v="-0.20132002801120447"/>
    <n v="0"/>
    <n v="0"/>
    <x v="1283"/>
    <n v="21.894522682821275"/>
  </r>
  <r>
    <n v="7"/>
    <n v="21"/>
    <x v="23"/>
    <n v="6.9177158779766845"/>
    <n v="0"/>
    <n v="-0.20132002801120447"/>
    <n v="0"/>
    <n v="0"/>
    <x v="1008"/>
    <n v="15.927633403308297"/>
  </r>
  <r>
    <n v="7"/>
    <n v="22"/>
    <x v="0"/>
    <n v="6.8722508319731137"/>
    <n v="0"/>
    <n v="-0.20132002801120447"/>
    <n v="0"/>
    <n v="0"/>
    <x v="160"/>
    <n v="11.777972055740003"/>
  </r>
  <r>
    <n v="7"/>
    <n v="22"/>
    <x v="1"/>
    <n v="8.7886946080584973"/>
    <n v="0"/>
    <n v="-0.20132002801120447"/>
    <n v="0"/>
    <n v="0"/>
    <x v="718"/>
    <n v="12.321371735097079"/>
  </r>
  <r>
    <n v="7"/>
    <n v="22"/>
    <x v="2"/>
    <n v="9.2991656570830905"/>
    <n v="0"/>
    <n v="-0.20132002801120447"/>
    <n v="0"/>
    <n v="0"/>
    <x v="41"/>
    <n v="9.0978456290718857"/>
  </r>
  <r>
    <n v="7"/>
    <n v="22"/>
    <x v="3"/>
    <n v="8.3731592382082116"/>
    <n v="0"/>
    <n v="-0.20132002801120447"/>
    <n v="0"/>
    <n v="0"/>
    <x v="41"/>
    <n v="8.1718392101970068"/>
  </r>
  <r>
    <n v="7"/>
    <n v="22"/>
    <x v="4"/>
    <n v="5.3994839380840158"/>
    <n v="0"/>
    <n v="-0.20132002801120447"/>
    <n v="0"/>
    <n v="0"/>
    <x v="41"/>
    <n v="5.198163910072811"/>
  </r>
  <r>
    <n v="7"/>
    <n v="22"/>
    <x v="5"/>
    <n v="5.0063290461609347"/>
    <n v="0"/>
    <n v="-0.20132002801120447"/>
    <n v="0"/>
    <n v="0"/>
    <x v="41"/>
    <n v="4.8050090181497298"/>
  </r>
  <r>
    <n v="7"/>
    <n v="22"/>
    <x v="6"/>
    <n v="6.5620320723334364"/>
    <n v="10.801570431495355"/>
    <n v="14.625767994957981"/>
    <n v="13.134249999999998"/>
    <n v="0"/>
    <x v="41"/>
    <n v="45.123620498786764"/>
  </r>
  <r>
    <n v="7"/>
    <n v="22"/>
    <x v="7"/>
    <n v="5.9271717619306417"/>
    <n v="38.125536681569081"/>
    <n v="36.666026220630251"/>
    <n v="37.06679383116883"/>
    <n v="4.9226666666666663"/>
    <x v="41"/>
    <n v="122.70819516196549"/>
  </r>
  <r>
    <n v="7"/>
    <n v="22"/>
    <x v="8"/>
    <n v="7.0798123710962964"/>
    <n v="47.466702118632128"/>
    <n v="43.199929096638655"/>
    <n v="43.260260281385278"/>
    <n v="18.096"/>
    <x v="41"/>
    <n v="159.10270386775235"/>
  </r>
  <r>
    <n v="7"/>
    <n v="22"/>
    <x v="9"/>
    <n v="6.4208325799091703"/>
    <n v="48.031289656650891"/>
    <n v="43.199929096638655"/>
    <n v="45.434216450216454"/>
    <n v="25.687999999999999"/>
    <x v="41"/>
    <n v="168.77426778341516"/>
  </r>
  <r>
    <n v="7"/>
    <n v="22"/>
    <x v="10"/>
    <n v="5.3189662394764241"/>
    <n v="43.416050571537873"/>
    <n v="43.199929096638655"/>
    <n v="46.20080032467532"/>
    <n v="26.988"/>
    <x v="41"/>
    <n v="165.12374623232827"/>
  </r>
  <r>
    <n v="7"/>
    <n v="22"/>
    <x v="11"/>
    <n v="4.3603660282867986"/>
    <n v="28.947071950154363"/>
    <n v="43.199929096638655"/>
    <n v="46.200740259740257"/>
    <n v="26.884"/>
    <x v="645"/>
    <n v="152.80654545715294"/>
  </r>
  <r>
    <n v="7"/>
    <n v="22"/>
    <x v="12"/>
    <n v="2.6472688867032121"/>
    <n v="14.188577074439262"/>
    <n v="43.199929096638655"/>
    <n v="46.200987012987007"/>
    <n v="26.78"/>
    <x v="1284"/>
    <n v="145.69528269665719"/>
  </r>
  <r>
    <n v="7"/>
    <n v="22"/>
    <x v="13"/>
    <n v="3.4423425611044318"/>
    <n v="26.327838465606384"/>
    <n v="43.199929096638655"/>
    <n v="46.152071969696962"/>
    <n v="26.710666666666668"/>
    <x v="921"/>
    <n v="163.70269228745136"/>
  </r>
  <r>
    <n v="7"/>
    <n v="22"/>
    <x v="14"/>
    <n v="3.1430202050852993"/>
    <n v="9.5534298539873479"/>
    <n v="43.199929096638655"/>
    <n v="45.874016233766234"/>
    <n v="26.641333333333332"/>
    <x v="424"/>
    <n v="143.45120240702138"/>
  </r>
  <r>
    <n v="7"/>
    <n v="22"/>
    <x v="15"/>
    <n v="4.3955548249621295"/>
    <n v="4.834164597432232"/>
    <n v="43.199929096638655"/>
    <n v="45.049238636363633"/>
    <n v="26.606666666666669"/>
    <x v="429"/>
    <n v="131.83946562860672"/>
  </r>
  <r>
    <n v="7"/>
    <n v="22"/>
    <x v="16"/>
    <n v="4.1046320749067773"/>
    <n v="9.6284569729148952"/>
    <n v="43.199929096638655"/>
    <n v="43.230660714285705"/>
    <n v="26.572000000000003"/>
    <x v="1285"/>
    <n v="133.75239294124961"/>
  </r>
  <r>
    <n v="7"/>
    <n v="22"/>
    <x v="17"/>
    <n v="5.0067469376509175"/>
    <n v="33.972495198845898"/>
    <n v="36.51569046737395"/>
    <n v="38.79010822510822"/>
    <n v="26.034666666666666"/>
    <x v="972"/>
    <n v="143.24929497786474"/>
  </r>
  <r>
    <n v="7"/>
    <n v="22"/>
    <x v="18"/>
    <n v="4.9178641047063518"/>
    <n v="20.6231261666431"/>
    <n v="14.4353427075"/>
    <n v="16.414296536796535"/>
    <n v="24.110666666666667"/>
    <x v="41"/>
    <n v="80.501296182312643"/>
  </r>
  <r>
    <n v="7"/>
    <n v="22"/>
    <x v="19"/>
    <n v="3.8623185899796741"/>
    <n v="0.92794658177211664"/>
    <n v="-0.20132002801120447"/>
    <n v="0"/>
    <n v="12.393333333333334"/>
    <x v="1178"/>
    <n v="21.018195973517731"/>
  </r>
  <r>
    <n v="7"/>
    <n v="22"/>
    <x v="20"/>
    <n v="3.6291275892125694"/>
    <n v="0"/>
    <n v="-0.20132002801120447"/>
    <n v="0"/>
    <n v="6.9333333333333344E-2"/>
    <x v="567"/>
    <n v="11.351337196099422"/>
  </r>
  <r>
    <n v="7"/>
    <n v="22"/>
    <x v="21"/>
    <n v="4.346350972987044"/>
    <n v="0"/>
    <n v="-0.20132002801120447"/>
    <n v="0"/>
    <n v="0"/>
    <x v="1286"/>
    <n v="18.833508896611686"/>
  </r>
  <r>
    <n v="7"/>
    <n v="22"/>
    <x v="22"/>
    <n v="5.4136769260788293"/>
    <n v="0"/>
    <n v="-0.20132002801120447"/>
    <n v="0"/>
    <n v="0"/>
    <x v="502"/>
    <n v="15.344291464212716"/>
  </r>
  <r>
    <n v="7"/>
    <n v="22"/>
    <x v="23"/>
    <n v="6.1681899300112697"/>
    <n v="0"/>
    <n v="-0.20132002801120447"/>
    <n v="0"/>
    <n v="0"/>
    <x v="1287"/>
    <n v="12.230383415513579"/>
  </r>
  <r>
    <n v="7"/>
    <n v="23"/>
    <x v="0"/>
    <n v="7.5090483890549793"/>
    <n v="0"/>
    <n v="-0.20132002801120447"/>
    <n v="0"/>
    <n v="0"/>
    <x v="485"/>
    <n v="11.074798062324003"/>
  </r>
  <r>
    <n v="7"/>
    <n v="23"/>
    <x v="1"/>
    <n v="8.4671175732775392"/>
    <n v="0"/>
    <n v="-0.20132002801120447"/>
    <n v="0"/>
    <n v="0"/>
    <x v="43"/>
    <n v="11.916579906575011"/>
  </r>
  <r>
    <n v="7"/>
    <n v="23"/>
    <x v="2"/>
    <n v="7.8335142072198733"/>
    <n v="0"/>
    <n v="-0.20132002801120447"/>
    <n v="0"/>
    <n v="0"/>
    <x v="1288"/>
    <n v="10.528709115197289"/>
  </r>
  <r>
    <n v="7"/>
    <n v="23"/>
    <x v="3"/>
    <n v="7.6628479678518708"/>
    <n v="0"/>
    <n v="-0.20132002801120447"/>
    <n v="0"/>
    <n v="0"/>
    <x v="41"/>
    <n v="7.461527939840666"/>
  </r>
  <r>
    <n v="7"/>
    <n v="23"/>
    <x v="4"/>
    <n v="7.586743689674746"/>
    <n v="0"/>
    <n v="-0.20132002801120447"/>
    <n v="0"/>
    <n v="0"/>
    <x v="41"/>
    <n v="7.3854236616635411"/>
  </r>
  <r>
    <n v="7"/>
    <n v="23"/>
    <x v="5"/>
    <n v="7.1782920827584178"/>
    <n v="0"/>
    <n v="-0.20132002801120447"/>
    <n v="0"/>
    <n v="0"/>
    <x v="41"/>
    <n v="6.9769720547472129"/>
  </r>
  <r>
    <n v="7"/>
    <n v="23"/>
    <x v="6"/>
    <n v="6.5772071734123507"/>
    <n v="6.6092940393009334"/>
    <n v="14.106332047499997"/>
    <n v="11.988584415584413"/>
    <n v="0"/>
    <x v="41"/>
    <n v="39.281417675797698"/>
  </r>
  <r>
    <n v="7"/>
    <n v="23"/>
    <x v="7"/>
    <n v="6.3998448212414516"/>
    <n v="36.993908466220752"/>
    <n v="36.160068651050423"/>
    <n v="34.999589285714286"/>
    <n v="4.1946666666666665"/>
    <x v="1289"/>
    <n v="122.41486309715248"/>
  </r>
  <r>
    <n v="7"/>
    <n v="23"/>
    <x v="8"/>
    <n v="6.6467452160180551"/>
    <n v="46.837775600088356"/>
    <n v="42.396064816008398"/>
    <n v="41.505322510822509"/>
    <n v="16.588000000000001"/>
    <x v="41"/>
    <n v="153.97390814293732"/>
  </r>
  <r>
    <n v="7"/>
    <n v="23"/>
    <x v="9"/>
    <n v="6.2696162594554421"/>
    <n v="50"/>
    <n v="43.199929096638655"/>
    <n v="43.702232142857142"/>
    <n v="23.798666666666669"/>
    <x v="41"/>
    <n v="166.97044416561792"/>
  </r>
  <r>
    <n v="7"/>
    <n v="23"/>
    <x v="10"/>
    <n v="3.9748085079357578"/>
    <n v="48.528985288832224"/>
    <n v="43.199929096638655"/>
    <n v="45.034676406926401"/>
    <n v="25.566666666666666"/>
    <x v="41"/>
    <n v="166.30506596699971"/>
  </r>
  <r>
    <n v="7"/>
    <n v="23"/>
    <x v="11"/>
    <n v="3.7667541389885182"/>
    <n v="38.861566755091047"/>
    <n v="43.199929096638655"/>
    <n v="45.466600108225101"/>
    <n v="26.052000000000003"/>
    <x v="41"/>
    <n v="157.34685009894332"/>
  </r>
  <r>
    <n v="7"/>
    <n v="23"/>
    <x v="12"/>
    <n v="3.7030822646533901"/>
    <n v="37.629709855110534"/>
    <n v="43.199929096638655"/>
    <n v="45.374024891774894"/>
    <n v="25.878666666666671"/>
    <x v="503"/>
    <n v="161.07702017171468"/>
  </r>
  <r>
    <n v="7"/>
    <n v="23"/>
    <x v="13"/>
    <n v="3.3117188029366531"/>
    <n v="12.735541333946655"/>
    <n v="43.199929096638655"/>
    <n v="44.913997835497831"/>
    <n v="25.584"/>
    <x v="1290"/>
    <n v="139.4418442525191"/>
  </r>
  <r>
    <n v="7"/>
    <n v="23"/>
    <x v="14"/>
    <n v="5.0317457440040618"/>
    <n v="7.6664247806693648"/>
    <n v="43.199929096638655"/>
    <n v="44.509129329004324"/>
    <n v="25.237333333333332"/>
    <x v="307"/>
    <n v="139.14349542731975"/>
  </r>
  <r>
    <n v="7"/>
    <n v="23"/>
    <x v="15"/>
    <n v="4.6794868209086724"/>
    <n v="18.659147455663501"/>
    <n v="43.199929096638655"/>
    <n v="43.087619047619043"/>
    <n v="24.752000000000002"/>
    <x v="574"/>
    <n v="143.06986094145574"/>
  </r>
  <r>
    <n v="7"/>
    <n v="23"/>
    <x v="16"/>
    <n v="4.4008470095901639"/>
    <n v="27.339003368547363"/>
    <n v="41.702446754432771"/>
    <n v="41.130715367965365"/>
    <n v="24.353333333333335"/>
    <x v="794"/>
    <n v="143.33032876416772"/>
  </r>
  <r>
    <n v="7"/>
    <n v="23"/>
    <x v="17"/>
    <n v="5.5065865376154868"/>
    <n v="22.03333380724893"/>
    <n v="33.940283494348726"/>
    <n v="36.733093073593068"/>
    <n v="23.746666666666666"/>
    <x v="1074"/>
    <n v="131.28855532911726"/>
  </r>
  <r>
    <n v="7"/>
    <n v="23"/>
    <x v="18"/>
    <n v="5.4639743332872683"/>
    <n v="14.591193479025581"/>
    <n v="12.677969591848738"/>
    <n v="15.008108766233766"/>
    <n v="21.198666666666668"/>
    <x v="1182"/>
    <n v="81.383725070347936"/>
  </r>
  <r>
    <n v="7"/>
    <n v="23"/>
    <x v="19"/>
    <n v="4.1941329815183401"/>
    <n v="0.7482181643309761"/>
    <n v="-0.20132002801120447"/>
    <n v="0"/>
    <n v="9.706666666666667"/>
    <x v="1084"/>
    <n v="26.121239747520427"/>
  </r>
  <r>
    <n v="7"/>
    <n v="23"/>
    <x v="20"/>
    <n v="6.7956457701032225"/>
    <n v="0"/>
    <n v="-0.20132002801120447"/>
    <n v="0"/>
    <n v="1.7333333333333336E-2"/>
    <x v="271"/>
    <n v="16.660378847829335"/>
  </r>
  <r>
    <n v="7"/>
    <n v="23"/>
    <x v="21"/>
    <n v="7.1686113036198238"/>
    <n v="0"/>
    <n v="-0.20132002801120447"/>
    <n v="0"/>
    <n v="0"/>
    <x v="1224"/>
    <n v="22.358827548723841"/>
  </r>
  <r>
    <n v="7"/>
    <n v="23"/>
    <x v="22"/>
    <n v="7.3558819524714538"/>
    <n v="0"/>
    <n v="-0.20132002801120447"/>
    <n v="0"/>
    <n v="0"/>
    <x v="1291"/>
    <n v="21.021560501985142"/>
  </r>
  <r>
    <n v="7"/>
    <n v="23"/>
    <x v="23"/>
    <n v="8.7927427339478292"/>
    <n v="0"/>
    <n v="-0.20132002801120447"/>
    <n v="0"/>
    <n v="0"/>
    <x v="1270"/>
    <n v="13.145832378767349"/>
  </r>
  <r>
    <n v="7"/>
    <n v="24"/>
    <x v="0"/>
    <n v="8.7541057066839887"/>
    <n v="0"/>
    <n v="-0.20132002801120447"/>
    <n v="0"/>
    <n v="0"/>
    <x v="41"/>
    <n v="8.5527856786727838"/>
  </r>
  <r>
    <n v="7"/>
    <n v="24"/>
    <x v="1"/>
    <n v="8.0932333911809327"/>
    <n v="0"/>
    <n v="-0.20132002801120447"/>
    <n v="0"/>
    <n v="0"/>
    <x v="41"/>
    <n v="7.8919133631697278"/>
  </r>
  <r>
    <n v="7"/>
    <n v="24"/>
    <x v="2"/>
    <n v="6.1794586487261558"/>
    <n v="0"/>
    <n v="-0.20132002801120447"/>
    <n v="0"/>
    <n v="0"/>
    <x v="41"/>
    <n v="5.9781386207149509"/>
  </r>
  <r>
    <n v="7"/>
    <n v="24"/>
    <x v="3"/>
    <n v="8.4904938757276263"/>
    <n v="0"/>
    <n v="-0.20132002801120447"/>
    <n v="0"/>
    <n v="0"/>
    <x v="41"/>
    <n v="8.2891738477164214"/>
  </r>
  <r>
    <n v="7"/>
    <n v="24"/>
    <x v="4"/>
    <n v="8.5424818066919261"/>
    <n v="0"/>
    <n v="-0.20132002801120447"/>
    <n v="0"/>
    <n v="0"/>
    <x v="41"/>
    <n v="8.3411617786807213"/>
  </r>
  <r>
    <n v="7"/>
    <n v="24"/>
    <x v="5"/>
    <n v="8.2260509906100197"/>
    <n v="0"/>
    <n v="-0.20132002801120447"/>
    <n v="0"/>
    <n v="0"/>
    <x v="41"/>
    <n v="8.0247309625988148"/>
  </r>
  <r>
    <n v="7"/>
    <n v="24"/>
    <x v="6"/>
    <n v="7.5345729704722837"/>
    <n v="8.0954311675806174"/>
    <n v="9.2378728380252095"/>
    <n v="12.245950216450215"/>
    <n v="0"/>
    <x v="41"/>
    <n v="37.113827192528319"/>
  </r>
  <r>
    <n v="7"/>
    <n v="24"/>
    <x v="7"/>
    <n v="2.3610666257902952"/>
    <n v="32.871418646940306"/>
    <n v="25.293040086932766"/>
    <n v="35.811555735930739"/>
    <n v="4.246666666666667"/>
    <x v="41"/>
    <n v="100.58374776226077"/>
  </r>
  <r>
    <n v="7"/>
    <n v="24"/>
    <x v="8"/>
    <n v="0.71973928311918922"/>
    <n v="44.962748723592647"/>
    <n v="31.614399311785714"/>
    <n v="43.101523809523812"/>
    <n v="17.402666666666669"/>
    <x v="41"/>
    <n v="137.80107779468804"/>
  </r>
  <r>
    <n v="7"/>
    <n v="24"/>
    <x v="9"/>
    <n v="0.34186659742115538"/>
    <n v="49.65582833384353"/>
    <n v="32.537149797289914"/>
    <n v="45.693801948051942"/>
    <n v="25.254666666666665"/>
    <x v="41"/>
    <n v="153.48331334327321"/>
  </r>
  <r>
    <n v="7"/>
    <n v="24"/>
    <x v="10"/>
    <n v="0.59195751374065675"/>
    <n v="50"/>
    <n v="37.800629158424364"/>
    <n v="46.595292207792205"/>
    <n v="27.057333333333332"/>
    <x v="41"/>
    <n v="162.04521221329057"/>
  </r>
  <r>
    <n v="7"/>
    <n v="24"/>
    <x v="11"/>
    <n v="0.57741834166922834"/>
    <n v="46.773650746811384"/>
    <n v="39.756030749054617"/>
    <n v="46.200433441558438"/>
    <n v="26.988"/>
    <x v="41"/>
    <n v="160.29553327909366"/>
  </r>
  <r>
    <n v="7"/>
    <n v="24"/>
    <x v="12"/>
    <n v="0.95536517483850003"/>
    <n v="42.781377462548583"/>
    <n v="41.449467969642853"/>
    <n v="46.200737012987005"/>
    <n v="26.901333333333334"/>
    <x v="41"/>
    <n v="158.28828095335027"/>
  </r>
  <r>
    <n v="7"/>
    <n v="24"/>
    <x v="13"/>
    <n v="0.64659861066744717"/>
    <n v="46.181839767048928"/>
    <n v="39.812709056029405"/>
    <n v="46.169594155844152"/>
    <n v="26.814666666666664"/>
    <x v="41"/>
    <n v="159.62540825625658"/>
  </r>
  <r>
    <n v="7"/>
    <n v="24"/>
    <x v="14"/>
    <n v="0.73068571565562646"/>
    <n v="41.75918480057242"/>
    <n v="41.226556335504199"/>
    <n v="45.478496753246752"/>
    <n v="26.762666666666668"/>
    <x v="41"/>
    <n v="155.95759027164567"/>
  </r>
  <r>
    <n v="7"/>
    <n v="24"/>
    <x v="15"/>
    <n v="0.79176210774380518"/>
    <n v="49.638503270230594"/>
    <n v="40.084350210189079"/>
    <n v="44.363437229437224"/>
    <n v="26.658666666666669"/>
    <x v="41"/>
    <n v="161.53671948426737"/>
  </r>
  <r>
    <n v="7"/>
    <n v="24"/>
    <x v="16"/>
    <n v="0.24200551536781317"/>
    <n v="46.871156018560853"/>
    <n v="35.886353900294111"/>
    <n v="41.896051406926397"/>
    <n v="25.896000000000001"/>
    <x v="41"/>
    <n v="150.79156684114918"/>
  </r>
  <r>
    <n v="7"/>
    <n v="24"/>
    <x v="17"/>
    <n v="0.19820829763357284"/>
    <n v="38.242406993143902"/>
    <n v="28.355051061302515"/>
    <n v="36.442312229437228"/>
    <n v="24.942666666666668"/>
    <x v="41"/>
    <n v="128.18064524818388"/>
  </r>
  <r>
    <n v="7"/>
    <n v="24"/>
    <x v="18"/>
    <n v="0.61676531280928382"/>
    <n v="19.786979318617515"/>
    <n v="8.964849286134454"/>
    <n v="14.192832251082249"/>
    <n v="22.880000000000003"/>
    <x v="41"/>
    <n v="66.441426168643517"/>
  </r>
  <r>
    <n v="7"/>
    <n v="24"/>
    <x v="19"/>
    <n v="1.5432567255654124"/>
    <n v="0.99735217650718522"/>
    <n v="-0.20132002801120447"/>
    <n v="0"/>
    <n v="10.902666666666667"/>
    <x v="41"/>
    <n v="13.24195554072806"/>
  </r>
  <r>
    <n v="7"/>
    <n v="24"/>
    <x v="20"/>
    <n v="2.9152451441364704"/>
    <n v="0"/>
    <n v="-0.20132002801120447"/>
    <n v="0"/>
    <n v="1.7333333333333336E-2"/>
    <x v="41"/>
    <n v="2.7312584494585992"/>
  </r>
  <r>
    <n v="7"/>
    <n v="24"/>
    <x v="21"/>
    <n v="2.8479741637723137"/>
    <n v="0"/>
    <n v="-0.20132002801120447"/>
    <n v="0"/>
    <n v="0"/>
    <x v="41"/>
    <n v="2.6466541357611093"/>
  </r>
  <r>
    <n v="7"/>
    <n v="24"/>
    <x v="22"/>
    <n v="2.2146487494159208"/>
    <n v="0"/>
    <n v="-0.20132002801120447"/>
    <n v="0"/>
    <n v="0"/>
    <x v="41"/>
    <n v="2.0133287214047164"/>
  </r>
  <r>
    <n v="7"/>
    <n v="24"/>
    <x v="23"/>
    <n v="2.2151497201358947"/>
    <n v="0"/>
    <n v="-0.20132002801120447"/>
    <n v="0"/>
    <n v="0"/>
    <x v="41"/>
    <n v="2.0138296921246903"/>
  </r>
  <r>
    <n v="7"/>
    <n v="25"/>
    <x v="0"/>
    <n v="1.6090112827915757"/>
    <n v="0"/>
    <n v="-0.20132002801120447"/>
    <n v="0"/>
    <n v="0"/>
    <x v="41"/>
    <n v="1.4076912547803713"/>
  </r>
  <r>
    <n v="7"/>
    <n v="25"/>
    <x v="1"/>
    <n v="1.0452493626657917"/>
    <n v="0"/>
    <n v="-0.20132002801120447"/>
    <n v="0"/>
    <n v="0"/>
    <x v="41"/>
    <n v="0.8439293346545873"/>
  </r>
  <r>
    <n v="7"/>
    <n v="25"/>
    <x v="2"/>
    <n v="1.3276754854942199"/>
    <n v="0"/>
    <n v="-0.20132002801120447"/>
    <n v="0"/>
    <n v="0"/>
    <x v="41"/>
    <n v="1.1263554574830155"/>
  </r>
  <r>
    <n v="7"/>
    <n v="25"/>
    <x v="3"/>
    <n v="1.9293946429387212"/>
    <n v="0"/>
    <n v="-0.20132002801120447"/>
    <n v="0"/>
    <n v="0"/>
    <x v="41"/>
    <n v="1.7280746149275168"/>
  </r>
  <r>
    <n v="7"/>
    <n v="25"/>
    <x v="4"/>
    <n v="2.1482148638585183"/>
    <n v="0"/>
    <n v="-0.20132002801120447"/>
    <n v="0"/>
    <n v="0"/>
    <x v="41"/>
    <n v="1.9468948358473139"/>
  </r>
  <r>
    <n v="7"/>
    <n v="25"/>
    <x v="5"/>
    <n v="1.3285276868029425"/>
    <n v="0"/>
    <n v="-0.20132002801120447"/>
    <n v="0"/>
    <n v="0"/>
    <x v="41"/>
    <n v="1.1272076587917381"/>
  </r>
  <r>
    <n v="7"/>
    <n v="25"/>
    <x v="6"/>
    <n v="1.7167213657541538"/>
    <n v="9.7251102827915172"/>
    <n v="5.4148519126890751"/>
    <n v="9.8821737012987025"/>
    <n v="0"/>
    <x v="41"/>
    <n v="26.73885726253345"/>
  </r>
  <r>
    <n v="7"/>
    <n v="25"/>
    <x v="7"/>
    <n v="0.89506417910310887"/>
    <n v="37.320584037663686"/>
    <n v="14.906394734369748"/>
    <n v="32.124896645021643"/>
    <n v="3.8826666666666667"/>
    <x v="41"/>
    <n v="89.129606262824851"/>
  </r>
  <r>
    <n v="7"/>
    <n v="25"/>
    <x v="8"/>
    <n v="1.6138353197865751"/>
    <n v="47.427976018197143"/>
    <n v="22.611879687478989"/>
    <n v="39.88131601731601"/>
    <n v="16.189333333333334"/>
    <x v="41"/>
    <n v="127.72434037611205"/>
  </r>
  <r>
    <n v="7"/>
    <n v="25"/>
    <x v="9"/>
    <n v="0.6761803384998184"/>
    <n v="50"/>
    <n v="29.545641107205881"/>
    <n v="43.475275432900432"/>
    <n v="24.249333333333336"/>
    <x v="41"/>
    <n v="147.94643021193946"/>
  </r>
  <r>
    <n v="7"/>
    <n v="25"/>
    <x v="10"/>
    <n v="0.11250203628170548"/>
    <n v="50"/>
    <n v="30.275892708655459"/>
    <n v="44.852154220779212"/>
    <n v="26.190666666666665"/>
    <x v="41"/>
    <n v="151.43121563238304"/>
  </r>
  <r>
    <n v="7"/>
    <n v="25"/>
    <x v="11"/>
    <n v="6.3295275313211672"/>
    <n v="46.86046886792046"/>
    <n v="31.951358758739492"/>
    <n v="45.469490259740255"/>
    <n v="27.092000000000002"/>
    <x v="41"/>
    <n v="157.70284541772139"/>
  </r>
  <r>
    <n v="7"/>
    <n v="25"/>
    <x v="12"/>
    <n v="5.4740093721848586"/>
    <n v="44.685916100448111"/>
    <n v="31.862885303949575"/>
    <n v="44.981763528138522"/>
    <n v="27.074666666666666"/>
    <x v="41"/>
    <n v="154.07924097138775"/>
  </r>
  <r>
    <n v="7"/>
    <n v="25"/>
    <x v="13"/>
    <n v="0.56676049410649376"/>
    <n v="31.086690342699736"/>
    <n v="31.039667455084036"/>
    <n v="44.387510822510819"/>
    <n v="26.884"/>
    <x v="41"/>
    <n v="133.96462911440108"/>
  </r>
  <r>
    <n v="7"/>
    <n v="25"/>
    <x v="14"/>
    <n v="0.74901341514491548"/>
    <n v="49.221188265376455"/>
    <n v="28.868611818403355"/>
    <n v="44.593721320346319"/>
    <n v="26.901333333333334"/>
    <x v="41"/>
    <n v="150.33386815260437"/>
  </r>
  <r>
    <n v="7"/>
    <n v="25"/>
    <x v="15"/>
    <n v="0.56852534287062761"/>
    <n v="48.777093078995826"/>
    <n v="25.795196062752098"/>
    <n v="43.101442099567095"/>
    <n v="26.727999999999998"/>
    <x v="41"/>
    <n v="144.97025658418565"/>
  </r>
  <r>
    <n v="7"/>
    <n v="25"/>
    <x v="16"/>
    <n v="1.7047096964458244"/>
    <n v="45.436074215450446"/>
    <n v="20.566622244327728"/>
    <n v="40.325282467532467"/>
    <n v="26.242666666666668"/>
    <x v="41"/>
    <n v="134.27535529042314"/>
  </r>
  <r>
    <n v="7"/>
    <n v="25"/>
    <x v="17"/>
    <n v="2.3903965414830086"/>
    <n v="42.604585276794815"/>
    <n v="13.995740229012604"/>
    <n v="35.102267316017311"/>
    <n v="25.376000000000001"/>
    <x v="41"/>
    <n v="119.46898936330774"/>
  </r>
  <r>
    <n v="7"/>
    <n v="25"/>
    <x v="18"/>
    <n v="3.4989698646099821"/>
    <n v="22.019752666418515"/>
    <n v="4.5211317795378143"/>
    <n v="13.918655303030302"/>
    <n v="23.469333333333335"/>
    <x v="41"/>
    <n v="67.427842946929957"/>
  </r>
  <r>
    <n v="7"/>
    <n v="25"/>
    <x v="19"/>
    <n v="3.6958800704644004"/>
    <n v="1.1951677318547975"/>
    <n v="-0.20132002801120447"/>
    <n v="0"/>
    <n v="11.752000000000001"/>
    <x v="41"/>
    <n v="16.441727774307992"/>
  </r>
  <r>
    <n v="7"/>
    <n v="25"/>
    <x v="20"/>
    <n v="2.6357898847208783"/>
    <n v="0"/>
    <n v="-0.20132002801120447"/>
    <n v="0"/>
    <n v="8.666666666666667E-2"/>
    <x v="41"/>
    <n v="2.5211365233763408"/>
  </r>
  <r>
    <n v="7"/>
    <n v="25"/>
    <x v="21"/>
    <n v="5.5407577281478479"/>
    <n v="0"/>
    <n v="-0.20132002801120447"/>
    <n v="0"/>
    <n v="0"/>
    <x v="41"/>
    <n v="5.3394377001366431"/>
  </r>
  <r>
    <n v="7"/>
    <n v="25"/>
    <x v="22"/>
    <n v="4.6985183964063024"/>
    <n v="0"/>
    <n v="-0.20132002801120447"/>
    <n v="0"/>
    <n v="0"/>
    <x v="41"/>
    <n v="4.4971983683950976"/>
  </r>
  <r>
    <n v="7"/>
    <n v="25"/>
    <x v="23"/>
    <n v="6.3142553639140822"/>
    <n v="0"/>
    <n v="-0.20132002801120447"/>
    <n v="0"/>
    <n v="0"/>
    <x v="41"/>
    <n v="6.1129353359028773"/>
  </r>
  <r>
    <n v="7"/>
    <n v="26"/>
    <x v="0"/>
    <n v="7.6543934123318156"/>
    <n v="0"/>
    <n v="-0.20132002801120447"/>
    <n v="0"/>
    <n v="0"/>
    <x v="41"/>
    <n v="7.4530733843206107"/>
  </r>
  <r>
    <n v="7"/>
    <n v="26"/>
    <x v="1"/>
    <n v="8.8193238554419651"/>
    <n v="0"/>
    <n v="-0.20132002801120447"/>
    <n v="0"/>
    <n v="0"/>
    <x v="41"/>
    <n v="8.6180038274307602"/>
  </r>
  <r>
    <n v="7"/>
    <n v="26"/>
    <x v="2"/>
    <n v="8.5902937150008896"/>
    <n v="0"/>
    <n v="-0.20132002801120447"/>
    <n v="0"/>
    <n v="0"/>
    <x v="41"/>
    <n v="8.3889736869896847"/>
  </r>
  <r>
    <n v="7"/>
    <n v="26"/>
    <x v="3"/>
    <n v="9.4380078308417321"/>
    <n v="0"/>
    <n v="-0.20132002801120447"/>
    <n v="0"/>
    <n v="0"/>
    <x v="41"/>
    <n v="9.2366878028305273"/>
  </r>
  <r>
    <n v="7"/>
    <n v="26"/>
    <x v="4"/>
    <n v="8.6783422461109065"/>
    <n v="0"/>
    <n v="-0.20132002801120447"/>
    <n v="0"/>
    <n v="0"/>
    <x v="41"/>
    <n v="8.4770222180997017"/>
  </r>
  <r>
    <n v="7"/>
    <n v="26"/>
    <x v="5"/>
    <n v="7.1513892605034153"/>
    <n v="0"/>
    <n v="-0.20132002801120447"/>
    <n v="0"/>
    <n v="0"/>
    <x v="41"/>
    <n v="6.9500692324922104"/>
  </r>
  <r>
    <n v="7"/>
    <n v="26"/>
    <x v="6"/>
    <n v="9.0229437383431588"/>
    <n v="9.9074471637794606"/>
    <n v="6.2038554177100851"/>
    <n v="5.4000627705627711"/>
    <n v="0"/>
    <x v="41"/>
    <n v="30.534309090395475"/>
  </r>
  <r>
    <n v="7"/>
    <n v="26"/>
    <x v="7"/>
    <n v="5.4676302528735281"/>
    <n v="38.181958349882095"/>
    <n v="19.526022352247896"/>
    <n v="16.664158008658006"/>
    <n v="3.7613333333333334"/>
    <x v="41"/>
    <n v="83.601102296994867"/>
  </r>
  <r>
    <n v="7"/>
    <n v="26"/>
    <x v="8"/>
    <n v="1.8086958334720074"/>
    <n v="47.885829620269597"/>
    <n v="33.884987585105037"/>
    <n v="23.606283549783548"/>
    <n v="15.981333333333334"/>
    <x v="41"/>
    <n v="123.16712992196352"/>
  </r>
  <r>
    <n v="7"/>
    <n v="26"/>
    <x v="9"/>
    <n v="0.51988985864382042"/>
    <n v="50"/>
    <n v="33.598831254768903"/>
    <n v="30.863272186147189"/>
    <n v="24.405333333333335"/>
    <x v="41"/>
    <n v="139.38732663289326"/>
  </r>
  <r>
    <n v="7"/>
    <n v="26"/>
    <x v="10"/>
    <n v="0.83131989734225131"/>
    <n v="50"/>
    <n v="38.106139056995801"/>
    <n v="34.306652056277059"/>
    <n v="26.433333333333334"/>
    <x v="41"/>
    <n v="149.67744434394845"/>
  </r>
  <r>
    <n v="7"/>
    <n v="26"/>
    <x v="11"/>
    <n v="1.3631237031883776"/>
    <n v="50"/>
    <n v="38.031489579516801"/>
    <n v="36.162903138528137"/>
    <n v="27.3"/>
    <x v="41"/>
    <n v="152.85751642123333"/>
  </r>
  <r>
    <n v="7"/>
    <n v="26"/>
    <x v="12"/>
    <n v="1.9624522971621339"/>
    <n v="48.147389126017721"/>
    <n v="37.827240314747897"/>
    <n v="35.959158549783545"/>
    <n v="27.213333333333335"/>
    <x v="41"/>
    <n v="151.10957362104463"/>
  </r>
  <r>
    <n v="7"/>
    <n v="26"/>
    <x v="13"/>
    <n v="1.9723462655832471"/>
    <n v="32.252466632067183"/>
    <n v="37.675867763193274"/>
    <n v="36.707441017316015"/>
    <n v="27.04"/>
    <x v="41"/>
    <n v="135.64812167815973"/>
  </r>
  <r>
    <n v="7"/>
    <n v="26"/>
    <x v="14"/>
    <n v="5.6779999542958715"/>
    <n v="28.867315657336565"/>
    <n v="32.965001895063025"/>
    <n v="35.520162337662335"/>
    <n v="27.005333333333336"/>
    <x v="41"/>
    <n v="130.03581317769113"/>
  </r>
  <r>
    <n v="7"/>
    <n v="26"/>
    <x v="15"/>
    <n v="5.8159030693110134"/>
    <n v="23.427298184745631"/>
    <n v="26.322926396596639"/>
    <n v="33.519685064935061"/>
    <n v="26.641333333333332"/>
    <x v="41"/>
    <n v="115.72714604892168"/>
  </r>
  <r>
    <n v="7"/>
    <n v="26"/>
    <x v="16"/>
    <n v="6.1393632220954908"/>
    <n v="19.6686582077762"/>
    <n v="20.794372270525209"/>
    <n v="28.571711580086575"/>
    <n v="25.809333333333335"/>
    <x v="1292"/>
    <n v="106.10754956687514"/>
  </r>
  <r>
    <n v="7"/>
    <n v="26"/>
    <x v="17"/>
    <n v="4.9626922829572377"/>
    <n v="14.517502102153372"/>
    <n v="9.9819484167857144"/>
    <n v="23.91691287878788"/>
    <n v="24.474666666666664"/>
    <x v="1243"/>
    <n v="86.394974125444747"/>
  </r>
  <r>
    <n v="7"/>
    <n v="26"/>
    <x v="18"/>
    <n v="6.4270200656690228"/>
    <n v="6.8079127971774707"/>
    <n v="3.0721715976932766"/>
    <n v="8.8386098484848485"/>
    <n v="21.632000000000001"/>
    <x v="41"/>
    <n v="46.777714309024617"/>
  </r>
  <r>
    <n v="7"/>
    <n v="26"/>
    <x v="19"/>
    <n v="4.0070933621571916"/>
    <n v="0.44745232679587843"/>
    <n v="-0.20132002801120447"/>
    <n v="0"/>
    <n v="9.6893333333333338"/>
    <x v="41"/>
    <n v="13.942558994275199"/>
  </r>
  <r>
    <n v="7"/>
    <n v="26"/>
    <x v="20"/>
    <n v="2.4087369859311769"/>
    <n v="0"/>
    <n v="-0.20132002801120447"/>
    <n v="0"/>
    <n v="0"/>
    <x v="1230"/>
    <n v="7.2141737146767291"/>
  </r>
  <r>
    <n v="7"/>
    <n v="26"/>
    <x v="21"/>
    <n v="0.83070941106709106"/>
    <n v="0"/>
    <n v="-0.20132002801120447"/>
    <n v="0"/>
    <n v="0"/>
    <x v="1293"/>
    <n v="7.0764021853318475"/>
  </r>
  <r>
    <n v="7"/>
    <n v="26"/>
    <x v="22"/>
    <n v="2.4260012981881167"/>
    <n v="0"/>
    <n v="-0.20132002801120447"/>
    <n v="0"/>
    <n v="0"/>
    <x v="340"/>
    <n v="9.1080383114286896"/>
  </r>
  <r>
    <n v="7"/>
    <n v="26"/>
    <x v="23"/>
    <n v="2.7578843552577106"/>
    <n v="0"/>
    <n v="-0.20132002801120447"/>
    <n v="0"/>
    <n v="0"/>
    <x v="583"/>
    <n v="10.377688082580789"/>
  </r>
  <r>
    <n v="7"/>
    <n v="27"/>
    <x v="0"/>
    <n v="2.847078888869587"/>
    <n v="0"/>
    <n v="-0.20132002801120447"/>
    <n v="0"/>
    <n v="0"/>
    <x v="245"/>
    <n v="5.8271244369608013"/>
  </r>
  <r>
    <n v="7"/>
    <n v="27"/>
    <x v="1"/>
    <n v="1.4666645078682068"/>
    <n v="0"/>
    <n v="-0.20132002801120447"/>
    <n v="0"/>
    <n v="0"/>
    <x v="41"/>
    <n v="1.2653444798570024"/>
  </r>
  <r>
    <n v="7"/>
    <n v="27"/>
    <x v="2"/>
    <n v="0.76595335838325829"/>
    <n v="0"/>
    <n v="-0.20132002801120447"/>
    <n v="0"/>
    <n v="0"/>
    <x v="41"/>
    <n v="0.56463333037205388"/>
  </r>
  <r>
    <n v="7"/>
    <n v="27"/>
    <x v="3"/>
    <n v="0.46575698122487658"/>
    <n v="0"/>
    <n v="-0.20132002801120447"/>
    <n v="0"/>
    <n v="0"/>
    <x v="41"/>
    <n v="0.26443695321367211"/>
  </r>
  <r>
    <n v="7"/>
    <n v="27"/>
    <x v="4"/>
    <n v="0.23358626529980503"/>
    <n v="0"/>
    <n v="-0.20132002801120447"/>
    <n v="0"/>
    <n v="0"/>
    <x v="41"/>
    <n v="3.2266237288600563E-2"/>
  </r>
  <r>
    <n v="7"/>
    <n v="27"/>
    <x v="5"/>
    <n v="0.20022965061426096"/>
    <n v="0"/>
    <n v="-0.20132002801120447"/>
    <n v="0"/>
    <n v="0"/>
    <x v="41"/>
    <n v="-1.0903773969435093E-3"/>
  </r>
  <r>
    <n v="7"/>
    <n v="27"/>
    <x v="6"/>
    <n v="0.22831579685693457"/>
    <n v="3.8811760880340755"/>
    <n v="9.3318758837394942"/>
    <n v="4.8620373376623371"/>
    <n v="0"/>
    <x v="41"/>
    <n v="18.303405106292843"/>
  </r>
  <r>
    <n v="7"/>
    <n v="27"/>
    <x v="7"/>
    <n v="0.48608153322436431"/>
    <n v="26.345441875431217"/>
    <n v="26.572794786491595"/>
    <n v="15.454931277056277"/>
    <n v="3.6573333333333338"/>
    <x v="41"/>
    <n v="72.516582805536785"/>
  </r>
  <r>
    <n v="7"/>
    <n v="27"/>
    <x v="8"/>
    <n v="0.77421368874684704"/>
    <n v="44.72336200622302"/>
    <n v="34.679866280483189"/>
    <n v="30.984866883116879"/>
    <n v="16.172000000000001"/>
    <x v="41"/>
    <n v="127.33430885856994"/>
  </r>
  <r>
    <n v="7"/>
    <n v="27"/>
    <x v="9"/>
    <n v="0.64898073896648445"/>
    <n v="50"/>
    <n v="38.160398167941182"/>
    <n v="43.115522186147189"/>
    <n v="24.890666666666668"/>
    <x v="41"/>
    <n v="156.81556775972155"/>
  </r>
  <r>
    <n v="7"/>
    <n v="27"/>
    <x v="10"/>
    <n v="0.33263309084219811"/>
    <n v="50"/>
    <n v="39.700389240378151"/>
    <n v="40.875482142857138"/>
    <n v="27.005333333333336"/>
    <x v="41"/>
    <n v="157.91383780741083"/>
  </r>
  <r>
    <n v="7"/>
    <n v="27"/>
    <x v="11"/>
    <n v="0.17497153044534444"/>
    <n v="45.684707665392544"/>
    <n v="38.602419842457984"/>
    <n v="33.078079004328998"/>
    <n v="27.092000000000002"/>
    <x v="41"/>
    <n v="144.63217804262487"/>
  </r>
  <r>
    <n v="7"/>
    <n v="27"/>
    <x v="12"/>
    <n v="6.7871704931127139E-2"/>
    <n v="43.507075104996382"/>
    <n v="37.346857103193273"/>
    <n v="26.883495670995668"/>
    <n v="26.988"/>
    <x v="41"/>
    <n v="134.79329958411645"/>
  </r>
  <r>
    <n v="7"/>
    <n v="27"/>
    <x v="13"/>
    <n v="0.10282885348401576"/>
    <n v="44.639090597728938"/>
    <n v="36.699203766176467"/>
    <n v="17.122186688311686"/>
    <n v="26.901333333333334"/>
    <x v="41"/>
    <n v="125.46464323903444"/>
  </r>
  <r>
    <n v="7"/>
    <n v="27"/>
    <x v="14"/>
    <n v="0.1195582317234586"/>
    <n v="45.063038068048456"/>
    <n v="34.292103716911761"/>
    <n v="15.516028679653679"/>
    <n v="26.832000000000004"/>
    <x v="923"/>
    <n v="132.1221597062947"/>
  </r>
  <r>
    <n v="7"/>
    <n v="27"/>
    <x v="15"/>
    <n v="0.24313356462550903"/>
    <n v="30.132075251560995"/>
    <n v="31.48376272619748"/>
    <n v="9.5755357142857136"/>
    <n v="26.797333333333334"/>
    <x v="1294"/>
    <n v="109.15111512769862"/>
  </r>
  <r>
    <n v="7"/>
    <n v="27"/>
    <x v="16"/>
    <n v="0.3801688879517654"/>
    <n v="39.355631684672282"/>
    <n v="24.603914817983188"/>
    <n v="10.35438528138528"/>
    <n v="26.086666666666666"/>
    <x v="1295"/>
    <n v="109.2718768692424"/>
  </r>
  <r>
    <n v="7"/>
    <n v="27"/>
    <x v="17"/>
    <n v="0.23663081412051939"/>
    <n v="42.0928413694037"/>
    <n v="17.498736079600835"/>
    <n v="2.8625898268398271"/>
    <n v="25.150666666666666"/>
    <x v="791"/>
    <n v="95.444949820642933"/>
  </r>
  <r>
    <n v="7"/>
    <n v="27"/>
    <x v="18"/>
    <n v="0.25378788896490201"/>
    <n v="19.115007915983366"/>
    <n v="5.9308318658193269"/>
    <n v="3.734905303030303"/>
    <n v="22.689333333333334"/>
    <x v="892"/>
    <n v="58.255160759478315"/>
  </r>
  <r>
    <n v="7"/>
    <n v="27"/>
    <x v="19"/>
    <n v="1.1886233312355876"/>
    <n v="0.96563096244364"/>
    <n v="-0.20132002801120447"/>
    <n v="0"/>
    <n v="10.434666666666667"/>
    <x v="1185"/>
    <n v="24.111285142861007"/>
  </r>
  <r>
    <n v="7"/>
    <n v="27"/>
    <x v="20"/>
    <n v="2.3824752273895196"/>
    <n v="0"/>
    <n v="-0.20132002801120447"/>
    <n v="0"/>
    <n v="1.7333333333333336E-2"/>
    <x v="1296"/>
    <n v="18.544861221189599"/>
  </r>
  <r>
    <n v="7"/>
    <n v="27"/>
    <x v="21"/>
    <n v="2.3723951471915403"/>
    <n v="0"/>
    <n v="-0.20132002801120447"/>
    <n v="0"/>
    <n v="0"/>
    <x v="596"/>
    <n v="17.797319784898686"/>
  </r>
  <r>
    <n v="7"/>
    <n v="27"/>
    <x v="22"/>
    <n v="1.8513284229745599"/>
    <n v="0"/>
    <n v="-0.20132002801120447"/>
    <n v="0"/>
    <n v="0"/>
    <x v="91"/>
    <n v="15.634361168789816"/>
  </r>
  <r>
    <n v="7"/>
    <n v="27"/>
    <x v="23"/>
    <n v="1.9410392569190396"/>
    <n v="0"/>
    <n v="-0.20132002801120447"/>
    <n v="0"/>
    <n v="0"/>
    <x v="193"/>
    <n v="15.423218517670282"/>
  </r>
  <r>
    <n v="7"/>
    <n v="28"/>
    <x v="0"/>
    <n v="2.3526237172109381"/>
    <n v="0"/>
    <n v="-0.20132002801120447"/>
    <n v="0"/>
    <n v="0"/>
    <x v="1176"/>
    <n v="13.92513014723672"/>
  </r>
  <r>
    <n v="7"/>
    <n v="28"/>
    <x v="1"/>
    <n v="1.4133419430799401"/>
    <n v="0"/>
    <n v="-0.20132002801120447"/>
    <n v="0"/>
    <n v="0"/>
    <x v="1297"/>
    <n v="13.370983508240855"/>
  </r>
  <r>
    <n v="7"/>
    <n v="28"/>
    <x v="2"/>
    <n v="1.8473980346558641"/>
    <n v="0"/>
    <n v="-0.20132002801120447"/>
    <n v="0"/>
    <n v="0"/>
    <x v="587"/>
    <n v="15.162080851594872"/>
  </r>
  <r>
    <n v="7"/>
    <n v="28"/>
    <x v="3"/>
    <n v="3.641345722854338"/>
    <n v="0"/>
    <n v="-0.20132002801120447"/>
    <n v="0"/>
    <n v="0"/>
    <x v="1298"/>
    <n v="19.869613177062195"/>
  </r>
  <r>
    <n v="7"/>
    <n v="28"/>
    <x v="4"/>
    <n v="3.6570852577193476"/>
    <n v="0"/>
    <n v="-0.20132002801120447"/>
    <n v="0"/>
    <n v="0"/>
    <x v="637"/>
    <n v="17.825253138669737"/>
  </r>
  <r>
    <n v="7"/>
    <n v="28"/>
    <x v="5"/>
    <n v="3.1186507114947526"/>
    <n v="0"/>
    <n v="-0.20132002801120447"/>
    <n v="0"/>
    <n v="0"/>
    <x v="598"/>
    <n v="11.08945017139251"/>
  </r>
  <r>
    <n v="7"/>
    <n v="28"/>
    <x v="6"/>
    <n v="2.109948943112756"/>
    <n v="7.1229347671132457"/>
    <n v="8.8120943368487392"/>
    <n v="4.1299009740259738"/>
    <n v="0"/>
    <x v="791"/>
    <n v="29.778364085112095"/>
  </r>
  <r>
    <n v="7"/>
    <n v="28"/>
    <x v="7"/>
    <n v="1.0344646087660383"/>
    <n v="30.504813168051474"/>
    <n v="26.110037146008402"/>
    <n v="6.5183511904761904"/>
    <n v="2.2879999999999998"/>
    <x v="149"/>
    <n v="69.55275003933339"/>
  </r>
  <r>
    <n v="7"/>
    <n v="28"/>
    <x v="8"/>
    <n v="1.9529285318464058"/>
    <n v="32.278095361868296"/>
    <n v="34.393018751281517"/>
    <n v="6.3010827922077919"/>
    <n v="11.474666666666668"/>
    <x v="41"/>
    <n v="86.399792103870681"/>
  </r>
  <r>
    <n v="7"/>
    <n v="28"/>
    <x v="9"/>
    <n v="0.98551681763313514"/>
    <n v="31.948969163204517"/>
    <n v="34.649799129831919"/>
    <n v="9.6433804112554107"/>
    <n v="19.794666666666668"/>
    <x v="1299"/>
    <n v="99.616926783186244"/>
  </r>
  <r>
    <n v="7"/>
    <n v="28"/>
    <x v="10"/>
    <n v="0.21997248988711321"/>
    <n v="11.88397170063037"/>
    <n v="37.209654128382354"/>
    <n v="26.522834956709954"/>
    <n v="21.406666666666666"/>
    <x v="725"/>
    <n v="105.51657078153677"/>
  </r>
  <r>
    <n v="7"/>
    <n v="28"/>
    <x v="11"/>
    <n v="0.17314775119294831"/>
    <n v="12.971617841276998"/>
    <n v="38.821184283403355"/>
    <n v="24.411881493506492"/>
    <n v="24.44"/>
    <x v="583"/>
    <n v="108.63895512471407"/>
  </r>
  <r>
    <n v="7"/>
    <n v="28"/>
    <x v="12"/>
    <n v="0.17016682625378493"/>
    <n v="17.797404125939384"/>
    <n v="37.607784674936973"/>
    <n v="20.536610389610388"/>
    <n v="25.029333333333334"/>
    <x v="127"/>
    <n v="104.94250845391454"/>
  </r>
  <r>
    <n v="7"/>
    <n v="28"/>
    <x v="13"/>
    <n v="0.17622216626666418"/>
    <n v="50"/>
    <n v="36.441386589327728"/>
    <n v="18.472682900432901"/>
    <n v="24.821333333333332"/>
    <x v="1193"/>
    <n v="133.46105599931795"/>
  </r>
  <r>
    <n v="7"/>
    <n v="28"/>
    <x v="14"/>
    <n v="0.21853344098553712"/>
    <n v="24.125837789330117"/>
    <n v="36.038763250147056"/>
    <n v="11.457098484848483"/>
    <n v="24.561333333333334"/>
    <x v="1195"/>
    <n v="99.163657337051362"/>
  </r>
  <r>
    <n v="7"/>
    <n v="28"/>
    <x v="15"/>
    <n v="0.74649056478901654"/>
    <n v="13.435465717959451"/>
    <n v="28.826103088172264"/>
    <n v="8.6690481601731602"/>
    <n v="24.076000000000001"/>
    <x v="41"/>
    <n v="75.753107531093889"/>
  </r>
  <r>
    <n v="7"/>
    <n v="28"/>
    <x v="16"/>
    <n v="1.0445142111455346"/>
    <n v="31.808665540482902"/>
    <n v="21.394678485252101"/>
    <n v="5.8844377705627702"/>
    <n v="23.122666666666667"/>
    <x v="41"/>
    <n v="83.254962674109976"/>
  </r>
  <r>
    <n v="7"/>
    <n v="28"/>
    <x v="17"/>
    <n v="0.84146873701289748"/>
    <n v="15.934755419943246"/>
    <n v="13.492547454894954"/>
    <n v="0.89456222943722941"/>
    <n v="21.493333333333332"/>
    <x v="41"/>
    <n v="52.65666717462166"/>
  </r>
  <r>
    <n v="7"/>
    <n v="28"/>
    <x v="18"/>
    <n v="1.2488993179854007"/>
    <n v="8.4197797740301539"/>
    <n v="3.9267007551680666"/>
    <n v="1.7682272727272725"/>
    <n v="18.754666666666669"/>
    <x v="41"/>
    <n v="34.118273786577561"/>
  </r>
  <r>
    <n v="7"/>
    <n v="28"/>
    <x v="19"/>
    <n v="3.1836385329042893"/>
    <n v="0.26345167327859981"/>
    <n v="-0.20132002801120447"/>
    <n v="0"/>
    <n v="8.8053333333333335"/>
    <x v="1193"/>
    <n v="15.600534521462345"/>
  </r>
  <r>
    <n v="7"/>
    <n v="28"/>
    <x v="20"/>
    <n v="5.7440385446518558"/>
    <n v="0"/>
    <n v="-0.20132002801120447"/>
    <n v="0"/>
    <n v="3.4666666666666672E-2"/>
    <x v="317"/>
    <n v="7.9884804891394658"/>
  </r>
  <r>
    <n v="7"/>
    <n v="28"/>
    <x v="21"/>
    <n v="5.8753799372409468"/>
    <n v="0"/>
    <n v="-0.20132002801120447"/>
    <n v="0"/>
    <n v="0"/>
    <x v="41"/>
    <n v="5.6740599092297419"/>
  </r>
  <r>
    <n v="7"/>
    <n v="28"/>
    <x v="22"/>
    <n v="4.5015326357187284"/>
    <n v="0"/>
    <n v="-0.20132002801120447"/>
    <n v="0"/>
    <n v="0"/>
    <x v="159"/>
    <n v="6.9460163061428011"/>
  </r>
  <r>
    <n v="7"/>
    <n v="28"/>
    <x v="23"/>
    <n v="3.7809917748662327"/>
    <n v="0"/>
    <n v="-0.20132002801120447"/>
    <n v="0"/>
    <n v="0"/>
    <x v="41"/>
    <n v="3.5796717468550283"/>
  </r>
  <r>
    <n v="7"/>
    <n v="29"/>
    <x v="0"/>
    <n v="5.6012069445716328"/>
    <n v="0"/>
    <n v="-0.20132002801120447"/>
    <n v="0"/>
    <n v="0"/>
    <x v="41"/>
    <n v="5.399886916560428"/>
  </r>
  <r>
    <n v="7"/>
    <n v="29"/>
    <x v="1"/>
    <n v="5.4726582188106763"/>
    <n v="0"/>
    <n v="-0.20132002801120447"/>
    <n v="0"/>
    <n v="0"/>
    <x v="41"/>
    <n v="5.2713381907994714"/>
  </r>
  <r>
    <n v="7"/>
    <n v="29"/>
    <x v="2"/>
    <n v="7.2519533304337784"/>
    <n v="0"/>
    <n v="-0.20132002801120447"/>
    <n v="0"/>
    <n v="0"/>
    <x v="41"/>
    <n v="7.0506333024225736"/>
  </r>
  <r>
    <n v="7"/>
    <n v="29"/>
    <x v="3"/>
    <n v="7.2066679537470399"/>
    <n v="0"/>
    <n v="-0.20132002801120447"/>
    <n v="0"/>
    <n v="0"/>
    <x v="41"/>
    <n v="7.0053479257358351"/>
  </r>
  <r>
    <n v="7"/>
    <n v="29"/>
    <x v="4"/>
    <n v="6.8042125317465691"/>
    <n v="0"/>
    <n v="-0.20132002801120447"/>
    <n v="0"/>
    <n v="0"/>
    <x v="41"/>
    <n v="6.6028925037353643"/>
  </r>
  <r>
    <n v="7"/>
    <n v="29"/>
    <x v="5"/>
    <n v="7.8458623555955374"/>
    <n v="0"/>
    <n v="-0.20132002801120447"/>
    <n v="0"/>
    <n v="0"/>
    <x v="41"/>
    <n v="7.6445423275843325"/>
  </r>
  <r>
    <n v="7"/>
    <n v="29"/>
    <x v="6"/>
    <n v="8.5424704836859053"/>
    <n v="1.028907662753114"/>
    <n v="9.8744669931932751"/>
    <n v="5.4284599567099567"/>
    <n v="0"/>
    <x v="41"/>
    <n v="24.874305096342255"/>
  </r>
  <r>
    <n v="7"/>
    <n v="29"/>
    <x v="7"/>
    <n v="7.6361510020339836"/>
    <n v="1.8040422848704252"/>
    <n v="29.207299262521005"/>
    <n v="15.190474025974025"/>
    <n v="3.3106666666666671"/>
    <x v="41"/>
    <n v="57.148633242066111"/>
  </r>
  <r>
    <n v="7"/>
    <n v="29"/>
    <x v="8"/>
    <n v="8.1919620234577319"/>
    <n v="5.4262403007446434"/>
    <n v="38.818419487941178"/>
    <n v="22.012413961038959"/>
    <n v="14.923999999999999"/>
    <x v="41"/>
    <n v="89.373035773182522"/>
  </r>
  <r>
    <n v="7"/>
    <n v="29"/>
    <x v="9"/>
    <n v="6.1563358596710138"/>
    <n v="42.419737125454482"/>
    <n v="40.25196593508403"/>
    <n v="26.287500541125542"/>
    <n v="23.330666666666666"/>
    <x v="41"/>
    <n v="138.44620612800173"/>
  </r>
  <r>
    <n v="7"/>
    <n v="29"/>
    <x v="10"/>
    <n v="5.2602958419792794"/>
    <n v="37.550420653794966"/>
    <n v="42.165204394915968"/>
    <n v="30.199540043290042"/>
    <n v="25.358666666666668"/>
    <x v="41"/>
    <n v="140.53412760064694"/>
  </r>
  <r>
    <n v="7"/>
    <n v="29"/>
    <x v="11"/>
    <n v="5.8686908126156423"/>
    <n v="37.334021053521447"/>
    <n v="42.434426353046213"/>
    <n v="31.557795995670993"/>
    <n v="26.207999999999998"/>
    <x v="41"/>
    <n v="143.4029342148543"/>
  </r>
  <r>
    <n v="7"/>
    <n v="29"/>
    <x v="12"/>
    <n v="7.1027612300901986"/>
    <n v="50"/>
    <n v="41.737697896575625"/>
    <n v="31.695517316017312"/>
    <n v="26.156000000000002"/>
    <x v="41"/>
    <n v="156.69197644268314"/>
  </r>
  <r>
    <n v="7"/>
    <n v="29"/>
    <x v="13"/>
    <n v="5.6113096495646007"/>
    <n v="50"/>
    <n v="41.791611408088222"/>
    <n v="32.495609848484847"/>
    <n v="25.61866666666667"/>
    <x v="41"/>
    <n v="155.51719757280438"/>
  </r>
  <r>
    <n v="7"/>
    <n v="29"/>
    <x v="14"/>
    <n v="5.6807600251330648"/>
    <n v="50"/>
    <n v="40.753085112605035"/>
    <n v="29.962090909090904"/>
    <n v="25.514666666666667"/>
    <x v="41"/>
    <n v="151.91060271349568"/>
  </r>
  <r>
    <n v="7"/>
    <n v="29"/>
    <x v="15"/>
    <n v="6.408990495152926"/>
    <n v="50"/>
    <n v="40.262679517500004"/>
    <n v="27.957147186147186"/>
    <n v="24.977333333333334"/>
    <x v="1071"/>
    <n v="152.23488452928848"/>
  </r>
  <r>
    <n v="7"/>
    <n v="29"/>
    <x v="16"/>
    <n v="7.2427780573847311"/>
    <n v="48.18342427352637"/>
    <n v="37.027177627878146"/>
    <n v="24.0250091991342"/>
    <n v="23.746666666666666"/>
    <x v="1054"/>
    <n v="143.1887827093696"/>
  </r>
  <r>
    <n v="7"/>
    <n v="29"/>
    <x v="17"/>
    <n v="5.5155564251234246"/>
    <n v="42.339360610228681"/>
    <n v="27.978347679579834"/>
    <n v="15.995192099567097"/>
    <n v="22.221333333333334"/>
    <x v="122"/>
    <n v="118.80583566703578"/>
  </r>
  <r>
    <n v="7"/>
    <n v="29"/>
    <x v="18"/>
    <n v="4.9266948953374508"/>
    <n v="21.624533834762047"/>
    <n v="8.586763506680672"/>
    <n v="4.9345324675324678"/>
    <n v="18.685333333333332"/>
    <x v="269"/>
    <n v="64.702381508485232"/>
  </r>
  <r>
    <n v="7"/>
    <n v="29"/>
    <x v="19"/>
    <n v="5.3142326319467488"/>
    <n v="0.972046574331345"/>
    <n v="-0.20132002801120447"/>
    <n v="0"/>
    <n v="8.0946666666666669"/>
    <x v="160"/>
    <n v="19.28666709671165"/>
  </r>
  <r>
    <n v="7"/>
    <n v="29"/>
    <x v="20"/>
    <n v="7.1612386090495699"/>
    <n v="0"/>
    <n v="-0.20132002801120447"/>
    <n v="0"/>
    <n v="0"/>
    <x v="182"/>
    <n v="9.7892215682360888"/>
  </r>
  <r>
    <n v="7"/>
    <n v="29"/>
    <x v="21"/>
    <n v="3.2547375926153981"/>
    <n v="0"/>
    <n v="-0.20132002801120447"/>
    <n v="0"/>
    <n v="0"/>
    <x v="158"/>
    <n v="6.5196337808204099"/>
  </r>
  <r>
    <n v="7"/>
    <n v="29"/>
    <x v="22"/>
    <n v="4.9876322948354375"/>
    <n v="0"/>
    <n v="-0.20132002801120447"/>
    <n v="0"/>
    <n v="0"/>
    <x v="926"/>
    <n v="8.6547333194558114"/>
  </r>
  <r>
    <n v="7"/>
    <n v="29"/>
    <x v="23"/>
    <n v="8.7132488535842096"/>
    <n v="0"/>
    <n v="-0.20132002801120447"/>
    <n v="0"/>
    <n v="0"/>
    <x v="311"/>
    <n v="13.150620148474854"/>
  </r>
  <r>
    <n v="7"/>
    <n v="30"/>
    <x v="0"/>
    <n v="8.3748860711904047"/>
    <n v="0"/>
    <n v="-0.20132002801120447"/>
    <n v="0"/>
    <n v="0"/>
    <x v="584"/>
    <n v="10.667876142752458"/>
  </r>
  <r>
    <n v="7"/>
    <n v="30"/>
    <x v="1"/>
    <n v="9.0782455168420615"/>
    <n v="0"/>
    <n v="-0.20132002801120447"/>
    <n v="0"/>
    <n v="0"/>
    <x v="41"/>
    <n v="8.8769254888308566"/>
  </r>
  <r>
    <n v="7"/>
    <n v="30"/>
    <x v="2"/>
    <n v="9.1163977135851191"/>
    <n v="0"/>
    <n v="-0.20132002801120447"/>
    <n v="0"/>
    <n v="0"/>
    <x v="41"/>
    <n v="8.9150776855739142"/>
  </r>
  <r>
    <n v="7"/>
    <n v="30"/>
    <x v="3"/>
    <n v="8.4888971143070631"/>
    <n v="0"/>
    <n v="-0.20132002801120447"/>
    <n v="0"/>
    <n v="0"/>
    <x v="41"/>
    <n v="8.2875770862958582"/>
  </r>
  <r>
    <n v="7"/>
    <n v="30"/>
    <x v="4"/>
    <n v="8.858633931182462"/>
    <n v="0"/>
    <n v="-0.20132002801120447"/>
    <n v="0"/>
    <n v="0"/>
    <x v="41"/>
    <n v="8.6573139031712572"/>
  </r>
  <r>
    <n v="7"/>
    <n v="30"/>
    <x v="5"/>
    <n v="6.9805436346006644"/>
    <n v="0"/>
    <n v="-0.20132002801120447"/>
    <n v="0"/>
    <n v="0"/>
    <x v="41"/>
    <n v="6.7792236065894595"/>
  </r>
  <r>
    <n v="7"/>
    <n v="30"/>
    <x v="6"/>
    <n v="5.3463253630900285"/>
    <n v="8.8188511904780302"/>
    <n v="5.5482532937394948"/>
    <n v="8.8139902597402582"/>
    <n v="0"/>
    <x v="41"/>
    <n v="28.527420107047814"/>
  </r>
  <r>
    <n v="7"/>
    <n v="30"/>
    <x v="7"/>
    <n v="3.3838973706897386"/>
    <n v="37.37031631572443"/>
    <n v="16.574948795798321"/>
    <n v="30.409840367965362"/>
    <n v="3.4666666666666668"/>
    <x v="41"/>
    <n v="91.205669516844523"/>
  </r>
  <r>
    <n v="7"/>
    <n v="30"/>
    <x v="8"/>
    <n v="4.3050956857556386"/>
    <n v="48.096677964072938"/>
    <n v="23.113690063865544"/>
    <n v="37.999545454545448"/>
    <n v="15.114666666666668"/>
    <x v="41"/>
    <n v="128.62967583490624"/>
  </r>
  <r>
    <n v="7"/>
    <n v="30"/>
    <x v="9"/>
    <n v="7.8388329548507247"/>
    <n v="50"/>
    <n v="29.990427577184871"/>
    <n v="40.231875000000002"/>
    <n v="26"/>
    <x v="41"/>
    <n v="154.06113553203559"/>
  </r>
  <r>
    <n v="7"/>
    <n v="30"/>
    <x v="10"/>
    <n v="6.7937374284007142"/>
    <n v="50"/>
    <n v="34.84506280934874"/>
    <n v="41.407160173160172"/>
    <n v="27.178666666666668"/>
    <x v="41"/>
    <n v="160.22462707757629"/>
  </r>
  <r>
    <n v="7"/>
    <n v="30"/>
    <x v="11"/>
    <n v="4.1203078162346083"/>
    <n v="50"/>
    <n v="33.300578944285711"/>
    <n v="42.38751569264069"/>
    <n v="27.074666666666666"/>
    <x v="41"/>
    <n v="156.8830691198277"/>
  </r>
  <r>
    <n v="7"/>
    <n v="30"/>
    <x v="12"/>
    <n v="5.8345417983008403"/>
    <n v="50"/>
    <n v="34.584826436470586"/>
    <n v="41.667369588744585"/>
    <n v="17.437333333333331"/>
    <x v="41"/>
    <n v="149.52407115684935"/>
  </r>
  <r>
    <n v="7"/>
    <n v="30"/>
    <x v="13"/>
    <n v="3.9640802801429613"/>
    <n v="50"/>
    <n v="35.492024947499992"/>
    <n v="41.16697781385281"/>
    <n v="17.853333333333335"/>
    <x v="41"/>
    <n v="148.47641637482909"/>
  </r>
  <r>
    <n v="7"/>
    <n v="30"/>
    <x v="14"/>
    <n v="1.8810575589300413"/>
    <n v="50"/>
    <n v="33.358294049558822"/>
    <n v="39.194946428571427"/>
    <n v="20.176000000000002"/>
    <x v="41"/>
    <n v="144.61029803706029"/>
  </r>
  <r>
    <n v="7"/>
    <n v="30"/>
    <x v="15"/>
    <n v="0.95870927785408011"/>
    <n v="50"/>
    <n v="34.73412539142857"/>
    <n v="38.099054653679651"/>
    <n v="17.125333333333334"/>
    <x v="41"/>
    <n v="140.91722265629565"/>
  </r>
  <r>
    <n v="7"/>
    <n v="30"/>
    <x v="16"/>
    <n v="0.71295956704512831"/>
    <n v="48.518307102852084"/>
    <n v="31.92336520468487"/>
    <n v="34.368503787878787"/>
    <n v="13.641333333333334"/>
    <x v="124"/>
    <n v="133.53537937986249"/>
  </r>
  <r>
    <n v="7"/>
    <n v="30"/>
    <x v="17"/>
    <n v="0.3156744605705743"/>
    <n v="7.8084350126654574"/>
    <n v="26.576941979684872"/>
    <n v="27.622001082251085"/>
    <n v="10.902666666666667"/>
    <x v="1235"/>
    <n v="84.396771833417603"/>
  </r>
  <r>
    <n v="7"/>
    <n v="30"/>
    <x v="18"/>
    <n v="9.9902413143309304E-2"/>
    <n v="5.0858796656529268"/>
    <n v="10.158549726932772"/>
    <n v="8.9675492424242425"/>
    <n v="8.3546666666666667"/>
    <x v="1300"/>
    <n v="43.518610303724614"/>
  </r>
  <r>
    <n v="7"/>
    <n v="30"/>
    <x v="19"/>
    <n v="0.26081837572331801"/>
    <n v="0"/>
    <n v="-0.20132002801120447"/>
    <n v="0"/>
    <n v="3.6920000000000002"/>
    <x v="1020"/>
    <n v="13.967714563928331"/>
  </r>
  <r>
    <n v="7"/>
    <n v="30"/>
    <x v="20"/>
    <n v="1.5235119644127451"/>
    <n v="0"/>
    <n v="-0.20132002801120447"/>
    <n v="0"/>
    <n v="0"/>
    <x v="703"/>
    <n v="12.761025506814059"/>
  </r>
  <r>
    <n v="7"/>
    <n v="30"/>
    <x v="21"/>
    <n v="3.9163783776555725"/>
    <n v="0"/>
    <n v="-0.20132002801120447"/>
    <n v="0"/>
    <n v="0"/>
    <x v="1301"/>
    <n v="14.165982958463713"/>
  </r>
  <r>
    <n v="7"/>
    <n v="30"/>
    <x v="22"/>
    <n v="5.7542158981703526"/>
    <n v="0"/>
    <n v="-0.20132002801120447"/>
    <n v="0"/>
    <n v="0"/>
    <x v="353"/>
    <n v="16.019823323928708"/>
  </r>
  <r>
    <n v="7"/>
    <n v="30"/>
    <x v="23"/>
    <n v="4.0287924392012089"/>
    <n v="0"/>
    <n v="-0.20132002801120447"/>
    <n v="0"/>
    <n v="0"/>
    <x v="1268"/>
    <n v="14.512038556282466"/>
  </r>
  <r>
    <n v="7"/>
    <n v="31"/>
    <x v="0"/>
    <n v="7.152190993253452"/>
    <n v="0"/>
    <n v="-0.20132002801120447"/>
    <n v="0"/>
    <n v="0"/>
    <x v="1240"/>
    <n v="18.657485474488336"/>
  </r>
  <r>
    <n v="7"/>
    <n v="31"/>
    <x v="1"/>
    <n v="8.3848690209641568"/>
    <n v="0"/>
    <n v="-0.20132002801120447"/>
    <n v="0"/>
    <n v="0"/>
    <x v="1302"/>
    <n v="20.442795081146407"/>
  </r>
  <r>
    <n v="7"/>
    <n v="31"/>
    <x v="2"/>
    <n v="8.9098850011719897"/>
    <n v="0"/>
    <n v="-0.20132002801120447"/>
    <n v="0"/>
    <n v="0"/>
    <x v="1303"/>
    <n v="17.769375783971597"/>
  </r>
  <r>
    <n v="7"/>
    <n v="31"/>
    <x v="3"/>
    <n v="9.2815648888811442"/>
    <n v="0"/>
    <n v="-0.20132002801120447"/>
    <n v="0"/>
    <n v="0"/>
    <x v="1052"/>
    <n v="14.94155353796809"/>
  </r>
  <r>
    <n v="7"/>
    <n v="31"/>
    <x v="4"/>
    <n v="8.2446715763107967"/>
    <n v="0"/>
    <n v="-0.20132002801120447"/>
    <n v="0"/>
    <n v="0"/>
    <x v="238"/>
    <n v="10.822512287986648"/>
  </r>
  <r>
    <n v="7"/>
    <n v="31"/>
    <x v="5"/>
    <n v="7.3853748718019689"/>
    <n v="0"/>
    <n v="-0.20132002801120447"/>
    <n v="0"/>
    <n v="0"/>
    <x v="236"/>
    <n v="10.565989409935856"/>
  </r>
  <r>
    <n v="7"/>
    <n v="31"/>
    <x v="6"/>
    <n v="4.9349807317827858"/>
    <n v="1.307205951180193"/>
    <n v="8.201420139138655"/>
    <n v="8.2912115800865784"/>
    <n v="0"/>
    <x v="41"/>
    <n v="22.73481840218821"/>
  </r>
  <r>
    <n v="7"/>
    <n v="31"/>
    <x v="7"/>
    <n v="1.3644128018730826"/>
    <n v="19.793776706912851"/>
    <n v="26.77669845182773"/>
    <n v="27.904485389610389"/>
    <n v="0.91866666666666663"/>
    <x v="41"/>
    <n v="76.758040016890718"/>
  </r>
  <r>
    <n v="7"/>
    <n v="31"/>
    <x v="8"/>
    <n v="2.8582680918883572"/>
    <n v="31.355276520789417"/>
    <n v="33.948232281302516"/>
    <n v="37.626030844155842"/>
    <n v="5.4253333333333336"/>
    <x v="41"/>
    <n v="111.21314107146947"/>
  </r>
  <r>
    <n v="7"/>
    <n v="31"/>
    <x v="9"/>
    <n v="2.0308496100160509"/>
    <n v="43.378566248617823"/>
    <n v="36.909328221302516"/>
    <n v="41.125978354978358"/>
    <n v="8.4066666666666663"/>
    <x v="41"/>
    <n v="131.85138910158139"/>
  </r>
  <r>
    <n v="7"/>
    <n v="31"/>
    <x v="10"/>
    <n v="1.5158420268743997"/>
    <n v="48.754421830808937"/>
    <n v="38.300711537647054"/>
    <n v="42.697461580086582"/>
    <n v="10.972"/>
    <x v="41"/>
    <n v="142.240436975417"/>
  </r>
  <r>
    <n v="7"/>
    <n v="31"/>
    <x v="11"/>
    <n v="0.92598964370636694"/>
    <n v="50"/>
    <n v="39.39902653499999"/>
    <n v="42.745071428571428"/>
    <n v="13.502666666666668"/>
    <x v="41"/>
    <n v="146.57275427394447"/>
  </r>
  <r>
    <n v="7"/>
    <n v="31"/>
    <x v="12"/>
    <n v="0.54033661939832145"/>
    <n v="50"/>
    <n v="37.881153826260501"/>
    <n v="42.63578787878788"/>
    <n v="14.369333333333335"/>
    <x v="41"/>
    <n v="145.42661165778006"/>
  </r>
  <r>
    <n v="7"/>
    <n v="31"/>
    <x v="13"/>
    <n v="0.20189115677875893"/>
    <n v="50"/>
    <n v="40.10128458239496"/>
    <n v="42.578304653679652"/>
    <n v="15.08"/>
    <x v="41"/>
    <n v="147.96148039285339"/>
  </r>
  <r>
    <n v="7"/>
    <n v="31"/>
    <x v="14"/>
    <n v="7.9443193535114601E-2"/>
    <n v="50"/>
    <n v="40.591344578067229"/>
    <n v="42.673566017316013"/>
    <n v="14.837333333333333"/>
    <x v="41"/>
    <n v="148.18168712225167"/>
  </r>
  <r>
    <n v="7"/>
    <n v="31"/>
    <x v="15"/>
    <n v="0.28296751648548329"/>
    <n v="50"/>
    <n v="40.012465528172257"/>
    <n v="41.132668290043291"/>
    <n v="12.514666666666667"/>
    <x v="41"/>
    <n v="143.94276800136771"/>
  </r>
  <r>
    <n v="7"/>
    <n v="31"/>
    <x v="16"/>
    <n v="0.62203805678484925"/>
    <n v="50"/>
    <n v="38.965990445735279"/>
    <n v="37.785251082251087"/>
    <n v="8.06"/>
    <x v="41"/>
    <n v="135.43327958477121"/>
  </r>
  <r>
    <n v="7"/>
    <n v="31"/>
    <x v="17"/>
    <n v="0.17993794522586382"/>
    <n v="44.409017373860621"/>
    <n v="29.823157451722686"/>
    <n v="31.380954545454543"/>
    <n v="5.5986666666666665"/>
    <x v="41"/>
    <n v="111.39173398293039"/>
  </r>
  <r>
    <n v="7"/>
    <n v="31"/>
    <x v="18"/>
    <n v="2.22743377804955E-2"/>
    <n v="22.146035199879382"/>
    <n v="9.677475316512604"/>
    <n v="10.562275974025974"/>
    <n v="3.5533333333333337"/>
    <x v="774"/>
    <n v="49.527894872769338"/>
  </r>
  <r>
    <n v="7"/>
    <n v="31"/>
    <x v="19"/>
    <n v="1.0707273376110714E-2"/>
    <n v="0.73213397098221922"/>
    <n v="-0.20132002801120447"/>
    <n v="0"/>
    <n v="1.7160000000000002"/>
    <x v="1055"/>
    <n v="7.8510489546117066"/>
  </r>
  <r>
    <n v="7"/>
    <n v="31"/>
    <x v="20"/>
    <n v="0"/>
    <n v="0"/>
    <n v="-0.20132002801120447"/>
    <n v="0"/>
    <n v="0"/>
    <x v="395"/>
    <n v="11.740002873838014"/>
  </r>
  <r>
    <n v="7"/>
    <n v="31"/>
    <x v="21"/>
    <n v="3.169049340390933E-2"/>
    <n v="0"/>
    <n v="-0.20132002801120447"/>
    <n v="0"/>
    <n v="0"/>
    <x v="492"/>
    <n v="11.352418829546332"/>
  </r>
  <r>
    <n v="7"/>
    <n v="31"/>
    <x v="22"/>
    <n v="0.1455946087746153"/>
    <n v="0"/>
    <n v="-0.20132002801120447"/>
    <n v="0"/>
    <n v="0"/>
    <x v="508"/>
    <n v="11.768243286311064"/>
  </r>
  <r>
    <n v="7"/>
    <n v="31"/>
    <x v="23"/>
    <n v="0.33781718886029344"/>
    <n v="0"/>
    <n v="-0.20132002801120447"/>
    <n v="0"/>
    <n v="0"/>
    <x v="1304"/>
    <n v="12.663524187876117"/>
  </r>
  <r>
    <n v="8"/>
    <n v="1"/>
    <x v="0"/>
    <n v="1.3714091707348286"/>
    <n v="0"/>
    <n v="-0.20132002801120447"/>
    <n v="0"/>
    <n v="0"/>
    <x v="289"/>
    <n v="20.028908488385078"/>
  </r>
  <r>
    <n v="8"/>
    <n v="1"/>
    <x v="1"/>
    <n v="1.3822675805591211"/>
    <n v="0"/>
    <n v="-0.20132002801120447"/>
    <n v="0"/>
    <n v="0"/>
    <x v="1201"/>
    <n v="15.752071307882201"/>
  </r>
  <r>
    <n v="8"/>
    <n v="1"/>
    <x v="2"/>
    <n v="0.58114527908863145"/>
    <n v="0"/>
    <n v="-0.20132002801120447"/>
    <n v="0"/>
    <n v="0"/>
    <x v="650"/>
    <n v="20.661830940977858"/>
  </r>
  <r>
    <n v="8"/>
    <n v="1"/>
    <x v="3"/>
    <n v="0.50978037321581882"/>
    <n v="0"/>
    <n v="-0.20132002801120447"/>
    <n v="0"/>
    <n v="0"/>
    <x v="954"/>
    <n v="21.612514399258668"/>
  </r>
  <r>
    <n v="8"/>
    <n v="1"/>
    <x v="4"/>
    <n v="0.49670078572422016"/>
    <n v="0"/>
    <n v="-0.20132002801120447"/>
    <n v="0"/>
    <n v="0"/>
    <x v="1092"/>
    <n v="9.1886951247115949"/>
  </r>
  <r>
    <n v="8"/>
    <n v="1"/>
    <x v="5"/>
    <n v="0.20122894545393591"/>
    <n v="0"/>
    <n v="-0.20132002801120447"/>
    <n v="0"/>
    <n v="0"/>
    <x v="1305"/>
    <n v="8.0557410653801433"/>
  </r>
  <r>
    <n v="8"/>
    <n v="1"/>
    <x v="6"/>
    <n v="0.14449384178345731"/>
    <n v="9.6358492834466105"/>
    <n v="9.2098792839705865"/>
    <n v="10.128309523809524"/>
    <n v="0"/>
    <x v="41"/>
    <n v="29.118531933010178"/>
  </r>
  <r>
    <n v="8"/>
    <n v="1"/>
    <x v="7"/>
    <n v="5.749942856455649E-2"/>
    <n v="37.024832932120283"/>
    <n v="27.544620391449573"/>
    <n v="32.891233225108223"/>
    <n v="1.9413333333333334"/>
    <x v="41"/>
    <n v="99.459519310575971"/>
  </r>
  <r>
    <n v="8"/>
    <n v="1"/>
    <x v="8"/>
    <n v="4.4812449631970539E-3"/>
    <n v="47.76169620906915"/>
    <n v="34.494970583949581"/>
    <n v="41.850883116883118"/>
    <n v="7.3319999999999999"/>
    <x v="41"/>
    <n v="131.44403115486503"/>
  </r>
  <r>
    <n v="8"/>
    <n v="1"/>
    <x v="9"/>
    <n v="0"/>
    <n v="50"/>
    <n v="38.454157685798322"/>
    <n v="44.755377705627701"/>
    <n v="13.537333333333333"/>
    <x v="41"/>
    <n v="146.74686872475934"/>
  </r>
  <r>
    <n v="8"/>
    <n v="1"/>
    <x v="10"/>
    <n v="0"/>
    <n v="50"/>
    <n v="39.746699564369742"/>
    <n v="46.152769480519481"/>
    <n v="16.449333333333335"/>
    <x v="41"/>
    <n v="152.34880237822256"/>
  </r>
  <r>
    <n v="8"/>
    <n v="1"/>
    <x v="11"/>
    <n v="0"/>
    <n v="50"/>
    <n v="40.598256566722689"/>
    <n v="46.095146645021636"/>
    <n v="17.385333333333332"/>
    <x v="41"/>
    <n v="154.07873654507765"/>
  </r>
  <r>
    <n v="8"/>
    <n v="1"/>
    <x v="12"/>
    <n v="0"/>
    <n v="50"/>
    <n v="39.875262553361338"/>
    <n v="46.152630411255402"/>
    <n v="18.425333333333334"/>
    <x v="41"/>
    <n v="154.45322629795007"/>
  </r>
  <r>
    <n v="8"/>
    <n v="1"/>
    <x v="13"/>
    <n v="0"/>
    <n v="50"/>
    <n v="39.883556939747891"/>
    <n v="46.171470238095232"/>
    <n v="16.033333333333335"/>
    <x v="41"/>
    <n v="152.08836051117646"/>
  </r>
  <r>
    <n v="8"/>
    <n v="1"/>
    <x v="14"/>
    <n v="4.3603706956567073E-3"/>
    <n v="50"/>
    <n v="40.147249306953775"/>
    <n v="45.912564393939391"/>
    <n v="18.997333333333334"/>
    <x v="41"/>
    <n v="155.06150740492214"/>
  </r>
  <r>
    <n v="8"/>
    <n v="1"/>
    <x v="15"/>
    <n v="8.0991214741367706E-3"/>
    <n v="50"/>
    <n v="38.636288586869746"/>
    <n v="44.904148268398259"/>
    <n v="17.541333333333334"/>
    <x v="41"/>
    <n v="151.08986931007547"/>
  </r>
  <r>
    <n v="8"/>
    <n v="1"/>
    <x v="16"/>
    <n v="7.1361627861230041E-3"/>
    <n v="47.797738395456335"/>
    <n v="34.662931908277308"/>
    <n v="42.909229437229435"/>
    <n v="17.246666666666666"/>
    <x v="355"/>
    <n v="148.87014638264915"/>
  </r>
  <r>
    <n v="8"/>
    <n v="1"/>
    <x v="17"/>
    <n v="0"/>
    <n v="32.754123753280901"/>
    <n v="28.002539639873952"/>
    <n v="37.150223484848482"/>
    <n v="14.109333333333336"/>
    <x v="1306"/>
    <n v="129.25021736638647"/>
  </r>
  <r>
    <n v="8"/>
    <n v="1"/>
    <x v="18"/>
    <n v="1.5995442202667701E-2"/>
    <n v="14.412417744553453"/>
    <n v="9.0560875363865527"/>
    <n v="13.566354978354976"/>
    <n v="8.0080000000000009"/>
    <x v="388"/>
    <n v="64.922653710032506"/>
  </r>
  <r>
    <n v="8"/>
    <n v="1"/>
    <x v="19"/>
    <n v="0.1983637406393893"/>
    <n v="0.67080107671858746"/>
    <n v="-0.20132002801120447"/>
    <n v="0"/>
    <n v="3.0853333333333337"/>
    <x v="377"/>
    <n v="23.247843841030033"/>
  </r>
  <r>
    <n v="8"/>
    <n v="1"/>
    <x v="20"/>
    <n v="0.27799239230168737"/>
    <n v="0"/>
    <n v="-0.20132002801120447"/>
    <n v="0"/>
    <n v="0"/>
    <x v="1307"/>
    <n v="19.505192990179534"/>
  </r>
  <r>
    <n v="8"/>
    <n v="1"/>
    <x v="21"/>
    <n v="0.1248976006068461"/>
    <n v="0"/>
    <n v="-0.20132002801120447"/>
    <n v="0"/>
    <n v="0"/>
    <x v="984"/>
    <n v="17.442425367759228"/>
  </r>
  <r>
    <n v="8"/>
    <n v="1"/>
    <x v="22"/>
    <n v="0.36930052554936982"/>
    <n v="0"/>
    <n v="-0.20132002801120447"/>
    <n v="0"/>
    <n v="0"/>
    <x v="737"/>
    <n v="17.619616343910856"/>
  </r>
  <r>
    <n v="8"/>
    <n v="1"/>
    <x v="23"/>
    <n v="2.6056349763910838"/>
    <n v="0"/>
    <n v="-0.20132002801120447"/>
    <n v="0"/>
    <n v="0"/>
    <x v="1308"/>
    <n v="18.432764450513595"/>
  </r>
  <r>
    <n v="8"/>
    <n v="2"/>
    <x v="0"/>
    <n v="4.2688666846261896"/>
    <n v="0"/>
    <n v="-0.20132002801120447"/>
    <n v="0"/>
    <n v="0"/>
    <x v="109"/>
    <n v="22.121956329445709"/>
  </r>
  <r>
    <n v="8"/>
    <n v="2"/>
    <x v="1"/>
    <n v="4.9857902234156883"/>
    <n v="0"/>
    <n v="-0.20132002801120447"/>
    <n v="0"/>
    <n v="0"/>
    <x v="631"/>
    <n v="19.640444590852564"/>
  </r>
  <r>
    <n v="8"/>
    <n v="2"/>
    <x v="2"/>
    <n v="5.4141082273680556"/>
    <n v="0"/>
    <n v="-0.20132002801120447"/>
    <n v="0"/>
    <n v="0"/>
    <x v="285"/>
    <n v="8.5787199205517304"/>
  </r>
  <r>
    <n v="8"/>
    <n v="2"/>
    <x v="3"/>
    <n v="5.8443902074102896"/>
    <n v="0"/>
    <n v="-0.20132002801120447"/>
    <n v="0"/>
    <n v="0"/>
    <x v="41"/>
    <n v="5.6430701793990847"/>
  </r>
  <r>
    <n v="8"/>
    <n v="2"/>
    <x v="4"/>
    <n v="6.2491993485345789"/>
    <n v="0"/>
    <n v="-0.20132002801120447"/>
    <n v="0"/>
    <n v="0"/>
    <x v="396"/>
    <n v="14.069572065900331"/>
  </r>
  <r>
    <n v="8"/>
    <n v="2"/>
    <x v="5"/>
    <n v="6.5820271196474387"/>
    <n v="0"/>
    <n v="-0.20132002801120447"/>
    <n v="0"/>
    <n v="0"/>
    <x v="443"/>
    <n v="17.484547774424286"/>
  </r>
  <r>
    <n v="8"/>
    <n v="2"/>
    <x v="6"/>
    <n v="7.0296858552106523"/>
    <n v="9.1293515623526531"/>
    <n v="11.242695147542015"/>
    <n v="9.4328944805194812"/>
    <n v="0"/>
    <x v="949"/>
    <n v="40.166419364259227"/>
  </r>
  <r>
    <n v="8"/>
    <n v="2"/>
    <x v="7"/>
    <n v="5.9603247687267125"/>
    <n v="36.418358933457604"/>
    <n v="34.187387088781513"/>
    <n v="32.93663636363636"/>
    <n v="3.5880000000000001"/>
    <x v="41"/>
    <n v="113.09070715460217"/>
  </r>
  <r>
    <n v="8"/>
    <n v="2"/>
    <x v="8"/>
    <n v="4.9022272840201628"/>
    <n v="47.449344125250128"/>
    <n v="42.2329418837395"/>
    <n v="42.133965909090904"/>
    <n v="17.593333333333334"/>
    <x v="41"/>
    <n v="154.31181253543403"/>
  </r>
  <r>
    <n v="8"/>
    <n v="2"/>
    <x v="9"/>
    <n v="5.9145000613574483"/>
    <n v="50"/>
    <n v="43.199929096638655"/>
    <n v="45.286420995670994"/>
    <n v="27.369333333333334"/>
    <x v="41"/>
    <n v="171.77018348700045"/>
  </r>
  <r>
    <n v="8"/>
    <n v="2"/>
    <x v="10"/>
    <n v="4.1703226240081381"/>
    <n v="50"/>
    <n v="43.199929096638655"/>
    <n v="46.368270021645017"/>
    <n v="27.213333333333335"/>
    <x v="41"/>
    <n v="170.95185507562516"/>
  </r>
  <r>
    <n v="8"/>
    <n v="2"/>
    <x v="11"/>
    <n v="3.8936296520749591"/>
    <n v="50"/>
    <n v="29.024477162584027"/>
    <n v="46.430344155844153"/>
    <n v="27.074666666666666"/>
    <x v="41"/>
    <n v="156.42311763716981"/>
  </r>
  <r>
    <n v="8"/>
    <n v="2"/>
    <x v="12"/>
    <n v="3.3135369747564618"/>
    <n v="50"/>
    <n v="27.05283239861345"/>
    <n v="45.834314935064931"/>
    <n v="17.905333333333335"/>
    <x v="41"/>
    <n v="144.10601764176818"/>
  </r>
  <r>
    <n v="8"/>
    <n v="2"/>
    <x v="13"/>
    <n v="3.4524260974190013"/>
    <n v="50"/>
    <n v="27.766495227289909"/>
    <n v="45.543851731601734"/>
    <n v="16.952000000000002"/>
    <x v="41"/>
    <n v="143.71477305631063"/>
  </r>
  <r>
    <n v="8"/>
    <n v="2"/>
    <x v="14"/>
    <n v="2.1630464962755731"/>
    <n v="50"/>
    <n v="27.089465938487393"/>
    <n v="44.627971320346326"/>
    <n v="16.206666666666667"/>
    <x v="57"/>
    <n v="142.44810348009744"/>
  </r>
  <r>
    <n v="8"/>
    <n v="2"/>
    <x v="15"/>
    <n v="1.5692069648482283"/>
    <n v="50"/>
    <n v="22.597364511302519"/>
    <n v="43.469538419913412"/>
    <n v="14.456000000000001"/>
    <x v="934"/>
    <n v="139.04161202977681"/>
  </r>
  <r>
    <n v="8"/>
    <n v="2"/>
    <x v="16"/>
    <n v="1.5946415299400212"/>
    <n v="47.829770777933533"/>
    <n v="16.234187755084033"/>
    <n v="40.699442099567101"/>
    <n v="13.103999999999999"/>
    <x v="1309"/>
    <n v="134.16652295911075"/>
  </r>
  <r>
    <n v="8"/>
    <n v="2"/>
    <x v="17"/>
    <n v="1.7281394782115513"/>
    <n v="42.004409721370187"/>
    <n v="9.8647902090756308"/>
    <n v="33.236188852813854"/>
    <n v="10.053333333333335"/>
    <x v="1310"/>
    <n v="115.56111479537356"/>
  </r>
  <r>
    <n v="8"/>
    <n v="2"/>
    <x v="18"/>
    <n v="1.1753365030013438"/>
    <n v="21.041707975332834"/>
    <n v="2.8237892853592435"/>
    <n v="10.916169913419914"/>
    <n v="6.7946666666666671"/>
    <x v="274"/>
    <n v="63.838085706511151"/>
  </r>
  <r>
    <n v="8"/>
    <n v="2"/>
    <x v="19"/>
    <n v="2.8007816349276937"/>
    <n v="1.140556993643036"/>
    <n v="-0.20132002801120447"/>
    <n v="0"/>
    <n v="2.7040000000000002"/>
    <x v="959"/>
    <n v="27.563506509521119"/>
  </r>
  <r>
    <n v="8"/>
    <n v="2"/>
    <x v="20"/>
    <n v="4.1790616598678811"/>
    <n v="0"/>
    <n v="-0.20132002801120447"/>
    <n v="0"/>
    <n v="0"/>
    <x v="985"/>
    <n v="26.872478473961941"/>
  </r>
  <r>
    <n v="8"/>
    <n v="2"/>
    <x v="21"/>
    <n v="7.3980505298760937"/>
    <n v="0"/>
    <n v="-0.20132002801120447"/>
    <n v="0"/>
    <n v="0"/>
    <x v="1311"/>
    <n v="28.86884998977385"/>
  </r>
  <r>
    <n v="8"/>
    <n v="2"/>
    <x v="22"/>
    <n v="9.0847499314002302"/>
    <n v="0"/>
    <n v="-0.20132002801120447"/>
    <n v="0"/>
    <n v="0"/>
    <x v="388"/>
    <n v="28.747227911923876"/>
  </r>
  <r>
    <n v="8"/>
    <n v="2"/>
    <x v="23"/>
    <n v="9.2217707606750245"/>
    <n v="0"/>
    <n v="-0.20132002801120447"/>
    <n v="0"/>
    <n v="0"/>
    <x v="1135"/>
    <n v="29.804945754000947"/>
  </r>
  <r>
    <n v="8"/>
    <n v="3"/>
    <x v="0"/>
    <n v="9.2847565364719262"/>
    <n v="0"/>
    <n v="-0.20132002801120447"/>
    <n v="0"/>
    <n v="0"/>
    <x v="225"/>
    <n v="26.167006920978501"/>
  </r>
  <r>
    <n v="8"/>
    <n v="3"/>
    <x v="1"/>
    <n v="8.7592445629271616"/>
    <n v="0"/>
    <n v="-0.20132002801120447"/>
    <n v="0"/>
    <n v="0"/>
    <x v="1312"/>
    <n v="25.909275886267309"/>
  </r>
  <r>
    <n v="8"/>
    <n v="3"/>
    <x v="2"/>
    <n v="8.5488826528760935"/>
    <n v="0"/>
    <n v="-0.20132002801120447"/>
    <n v="0"/>
    <n v="0"/>
    <x v="902"/>
    <n v="26.101118812631604"/>
  </r>
  <r>
    <n v="8"/>
    <n v="3"/>
    <x v="3"/>
    <n v="9.2380801784487669"/>
    <n v="0"/>
    <n v="-0.20132002801120447"/>
    <n v="0"/>
    <n v="0"/>
    <x v="1102"/>
    <n v="23.339036110608262"/>
  </r>
  <r>
    <n v="8"/>
    <n v="3"/>
    <x v="4"/>
    <n v="9.2835390382824272"/>
    <n v="0"/>
    <n v="-0.20132002801120447"/>
    <n v="0"/>
    <n v="0"/>
    <x v="1178"/>
    <n v="13.118136506715034"/>
  </r>
  <r>
    <n v="8"/>
    <n v="3"/>
    <x v="5"/>
    <n v="9.272404926924974"/>
    <n v="0"/>
    <n v="-0.20132002801120447"/>
    <n v="0"/>
    <n v="0"/>
    <x v="1246"/>
    <n v="12.319662423807085"/>
  </r>
  <r>
    <n v="8"/>
    <n v="3"/>
    <x v="6"/>
    <n v="9.2345335657915335"/>
    <n v="8.8010440601828854"/>
    <n v="8.2719224234243693"/>
    <n v="8.7471715367965359"/>
    <n v="0"/>
    <x v="41"/>
    <n v="35.054671586195326"/>
  </r>
  <r>
    <n v="8"/>
    <n v="3"/>
    <x v="7"/>
    <n v="5.9479798533389525"/>
    <n v="36.751884189859517"/>
    <n v="25.089136421596638"/>
    <n v="31.139382034632032"/>
    <n v="0.71066666666666667"/>
    <x v="41"/>
    <n v="99.639049166093812"/>
  </r>
  <r>
    <n v="8"/>
    <n v="3"/>
    <x v="8"/>
    <n v="5.5381062330793656"/>
    <n v="48.075344243629189"/>
    <n v="32.769738215546212"/>
    <n v="40.503268939393941"/>
    <n v="16.276"/>
    <x v="41"/>
    <n v="143.16245763164872"/>
  </r>
  <r>
    <n v="8"/>
    <n v="3"/>
    <x v="9"/>
    <n v="3.9617145211722966"/>
    <n v="50"/>
    <n v="38.661517345462187"/>
    <n v="42.749755411255407"/>
    <n v="27.404"/>
    <x v="41"/>
    <n v="162.77698727788987"/>
  </r>
  <r>
    <n v="8"/>
    <n v="3"/>
    <x v="10"/>
    <n v="3.0045089244670611"/>
    <n v="50"/>
    <n v="39.631269353823527"/>
    <n v="44.372718614718615"/>
    <n v="27.282666666666668"/>
    <x v="41"/>
    <n v="164.29116355967588"/>
  </r>
  <r>
    <n v="8"/>
    <n v="3"/>
    <x v="11"/>
    <n v="1.7046350494494535"/>
    <n v="50"/>
    <n v="41.068271795294109"/>
    <n v="45.186484307359301"/>
    <n v="27.143999999999998"/>
    <x v="41"/>
    <n v="165.10339115210286"/>
  </r>
  <r>
    <n v="8"/>
    <n v="3"/>
    <x v="12"/>
    <n v="2.0719962446592328"/>
    <n v="50"/>
    <n v="40.355991364348725"/>
    <n v="44.867829545454541"/>
    <n v="15.825333333333333"/>
    <x v="41"/>
    <n v="153.12115048779583"/>
  </r>
  <r>
    <n v="8"/>
    <n v="3"/>
    <x v="13"/>
    <n v="1.7195104633238512"/>
    <n v="50"/>
    <n v="41.833083340021005"/>
    <n v="44.730735930735925"/>
    <n v="15.149333333333335"/>
    <x v="1152"/>
    <n v="156.51374414849522"/>
  </r>
  <r>
    <n v="8"/>
    <n v="3"/>
    <x v="14"/>
    <n v="1.9482153775604416"/>
    <n v="50"/>
    <n v="42.07327494579831"/>
    <n v="44.917345779220781"/>
    <n v="13.103999999999999"/>
    <x v="1313"/>
    <n v="160.46673368437186"/>
  </r>
  <r>
    <n v="8"/>
    <n v="3"/>
    <x v="15"/>
    <n v="1.9411088803779082"/>
    <n v="50"/>
    <n v="40.532938273928565"/>
    <n v="43.901036796536793"/>
    <n v="12.168000000000001"/>
    <x v="262"/>
    <n v="158.10638409309078"/>
  </r>
  <r>
    <n v="8"/>
    <n v="3"/>
    <x v="16"/>
    <n v="1.5839032753045423"/>
    <n v="48.538318385373316"/>
    <n v="39.549016688823521"/>
    <n v="41.535965909090905"/>
    <n v="10.417333333333334"/>
    <x v="1314"/>
    <n v="157.46842094896689"/>
  </r>
  <r>
    <n v="8"/>
    <n v="3"/>
    <x v="17"/>
    <n v="2.6636181314197338"/>
    <n v="42.735842210367352"/>
    <n v="29.826267846617647"/>
    <n v="35.751724025974021"/>
    <n v="7.7480000000000011"/>
    <x v="1315"/>
    <n v="137.18206672362484"/>
  </r>
  <r>
    <n v="8"/>
    <n v="3"/>
    <x v="18"/>
    <n v="3.0664017107798385"/>
    <n v="20.706035839033515"/>
    <n v="9.3743846139705873"/>
    <n v="12.896631493506494"/>
    <n v="5.2520000000000007"/>
    <x v="882"/>
    <n v="70.874401025711478"/>
  </r>
  <r>
    <n v="8"/>
    <n v="3"/>
    <x v="19"/>
    <n v="3.7774554493140058"/>
    <n v="0.75780196400127697"/>
    <n v="-0.20132002801120447"/>
    <n v="0"/>
    <n v="2.218666666666667"/>
    <x v="1233"/>
    <n v="26.33212041043447"/>
  </r>
  <r>
    <n v="8"/>
    <n v="3"/>
    <x v="20"/>
    <n v="5.8028612446211776"/>
    <n v="0"/>
    <n v="-0.20132002801120447"/>
    <n v="0"/>
    <n v="0"/>
    <x v="1316"/>
    <n v="26.151327845343975"/>
  </r>
  <r>
    <n v="8"/>
    <n v="3"/>
    <x v="21"/>
    <n v="4.5194210768984258"/>
    <n v="0"/>
    <n v="-0.20132002801120447"/>
    <n v="0"/>
    <n v="0"/>
    <x v="228"/>
    <n v="23.846906169797606"/>
  </r>
  <r>
    <n v="8"/>
    <n v="3"/>
    <x v="22"/>
    <n v="4.1019906795968266"/>
    <n v="0"/>
    <n v="-0.20132002801120447"/>
    <n v="0"/>
    <n v="0"/>
    <x v="1317"/>
    <n v="23.060343482311083"/>
  </r>
  <r>
    <n v="8"/>
    <n v="3"/>
    <x v="23"/>
    <n v="6.5976702006995867"/>
    <n v="0"/>
    <n v="-0.20132002801120447"/>
    <n v="0"/>
    <n v="0"/>
    <x v="11"/>
    <n v="26.427644625035466"/>
  </r>
  <r>
    <n v="8"/>
    <n v="4"/>
    <x v="0"/>
    <n v="6.1132998765160469"/>
    <n v="0"/>
    <n v="-0.20132002801120447"/>
    <n v="0"/>
    <n v="0"/>
    <x v="1318"/>
    <n v="23.581254386200435"/>
  </r>
  <r>
    <n v="8"/>
    <n v="4"/>
    <x v="1"/>
    <n v="7.0854887157275845"/>
    <n v="0"/>
    <n v="-0.20132002801120447"/>
    <n v="0"/>
    <n v="0"/>
    <x v="1227"/>
    <n v="23.415107521286792"/>
  </r>
  <r>
    <n v="8"/>
    <n v="4"/>
    <x v="2"/>
    <n v="7.2871554366199138"/>
    <n v="0"/>
    <n v="-0.20132002801120447"/>
    <n v="0"/>
    <n v="0"/>
    <x v="597"/>
    <n v="21.70710141145366"/>
  </r>
  <r>
    <n v="8"/>
    <n v="4"/>
    <x v="3"/>
    <n v="6.7408822223631137"/>
    <n v="0"/>
    <n v="-0.20132002801120447"/>
    <n v="0"/>
    <n v="0"/>
    <x v="704"/>
    <n v="14.49404299093797"/>
  </r>
  <r>
    <n v="8"/>
    <n v="4"/>
    <x v="4"/>
    <n v="4.9545699937354621"/>
    <n v="0"/>
    <n v="-0.20132002801120447"/>
    <n v="0"/>
    <n v="0"/>
    <x v="41"/>
    <n v="4.7532499657242573"/>
  </r>
  <r>
    <n v="8"/>
    <n v="4"/>
    <x v="5"/>
    <n v="4.531381787820723"/>
    <n v="0"/>
    <n v="-0.20132002801120447"/>
    <n v="0"/>
    <n v="0"/>
    <x v="1192"/>
    <n v="11.263561048571965"/>
  </r>
  <r>
    <n v="8"/>
    <n v="4"/>
    <x v="6"/>
    <n v="3.7872367894784054"/>
    <n v="8.8462467908409916"/>
    <n v="8.4008310118487373"/>
    <n v="7.2753923160173155"/>
    <n v="0"/>
    <x v="317"/>
    <n v="30.720802214017596"/>
  </r>
  <r>
    <n v="8"/>
    <n v="4"/>
    <x v="7"/>
    <n v="2.9919273592728968"/>
    <n v="36.470811870446802"/>
    <n v="25.967304580273105"/>
    <n v="26.046003246753248"/>
    <n v="0.71066666666666667"/>
    <x v="41"/>
    <n v="92.186713723412723"/>
  </r>
  <r>
    <n v="8"/>
    <n v="4"/>
    <x v="8"/>
    <n v="2.940891990435583"/>
    <n v="48.150066025738916"/>
    <n v="34.081979261785705"/>
    <n v="34.926632034632036"/>
    <n v="13.485333333333333"/>
    <x v="41"/>
    <n v="133.58490264592558"/>
  </r>
  <r>
    <n v="8"/>
    <n v="4"/>
    <x v="9"/>
    <n v="1.3993319228009367"/>
    <n v="50"/>
    <n v="37.473000896155455"/>
    <n v="38.29121482683982"/>
    <n v="24.076000000000001"/>
    <x v="41"/>
    <n v="151.23954764579622"/>
  </r>
  <r>
    <n v="8"/>
    <n v="4"/>
    <x v="10"/>
    <n v="1.5170427236623447"/>
    <n v="50"/>
    <n v="39.155033335462186"/>
    <n v="40.724064393939393"/>
    <n v="25.930666666666667"/>
    <x v="41"/>
    <n v="157.32680711973057"/>
  </r>
  <r>
    <n v="8"/>
    <n v="4"/>
    <x v="11"/>
    <n v="1.4593863757334398"/>
    <n v="50"/>
    <n v="39.776766715021004"/>
    <n v="41.066260281385283"/>
    <n v="26.762666666666668"/>
    <x v="41"/>
    <n v="159.06508003880637"/>
  </r>
  <r>
    <n v="8"/>
    <n v="4"/>
    <x v="12"/>
    <n v="1.3461531642198645"/>
    <n v="50"/>
    <n v="39.619864572542006"/>
    <n v="40.714997294372296"/>
    <n v="26.91866666666667"/>
    <x v="312"/>
    <n v="162.95352238058888"/>
  </r>
  <r>
    <n v="8"/>
    <n v="4"/>
    <x v="13"/>
    <n v="0.56843219031276204"/>
    <n v="50"/>
    <n v="39.548325489957982"/>
    <n v="40.523706709956706"/>
    <n v="26.832000000000004"/>
    <x v="800"/>
    <n v="165.0418100516784"/>
  </r>
  <r>
    <n v="8"/>
    <n v="4"/>
    <x v="14"/>
    <n v="0.52522576618494898"/>
    <n v="50"/>
    <n v="38.537101549663859"/>
    <n v="39.554631493506491"/>
    <n v="26.225333333333335"/>
    <x v="587"/>
    <n v="168.35829498763886"/>
  </r>
  <r>
    <n v="8"/>
    <n v="4"/>
    <x v="15"/>
    <n v="0.50111671504283428"/>
    <n v="50"/>
    <n v="36.4275626120168"/>
    <n v="36.847084956709956"/>
    <n v="25.324000000000002"/>
    <x v="1319"/>
    <n v="165.07700468206261"/>
  </r>
  <r>
    <n v="8"/>
    <n v="4"/>
    <x v="16"/>
    <n v="1.1247697474556748"/>
    <n v="48.621037748771307"/>
    <n v="33.290902160168059"/>
    <n v="32.934353354978356"/>
    <n v="24.890666666666668"/>
    <x v="345"/>
    <n v="163.40547078757066"/>
  </r>
  <r>
    <n v="8"/>
    <n v="4"/>
    <x v="17"/>
    <n v="1.6881317737186161"/>
    <n v="42.682266763095697"/>
    <n v="24.158091549705876"/>
    <n v="26.404649891774891"/>
    <n v="23.781333333333333"/>
    <x v="943"/>
    <n v="143.53595268573937"/>
  </r>
  <r>
    <n v="8"/>
    <n v="4"/>
    <x v="18"/>
    <n v="1.8624802540868186"/>
    <n v="20.256094093094667"/>
    <n v="7.0274188660084027"/>
    <n v="8.6903149350649365"/>
    <n v="20.193333333333335"/>
    <x v="1261"/>
    <n v="83.353610187135814"/>
  </r>
  <r>
    <n v="8"/>
    <n v="4"/>
    <x v="19"/>
    <n v="2.1579687121102769"/>
    <n v="0.82326229670168571"/>
    <n v="-0.20132002801120447"/>
    <n v="0"/>
    <n v="8.2853333333333339"/>
    <x v="1063"/>
    <n v="36.12143208084818"/>
  </r>
  <r>
    <n v="8"/>
    <n v="4"/>
    <x v="20"/>
    <n v="4.4611277064089609"/>
    <n v="0"/>
    <n v="-0.20132002801120447"/>
    <n v="0"/>
    <n v="0"/>
    <x v="253"/>
    <n v="29.148499001299605"/>
  </r>
  <r>
    <n v="8"/>
    <n v="4"/>
    <x v="21"/>
    <n v="4.2111573227341568"/>
    <n v="0"/>
    <n v="-0.20132002801120447"/>
    <n v="0"/>
    <n v="0"/>
    <x v="1320"/>
    <n v="24.108343695860935"/>
  </r>
  <r>
    <n v="8"/>
    <n v="4"/>
    <x v="22"/>
    <n v="4.6729021132935484"/>
    <n v="0"/>
    <n v="-0.20132002801120447"/>
    <n v="0"/>
    <n v="0"/>
    <x v="1321"/>
    <n v="23.463758472195575"/>
  </r>
  <r>
    <n v="8"/>
    <n v="4"/>
    <x v="23"/>
    <n v="5.0377408301481568"/>
    <n v="0"/>
    <n v="-0.20132002801120447"/>
    <n v="0"/>
    <n v="0"/>
    <x v="1000"/>
    <n v="24.432437871838236"/>
  </r>
  <r>
    <n v="8"/>
    <n v="5"/>
    <x v="0"/>
    <n v="5.4971514155317971"/>
    <n v="0"/>
    <n v="-0.20132002801120447"/>
    <n v="0"/>
    <n v="0"/>
    <x v="1322"/>
    <n v="25.896827120095274"/>
  </r>
  <r>
    <n v="8"/>
    <n v="5"/>
    <x v="1"/>
    <n v="6.6092042121126902"/>
    <n v="0"/>
    <n v="-0.20132002801120447"/>
    <n v="0"/>
    <n v="0"/>
    <x v="919"/>
    <n v="22.569690727486979"/>
  </r>
  <r>
    <n v="8"/>
    <n v="5"/>
    <x v="2"/>
    <n v="8.1051809748190777"/>
    <n v="0"/>
    <n v="-0.20132002801120447"/>
    <n v="0"/>
    <n v="0"/>
    <x v="118"/>
    <n v="20.850162511530492"/>
  </r>
  <r>
    <n v="8"/>
    <n v="5"/>
    <x v="3"/>
    <n v="8.2405446183299702"/>
    <n v="0"/>
    <n v="-0.20132002801120447"/>
    <n v="0"/>
    <n v="0"/>
    <x v="924"/>
    <n v="25.993349768128155"/>
  </r>
  <r>
    <n v="8"/>
    <n v="5"/>
    <x v="4"/>
    <n v="8.2504491503039539"/>
    <n v="0"/>
    <n v="-0.20132002801120447"/>
    <n v="0"/>
    <n v="0"/>
    <x v="1225"/>
    <n v="25.148702379760742"/>
  </r>
  <r>
    <n v="8"/>
    <n v="5"/>
    <x v="5"/>
    <n v="8.6154888264134986"/>
    <n v="0"/>
    <n v="-0.20132002801120447"/>
    <n v="0"/>
    <n v="0"/>
    <x v="994"/>
    <n v="28.612959694561614"/>
  </r>
  <r>
    <n v="8"/>
    <n v="5"/>
    <x v="6"/>
    <n v="8.5489804951762878"/>
    <n v="8.2841293102785976"/>
    <n v="5.1038124231932764"/>
    <n v="7.2229880952380947"/>
    <n v="0"/>
    <x v="342"/>
    <n v="41.854433794725516"/>
  </r>
  <r>
    <n v="8"/>
    <n v="5"/>
    <x v="7"/>
    <n v="7.8747076544625108"/>
    <n v="35.815676441169195"/>
    <n v="17.272714050567224"/>
    <n v="24.41347727272727"/>
    <n v="0.43333333333333335"/>
    <x v="1163"/>
    <n v="90.699311312714727"/>
  </r>
  <r>
    <n v="8"/>
    <n v="5"/>
    <x v="8"/>
    <n v="7.6539696979598544"/>
    <n v="47.540114921479557"/>
    <n v="32.504317851176467"/>
    <n v="32.619523268398261"/>
    <n v="6.8119999999999994"/>
    <x v="1163"/>
    <n v="132.01932829946932"/>
  </r>
  <r>
    <n v="8"/>
    <n v="5"/>
    <x v="9"/>
    <n v="4.394226040024126"/>
    <n v="50"/>
    <n v="31.807934994138652"/>
    <n v="36.074470238095238"/>
    <n v="10.469333333333333"/>
    <x v="666"/>
    <n v="139.91310543062693"/>
  </r>
  <r>
    <n v="8"/>
    <n v="5"/>
    <x v="10"/>
    <n v="2.8407635912880793"/>
    <n v="50"/>
    <n v="35.470943382100835"/>
    <n v="38.712786255411253"/>
    <n v="14.698666666666666"/>
    <x v="1194"/>
    <n v="148.40488109034592"/>
  </r>
  <r>
    <n v="8"/>
    <n v="5"/>
    <x v="11"/>
    <n v="2.4249101413012752"/>
    <n v="50"/>
    <n v="36.47871132806722"/>
    <n v="38.720851731601734"/>
    <n v="15.513333333333334"/>
    <x v="1323"/>
    <n v="149.85366713174309"/>
  </r>
  <r>
    <n v="8"/>
    <n v="5"/>
    <x v="12"/>
    <n v="2.2793728531577866"/>
    <n v="50"/>
    <n v="34.644269538907558"/>
    <n v="38.014325757575754"/>
    <n v="17.628"/>
    <x v="1180"/>
    <n v="156.11504354082174"/>
  </r>
  <r>
    <n v="8"/>
    <n v="5"/>
    <x v="13"/>
    <n v="2.0406234163638963"/>
    <n v="50"/>
    <n v="35.885662701428565"/>
    <n v="38.047616341991336"/>
    <n v="18.512"/>
    <x v="54"/>
    <n v="167.46492095196018"/>
  </r>
  <r>
    <n v="8"/>
    <n v="5"/>
    <x v="14"/>
    <n v="1.6610163187276923"/>
    <n v="50"/>
    <n v="32.307671773928568"/>
    <n v="37.232530303030302"/>
    <n v="17.489333333333335"/>
    <x v="1324"/>
    <n v="167.09666837197864"/>
  </r>
  <r>
    <n v="8"/>
    <n v="5"/>
    <x v="15"/>
    <n v="2.6080769452857022"/>
    <n v="46.052239807969741"/>
    <n v="27.877778244642855"/>
    <n v="33.717735930735927"/>
    <n v="15.149333333333335"/>
    <x v="0"/>
    <n v="154.80559100449955"/>
  </r>
  <r>
    <n v="8"/>
    <n v="5"/>
    <x v="16"/>
    <n v="2.3175013982602928"/>
    <n v="43.065274744282704"/>
    <n v="23.57022691455882"/>
    <n v="30.118569805194806"/>
    <n v="11.301333333333334"/>
    <x v="0"/>
    <n v="139.77333293816196"/>
  </r>
  <r>
    <n v="8"/>
    <n v="5"/>
    <x v="17"/>
    <n v="2.4184205841405477"/>
    <n v="40.702734978489552"/>
    <n v="16.754660500840338"/>
    <n v="24.706376082251079"/>
    <n v="7.3493333333333331"/>
    <x v="0"/>
    <n v="121.33195222158686"/>
  </r>
  <r>
    <n v="8"/>
    <n v="5"/>
    <x v="18"/>
    <n v="2.5355728536321518"/>
    <n v="13.875964701232961"/>
    <n v="6.0652700451680674"/>
    <n v="6.8613365800865802"/>
    <n v="3.8133333333333335"/>
    <x v="861"/>
    <n v="62.327864426682119"/>
  </r>
  <r>
    <n v="8"/>
    <n v="5"/>
    <x v="19"/>
    <n v="3.3809019505643705"/>
    <n v="0.4335558448317105"/>
    <n v="-0.20132002801120447"/>
    <n v="0"/>
    <n v="1.5426666666666669"/>
    <x v="1325"/>
    <n v="34.030271005886533"/>
  </r>
  <r>
    <n v="8"/>
    <n v="5"/>
    <x v="20"/>
    <n v="4.5342064491055591"/>
    <n v="0"/>
    <n v="-0.20132002801120447"/>
    <n v="0"/>
    <n v="0"/>
    <x v="786"/>
    <n v="32.336798227637743"/>
  </r>
  <r>
    <n v="8"/>
    <n v="5"/>
    <x v="21"/>
    <n v="5.8284094326340998"/>
    <n v="0"/>
    <n v="-0.20132002801120447"/>
    <n v="0"/>
    <n v="0"/>
    <x v="0"/>
    <n v="35.027516147154898"/>
  </r>
  <r>
    <n v="8"/>
    <n v="5"/>
    <x v="22"/>
    <n v="7.1870336522187177"/>
    <n v="0"/>
    <n v="-0.20132002801120447"/>
    <n v="0"/>
    <n v="0"/>
    <x v="0"/>
    <n v="36.386140366739518"/>
  </r>
  <r>
    <n v="8"/>
    <n v="5"/>
    <x v="23"/>
    <n v="6.8863823955779973"/>
    <n v="0"/>
    <n v="-0.20132002801120447"/>
    <n v="0"/>
    <n v="0"/>
    <x v="0"/>
    <n v="36.085489110098798"/>
  </r>
  <r>
    <n v="8"/>
    <n v="6"/>
    <x v="0"/>
    <n v="8.1176016662337105"/>
    <n v="0"/>
    <n v="-0.20132002801120447"/>
    <n v="0"/>
    <n v="0"/>
    <x v="449"/>
    <n v="36.388543373642136"/>
  </r>
  <r>
    <n v="8"/>
    <n v="6"/>
    <x v="1"/>
    <n v="8.7045523075640077"/>
    <n v="0"/>
    <n v="-0.20132002801120447"/>
    <n v="0"/>
    <n v="0"/>
    <x v="0"/>
    <n v="37.90365902208481"/>
  </r>
  <r>
    <n v="8"/>
    <n v="6"/>
    <x v="2"/>
    <n v="9.1978170301141731"/>
    <n v="0"/>
    <n v="-0.20132002801120447"/>
    <n v="0"/>
    <n v="0"/>
    <x v="0"/>
    <n v="38.396923744634975"/>
  </r>
  <r>
    <n v="8"/>
    <n v="6"/>
    <x v="3"/>
    <n v="9.0555623022298839"/>
    <n v="0"/>
    <n v="-0.20132002801120447"/>
    <n v="0"/>
    <n v="0"/>
    <x v="0"/>
    <n v="38.254669016750682"/>
  </r>
  <r>
    <n v="8"/>
    <n v="6"/>
    <x v="4"/>
    <n v="9.1946264692377628"/>
    <n v="0"/>
    <n v="-0.20132002801120447"/>
    <n v="0"/>
    <n v="0"/>
    <x v="0"/>
    <n v="38.393733183758563"/>
  </r>
  <r>
    <n v="8"/>
    <n v="6"/>
    <x v="5"/>
    <n v="9.2247075967516707"/>
    <n v="0"/>
    <n v="-0.20132002801120447"/>
    <n v="0"/>
    <n v="0"/>
    <x v="0"/>
    <n v="38.423814311272473"/>
  </r>
  <r>
    <n v="8"/>
    <n v="6"/>
    <x v="6"/>
    <n v="8.9101226931743511"/>
    <n v="7.7758114646900411"/>
    <n v="3.62257325432773"/>
    <n v="6.9018560606060602"/>
    <n v="0"/>
    <x v="204"/>
    <n v="55.599410414476708"/>
  </r>
  <r>
    <n v="8"/>
    <n v="6"/>
    <x v="7"/>
    <n v="5.0958628607829324"/>
    <n v="34.262114610984369"/>
    <n v="19.051168731617647"/>
    <n v="26.555656926406929"/>
    <n v="0.58933333333333338"/>
    <x v="820"/>
    <n v="106.42291313453346"/>
  </r>
  <r>
    <n v="8"/>
    <n v="6"/>
    <x v="8"/>
    <n v="5.0558567703442616"/>
    <n v="46.510521782462632"/>
    <n v="28.295607958865538"/>
    <n v="35.454845779220776"/>
    <n v="9.7413333333333334"/>
    <x v="681"/>
    <n v="144.36933205381402"/>
  </r>
  <r>
    <n v="8"/>
    <n v="6"/>
    <x v="9"/>
    <n v="5.6270174896457119"/>
    <n v="49.871768314520708"/>
    <n v="31.31061741037815"/>
    <n v="40.100471320346323"/>
    <n v="21.389333333333337"/>
    <x v="1311"/>
    <n v="169.97132735613317"/>
  </r>
  <r>
    <n v="8"/>
    <n v="6"/>
    <x v="10"/>
    <n v="5.5230675803594638"/>
    <n v="50"/>
    <n v="40.625213322478984"/>
    <n v="43.233397727272724"/>
    <n v="19.274666666666668"/>
    <x v="287"/>
    <n v="179.65847900943785"/>
  </r>
  <r>
    <n v="8"/>
    <n v="6"/>
    <x v="11"/>
    <n v="5.9498208271763735"/>
    <n v="50"/>
    <n v="43.199929096638655"/>
    <n v="43.180071969696968"/>
    <n v="21.354666666666667"/>
    <x v="16"/>
    <n v="187.01556964125973"/>
  </r>
  <r>
    <n v="8"/>
    <n v="6"/>
    <x v="12"/>
    <n v="4.1966626974153307"/>
    <n v="50"/>
    <n v="32.557540163823532"/>
    <n v="43.381980519480514"/>
    <n v="25.462666666666667"/>
    <x v="1171"/>
    <n v="181.27488134183841"/>
  </r>
  <r>
    <n v="8"/>
    <n v="6"/>
    <x v="13"/>
    <n v="4.8695381821567896"/>
    <n v="46.885840484998745"/>
    <n v="31.648613655630246"/>
    <n v="44.382980519480519"/>
    <n v="25.61866666666667"/>
    <x v="0"/>
    <n v="182.80606625146496"/>
  </r>
  <r>
    <n v="8"/>
    <n v="6"/>
    <x v="14"/>
    <n v="4.0762353427258304"/>
    <n v="47.967244603100326"/>
    <n v="23.794866545861346"/>
    <n v="44.130077380952386"/>
    <n v="22.932000000000002"/>
    <x v="0"/>
    <n v="172.3008506151719"/>
  </r>
  <r>
    <n v="8"/>
    <n v="6"/>
    <x v="15"/>
    <n v="3.0787495579645441"/>
    <n v="38.862905994006717"/>
    <n v="13.086468121386552"/>
    <n v="42.801411255411253"/>
    <n v="23.157333333333334"/>
    <x v="0"/>
    <n v="150.38729500463441"/>
  </r>
  <r>
    <n v="8"/>
    <n v="6"/>
    <x v="16"/>
    <n v="2.7175208877214385"/>
    <n v="46.48111976993362"/>
    <n v="21.390876891491597"/>
    <n v="40.194128787878789"/>
    <n v="20.141333333333336"/>
    <x v="0"/>
    <n v="160.3254064128908"/>
  </r>
  <r>
    <n v="8"/>
    <n v="6"/>
    <x v="17"/>
    <n v="3.3554305621576916"/>
    <n v="35.141407212153716"/>
    <n v="17.558870380903357"/>
    <n v="33.653383116883113"/>
    <n v="14.681333333333335"/>
    <x v="0"/>
    <n v="133.79085134796321"/>
  </r>
  <r>
    <n v="8"/>
    <n v="6"/>
    <x v="18"/>
    <n v="3.3322037114795267"/>
    <n v="15.162861622835868"/>
    <n v="7.7058305525420154"/>
    <n v="11.411954004329003"/>
    <n v="11.838666666666667"/>
    <x v="0"/>
    <n v="78.851943300385088"/>
  </r>
  <r>
    <n v="8"/>
    <n v="6"/>
    <x v="19"/>
    <n v="4.4907516517398482"/>
    <n v="0.41125709065085708"/>
    <n v="-0.20132002801120447"/>
    <n v="0"/>
    <n v="4.4546666666666663"/>
    <x v="998"/>
    <n v="37.326763631401789"/>
  </r>
  <r>
    <n v="8"/>
    <n v="6"/>
    <x v="20"/>
    <n v="5.7579186672737297"/>
    <n v="0"/>
    <n v="-0.20132002801120447"/>
    <n v="0"/>
    <n v="0"/>
    <x v="0"/>
    <n v="34.95702538179453"/>
  </r>
  <r>
    <n v="8"/>
    <n v="6"/>
    <x v="21"/>
    <n v="6.8471304436866696"/>
    <n v="0"/>
    <n v="-0.20132002801120447"/>
    <n v="0"/>
    <n v="0"/>
    <x v="0"/>
    <n v="36.046237158207468"/>
  </r>
  <r>
    <n v="8"/>
    <n v="6"/>
    <x v="22"/>
    <n v="8.0934547462509343"/>
    <n v="0"/>
    <n v="-0.20132002801120447"/>
    <n v="0"/>
    <n v="0"/>
    <x v="996"/>
    <n v="35.761622627201326"/>
  </r>
  <r>
    <n v="8"/>
    <n v="6"/>
    <x v="23"/>
    <n v="6.9457315321570237"/>
    <n v="0"/>
    <n v="-0.20132002801120447"/>
    <n v="0"/>
    <n v="0"/>
    <x v="0"/>
    <n v="36.144838246677821"/>
  </r>
  <r>
    <n v="8"/>
    <n v="7"/>
    <x v="0"/>
    <n v="7.6258156624877715"/>
    <n v="0"/>
    <n v="-0.20132002801120447"/>
    <n v="0"/>
    <n v="0"/>
    <x v="0"/>
    <n v="36.824922377008569"/>
  </r>
  <r>
    <n v="8"/>
    <n v="7"/>
    <x v="1"/>
    <n v="9.3714234351839689"/>
    <n v="0"/>
    <n v="-0.20132002801120447"/>
    <n v="0"/>
    <n v="0"/>
    <x v="0"/>
    <n v="38.570530149704766"/>
  </r>
  <r>
    <n v="8"/>
    <n v="7"/>
    <x v="2"/>
    <n v="9.2728459078308827"/>
    <n v="0"/>
    <n v="-0.20132002801120447"/>
    <n v="0"/>
    <n v="0"/>
    <x v="0"/>
    <n v="38.471952622351679"/>
  </r>
  <r>
    <n v="8"/>
    <n v="7"/>
    <x v="3"/>
    <n v="9.2746185235963114"/>
    <n v="0"/>
    <n v="-0.20132002801120447"/>
    <n v="0"/>
    <n v="0"/>
    <x v="0"/>
    <n v="38.473725238117112"/>
  </r>
  <r>
    <n v="8"/>
    <n v="7"/>
    <x v="4"/>
    <n v="8.6424979125042114"/>
    <n v="0"/>
    <n v="-0.20132002801120447"/>
    <n v="0"/>
    <n v="0"/>
    <x v="0"/>
    <n v="37.841604627025013"/>
  </r>
  <r>
    <n v="8"/>
    <n v="7"/>
    <x v="5"/>
    <n v="8.5124429685194283"/>
    <n v="0"/>
    <n v="-0.20132002801120447"/>
    <n v="0"/>
    <n v="0"/>
    <x v="0"/>
    <n v="37.711549683040232"/>
  </r>
  <r>
    <n v="8"/>
    <n v="7"/>
    <x v="6"/>
    <n v="7.9021436652509554"/>
    <n v="5.4546568988823232"/>
    <n v="7.9163006071008404"/>
    <n v="6.9099069264069266"/>
    <n v="0"/>
    <x v="0"/>
    <n v="57.583434840173048"/>
  </r>
  <r>
    <n v="8"/>
    <n v="7"/>
    <x v="7"/>
    <n v="3.6725522604705487"/>
    <n v="8.9080216905415011"/>
    <n v="26.842362344054614"/>
    <n v="26.036425324675321"/>
    <n v="0.38133333333333336"/>
    <x v="0"/>
    <n v="95.241121695607319"/>
  </r>
  <r>
    <n v="8"/>
    <n v="7"/>
    <x v="8"/>
    <n v="3.1298131950904753"/>
    <n v="28.331907117327816"/>
    <n v="38.800102718004197"/>
    <n v="36.146746753246752"/>
    <n v="6.690666666666667"/>
    <x v="200"/>
    <n v="139.32789932373564"/>
  </r>
  <r>
    <n v="8"/>
    <n v="7"/>
    <x v="9"/>
    <n v="4.6103438570704069"/>
    <n v="11.303959571522123"/>
    <n v="41.880084862878157"/>
    <n v="40.443503246753245"/>
    <n v="13.901333333333334"/>
    <x v="1006"/>
    <n v="138.33374834239652"/>
  </r>
  <r>
    <n v="8"/>
    <n v="7"/>
    <x v="10"/>
    <n v="2.0201539437961102"/>
    <n v="16.989675507371235"/>
    <n v="43.199929096638655"/>
    <n v="42.319501082251087"/>
    <n v="16.258666666666667"/>
    <x v="101"/>
    <n v="143.51516669501677"/>
  </r>
  <r>
    <n v="8"/>
    <n v="7"/>
    <x v="11"/>
    <n v="1.7826311730358264"/>
    <n v="31.24731026797852"/>
    <n v="42.784172979012602"/>
    <n v="42.938739718614713"/>
    <n v="17.402666666666669"/>
    <x v="720"/>
    <n v="152.40160899876494"/>
  </r>
  <r>
    <n v="8"/>
    <n v="7"/>
    <x v="12"/>
    <n v="1.8597199328770659"/>
    <n v="50"/>
    <n v="42.711597098130248"/>
    <n v="42.892291666666665"/>
    <n v="18.616000000000003"/>
    <x v="1326"/>
    <n v="172.39184198359149"/>
  </r>
  <r>
    <n v="8"/>
    <n v="7"/>
    <x v="13"/>
    <n v="1.4932364703464536"/>
    <n v="48.306172294335724"/>
    <n v="43.199929096638655"/>
    <n v="42.967194264069256"/>
    <n v="21.84"/>
    <x v="1327"/>
    <n v="175.72758475696907"/>
  </r>
  <r>
    <n v="8"/>
    <n v="7"/>
    <x v="14"/>
    <n v="1.7085115504676238"/>
    <n v="45.052354844239574"/>
    <n v="43.005356615987395"/>
    <n v="42.252649350649349"/>
    <n v="21.008000000000003"/>
    <x v="1033"/>
    <n v="175.43618957329275"/>
  </r>
  <r>
    <n v="8"/>
    <n v="7"/>
    <x v="15"/>
    <n v="2.3926103239095458"/>
    <n v="29.963231517564569"/>
    <n v="41.641966853697475"/>
    <n v="40.089595238095235"/>
    <n v="19.101333333333333"/>
    <x v="472"/>
    <n v="156.53582119263146"/>
  </r>
  <r>
    <n v="8"/>
    <n v="7"/>
    <x v="16"/>
    <n v="4.7142853549202872"/>
    <n v="43.896555129900719"/>
    <n v="39.097663829621844"/>
    <n v="35.875864718614714"/>
    <n v="16.934666666666669"/>
    <x v="783"/>
    <n v="166.24520924168723"/>
  </r>
  <r>
    <n v="8"/>
    <n v="7"/>
    <x v="17"/>
    <n v="5.2019012981504336"/>
    <n v="7.0687670207712667"/>
    <n v="27.646226624684871"/>
    <n v="27.536081168831167"/>
    <n v="13.346666666666668"/>
    <x v="1125"/>
    <n v="108.85369683315845"/>
  </r>
  <r>
    <n v="8"/>
    <n v="7"/>
    <x v="18"/>
    <n v="4.8305861395756651"/>
    <n v="2.4168168232101683"/>
    <n v="7.481190921239496"/>
    <n v="8.347699134199134"/>
    <n v="8.7880000000000003"/>
    <x v="818"/>
    <n v="59.985559021069406"/>
  </r>
  <r>
    <n v="8"/>
    <n v="7"/>
    <x v="19"/>
    <n v="3.4417506314952533"/>
    <n v="0.26214304040199549"/>
    <n v="-0.20132002801120447"/>
    <n v="0"/>
    <n v="3.4320000000000004"/>
    <x v="0"/>
    <n v="36.335000386418052"/>
  </r>
  <r>
    <n v="8"/>
    <n v="7"/>
    <x v="20"/>
    <n v="8.1156291616939065"/>
    <n v="0"/>
    <n v="-0.20132002801120447"/>
    <n v="0"/>
    <n v="0"/>
    <x v="973"/>
    <n v="36.420710271662792"/>
  </r>
  <r>
    <n v="8"/>
    <n v="7"/>
    <x v="21"/>
    <n v="9.3656894366825743"/>
    <n v="0"/>
    <n v="-0.20132002801120447"/>
    <n v="0"/>
    <n v="0"/>
    <x v="0"/>
    <n v="38.564796151203375"/>
  </r>
  <r>
    <n v="8"/>
    <n v="7"/>
    <x v="22"/>
    <n v="6.2517823289020518"/>
    <n v="0"/>
    <n v="-0.20132002801120447"/>
    <n v="0"/>
    <n v="0"/>
    <x v="0"/>
    <n v="35.450889043422855"/>
  </r>
  <r>
    <n v="8"/>
    <n v="7"/>
    <x v="23"/>
    <n v="3.4091762559404253"/>
    <n v="0"/>
    <n v="-0.20132002801120447"/>
    <n v="0"/>
    <n v="0"/>
    <x v="0"/>
    <n v="32.608282970461225"/>
  </r>
  <r>
    <n v="8"/>
    <n v="8"/>
    <x v="0"/>
    <n v="0.58882507879720447"/>
    <n v="0"/>
    <n v="-0.20132002801120447"/>
    <n v="0"/>
    <n v="0"/>
    <x v="0"/>
    <n v="29.787931793318005"/>
  </r>
  <r>
    <n v="8"/>
    <n v="8"/>
    <x v="1"/>
    <n v="0.83601800813662674"/>
    <n v="0"/>
    <n v="-0.20132002801120447"/>
    <n v="0"/>
    <n v="0"/>
    <x v="0"/>
    <n v="30.035124722657429"/>
  </r>
  <r>
    <n v="8"/>
    <n v="8"/>
    <x v="2"/>
    <n v="8.6655159514603763"/>
    <n v="0"/>
    <n v="-0.20132002801120447"/>
    <n v="0"/>
    <n v="0"/>
    <x v="0"/>
    <n v="37.864622665981173"/>
  </r>
  <r>
    <n v="8"/>
    <n v="8"/>
    <x v="3"/>
    <n v="8.7491603979341619"/>
    <n v="0"/>
    <n v="-0.20132002801120447"/>
    <n v="0"/>
    <n v="0"/>
    <x v="569"/>
    <n v="37.874654025683981"/>
  </r>
  <r>
    <n v="8"/>
    <n v="8"/>
    <x v="4"/>
    <n v="8.892928050025688"/>
    <n v="0"/>
    <n v="-0.20132002801120447"/>
    <n v="0"/>
    <n v="0"/>
    <x v="788"/>
    <n v="35.874040454446913"/>
  </r>
  <r>
    <n v="8"/>
    <n v="8"/>
    <x v="5"/>
    <n v="9.3271253770317166"/>
    <n v="0"/>
    <n v="-0.20132002801120447"/>
    <n v="0"/>
    <n v="0"/>
    <x v="1328"/>
    <n v="33.81286082554967"/>
  </r>
  <r>
    <n v="8"/>
    <n v="8"/>
    <x v="6"/>
    <n v="9.4441233685958537"/>
    <n v="1.2195618608909697"/>
    <n v="6.9997709113865536"/>
    <n v="6.3122256493506503"/>
    <n v="0"/>
    <x v="636"/>
    <n v="43.202566569740391"/>
  </r>
  <r>
    <n v="8"/>
    <n v="8"/>
    <x v="7"/>
    <n v="8.5991276773995491"/>
    <n v="3.7506210750111904"/>
    <n v="20.721450790210085"/>
    <n v="22.96137878787879"/>
    <n v="0.27733333333333338"/>
    <x v="873"/>
    <n v="67.279328449039213"/>
  </r>
  <r>
    <n v="8"/>
    <n v="8"/>
    <x v="8"/>
    <n v="4.8031768646640138"/>
    <n v="21.365076162471514"/>
    <n v="24.952279046218486"/>
    <n v="30.206172077922076"/>
    <n v="4.42"/>
    <x v="1189"/>
    <n v="92.29506830490341"/>
  </r>
  <r>
    <n v="8"/>
    <n v="8"/>
    <x v="9"/>
    <n v="0.36989760061405103"/>
    <n v="32.63141944205497"/>
    <n v="32.219889518004202"/>
    <n v="34.115154761904762"/>
    <n v="8.1120000000000001"/>
    <x v="397"/>
    <n v="111.95262874789803"/>
  </r>
  <r>
    <n v="8"/>
    <n v="8"/>
    <x v="10"/>
    <n v="0.21238557218371101"/>
    <n v="11.023309003096347"/>
    <n v="36.727888519096631"/>
    <n v="37.003827380952373"/>
    <n v="9.3946666666666676"/>
    <x v="41"/>
    <n v="94.362077141995726"/>
  </r>
  <r>
    <n v="8"/>
    <n v="8"/>
    <x v="11"/>
    <n v="0.42533047322186612"/>
    <n v="31.337734768188536"/>
    <n v="37.512744830924369"/>
    <n v="38.513829545454541"/>
    <n v="12.826666666666668"/>
    <x v="41"/>
    <n v="120.61630628445597"/>
  </r>
  <r>
    <n v="8"/>
    <n v="8"/>
    <x v="12"/>
    <n v="0.98171575322397042"/>
    <n v="20.604095164644583"/>
    <n v="38.823949078865539"/>
    <n v="38.297277056277061"/>
    <n v="14.404"/>
    <x v="702"/>
    <n v="118.13486351104814"/>
  </r>
  <r>
    <n v="8"/>
    <n v="8"/>
    <x v="13"/>
    <n v="2.3690876866321751"/>
    <n v="13.339730057073153"/>
    <n v="39.499595969936969"/>
    <n v="37.896260822510818"/>
    <n v="14.646666666666667"/>
    <x v="93"/>
    <n v="118.00062996526643"/>
  </r>
  <r>
    <n v="8"/>
    <n v="8"/>
    <x v="14"/>
    <n v="2.5537591401702855"/>
    <n v="44.899896866494245"/>
    <n v="38.946982476932767"/>
    <n v="37.153963203463199"/>
    <n v="14.768000000000001"/>
    <x v="432"/>
    <n v="154.24969983784288"/>
  </r>
  <r>
    <n v="8"/>
    <n v="8"/>
    <x v="15"/>
    <n v="3.3472226060285903"/>
    <n v="48.834442475318461"/>
    <n v="35.639595905294108"/>
    <n v="35.192568722943719"/>
    <n v="14.126666666666667"/>
    <x v="943"/>
    <n v="161.96197575036251"/>
  </r>
  <r>
    <n v="8"/>
    <n v="8"/>
    <x v="16"/>
    <n v="5.7645394222424322"/>
    <n v="40.80868214484255"/>
    <n v="31.734667914390752"/>
    <n v="31.165637445887445"/>
    <n v="11.648000000000001"/>
    <x v="938"/>
    <n v="147.73532493589803"/>
  </r>
  <r>
    <n v="8"/>
    <n v="8"/>
    <x v="17"/>
    <n v="8.3958362340141903"/>
    <n v="35.372929790584685"/>
    <n v="22.733185088382353"/>
    <n v="23.712997835497834"/>
    <n v="9.4986666666666668"/>
    <x v="710"/>
    <n v="123.96539370902909"/>
  </r>
  <r>
    <n v="8"/>
    <n v="8"/>
    <x v="18"/>
    <n v="8.637998694830511"/>
    <n v="15.817496811916302"/>
    <n v="6.2947480685294117"/>
    <n v="7.4418793290043279"/>
    <n v="4.992"/>
    <x v="1329"/>
    <n v="69.328504127609136"/>
  </r>
  <r>
    <n v="8"/>
    <n v="8"/>
    <x v="19"/>
    <n v="2.4503547903644867"/>
    <n v="0.28777693947096183"/>
    <n v="-0.20132002801120447"/>
    <n v="0"/>
    <n v="2.08"/>
    <x v="659"/>
    <n v="31.046043565266633"/>
  </r>
  <r>
    <n v="8"/>
    <n v="8"/>
    <x v="20"/>
    <n v="6.7380639885997944"/>
    <n v="0"/>
    <n v="-0.20132002801120447"/>
    <n v="0"/>
    <n v="0"/>
    <x v="992"/>
    <n v="28.259005696008224"/>
  </r>
  <r>
    <n v="8"/>
    <n v="8"/>
    <x v="21"/>
    <n v="2.1540379930881239"/>
    <n v="0"/>
    <n v="-0.20132002801120447"/>
    <n v="0"/>
    <n v="0"/>
    <x v="889"/>
    <n v="21.213742147153731"/>
  </r>
  <r>
    <n v="8"/>
    <n v="8"/>
    <x v="22"/>
    <n v="4.2609305318198043"/>
    <n v="0"/>
    <n v="-0.20132002801120447"/>
    <n v="0"/>
    <n v="0"/>
    <x v="1330"/>
    <n v="19.468216478204049"/>
  </r>
  <r>
    <n v="8"/>
    <n v="8"/>
    <x v="23"/>
    <n v="3.2977230804711835"/>
    <n v="0"/>
    <n v="-0.20132002801120447"/>
    <n v="0"/>
    <n v="0"/>
    <x v="669"/>
    <n v="16.109916565973492"/>
  </r>
  <r>
    <n v="8"/>
    <n v="9"/>
    <x v="0"/>
    <n v="0"/>
    <n v="0"/>
    <n v="-0.20132002801120447"/>
    <n v="0"/>
    <n v="0"/>
    <x v="395"/>
    <n v="11.740002873838014"/>
  </r>
  <r>
    <n v="8"/>
    <n v="9"/>
    <x v="1"/>
    <n v="7.3883466810266155E-2"/>
    <n v="0"/>
    <n v="-0.20132002801120447"/>
    <n v="0"/>
    <n v="0"/>
    <x v="1331"/>
    <n v="12.483872115897213"/>
  </r>
  <r>
    <n v="8"/>
    <n v="9"/>
    <x v="2"/>
    <n v="0.12839927777678412"/>
    <n v="0"/>
    <n v="-0.20132002801120447"/>
    <n v="0"/>
    <n v="0"/>
    <x v="1185"/>
    <n v="11.650763460291895"/>
  </r>
  <r>
    <n v="8"/>
    <n v="9"/>
    <x v="3"/>
    <n v="2.215241253241504"/>
    <n v="0"/>
    <n v="-0.20132002801120447"/>
    <n v="0"/>
    <n v="0"/>
    <x v="1332"/>
    <n v="15.060507284974255"/>
  </r>
  <r>
    <n v="8"/>
    <n v="9"/>
    <x v="4"/>
    <n v="1.9698997625665353"/>
    <n v="0"/>
    <n v="-0.20132002801120447"/>
    <n v="0"/>
    <n v="0"/>
    <x v="923"/>
    <n v="12.068010744512659"/>
  </r>
  <r>
    <n v="8"/>
    <n v="9"/>
    <x v="5"/>
    <n v="1.0372230054037488"/>
    <n v="0"/>
    <n v="-0.20132002801120447"/>
    <n v="0"/>
    <n v="0"/>
    <x v="41"/>
    <n v="0.83590297739254438"/>
  </r>
  <r>
    <n v="8"/>
    <n v="9"/>
    <x v="6"/>
    <n v="0.72486545298749583"/>
    <n v="6.9483569302502337"/>
    <n v="7.8057087886134449"/>
    <n v="2.2992148268398265"/>
    <n v="0"/>
    <x v="41"/>
    <n v="17.778145998691002"/>
  </r>
  <r>
    <n v="8"/>
    <n v="9"/>
    <x v="7"/>
    <n v="1.6589129057689738"/>
    <n v="33.898391159422033"/>
    <n v="28.486378845756295"/>
    <n v="19.404905303030301"/>
    <n v="0.55466666666666675"/>
    <x v="41"/>
    <n v="84.003254880644263"/>
  </r>
  <r>
    <n v="8"/>
    <n v="9"/>
    <x v="8"/>
    <n v="0.96169441237064468"/>
    <n v="46.911225471436573"/>
    <n v="37.812033939705877"/>
    <n v="20.711915043290041"/>
    <n v="13.780000000000001"/>
    <x v="41"/>
    <n v="120.17686886680315"/>
  </r>
  <r>
    <n v="8"/>
    <n v="9"/>
    <x v="9"/>
    <n v="1.6141196384733369"/>
    <n v="50"/>
    <n v="42.549856563592428"/>
    <n v="34.795300324675324"/>
    <n v="25.584"/>
    <x v="41"/>
    <n v="154.5432765267411"/>
  </r>
  <r>
    <n v="8"/>
    <n v="9"/>
    <x v="10"/>
    <n v="2.3236993839394846"/>
    <n v="50"/>
    <n v="41.945403155672267"/>
    <n v="48.526381493506491"/>
    <n v="27.404"/>
    <x v="41"/>
    <n v="170.19948403311824"/>
  </r>
  <r>
    <n v="8"/>
    <n v="9"/>
    <x v="11"/>
    <n v="0.92698430008111232"/>
    <n v="50"/>
    <n v="41.925358388571425"/>
    <n v="35.434872835497835"/>
    <n v="27.317333333333334"/>
    <x v="41"/>
    <n v="155.60454885748368"/>
  </r>
  <r>
    <n v="8"/>
    <n v="9"/>
    <x v="12"/>
    <n v="0.47844182686602221"/>
    <n v="50"/>
    <n v="40.009009533844534"/>
    <n v="23.311076298701295"/>
    <n v="27.213333333333335"/>
    <x v="41"/>
    <n v="141.0118609927452"/>
  </r>
  <r>
    <n v="8"/>
    <n v="9"/>
    <x v="13"/>
    <n v="0.1112532250467296"/>
    <n v="50"/>
    <n v="40.252311534516807"/>
    <n v="36.941972402597401"/>
    <n v="27.143999999999998"/>
    <x v="41"/>
    <n v="154.44953716216094"/>
  </r>
  <r>
    <n v="8"/>
    <n v="9"/>
    <x v="14"/>
    <n v="1.5113345741545084E-2"/>
    <n v="50"/>
    <n v="39.87353455619747"/>
    <n v="24.472946969696967"/>
    <n v="27.092000000000002"/>
    <x v="41"/>
    <n v="141.45359487163597"/>
  </r>
  <r>
    <n v="8"/>
    <n v="9"/>
    <x v="15"/>
    <n v="0"/>
    <n v="49.943733925501441"/>
    <n v="36.412356236974787"/>
    <n v="28.329456168831165"/>
    <n v="27.074666666666666"/>
    <x v="41"/>
    <n v="141.76021299797407"/>
  </r>
  <r>
    <n v="8"/>
    <n v="9"/>
    <x v="16"/>
    <n v="0.24015733194541131"/>
    <n v="46.972653678660969"/>
    <n v="27.84598309682773"/>
    <n v="23.408677489177489"/>
    <n v="27.057333333333332"/>
    <x v="41"/>
    <n v="125.52480492994493"/>
  </r>
  <r>
    <n v="8"/>
    <n v="9"/>
    <x v="17"/>
    <n v="2.7978855199137596E-2"/>
    <n v="40.508267444909968"/>
    <n v="17.12998148483193"/>
    <n v="10.463454545454544"/>
    <n v="26.433333333333334"/>
    <x v="498"/>
    <n v="106.13520627539322"/>
  </r>
  <r>
    <n v="8"/>
    <n v="9"/>
    <x v="18"/>
    <n v="0.1884286399248099"/>
    <n v="17.537289485879686"/>
    <n v="3.7120835074159659"/>
    <n v="9.9352857142857136"/>
    <n v="23.001333333333331"/>
    <x v="840"/>
    <n v="70.201234336600535"/>
  </r>
  <r>
    <n v="8"/>
    <n v="9"/>
    <x v="19"/>
    <n v="4.3128639848424912"/>
    <n v="0.28376843500118054"/>
    <n v="-0.20132002801120447"/>
    <n v="0"/>
    <n v="9.2906666666666666"/>
    <x v="1333"/>
    <n v="30.467629129622889"/>
  </r>
  <r>
    <n v="8"/>
    <n v="9"/>
    <x v="20"/>
    <n v="5.4274697898810649"/>
    <n v="0"/>
    <n v="-0.20132002801120447"/>
    <n v="0"/>
    <n v="0"/>
    <x v="1161"/>
    <n v="18.155381625312248"/>
  </r>
  <r>
    <n v="8"/>
    <n v="9"/>
    <x v="21"/>
    <n v="6.8018129683763329"/>
    <n v="0"/>
    <n v="-0.20132002801120447"/>
    <n v="0"/>
    <n v="0"/>
    <x v="1291"/>
    <n v="20.467491517890021"/>
  </r>
  <r>
    <n v="8"/>
    <n v="9"/>
    <x v="22"/>
    <n v="5.0158900859177811"/>
    <n v="0"/>
    <n v="-0.20132002801120447"/>
    <n v="0"/>
    <n v="0"/>
    <x v="1281"/>
    <n v="15.231355264165465"/>
  </r>
  <r>
    <n v="8"/>
    <n v="9"/>
    <x v="23"/>
    <n v="3.6195116836402907"/>
    <n v="0"/>
    <n v="-0.20132002801120447"/>
    <n v="0"/>
    <n v="0"/>
    <x v="41"/>
    <n v="3.4181916556290863"/>
  </r>
  <r>
    <n v="8"/>
    <n v="10"/>
    <x v="0"/>
    <n v="2.5506090432866877"/>
    <n v="0"/>
    <n v="-0.20132002801120447"/>
    <n v="0"/>
    <n v="0"/>
    <x v="41"/>
    <n v="2.3492890152754833"/>
  </r>
  <r>
    <n v="8"/>
    <n v="10"/>
    <x v="1"/>
    <n v="1.5531183420175985"/>
    <n v="0"/>
    <n v="-0.20132002801120447"/>
    <n v="0"/>
    <n v="0"/>
    <x v="41"/>
    <n v="1.3517983140063941"/>
  </r>
  <r>
    <n v="8"/>
    <n v="10"/>
    <x v="2"/>
    <n v="2.6694925784621613"/>
    <n v="0"/>
    <n v="-0.20132002801120447"/>
    <n v="0"/>
    <n v="0"/>
    <x v="41"/>
    <n v="2.4681725504509568"/>
  </r>
  <r>
    <n v="8"/>
    <n v="10"/>
    <x v="3"/>
    <n v="3.7370655974848335"/>
    <n v="0"/>
    <n v="-0.20132002801120447"/>
    <n v="0"/>
    <n v="0"/>
    <x v="41"/>
    <n v="3.5357455694736291"/>
  </r>
  <r>
    <n v="8"/>
    <n v="10"/>
    <x v="4"/>
    <n v="3.1018116384442678"/>
    <n v="0"/>
    <n v="-0.20132002801120447"/>
    <n v="0"/>
    <n v="0"/>
    <x v="41"/>
    <n v="2.9004916104330634"/>
  </r>
  <r>
    <n v="8"/>
    <n v="10"/>
    <x v="5"/>
    <n v="3.8273665001775821"/>
    <n v="0"/>
    <n v="-0.20132002801120447"/>
    <n v="0"/>
    <n v="0"/>
    <x v="41"/>
    <n v="3.6260464721663777"/>
  </r>
  <r>
    <n v="8"/>
    <n v="10"/>
    <x v="6"/>
    <n v="2.7546713193753303"/>
    <n v="6.980723183918176"/>
    <n v="9.2306152499369727"/>
    <n v="8.0948041125541135"/>
    <n v="0"/>
    <x v="41"/>
    <n v="27.060813865784596"/>
  </r>
  <r>
    <n v="8"/>
    <n v="10"/>
    <x v="7"/>
    <n v="1.719517467143181"/>
    <n v="34.130109878842013"/>
    <n v="30.452148419369745"/>
    <n v="30.404603896103897"/>
    <n v="0.48533333333333334"/>
    <x v="41"/>
    <n v="97.191712994792169"/>
  </r>
  <r>
    <n v="8"/>
    <n v="10"/>
    <x v="8"/>
    <n v="1.2723135110691668"/>
    <n v="47.808420478439345"/>
    <n v="40.732003547205878"/>
    <n v="40.033043831168825"/>
    <n v="12.428000000000001"/>
    <x v="41"/>
    <n v="142.2737813678832"/>
  </r>
  <r>
    <n v="8"/>
    <n v="10"/>
    <x v="9"/>
    <n v="0.71250115336073405"/>
    <n v="50"/>
    <n v="43.135647602142846"/>
    <n v="42.233359307359308"/>
    <n v="22.498666666666669"/>
    <x v="1334"/>
    <n v="161.49375936679843"/>
  </r>
  <r>
    <n v="8"/>
    <n v="10"/>
    <x v="10"/>
    <n v="0.8776512067382507"/>
    <n v="50"/>
    <n v="43.199929096638655"/>
    <n v="43.521262445887444"/>
    <n v="25.202666666666669"/>
    <x v="1066"/>
    <n v="166.11729888961523"/>
  </r>
  <r>
    <n v="8"/>
    <n v="10"/>
    <x v="11"/>
    <n v="1.052293567623535"/>
    <n v="50"/>
    <n v="43.199929096638655"/>
    <n v="43.651990800865804"/>
    <n v="26"/>
    <x v="41"/>
    <n v="163.90421346512801"/>
  </r>
  <r>
    <n v="8"/>
    <n v="10"/>
    <x v="12"/>
    <n v="1.184562460123338"/>
    <n v="50"/>
    <n v="43.199929096638655"/>
    <n v="43.556808982683975"/>
    <n v="25.48"/>
    <x v="41"/>
    <n v="163.42130053944595"/>
  </r>
  <r>
    <n v="8"/>
    <n v="10"/>
    <x v="13"/>
    <n v="0.99664705757232375"/>
    <n v="50"/>
    <n v="43.199929096638655"/>
    <n v="43.281082251082246"/>
    <n v="25.653333333333336"/>
    <x v="317"/>
    <n v="165.5420870444587"/>
  </r>
  <r>
    <n v="8"/>
    <n v="10"/>
    <x v="14"/>
    <n v="0.72515953640248343"/>
    <n v="50"/>
    <n v="43.199929096638655"/>
    <n v="43.485507575757566"/>
    <n v="25.809333333333335"/>
    <x v="214"/>
    <n v="174.64169341126436"/>
  </r>
  <r>
    <n v="8"/>
    <n v="10"/>
    <x v="15"/>
    <n v="0.72131830596084512"/>
    <n v="50"/>
    <n v="41.740117092605047"/>
    <n v="41.654317640692639"/>
    <n v="24.907999999999998"/>
    <x v="73"/>
    <n v="168.41955673769382"/>
  </r>
  <r>
    <n v="8"/>
    <n v="10"/>
    <x v="16"/>
    <n v="0.24726570703716796"/>
    <n v="48.13805418001968"/>
    <n v="38.410266557836131"/>
    <n v="39.401287337662339"/>
    <n v="24.249333333333336"/>
    <x v="339"/>
    <n v="157.91526828231824"/>
  </r>
  <r>
    <n v="8"/>
    <n v="10"/>
    <x v="17"/>
    <n v="0.47180698870980964"/>
    <n v="41.362425842141185"/>
    <n v="26.485012530567225"/>
    <n v="31.983331168831164"/>
    <n v="23.417333333333332"/>
    <x v="112"/>
    <n v="129.1118017554746"/>
  </r>
  <r>
    <n v="8"/>
    <n v="10"/>
    <x v="18"/>
    <n v="0.47024341157036226"/>
    <n v="14.450630240173759"/>
    <n v="6.4305686456092435"/>
    <n v="10.292258116883115"/>
    <n v="20.02"/>
    <x v="370"/>
    <n v="55.682548209400068"/>
  </r>
  <r>
    <n v="8"/>
    <n v="10"/>
    <x v="19"/>
    <n v="1.1633805058332791"/>
    <n v="0"/>
    <n v="-0.20132002801120447"/>
    <n v="0"/>
    <n v="7.4880000000000004"/>
    <x v="41"/>
    <n v="8.4500604778220758"/>
  </r>
  <r>
    <n v="8"/>
    <n v="10"/>
    <x v="20"/>
    <n v="1.2496109674707658"/>
    <n v="0"/>
    <n v="-0.20132002801120447"/>
    <n v="0"/>
    <n v="0"/>
    <x v="41"/>
    <n v="1.0482909394595614"/>
  </r>
  <r>
    <n v="8"/>
    <n v="10"/>
    <x v="21"/>
    <n v="1.1883456002688659"/>
    <n v="0"/>
    <n v="-0.20132002801120447"/>
    <n v="0"/>
    <n v="0"/>
    <x v="41"/>
    <n v="0.98702557225766152"/>
  </r>
  <r>
    <n v="8"/>
    <n v="10"/>
    <x v="22"/>
    <n v="2.3516494742643372"/>
    <n v="0"/>
    <n v="-0.20132002801120447"/>
    <n v="0"/>
    <n v="0"/>
    <x v="41"/>
    <n v="2.1503294462531328"/>
  </r>
  <r>
    <n v="8"/>
    <n v="10"/>
    <x v="23"/>
    <n v="3.3212043537372877"/>
    <n v="0"/>
    <n v="-0.20132002801120447"/>
    <n v="0"/>
    <n v="0"/>
    <x v="41"/>
    <n v="3.1198843257260833"/>
  </r>
  <r>
    <n v="8"/>
    <n v="11"/>
    <x v="0"/>
    <n v="1.1150222721775691"/>
    <n v="0"/>
    <n v="-0.20132002801120447"/>
    <n v="0"/>
    <n v="0"/>
    <x v="41"/>
    <n v="0.9137022441663647"/>
  </r>
  <r>
    <n v="8"/>
    <n v="11"/>
    <x v="1"/>
    <n v="0.87494607902913069"/>
    <n v="0"/>
    <n v="-0.20132002801120447"/>
    <n v="0"/>
    <n v="0"/>
    <x v="41"/>
    <n v="0.67362605101792616"/>
  </r>
  <r>
    <n v="8"/>
    <n v="11"/>
    <x v="2"/>
    <n v="1.4166365818751838"/>
    <n v="0"/>
    <n v="-0.20132002801120447"/>
    <n v="0"/>
    <n v="0"/>
    <x v="41"/>
    <n v="1.2153165538639794"/>
  </r>
  <r>
    <n v="8"/>
    <n v="11"/>
    <x v="3"/>
    <n v="2.0620164435797226"/>
    <n v="0"/>
    <n v="-0.20132002801120447"/>
    <n v="0"/>
    <n v="0"/>
    <x v="41"/>
    <n v="1.8606964155685182"/>
  </r>
  <r>
    <n v="8"/>
    <n v="11"/>
    <x v="4"/>
    <n v="1.4612309028554011"/>
    <n v="0"/>
    <n v="-0.20132002801120447"/>
    <n v="0"/>
    <n v="0"/>
    <x v="41"/>
    <n v="1.2599108748441967"/>
  </r>
  <r>
    <n v="8"/>
    <n v="11"/>
    <x v="5"/>
    <n v="0.46417160673147051"/>
    <n v="0"/>
    <n v="-0.20132002801120447"/>
    <n v="0"/>
    <n v="0"/>
    <x v="41"/>
    <n v="0.26285157872026604"/>
  </r>
  <r>
    <n v="8"/>
    <n v="11"/>
    <x v="6"/>
    <n v="0.64129392318889533"/>
    <n v="4.1970727817647537"/>
    <n v="8.0168700420378141"/>
    <n v="3.6700941558441555"/>
    <n v="0"/>
    <x v="41"/>
    <n v="16.525330902835616"/>
  </r>
  <r>
    <n v="8"/>
    <n v="11"/>
    <x v="7"/>
    <n v="0"/>
    <n v="30.556125979291853"/>
    <n v="28.759402397647055"/>
    <n v="12.7962408008658"/>
    <n v="0.36400000000000005"/>
    <x v="41"/>
    <n v="72.475769177804708"/>
  </r>
  <r>
    <n v="8"/>
    <n v="11"/>
    <x v="8"/>
    <n v="0"/>
    <n v="46.0949918423253"/>
    <n v="39.75222915529411"/>
    <n v="15.88804816017316"/>
    <n v="6.8466666666666667"/>
    <x v="41"/>
    <n v="108.58193582445924"/>
  </r>
  <r>
    <n v="8"/>
    <n v="11"/>
    <x v="9"/>
    <n v="0"/>
    <n v="50"/>
    <n v="42.316231347037814"/>
    <n v="16.509779220779219"/>
    <n v="10.365333333333334"/>
    <x v="41"/>
    <n v="119.19134390115038"/>
  </r>
  <r>
    <n v="8"/>
    <n v="11"/>
    <x v="10"/>
    <n v="1.3458151097174745E-2"/>
    <n v="50"/>
    <n v="43.199929096638655"/>
    <n v="21.579704545454543"/>
    <n v="13.346666666666668"/>
    <x v="41"/>
    <n v="128.13975845985703"/>
  </r>
  <r>
    <n v="8"/>
    <n v="11"/>
    <x v="11"/>
    <n v="1.7676393920420436E-2"/>
    <n v="50"/>
    <n v="43.199929096638655"/>
    <n v="23.914181818181817"/>
    <n v="15.686666666666667"/>
    <x v="41"/>
    <n v="132.81845397540755"/>
  </r>
  <r>
    <n v="8"/>
    <n v="11"/>
    <x v="12"/>
    <n v="5.199535288476468E-2"/>
    <n v="50"/>
    <n v="42.706413106638649"/>
    <n v="30.083737554112552"/>
    <n v="15.496000000000002"/>
    <x v="41"/>
    <n v="138.33814601363599"/>
  </r>
  <r>
    <n v="8"/>
    <n v="11"/>
    <x v="13"/>
    <n v="2.665146216482206E-2"/>
    <n v="50"/>
    <n v="42.779334586953773"/>
    <n v="29.293513528138529"/>
    <n v="17.992000000000001"/>
    <x v="41"/>
    <n v="140.09149957725711"/>
  </r>
  <r>
    <n v="8"/>
    <n v="11"/>
    <x v="14"/>
    <n v="0"/>
    <n v="50"/>
    <n v="42.340077707899148"/>
    <n v="31.901010822510823"/>
    <n v="18.771999999999998"/>
    <x v="1335"/>
    <n v="150.95156648204582"/>
  </r>
  <r>
    <n v="8"/>
    <n v="11"/>
    <x v="15"/>
    <n v="0.13585973995237258"/>
    <n v="50"/>
    <n v="41.200636378046219"/>
    <n v="30.468250000000001"/>
    <n v="17.281333333333336"/>
    <x v="1302"/>
    <n v="151.34532553952539"/>
  </r>
  <r>
    <n v="8"/>
    <n v="11"/>
    <x v="16"/>
    <n v="4.2206604017404954E-2"/>
    <n v="46.676154361151241"/>
    <n v="38.42236253798319"/>
    <n v="31.911583333333329"/>
    <n v="15.703999999999999"/>
    <x v="802"/>
    <n v="149.62223855768002"/>
  </r>
  <r>
    <n v="8"/>
    <n v="11"/>
    <x v="17"/>
    <n v="1.4062598598160565"/>
    <n v="38.865594067247166"/>
    <n v="26.548257226764711"/>
    <n v="32.358035714285712"/>
    <n v="11.301333333333334"/>
    <x v="73"/>
    <n v="119.87528389988223"/>
  </r>
  <r>
    <n v="8"/>
    <n v="11"/>
    <x v="18"/>
    <n v="1.6050497040888563"/>
    <n v="13.679353260252206"/>
    <n v="6.518350901533613"/>
    <n v="9.5076504329004319"/>
    <n v="6.9680000000000009"/>
    <x v="41"/>
    <n v="38.278404298775108"/>
  </r>
  <r>
    <n v="8"/>
    <n v="11"/>
    <x v="19"/>
    <n v="4.3794594103188631"/>
    <n v="0"/>
    <n v="-0.20132002801120447"/>
    <n v="0"/>
    <n v="1.9933333333333334"/>
    <x v="41"/>
    <n v="6.1714727156409914"/>
  </r>
  <r>
    <n v="8"/>
    <n v="11"/>
    <x v="20"/>
    <n v="3.051543937163447"/>
    <n v="0"/>
    <n v="-0.20132002801120447"/>
    <n v="0"/>
    <n v="0"/>
    <x v="1336"/>
    <n v="8.058616512281688"/>
  </r>
  <r>
    <n v="8"/>
    <n v="11"/>
    <x v="21"/>
    <n v="2.9323860532950166"/>
    <n v="0"/>
    <n v="-0.20132002801120447"/>
    <n v="0"/>
    <n v="0"/>
    <x v="1337"/>
    <n v="12.578149951315108"/>
  </r>
  <r>
    <n v="8"/>
    <n v="11"/>
    <x v="22"/>
    <n v="5.6667803692947487"/>
    <n v="0"/>
    <n v="-0.20132002801120447"/>
    <n v="0"/>
    <n v="0"/>
    <x v="121"/>
    <n v="11.779116102307727"/>
  </r>
  <r>
    <n v="8"/>
    <n v="11"/>
    <x v="23"/>
    <n v="3.3546541978419517"/>
    <n v="0"/>
    <n v="-0.20132002801120447"/>
    <n v="0"/>
    <n v="0"/>
    <x v="1236"/>
    <n v="16.735482107241843"/>
  </r>
  <r>
    <n v="8"/>
    <n v="12"/>
    <x v="0"/>
    <n v="2.8097056641631699"/>
    <n v="0"/>
    <n v="-0.20132002801120447"/>
    <n v="0"/>
    <n v="0"/>
    <x v="872"/>
    <n v="15.688044242126361"/>
  </r>
  <r>
    <n v="8"/>
    <n v="12"/>
    <x v="1"/>
    <n v="3.5737216246597017"/>
    <n v="0"/>
    <n v="-0.20132002801120447"/>
    <n v="0"/>
    <n v="0"/>
    <x v="1338"/>
    <n v="14.442102876876096"/>
  </r>
  <r>
    <n v="8"/>
    <n v="12"/>
    <x v="2"/>
    <n v="4.0597015551352129"/>
    <n v="0"/>
    <n v="-0.20132002801120447"/>
    <n v="0"/>
    <n v="0"/>
    <x v="1185"/>
    <n v="15.582065737650323"/>
  </r>
  <r>
    <n v="8"/>
    <n v="12"/>
    <x v="3"/>
    <n v="8.4280642713332981"/>
    <n v="0"/>
    <n v="-0.20132002801120447"/>
    <n v="0"/>
    <n v="0"/>
    <x v="705"/>
    <n v="16.750926320135747"/>
  </r>
  <r>
    <n v="8"/>
    <n v="12"/>
    <x v="4"/>
    <n v="8.6495796626666106"/>
    <n v="0"/>
    <n v="-0.20132002801120447"/>
    <n v="0"/>
    <n v="0"/>
    <x v="41"/>
    <n v="8.4482596346554057"/>
  </r>
  <r>
    <n v="8"/>
    <n v="12"/>
    <x v="5"/>
    <n v="7.2773126962469528"/>
    <n v="0"/>
    <n v="-0.20132002801120447"/>
    <n v="0"/>
    <n v="0"/>
    <x v="41"/>
    <n v="7.0759926682357479"/>
  </r>
  <r>
    <n v="8"/>
    <n v="12"/>
    <x v="6"/>
    <n v="5.7616986230579519"/>
    <n v="0.91485341965839706"/>
    <n v="6.5923091801470575"/>
    <n v="6.0747332251082256"/>
    <n v="0"/>
    <x v="41"/>
    <n v="19.343594447971633"/>
  </r>
  <r>
    <n v="8"/>
    <n v="12"/>
    <x v="7"/>
    <n v="1.928858232874753"/>
    <n v="8.0774777603366381"/>
    <n v="22.908404000798317"/>
    <n v="24.739800865800866"/>
    <n v="0.45066666666666672"/>
    <x v="41"/>
    <n v="58.105207526477237"/>
  </r>
  <r>
    <n v="8"/>
    <n v="12"/>
    <x v="8"/>
    <n v="2.0805693952717901"/>
    <n v="9.6369448973344962"/>
    <n v="28.938768503256302"/>
    <n v="35.868716991341984"/>
    <n v="12.705333333333334"/>
    <x v="41"/>
    <n v="89.230333120537892"/>
  </r>
  <r>
    <n v="8"/>
    <n v="12"/>
    <x v="9"/>
    <n v="0.86633796921215289"/>
    <n v="41.767213983280868"/>
    <n v="38.882700982436972"/>
    <n v="40.609250000000003"/>
    <n v="24.96"/>
    <x v="41"/>
    <n v="147.08550293492999"/>
  </r>
  <r>
    <n v="8"/>
    <n v="12"/>
    <x v="10"/>
    <n v="0.59137436578397362"/>
    <n v="50"/>
    <n v="40.64491249014705"/>
    <n v="42.467371753246752"/>
    <n v="27.005333333333336"/>
    <x v="41"/>
    <n v="160.70899194251109"/>
  </r>
  <r>
    <n v="8"/>
    <n v="12"/>
    <x v="11"/>
    <n v="0.24163214090669019"/>
    <n v="50"/>
    <n v="40.07501902550419"/>
    <n v="43.680238095238096"/>
    <n v="26.866666666666667"/>
    <x v="41"/>
    <n v="160.86355592831563"/>
  </r>
  <r>
    <n v="8"/>
    <n v="12"/>
    <x v="12"/>
    <n v="0.23692351076952317"/>
    <n v="45.107172537482654"/>
    <n v="39.133951770063014"/>
    <n v="43.521127705627698"/>
    <n v="18.771999999999998"/>
    <x v="41"/>
    <n v="146.77117552394287"/>
  </r>
  <r>
    <n v="8"/>
    <n v="12"/>
    <x v="13"/>
    <n v="0.23702449406302009"/>
    <n v="50"/>
    <n v="40.668067652142859"/>
    <n v="42.872777056277059"/>
    <n v="19.153333333333332"/>
    <x v="41"/>
    <n v="152.93120253581625"/>
  </r>
  <r>
    <n v="8"/>
    <n v="12"/>
    <x v="14"/>
    <n v="0.18553957880217392"/>
    <n v="34.511275138983962"/>
    <n v="36.894121846260497"/>
    <n v="42.34532900432901"/>
    <n v="18.425333333333334"/>
    <x v="1339"/>
    <n v="146.09524043798208"/>
  </r>
  <r>
    <n v="8"/>
    <n v="12"/>
    <x v="15"/>
    <n v="0.49637898645312262"/>
    <n v="40.828798925127998"/>
    <n v="31.318220597899156"/>
    <n v="40.961954004329002"/>
    <n v="17.229333333333336"/>
    <x v="800"/>
    <n v="138.40403150859356"/>
  </r>
  <r>
    <n v="8"/>
    <n v="12"/>
    <x v="16"/>
    <n v="0.62191662006346804"/>
    <n v="38.617160262872083"/>
    <n v="30.59695458170167"/>
    <n v="39.290450757575755"/>
    <n v="14.56"/>
    <x v="342"/>
    <n v="136.38100569305223"/>
  </r>
  <r>
    <n v="8"/>
    <n v="12"/>
    <x v="17"/>
    <n v="0.90575274822757401"/>
    <n v="28.87272422047937"/>
    <n v="20.500612752668065"/>
    <n v="30.236055194805189"/>
    <n v="12.497333333333334"/>
    <x v="491"/>
    <n v="104.61880826373827"/>
  </r>
  <r>
    <n v="8"/>
    <n v="12"/>
    <x v="18"/>
    <n v="1.3603756596596546"/>
    <n v="4.868635513016792"/>
    <n v="3.8676032521638657"/>
    <n v="8.5066677489177476"/>
    <n v="9.7413333333333334"/>
    <x v="84"/>
    <n v="41.006066431700212"/>
  </r>
  <r>
    <n v="8"/>
    <n v="12"/>
    <x v="19"/>
    <n v="0.96478485465685526"/>
    <n v="0"/>
    <n v="-0.20132002801120447"/>
    <n v="0"/>
    <n v="3.7613333333333334"/>
    <x v="352"/>
    <n v="20.066761175626212"/>
  </r>
  <r>
    <n v="8"/>
    <n v="12"/>
    <x v="20"/>
    <n v="1.2413967103107377"/>
    <n v="0"/>
    <n v="-0.20132002801120447"/>
    <n v="0"/>
    <n v="0"/>
    <x v="697"/>
    <n v="13.601243111887015"/>
  </r>
  <r>
    <n v="8"/>
    <n v="12"/>
    <x v="21"/>
    <n v="2.660277537072639"/>
    <n v="0"/>
    <n v="-0.20132002801120447"/>
    <n v="0"/>
    <n v="0"/>
    <x v="901"/>
    <n v="13.78043688317239"/>
  </r>
  <r>
    <n v="8"/>
    <n v="12"/>
    <x v="22"/>
    <n v="2.4435543941242219"/>
    <n v="0"/>
    <n v="-0.20132002801120447"/>
    <n v="0"/>
    <n v="0"/>
    <x v="408"/>
    <n v="13.931779174078878"/>
  </r>
  <r>
    <n v="8"/>
    <n v="12"/>
    <x v="23"/>
    <n v="2.5191956671582356"/>
    <n v="0"/>
    <n v="-0.20132002801120447"/>
    <n v="0"/>
    <n v="0"/>
    <x v="61"/>
    <n v="14.392555582248027"/>
  </r>
  <r>
    <n v="8"/>
    <n v="13"/>
    <x v="0"/>
    <n v="7.9595181484509521"/>
    <n v="0"/>
    <n v="-0.20132002801120447"/>
    <n v="0"/>
    <n v="0"/>
    <x v="870"/>
    <n v="24.020289158846577"/>
  </r>
  <r>
    <n v="8"/>
    <n v="13"/>
    <x v="1"/>
    <n v="8.9625345091098865"/>
    <n v="0"/>
    <n v="-0.20132002801120447"/>
    <n v="0"/>
    <n v="0"/>
    <x v="1340"/>
    <n v="26.078426429889575"/>
  </r>
  <r>
    <n v="8"/>
    <n v="13"/>
    <x v="2"/>
    <n v="8.973854815595665"/>
    <n v="0"/>
    <n v="-0.20132002801120447"/>
    <n v="0"/>
    <n v="0"/>
    <x v="241"/>
    <n v="19.256531942634247"/>
  </r>
  <r>
    <n v="8"/>
    <n v="13"/>
    <x v="3"/>
    <n v="8.6674971089399495"/>
    <n v="0"/>
    <n v="-0.20132002801120447"/>
    <n v="0"/>
    <n v="0"/>
    <x v="714"/>
    <n v="18.967243937258758"/>
  </r>
  <r>
    <n v="8"/>
    <n v="13"/>
    <x v="4"/>
    <n v="8.7047311180554932"/>
    <n v="0"/>
    <n v="-0.20132002801120447"/>
    <n v="0"/>
    <n v="0"/>
    <x v="1341"/>
    <n v="24.112586054482414"/>
  </r>
  <r>
    <n v="8"/>
    <n v="13"/>
    <x v="5"/>
    <n v="8.7220501384754652"/>
    <n v="0"/>
    <n v="-0.20132002801120447"/>
    <n v="0"/>
    <n v="0"/>
    <x v="1342"/>
    <n v="20.144129825969237"/>
  </r>
  <r>
    <n v="8"/>
    <n v="13"/>
    <x v="6"/>
    <n v="7.5258614511940776"/>
    <n v="4.6130394249839792"/>
    <n v="7.5226628531722666"/>
    <n v="6.8683495670995667"/>
    <n v="0"/>
    <x v="41"/>
    <n v="26.529913296449891"/>
  </r>
  <r>
    <n v="8"/>
    <n v="13"/>
    <x v="7"/>
    <n v="4.6851233606642575"/>
    <n v="25.814550535596986"/>
    <n v="24.858967199369747"/>
    <n v="23.977108766233762"/>
    <n v="0.41599999999999998"/>
    <x v="41"/>
    <n v="79.751749861864738"/>
  </r>
  <r>
    <n v="8"/>
    <n v="13"/>
    <x v="8"/>
    <n v="5.3769654601913297"/>
    <n v="43.923326638716745"/>
    <n v="33.683503115798324"/>
    <n v="35.061535173160166"/>
    <n v="12.306666666666667"/>
    <x v="41"/>
    <n v="130.35199705453323"/>
  </r>
  <r>
    <n v="8"/>
    <n v="13"/>
    <x v="9"/>
    <n v="3.9516444839838236"/>
    <n v="49.06117510733241"/>
    <n v="38.590669461743694"/>
    <n v="40.696853354978352"/>
    <n v="23.469333333333335"/>
    <x v="41"/>
    <n v="155.7696757413716"/>
  </r>
  <r>
    <n v="8"/>
    <n v="13"/>
    <x v="10"/>
    <n v="2.1572430609009414"/>
    <n v="50"/>
    <n v="40.079857417563026"/>
    <n v="42.133799242424239"/>
    <n v="25.61866666666667"/>
    <x v="41"/>
    <n v="159.98956638755487"/>
  </r>
  <r>
    <n v="8"/>
    <n v="13"/>
    <x v="11"/>
    <n v="0.40842218056362911"/>
    <n v="50"/>
    <n v="41.481263117457978"/>
    <n v="42.310710497835487"/>
    <n v="26.485333333333337"/>
    <x v="41"/>
    <n v="160.68572912919043"/>
  </r>
  <r>
    <n v="8"/>
    <n v="13"/>
    <x v="12"/>
    <n v="0.10004849119807947"/>
    <n v="50"/>
    <n v="41.930887979495793"/>
    <n v="41.441952922077917"/>
    <n v="26.346666666666668"/>
    <x v="41"/>
    <n v="159.81955605943844"/>
  </r>
  <r>
    <n v="8"/>
    <n v="13"/>
    <x v="13"/>
    <n v="0.11869317100626631"/>
    <n v="50"/>
    <n v="41.920865595945372"/>
    <n v="42.556718614718619"/>
    <n v="26.138666666666669"/>
    <x v="41"/>
    <n v="160.73494404833693"/>
  </r>
  <r>
    <n v="8"/>
    <n v="13"/>
    <x v="14"/>
    <n v="0.10445283602176163"/>
    <n v="50"/>
    <n v="41.326088972142848"/>
    <n v="40.55568181818181"/>
    <n v="26.346666666666668"/>
    <x v="41"/>
    <n v="158.33289029301309"/>
  </r>
  <r>
    <n v="8"/>
    <n v="13"/>
    <x v="15"/>
    <n v="0"/>
    <n v="49.301203666237129"/>
    <n v="38.867840206827729"/>
    <n v="38.315725108225109"/>
    <n v="26.242666666666668"/>
    <x v="331"/>
    <n v="157.2989150220676"/>
  </r>
  <r>
    <n v="8"/>
    <n v="13"/>
    <x v="16"/>
    <n v="0"/>
    <n v="45.311745775850355"/>
    <n v="35.759518908466383"/>
    <n v="31.017383116883114"/>
    <n v="25.722666666666669"/>
    <x v="951"/>
    <n v="149.60221062718372"/>
  </r>
  <r>
    <n v="8"/>
    <n v="13"/>
    <x v="17"/>
    <n v="7.8553007423170673E-2"/>
    <n v="36.388765971928287"/>
    <n v="24.750103378046216"/>
    <n v="17.492287878787877"/>
    <n v="24.544"/>
    <x v="25"/>
    <n v="122.28002602565923"/>
  </r>
  <r>
    <n v="8"/>
    <n v="13"/>
    <x v="18"/>
    <n v="0.81107453580077149"/>
    <n v="12.496969963834653"/>
    <n v="5.9083679026890765"/>
    <n v="5.2004155844155839"/>
    <n v="20.834666666666667"/>
    <x v="679"/>
    <n v="67.9125899592389"/>
  </r>
  <r>
    <n v="8"/>
    <n v="13"/>
    <x v="19"/>
    <n v="3.7544578241184849"/>
    <n v="0"/>
    <n v="-0.20132002801120447"/>
    <n v="0"/>
    <n v="8.1466666666666665"/>
    <x v="1343"/>
    <n v="36.236433196771102"/>
  </r>
  <r>
    <n v="8"/>
    <n v="13"/>
    <x v="20"/>
    <n v="3.3273711943421374"/>
    <n v="0"/>
    <n v="-0.20132002801120447"/>
    <n v="0"/>
    <n v="0"/>
    <x v="176"/>
    <n v="28.785012759503051"/>
  </r>
  <r>
    <n v="8"/>
    <n v="13"/>
    <x v="21"/>
    <n v="2.1056809169698227"/>
    <n v="0"/>
    <n v="-0.20132002801120447"/>
    <n v="0"/>
    <n v="0"/>
    <x v="325"/>
    <n v="25.536295455103708"/>
  </r>
  <r>
    <n v="8"/>
    <n v="13"/>
    <x v="22"/>
    <n v="2.6404491512744102"/>
    <n v="0"/>
    <n v="-0.20132002801120447"/>
    <n v="0"/>
    <n v="0"/>
    <x v="473"/>
    <n v="26.037991143177859"/>
  </r>
  <r>
    <n v="8"/>
    <n v="13"/>
    <x v="23"/>
    <n v="2.5617832796493065"/>
    <n v="0"/>
    <n v="-0.20132002801120447"/>
    <n v="0"/>
    <n v="0"/>
    <x v="153"/>
    <n v="25.27226979502359"/>
  </r>
  <r>
    <n v="8"/>
    <n v="14"/>
    <x v="0"/>
    <n v="2.4831252383127782"/>
    <n v="0"/>
    <n v="-0.20132002801120447"/>
    <n v="0"/>
    <n v="0"/>
    <x v="29"/>
    <n v="24.456414029647235"/>
  </r>
  <r>
    <n v="8"/>
    <n v="14"/>
    <x v="1"/>
    <n v="1.7829676321037489"/>
    <n v="0"/>
    <n v="-0.20132002801120447"/>
    <n v="0"/>
    <n v="0"/>
    <x v="576"/>
    <n v="26.871476907079742"/>
  </r>
  <r>
    <n v="8"/>
    <n v="14"/>
    <x v="2"/>
    <n v="2.8891523152597274"/>
    <n v="0"/>
    <n v="-0.20132002801120447"/>
    <n v="0"/>
    <n v="0"/>
    <x v="1344"/>
    <n v="26.671829442298311"/>
  </r>
  <r>
    <n v="8"/>
    <n v="14"/>
    <x v="3"/>
    <n v="3.4680318048118877"/>
    <n v="0"/>
    <n v="-0.20132002801120447"/>
    <n v="0"/>
    <n v="0"/>
    <x v="629"/>
    <n v="28.338902388464977"/>
  </r>
  <r>
    <n v="8"/>
    <n v="14"/>
    <x v="4"/>
    <n v="2.0597984977118324"/>
    <n v="0"/>
    <n v="-0.20132002801120447"/>
    <n v="0"/>
    <n v="0"/>
    <x v="314"/>
    <n v="20.900797104124528"/>
  </r>
  <r>
    <n v="8"/>
    <n v="14"/>
    <x v="5"/>
    <n v="2.6556682462358197"/>
    <n v="0"/>
    <n v="-0.20132002801120447"/>
    <n v="0"/>
    <n v="0"/>
    <x v="1345"/>
    <n v="15.048587194042538"/>
  </r>
  <r>
    <n v="8"/>
    <n v="14"/>
    <x v="6"/>
    <n v="5.1331399879691642"/>
    <n v="5.2815377629136169"/>
    <n v="6.6659218593277298"/>
    <n v="6.1432196969696973"/>
    <n v="0"/>
    <x v="885"/>
    <n v="31.865355580295432"/>
  </r>
  <r>
    <n v="8"/>
    <n v="14"/>
    <x v="7"/>
    <n v="7.2798111133962067"/>
    <n v="30.342764097469221"/>
    <n v="26.310484817016803"/>
    <n v="24.312132034632036"/>
    <n v="0.41599999999999998"/>
    <x v="41"/>
    <n v="88.66119206251426"/>
  </r>
  <r>
    <n v="8"/>
    <n v="14"/>
    <x v="8"/>
    <n v="1.0843707783039056"/>
    <n v="41.810099701003537"/>
    <n v="33.854574835021005"/>
    <n v="34.539389610389613"/>
    <n v="12.22"/>
    <x v="41"/>
    <n v="123.50843492471805"/>
  </r>
  <r>
    <n v="8"/>
    <n v="14"/>
    <x v="9"/>
    <n v="0.30077705414524813"/>
    <n v="47.096850374082038"/>
    <n v="35.223494188235293"/>
    <n v="39.566511904761903"/>
    <n v="23.573333333333334"/>
    <x v="41"/>
    <n v="145.76096685455781"/>
  </r>
  <r>
    <n v="8"/>
    <n v="14"/>
    <x v="10"/>
    <n v="1.6285119138554998"/>
    <n v="50"/>
    <n v="37.343746708298319"/>
    <n v="41.44929761904762"/>
    <n v="25.636000000000003"/>
    <x v="41"/>
    <n v="156.05755624120144"/>
  </r>
  <r>
    <n v="8"/>
    <n v="14"/>
    <x v="11"/>
    <n v="0.80962323061015984"/>
    <n v="50"/>
    <n v="37.45606652394958"/>
    <n v="41.206042748917753"/>
    <n v="26.364000000000001"/>
    <x v="41"/>
    <n v="155.83573250347749"/>
  </r>
  <r>
    <n v="8"/>
    <n v="14"/>
    <x v="12"/>
    <n v="0.2678805340327402"/>
    <n v="48.997163470780585"/>
    <n v="37.776091598697477"/>
    <n v="41.829750541125534"/>
    <n v="26.364000000000001"/>
    <x v="41"/>
    <n v="155.23488614463636"/>
  </r>
  <r>
    <n v="8"/>
    <n v="14"/>
    <x v="13"/>
    <n v="0.60451978420538088"/>
    <n v="40.074959825395517"/>
    <n v="37.166454199285717"/>
    <n v="42.289687229437227"/>
    <n v="25.965333333333337"/>
    <x v="41"/>
    <n v="146.1009543716572"/>
  </r>
  <r>
    <n v="8"/>
    <n v="14"/>
    <x v="14"/>
    <n v="0.52646326948541133"/>
    <n v="44.656486970708045"/>
    <n v="38.980160022478991"/>
    <n v="41.643745129870126"/>
    <n v="25.792000000000002"/>
    <x v="41"/>
    <n v="151.59885539254259"/>
  </r>
  <r>
    <n v="8"/>
    <n v="14"/>
    <x v="15"/>
    <n v="0.93044336130496641"/>
    <n v="39.092512699554248"/>
    <n v="36.785258024936979"/>
    <n v="39.924367965367964"/>
    <n v="25.376000000000001"/>
    <x v="41"/>
    <n v="142.10858205116415"/>
  </r>
  <r>
    <n v="8"/>
    <n v="14"/>
    <x v="16"/>
    <n v="0.41152147959527735"/>
    <n v="41.960192420240659"/>
    <n v="29.096361844600839"/>
    <n v="38.666949675324673"/>
    <n v="24.752000000000002"/>
    <x v="1346"/>
    <n v="150.06092300155376"/>
  </r>
  <r>
    <n v="8"/>
    <n v="14"/>
    <x v="17"/>
    <n v="0.45954631533906004"/>
    <n v="33.172036734909256"/>
    <n v="19.537427133529409"/>
    <n v="29.218851190476187"/>
    <n v="23.27866666666667"/>
    <x v="0"/>
    <n v="135.06695478345259"/>
  </r>
  <r>
    <n v="8"/>
    <n v="14"/>
    <x v="18"/>
    <n v="7.1168629817574366E-2"/>
    <n v="11.641985448764096"/>
    <n v="5.1843370910294109"/>
    <n v="7.980979978354978"/>
    <n v="18.303999999999998"/>
    <x v="107"/>
    <n v="72.174291916102618"/>
  </r>
  <r>
    <n v="8"/>
    <n v="14"/>
    <x v="19"/>
    <n v="0.58508910629664712"/>
    <n v="0"/>
    <n v="-0.20132002801120447"/>
    <n v="0"/>
    <n v="6.5173333333333341"/>
    <x v="0"/>
    <n v="36.301529154150785"/>
  </r>
  <r>
    <n v="8"/>
    <n v="14"/>
    <x v="20"/>
    <n v="0.48927174173982407"/>
    <n v="0"/>
    <n v="-0.20132002801120447"/>
    <n v="0"/>
    <n v="0"/>
    <x v="466"/>
    <n v="29.329914729375851"/>
  </r>
  <r>
    <n v="8"/>
    <n v="14"/>
    <x v="21"/>
    <n v="1.0321164687343927"/>
    <n v="0"/>
    <n v="-0.20132002801120447"/>
    <n v="0"/>
    <n v="0"/>
    <x v="1317"/>
    <n v="19.990469271448649"/>
  </r>
  <r>
    <n v="8"/>
    <n v="14"/>
    <x v="22"/>
    <n v="1.5503096786036079"/>
    <n v="0"/>
    <n v="-0.20132002801120447"/>
    <n v="0"/>
    <n v="0"/>
    <x v="1347"/>
    <n v="15.702474714603785"/>
  </r>
  <r>
    <n v="8"/>
    <n v="14"/>
    <x v="23"/>
    <n v="1.6649298511700608"/>
    <n v="0"/>
    <n v="-0.20132002801120447"/>
    <n v="0"/>
    <n v="0"/>
    <x v="567"/>
    <n v="9.3178061247235799"/>
  </r>
  <r>
    <n v="8"/>
    <n v="15"/>
    <x v="0"/>
    <n v="1.7268134451810822"/>
    <n v="0"/>
    <n v="-0.20132002801120447"/>
    <n v="0"/>
    <n v="0"/>
    <x v="484"/>
    <n v="8.0066456220062925"/>
  </r>
  <r>
    <n v="8"/>
    <n v="15"/>
    <x v="1"/>
    <n v="1.314686633515147"/>
    <n v="0"/>
    <n v="-0.20132002801120447"/>
    <n v="0"/>
    <n v="0"/>
    <x v="1303"/>
    <n v="10.174177416314755"/>
  </r>
  <r>
    <n v="8"/>
    <n v="15"/>
    <x v="2"/>
    <n v="1.4771557542229243"/>
    <n v="0"/>
    <n v="-0.20132002801120447"/>
    <n v="0"/>
    <n v="0"/>
    <x v="1348"/>
    <n v="6.8352240619158451"/>
  </r>
  <r>
    <n v="8"/>
    <n v="15"/>
    <x v="3"/>
    <n v="2.9439315803068022"/>
    <n v="0"/>
    <n v="-0.20132002801120447"/>
    <n v="0"/>
    <n v="0"/>
    <x v="41"/>
    <n v="2.7426115522955978"/>
  </r>
  <r>
    <n v="8"/>
    <n v="15"/>
    <x v="4"/>
    <n v="0.29844177305851916"/>
    <n v="0"/>
    <n v="-0.20132002801120447"/>
    <n v="0"/>
    <n v="0"/>
    <x v="41"/>
    <n v="9.7121745047314689E-2"/>
  </r>
  <r>
    <n v="8"/>
    <n v="15"/>
    <x v="5"/>
    <n v="0"/>
    <n v="0"/>
    <n v="-0.20132002801120447"/>
    <n v="0"/>
    <n v="0"/>
    <x v="1349"/>
    <n v="6.0280540829418543"/>
  </r>
  <r>
    <n v="8"/>
    <n v="15"/>
    <x v="6"/>
    <n v="9.8810107043865572E-2"/>
    <n v="1.0644132026705835"/>
    <n v="4.3849656030252095"/>
    <n v="4.9130443722943724"/>
    <n v="0"/>
    <x v="41"/>
    <n v="10.46123328503403"/>
  </r>
  <r>
    <n v="8"/>
    <n v="15"/>
    <x v="7"/>
    <n v="5.3637270380630868E-2"/>
    <n v="12.513230417948"/>
    <n v="8.9399661269747881"/>
    <n v="23.925348484848485"/>
    <n v="0.38133333333333336"/>
    <x v="41"/>
    <n v="45.813515633485231"/>
  </r>
  <r>
    <n v="8"/>
    <n v="15"/>
    <x v="8"/>
    <n v="0"/>
    <n v="35.909864990136285"/>
    <n v="8.7751151975420161"/>
    <n v="33.57391558441558"/>
    <n v="11.197333333333333"/>
    <x v="41"/>
    <n v="89.456229105427212"/>
  </r>
  <r>
    <n v="8"/>
    <n v="15"/>
    <x v="9"/>
    <n v="0"/>
    <n v="14.786322991953227"/>
    <n v="11.133485726785711"/>
    <n v="35.235652056277061"/>
    <n v="21.649333333333335"/>
    <x v="41"/>
    <n v="82.804794108349327"/>
  </r>
  <r>
    <n v="8"/>
    <n v="15"/>
    <x v="10"/>
    <n v="0"/>
    <n v="43.956769964651677"/>
    <n v="16.727012546218489"/>
    <n v="33.21936255411255"/>
    <n v="24.041333333333331"/>
    <x v="41"/>
    <n v="117.94447839831604"/>
  </r>
  <r>
    <n v="8"/>
    <n v="15"/>
    <x v="11"/>
    <n v="0.11727498264517397"/>
    <n v="50"/>
    <n v="28.261393615021003"/>
    <n v="29.67642424242424"/>
    <n v="25.09866666666667"/>
    <x v="41"/>
    <n v="133.1537595067571"/>
  </r>
  <r>
    <n v="8"/>
    <n v="15"/>
    <x v="12"/>
    <n v="0.28019925936063883"/>
    <n v="50"/>
    <n v="21.702607579852941"/>
    <n v="34.466382034632034"/>
    <n v="25.185333333333336"/>
    <x v="41"/>
    <n v="131.63452220717895"/>
  </r>
  <r>
    <n v="8"/>
    <n v="15"/>
    <x v="13"/>
    <n v="0"/>
    <n v="50"/>
    <n v="27.368364680735294"/>
    <n v="39.201669913419913"/>
    <n v="24.717333333333332"/>
    <x v="41"/>
    <n v="141.28736792748853"/>
  </r>
  <r>
    <n v="8"/>
    <n v="15"/>
    <x v="14"/>
    <n v="0.3039058118723717"/>
    <n v="50"/>
    <n v="17.005911288466386"/>
    <n v="34.739812770562772"/>
    <n v="24.422666666666668"/>
    <x v="41"/>
    <n v="126.4722965375682"/>
  </r>
  <r>
    <n v="8"/>
    <n v="15"/>
    <x v="15"/>
    <n v="0.24905440742413426"/>
    <n v="48.607683783815162"/>
    <n v="27.055251594642854"/>
    <n v="31.121584956709956"/>
    <n v="24.336000000000002"/>
    <x v="41"/>
    <n v="131.36957474259211"/>
  </r>
  <r>
    <n v="8"/>
    <n v="15"/>
    <x v="16"/>
    <n v="2.3939908771111797"/>
    <n v="44.299314407178066"/>
    <n v="16.741182122962183"/>
    <n v="39.139526515151516"/>
    <n v="22.793333333333333"/>
    <x v="41"/>
    <n v="125.36734725573628"/>
  </r>
  <r>
    <n v="8"/>
    <n v="15"/>
    <x v="17"/>
    <n v="0.97783147160279404"/>
    <n v="35.385045208670036"/>
    <n v="5.5904164245378141"/>
    <n v="32.842674783549782"/>
    <n v="20.262666666666668"/>
    <x v="1350"/>
    <n v="115.70977253511244"/>
  </r>
  <r>
    <n v="8"/>
    <n v="15"/>
    <x v="18"/>
    <n v="3.502399218473629"/>
    <n v="12.007411180825333"/>
    <n v="-0.20132002801120447"/>
    <n v="8.7417023809523808"/>
    <n v="14.941333333333334"/>
    <x v="1351"/>
    <n v="64.097856099798221"/>
  </r>
  <r>
    <n v="8"/>
    <n v="15"/>
    <x v="19"/>
    <n v="1.3907646093628179"/>
    <n v="0"/>
    <n v="-0.20132002801120447"/>
    <n v="0"/>
    <n v="5.1306666666666674"/>
    <x v="460"/>
    <n v="32.497565017577315"/>
  </r>
  <r>
    <n v="8"/>
    <n v="15"/>
    <x v="20"/>
    <n v="2.4081125803863372"/>
    <n v="0"/>
    <n v="-0.20132002801120447"/>
    <n v="0"/>
    <n v="0"/>
    <x v="1352"/>
    <n v="26.24093195493559"/>
  </r>
  <r>
    <n v="8"/>
    <n v="15"/>
    <x v="21"/>
    <n v="3.724765819445524"/>
    <n v="0"/>
    <n v="-0.20132002801120447"/>
    <n v="0"/>
    <n v="0"/>
    <x v="524"/>
    <n v="20.254953615047409"/>
  </r>
  <r>
    <n v="8"/>
    <n v="15"/>
    <x v="22"/>
    <n v="4.6544230995238705"/>
    <n v="0"/>
    <n v="-0.20132002801120447"/>
    <n v="0"/>
    <n v="0"/>
    <x v="587"/>
    <n v="17.96910591646288"/>
  </r>
  <r>
    <n v="8"/>
    <n v="15"/>
    <x v="23"/>
    <n v="4.6540426265019716"/>
    <n v="0"/>
    <n v="-0.20132002801120447"/>
    <n v="0"/>
    <n v="0"/>
    <x v="74"/>
    <n v="11.737217619827895"/>
  </r>
  <r>
    <n v="8"/>
    <n v="16"/>
    <x v="0"/>
    <n v="7.0439220120285979"/>
    <n v="0"/>
    <n v="-0.20132002801120447"/>
    <n v="0"/>
    <n v="0"/>
    <x v="794"/>
    <n v="11.246584914316113"/>
  </r>
  <r>
    <n v="8"/>
    <n v="16"/>
    <x v="1"/>
    <n v="6.3953241919491974"/>
    <n v="0"/>
    <n v="-0.20132002801120447"/>
    <n v="0"/>
    <n v="0"/>
    <x v="41"/>
    <n v="6.1940041639379926"/>
  </r>
  <r>
    <n v="8"/>
    <n v="16"/>
    <x v="2"/>
    <n v="2.2586881408450892"/>
    <n v="0"/>
    <n v="-0.20132002801120447"/>
    <n v="0"/>
    <n v="0"/>
    <x v="41"/>
    <n v="2.0573681128338848"/>
  </r>
  <r>
    <n v="8"/>
    <n v="16"/>
    <x v="3"/>
    <n v="4.790359738520034"/>
    <n v="0"/>
    <n v="-0.20132002801120447"/>
    <n v="0"/>
    <n v="0"/>
    <x v="41"/>
    <n v="4.5890397105088292"/>
  </r>
  <r>
    <n v="8"/>
    <n v="16"/>
    <x v="4"/>
    <n v="0.54830255519357962"/>
    <n v="0"/>
    <n v="-0.20132002801120447"/>
    <n v="0"/>
    <n v="0"/>
    <x v="485"/>
    <n v="4.1140522284626035"/>
  </r>
  <r>
    <n v="8"/>
    <n v="16"/>
    <x v="5"/>
    <n v="9.0521712971369563"/>
    <n v="0"/>
    <n v="-0.20132002801120447"/>
    <n v="0"/>
    <n v="0"/>
    <x v="41"/>
    <n v="8.8508512691257515"/>
  </r>
  <r>
    <n v="8"/>
    <n v="16"/>
    <x v="6"/>
    <n v="5.727925777515769"/>
    <n v="0.84180944908059563"/>
    <n v="0.81834489686344547"/>
    <n v="5.5862965367965369"/>
    <n v="0"/>
    <x v="41"/>
    <n v="12.974376660256347"/>
  </r>
  <r>
    <n v="8"/>
    <n v="16"/>
    <x v="7"/>
    <n v="2.8024000749866729"/>
    <n v="1.8110595563272234"/>
    <n v="0.97459040042016831"/>
    <n v="29.27037229437229"/>
    <n v="0.38133333333333336"/>
    <x v="41"/>
    <n v="35.239755659439687"/>
  </r>
  <r>
    <n v="8"/>
    <n v="16"/>
    <x v="8"/>
    <n v="6.7855326809523081E-2"/>
    <n v="9.3885782760280492"/>
    <n v="4.5346101574159654"/>
    <n v="33.470282467532471"/>
    <n v="11.994666666666667"/>
    <x v="41"/>
    <n v="59.455992894452677"/>
  </r>
  <r>
    <n v="8"/>
    <n v="16"/>
    <x v="9"/>
    <n v="4.802260345444247"/>
    <n v="7.454069058453209"/>
    <n v="9.1646057582773093"/>
    <n v="33.276635822510826"/>
    <n v="22.897333333333332"/>
    <x v="41"/>
    <n v="77.594904318018919"/>
  </r>
  <r>
    <n v="8"/>
    <n v="16"/>
    <x v="10"/>
    <n v="9.5005669054024029"/>
    <n v="26.540415383651336"/>
    <n v="13.075063340105041"/>
    <n v="34.399094696969691"/>
    <n v="24.509333333333334"/>
    <x v="41"/>
    <n v="108.02447365946179"/>
  </r>
  <r>
    <n v="8"/>
    <n v="16"/>
    <x v="11"/>
    <n v="0.18836782899847687"/>
    <n v="26.976307284939665"/>
    <n v="24.948131853025206"/>
    <n v="36.645175865800866"/>
    <n v="24.994666666666667"/>
    <x v="41"/>
    <n v="113.75264949943087"/>
  </r>
  <r>
    <n v="8"/>
    <n v="16"/>
    <x v="12"/>
    <n v="0.23648795991061594"/>
    <n v="35.697264851372751"/>
    <n v="23.616882837983191"/>
    <n v="38.155693722943724"/>
    <n v="25.167999999999999"/>
    <x v="41"/>
    <n v="122.8743293722103"/>
  </r>
  <r>
    <n v="8"/>
    <n v="16"/>
    <x v="13"/>
    <n v="0.85464792012436885"/>
    <n v="45.718121254521989"/>
    <n v="29.397724549978989"/>
    <n v="39.562836038961038"/>
    <n v="24.856000000000002"/>
    <x v="41"/>
    <n v="140.3893297635864"/>
  </r>
  <r>
    <n v="8"/>
    <n v="16"/>
    <x v="14"/>
    <n v="1.933436369288245"/>
    <n v="50"/>
    <n v="29.215248049474784"/>
    <n v="37.910209415584411"/>
    <n v="25.133333333333333"/>
    <x v="41"/>
    <n v="144.19222716768076"/>
  </r>
  <r>
    <n v="8"/>
    <n v="16"/>
    <x v="15"/>
    <n v="2.2007621615009256"/>
    <n v="48.352883682264526"/>
    <n v="21.906511245189073"/>
    <n v="36.389603354978348"/>
    <n v="24.821333333333332"/>
    <x v="41"/>
    <n v="133.67109377726621"/>
  </r>
  <r>
    <n v="8"/>
    <n v="16"/>
    <x v="16"/>
    <n v="0.91289800340327643"/>
    <n v="43.187115448805159"/>
    <n v="7.1532170595378144"/>
    <n v="32.345481060606055"/>
    <n v="23.504000000000001"/>
    <x v="41"/>
    <n v="107.10271157235231"/>
  </r>
  <r>
    <n v="8"/>
    <n v="16"/>
    <x v="17"/>
    <n v="0.52478133705817476"/>
    <n v="35.304286714235033"/>
    <n v="8.8072559447899152"/>
    <n v="25.831145562770562"/>
    <n v="22.065333333333335"/>
    <x v="1353"/>
    <n v="106.24937472717991"/>
  </r>
  <r>
    <n v="8"/>
    <n v="16"/>
    <x v="18"/>
    <n v="0.49614432135245012"/>
    <n v="9.7513940669902208"/>
    <n v="2.7229088109327733"/>
    <n v="5.9569908008657997"/>
    <n v="17.593333333333334"/>
    <x v="0"/>
    <n v="65.92119807600659"/>
  </r>
  <r>
    <n v="8"/>
    <n v="16"/>
    <x v="19"/>
    <n v="0.4808954790482422"/>
    <n v="0"/>
    <n v="-0.20132002801120447"/>
    <n v="0"/>
    <n v="5.8066666666666666"/>
    <x v="0"/>
    <n v="35.48666886023571"/>
  </r>
  <r>
    <n v="8"/>
    <n v="16"/>
    <x v="20"/>
    <n v="2.0746533476946456"/>
    <n v="0"/>
    <n v="-0.20132002801120447"/>
    <n v="0"/>
    <n v="0"/>
    <x v="575"/>
    <n v="27.062878127649306"/>
  </r>
  <r>
    <n v="8"/>
    <n v="16"/>
    <x v="21"/>
    <n v="1.298396238861397"/>
    <n v="0"/>
    <n v="-0.20132002801120447"/>
    <n v="0"/>
    <n v="0"/>
    <x v="438"/>
    <n v="18.130504375857306"/>
  </r>
  <r>
    <n v="8"/>
    <n v="16"/>
    <x v="22"/>
    <n v="0.65441755521488942"/>
    <n v="0"/>
    <n v="-0.20132002801120447"/>
    <n v="0"/>
    <n v="0"/>
    <x v="498"/>
    <n v="12.02528813886798"/>
  </r>
  <r>
    <n v="8"/>
    <n v="16"/>
    <x v="23"/>
    <n v="1.6696975856248439"/>
    <n v="0"/>
    <n v="-0.20132002801120447"/>
    <n v="0"/>
    <n v="0"/>
    <x v="1354"/>
    <n v="4.0298996059777936"/>
  </r>
  <r>
    <n v="8"/>
    <n v="17"/>
    <x v="0"/>
    <n v="2.5215966020601894"/>
    <n v="0"/>
    <n v="-0.20132002801120447"/>
    <n v="0"/>
    <n v="0"/>
    <x v="41"/>
    <n v="2.320276574048985"/>
  </r>
  <r>
    <n v="8"/>
    <n v="17"/>
    <x v="1"/>
    <n v="1.5654070881140858"/>
    <n v="0"/>
    <n v="-0.20132002801120447"/>
    <n v="0"/>
    <n v="0"/>
    <x v="41"/>
    <n v="1.3640870601028814"/>
  </r>
  <r>
    <n v="8"/>
    <n v="17"/>
    <x v="2"/>
    <n v="1.4724337117217519"/>
    <n v="0"/>
    <n v="-0.20132002801120447"/>
    <n v="0"/>
    <n v="0"/>
    <x v="41"/>
    <n v="1.2711136837105474"/>
  </r>
  <r>
    <n v="8"/>
    <n v="17"/>
    <x v="3"/>
    <n v="2.2494706351048461"/>
    <n v="0"/>
    <n v="-0.20132002801120447"/>
    <n v="0"/>
    <n v="0"/>
    <x v="41"/>
    <n v="2.0481506070936417"/>
  </r>
  <r>
    <n v="8"/>
    <n v="17"/>
    <x v="4"/>
    <n v="1.1100608791972812"/>
    <n v="0"/>
    <n v="-0.20132002801120447"/>
    <n v="0"/>
    <n v="0"/>
    <x v="1079"/>
    <n v="3.3870481058091206"/>
  </r>
  <r>
    <n v="8"/>
    <n v="17"/>
    <x v="5"/>
    <n v="0.76321434193853777"/>
    <n v="0"/>
    <n v="-0.20132002801120447"/>
    <n v="0"/>
    <n v="0"/>
    <x v="723"/>
    <n v="6.0039284533298938"/>
  </r>
  <r>
    <n v="8"/>
    <n v="17"/>
    <x v="6"/>
    <n v="6.6433097168952709E-2"/>
    <n v="2.4488651973922217"/>
    <n v="3.0579674610063026"/>
    <n v="4.6184155844155841"/>
    <n v="0"/>
    <x v="1355"/>
    <n v="15.098153601718481"/>
  </r>
  <r>
    <n v="8"/>
    <n v="17"/>
    <x v="7"/>
    <n v="9.0768298533136532E-2"/>
    <n v="18.934041305981832"/>
    <n v="9.2582632045588227"/>
    <n v="14.903715909090907"/>
    <n v="0.34666666666666668"/>
    <x v="1158"/>
    <n v="50.617381416125816"/>
  </r>
  <r>
    <n v="8"/>
    <n v="17"/>
    <x v="8"/>
    <n v="0.28798436585570175"/>
    <n v="34.678258241893445"/>
    <n v="13.471120290063023"/>
    <n v="25.360879870129867"/>
    <n v="12.116000000000001"/>
    <x v="1356"/>
    <n v="88.37548032128484"/>
  </r>
  <r>
    <n v="8"/>
    <n v="17"/>
    <x v="9"/>
    <n v="0.14537797848809175"/>
    <n v="42.715758439005931"/>
    <n v="23.814220114096631"/>
    <n v="34.579608766233768"/>
    <n v="23.781333333333333"/>
    <x v="159"/>
    <n v="127.68210232959302"/>
  </r>
  <r>
    <n v="8"/>
    <n v="17"/>
    <x v="10"/>
    <n v="0"/>
    <n v="41.623814135456584"/>
    <n v="24.203365075399155"/>
    <n v="36.303130411255403"/>
    <n v="25.636000000000003"/>
    <x v="743"/>
    <n v="130.61268231058909"/>
  </r>
  <r>
    <n v="8"/>
    <n v="17"/>
    <x v="11"/>
    <n v="0"/>
    <n v="48.615698911940321"/>
    <n v="31.862194105084026"/>
    <n v="39.076325757575752"/>
    <n v="26.26"/>
    <x v="41"/>
    <n v="145.81421877460008"/>
  </r>
  <r>
    <n v="8"/>
    <n v="17"/>
    <x v="12"/>
    <n v="1.063654484754834E-2"/>
    <n v="45.00688542839476"/>
    <n v="27.688735354915963"/>
    <n v="41.018562770562767"/>
    <n v="25.930666666666667"/>
    <x v="41"/>
    <n v="139.65548676538771"/>
  </r>
  <r>
    <n v="8"/>
    <n v="17"/>
    <x v="13"/>
    <n v="7.6012689376602938E-2"/>
    <n v="46.103017162395261"/>
    <n v="20.415940891638655"/>
    <n v="39.710566017316012"/>
    <n v="25.237333333333332"/>
    <x v="41"/>
    <n v="131.54287009405988"/>
  </r>
  <r>
    <n v="8"/>
    <n v="17"/>
    <x v="14"/>
    <n v="0.24922533472062372"/>
    <n v="26.340026514733282"/>
    <n v="20.996547938697478"/>
    <n v="41.480221861471861"/>
    <n v="25.029333333333334"/>
    <x v="41"/>
    <n v="114.09535498295659"/>
  </r>
  <r>
    <n v="8"/>
    <n v="17"/>
    <x v="15"/>
    <n v="0.19712647608671174"/>
    <n v="26.284506551252065"/>
    <n v="19.952492052289912"/>
    <n v="38.365219155844159"/>
    <n v="24.752000000000002"/>
    <x v="41"/>
    <n v="109.55134423547284"/>
  </r>
  <r>
    <n v="8"/>
    <n v="17"/>
    <x v="16"/>
    <n v="0.68511939158829194"/>
    <n v="32.775694103001094"/>
    <n v="28.139397015252097"/>
    <n v="36.827484307359306"/>
    <n v="24.058666666666671"/>
    <x v="41"/>
    <n v="122.48636148386747"/>
  </r>
  <r>
    <n v="8"/>
    <n v="17"/>
    <x v="17"/>
    <n v="1.0150832617466115"/>
    <n v="8.2833060235358591"/>
    <n v="19.366701013739497"/>
    <n v="29.284030844155843"/>
    <n v="22.966666666666669"/>
    <x v="1082"/>
    <n v="96.441747980541493"/>
  </r>
  <r>
    <n v="8"/>
    <n v="17"/>
    <x v="18"/>
    <n v="1.114306415082005"/>
    <n v="1.5846833359575516"/>
    <n v="5.4604710378151262"/>
    <n v="8.0110730519480526"/>
    <n v="18.286666666666669"/>
    <x v="853"/>
    <n v="44.723558971196297"/>
  </r>
  <r>
    <n v="8"/>
    <n v="17"/>
    <x v="19"/>
    <n v="2.8501321538594024"/>
    <n v="0"/>
    <n v="-0.20132002801120447"/>
    <n v="0"/>
    <n v="6.413333333333334"/>
    <x v="742"/>
    <n v="24.034407194601165"/>
  </r>
  <r>
    <n v="8"/>
    <n v="17"/>
    <x v="20"/>
    <n v="5.6115135318426974"/>
    <n v="0"/>
    <n v="-0.20132002801120447"/>
    <n v="0"/>
    <n v="0"/>
    <x v="231"/>
    <n v="20.53394883811314"/>
  </r>
  <r>
    <n v="8"/>
    <n v="17"/>
    <x v="21"/>
    <n v="5.2169487855238819"/>
    <n v="0"/>
    <n v="-0.20132002801120447"/>
    <n v="0"/>
    <n v="0"/>
    <x v="1161"/>
    <n v="17.944860620955065"/>
  </r>
  <r>
    <n v="8"/>
    <n v="17"/>
    <x v="22"/>
    <n v="4.5256508341137991"/>
    <n v="0"/>
    <n v="-0.20132002801120447"/>
    <n v="0"/>
    <n v="0"/>
    <x v="925"/>
    <n v="13.05014872928894"/>
  </r>
  <r>
    <n v="8"/>
    <n v="17"/>
    <x v="23"/>
    <n v="7.2919872611721095"/>
    <n v="0"/>
    <n v="-0.20132002801120447"/>
    <n v="0"/>
    <n v="0"/>
    <x v="1357"/>
    <n v="11.243938925906281"/>
  </r>
  <r>
    <n v="8"/>
    <n v="18"/>
    <x v="0"/>
    <n v="7.5753740873344766"/>
    <n v="0"/>
    <n v="-0.20132002801120447"/>
    <n v="0"/>
    <n v="0"/>
    <x v="41"/>
    <n v="7.3740540593232717"/>
  </r>
  <r>
    <n v="8"/>
    <n v="18"/>
    <x v="1"/>
    <n v="5.3295359285310022"/>
    <n v="0"/>
    <n v="-0.20132002801120447"/>
    <n v="0"/>
    <n v="0"/>
    <x v="41"/>
    <n v="5.1282159005197974"/>
  </r>
  <r>
    <n v="8"/>
    <n v="18"/>
    <x v="2"/>
    <n v="4.7670044854209959"/>
    <n v="0"/>
    <n v="-0.20132002801120447"/>
    <n v="0"/>
    <n v="0"/>
    <x v="41"/>
    <n v="4.565684457409791"/>
  </r>
  <r>
    <n v="8"/>
    <n v="18"/>
    <x v="3"/>
    <n v="3.8334228071153591"/>
    <n v="0"/>
    <n v="-0.20132002801120447"/>
    <n v="0"/>
    <n v="0"/>
    <x v="41"/>
    <n v="3.6321027791041547"/>
  </r>
  <r>
    <n v="8"/>
    <n v="18"/>
    <x v="4"/>
    <n v="3.0952098330252289"/>
    <n v="0"/>
    <n v="-0.20132002801120447"/>
    <n v="0"/>
    <n v="0"/>
    <x v="41"/>
    <n v="2.8938898050140245"/>
  </r>
  <r>
    <n v="8"/>
    <n v="18"/>
    <x v="5"/>
    <n v="2.6734169853962158"/>
    <n v="0"/>
    <n v="-0.20132002801120447"/>
    <n v="0"/>
    <n v="0"/>
    <x v="41"/>
    <n v="2.4720969573850113"/>
  </r>
  <r>
    <n v="8"/>
    <n v="18"/>
    <x v="6"/>
    <n v="2.6115536263377384"/>
    <n v="1.5696822031725546"/>
    <n v="1.6175781450945377"/>
    <n v="7.0721774891774887"/>
    <n v="0"/>
    <x v="41"/>
    <n v="12.870991463782318"/>
  </r>
  <r>
    <n v="8"/>
    <n v="18"/>
    <x v="7"/>
    <n v="2.5340125658878079"/>
    <n v="7.1805291595465164"/>
    <n v="13.875126026974788"/>
    <n v="29.746227272727268"/>
    <n v="0.32933333333333331"/>
    <x v="41"/>
    <n v="53.665228358469712"/>
  </r>
  <r>
    <n v="8"/>
    <n v="18"/>
    <x v="8"/>
    <n v="0.93754907290766443"/>
    <n v="23.366249889402699"/>
    <n v="11.784249458697476"/>
    <n v="41.236716991341993"/>
    <n v="14.404"/>
    <x v="41"/>
    <n v="91.72876541234983"/>
  </r>
  <r>
    <n v="8"/>
    <n v="18"/>
    <x v="9"/>
    <n v="0.57775814512800572"/>
    <n v="45.294368855334248"/>
    <n v="10.580526634348738"/>
    <n v="43.58778896103896"/>
    <n v="26.832000000000004"/>
    <x v="41"/>
    <n v="126.87244259584996"/>
  </r>
  <r>
    <n v="8"/>
    <n v="18"/>
    <x v="10"/>
    <n v="0.69708798038652298"/>
    <n v="49.361199396736048"/>
    <n v="4.849451240672269"/>
    <n v="44.182098484848481"/>
    <n v="27.022666666666669"/>
    <x v="41"/>
    <n v="126.11250376930998"/>
  </r>
  <r>
    <n v="8"/>
    <n v="18"/>
    <x v="11"/>
    <n v="1.1774358845434596"/>
    <n v="50"/>
    <n v="23.953496685504202"/>
    <n v="44.520966450216449"/>
    <n v="26.901333333333334"/>
    <x v="41"/>
    <n v="146.55323235359745"/>
  </r>
  <r>
    <n v="8"/>
    <n v="18"/>
    <x v="12"/>
    <n v="0.94410166915554883"/>
    <n v="47.301135783857411"/>
    <n v="20.337489820399153"/>
    <n v="44.217053571428565"/>
    <n v="26.797333333333334"/>
    <x v="41"/>
    <n v="139.59711417817402"/>
  </r>
  <r>
    <n v="8"/>
    <n v="18"/>
    <x v="13"/>
    <n v="0.89478866057220363"/>
    <n v="45.1232174555605"/>
    <n v="19.305529914138653"/>
    <n v="44.36605465367964"/>
    <n v="26.710666666666668"/>
    <x v="41"/>
    <n v="136.40025735061766"/>
  </r>
  <r>
    <n v="8"/>
    <n v="18"/>
    <x v="14"/>
    <n v="0.9357758080768912"/>
    <n v="46.128412199137308"/>
    <n v="12.190328792205882"/>
    <n v="43.833094155844151"/>
    <n v="26.658666666666669"/>
    <x v="41"/>
    <n v="129.74627762193091"/>
  </r>
  <r>
    <n v="8"/>
    <n v="18"/>
    <x v="15"/>
    <n v="1.8678863599117039"/>
    <n v="41.433475281826794"/>
    <n v="24.507838175672269"/>
    <n v="42.763820346320344"/>
    <n v="26.623999999999999"/>
    <x v="41"/>
    <n v="137.19702016373111"/>
  </r>
  <r>
    <n v="8"/>
    <n v="18"/>
    <x v="16"/>
    <n v="2.6532549485556034"/>
    <n v="5.3286293520149171"/>
    <n v="39.800958675315123"/>
    <n v="40.81075108225108"/>
    <n v="26.606666666666669"/>
    <x v="1200"/>
    <n v="128.66612132224293"/>
  </r>
  <r>
    <n v="8"/>
    <n v="18"/>
    <x v="17"/>
    <n v="3.2537023121499087"/>
    <n v="1.2668870476839948"/>
    <n v="31.097382560357133"/>
    <n v="32.078044372294372"/>
    <n v="25.878666666666671"/>
    <x v="1358"/>
    <n v="110.08855209144227"/>
  </r>
  <r>
    <n v="8"/>
    <n v="18"/>
    <x v="18"/>
    <n v="4.0305655124166364"/>
    <n v="1.8462873361203234"/>
    <n v="5.4321318843277302"/>
    <n v="8.6708722943722947"/>
    <n v="21.146666666666668"/>
    <x v="99"/>
    <n v="63.285129668299099"/>
  </r>
  <r>
    <n v="8"/>
    <n v="18"/>
    <x v="19"/>
    <n v="4.6379267548314296"/>
    <n v="0"/>
    <n v="-0.20132002801120447"/>
    <n v="0"/>
    <n v="7.5053333333333327"/>
    <x v="768"/>
    <n v="31.838810614918849"/>
  </r>
  <r>
    <n v="8"/>
    <n v="18"/>
    <x v="20"/>
    <n v="3.5959086810428951"/>
    <n v="0"/>
    <n v="-0.20132002801120447"/>
    <n v="0"/>
    <n v="0"/>
    <x v="799"/>
    <n v="14.129297045634821"/>
  </r>
  <r>
    <n v="8"/>
    <n v="18"/>
    <x v="21"/>
    <n v="4.9166294553600487"/>
    <n v="0"/>
    <n v="-0.20132002801120447"/>
    <n v="0"/>
    <n v="0"/>
    <x v="485"/>
    <n v="8.4823791286290717"/>
  </r>
  <r>
    <n v="8"/>
    <n v="18"/>
    <x v="22"/>
    <n v="6.4363283226811525"/>
    <n v="0"/>
    <n v="-0.20132002801120447"/>
    <n v="0"/>
    <n v="0"/>
    <x v="645"/>
    <n v="9.4494464170028074"/>
  </r>
  <r>
    <n v="8"/>
    <n v="18"/>
    <x v="23"/>
    <n v="5.6184080892895105"/>
    <n v="0"/>
    <n v="-0.20132002801120447"/>
    <n v="0"/>
    <n v="0"/>
    <x v="41"/>
    <n v="5.4170880612783057"/>
  </r>
  <r>
    <n v="8"/>
    <n v="19"/>
    <x v="0"/>
    <n v="3.4058900039332922"/>
    <n v="0"/>
    <n v="-0.20132002801120447"/>
    <n v="0"/>
    <n v="0"/>
    <x v="41"/>
    <n v="3.2045699759220878"/>
  </r>
  <r>
    <n v="8"/>
    <n v="19"/>
    <x v="1"/>
    <n v="2.5884010129489257"/>
    <n v="0"/>
    <n v="-0.20132002801120447"/>
    <n v="0"/>
    <n v="0"/>
    <x v="41"/>
    <n v="2.3870809849377213"/>
  </r>
  <r>
    <n v="8"/>
    <n v="19"/>
    <x v="2"/>
    <n v="2.8329583598532184"/>
    <n v="0"/>
    <n v="-0.20132002801120447"/>
    <n v="0"/>
    <n v="0"/>
    <x v="41"/>
    <n v="2.631638331842014"/>
  </r>
  <r>
    <n v="8"/>
    <n v="19"/>
    <x v="3"/>
    <n v="5.0948184819282387"/>
    <n v="0"/>
    <n v="-0.20132002801120447"/>
    <n v="0"/>
    <n v="0"/>
    <x v="41"/>
    <n v="4.8934984539170339"/>
  </r>
  <r>
    <n v="8"/>
    <n v="19"/>
    <x v="4"/>
    <n v="5.7837500755294169"/>
    <n v="0"/>
    <n v="-0.20132002801120447"/>
    <n v="0"/>
    <n v="0"/>
    <x v="41"/>
    <n v="5.582430047518212"/>
  </r>
  <r>
    <n v="8"/>
    <n v="19"/>
    <x v="5"/>
    <n v="4.4318029950077262"/>
    <n v="0"/>
    <n v="-0.20132002801120447"/>
    <n v="0"/>
    <n v="0"/>
    <x v="41"/>
    <n v="4.2304829669965214"/>
  </r>
  <r>
    <n v="8"/>
    <n v="19"/>
    <x v="6"/>
    <n v="5.3420684277866828"/>
    <n v="3.8432466807311267"/>
    <n v="8.2276856960294111"/>
    <n v="5.1270508658008653"/>
    <n v="0"/>
    <x v="41"/>
    <n v="22.540051670348085"/>
  </r>
  <r>
    <n v="8"/>
    <n v="19"/>
    <x v="7"/>
    <n v="4.4934491208538105"/>
    <n v="25.752241482434499"/>
    <n v="31.768191059369748"/>
    <n v="23.154924242424244"/>
    <n v="0.156"/>
    <x v="41"/>
    <n v="85.324805905082314"/>
  </r>
  <r>
    <n v="8"/>
    <n v="19"/>
    <x v="8"/>
    <n v="2.0436848958068694"/>
    <n v="42.125007322955781"/>
    <n v="42.984966249453777"/>
    <n v="34.136300324675318"/>
    <n v="6.3959999999999999"/>
    <x v="41"/>
    <n v="127.68595879289175"/>
  </r>
  <r>
    <n v="8"/>
    <n v="19"/>
    <x v="9"/>
    <n v="3.1081015982638562"/>
    <n v="48.164740985706317"/>
    <n v="43.199929096638655"/>
    <n v="37.991511363636363"/>
    <n v="9.8280000000000012"/>
    <x v="41"/>
    <n v="142.29228304424518"/>
  </r>
  <r>
    <n v="8"/>
    <n v="19"/>
    <x v="10"/>
    <n v="4.6824004087217066"/>
    <n v="50"/>
    <n v="43.199929096638655"/>
    <n v="39.532486471861468"/>
    <n v="12.584"/>
    <x v="1289"/>
    <n v="153.6656011834807"/>
  </r>
  <r>
    <n v="8"/>
    <n v="19"/>
    <x v="11"/>
    <n v="4.6295248282293553"/>
    <n v="50"/>
    <n v="25.220464206050412"/>
    <n v="39.187468073593074"/>
    <n v="14.282666666666668"/>
    <x v="41"/>
    <n v="133.32012377453952"/>
  </r>
  <r>
    <n v="8"/>
    <n v="19"/>
    <x v="12"/>
    <n v="2.9458197412887408"/>
    <n v="50"/>
    <n v="22.873844057521008"/>
    <n v="38.145451298701296"/>
    <n v="15.253333333333334"/>
    <x v="686"/>
    <n v="136.28530476085859"/>
  </r>
  <r>
    <n v="8"/>
    <n v="19"/>
    <x v="13"/>
    <n v="3.071570763304575"/>
    <n v="50"/>
    <n v="19.633158176407559"/>
    <n v="37.812473484848475"/>
    <n v="16.674666666666667"/>
    <x v="1075"/>
    <n v="131.0101478963482"/>
  </r>
  <r>
    <n v="8"/>
    <n v="19"/>
    <x v="14"/>
    <n v="3.1502226271923788"/>
    <n v="50"/>
    <n v="13.99781382560924"/>
    <n v="37.564926406926404"/>
    <n v="17.506666666666668"/>
    <x v="1359"/>
    <n v="125.03292966864221"/>
  </r>
  <r>
    <n v="8"/>
    <n v="19"/>
    <x v="15"/>
    <n v="1.2888907747557052"/>
    <n v="45.591143874216023"/>
    <n v="11.644627287857142"/>
    <n v="36.25152380952381"/>
    <n v="16.605333333333334"/>
    <x v="1293"/>
    <n v="117.82853188196198"/>
  </r>
  <r>
    <n v="8"/>
    <n v="19"/>
    <x v="16"/>
    <n v="1.2810054113311775"/>
    <n v="41.523282138064445"/>
    <n v="10.900551709096638"/>
    <n v="35.12320995670995"/>
    <n v="15.634666666666668"/>
    <x v="1067"/>
    <n v="108.146570789408"/>
  </r>
  <r>
    <n v="8"/>
    <n v="19"/>
    <x v="17"/>
    <n v="0.79725175996039654"/>
    <n v="19.816894806778432"/>
    <n v="4.3151545176050412"/>
    <n v="23.103912337662337"/>
    <n v="12.324"/>
    <x v="1313"/>
    <n v="68.781111003798515"/>
  </r>
  <r>
    <n v="8"/>
    <n v="19"/>
    <x v="18"/>
    <n v="1.1546798319649578"/>
    <n v="12.087374460168677"/>
    <n v="0.39999678349159662"/>
    <n v="5.5680546536796536"/>
    <n v="7.8693333333333335"/>
    <x v="1360"/>
    <n v="45.485911324373639"/>
  </r>
  <r>
    <n v="8"/>
    <n v="19"/>
    <x v="19"/>
    <n v="1.8020255146137407"/>
    <n v="0"/>
    <n v="-0.20132002801120447"/>
    <n v="0"/>
    <n v="2.8946666666666667"/>
    <x v="1111"/>
    <n v="23.202697900068635"/>
  </r>
  <r>
    <n v="8"/>
    <n v="19"/>
    <x v="20"/>
    <n v="2.7789712228766574"/>
    <n v="0"/>
    <n v="-0.20132002801120447"/>
    <n v="0"/>
    <n v="0"/>
    <x v="29"/>
    <n v="24.752260014211114"/>
  </r>
  <r>
    <n v="8"/>
    <n v="19"/>
    <x v="21"/>
    <n v="3.7503217274542302"/>
    <n v="0"/>
    <n v="-0.20132002801120447"/>
    <n v="0"/>
    <n v="0"/>
    <x v="455"/>
    <n v="22.910310376541176"/>
  </r>
  <r>
    <n v="8"/>
    <n v="19"/>
    <x v="22"/>
    <n v="6.6273600567643047"/>
    <n v="0"/>
    <n v="-0.20132002801120447"/>
    <n v="0"/>
    <n v="0"/>
    <x v="916"/>
    <n v="22.990051408553953"/>
  </r>
  <r>
    <n v="8"/>
    <n v="19"/>
    <x v="23"/>
    <n v="4.6323501424097895"/>
    <n v="0"/>
    <n v="-0.20132002801120447"/>
    <n v="0"/>
    <n v="0"/>
    <x v="353"/>
    <n v="14.897957568168145"/>
  </r>
  <r>
    <n v="8"/>
    <n v="20"/>
    <x v="0"/>
    <n v="6.8552670372890301"/>
    <n v="0"/>
    <n v="-0.20132002801120447"/>
    <n v="0"/>
    <n v="0"/>
    <x v="236"/>
    <n v="10.035881575422918"/>
  </r>
  <r>
    <n v="8"/>
    <n v="20"/>
    <x v="1"/>
    <n v="8.2229171771081884"/>
    <n v="0"/>
    <n v="-0.20132002801120447"/>
    <n v="0"/>
    <n v="0"/>
    <x v="370"/>
    <n v="12.040444944260569"/>
  </r>
  <r>
    <n v="8"/>
    <n v="20"/>
    <x v="2"/>
    <n v="7.0594341886818039"/>
    <n v="0"/>
    <n v="-0.20132002801120447"/>
    <n v="0"/>
    <n v="0"/>
    <x v="399"/>
    <n v="9.2852123114529608"/>
  </r>
  <r>
    <n v="8"/>
    <n v="20"/>
    <x v="3"/>
    <n v="6.4679624957129098"/>
    <n v="0"/>
    <n v="-0.20132002801120447"/>
    <n v="0"/>
    <n v="0"/>
    <x v="41"/>
    <n v="6.266642467701705"/>
  </r>
  <r>
    <n v="8"/>
    <n v="20"/>
    <x v="4"/>
    <n v="6.0309200127449829"/>
    <n v="0"/>
    <n v="-0.20132002801120447"/>
    <n v="0"/>
    <n v="0"/>
    <x v="41"/>
    <n v="5.8295999847337781"/>
  </r>
  <r>
    <n v="8"/>
    <n v="20"/>
    <x v="5"/>
    <n v="4.3389991990153831"/>
    <n v="0"/>
    <n v="-0.20132002801120447"/>
    <n v="0"/>
    <n v="0"/>
    <x v="41"/>
    <n v="4.1376791710041783"/>
  </r>
  <r>
    <n v="8"/>
    <n v="20"/>
    <x v="6"/>
    <n v="3.5880268769824002"/>
    <n v="4.2939305519867448"/>
    <n v="7.7282945156722676"/>
    <n v="1.5290324675324674"/>
    <n v="0"/>
    <x v="41"/>
    <n v="17.139284412173879"/>
  </r>
  <r>
    <n v="8"/>
    <n v="20"/>
    <x v="7"/>
    <n v="2.9338577335761231"/>
    <n v="28.346786652298348"/>
    <n v="29.800002289726894"/>
    <n v="25.668092532467529"/>
    <n v="0.26"/>
    <x v="41"/>
    <n v="87.008739208068903"/>
  </r>
  <r>
    <n v="8"/>
    <n v="20"/>
    <x v="8"/>
    <n v="1.9821455005005468"/>
    <n v="45.907912337175262"/>
    <n v="41.227938733235284"/>
    <n v="39.092967532467533"/>
    <n v="14.282666666666668"/>
    <x v="41"/>
    <n v="142.49363077004529"/>
  </r>
  <r>
    <n v="8"/>
    <n v="20"/>
    <x v="9"/>
    <n v="1.6738881320631311"/>
    <n v="49.001156557835458"/>
    <n v="43.199929096638655"/>
    <n v="41.971354978354974"/>
    <n v="25.202666666666669"/>
    <x v="41"/>
    <n v="161.04899543155889"/>
  </r>
  <r>
    <n v="8"/>
    <n v="20"/>
    <x v="10"/>
    <n v="1.4785298356579817"/>
    <n v="46.356884381825679"/>
    <n v="43.199929096638655"/>
    <n v="43.388286796536796"/>
    <n v="27.022666666666669"/>
    <x v="41"/>
    <n v="161.44629677732578"/>
  </r>
  <r>
    <n v="8"/>
    <n v="20"/>
    <x v="11"/>
    <n v="1.519778531853557"/>
    <n v="50"/>
    <n v="43.199929096638655"/>
    <n v="43.519238636363632"/>
    <n v="26.91866666666667"/>
    <x v="41"/>
    <n v="165.15761293152252"/>
  </r>
  <r>
    <n v="8"/>
    <n v="20"/>
    <x v="12"/>
    <n v="0.79815423088183546"/>
    <n v="50"/>
    <n v="43.199929096638655"/>
    <n v="42.550702922077917"/>
    <n v="26.814666666666664"/>
    <x v="41"/>
    <n v="163.36345291626506"/>
  </r>
  <r>
    <n v="8"/>
    <n v="20"/>
    <x v="13"/>
    <n v="0.7906382323071387"/>
    <n v="50"/>
    <n v="43.199929096638655"/>
    <n v="43.059766774891777"/>
    <n v="26.727999999999998"/>
    <x v="41"/>
    <n v="163.77833410383758"/>
  </r>
  <r>
    <n v="8"/>
    <n v="20"/>
    <x v="14"/>
    <n v="1.6425337707498981"/>
    <n v="50"/>
    <n v="43.199929096638655"/>
    <n v="42.564701839826839"/>
    <n v="26.676000000000002"/>
    <x v="41"/>
    <n v="164.08316470721536"/>
  </r>
  <r>
    <n v="8"/>
    <n v="20"/>
    <x v="15"/>
    <n v="1.3036035089792462"/>
    <n v="50"/>
    <n v="42.451360725252101"/>
    <n v="41.758899350649351"/>
    <n v="26.572000000000003"/>
    <x v="41"/>
    <n v="162.08586358488071"/>
  </r>
  <r>
    <n v="8"/>
    <n v="20"/>
    <x v="16"/>
    <n v="1.5601496417086871"/>
    <n v="46.632068567878648"/>
    <n v="39.928484866008397"/>
    <n v="38.099566017316022"/>
    <n v="25.878666666666671"/>
    <x v="41"/>
    <n v="152.09893575957844"/>
  </r>
  <r>
    <n v="8"/>
    <n v="20"/>
    <x v="17"/>
    <n v="2.9822916200269329"/>
    <n v="37.584020807885899"/>
    <n v="23.615154840819326"/>
    <n v="27.273724567099563"/>
    <n v="24.907999999999998"/>
    <x v="41"/>
    <n v="116.36319183583173"/>
  </r>
  <r>
    <n v="8"/>
    <n v="20"/>
    <x v="18"/>
    <n v="2.5923752499614618"/>
    <n v="7.8877957554064251"/>
    <n v="1.1441760420819327"/>
    <n v="6.4529491341991347"/>
    <n v="19.916"/>
    <x v="41"/>
    <n v="37.993296181648958"/>
  </r>
  <r>
    <n v="8"/>
    <n v="20"/>
    <x v="19"/>
    <n v="4.6423719296104906"/>
    <n v="0"/>
    <n v="-0.20132002801120447"/>
    <n v="0"/>
    <n v="6.7253333333333334"/>
    <x v="41"/>
    <n v="11.166385234932619"/>
  </r>
  <r>
    <n v="8"/>
    <n v="20"/>
    <x v="20"/>
    <n v="5.4695683990402433"/>
    <n v="0"/>
    <n v="-0.20132002801120447"/>
    <n v="0"/>
    <n v="0"/>
    <x v="238"/>
    <n v="8.0474091107160941"/>
  </r>
  <r>
    <n v="8"/>
    <n v="20"/>
    <x v="21"/>
    <n v="5.5815624163968849"/>
    <n v="0"/>
    <n v="-0.20132002801120447"/>
    <n v="0"/>
    <n v="0"/>
    <x v="1080"/>
    <n v="9.2988056885279278"/>
  </r>
  <r>
    <n v="8"/>
    <n v="20"/>
    <x v="22"/>
    <n v="6.9798783933987254"/>
    <n v="0"/>
    <n v="-0.20132002801120447"/>
    <n v="0"/>
    <n v="0"/>
    <x v="1245"/>
    <n v="12.740151537507009"/>
  </r>
  <r>
    <n v="8"/>
    <n v="20"/>
    <x v="23"/>
    <n v="7.9470169638084522"/>
    <n v="0"/>
    <n v="-0.20132002801120447"/>
    <n v="0"/>
    <n v="0"/>
    <x v="374"/>
    <n v="14.511699780747461"/>
  </r>
  <r>
    <n v="8"/>
    <n v="21"/>
    <x v="0"/>
    <n v="7.2246066102262008"/>
    <n v="0"/>
    <n v="-0.20132002801120447"/>
    <n v="0"/>
    <n v="0"/>
    <x v="113"/>
    <n v="12.516529825458239"/>
  </r>
  <r>
    <n v="8"/>
    <n v="21"/>
    <x v="1"/>
    <n v="8.461672340627393"/>
    <n v="0"/>
    <n v="-0.20132002801120447"/>
    <n v="0"/>
    <n v="0"/>
    <x v="311"/>
    <n v="12.899043635518037"/>
  </r>
  <r>
    <n v="8"/>
    <n v="21"/>
    <x v="2"/>
    <n v="6.4957061298949199"/>
    <n v="0"/>
    <n v="-0.20132002801120447"/>
    <n v="0"/>
    <n v="0"/>
    <x v="1361"/>
    <n v="11.268070312410032"/>
  </r>
  <r>
    <n v="8"/>
    <n v="21"/>
    <x v="3"/>
    <n v="7.5125915267031109"/>
    <n v="0"/>
    <n v="-0.20132002801120447"/>
    <n v="0"/>
    <n v="0"/>
    <x v="625"/>
    <n v="10.660133518606557"/>
  </r>
  <r>
    <n v="8"/>
    <n v="21"/>
    <x v="4"/>
    <n v="8.7623641675661244"/>
    <n v="0"/>
    <n v="-0.20132002801120447"/>
    <n v="0"/>
    <n v="0"/>
    <x v="41"/>
    <n v="8.5610441395549195"/>
  </r>
  <r>
    <n v="8"/>
    <n v="21"/>
    <x v="5"/>
    <n v="8.9920049696650945"/>
    <n v="0"/>
    <n v="-0.20132002801120447"/>
    <n v="0"/>
    <n v="0"/>
    <x v="41"/>
    <n v="8.7906849416538897"/>
  </r>
  <r>
    <n v="8"/>
    <n v="21"/>
    <x v="6"/>
    <n v="7.2532434071118699"/>
    <n v="0"/>
    <n v="6.8325007859243696"/>
    <n v="1.3906358225108222"/>
    <n v="0"/>
    <x v="41"/>
    <n v="15.476380015547061"/>
  </r>
  <r>
    <n v="8"/>
    <n v="21"/>
    <x v="7"/>
    <n v="1.5475644331400396"/>
    <n v="2.1653525375042255"/>
    <n v="28.127646634537811"/>
    <n v="23.711121753246754"/>
    <n v="0.26"/>
    <x v="41"/>
    <n v="55.811685358428825"/>
  </r>
  <r>
    <n v="8"/>
    <n v="21"/>
    <x v="8"/>
    <n v="0.4736266888646955"/>
    <n v="4.1619003883714489"/>
    <n v="40.554711038193275"/>
    <n v="36.860603896103896"/>
    <n v="13.381333333333334"/>
    <x v="41"/>
    <n v="95.43217534486665"/>
  </r>
  <r>
    <n v="8"/>
    <n v="21"/>
    <x v="9"/>
    <n v="0.18430080546786248"/>
    <n v="2.6656265285789549"/>
    <n v="43.18264912499999"/>
    <n v="40.204413419913422"/>
    <n v="24.665333333333336"/>
    <x v="41"/>
    <n v="110.90232321229357"/>
  </r>
  <r>
    <n v="8"/>
    <n v="21"/>
    <x v="10"/>
    <n v="0.51723725100865969"/>
    <n v="4.76549593040495"/>
    <n v="43.199929096638655"/>
    <n v="41.80720941558441"/>
    <n v="26.346666666666668"/>
    <x v="41"/>
    <n v="116.63653836030335"/>
  </r>
  <r>
    <n v="8"/>
    <n v="21"/>
    <x v="11"/>
    <n v="0.21359998923586765"/>
    <n v="6.095208558011814"/>
    <n v="43.199929096638655"/>
    <n v="43.09052651515151"/>
    <n v="26.814666666666664"/>
    <x v="41"/>
    <n v="119.41393082570451"/>
  </r>
  <r>
    <n v="8"/>
    <n v="21"/>
    <x v="12"/>
    <n v="0.511412716214658"/>
    <n v="31.245961785525353"/>
    <n v="43.199929096638655"/>
    <n v="43.185784090909088"/>
    <n v="26.745333333333335"/>
    <x v="41"/>
    <n v="144.88842102262112"/>
  </r>
  <r>
    <n v="8"/>
    <n v="21"/>
    <x v="13"/>
    <n v="1.5951226357417498"/>
    <n v="47.546788677329189"/>
    <n v="43.199929096638655"/>
    <n v="43.569184523809525"/>
    <n v="26.242666666666668"/>
    <x v="41"/>
    <n v="162.15369160018579"/>
  </r>
  <r>
    <n v="8"/>
    <n v="21"/>
    <x v="14"/>
    <n v="1.7938903962575203"/>
    <n v="41.974927061623866"/>
    <n v="43.199929096638655"/>
    <n v="43.163891774891773"/>
    <n v="26.294666666666664"/>
    <x v="41"/>
    <n v="156.42730499607848"/>
  </r>
  <r>
    <n v="8"/>
    <n v="21"/>
    <x v="15"/>
    <n v="1.6264602964995734"/>
    <n v="38.083887892285816"/>
    <n v="42.923449550420166"/>
    <n v="41.91624729437229"/>
    <n v="25.930666666666667"/>
    <x v="1055"/>
    <n v="156.0742394385091"/>
  </r>
  <r>
    <n v="8"/>
    <n v="21"/>
    <x v="16"/>
    <n v="0.76682309307435348"/>
    <n v="36.402217497161985"/>
    <n v="40.195633227542011"/>
    <n v="39.434273268398265"/>
    <n v="25.237333333333332"/>
    <x v="1362"/>
    <n v="151.23044827157253"/>
  </r>
  <r>
    <n v="8"/>
    <n v="21"/>
    <x v="17"/>
    <n v="0.77330222804583226"/>
    <n v="26.836890486123433"/>
    <n v="23.245017848319328"/>
    <n v="28.28606818181818"/>
    <n v="23.798666666666669"/>
    <x v="1363"/>
    <n v="110.0910833910588"/>
  </r>
  <r>
    <n v="8"/>
    <n v="21"/>
    <x v="18"/>
    <n v="0.17961938028782445"/>
    <n v="7.7488091557192105"/>
    <n v="1.2234911119033611"/>
    <n v="6.59150487012987"/>
    <n v="18.286666666666669"/>
    <x v="76"/>
    <n v="41.616506547438085"/>
  </r>
  <r>
    <n v="8"/>
    <n v="21"/>
    <x v="19"/>
    <n v="0.40845612991464808"/>
    <n v="0"/>
    <n v="-0.20132002801120447"/>
    <n v="0"/>
    <n v="5.7893333333333334"/>
    <x v="868"/>
    <n v="9.1276927638285272"/>
  </r>
  <r>
    <n v="8"/>
    <n v="21"/>
    <x v="20"/>
    <n v="1.1569843226247907"/>
    <n v="0"/>
    <n v="-0.20132002801120447"/>
    <n v="0"/>
    <n v="0"/>
    <x v="41"/>
    <n v="0.95566429461358626"/>
  </r>
  <r>
    <n v="8"/>
    <n v="21"/>
    <x v="21"/>
    <n v="4.1733088620760679"/>
    <n v="0"/>
    <n v="-0.20132002801120447"/>
    <n v="0"/>
    <n v="0"/>
    <x v="41"/>
    <n v="3.9719888340648635"/>
  </r>
  <r>
    <n v="8"/>
    <n v="21"/>
    <x v="22"/>
    <n v="5.1789947452742062"/>
    <n v="0"/>
    <n v="-0.20132002801120447"/>
    <n v="0"/>
    <n v="0"/>
    <x v="41"/>
    <n v="4.9776747172630014"/>
  </r>
  <r>
    <n v="8"/>
    <n v="21"/>
    <x v="23"/>
    <n v="6.2927014881317209"/>
    <n v="0"/>
    <n v="-0.20132002801120447"/>
    <n v="0"/>
    <n v="0"/>
    <x v="41"/>
    <n v="6.0913814601205161"/>
  </r>
  <r>
    <n v="8"/>
    <n v="22"/>
    <x v="0"/>
    <n v="6.5888076076994686"/>
    <n v="0"/>
    <n v="-0.20132002801120447"/>
    <n v="0"/>
    <n v="0"/>
    <x v="41"/>
    <n v="6.3874875796882638"/>
  </r>
  <r>
    <n v="8"/>
    <n v="22"/>
    <x v="1"/>
    <n v="7.3308190440927845"/>
    <n v="0"/>
    <n v="-0.20132002801120447"/>
    <n v="0"/>
    <n v="0"/>
    <x v="41"/>
    <n v="7.1294990160815797"/>
  </r>
  <r>
    <n v="8"/>
    <n v="22"/>
    <x v="2"/>
    <n v="8.3776092362888583"/>
    <n v="0"/>
    <n v="-0.20132002801120447"/>
    <n v="0"/>
    <n v="0"/>
    <x v="41"/>
    <n v="8.1762892082776535"/>
  </r>
  <r>
    <n v="8"/>
    <n v="22"/>
    <x v="3"/>
    <n v="8.3384750295291177"/>
    <n v="0"/>
    <n v="-0.20132002801120447"/>
    <n v="0"/>
    <n v="0"/>
    <x v="41"/>
    <n v="8.1371550015179128"/>
  </r>
  <r>
    <n v="8"/>
    <n v="22"/>
    <x v="4"/>
    <n v="9.2421042383883645"/>
    <n v="0"/>
    <n v="-0.20132002801120447"/>
    <n v="0"/>
    <n v="0"/>
    <x v="41"/>
    <n v="9.0407842103771596"/>
  </r>
  <r>
    <n v="8"/>
    <n v="22"/>
    <x v="5"/>
    <n v="7.0428804422698539"/>
    <n v="0"/>
    <n v="-0.20132002801120447"/>
    <n v="0"/>
    <n v="0"/>
    <x v="41"/>
    <n v="6.841560414258649"/>
  </r>
  <r>
    <n v="8"/>
    <n v="22"/>
    <x v="6"/>
    <n v="5.4111245272898207"/>
    <n v="1.0177553396637422"/>
    <n v="5.4715302196638653"/>
    <n v="1.4299220779220778"/>
    <n v="0"/>
    <x v="41"/>
    <n v="13.330332164539506"/>
  </r>
  <r>
    <n v="8"/>
    <n v="22"/>
    <x v="7"/>
    <n v="2.1946042677767217"/>
    <n v="8.8473428275950265"/>
    <n v="23.175206762899155"/>
    <n v="23.977999458874457"/>
    <n v="0.22533333333333336"/>
    <x v="41"/>
    <n v="58.420486650478693"/>
  </r>
  <r>
    <n v="8"/>
    <n v="22"/>
    <x v="8"/>
    <n v="2.4407107470640166"/>
    <n v="13.967433335955493"/>
    <n v="35.004384147857145"/>
    <n v="38.481063852813847"/>
    <n v="10.105333333333332"/>
    <x v="41"/>
    <n v="99.998925417023827"/>
  </r>
  <r>
    <n v="8"/>
    <n v="22"/>
    <x v="9"/>
    <n v="1.6071746291155531"/>
    <n v="15.303360554405669"/>
    <n v="37.787150780546213"/>
    <n v="42.471148268398267"/>
    <n v="18.98"/>
    <x v="41"/>
    <n v="116.1488342324657"/>
  </r>
  <r>
    <n v="8"/>
    <n v="22"/>
    <x v="10"/>
    <n v="1.2980949721166688"/>
    <n v="31.079939144484033"/>
    <n v="40.604822955945373"/>
    <n v="44.176382575757572"/>
    <n v="21.580000000000002"/>
    <x v="41"/>
    <n v="138.73923964830365"/>
  </r>
  <r>
    <n v="8"/>
    <n v="22"/>
    <x v="11"/>
    <n v="1.3559469024984712"/>
    <n v="49.791789753010427"/>
    <n v="41.443938378718478"/>
    <n v="44.218449134199133"/>
    <n v="23.036000000000001"/>
    <x v="41"/>
    <n v="159.84612416842651"/>
  </r>
  <r>
    <n v="8"/>
    <n v="22"/>
    <x v="12"/>
    <n v="1.62609743542052"/>
    <n v="50"/>
    <n v="41.266645869705876"/>
    <n v="43.342093614718607"/>
    <n v="23.244"/>
    <x v="41"/>
    <n v="159.47883691984501"/>
  </r>
  <r>
    <n v="8"/>
    <n v="22"/>
    <x v="13"/>
    <n v="1.5127405041626396"/>
    <n v="49.018500913779626"/>
    <n v="41.469858336176465"/>
    <n v="43.537262987012987"/>
    <n v="23.053333333333335"/>
    <x v="41"/>
    <n v="158.59169607446506"/>
  </r>
  <r>
    <n v="8"/>
    <n v="22"/>
    <x v="14"/>
    <n v="1.220371805884735"/>
    <n v="42.765313571254154"/>
    <n v="42.359776875567221"/>
    <n v="43.202546536796532"/>
    <n v="22.949333333333335"/>
    <x v="41"/>
    <n v="152.49734212283599"/>
  </r>
  <r>
    <n v="8"/>
    <n v="22"/>
    <x v="15"/>
    <n v="0.78191965464106072"/>
    <n v="46.929920619461683"/>
    <n v="40.308644242058826"/>
    <n v="41.694626623376621"/>
    <n v="22.481333333333332"/>
    <x v="41"/>
    <n v="152.19644447287152"/>
  </r>
  <r>
    <n v="8"/>
    <n v="22"/>
    <x v="16"/>
    <n v="0.60057297269460297"/>
    <n v="34.590730430206968"/>
    <n v="36.974646514096634"/>
    <n v="38.953922077922073"/>
    <n v="21.060000000000002"/>
    <x v="41"/>
    <n v="132.17987199492029"/>
  </r>
  <r>
    <n v="8"/>
    <n v="22"/>
    <x v="17"/>
    <n v="1.2174258393419675"/>
    <n v="22.451523687042616"/>
    <n v="21.065322225819322"/>
    <n v="23.972436688311685"/>
    <n v="18.910666666666668"/>
    <x v="41"/>
    <n v="87.617375107182269"/>
  </r>
  <r>
    <n v="8"/>
    <n v="22"/>
    <x v="18"/>
    <n v="0.71325363383450746"/>
    <n v="6.7773261592042848"/>
    <n v="1.1153184894453778"/>
    <n v="1.3929556277056276"/>
    <n v="13.797333333333333"/>
    <x v="354"/>
    <n v="29.037652392883015"/>
  </r>
  <r>
    <n v="8"/>
    <n v="22"/>
    <x v="19"/>
    <n v="0.77946270840814136"/>
    <n v="0"/>
    <n v="-0.20132002801120447"/>
    <n v="0"/>
    <n v="3.8306666666666671"/>
    <x v="1364"/>
    <n v="11.308169233265597"/>
  </r>
  <r>
    <n v="8"/>
    <n v="22"/>
    <x v="20"/>
    <n v="2.3015212194457373"/>
    <n v="0"/>
    <n v="-0.20132002801120447"/>
    <n v="0"/>
    <n v="0"/>
    <x v="1080"/>
    <n v="6.0187644915767802"/>
  </r>
  <r>
    <n v="8"/>
    <n v="22"/>
    <x v="21"/>
    <n v="4.0142576869152693"/>
    <n v="0"/>
    <n v="-0.20132002801120447"/>
    <n v="0"/>
    <n v="0"/>
    <x v="239"/>
    <n v="7.7475038039965263"/>
  </r>
  <r>
    <n v="8"/>
    <n v="22"/>
    <x v="22"/>
    <n v="4.6181154033675034"/>
    <n v="0"/>
    <n v="-0.20132002801120447"/>
    <n v="0"/>
    <n v="0"/>
    <x v="41"/>
    <n v="4.4167953753562985"/>
  </r>
  <r>
    <n v="8"/>
    <n v="22"/>
    <x v="23"/>
    <n v="7.9296637864823376"/>
    <n v="0"/>
    <n v="-0.20132002801120447"/>
    <n v="0"/>
    <n v="0"/>
    <x v="41"/>
    <n v="7.7283437584711328"/>
  </r>
  <r>
    <n v="8"/>
    <n v="23"/>
    <x v="0"/>
    <n v="5.8409994334861599"/>
    <n v="0"/>
    <n v="-0.20132002801120447"/>
    <n v="0"/>
    <n v="0"/>
    <x v="41"/>
    <n v="5.6396794054749551"/>
  </r>
  <r>
    <n v="8"/>
    <n v="23"/>
    <x v="1"/>
    <n v="6.2428836056593795"/>
    <n v="0"/>
    <n v="-0.20132002801120447"/>
    <n v="0"/>
    <n v="0"/>
    <x v="41"/>
    <n v="6.0415635776481746"/>
  </r>
  <r>
    <n v="8"/>
    <n v="23"/>
    <x v="2"/>
    <n v="7.5627189332982248"/>
    <n v="0"/>
    <n v="-0.20132002801120447"/>
    <n v="0"/>
    <n v="0"/>
    <x v="41"/>
    <n v="7.3613989052870199"/>
  </r>
  <r>
    <n v="8"/>
    <n v="23"/>
    <x v="3"/>
    <n v="8.5233156945221431"/>
    <n v="0"/>
    <n v="-0.20132002801120447"/>
    <n v="0"/>
    <n v="0"/>
    <x v="41"/>
    <n v="8.3219956665109382"/>
  </r>
  <r>
    <n v="8"/>
    <n v="23"/>
    <x v="4"/>
    <n v="6.4902411551393397"/>
    <n v="0"/>
    <n v="-0.20132002801120447"/>
    <n v="0"/>
    <n v="0"/>
    <x v="41"/>
    <n v="6.2889211271281349"/>
  </r>
  <r>
    <n v="8"/>
    <n v="23"/>
    <x v="5"/>
    <n v="6.2671390708652099"/>
    <n v="0"/>
    <n v="-0.20132002801120447"/>
    <n v="0"/>
    <n v="0"/>
    <x v="41"/>
    <n v="6.0658190428540051"/>
  </r>
  <r>
    <n v="8"/>
    <n v="23"/>
    <x v="6"/>
    <n v="4.2341005473290574"/>
    <n v="1.6274835254651698"/>
    <n v="6.3908247108403353"/>
    <n v="0.71315205627705625"/>
    <n v="0"/>
    <x v="41"/>
    <n v="12.965560839911619"/>
  </r>
  <r>
    <n v="8"/>
    <n v="23"/>
    <x v="7"/>
    <n v="1.7748031845684982"/>
    <n v="23.19800190960478"/>
    <n v="29.348995029957983"/>
    <n v="4.1768717532467532"/>
    <n v="0.24266666666666667"/>
    <x v="41"/>
    <n v="58.741338544044673"/>
  </r>
  <r>
    <n v="8"/>
    <n v="23"/>
    <x v="8"/>
    <n v="0.45347195207886509"/>
    <n v="41.221669325217754"/>
    <n v="42.973215868739494"/>
    <n v="4.7388511904761899"/>
    <n v="11.336000000000002"/>
    <x v="41"/>
    <n v="100.72320833651231"/>
  </r>
  <r>
    <n v="8"/>
    <n v="23"/>
    <x v="9"/>
    <n v="7.3578108585631491E-2"/>
    <n v="47.688291642614857"/>
    <n v="43.199929096638655"/>
    <n v="9.6887646103896099"/>
    <n v="21.510666666666665"/>
    <x v="41"/>
    <n v="122.16123012489541"/>
  </r>
  <r>
    <n v="8"/>
    <n v="23"/>
    <x v="10"/>
    <n v="0.18844439965726001"/>
    <n v="45.502909226511008"/>
    <n v="43.199929096638655"/>
    <n v="15.297474025974024"/>
    <n v="23.642666666666667"/>
    <x v="41"/>
    <n v="127.83142341544762"/>
  </r>
  <r>
    <n v="8"/>
    <n v="23"/>
    <x v="11"/>
    <n v="0.21929886267721987"/>
    <n v="27.341712454607084"/>
    <n v="26.54238203640756"/>
    <n v="21.049426948051945"/>
    <n v="24.561333333333334"/>
    <x v="41"/>
    <n v="99.714153635077153"/>
  </r>
  <r>
    <n v="8"/>
    <n v="23"/>
    <x v="12"/>
    <n v="0.7233777853154314"/>
    <n v="30.503461440323118"/>
    <n v="28.837162270021004"/>
    <n v="20.227119588744589"/>
    <n v="24.128"/>
    <x v="41"/>
    <n v="104.41912108440414"/>
  </r>
  <r>
    <n v="8"/>
    <n v="23"/>
    <x v="13"/>
    <n v="0.41895519970241563"/>
    <n v="44.578910196454842"/>
    <n v="24.731786608109243"/>
    <n v="29.934324675324671"/>
    <n v="23.347999999999999"/>
    <x v="41"/>
    <n v="123.01197667959117"/>
  </r>
  <r>
    <n v="8"/>
    <n v="23"/>
    <x v="14"/>
    <n v="0.81207041658758217"/>
    <n v="49.230531776941149"/>
    <n v="28.705834485567223"/>
    <n v="39.622729437229431"/>
    <n v="23.729333333333336"/>
    <x v="41"/>
    <n v="142.10049944965871"/>
  </r>
  <r>
    <n v="8"/>
    <n v="23"/>
    <x v="15"/>
    <n v="3.3670879916647412"/>
    <n v="37.522194221614953"/>
    <n v="20.874896938361342"/>
    <n v="45.582722402597398"/>
    <n v="22.602666666666668"/>
    <x v="41"/>
    <n v="129.94956822090509"/>
  </r>
  <r>
    <n v="8"/>
    <n v="23"/>
    <x v="16"/>
    <n v="1.7037799360818882"/>
    <n v="15.041452916111387"/>
    <n v="17.543318406428568"/>
    <n v="39.077524891774893"/>
    <n v="21.770666666666667"/>
    <x v="316"/>
    <n v="103.05815106741903"/>
  </r>
  <r>
    <n v="8"/>
    <n v="23"/>
    <x v="17"/>
    <n v="2.179167669565691"/>
    <n v="13.888251340179647"/>
    <n v="6.5487636516176471"/>
    <n v="27.570517316017316"/>
    <n v="21.042666666666669"/>
    <x v="487"/>
    <n v="76.420689545896181"/>
  </r>
  <r>
    <n v="8"/>
    <n v="23"/>
    <x v="18"/>
    <n v="1.3843908366274564"/>
    <n v="2.1096348588591134"/>
    <n v="-0.20132002801120447"/>
    <n v="0.90200541125541112"/>
    <n v="14.022666666666668"/>
    <x v="41"/>
    <n v="18.217377745397442"/>
  </r>
  <r>
    <n v="8"/>
    <n v="23"/>
    <x v="19"/>
    <n v="1.3950695934125703"/>
    <n v="0"/>
    <n v="-0.20132002801120447"/>
    <n v="0"/>
    <n v="4.4026666666666667"/>
    <x v="41"/>
    <n v="5.5964162320680328"/>
  </r>
  <r>
    <n v="8"/>
    <n v="23"/>
    <x v="20"/>
    <n v="1.7122718364379956"/>
    <n v="0"/>
    <n v="-0.20132002801120447"/>
    <n v="0"/>
    <n v="0"/>
    <x v="41"/>
    <n v="1.5109518084267912"/>
  </r>
  <r>
    <n v="8"/>
    <n v="23"/>
    <x v="21"/>
    <n v="6.0119828802025183E-2"/>
    <n v="0"/>
    <n v="-0.20132002801120447"/>
    <n v="0"/>
    <n v="0"/>
    <x v="41"/>
    <n v="-0.14120019920917928"/>
  </r>
  <r>
    <n v="8"/>
    <n v="23"/>
    <x v="22"/>
    <n v="7.0061906458183734E-2"/>
    <n v="0"/>
    <n v="-0.20132002801120447"/>
    <n v="0"/>
    <n v="0"/>
    <x v="41"/>
    <n v="-0.13125812155302075"/>
  </r>
  <r>
    <n v="8"/>
    <n v="23"/>
    <x v="23"/>
    <n v="0.53109378368283033"/>
    <n v="0"/>
    <n v="-0.20132002801120447"/>
    <n v="0"/>
    <n v="0"/>
    <x v="41"/>
    <n v="0.32977375567162587"/>
  </r>
  <r>
    <n v="8"/>
    <n v="24"/>
    <x v="0"/>
    <n v="0.90327485254389839"/>
    <n v="0"/>
    <n v="-0.20132002801120447"/>
    <n v="0"/>
    <n v="0"/>
    <x v="41"/>
    <n v="0.70195482453269387"/>
  </r>
  <r>
    <n v="8"/>
    <n v="24"/>
    <x v="1"/>
    <n v="2.0564609594476781"/>
    <n v="0"/>
    <n v="-0.20132002801120447"/>
    <n v="0"/>
    <n v="0"/>
    <x v="41"/>
    <n v="1.8551409314364737"/>
  </r>
  <r>
    <n v="8"/>
    <n v="24"/>
    <x v="2"/>
    <n v="2.7841056385201779"/>
    <n v="0"/>
    <n v="-0.20132002801120447"/>
    <n v="0"/>
    <n v="0"/>
    <x v="41"/>
    <n v="2.5827856105089735"/>
  </r>
  <r>
    <n v="8"/>
    <n v="24"/>
    <x v="3"/>
    <n v="3.5079136230051873"/>
    <n v="0"/>
    <n v="-0.20132002801120447"/>
    <n v="0"/>
    <n v="0"/>
    <x v="41"/>
    <n v="3.3065935949939829"/>
  </r>
  <r>
    <n v="8"/>
    <n v="24"/>
    <x v="4"/>
    <n v="1.5589126232119701"/>
    <n v="0"/>
    <n v="-0.20132002801120447"/>
    <n v="0"/>
    <n v="0"/>
    <x v="41"/>
    <n v="1.3575925952007657"/>
  </r>
  <r>
    <n v="8"/>
    <n v="24"/>
    <x v="5"/>
    <n v="0.22280651852038977"/>
    <n v="0"/>
    <n v="-0.20132002801120447"/>
    <n v="0"/>
    <n v="0"/>
    <x v="41"/>
    <n v="2.1486490509185302E-2"/>
  </r>
  <r>
    <n v="8"/>
    <n v="24"/>
    <x v="6"/>
    <n v="0.1862121472299248"/>
    <n v="1.400116509276359"/>
    <n v="1.615297188838235"/>
    <n v="0.84183170995670975"/>
    <n v="0"/>
    <x v="41"/>
    <n v="4.0434575553012282"/>
  </r>
  <r>
    <n v="8"/>
    <n v="24"/>
    <x v="7"/>
    <n v="0.25199524863619888"/>
    <n v="2.8122249945224964"/>
    <n v="21.924482415693273"/>
    <n v="12.796924783549784"/>
    <n v="0.20799999999999999"/>
    <x v="120"/>
    <n v="47.48971563585836"/>
  </r>
  <r>
    <n v="8"/>
    <n v="24"/>
    <x v="8"/>
    <n v="9.4904762588218103E-2"/>
    <n v="4.7937883608035952"/>
    <n v="33.516232990336128"/>
    <n v="29.395122294372293"/>
    <n v="11.665333333333333"/>
    <x v="645"/>
    <n v="82.679819863766426"/>
  </r>
  <r>
    <n v="8"/>
    <n v="24"/>
    <x v="9"/>
    <n v="1.4222415187608488E-2"/>
    <n v="17.357498647467935"/>
    <n v="41.800942592773104"/>
    <n v="43.466476190476186"/>
    <n v="22.585333333333335"/>
    <x v="263"/>
    <n v="128.2714148577588"/>
  </r>
  <r>
    <n v="8"/>
    <n v="24"/>
    <x v="10"/>
    <n v="5.8199831386171429E-3"/>
    <n v="18.053392790067434"/>
    <n v="41.232085926428574"/>
    <n v="41.522575216450207"/>
    <n v="24.907999999999998"/>
    <x v="239"/>
    <n v="129.65644006117731"/>
  </r>
  <r>
    <n v="8"/>
    <n v="24"/>
    <x v="11"/>
    <n v="6.7621521069018947E-2"/>
    <n v="12.662579561800881"/>
    <n v="36.371921103340334"/>
    <n v="39.452220238095236"/>
    <n v="25.497333333333334"/>
    <x v="506"/>
    <n v="121.45352497527749"/>
  </r>
  <r>
    <n v="8"/>
    <n v="24"/>
    <x v="12"/>
    <n v="0.23528206927772094"/>
    <n v="7.312437834221587"/>
    <n v="32.985046662163867"/>
    <n v="45.313469696969698"/>
    <n v="25.462666666666667"/>
    <x v="161"/>
    <n v="118.27547476429243"/>
  </r>
  <r>
    <n v="8"/>
    <n v="24"/>
    <x v="13"/>
    <n v="0.38730630023853341"/>
    <n v="9.1081236642430436"/>
    <n v="28.93012851743697"/>
    <n v="39.351934523809526"/>
    <n v="25.167999999999999"/>
    <x v="1090"/>
    <n v="121.55253425750618"/>
  </r>
  <r>
    <n v="8"/>
    <n v="24"/>
    <x v="14"/>
    <n v="0.87152173710790237"/>
    <n v="31.621119288161996"/>
    <n v="27.197984160378155"/>
    <n v="27.064988636363633"/>
    <n v="25.410666666666668"/>
    <x v="1000"/>
    <n v="131.76229755837963"/>
  </r>
  <r>
    <n v="8"/>
    <n v="24"/>
    <x v="15"/>
    <n v="0.79648006346809885"/>
    <n v="43.960786962147687"/>
    <n v="26.070984410105037"/>
    <n v="23.692812770562771"/>
    <n v="24.925333333333334"/>
    <x v="615"/>
    <n v="137.18288402610341"/>
  </r>
  <r>
    <n v="8"/>
    <n v="24"/>
    <x v="16"/>
    <n v="3.0482200456359316"/>
    <n v="14.94595287009666"/>
    <n v="9.1635689599789902"/>
    <n v="11.669160714285713"/>
    <n v="24.44"/>
    <x v="588"/>
    <n v="77.871098891562013"/>
  </r>
  <r>
    <n v="8"/>
    <n v="24"/>
    <x v="17"/>
    <n v="5.2148666980814777"/>
    <n v="24.711543833061217"/>
    <n v="1.8003656850882348"/>
    <n v="3.581875541125541"/>
    <n v="23.122666666666667"/>
    <x v="1103"/>
    <n v="76.870863231989006"/>
  </r>
  <r>
    <n v="8"/>
    <n v="24"/>
    <x v="18"/>
    <n v="4.3561071345985196"/>
    <n v="6.2502620959306938"/>
    <n v="-0.20132002801120447"/>
    <n v="0"/>
    <n v="17.472000000000001"/>
    <x v="437"/>
    <n v="46.568372104367228"/>
  </r>
  <r>
    <n v="8"/>
    <n v="24"/>
    <x v="19"/>
    <n v="2.6842572750012188"/>
    <n v="0"/>
    <n v="-0.20132002801120447"/>
    <n v="0"/>
    <n v="5.3559999999999999"/>
    <x v="588"/>
    <n v="22.443133548554737"/>
  </r>
  <r>
    <n v="8"/>
    <n v="24"/>
    <x v="20"/>
    <n v="1.2977719527764908"/>
    <n v="0"/>
    <n v="-0.20132002801120447"/>
    <n v="0"/>
    <n v="0"/>
    <x v="91"/>
    <n v="15.080804698591747"/>
  </r>
  <r>
    <n v="8"/>
    <n v="24"/>
    <x v="21"/>
    <n v="0.92834707692383156"/>
    <n v="0"/>
    <n v="-0.20132002801120447"/>
    <n v="0"/>
    <n v="0"/>
    <x v="1340"/>
    <n v="18.044238997703523"/>
  </r>
  <r>
    <n v="8"/>
    <n v="24"/>
    <x v="22"/>
    <n v="0.50370103214207118"/>
    <n v="0"/>
    <n v="-0.20132002801120447"/>
    <n v="0"/>
    <n v="0"/>
    <x v="1330"/>
    <n v="15.710986978526318"/>
  </r>
  <r>
    <n v="8"/>
    <n v="24"/>
    <x v="23"/>
    <n v="1.7648770185188831"/>
    <n v="0"/>
    <n v="-0.20132002801120447"/>
    <n v="0"/>
    <n v="0"/>
    <x v="429"/>
    <n v="9.317468797051065"/>
  </r>
  <r>
    <n v="8"/>
    <n v="25"/>
    <x v="0"/>
    <n v="1.7597993383898407"/>
    <n v="0"/>
    <n v="-0.20132002801120447"/>
    <n v="0"/>
    <n v="0"/>
    <x v="41"/>
    <n v="1.5584793103786363"/>
  </r>
  <r>
    <n v="8"/>
    <n v="25"/>
    <x v="1"/>
    <n v="2.280356949636491"/>
    <n v="0"/>
    <n v="-0.20132002801120447"/>
    <n v="0"/>
    <n v="0"/>
    <x v="41"/>
    <n v="2.0790369216252866"/>
  </r>
  <r>
    <n v="8"/>
    <n v="25"/>
    <x v="2"/>
    <n v="3.4887365861533204"/>
    <n v="0"/>
    <n v="-0.20132002801120447"/>
    <n v="0"/>
    <n v="0"/>
    <x v="41"/>
    <n v="3.287416558142116"/>
  </r>
  <r>
    <n v="8"/>
    <n v="25"/>
    <x v="3"/>
    <n v="2.8257795163848245"/>
    <n v="0"/>
    <n v="-0.20132002801120447"/>
    <n v="0"/>
    <n v="0"/>
    <x v="41"/>
    <n v="2.6244594883736201"/>
  </r>
  <r>
    <n v="8"/>
    <n v="25"/>
    <x v="4"/>
    <n v="2.7929549526423827"/>
    <n v="0"/>
    <n v="-0.20132002801120447"/>
    <n v="0"/>
    <n v="0"/>
    <x v="845"/>
    <n v="7.3978226913452616"/>
  </r>
  <r>
    <n v="8"/>
    <n v="25"/>
    <x v="5"/>
    <n v="1.3622634914572296"/>
    <n v="0"/>
    <n v="-0.20132002801120447"/>
    <n v="0"/>
    <n v="0"/>
    <x v="875"/>
    <n v="7.4575295231899803"/>
  </r>
  <r>
    <n v="8"/>
    <n v="25"/>
    <x v="6"/>
    <n v="0.29373338532383741"/>
    <n v="3.4148376629664638"/>
    <n v="6.4841365576890739"/>
    <n v="0.34585876623376621"/>
    <n v="0"/>
    <x v="1014"/>
    <n v="20.067727111900197"/>
  </r>
  <r>
    <n v="8"/>
    <n v="25"/>
    <x v="7"/>
    <n v="0.23202877903454841"/>
    <n v="25.989277413397883"/>
    <n v="28.089630696932772"/>
    <n v="6.3245838744588738"/>
    <n v="0.19066666666666668"/>
    <x v="1365"/>
    <n v="73.28706936505688"/>
  </r>
  <r>
    <n v="8"/>
    <n v="25"/>
    <x v="8"/>
    <n v="0"/>
    <n v="43.183110586808702"/>
    <n v="40.467274381701678"/>
    <n v="17.4979632034632"/>
    <n v="13.433333333333334"/>
    <x v="1272"/>
    <n v="120.962549215122"/>
  </r>
  <r>
    <n v="8"/>
    <n v="25"/>
    <x v="9"/>
    <n v="3.4941664196038932E-2"/>
    <n v="48.036630073848819"/>
    <n v="42.921721553256297"/>
    <n v="12.805635822510821"/>
    <n v="24.907999999999998"/>
    <x v="41"/>
    <n v="128.70692911381198"/>
  </r>
  <r>
    <n v="8"/>
    <n v="25"/>
    <x v="10"/>
    <n v="0.22258824342125366"/>
    <n v="50"/>
    <n v="43.199929096638655"/>
    <n v="16.245023809523808"/>
    <n v="26.832000000000004"/>
    <x v="41"/>
    <n v="136.49954114958371"/>
  </r>
  <r>
    <n v="8"/>
    <n v="25"/>
    <x v="11"/>
    <n v="0.28845639692917124"/>
    <n v="50"/>
    <n v="43.199929096638655"/>
    <n v="24.125858225108225"/>
    <n v="26.936000000000003"/>
    <x v="717"/>
    <n v="147.21205026206155"/>
  </r>
  <r>
    <n v="8"/>
    <n v="25"/>
    <x v="12"/>
    <n v="0.86451050520043327"/>
    <n v="50"/>
    <n v="43.189906713088234"/>
    <n v="33.953274350649345"/>
    <n v="26.832000000000004"/>
    <x v="1366"/>
    <n v="157.55164035983418"/>
  </r>
  <r>
    <n v="8"/>
    <n v="25"/>
    <x v="13"/>
    <n v="1.4430464597350532"/>
    <n v="48.966494770493334"/>
    <n v="43.092793272478993"/>
    <n v="27.928166666666666"/>
    <n v="26.693333333333335"/>
    <x v="41"/>
    <n v="148.12383450270738"/>
  </r>
  <r>
    <n v="8"/>
    <n v="25"/>
    <x v="14"/>
    <n v="2.7914466078736897"/>
    <n v="46.59868411104997"/>
    <n v="42.603770075105032"/>
    <n v="32.295946969696971"/>
    <n v="26.623999999999999"/>
    <x v="1192"/>
    <n v="157.84734705248812"/>
  </r>
  <r>
    <n v="8"/>
    <n v="25"/>
    <x v="15"/>
    <n v="4.0043680495950644"/>
    <n v="41.304790951966567"/>
    <n v="41.544507813655457"/>
    <n v="30.740493506493507"/>
    <n v="26.242666666666668"/>
    <x v="1345"/>
    <n v="156.43106596419517"/>
  </r>
  <r>
    <n v="8"/>
    <n v="25"/>
    <x v="16"/>
    <n v="4.3736539879865113"/>
    <n v="44.17623515554051"/>
    <n v="38.114087843949576"/>
    <n v="40.988978896103895"/>
    <n v="25.757333333333332"/>
    <x v="1367"/>
    <n v="167.02657655688535"/>
  </r>
  <r>
    <n v="8"/>
    <n v="25"/>
    <x v="17"/>
    <n v="4.4808479418623035"/>
    <n v="34.297134420144054"/>
    <n v="20.764650719306719"/>
    <n v="19.706838744588744"/>
    <n v="24.856000000000002"/>
    <x v="899"/>
    <n v="116.19722147028304"/>
  </r>
  <r>
    <n v="8"/>
    <n v="25"/>
    <x v="18"/>
    <n v="5.0169451664081954"/>
    <n v="4.6663318985413182"/>
    <n v="0.80369148091386555"/>
    <n v="1.3304069264069263"/>
    <n v="18.928000000000001"/>
    <x v="154"/>
    <n v="56.604906055485102"/>
  </r>
  <r>
    <n v="8"/>
    <n v="25"/>
    <x v="19"/>
    <n v="5.1616940396583173"/>
    <n v="0"/>
    <n v="-0.20132002801120447"/>
    <n v="0"/>
    <n v="5.7373333333333338"/>
    <x v="878"/>
    <n v="39.90716680443991"/>
  </r>
  <r>
    <n v="8"/>
    <n v="25"/>
    <x v="20"/>
    <n v="5.9307126239714902"/>
    <n v="0"/>
    <n v="-0.20132002801120447"/>
    <n v="0"/>
    <n v="0"/>
    <x v="249"/>
    <n v="24.370573250298833"/>
  </r>
  <r>
    <n v="8"/>
    <n v="25"/>
    <x v="21"/>
    <n v="5.2325636111277678"/>
    <n v="0"/>
    <n v="-0.20132002801120447"/>
    <n v="0"/>
    <n v="0"/>
    <x v="898"/>
    <n v="16.168156812135052"/>
  </r>
  <r>
    <n v="8"/>
    <n v="25"/>
    <x v="22"/>
    <n v="5.5121408894622785"/>
    <n v="0"/>
    <n v="-0.20132002801120447"/>
    <n v="0"/>
    <n v="0"/>
    <x v="1303"/>
    <n v="14.371631672261886"/>
  </r>
  <r>
    <n v="8"/>
    <n v="25"/>
    <x v="23"/>
    <n v="5.8241339639762373"/>
    <n v="0"/>
    <n v="-0.20132002801120447"/>
    <n v="0"/>
    <n v="0"/>
    <x v="41"/>
    <n v="5.6228139359650324"/>
  </r>
  <r>
    <n v="8"/>
    <n v="26"/>
    <x v="0"/>
    <n v="3.0880390487368321"/>
    <n v="0"/>
    <n v="-0.20132002801120447"/>
    <n v="0"/>
    <n v="0"/>
    <x v="41"/>
    <n v="2.8867190207256277"/>
  </r>
  <r>
    <n v="8"/>
    <n v="26"/>
    <x v="1"/>
    <n v="1.7215526591869317"/>
    <n v="0"/>
    <n v="-0.20132002801120447"/>
    <n v="0"/>
    <n v="0"/>
    <x v="1290"/>
    <n v="11.216889814675016"/>
  </r>
  <r>
    <n v="8"/>
    <n v="26"/>
    <x v="2"/>
    <n v="2.452229226665311"/>
    <n v="0"/>
    <n v="-0.20132002801120447"/>
    <n v="0"/>
    <n v="0"/>
    <x v="927"/>
    <n v="5.8675521574023284"/>
  </r>
  <r>
    <n v="8"/>
    <n v="26"/>
    <x v="3"/>
    <n v="3.2020461663795219"/>
    <n v="0"/>
    <n v="-0.20132002801120447"/>
    <n v="0"/>
    <n v="0"/>
    <x v="41"/>
    <n v="3.0007261383683175"/>
  </r>
  <r>
    <n v="8"/>
    <n v="26"/>
    <x v="4"/>
    <n v="3.1518105809506261"/>
    <n v="0"/>
    <n v="-0.20132002801120447"/>
    <n v="0"/>
    <n v="0"/>
    <x v="41"/>
    <n v="2.9504905529394216"/>
  </r>
  <r>
    <n v="8"/>
    <n v="26"/>
    <x v="5"/>
    <n v="3.8616183286142651"/>
    <n v="0"/>
    <n v="-0.20132002801120447"/>
    <n v="0"/>
    <n v="0"/>
    <x v="41"/>
    <n v="3.6602983006030607"/>
  </r>
  <r>
    <n v="8"/>
    <n v="26"/>
    <x v="6"/>
    <n v="1.888753541069311"/>
    <n v="0.99918360910283621"/>
    <n v="6.3676695488445381"/>
    <n v="1.2468528138528137"/>
    <n v="0"/>
    <x v="41"/>
    <n v="10.502459512869498"/>
  </r>
  <r>
    <n v="8"/>
    <n v="26"/>
    <x v="7"/>
    <n v="1.5026937924337258"/>
    <n v="8.0815890943299191"/>
    <n v="28.221995279684876"/>
    <n v="18.283961580086579"/>
    <n v="0.17333333333333334"/>
    <x v="398"/>
    <n v="59.327584459669289"/>
  </r>
  <r>
    <n v="8"/>
    <n v="26"/>
    <x v="8"/>
    <n v="0.73113502241618999"/>
    <n v="6.352890273920849"/>
    <n v="41.124604502836128"/>
    <n v="21.952330086580087"/>
    <n v="12.843999999999999"/>
    <x v="407"/>
    <n v="86.538388050760361"/>
  </r>
  <r>
    <n v="8"/>
    <n v="26"/>
    <x v="9"/>
    <n v="1.1844282978124692"/>
    <n v="22.767802238915568"/>
    <n v="43.197855500042017"/>
    <n v="23.767094155844159"/>
    <n v="24.214666666666666"/>
    <x v="41"/>
    <n v="115.1318468592809"/>
  </r>
  <r>
    <n v="8"/>
    <n v="26"/>
    <x v="10"/>
    <n v="2.0158410949432675"/>
    <n v="49.825106562659585"/>
    <n v="43.199929096638655"/>
    <n v="37.755028679653677"/>
    <n v="26.225333333333335"/>
    <x v="41"/>
    <n v="159.02123876722854"/>
  </r>
  <r>
    <n v="8"/>
    <n v="26"/>
    <x v="11"/>
    <n v="2.6550214904417175"/>
    <n v="50"/>
    <n v="43.199929096638655"/>
    <n v="23.868094696969692"/>
    <n v="26.762666666666668"/>
    <x v="1163"/>
    <n v="151.37511451117192"/>
  </r>
  <r>
    <n v="8"/>
    <n v="26"/>
    <x v="12"/>
    <n v="2.7914469148712273"/>
    <n v="49.721149135199369"/>
    <n v="43.199929096638655"/>
    <n v="28.77970941558441"/>
    <n v="26.658666666666669"/>
    <x v="1293"/>
    <n v="157.59791403123629"/>
  </r>
  <r>
    <n v="8"/>
    <n v="26"/>
    <x v="13"/>
    <n v="2.8420764177463833"/>
    <n v="50"/>
    <n v="43.199929096638655"/>
    <n v="34.315502705627701"/>
    <n v="26.121333333333332"/>
    <x v="163"/>
    <n v="161.83766089900752"/>
  </r>
  <r>
    <n v="8"/>
    <n v="26"/>
    <x v="14"/>
    <n v="4.0401063389677265"/>
    <n v="41.275284198988686"/>
    <n v="43.199929096638655"/>
    <n v="20.193696428571428"/>
    <n v="26"/>
    <x v="97"/>
    <n v="139.24742289104702"/>
  </r>
  <r>
    <n v="8"/>
    <n v="26"/>
    <x v="15"/>
    <n v="4.0475760657191335"/>
    <n v="31.946269023979013"/>
    <n v="43.199929096638655"/>
    <n v="17.774150432900431"/>
    <n v="25.566666666666666"/>
    <x v="1368"/>
    <n v="134.17399384635908"/>
  </r>
  <r>
    <n v="8"/>
    <n v="26"/>
    <x v="16"/>
    <n v="3.4023992054652488"/>
    <n v="33.343214056384113"/>
    <n v="40.673942842499997"/>
    <n v="1.4357597402597404"/>
    <n v="24.630666666666666"/>
    <x v="720"/>
    <n v="119.73207070473239"/>
  </r>
  <r>
    <n v="8"/>
    <n v="26"/>
    <x v="17"/>
    <n v="3.920816737101859"/>
    <n v="10.482789187244324"/>
    <n v="22.371688081701677"/>
    <n v="3.7099204545454545"/>
    <n v="23.296000000000003"/>
    <x v="655"/>
    <n v="79.122608486197876"/>
  </r>
  <r>
    <n v="8"/>
    <n v="26"/>
    <x v="18"/>
    <n v="3.2292700580054254"/>
    <n v="1.7450084302146414"/>
    <n v="0.84823924779831927"/>
    <n v="0.53827922077922064"/>
    <n v="16.813333333333333"/>
    <x v="703"/>
    <n v="34.612963860543459"/>
  </r>
  <r>
    <n v="8"/>
    <n v="26"/>
    <x v="19"/>
    <n v="3.8808535492323268"/>
    <n v="0"/>
    <n v="-0.20132002801120447"/>
    <n v="0"/>
    <n v="4.6453333333333333"/>
    <x v="893"/>
    <n v="18.00445433677352"/>
  </r>
  <r>
    <n v="8"/>
    <n v="26"/>
    <x v="20"/>
    <n v="3.4988619392669023"/>
    <n v="0"/>
    <n v="-0.20132002801120447"/>
    <n v="0"/>
    <n v="0"/>
    <x v="143"/>
    <n v="18.856574628183154"/>
  </r>
  <r>
    <n v="8"/>
    <n v="26"/>
    <x v="21"/>
    <n v="4.2166163508638812"/>
    <n v="0"/>
    <n v="-0.20132002801120447"/>
    <n v="0"/>
    <n v="0"/>
    <x v="960"/>
    <n v="26.575040277333475"/>
  </r>
  <r>
    <n v="8"/>
    <n v="26"/>
    <x v="22"/>
    <n v="4.5618794102012119"/>
    <n v="0"/>
    <n v="-0.20132002801120447"/>
    <n v="0"/>
    <n v="0"/>
    <x v="1000"/>
    <n v="23.956576451891291"/>
  </r>
  <r>
    <n v="8"/>
    <n v="26"/>
    <x v="23"/>
    <n v="3.721440141302232"/>
    <n v="0"/>
    <n v="-0.20132002801120447"/>
    <n v="0"/>
    <n v="0"/>
    <x v="578"/>
    <n v="22.446151407743375"/>
  </r>
  <r>
    <n v="8"/>
    <n v="27"/>
    <x v="0"/>
    <n v="3.0958336005425235"/>
    <n v="0"/>
    <n v="-0.20132002801120447"/>
    <n v="0"/>
    <n v="0"/>
    <x v="924"/>
    <n v="20.848638750340708"/>
  </r>
  <r>
    <n v="8"/>
    <n v="27"/>
    <x v="1"/>
    <n v="2.1770199667251671"/>
    <n v="0"/>
    <n v="-0.20132002801120447"/>
    <n v="0"/>
    <n v="0"/>
    <x v="1333"/>
    <n v="18.757350009837719"/>
  </r>
  <r>
    <n v="8"/>
    <n v="27"/>
    <x v="2"/>
    <n v="2.6346104166175039"/>
    <n v="0"/>
    <n v="-0.20132002801120447"/>
    <n v="0"/>
    <n v="0"/>
    <x v="566"/>
    <n v="16.36750091492209"/>
  </r>
  <r>
    <n v="8"/>
    <n v="27"/>
    <x v="3"/>
    <n v="4.106789302724092"/>
    <n v="0"/>
    <n v="-0.20132002801120447"/>
    <n v="0"/>
    <n v="0"/>
    <x v="875"/>
    <n v="10.202055334456842"/>
  </r>
  <r>
    <n v="8"/>
    <n v="27"/>
    <x v="4"/>
    <n v="4.5001811129849356"/>
    <n v="0"/>
    <n v="-0.20132002801120447"/>
    <n v="0"/>
    <n v="0"/>
    <x v="1289"/>
    <n v="7.9656462912326216"/>
  </r>
  <r>
    <n v="8"/>
    <n v="27"/>
    <x v="5"/>
    <n v="1.5712656685267363"/>
    <n v="0"/>
    <n v="-0.20132002801120447"/>
    <n v="0"/>
    <n v="0"/>
    <x v="182"/>
    <n v="4.1992486277132564"/>
  </r>
  <r>
    <n v="8"/>
    <n v="27"/>
    <x v="6"/>
    <n v="0.62444230375231502"/>
    <n v="3.749109757583883"/>
    <n v="5.9574430221428569"/>
    <n v="1.2629150432900433"/>
    <n v="0"/>
    <x v="1163"/>
    <n v="16.483312687224291"/>
  </r>
  <r>
    <n v="8"/>
    <n v="27"/>
    <x v="7"/>
    <n v="0.85341645632284879"/>
    <n v="28.138516707616752"/>
    <n v="26.467732558928571"/>
    <n v="23.327264069264064"/>
    <n v="0.156"/>
    <x v="685"/>
    <n v="87.316685126413887"/>
  </r>
  <r>
    <n v="8"/>
    <n v="27"/>
    <x v="8"/>
    <n v="1.3870496109113717"/>
    <n v="45.362542137419247"/>
    <n v="38.574771887836128"/>
    <n v="37.489588203463207"/>
    <n v="13.693333333333333"/>
    <x v="41"/>
    <n v="136.50728517296326"/>
  </r>
  <r>
    <n v="8"/>
    <n v="27"/>
    <x v="9"/>
    <n v="1.4558070341250371"/>
    <n v="49.67981979111098"/>
    <n v="41.15605405121849"/>
    <n v="40.903640692640693"/>
    <n v="25.566666666666666"/>
    <x v="41"/>
    <n v="158.76198823576186"/>
  </r>
  <r>
    <n v="8"/>
    <n v="27"/>
    <x v="10"/>
    <n v="3.8135494847248319"/>
    <n v="50"/>
    <n v="41.735624299978994"/>
    <n v="42.426179653679654"/>
    <n v="27.074666666666666"/>
    <x v="41"/>
    <n v="165.05002010505015"/>
  </r>
  <r>
    <n v="8"/>
    <n v="27"/>
    <x v="11"/>
    <n v="3.638205956083203"/>
    <n v="50"/>
    <n v="41.73527870054621"/>
    <n v="42.69420075757575"/>
    <n v="26.953333333333333"/>
    <x v="876"/>
    <n v="169.47514392534791"/>
  </r>
  <r>
    <n v="8"/>
    <n v="27"/>
    <x v="12"/>
    <n v="2.1335220712850318"/>
    <n v="50"/>
    <n v="41.39520885869748"/>
    <n v="41.140160173160176"/>
    <n v="26.849333333333334"/>
    <x v="340"/>
    <n v="168.4015814777278"/>
  </r>
  <r>
    <n v="8"/>
    <n v="27"/>
    <x v="13"/>
    <n v="5.7092063493819731"/>
    <n v="50"/>
    <n v="41.706939547058816"/>
    <n v="40.799731601731601"/>
    <n v="26.762666666666668"/>
    <x v="1293"/>
    <n v="171.425556967115"/>
  </r>
  <r>
    <n v="8"/>
    <n v="27"/>
    <x v="14"/>
    <n v="8.4324500016989798"/>
    <n v="49.573179730405883"/>
    <n v="41.225865136638653"/>
    <n v="40.477361471861471"/>
    <n v="26.693333333333335"/>
    <x v="97"/>
    <n v="170.94059650181885"/>
  </r>
  <r>
    <n v="8"/>
    <n v="27"/>
    <x v="15"/>
    <n v="8.2444978658407386"/>
    <n v="44.958747455474956"/>
    <n v="40.027326303781507"/>
    <n v="39.672527056277055"/>
    <n v="26.450666666666667"/>
    <x v="317"/>
    <n v="161.76486065387306"/>
  </r>
  <r>
    <n v="8"/>
    <n v="27"/>
    <x v="16"/>
    <n v="8.8081866972340688"/>
    <n v="42.676911879570561"/>
    <n v="37.055516781365547"/>
    <n v="36.953515692640693"/>
    <n v="25.740000000000002"/>
    <x v="41"/>
    <n v="151.23413105081087"/>
  </r>
  <r>
    <n v="8"/>
    <n v="27"/>
    <x v="17"/>
    <n v="7.0035801724556439"/>
    <n v="16.031552626762927"/>
    <n v="19.518073565294113"/>
    <n v="23.173257575757571"/>
    <n v="24.44"/>
    <x v="41"/>
    <n v="90.166463940270262"/>
  </r>
  <r>
    <n v="8"/>
    <n v="27"/>
    <x v="18"/>
    <n v="2.6840727055971687"/>
    <n v="6.5551085867132448"/>
    <n v="0.63268888157773107"/>
    <n v="1.1540936147186147"/>
    <n v="18.234666666666669"/>
    <x v="41"/>
    <n v="29.260630455273429"/>
  </r>
  <r>
    <n v="8"/>
    <n v="27"/>
    <x v="19"/>
    <n v="3.1546909283636109"/>
    <n v="0"/>
    <n v="-0.20132002801120447"/>
    <n v="0"/>
    <n v="5.0613333333333337"/>
    <x v="240"/>
    <n v="14.076581900826566"/>
  </r>
  <r>
    <n v="8"/>
    <n v="27"/>
    <x v="20"/>
    <n v="3.3899494739294402"/>
    <n v="0"/>
    <n v="-0.20132002801120447"/>
    <n v="0"/>
    <n v="0"/>
    <x v="874"/>
    <n v="10.925471551181394"/>
  </r>
  <r>
    <n v="8"/>
    <n v="27"/>
    <x v="21"/>
    <n v="4.0065476181391126"/>
    <n v="0"/>
    <n v="-0.20132002801120447"/>
    <n v="0"/>
    <n v="0"/>
    <x v="1369"/>
    <n v="10.302382639914537"/>
  </r>
  <r>
    <n v="8"/>
    <n v="27"/>
    <x v="22"/>
    <n v="4.7393789440658267"/>
    <n v="0"/>
    <n v="-0.20132002801120447"/>
    <n v="0"/>
    <n v="0"/>
    <x v="1151"/>
    <n v="9.4946734253007108"/>
  </r>
  <r>
    <n v="8"/>
    <n v="27"/>
    <x v="23"/>
    <n v="4.9266607657181289"/>
    <n v="0"/>
    <n v="-0.20132002801120447"/>
    <n v="0"/>
    <n v="0"/>
    <x v="399"/>
    <n v="7.1524388884892858"/>
  </r>
  <r>
    <n v="8"/>
    <n v="28"/>
    <x v="0"/>
    <n v="4.0835780343500376"/>
    <n v="0"/>
    <n v="-0.20132002801120447"/>
    <n v="0"/>
    <n v="0"/>
    <x v="41"/>
    <n v="3.8822580063388332"/>
  </r>
  <r>
    <n v="8"/>
    <n v="28"/>
    <x v="1"/>
    <n v="5.044698895101857"/>
    <n v="0"/>
    <n v="-0.20132002801120447"/>
    <n v="0"/>
    <n v="0"/>
    <x v="41"/>
    <n v="4.8433788670906521"/>
  </r>
  <r>
    <n v="8"/>
    <n v="28"/>
    <x v="2"/>
    <n v="6.2617786449495929"/>
    <n v="0"/>
    <n v="-0.20132002801120447"/>
    <n v="0"/>
    <n v="0"/>
    <x v="41"/>
    <n v="6.0604586169383881"/>
  </r>
  <r>
    <n v="8"/>
    <n v="28"/>
    <x v="3"/>
    <n v="9.2982571526844797"/>
    <n v="0"/>
    <n v="-0.20132002801120447"/>
    <n v="0"/>
    <n v="0"/>
    <x v="41"/>
    <n v="9.0969371246732749"/>
  </r>
  <r>
    <n v="8"/>
    <n v="28"/>
    <x v="4"/>
    <n v="9.0812021046717177"/>
    <n v="0"/>
    <n v="-0.20132002801120447"/>
    <n v="0"/>
    <n v="0"/>
    <x v="41"/>
    <n v="8.8798820766605129"/>
  </r>
  <r>
    <n v="8"/>
    <n v="28"/>
    <x v="5"/>
    <n v="8.4705182854374304"/>
    <n v="0"/>
    <n v="-0.20132002801120447"/>
    <n v="0"/>
    <n v="0"/>
    <x v="41"/>
    <n v="8.2691982574262255"/>
  </r>
  <r>
    <n v="8"/>
    <n v="28"/>
    <x v="6"/>
    <n v="6.9333442246005133"/>
    <n v="3.1602380590949677"/>
    <n v="4.5256245721638653"/>
    <n v="1.3814420995670995"/>
    <n v="0"/>
    <x v="41"/>
    <n v="16.000648955426445"/>
  </r>
  <r>
    <n v="8"/>
    <n v="28"/>
    <x v="7"/>
    <n v="6.2041748790788134"/>
    <n v="24.529893118211035"/>
    <n v="22.436660775063025"/>
    <n v="19.361528679653677"/>
    <n v="0"/>
    <x v="41"/>
    <n v="72.532257452006547"/>
  </r>
  <r>
    <n v="8"/>
    <n v="28"/>
    <x v="8"/>
    <n v="4.7909379050433172"/>
    <n v="43.503057188351804"/>
    <n v="33.465775473151261"/>
    <n v="33.917515692640691"/>
    <n v="5.2346666666666666"/>
    <x v="41"/>
    <n v="120.91195292585374"/>
  </r>
  <r>
    <n v="8"/>
    <n v="28"/>
    <x v="9"/>
    <n v="4.1989008679258752"/>
    <n v="50"/>
    <n v="32.77665020420168"/>
    <n v="38.589844155844155"/>
    <n v="16.050666666666665"/>
    <x v="41"/>
    <n v="141.61606189463839"/>
  </r>
  <r>
    <n v="8"/>
    <n v="28"/>
    <x v="10"/>
    <n v="3.1721896068688435"/>
    <n v="48.749097046078965"/>
    <n v="32.540951391050413"/>
    <n v="37.44894101731601"/>
    <n v="7.9906666666666668"/>
    <x v="41"/>
    <n v="129.90184572798088"/>
  </r>
  <r>
    <n v="8"/>
    <n v="28"/>
    <x v="11"/>
    <n v="2.45800947093336"/>
    <n v="37.406604060095681"/>
    <n v="33.139875208046213"/>
    <n v="38.458053030303027"/>
    <n v="5.1306666666666674"/>
    <x v="41"/>
    <n v="116.59320843604495"/>
  </r>
  <r>
    <n v="8"/>
    <n v="28"/>
    <x v="12"/>
    <n v="2.519259150330492"/>
    <n v="38.920647351981003"/>
    <n v="38.059483133571426"/>
    <n v="38.127267857142854"/>
    <n v="18.650666666666666"/>
    <x v="41"/>
    <n v="136.27732415969245"/>
  </r>
  <r>
    <n v="8"/>
    <n v="28"/>
    <x v="13"/>
    <n v="2.976745520464898"/>
    <n v="34.834456146166985"/>
    <n v="38.674304524474792"/>
    <n v="38.678063852813857"/>
    <n v="18.408000000000001"/>
    <x v="41"/>
    <n v="133.57157004392053"/>
  </r>
  <r>
    <n v="8"/>
    <n v="28"/>
    <x v="14"/>
    <n v="2.0461292461345004"/>
    <n v="25.673673594803432"/>
    <n v="37.224860503424367"/>
    <n v="40.787838744588747"/>
    <n v="14.092000000000001"/>
    <x v="1370"/>
    <n v="127.2764935541004"/>
  </r>
  <r>
    <n v="8"/>
    <n v="28"/>
    <x v="15"/>
    <n v="3.0173674349833766"/>
    <n v="41.201556521051337"/>
    <n v="38.471092058004196"/>
    <n v="38.188566558441551"/>
    <n v="10.590666666666667"/>
    <x v="582"/>
    <n v="138.70360201297359"/>
  </r>
  <r>
    <n v="8"/>
    <n v="28"/>
    <x v="16"/>
    <n v="2.6111584294986092"/>
    <n v="34.043890946905798"/>
    <n v="33.757115794978986"/>
    <n v="33.608439393939392"/>
    <n v="20.210666666666665"/>
    <x v="267"/>
    <n v="128.08262258334079"/>
  </r>
  <r>
    <n v="8"/>
    <n v="28"/>
    <x v="17"/>
    <n v="1.6958280828138836"/>
    <n v="20.890866611072152"/>
    <n v="19.296889928319324"/>
    <n v="21.918307900432897"/>
    <n v="26.849333333333334"/>
    <x v="41"/>
    <n v="90.651225855971589"/>
  </r>
  <r>
    <n v="8"/>
    <n v="28"/>
    <x v="18"/>
    <n v="1.6849252568379842"/>
    <n v="8.6721397268339917"/>
    <n v="0.83106295598949564"/>
    <n v="1.1808722943722942"/>
    <n v="20.730666666666668"/>
    <x v="41"/>
    <n v="33.099666900700434"/>
  </r>
  <r>
    <n v="8"/>
    <n v="28"/>
    <x v="19"/>
    <n v="1.1912251043372413"/>
    <n v="0"/>
    <n v="-0.20132002801120447"/>
    <n v="0"/>
    <n v="5.4253333333333336"/>
    <x v="41"/>
    <n v="6.41523840965937"/>
  </r>
  <r>
    <n v="8"/>
    <n v="28"/>
    <x v="20"/>
    <n v="2.9324595684436212"/>
    <n v="0"/>
    <n v="-0.20132002801120447"/>
    <n v="0"/>
    <n v="0"/>
    <x v="41"/>
    <n v="2.7311395404324168"/>
  </r>
  <r>
    <n v="8"/>
    <n v="28"/>
    <x v="21"/>
    <n v="3.5065989784596501"/>
    <n v="0"/>
    <n v="-0.20132002801120447"/>
    <n v="0"/>
    <n v="0"/>
    <x v="264"/>
    <n v="5.6822348537201393"/>
  </r>
  <r>
    <n v="8"/>
    <n v="28"/>
    <x v="22"/>
    <n v="4.5454538108826217"/>
    <n v="0"/>
    <n v="-0.20132002801120447"/>
    <n v="0"/>
    <n v="0"/>
    <x v="495"/>
    <n v="6.9227255325157984"/>
  </r>
  <r>
    <n v="8"/>
    <n v="28"/>
    <x v="23"/>
    <n v="6.2997199375317541"/>
    <n v="0"/>
    <n v="-0.20132002801120447"/>
    <n v="0"/>
    <n v="0"/>
    <x v="41"/>
    <n v="6.0983999095205492"/>
  </r>
  <r>
    <n v="8"/>
    <n v="29"/>
    <x v="0"/>
    <n v="7.7602021204910656"/>
    <n v="0"/>
    <n v="-0.20132002801120447"/>
    <n v="0"/>
    <n v="0"/>
    <x v="41"/>
    <n v="7.5588820924798608"/>
  </r>
  <r>
    <n v="8"/>
    <n v="29"/>
    <x v="1"/>
    <n v="8.7050520814212859"/>
    <n v="0"/>
    <n v="-0.20132002801120447"/>
    <n v="0"/>
    <n v="0"/>
    <x v="41"/>
    <n v="8.5037320534100811"/>
  </r>
  <r>
    <n v="8"/>
    <n v="29"/>
    <x v="2"/>
    <n v="9.149886233780915"/>
    <n v="0"/>
    <n v="-0.20132002801120447"/>
    <n v="0"/>
    <n v="0"/>
    <x v="41"/>
    <n v="8.9485662057697102"/>
  </r>
  <r>
    <n v="8"/>
    <n v="29"/>
    <x v="3"/>
    <n v="8.8054543384872748"/>
    <n v="0"/>
    <n v="-0.20132002801120447"/>
    <n v="0"/>
    <n v="0"/>
    <x v="41"/>
    <n v="8.6041343104760699"/>
  </r>
  <r>
    <n v="8"/>
    <n v="29"/>
    <x v="4"/>
    <n v="8.0672123559558493"/>
    <n v="0"/>
    <n v="-0.20132002801120447"/>
    <n v="0"/>
    <n v="0"/>
    <x v="41"/>
    <n v="7.8658923279446444"/>
  </r>
  <r>
    <n v="8"/>
    <n v="29"/>
    <x v="5"/>
    <n v="6.5395199731941513"/>
    <n v="0"/>
    <n v="-0.20132002801120447"/>
    <n v="0"/>
    <n v="0"/>
    <x v="41"/>
    <n v="6.3381999451829465"/>
  </r>
  <r>
    <n v="8"/>
    <n v="29"/>
    <x v="6"/>
    <n v="8.9914458459348108"/>
    <n v="4.1259010589855851"/>
    <n v="5.2558761736134452"/>
    <n v="1.0517624458874459"/>
    <n v="0"/>
    <x v="41"/>
    <n v="19.424985524421285"/>
  </r>
  <r>
    <n v="8"/>
    <n v="29"/>
    <x v="7"/>
    <n v="3.697175165218415"/>
    <n v="31.017852039474032"/>
    <n v="25.850491971995801"/>
    <n v="23.342787878787878"/>
    <n v="5.1999999999999998E-2"/>
    <x v="41"/>
    <n v="83.960307055476136"/>
  </r>
  <r>
    <n v="8"/>
    <n v="29"/>
    <x v="8"/>
    <n v="2.6852184904396337"/>
    <n v="48.539663417077612"/>
    <n v="41.202709974642858"/>
    <n v="39.173214826839818"/>
    <n v="6.6386666666666665"/>
    <x v="41"/>
    <n v="138.23947337566659"/>
  </r>
  <r>
    <n v="8"/>
    <n v="29"/>
    <x v="9"/>
    <n v="1.5853031813123775"/>
    <n v="50"/>
    <n v="42.868499240609239"/>
    <n v="42.686491883116879"/>
    <n v="19.846666666666668"/>
    <x v="41"/>
    <n v="156.98696097170514"/>
  </r>
  <r>
    <n v="8"/>
    <n v="29"/>
    <x v="10"/>
    <n v="0.92853315378849388"/>
    <n v="50"/>
    <n v="43.199929096638655"/>
    <n v="43.74986688311688"/>
    <n v="23.521333333333331"/>
    <x v="41"/>
    <n v="161.39966246687734"/>
  </r>
  <r>
    <n v="8"/>
    <n v="29"/>
    <x v="11"/>
    <n v="1.1278841529037475"/>
    <n v="50"/>
    <n v="28.714820070819325"/>
    <n v="43.969634199134191"/>
    <n v="25.792000000000002"/>
    <x v="41"/>
    <n v="149.60433842285727"/>
  </r>
  <r>
    <n v="8"/>
    <n v="29"/>
    <x v="12"/>
    <n v="0.51559029250273625"/>
    <n v="50"/>
    <n v="26.667143431638657"/>
    <n v="43.889545454545448"/>
    <n v="25.427999999999997"/>
    <x v="41"/>
    <n v="146.50027917868684"/>
  </r>
  <r>
    <n v="8"/>
    <n v="29"/>
    <x v="13"/>
    <n v="0.63010668885512844"/>
    <n v="50"/>
    <n v="24.119038813802515"/>
    <n v="43.973741341991342"/>
    <n v="20.904"/>
    <x v="41"/>
    <n v="139.62688684464899"/>
  </r>
  <r>
    <n v="8"/>
    <n v="29"/>
    <x v="14"/>
    <n v="0.26941917779815178"/>
    <n v="50"/>
    <n v="21.365648132899157"/>
    <n v="43.594862554112545"/>
    <n v="20.00266666666667"/>
    <x v="41"/>
    <n v="135.23259653147653"/>
  </r>
  <r>
    <n v="8"/>
    <n v="29"/>
    <x v="15"/>
    <n v="0.27081129161084749"/>
    <n v="50"/>
    <n v="20.891831310567227"/>
    <n v="42.514642857142853"/>
    <n v="20.037333333333333"/>
    <x v="41"/>
    <n v="133.71461879265425"/>
  </r>
  <r>
    <n v="8"/>
    <n v="29"/>
    <x v="16"/>
    <n v="0.2434003220176669"/>
    <n v="48.13805418001968"/>
    <n v="16.039269674999996"/>
    <n v="39.545450216450213"/>
    <n v="16.016000000000002"/>
    <x v="41"/>
    <n v="119.98217439348757"/>
  </r>
  <r>
    <n v="8"/>
    <n v="29"/>
    <x v="17"/>
    <n v="0.4902232357717386"/>
    <n v="38.087918148670795"/>
    <n v="6.6410387001680657"/>
    <n v="23.94380952380952"/>
    <n v="16.310666666666666"/>
    <x v="852"/>
    <n v="91.402176900975832"/>
  </r>
  <r>
    <n v="8"/>
    <n v="29"/>
    <x v="18"/>
    <n v="1.1955455218136541"/>
    <n v="8.692687590039899"/>
    <n v="0.18483003264138648"/>
    <n v="1.0798430735930735"/>
    <n v="9.2040000000000006"/>
    <x v="389"/>
    <n v="28.580234809837659"/>
  </r>
  <r>
    <n v="8"/>
    <n v="29"/>
    <x v="19"/>
    <n v="2.0482647252261725"/>
    <n v="0"/>
    <n v="-0.20132002801120447"/>
    <n v="0"/>
    <n v="1.6120000000000001"/>
    <x v="1371"/>
    <n v="17.259798182278981"/>
  </r>
  <r>
    <n v="8"/>
    <n v="29"/>
    <x v="20"/>
    <n v="2.6596477304843087"/>
    <n v="0"/>
    <n v="-0.20132002801120447"/>
    <n v="0"/>
    <n v="0"/>
    <x v="1113"/>
    <n v="20.714373221676517"/>
  </r>
  <r>
    <n v="8"/>
    <n v="29"/>
    <x v="21"/>
    <n v="2.9910308564099193"/>
    <n v="0"/>
    <n v="-0.20132002801120447"/>
    <n v="0"/>
    <n v="0"/>
    <x v="1124"/>
    <n v="19.504148950731572"/>
  </r>
  <r>
    <n v="8"/>
    <n v="29"/>
    <x v="22"/>
    <n v="2.892680920534076"/>
    <n v="0"/>
    <n v="-0.20132002801120447"/>
    <n v="0"/>
    <n v="0"/>
    <x v="1341"/>
    <n v="18.300535856960995"/>
  </r>
  <r>
    <n v="8"/>
    <n v="29"/>
    <x v="23"/>
    <n v="2.8439826693167296"/>
    <n v="0"/>
    <n v="-0.20132002801120447"/>
    <n v="0"/>
    <n v="0"/>
    <x v="9"/>
    <n v="22.389106453538808"/>
  </r>
  <r>
    <n v="8"/>
    <n v="30"/>
    <x v="0"/>
    <n v="2.7307892599481374"/>
    <n v="0"/>
    <n v="-0.20132002801120447"/>
    <n v="0"/>
    <n v="0"/>
    <x v="1372"/>
    <n v="20.835656998651015"/>
  </r>
  <r>
    <n v="8"/>
    <n v="30"/>
    <x v="1"/>
    <n v="1.8904854333573669"/>
    <n v="0"/>
    <n v="-0.20132002801120447"/>
    <n v="0"/>
    <n v="0"/>
    <x v="980"/>
    <n v="16.795851038347585"/>
  </r>
  <r>
    <n v="8"/>
    <n v="30"/>
    <x v="2"/>
    <n v="1.3276094271545891"/>
    <n v="0"/>
    <n v="-0.20132002801120447"/>
    <n v="0"/>
    <n v="0"/>
    <x v="1074"/>
    <n v="10.454881148787766"/>
  </r>
  <r>
    <n v="8"/>
    <n v="30"/>
    <x v="3"/>
    <n v="1.6008754408407695"/>
    <n v="0"/>
    <n v="-0.20132002801120447"/>
    <n v="0"/>
    <n v="0"/>
    <x v="1373"/>
    <n v="5.8707502919191814"/>
  </r>
  <r>
    <n v="8"/>
    <n v="30"/>
    <x v="4"/>
    <n v="3.6779865537923158"/>
    <n v="0"/>
    <n v="-0.20132002801120447"/>
    <n v="0"/>
    <n v="0"/>
    <x v="41"/>
    <n v="3.4766665257811113"/>
  </r>
  <r>
    <n v="8"/>
    <n v="30"/>
    <x v="5"/>
    <n v="6.7846904804705943"/>
    <n v="0"/>
    <n v="-0.20132002801120447"/>
    <n v="0"/>
    <n v="0"/>
    <x v="41"/>
    <n v="6.5833704524593895"/>
  </r>
  <r>
    <n v="8"/>
    <n v="30"/>
    <x v="6"/>
    <n v="4.9480646025679329"/>
    <n v="4.1036422895240046"/>
    <n v="5.5223333362815117"/>
    <n v="1.188737554112554"/>
    <n v="0"/>
    <x v="41"/>
    <n v="15.762777782486003"/>
  </r>
  <r>
    <n v="8"/>
    <n v="30"/>
    <x v="7"/>
    <n v="2.1063237779823618"/>
    <n v="31.459189200902003"/>
    <n v="27.638623437163865"/>
    <n v="22.738430735930734"/>
    <n v="0.12133333333333333"/>
    <x v="41"/>
    <n v="84.063900485312303"/>
  </r>
  <r>
    <n v="8"/>
    <n v="30"/>
    <x v="8"/>
    <n v="0.49229065493850649"/>
    <n v="49.117185296591998"/>
    <n v="41.782280223403355"/>
    <n v="33.335717532467527"/>
    <n v="13.069333333333335"/>
    <x v="41"/>
    <n v="137.79680704073473"/>
  </r>
  <r>
    <n v="8"/>
    <n v="30"/>
    <x v="9"/>
    <n v="1.1346623880161808"/>
    <n v="50"/>
    <n v="43.199929096638655"/>
    <n v="38.290134740259738"/>
    <n v="23.14"/>
    <x v="41"/>
    <n v="155.76472622491457"/>
  </r>
  <r>
    <n v="8"/>
    <n v="30"/>
    <x v="10"/>
    <n v="0.26119267717080924"/>
    <n v="50"/>
    <n v="43.199929096638655"/>
    <n v="40.413259199134195"/>
    <n v="26.572000000000003"/>
    <x v="41"/>
    <n v="160.44638097294367"/>
  </r>
  <r>
    <n v="8"/>
    <n v="30"/>
    <x v="11"/>
    <n v="0.22660590342245687"/>
    <n v="50"/>
    <n v="43.199929096638655"/>
    <n v="39.921005411255408"/>
    <n v="27.005333333333336"/>
    <x v="41"/>
    <n v="160.35287374464986"/>
  </r>
  <r>
    <n v="8"/>
    <n v="30"/>
    <x v="12"/>
    <n v="0.17962885108508164"/>
    <n v="50"/>
    <n v="43.199929096638655"/>
    <n v="40.227897727272726"/>
    <n v="26.901333333333334"/>
    <x v="41"/>
    <n v="160.50878900832979"/>
  </r>
  <r>
    <n v="8"/>
    <n v="30"/>
    <x v="13"/>
    <n v="0.18747433103871095"/>
    <n v="50"/>
    <n v="43.199929096638655"/>
    <n v="39.047054112554115"/>
    <n v="26.797333333333334"/>
    <x v="41"/>
    <n v="159.23179087356482"/>
  </r>
  <r>
    <n v="8"/>
    <n v="30"/>
    <x v="14"/>
    <n v="0.28235073921919995"/>
    <n v="50"/>
    <n v="43.199929096638655"/>
    <n v="37.820358225108222"/>
    <n v="26.329333333333334"/>
    <x v="41"/>
    <n v="157.6319713942994"/>
  </r>
  <r>
    <n v="8"/>
    <n v="30"/>
    <x v="15"/>
    <n v="0.49945745967704774"/>
    <n v="50"/>
    <n v="42.747885038571418"/>
    <n v="34.780179112554109"/>
    <n v="25.722666666666669"/>
    <x v="41"/>
    <n v="153.75018827746925"/>
  </r>
  <r>
    <n v="8"/>
    <n v="30"/>
    <x v="16"/>
    <n v="0.20866523344577165"/>
    <n v="48.26348176830286"/>
    <n v="39.757758746218485"/>
    <n v="30.278900432900429"/>
    <n v="26.173333333333336"/>
    <x v="381"/>
    <n v="151.24650651277841"/>
  </r>
  <r>
    <n v="8"/>
    <n v="30"/>
    <x v="17"/>
    <n v="0.20427950605628981"/>
    <n v="37.83666222358525"/>
    <n v="22.116635700315125"/>
    <n v="17.890503787878785"/>
    <n v="26.121333333333332"/>
    <x v="400"/>
    <n v="113.28036760949027"/>
  </r>
  <r>
    <n v="8"/>
    <n v="30"/>
    <x v="18"/>
    <n v="0.31997916585657005"/>
    <n v="7.9237057380649309"/>
    <n v="0.5197469869474789"/>
    <n v="0.86512662337662338"/>
    <n v="19.014666666666667"/>
    <x v="464"/>
    <n v="46.747777101253661"/>
  </r>
  <r>
    <n v="8"/>
    <n v="30"/>
    <x v="19"/>
    <n v="1.6473590920271834"/>
    <n v="0"/>
    <n v="-0.20132002801120447"/>
    <n v="0"/>
    <n v="4.7666666666666666"/>
    <x v="99"/>
    <n v="28.371311705078096"/>
  </r>
  <r>
    <n v="8"/>
    <n v="30"/>
    <x v="20"/>
    <n v="4.5814628966502147"/>
    <n v="0"/>
    <n v="-0.20132002801120447"/>
    <n v="0"/>
    <n v="0"/>
    <x v="1372"/>
    <n v="22.686330635353091"/>
  </r>
  <r>
    <n v="8"/>
    <n v="30"/>
    <x v="21"/>
    <n v="3.6683360398065492"/>
    <n v="0"/>
    <n v="-0.20132002801120447"/>
    <n v="0"/>
    <n v="0"/>
    <x v="1374"/>
    <n v="20.348950577940439"/>
  </r>
  <r>
    <n v="8"/>
    <n v="30"/>
    <x v="22"/>
    <n v="3.9442614466781469"/>
    <n v="0"/>
    <n v="-0.20132002801120447"/>
    <n v="0"/>
    <n v="0"/>
    <x v="1240"/>
    <n v="15.449555927913032"/>
  </r>
  <r>
    <n v="8"/>
    <n v="30"/>
    <x v="23"/>
    <n v="4.2043750197611631"/>
    <n v="0"/>
    <n v="-0.20132002801120447"/>
    <n v="0"/>
    <n v="0"/>
    <x v="477"/>
    <n v="14.402770496728621"/>
  </r>
  <r>
    <n v="8"/>
    <n v="31"/>
    <x v="0"/>
    <n v="5.4757606385946564"/>
    <n v="0"/>
    <n v="-0.20132002801120447"/>
    <n v="0"/>
    <n v="0"/>
    <x v="677"/>
    <n v="15.306090681707207"/>
  </r>
  <r>
    <n v="8"/>
    <n v="31"/>
    <x v="1"/>
    <n v="5.2001003796489975"/>
    <n v="0"/>
    <n v="-0.20132002801120447"/>
    <n v="0"/>
    <n v="0"/>
    <x v="1375"/>
    <n v="12.903118900713185"/>
  </r>
  <r>
    <n v="8"/>
    <n v="31"/>
    <x v="2"/>
    <n v="5.5498987912695874"/>
    <n v="0"/>
    <n v="-0.20132002801120447"/>
    <n v="0"/>
    <n v="0"/>
    <x v="399"/>
    <n v="7.7756769140407442"/>
  </r>
  <r>
    <n v="8"/>
    <n v="31"/>
    <x v="3"/>
    <n v="5.2749245645250813"/>
    <n v="0"/>
    <n v="-0.20132002801120447"/>
    <n v="0"/>
    <n v="0"/>
    <x v="495"/>
    <n v="7.652196286158258"/>
  </r>
  <r>
    <n v="8"/>
    <n v="31"/>
    <x v="4"/>
    <n v="8.3611075941255404"/>
    <n v="0"/>
    <n v="-0.20132002801120447"/>
    <n v="0"/>
    <n v="0"/>
    <x v="41"/>
    <n v="8.1597875661143355"/>
  </r>
  <r>
    <n v="8"/>
    <n v="31"/>
    <x v="5"/>
    <n v="6.0225464460971985"/>
    <n v="0"/>
    <n v="-0.20132002801120447"/>
    <n v="0"/>
    <n v="0"/>
    <x v="41"/>
    <n v="5.8212264180859936"/>
  </r>
  <r>
    <n v="8"/>
    <n v="31"/>
    <x v="6"/>
    <n v="3.0426872437312134"/>
    <n v="3.930920670796795"/>
    <n v="4.471019861785714"/>
    <n v="0.99767911255411257"/>
    <n v="0"/>
    <x v="41"/>
    <n v="12.442306888867837"/>
  </r>
  <r>
    <n v="8"/>
    <n v="31"/>
    <x v="7"/>
    <n v="1.6221701234963672"/>
    <n v="30.816707064589355"/>
    <n v="16.515505693361341"/>
    <n v="27.45517261904762"/>
    <n v="0.104"/>
    <x v="41"/>
    <n v="76.513555500494675"/>
  </r>
  <r>
    <n v="8"/>
    <n v="31"/>
    <x v="8"/>
    <n v="1.9220915957490761"/>
    <n v="48.240804618054611"/>
    <n v="30.801549445903355"/>
    <n v="43.440818722943717"/>
    <n v="9.6373333333333342"/>
    <x v="41"/>
    <n v="134.0425977159841"/>
  </r>
  <r>
    <n v="8"/>
    <n v="31"/>
    <x v="9"/>
    <n v="2.0816846361035912"/>
    <n v="50"/>
    <n v="37.257346850105037"/>
    <n v="46.201268398268397"/>
    <n v="20.643999999999998"/>
    <x v="41"/>
    <n v="156.18429988447701"/>
  </r>
  <r>
    <n v="8"/>
    <n v="31"/>
    <x v="10"/>
    <n v="0.72705044826912135"/>
    <n v="50"/>
    <n v="40.275466696512602"/>
    <n v="46.200358766233769"/>
    <n v="23.538666666666668"/>
    <x v="41"/>
    <n v="160.74154257768217"/>
  </r>
  <r>
    <n v="8"/>
    <n v="31"/>
    <x v="11"/>
    <n v="0.19865071042906607"/>
    <n v="50"/>
    <n v="37.535554393487388"/>
    <n v="28.709777597402596"/>
    <n v="24.336000000000002"/>
    <x v="41"/>
    <n v="140.77998270131906"/>
  </r>
  <r>
    <n v="8"/>
    <n v="31"/>
    <x v="12"/>
    <n v="0.14315693895401452"/>
    <n v="50"/>
    <n v="36.128273503235292"/>
    <n v="27.3445579004329"/>
    <n v="24.110666666666667"/>
    <x v="41"/>
    <n v="137.72665500928889"/>
  </r>
  <r>
    <n v="8"/>
    <n v="31"/>
    <x v="13"/>
    <n v="0.19442986171508708"/>
    <n v="50"/>
    <n v="34.824326843382352"/>
    <n v="24.393343073593073"/>
    <n v="23.556000000000001"/>
    <x v="41"/>
    <n v="132.96809977869052"/>
  </r>
  <r>
    <n v="8"/>
    <n v="31"/>
    <x v="14"/>
    <n v="0.54717014671926489"/>
    <n v="40.671896347940184"/>
    <n v="32.08545133865546"/>
    <n v="23.238911796536797"/>
    <n v="24.076000000000001"/>
    <x v="41"/>
    <n v="120.61942962985171"/>
  </r>
  <r>
    <n v="8"/>
    <n v="31"/>
    <x v="15"/>
    <n v="0.37223478878932997"/>
    <n v="49.317200880840012"/>
    <n v="22.531355019642856"/>
    <n v="19.853314393939392"/>
    <n v="23.157333333333334"/>
    <x v="41"/>
    <n v="115.2314384165449"/>
  </r>
  <r>
    <n v="8"/>
    <n v="31"/>
    <x v="16"/>
    <n v="0.36858657681775886"/>
    <n v="46.624059088815542"/>
    <n v="28.121080245315127"/>
    <n v="13.2330670995671"/>
    <n v="22.238666666666671"/>
    <x v="41"/>
    <n v="110.5854596771822"/>
  </r>
  <r>
    <n v="8"/>
    <n v="31"/>
    <x v="17"/>
    <n v="0.29306837284748716"/>
    <n v="28.179092535385436"/>
    <n v="14.827598063697476"/>
    <n v="10.428287337662336"/>
    <n v="18.494666666666667"/>
    <x v="626"/>
    <n v="76.878474000441486"/>
  </r>
  <r>
    <n v="8"/>
    <n v="31"/>
    <x v="18"/>
    <n v="1.1653497462892701"/>
    <n v="6.8405572680205688"/>
    <n v="0.23213568299936976"/>
    <n v="0.545676948051948"/>
    <n v="11.752000000000001"/>
    <x v="518"/>
    <n v="26.514382518760875"/>
  </r>
  <r>
    <n v="8"/>
    <n v="31"/>
    <x v="19"/>
    <n v="1.7097382932724752"/>
    <n v="0"/>
    <n v="-0.20132002801120447"/>
    <n v="0"/>
    <n v="2.8946666666666667"/>
    <x v="1376"/>
    <n v="14.301377961799915"/>
  </r>
  <r>
    <n v="8"/>
    <n v="31"/>
    <x v="20"/>
    <n v="3.441078234469642"/>
    <n v="0"/>
    <n v="-0.20132002801120447"/>
    <n v="0"/>
    <n v="0"/>
    <x v="1302"/>
    <n v="15.499004294651893"/>
  </r>
  <r>
    <n v="8"/>
    <n v="31"/>
    <x v="21"/>
    <n v="2.927596857155141"/>
    <n v="0"/>
    <n v="-0.20132002801120447"/>
    <n v="0"/>
    <n v="0"/>
    <x v="677"/>
    <n v="12.757926900267693"/>
  </r>
  <r>
    <n v="8"/>
    <n v="31"/>
    <x v="22"/>
    <n v="2.8370370169124604"/>
    <n v="0"/>
    <n v="-0.20132002801120447"/>
    <n v="0"/>
    <n v="0"/>
    <x v="670"/>
    <n v="15.481734058602536"/>
  </r>
  <r>
    <n v="8"/>
    <n v="31"/>
    <x v="23"/>
    <n v="5.7212239241733611"/>
    <n v="0"/>
    <n v="-0.20132002801120447"/>
    <n v="0"/>
    <n v="0"/>
    <x v="379"/>
    <n v="20.023815702705541"/>
  </r>
  <r>
    <n v="9"/>
    <n v="1"/>
    <x v="0"/>
    <n v="7.3700744169759247"/>
    <n v="0"/>
    <n v="-0.20132002801120447"/>
    <n v="0"/>
    <n v="0"/>
    <x v="41"/>
    <n v="7.1687543889647198"/>
  </r>
  <r>
    <n v="9"/>
    <n v="1"/>
    <x v="1"/>
    <n v="8.6519872569057235"/>
    <n v="0"/>
    <n v="-0.20132002801120447"/>
    <n v="0"/>
    <n v="0"/>
    <x v="41"/>
    <n v="8.4506672288945186"/>
  </r>
  <r>
    <n v="9"/>
    <n v="1"/>
    <x v="2"/>
    <n v="8.5291758161737352"/>
    <n v="0"/>
    <n v="-0.20132002801120447"/>
    <n v="0"/>
    <n v="0"/>
    <x v="41"/>
    <n v="8.3278557881625304"/>
  </r>
  <r>
    <n v="9"/>
    <n v="1"/>
    <x v="3"/>
    <n v="8.6785362969863584"/>
    <n v="0"/>
    <n v="-0.20132002801120447"/>
    <n v="0"/>
    <n v="0"/>
    <x v="41"/>
    <n v="8.4772162689751536"/>
  </r>
  <r>
    <n v="9"/>
    <n v="1"/>
    <x v="4"/>
    <n v="8.5393349236814178"/>
    <n v="0"/>
    <n v="-0.20132002801120447"/>
    <n v="0"/>
    <n v="0"/>
    <x v="41"/>
    <n v="8.3380148956702129"/>
  </r>
  <r>
    <n v="9"/>
    <n v="1"/>
    <x v="5"/>
    <n v="8.4244711417615576"/>
    <n v="0"/>
    <n v="-0.20132002801120447"/>
    <n v="0"/>
    <n v="0"/>
    <x v="41"/>
    <n v="8.2231511137503528"/>
  </r>
  <r>
    <n v="9"/>
    <n v="1"/>
    <x v="6"/>
    <n v="8.3168651133578226"/>
    <n v="1.4276444014025043"/>
    <n v="4.7267634420378144"/>
    <n v="0.97218885281385281"/>
    <n v="0"/>
    <x v="41"/>
    <n v="15.443461809611994"/>
  </r>
  <r>
    <n v="9"/>
    <n v="1"/>
    <x v="7"/>
    <n v="6.7408557715961042"/>
    <n v="19.037450220918085"/>
    <n v="24.655754732899162"/>
    <n v="21.25051136363636"/>
    <n v="8.666666666666667E-2"/>
    <x v="41"/>
    <n v="71.771238755716382"/>
  </r>
  <r>
    <n v="9"/>
    <n v="1"/>
    <x v="8"/>
    <n v="2.5933564311968067"/>
    <n v="17.035996032535184"/>
    <n v="37.33856271680672"/>
    <n v="32.871021103896105"/>
    <n v="14.196000000000002"/>
    <x v="41"/>
    <n v="104.03493628443482"/>
  </r>
  <r>
    <n v="9"/>
    <n v="1"/>
    <x v="9"/>
    <n v="0.86370155902463686"/>
    <n v="20.453215692957833"/>
    <n v="39.962008010987397"/>
    <n v="40.50602164502164"/>
    <n v="26.814666666666664"/>
    <x v="41"/>
    <n v="128.59961357465815"/>
  </r>
  <r>
    <n v="9"/>
    <n v="1"/>
    <x v="10"/>
    <n v="0.59904766010351596"/>
    <n v="38.947502461807971"/>
    <n v="39.790245092899156"/>
    <n v="41.0358079004329"/>
    <n v="27.3"/>
    <x v="41"/>
    <n v="147.67260311524356"/>
  </r>
  <r>
    <n v="9"/>
    <n v="1"/>
    <x v="11"/>
    <n v="0.1030017787572968"/>
    <n v="28.732129807512532"/>
    <n v="40.10404937785713"/>
    <n v="37.858581168831165"/>
    <n v="27.161333333333332"/>
    <x v="41"/>
    <n v="133.95909546629144"/>
  </r>
  <r>
    <n v="9"/>
    <n v="1"/>
    <x v="12"/>
    <n v="1.940574021585972E-2"/>
    <n v="13.140181192261112"/>
    <n v="39.730801990462183"/>
    <n v="34.561775432900433"/>
    <n v="27.04"/>
    <x v="41"/>
    <n v="114.49216435583958"/>
  </r>
  <r>
    <n v="9"/>
    <n v="1"/>
    <x v="13"/>
    <n v="3.9945283660246071E-2"/>
    <n v="25.871441041905399"/>
    <n v="39.908094499474785"/>
    <n v="36.146610389610387"/>
    <n v="26.936000000000003"/>
    <x v="41"/>
    <n v="128.90209121465082"/>
  </r>
  <r>
    <n v="9"/>
    <n v="1"/>
    <x v="14"/>
    <n v="0"/>
    <n v="23.816621647239316"/>
    <n v="40.597910967289913"/>
    <n v="38.883643398268397"/>
    <n v="26.866666666666667"/>
    <x v="1348"/>
    <n v="135.72423101516841"/>
  </r>
  <r>
    <n v="9"/>
    <n v="1"/>
    <x v="15"/>
    <n v="0"/>
    <n v="11.964489065072136"/>
    <n v="39.257676366995796"/>
    <n v="36.434955086580082"/>
    <n v="26.832000000000004"/>
    <x v="552"/>
    <n v="117.18506646459397"/>
  </r>
  <r>
    <n v="9"/>
    <n v="1"/>
    <x v="16"/>
    <n v="5.7397193466321189E-2"/>
    <n v="6.8578391003547052"/>
    <n v="37.093187119537809"/>
    <n v="32.666975108225103"/>
    <n v="26.814666666666664"/>
    <x v="42"/>
    <n v="106.01851469038431"/>
  </r>
  <r>
    <n v="9"/>
    <n v="1"/>
    <x v="17"/>
    <n v="0.4187332115222473"/>
    <n v="4.6466906830311894"/>
    <n v="20.585630213130251"/>
    <n v="20.477009740259739"/>
    <n v="25.878666666666671"/>
    <x v="159"/>
    <n v="74.652534213045371"/>
  </r>
  <r>
    <n v="9"/>
    <n v="1"/>
    <x v="18"/>
    <n v="1.7047237378110545"/>
    <n v="1.3138132525567117"/>
    <n v="0.48788271924579829"/>
    <n v="0.64894859307359309"/>
    <n v="18.546666666666667"/>
    <x v="1271"/>
    <n v="29.568322309325374"/>
  </r>
  <r>
    <n v="9"/>
    <n v="1"/>
    <x v="19"/>
    <n v="2.4990259466381608"/>
    <n v="0"/>
    <n v="-0.20132002801120447"/>
    <n v="0"/>
    <n v="4.5933333333333337"/>
    <x v="1377"/>
    <n v="16.822404828062709"/>
  </r>
  <r>
    <n v="9"/>
    <n v="1"/>
    <x v="20"/>
    <n v="3.7528212830125738"/>
    <n v="0"/>
    <n v="-0.20132002801120447"/>
    <n v="0"/>
    <n v="0"/>
    <x v="339"/>
    <n v="11.020562421430958"/>
  </r>
  <r>
    <n v="9"/>
    <n v="1"/>
    <x v="21"/>
    <n v="5.6226380160792448"/>
    <n v="0"/>
    <n v="-0.20132002801120447"/>
    <n v="0"/>
    <n v="0"/>
    <x v="707"/>
    <n v="13.760933919789235"/>
  </r>
  <r>
    <n v="9"/>
    <n v="1"/>
    <x v="22"/>
    <n v="4.5969694839810051"/>
    <n v="0"/>
    <n v="-0.20132002801120447"/>
    <n v="0"/>
    <n v="0"/>
    <x v="927"/>
    <n v="8.0122924147180221"/>
  </r>
  <r>
    <n v="9"/>
    <n v="1"/>
    <x v="23"/>
    <n v="0.38993586610764691"/>
    <n v="0"/>
    <n v="-0.20132002801120447"/>
    <n v="0"/>
    <n v="0"/>
    <x v="41"/>
    <n v="0.18861583809644245"/>
  </r>
  <r>
    <n v="9"/>
    <n v="2"/>
    <x v="0"/>
    <n v="5.383875652120099"/>
    <n v="0"/>
    <n v="-0.20132002801120447"/>
    <n v="0"/>
    <n v="0"/>
    <x v="41"/>
    <n v="5.1825556241088941"/>
  </r>
  <r>
    <n v="9"/>
    <n v="2"/>
    <x v="1"/>
    <n v="6.5475626013862591"/>
    <n v="0"/>
    <n v="-0.20132002801120447"/>
    <n v="0"/>
    <n v="0"/>
    <x v="41"/>
    <n v="6.3462425733750543"/>
  </r>
  <r>
    <n v="9"/>
    <n v="2"/>
    <x v="2"/>
    <n v="6.9131130278292554"/>
    <n v="0"/>
    <n v="-0.20132002801120447"/>
    <n v="0"/>
    <n v="0"/>
    <x v="41"/>
    <n v="6.7117929998180506"/>
  </r>
  <r>
    <n v="9"/>
    <n v="2"/>
    <x v="3"/>
    <n v="5.5374215259637118"/>
    <n v="0"/>
    <n v="-0.20132002801120447"/>
    <n v="0"/>
    <n v="0"/>
    <x v="41"/>
    <n v="5.336101497952507"/>
  </r>
  <r>
    <n v="9"/>
    <n v="2"/>
    <x v="4"/>
    <n v="8.9651389155755208"/>
    <n v="0"/>
    <n v="-0.20132002801120447"/>
    <n v="0"/>
    <n v="0"/>
    <x v="41"/>
    <n v="8.7638188875643159"/>
  </r>
  <r>
    <n v="9"/>
    <n v="2"/>
    <x v="5"/>
    <n v="9.1692250144703973"/>
    <n v="0"/>
    <n v="-0.20132002801120447"/>
    <n v="0"/>
    <n v="0"/>
    <x v="41"/>
    <n v="8.9679049864591924"/>
  </r>
  <r>
    <n v="9"/>
    <n v="2"/>
    <x v="6"/>
    <n v="7.4646277679243038"/>
    <n v="0.25991147505502854"/>
    <n v="1.3573417722163865"/>
    <n v="0.88258495670995663"/>
    <n v="0"/>
    <x v="41"/>
    <n v="9.9644659719056765"/>
  </r>
  <r>
    <n v="9"/>
    <n v="2"/>
    <x v="7"/>
    <n v="8.3404144969940521"/>
    <n v="3.323011141389685"/>
    <n v="29.046941125714291"/>
    <n v="20.236073593073591"/>
    <n v="0"/>
    <x v="41"/>
    <n v="60.946440357171618"/>
  </r>
  <r>
    <n v="9"/>
    <n v="2"/>
    <x v="8"/>
    <n v="6.4152682142274209"/>
    <n v="7.3970342033414163"/>
    <n v="43.199929096638655"/>
    <n v="31.220623917748913"/>
    <n v="11.734666666666667"/>
    <x v="41"/>
    <n v="99.967522098623078"/>
  </r>
  <r>
    <n v="9"/>
    <n v="2"/>
    <x v="9"/>
    <n v="5.4663403365443983"/>
    <n v="6.8844467387349173"/>
    <n v="43.199929096638655"/>
    <n v="27.460614718614718"/>
    <n v="8.5106666666666673"/>
    <x v="41"/>
    <n v="91.521997557199356"/>
  </r>
  <r>
    <n v="9"/>
    <n v="2"/>
    <x v="10"/>
    <n v="3.1729760615287481"/>
    <n v="20.734575338495048"/>
    <n v="43.199929096638655"/>
    <n v="37.536987012987012"/>
    <n v="1.3173333333333332"/>
    <x v="41"/>
    <n v="105.9618008429828"/>
  </r>
  <r>
    <n v="9"/>
    <n v="2"/>
    <x v="11"/>
    <n v="1.2540594031960133"/>
    <n v="26.413142271477319"/>
    <n v="25.149616322331934"/>
    <n v="37.279683982683977"/>
    <n v="6.0493333333333332"/>
    <x v="41"/>
    <n v="96.145835313022573"/>
  </r>
  <r>
    <n v="9"/>
    <n v="2"/>
    <x v="12"/>
    <n v="0.87997438312937226"/>
    <n v="17.162696844285183"/>
    <n v="25.842543185042018"/>
    <n v="38.791096861471857"/>
    <n v="8.7706666666666671"/>
    <x v="41"/>
    <n v="91.446977940595104"/>
  </r>
  <r>
    <n v="9"/>
    <n v="2"/>
    <x v="13"/>
    <n v="0.26992719799110965"/>
    <n v="7.110181710870032"/>
    <n v="23.484518255231087"/>
    <n v="36.869235930735925"/>
    <n v="14.161333333333335"/>
    <x v="41"/>
    <n v="81.895196428161483"/>
  </r>
  <r>
    <n v="9"/>
    <n v="2"/>
    <x v="14"/>
    <n v="0"/>
    <n v="6.8133998086069774"/>
    <n v="22.145320453235289"/>
    <n v="38.268722402597405"/>
    <n v="18.373333333333335"/>
    <x v="1370"/>
    <n v="93.052767462922375"/>
  </r>
  <r>
    <n v="9"/>
    <n v="2"/>
    <x v="15"/>
    <n v="0.23066972861951343"/>
    <n v="6.2792125467686866"/>
    <n v="21.556419019789914"/>
    <n v="31.475411796536797"/>
    <n v="17.246666666666666"/>
    <x v="355"/>
    <n v="83.034823570614861"/>
  </r>
  <r>
    <n v="9"/>
    <n v="2"/>
    <x v="16"/>
    <n v="0.19379401083818035"/>
    <n v="4.0431853260497368"/>
    <n v="15.240934985294116"/>
    <n v="26.820709956709955"/>
    <n v="23.261333333333333"/>
    <x v="1098"/>
    <n v="73.528663159878249"/>
  </r>
  <r>
    <n v="9"/>
    <n v="2"/>
    <x v="17"/>
    <n v="4.8964397355788038E-2"/>
    <n v="2.3341464974244399"/>
    <n v="9.7123808592226908"/>
    <n v="20.611569805194804"/>
    <n v="14.074666666666667"/>
    <x v="1246"/>
    <n v="50.030305750757705"/>
  </r>
  <r>
    <n v="9"/>
    <n v="2"/>
    <x v="18"/>
    <n v="1.26670412579805"/>
    <n v="0.93401942492927692"/>
    <n v="0.34656711118487393"/>
    <n v="0.77969642857142851"/>
    <n v="10.694666666666668"/>
    <x v="41"/>
    <n v="14.021653757150297"/>
  </r>
  <r>
    <n v="9"/>
    <n v="2"/>
    <x v="19"/>
    <n v="5.0990623556535635"/>
    <n v="0"/>
    <n v="-0.20132002801120447"/>
    <n v="0"/>
    <n v="1.5426666666666669"/>
    <x v="41"/>
    <n v="6.4404089943090259"/>
  </r>
  <r>
    <n v="9"/>
    <n v="2"/>
    <x v="20"/>
    <n v="4.7212763693453192"/>
    <n v="0"/>
    <n v="-0.20132002801120447"/>
    <n v="0"/>
    <n v="0"/>
    <x v="41"/>
    <n v="4.5199563413341144"/>
  </r>
  <r>
    <n v="9"/>
    <n v="2"/>
    <x v="21"/>
    <n v="5.0759074623233724"/>
    <n v="0"/>
    <n v="-0.20132002801120447"/>
    <n v="0"/>
    <n v="0"/>
    <x v="41"/>
    <n v="4.8745874343121676"/>
  </r>
  <r>
    <n v="9"/>
    <n v="2"/>
    <x v="22"/>
    <n v="4.1515313419745032"/>
    <n v="0"/>
    <n v="-0.20132002801120447"/>
    <n v="0"/>
    <n v="0"/>
    <x v="41"/>
    <n v="3.9502113139632988"/>
  </r>
  <r>
    <n v="9"/>
    <n v="2"/>
    <x v="23"/>
    <n v="3.0383646170889214"/>
    <n v="0"/>
    <n v="-0.20132002801120447"/>
    <n v="0"/>
    <n v="0"/>
    <x v="41"/>
    <n v="2.8370445890777169"/>
  </r>
  <r>
    <n v="9"/>
    <n v="3"/>
    <x v="0"/>
    <n v="3.2491667731523872"/>
    <n v="0"/>
    <n v="-0.20132002801120447"/>
    <n v="0"/>
    <n v="0"/>
    <x v="41"/>
    <n v="3.0478467451411828"/>
  </r>
  <r>
    <n v="9"/>
    <n v="3"/>
    <x v="1"/>
    <n v="2.5386874082782289"/>
    <n v="0"/>
    <n v="-0.20132002801120447"/>
    <n v="0"/>
    <n v="0"/>
    <x v="41"/>
    <n v="2.3373673802670245"/>
  </r>
  <r>
    <n v="9"/>
    <n v="3"/>
    <x v="2"/>
    <n v="1.096835188814697"/>
    <n v="0"/>
    <n v="-0.20132002801120447"/>
    <n v="0"/>
    <n v="0"/>
    <x v="41"/>
    <n v="0.89551516080349258"/>
  </r>
  <r>
    <n v="9"/>
    <n v="3"/>
    <x v="3"/>
    <n v="0"/>
    <n v="0"/>
    <n v="-0.20132002801120447"/>
    <n v="0"/>
    <n v="0"/>
    <x v="41"/>
    <n v="-0.20132002801120447"/>
  </r>
  <r>
    <n v="9"/>
    <n v="3"/>
    <x v="4"/>
    <n v="0.12684263472267851"/>
    <n v="0"/>
    <n v="-0.20132002801120447"/>
    <n v="0"/>
    <n v="0"/>
    <x v="41"/>
    <n v="-7.4477393288525956E-2"/>
  </r>
  <r>
    <n v="9"/>
    <n v="3"/>
    <x v="5"/>
    <n v="4.9990412945998951E-2"/>
    <n v="0"/>
    <n v="-0.20132002801120447"/>
    <n v="0"/>
    <n v="0"/>
    <x v="41"/>
    <n v="-0.15132961506520551"/>
  </r>
  <r>
    <n v="9"/>
    <n v="3"/>
    <x v="6"/>
    <n v="0"/>
    <n v="0"/>
    <n v="1.4458843468928571"/>
    <n v="0.89004274891774882"/>
    <n v="0"/>
    <x v="41"/>
    <n v="2.335927095810606"/>
  </r>
  <r>
    <n v="9"/>
    <n v="3"/>
    <x v="7"/>
    <n v="0"/>
    <n v="1.9589783126817568"/>
    <n v="22.375489675462184"/>
    <n v="18.544561147186148"/>
    <n v="5.1999999999999998E-2"/>
    <x v="41"/>
    <n v="42.931029135330085"/>
  </r>
  <r>
    <n v="9"/>
    <n v="3"/>
    <x v="8"/>
    <n v="0"/>
    <n v="1.3312944802522482"/>
    <n v="36.058462417815122"/>
    <n v="26.770549242424241"/>
    <n v="10.816000000000001"/>
    <x v="41"/>
    <n v="74.976306140491616"/>
  </r>
  <r>
    <n v="9"/>
    <n v="3"/>
    <x v="9"/>
    <n v="0"/>
    <n v="2.2353756230578101"/>
    <n v="38.939033689978992"/>
    <n v="32.341950216450215"/>
    <n v="22.62"/>
    <x v="41"/>
    <n v="96.136359529487024"/>
  </r>
  <r>
    <n v="9"/>
    <n v="3"/>
    <x v="10"/>
    <n v="0"/>
    <n v="3.8792523392069787"/>
    <n v="36.820854766512603"/>
    <n v="35.922191558441554"/>
    <n v="22.256"/>
    <x v="41"/>
    <n v="98.878298664161136"/>
  </r>
  <r>
    <n v="9"/>
    <n v="3"/>
    <x v="11"/>
    <n v="0.17111099766885063"/>
    <n v="3.7598292300354266"/>
    <n v="39.095590233025206"/>
    <n v="35.691564393939387"/>
    <n v="23.001333333333331"/>
    <x v="41"/>
    <n v="101.7194281880022"/>
  </r>
  <r>
    <n v="9"/>
    <n v="3"/>
    <x v="12"/>
    <n v="0.24849088518262497"/>
    <n v="3.4553881880842043"/>
    <n v="38.285850762037811"/>
    <n v="40.770594696969695"/>
    <n v="20.453333333333333"/>
    <x v="41"/>
    <n v="103.21365786560766"/>
  </r>
  <r>
    <n v="9"/>
    <n v="3"/>
    <x v="13"/>
    <n v="0.2400422053810532"/>
    <n v="3.8208473370538734"/>
    <n v="37.859381061995791"/>
    <n v="39.663119047619041"/>
    <n v="20.938666666666666"/>
    <x v="41"/>
    <n v="102.52205631871642"/>
  </r>
  <r>
    <n v="9"/>
    <n v="3"/>
    <x v="14"/>
    <n v="0.46237261247852135"/>
    <n v="4.9793206186348238"/>
    <n v="35.961694576638656"/>
    <n v="36.522044372294367"/>
    <n v="19.968"/>
    <x v="41"/>
    <n v="97.893432180046375"/>
  </r>
  <r>
    <n v="9"/>
    <n v="3"/>
    <x v="15"/>
    <n v="0.64116500144463373"/>
    <n v="2.8313389427740918"/>
    <n v="28.433156533109241"/>
    <n v="36.321166125541126"/>
    <n v="20.973333333333333"/>
    <x v="979"/>
    <n v="97.674199765505421"/>
  </r>
  <r>
    <n v="9"/>
    <n v="3"/>
    <x v="16"/>
    <n v="0.4372667270810483"/>
    <n v="2.9383217754305715"/>
    <n v="27.612703479705882"/>
    <n v="31.645989177489177"/>
    <n v="16.206666666666667"/>
    <x v="67"/>
    <n v="88.002043132205486"/>
  </r>
  <r>
    <n v="9"/>
    <n v="3"/>
    <x v="17"/>
    <n v="0.33119888966622063"/>
    <n v="2.8350521993643545"/>
    <n v="14.897754748550419"/>
    <n v="17.741423701298697"/>
    <n v="16.172000000000001"/>
    <x v="1276"/>
    <n v="60.183688429349104"/>
  </r>
  <r>
    <n v="9"/>
    <n v="3"/>
    <x v="18"/>
    <n v="0.91390321081909343"/>
    <n v="0.94234924165575285"/>
    <n v="0.31443673191995802"/>
    <n v="0.37522077922077923"/>
    <n v="9.984"/>
    <x v="1378"/>
    <n v="16.581830305009611"/>
  </r>
  <r>
    <n v="9"/>
    <n v="3"/>
    <x v="19"/>
    <n v="3.3013998833407694"/>
    <n v="0"/>
    <n v="-0.20132002801120447"/>
    <n v="0"/>
    <n v="1.1960000000000002"/>
    <x v="41"/>
    <n v="4.2960798553295652"/>
  </r>
  <r>
    <n v="9"/>
    <n v="3"/>
    <x v="20"/>
    <n v="5.1416098443950942"/>
    <n v="0"/>
    <n v="-0.20132002801120447"/>
    <n v="0"/>
    <n v="0"/>
    <x v="41"/>
    <n v="4.9402898163838893"/>
  </r>
  <r>
    <n v="9"/>
    <n v="3"/>
    <x v="21"/>
    <n v="3.8134692895605662"/>
    <n v="0"/>
    <n v="-0.20132002801120447"/>
    <n v="0"/>
    <n v="0"/>
    <x v="41"/>
    <n v="3.6121492615493618"/>
  </r>
  <r>
    <n v="9"/>
    <n v="3"/>
    <x v="22"/>
    <n v="2.4598463298124362"/>
    <n v="0"/>
    <n v="-0.20132002801120447"/>
    <n v="0"/>
    <n v="0"/>
    <x v="41"/>
    <n v="2.2585263018012318"/>
  </r>
  <r>
    <n v="9"/>
    <n v="3"/>
    <x v="23"/>
    <n v="1.8097025267334839"/>
    <n v="0"/>
    <n v="-0.20132002801120447"/>
    <n v="0"/>
    <n v="0"/>
    <x v="41"/>
    <n v="1.6083824987222795"/>
  </r>
  <r>
    <n v="9"/>
    <n v="4"/>
    <x v="0"/>
    <n v="1.9063652795841535"/>
    <n v="0"/>
    <n v="-0.20132002801120447"/>
    <n v="0"/>
    <n v="0"/>
    <x v="41"/>
    <n v="1.7050452515729491"/>
  </r>
  <r>
    <n v="9"/>
    <n v="4"/>
    <x v="1"/>
    <n v="0.50153993083830173"/>
    <n v="0"/>
    <n v="-0.20132002801120447"/>
    <n v="0"/>
    <n v="0"/>
    <x v="41"/>
    <n v="0.30021990282709726"/>
  </r>
  <r>
    <n v="9"/>
    <n v="4"/>
    <x v="2"/>
    <n v="0.25027587037231958"/>
    <n v="0"/>
    <n v="-0.20132002801120447"/>
    <n v="0"/>
    <n v="0"/>
    <x v="41"/>
    <n v="4.8955842361115109E-2"/>
  </r>
  <r>
    <n v="9"/>
    <n v="4"/>
    <x v="3"/>
    <n v="0.32464304275066019"/>
    <n v="0"/>
    <n v="-0.20132002801120447"/>
    <n v="0"/>
    <n v="0"/>
    <x v="41"/>
    <n v="0.12332301473945573"/>
  </r>
  <r>
    <n v="9"/>
    <n v="4"/>
    <x v="4"/>
    <n v="0.13123659580822195"/>
    <n v="0"/>
    <n v="-0.20132002801120447"/>
    <n v="0"/>
    <n v="0"/>
    <x v="41"/>
    <n v="-7.0083432202982521E-2"/>
  </r>
  <r>
    <n v="9"/>
    <n v="4"/>
    <x v="5"/>
    <n v="2.6095159723909658E-2"/>
    <n v="0"/>
    <n v="-0.20132002801120447"/>
    <n v="0"/>
    <n v="0"/>
    <x v="41"/>
    <n v="-0.1752248682872948"/>
  </r>
  <r>
    <n v="9"/>
    <n v="4"/>
    <x v="6"/>
    <n v="0"/>
    <n v="0.26701941553489383"/>
    <n v="1.2543185813067228"/>
    <n v="0.23347186147186147"/>
    <n v="0"/>
    <x v="41"/>
    <n v="1.7548098583134781"/>
  </r>
  <r>
    <n v="9"/>
    <n v="4"/>
    <x v="7"/>
    <n v="0"/>
    <n v="2.4796760271509384"/>
    <n v="20.023339936008405"/>
    <n v="6.4394686147186144"/>
    <n v="3.4666666666666672E-2"/>
    <x v="41"/>
    <n v="28.977151244544622"/>
  </r>
  <r>
    <n v="9"/>
    <n v="4"/>
    <x v="8"/>
    <n v="0"/>
    <n v="2.8131866791313485"/>
    <n v="33.412898759936972"/>
    <n v="24.099043831168832"/>
    <n v="11.283999999999999"/>
    <x v="41"/>
    <n v="71.609129270237162"/>
  </r>
  <r>
    <n v="9"/>
    <n v="4"/>
    <x v="9"/>
    <n v="0"/>
    <n v="7.9631777181712016"/>
    <n v="33.958254664852937"/>
    <n v="32.926216991341988"/>
    <n v="23.157333333333334"/>
    <x v="41"/>
    <n v="98.004982707699469"/>
  </r>
  <r>
    <n v="9"/>
    <n v="4"/>
    <x v="10"/>
    <n v="0"/>
    <n v="6.2387356394574009"/>
    <n v="35.524856893613446"/>
    <n v="31.912479437229436"/>
    <n v="25.202666666666669"/>
    <x v="41"/>
    <n v="98.878738636966958"/>
  </r>
  <r>
    <n v="9"/>
    <n v="4"/>
    <x v="11"/>
    <n v="0.19496192964587475"/>
    <n v="6.053903837915624"/>
    <n v="32.907632389222691"/>
    <n v="35.74613852813853"/>
    <n v="25.653333333333336"/>
    <x v="41"/>
    <n v="100.55597001825606"/>
  </r>
  <r>
    <n v="9"/>
    <n v="4"/>
    <x v="12"/>
    <n v="0.29814004887779733"/>
    <n v="6.546466412910676"/>
    <n v="32.499825058550421"/>
    <n v="36.604581709956712"/>
    <n v="25.393333333333334"/>
    <x v="41"/>
    <n v="101.34234656362894"/>
  </r>
  <r>
    <n v="9"/>
    <n v="4"/>
    <x v="13"/>
    <n v="0.58306736766138512"/>
    <n v="11.698589560619755"/>
    <n v="30.455950013130249"/>
    <n v="36.263975108225111"/>
    <n v="24.994666666666667"/>
    <x v="41"/>
    <n v="103.99624871630317"/>
  </r>
  <r>
    <n v="9"/>
    <n v="4"/>
    <x v="14"/>
    <n v="0.62942896514699609"/>
    <n v="9.6448856704935082"/>
    <n v="26.090337978340333"/>
    <n v="35.604627705627706"/>
    <n v="25.150666666666666"/>
    <x v="41"/>
    <n v="97.11994698627521"/>
  </r>
  <r>
    <n v="9"/>
    <n v="4"/>
    <x v="15"/>
    <n v="0.57319001364719691"/>
    <n v="4.272773465359796"/>
    <n v="21.651458863802521"/>
    <n v="33.237950216450216"/>
    <n v="24.977333333333334"/>
    <x v="41"/>
    <n v="84.712705892593064"/>
  </r>
  <r>
    <n v="9"/>
    <n v="4"/>
    <x v="16"/>
    <n v="9.7850583477037817E-2"/>
    <n v="2.0917487288300434"/>
    <n v="17.024228058403359"/>
    <n v="32.702270562770565"/>
    <n v="24.734666666666666"/>
    <x v="41"/>
    <n v="76.650764600147667"/>
  </r>
  <r>
    <n v="9"/>
    <n v="4"/>
    <x v="17"/>
    <n v="5.2246683034368288E-2"/>
    <n v="0.88618670309432424"/>
    <n v="6.6413842996008379"/>
    <n v="18.005457792207789"/>
    <n v="23.296000000000003"/>
    <x v="41"/>
    <n v="48.881275477937322"/>
  </r>
  <r>
    <n v="9"/>
    <n v="4"/>
    <x v="18"/>
    <n v="0.25214976084945989"/>
    <n v="0.93868627383793013"/>
    <n v="-0.20132002801120447"/>
    <n v="0.52571536796536789"/>
    <n v="14.3"/>
    <x v="41"/>
    <n v="15.815231374641554"/>
  </r>
  <r>
    <n v="9"/>
    <n v="4"/>
    <x v="19"/>
    <n v="0.53066067185415722"/>
    <n v="0"/>
    <n v="-0.20132002801120447"/>
    <n v="0"/>
    <n v="0.71066666666666667"/>
    <x v="1193"/>
    <n v="4.5894383204669458"/>
  </r>
  <r>
    <n v="9"/>
    <n v="4"/>
    <x v="20"/>
    <n v="0.69941661484193196"/>
    <n v="0"/>
    <n v="-0.20132002801120447"/>
    <n v="0"/>
    <n v="0"/>
    <x v="1097"/>
    <n v="4.4497324332034163"/>
  </r>
  <r>
    <n v="9"/>
    <n v="4"/>
    <x v="21"/>
    <n v="1.5719319391239339"/>
    <n v="0"/>
    <n v="-0.20132002801120447"/>
    <n v="0"/>
    <n v="0"/>
    <x v="1010"/>
    <n v="4.8699006735593864"/>
  </r>
  <r>
    <n v="9"/>
    <n v="4"/>
    <x v="22"/>
    <n v="3.4086663770142152"/>
    <n v="0"/>
    <n v="-0.20132002801120447"/>
    <n v="0"/>
    <n v="0"/>
    <x v="533"/>
    <n v="6.8069196064710056"/>
  </r>
  <r>
    <n v="9"/>
    <n v="4"/>
    <x v="23"/>
    <n v="0.49326489507760513"/>
    <n v="0"/>
    <n v="-0.20132002801120447"/>
    <n v="0"/>
    <n v="0"/>
    <x v="41"/>
    <n v="0.29194486706640066"/>
  </r>
  <r>
    <n v="9"/>
    <n v="5"/>
    <x v="0"/>
    <n v="2.9757232473505976E-2"/>
    <n v="0"/>
    <n v="-0.20132002801120447"/>
    <n v="0"/>
    <n v="0"/>
    <x v="41"/>
    <n v="-0.17156279553769849"/>
  </r>
  <r>
    <n v="9"/>
    <n v="5"/>
    <x v="1"/>
    <n v="0.45330069975744797"/>
    <n v="0"/>
    <n v="-0.20132002801120447"/>
    <n v="0"/>
    <n v="0"/>
    <x v="41"/>
    <n v="0.2519806717462435"/>
  </r>
  <r>
    <n v="9"/>
    <n v="5"/>
    <x v="2"/>
    <n v="3.0067171285255663"/>
    <n v="0"/>
    <n v="-0.20132002801120447"/>
    <n v="0"/>
    <n v="0"/>
    <x v="41"/>
    <n v="2.8053971005143619"/>
  </r>
  <r>
    <n v="9"/>
    <n v="5"/>
    <x v="3"/>
    <n v="3.2432652131911541"/>
    <n v="0"/>
    <n v="-0.20132002801120447"/>
    <n v="0"/>
    <n v="0"/>
    <x v="41"/>
    <n v="3.0419451851799497"/>
  </r>
  <r>
    <n v="9"/>
    <n v="5"/>
    <x v="4"/>
    <n v="6.1929313853012777"/>
    <n v="0"/>
    <n v="-0.20132002801120447"/>
    <n v="0"/>
    <n v="0"/>
    <x v="41"/>
    <n v="5.9916113572900729"/>
  </r>
  <r>
    <n v="9"/>
    <n v="5"/>
    <x v="5"/>
    <n v="4.7615874412442274"/>
    <n v="0"/>
    <n v="-0.20132002801120447"/>
    <n v="0"/>
    <n v="0"/>
    <x v="41"/>
    <n v="4.5602674132330225"/>
  </r>
  <r>
    <n v="9"/>
    <n v="5"/>
    <x v="6"/>
    <n v="6.3247441943627196"/>
    <n v="2.6583369879991232"/>
    <n v="1.0801710271323528"/>
    <n v="0.32741883116883114"/>
    <n v="0"/>
    <x v="41"/>
    <n v="10.390671040663028"/>
  </r>
  <r>
    <n v="9"/>
    <n v="5"/>
    <x v="7"/>
    <n v="1.0297770920292075"/>
    <n v="24.432278461553835"/>
    <n v="9.3647078298529411"/>
    <n v="4.7697700216450212"/>
    <n v="3.4666666666666672E-2"/>
    <x v="41"/>
    <n v="39.631200071747671"/>
  </r>
  <r>
    <n v="9"/>
    <n v="5"/>
    <x v="8"/>
    <n v="0.16815198704701162"/>
    <n v="31.511821791627263"/>
    <n v="32.770083814978989"/>
    <n v="8.99544751082251"/>
    <n v="11.977333333333332"/>
    <x v="41"/>
    <n v="85.422838437809119"/>
  </r>
  <r>
    <n v="9"/>
    <n v="5"/>
    <x v="9"/>
    <n v="9.6438290410454888E-2"/>
    <n v="46.774996974009191"/>
    <n v="28.591095473886543"/>
    <n v="14.553432900432901"/>
    <n v="24.561333333333334"/>
    <x v="41"/>
    <n v="114.57729697207242"/>
  </r>
  <r>
    <n v="9"/>
    <n v="5"/>
    <x v="10"/>
    <n v="6.2575717811053255E-2"/>
    <n v="49.390531195261907"/>
    <n v="25.373564754768907"/>
    <n v="19.661186688311687"/>
    <n v="26.416"/>
    <x v="41"/>
    <n v="120.90385835615355"/>
  </r>
  <r>
    <n v="9"/>
    <n v="5"/>
    <x v="11"/>
    <n v="0.5184326943077936"/>
    <n v="50"/>
    <n v="26.465658962331933"/>
    <n v="22.40090584415584"/>
    <n v="26.693333333333335"/>
    <x v="41"/>
    <n v="126.07833083412891"/>
  </r>
  <r>
    <n v="9"/>
    <n v="5"/>
    <x v="12"/>
    <n v="0.77989355158757512"/>
    <n v="50"/>
    <n v="30.513319518970583"/>
    <n v="20.945257575757577"/>
    <n v="26.364000000000001"/>
    <x v="41"/>
    <n v="128.60247064631574"/>
  </r>
  <r>
    <n v="9"/>
    <n v="5"/>
    <x v="13"/>
    <n v="0.85403425923784793"/>
    <n v="50"/>
    <n v="33.808264511029407"/>
    <n v="18.290477272727269"/>
    <n v="26.034666666666666"/>
    <x v="41"/>
    <n v="128.9874427096612"/>
  </r>
  <r>
    <n v="9"/>
    <n v="5"/>
    <x v="14"/>
    <n v="0.8562456329107484"/>
    <n v="50"/>
    <n v="37.616424660756294"/>
    <n v="16.866044913419913"/>
    <n v="25.809333333333335"/>
    <x v="41"/>
    <n v="131.14804854042029"/>
  </r>
  <r>
    <n v="9"/>
    <n v="5"/>
    <x v="15"/>
    <n v="0.47893945768720214"/>
    <n v="49.309202289764244"/>
    <n v="43.199929096638655"/>
    <n v="14.193529761904761"/>
    <n v="25.462666666666667"/>
    <x v="41"/>
    <n v="132.64426727266152"/>
  </r>
  <r>
    <n v="9"/>
    <n v="5"/>
    <x v="16"/>
    <n v="0.60171481535479177"/>
    <n v="34.305211605646655"/>
    <n v="41.15951004554622"/>
    <n v="8.3617402597402606"/>
    <n v="24.821333333333332"/>
    <x v="41"/>
    <n v="109.24951005962124"/>
  </r>
  <r>
    <n v="9"/>
    <n v="5"/>
    <x v="17"/>
    <n v="1.8569092711361213"/>
    <n v="26.379293731599855"/>
    <n v="20.37792495403361"/>
    <n v="3.4585140692640688"/>
    <n v="23.504000000000001"/>
    <x v="41"/>
    <n v="75.576642026033653"/>
  </r>
  <r>
    <n v="9"/>
    <n v="5"/>
    <x v="18"/>
    <n v="3.6833854787939164"/>
    <n v="4.3659185590579357"/>
    <n v="0.5310826483424369"/>
    <n v="0"/>
    <n v="14.144"/>
    <x v="1230"/>
    <n v="27.731143442951048"/>
  </r>
  <r>
    <n v="9"/>
    <n v="5"/>
    <x v="19"/>
    <n v="2.6497590786687151"/>
    <n v="0"/>
    <n v="-0.20132002801120447"/>
    <n v="0"/>
    <n v="0.57199999999999995"/>
    <x v="1379"/>
    <n v="14.559557116091366"/>
  </r>
  <r>
    <n v="9"/>
    <n v="5"/>
    <x v="20"/>
    <n v="1.938164817421167"/>
    <n v="0"/>
    <n v="-0.20132002801120447"/>
    <n v="0"/>
    <n v="0"/>
    <x v="1380"/>
    <n v="13.577883196237844"/>
  </r>
  <r>
    <n v="9"/>
    <n v="5"/>
    <x v="21"/>
    <n v="3.5538103721198215"/>
    <n v="0"/>
    <n v="-0.20132002801120447"/>
    <n v="0"/>
    <n v="0"/>
    <x v="542"/>
    <n v="17.621693758048874"/>
  </r>
  <r>
    <n v="9"/>
    <n v="5"/>
    <x v="22"/>
    <n v="3.3546835464024665"/>
    <n v="0"/>
    <n v="-0.20132002801120447"/>
    <n v="0"/>
    <n v="0"/>
    <x v="1202"/>
    <n v="17.255070488519287"/>
  </r>
  <r>
    <n v="9"/>
    <n v="5"/>
    <x v="23"/>
    <n v="4.109869331230378"/>
    <n v="0"/>
    <n v="-0.20132002801120447"/>
    <n v="0"/>
    <n v="0"/>
    <x v="530"/>
    <n v="18.680242048596131"/>
  </r>
  <r>
    <n v="9"/>
    <n v="6"/>
    <x v="0"/>
    <n v="5.3320161142319229"/>
    <n v="0"/>
    <n v="-0.20132002801120447"/>
    <n v="0"/>
    <n v="0"/>
    <x v="935"/>
    <n v="16.870383141697246"/>
  </r>
  <r>
    <n v="9"/>
    <n v="6"/>
    <x v="1"/>
    <n v="7.3547578165878553"/>
    <n v="0"/>
    <n v="-0.20132002801120447"/>
    <n v="0"/>
    <n v="0"/>
    <x v="396"/>
    <n v="15.175130533953606"/>
  </r>
  <r>
    <n v="9"/>
    <n v="6"/>
    <x v="2"/>
    <n v="7.2383802070935452"/>
    <n v="0"/>
    <n v="-0.20132002801120447"/>
    <n v="0"/>
    <n v="0"/>
    <x v="56"/>
    <n v="11.139122767987034"/>
  </r>
  <r>
    <n v="9"/>
    <n v="6"/>
    <x v="3"/>
    <n v="8.2395307385572547"/>
    <n v="0"/>
    <n v="-0.20132002801120447"/>
    <n v="0"/>
    <n v="0"/>
    <x v="41"/>
    <n v="8.0382107105460499"/>
  </r>
  <r>
    <n v="9"/>
    <n v="6"/>
    <x v="4"/>
    <n v="9.1267362782410029"/>
    <n v="0"/>
    <n v="-0.20132002801120447"/>
    <n v="0"/>
    <n v="0"/>
    <x v="41"/>
    <n v="8.925416250229798"/>
  </r>
  <r>
    <n v="9"/>
    <n v="6"/>
    <x v="5"/>
    <n v="9.3251884146771804"/>
    <n v="0"/>
    <n v="-0.20132002801120447"/>
    <n v="0"/>
    <n v="0"/>
    <x v="41"/>
    <n v="9.1238683866659755"/>
  </r>
  <r>
    <n v="9"/>
    <n v="6"/>
    <x v="6"/>
    <n v="9.4065960425297934"/>
    <n v="2.9790220224585653"/>
    <n v="1.118981843432773"/>
    <n v="0.75847402597402591"/>
    <n v="0"/>
    <x v="1065"/>
    <n v="17.779432398122044"/>
  </r>
  <r>
    <n v="9"/>
    <n v="6"/>
    <x v="7"/>
    <n v="5.6886531137280762"/>
    <n v="29.448481273533755"/>
    <n v="19.660460531596637"/>
    <n v="22.682160714285715"/>
    <n v="3.4666666666666672E-2"/>
    <x v="123"/>
    <n v="82.923383892982969"/>
  </r>
  <r>
    <n v="9"/>
    <n v="6"/>
    <x v="8"/>
    <n v="0.37659728413752513"/>
    <n v="49.450537897727813"/>
    <n v="36.935939377626042"/>
    <n v="38.425787337662342"/>
    <n v="11.405333333333333"/>
    <x v="41"/>
    <n v="136.59419523048706"/>
  </r>
  <r>
    <n v="9"/>
    <n v="6"/>
    <x v="9"/>
    <n v="0.1253974626134797"/>
    <n v="50"/>
    <n v="40.036657488466382"/>
    <n v="41.245964285714287"/>
    <n v="23.833333333333336"/>
    <x v="41"/>
    <n v="155.24135257012748"/>
  </r>
  <r>
    <n v="9"/>
    <n v="6"/>
    <x v="10"/>
    <n v="0.21511798763767176"/>
    <n v="50"/>
    <n v="39.816510649789912"/>
    <n v="42.387732683982684"/>
    <n v="25.687999999999999"/>
    <x v="1300"/>
    <n v="168.95942391031494"/>
  </r>
  <r>
    <n v="9"/>
    <n v="6"/>
    <x v="11"/>
    <n v="0.30799062746535422"/>
    <n v="50"/>
    <n v="36.933865781029404"/>
    <n v="42.498479437229427"/>
    <n v="26.069333333333336"/>
    <x v="491"/>
    <n v="167.41599919328229"/>
  </r>
  <r>
    <n v="9"/>
    <n v="6"/>
    <x v="12"/>
    <n v="0.52804895800545459"/>
    <n v="50"/>
    <n v="36.93904977252101"/>
    <n v="42.040037878787878"/>
    <n v="25.809333333333335"/>
    <x v="193"/>
    <n v="168.99996923141012"/>
  </r>
  <r>
    <n v="9"/>
    <n v="6"/>
    <x v="13"/>
    <n v="0.69842037076654617"/>
    <n v="50"/>
    <n v="37.282575608697471"/>
    <n v="41.912582792207793"/>
    <n v="25.393333333333334"/>
    <x v="513"/>
    <n v="172.85590214767939"/>
  </r>
  <r>
    <n v="9"/>
    <n v="6"/>
    <x v="14"/>
    <n v="1.1668110828598148"/>
    <n v="50"/>
    <n v="36.860598701281511"/>
    <n v="41.164012445887444"/>
    <n v="25.324000000000002"/>
    <x v="1003"/>
    <n v="175.96990302661484"/>
  </r>
  <r>
    <n v="9"/>
    <n v="6"/>
    <x v="15"/>
    <n v="0.84876283397948815"/>
    <n v="50"/>
    <n v="32.052619392542013"/>
    <n v="39.242477813852808"/>
    <n v="25.029333333333334"/>
    <x v="608"/>
    <n v="169.36487189433353"/>
  </r>
  <r>
    <n v="9"/>
    <n v="6"/>
    <x v="16"/>
    <n v="0.91486243784280508"/>
    <n v="49.041169127046402"/>
    <n v="28.632567405819323"/>
    <n v="35.732119588744588"/>
    <n v="24.613333333333333"/>
    <x v="679"/>
    <n v="161.59514719861863"/>
  </r>
  <r>
    <n v="9"/>
    <n v="6"/>
    <x v="17"/>
    <n v="2.0748934664185317"/>
    <n v="34.640559574012485"/>
    <n v="14.032373768886552"/>
    <n v="19.318728354978351"/>
    <n v="23.504000000000001"/>
    <x v="1181"/>
    <n v="109.07944563371271"/>
  </r>
  <r>
    <n v="9"/>
    <n v="6"/>
    <x v="18"/>
    <n v="1.3062979192517752"/>
    <n v="4.4874921720364558"/>
    <n v="-0.20132002801120447"/>
    <n v="0.26715476190476189"/>
    <n v="14.057333333333332"/>
    <x v="394"/>
    <n v="35.995549908159504"/>
  </r>
  <r>
    <n v="9"/>
    <n v="6"/>
    <x v="19"/>
    <n v="2.282875934192611"/>
    <n v="0"/>
    <n v="-0.20132002801120447"/>
    <n v="0"/>
    <n v="0.60666666666666669"/>
    <x v="82"/>
    <n v="24.6953349483815"/>
  </r>
  <r>
    <n v="9"/>
    <n v="6"/>
    <x v="20"/>
    <n v="2.7659789425927674"/>
    <n v="0"/>
    <n v="-0.20132002801120447"/>
    <n v="0"/>
    <n v="0"/>
    <x v="31"/>
    <n v="26.5145166670709"/>
  </r>
  <r>
    <n v="9"/>
    <n v="6"/>
    <x v="21"/>
    <n v="3.9780693287006077"/>
    <n v="0"/>
    <n v="-0.20132002801120447"/>
    <n v="0"/>
    <n v="0"/>
    <x v="255"/>
    <n v="27.911173198271197"/>
  </r>
  <r>
    <n v="9"/>
    <n v="6"/>
    <x v="22"/>
    <n v="4.7746018749151027"/>
    <n v="0"/>
    <n v="-0.20132002801120447"/>
    <n v="0"/>
    <n v="0"/>
    <x v="227"/>
    <n v="28.62449095074458"/>
  </r>
  <r>
    <n v="9"/>
    <n v="6"/>
    <x v="23"/>
    <n v="7.2553569726735079"/>
    <n v="0"/>
    <n v="-0.20132002801120447"/>
    <n v="0"/>
    <n v="0"/>
    <x v="64"/>
    <n v="26.498560415501561"/>
  </r>
  <r>
    <n v="9"/>
    <n v="7"/>
    <x v="0"/>
    <n v="8.490862914588849"/>
    <n v="0"/>
    <n v="-0.20132002801120447"/>
    <n v="0"/>
    <n v="0"/>
    <x v="770"/>
    <n v="17.215929799806663"/>
  </r>
  <r>
    <n v="9"/>
    <n v="7"/>
    <x v="1"/>
    <n v="8.4531659231880791"/>
    <n v="0"/>
    <n v="-0.20132002801120447"/>
    <n v="0"/>
    <n v="0"/>
    <x v="1355"/>
    <n v="13.158318156912294"/>
  </r>
  <r>
    <n v="9"/>
    <n v="7"/>
    <x v="2"/>
    <n v="8.381027540919705"/>
    <n v="0"/>
    <n v="-0.20132002801120447"/>
    <n v="0"/>
    <n v="0"/>
    <x v="1293"/>
    <n v="14.62672031518446"/>
  </r>
  <r>
    <n v="9"/>
    <n v="7"/>
    <x v="3"/>
    <n v="8.2011737482850275"/>
    <n v="0"/>
    <n v="-0.20132002801120447"/>
    <n v="0"/>
    <n v="0"/>
    <x v="1157"/>
    <n v="15.116852297798715"/>
  </r>
  <r>
    <n v="9"/>
    <n v="7"/>
    <x v="4"/>
    <n v="7.8433038883996744"/>
    <n v="0"/>
    <n v="-0.20132002801120447"/>
    <n v="0"/>
    <n v="0"/>
    <x v="772"/>
    <n v="15.412965368212085"/>
  </r>
  <r>
    <n v="9"/>
    <n v="7"/>
    <x v="5"/>
    <n v="8.1092262132559565"/>
    <n v="0"/>
    <n v="-0.20132002801120447"/>
    <n v="0"/>
    <n v="0"/>
    <x v="951"/>
    <n v="19.698802344561962"/>
  </r>
  <r>
    <n v="9"/>
    <n v="7"/>
    <x v="6"/>
    <n v="7.8999041226472437"/>
    <n v="3.016833941947461"/>
    <n v="1.1392685301365546"/>
    <n v="0.70426948051948046"/>
    <n v="0"/>
    <x v="442"/>
    <n v="29.357360001282032"/>
  </r>
  <r>
    <n v="9"/>
    <n v="7"/>
    <x v="7"/>
    <n v="4.5581779069188135"/>
    <n v="28.557723252222321"/>
    <n v="26.091374776638656"/>
    <n v="24.93387445887446"/>
    <n v="0"/>
    <x v="1381"/>
    <n v="104.80829121968981"/>
  </r>
  <r>
    <n v="9"/>
    <n v="7"/>
    <x v="8"/>
    <n v="0.79761129808066089"/>
    <n v="48.737088845013233"/>
    <n v="43.055814133172269"/>
    <n v="42.791307900432898"/>
    <n v="6.5173333333333341"/>
    <x v="553"/>
    <n v="156.45320956408648"/>
  </r>
  <r>
    <n v="9"/>
    <n v="7"/>
    <x v="9"/>
    <n v="0.23330867655492085"/>
    <n v="50"/>
    <n v="43.199929096638655"/>
    <n v="44.975395562770565"/>
    <n v="13.26"/>
    <x v="354"/>
    <n v="156.91009848532403"/>
  </r>
  <r>
    <n v="9"/>
    <n v="7"/>
    <x v="10"/>
    <n v="0.19688300860462687"/>
    <n v="50"/>
    <n v="43.199929096638655"/>
    <n v="45.22602002164502"/>
    <n v="10.798666666666666"/>
    <x v="836"/>
    <n v="153.62491273381102"/>
  </r>
  <r>
    <n v="9"/>
    <n v="7"/>
    <x v="11"/>
    <n v="0.40205201456648915"/>
    <n v="50"/>
    <n v="43.199929096638655"/>
    <n v="44.846245129870127"/>
    <n v="9.620000000000001"/>
    <x v="150"/>
    <n v="151.81929309740528"/>
  </r>
  <r>
    <n v="9"/>
    <n v="7"/>
    <x v="12"/>
    <n v="0.61342246045906945"/>
    <n v="50"/>
    <n v="43.199929096638655"/>
    <n v="44.442637445887435"/>
    <n v="12.878666666666666"/>
    <x v="1189"/>
    <n v="157.68301982327915"/>
  </r>
  <r>
    <n v="9"/>
    <n v="7"/>
    <x v="13"/>
    <n v="0.31141848681986234"/>
    <n v="46.300768449586378"/>
    <n v="43.199929096638655"/>
    <n v="44.308402056277053"/>
    <n v="15.097333333333333"/>
    <x v="480"/>
    <n v="158.24452283090565"/>
  </r>
  <r>
    <n v="9"/>
    <n v="7"/>
    <x v="14"/>
    <n v="2.173399813629795"/>
    <n v="47.492065952381957"/>
    <n v="43.199929096638655"/>
    <n v="44.292966991341984"/>
    <n v="16.813333333333333"/>
    <x v="105"/>
    <n v="159.1960906354054"/>
  </r>
  <r>
    <n v="9"/>
    <n v="7"/>
    <x v="15"/>
    <n v="1.5583376365295545"/>
    <n v="31.496972547825081"/>
    <n v="43.183685923298313"/>
    <n v="43.17986309523809"/>
    <n v="14.82"/>
    <x v="238"/>
    <n v="137.01801994257809"/>
  </r>
  <r>
    <n v="9"/>
    <n v="7"/>
    <x v="16"/>
    <n v="0.18576665489107458"/>
    <n v="37.23051735009777"/>
    <n v="39.988619167310922"/>
    <n v="39.89115800865801"/>
    <n v="19.309333333333335"/>
    <x v="55"/>
    <n v="154.09010290689423"/>
  </r>
  <r>
    <n v="9"/>
    <n v="7"/>
    <x v="17"/>
    <n v="0"/>
    <n v="20.950660421121185"/>
    <n v="19.297926726617646"/>
    <n v="22.756431277056276"/>
    <n v="25.566666666666666"/>
    <x v="303"/>
    <n v="114.01300799331099"/>
  </r>
  <r>
    <n v="9"/>
    <n v="7"/>
    <x v="18"/>
    <n v="2.5765933809260254E-2"/>
    <n v="3.2329645656743566"/>
    <n v="-0.20132002801120447"/>
    <n v="0.28858225108225105"/>
    <n v="17.073333333333334"/>
    <x v="1382"/>
    <n v="46.965912115631951"/>
  </r>
  <r>
    <n v="9"/>
    <n v="7"/>
    <x v="19"/>
    <n v="0.18658641045517491"/>
    <n v="0"/>
    <n v="-0.20132002801120447"/>
    <n v="0"/>
    <n v="1.3346666666666667"/>
    <x v="1383"/>
    <n v="17.113674158641221"/>
  </r>
  <r>
    <n v="9"/>
    <n v="7"/>
    <x v="20"/>
    <n v="1.3844457825342513"/>
    <n v="0"/>
    <n v="-0.20132002801120447"/>
    <n v="0"/>
    <n v="0"/>
    <x v="241"/>
    <n v="11.667122909572834"/>
  </r>
  <r>
    <n v="9"/>
    <n v="7"/>
    <x v="21"/>
    <n v="2.3227821813606049"/>
    <n v="0"/>
    <n v="-0.20132002801120447"/>
    <n v="0"/>
    <n v="0"/>
    <x v="1362"/>
    <n v="11.31563000541199"/>
  </r>
  <r>
    <n v="9"/>
    <n v="7"/>
    <x v="22"/>
    <n v="5.5760736883797799"/>
    <n v="0"/>
    <n v="-0.20132002801120447"/>
    <n v="0"/>
    <n v="0"/>
    <x v="127"/>
    <n v="9.1759627642092578"/>
  </r>
  <r>
    <n v="9"/>
    <n v="7"/>
    <x v="23"/>
    <n v="5.0665902453147975"/>
    <n v="0"/>
    <n v="-0.20132002801120447"/>
    <n v="0"/>
    <n v="0"/>
    <x v="41"/>
    <n v="4.8652702173035927"/>
  </r>
  <r>
    <n v="9"/>
    <n v="8"/>
    <x v="0"/>
    <n v="6.3911972673837809"/>
    <n v="0"/>
    <n v="-0.20132002801120447"/>
    <n v="0"/>
    <n v="0"/>
    <x v="41"/>
    <n v="6.1898772393725761"/>
  </r>
  <r>
    <n v="9"/>
    <n v="8"/>
    <x v="1"/>
    <n v="8.0861442075892054"/>
    <n v="0"/>
    <n v="-0.20132002801120447"/>
    <n v="0"/>
    <n v="0"/>
    <x v="41"/>
    <n v="7.8848241795780005"/>
  </r>
  <r>
    <n v="9"/>
    <n v="8"/>
    <x v="2"/>
    <n v="8.3323283639753374"/>
    <n v="0"/>
    <n v="-0.20132002801120447"/>
    <n v="0"/>
    <n v="0"/>
    <x v="41"/>
    <n v="8.1310083359641325"/>
  </r>
  <r>
    <n v="9"/>
    <n v="8"/>
    <x v="3"/>
    <n v="3.3477264934046755"/>
    <n v="0"/>
    <n v="-0.20132002801120447"/>
    <n v="0"/>
    <n v="0"/>
    <x v="41"/>
    <n v="3.1464064653934711"/>
  </r>
  <r>
    <n v="9"/>
    <n v="8"/>
    <x v="4"/>
    <n v="2.9853183045511389"/>
    <n v="0"/>
    <n v="-0.20132002801120447"/>
    <n v="0"/>
    <n v="0"/>
    <x v="41"/>
    <n v="2.7839982765399345"/>
  </r>
  <r>
    <n v="9"/>
    <n v="8"/>
    <x v="5"/>
    <n v="3.8064257548345166"/>
    <n v="0"/>
    <n v="-0.20132002801120447"/>
    <n v="0"/>
    <n v="0"/>
    <x v="41"/>
    <n v="3.6051057268233122"/>
  </r>
  <r>
    <n v="9"/>
    <n v="8"/>
    <x v="6"/>
    <n v="2.4910932988125971"/>
    <n v="2.1628766878035668"/>
    <n v="1.0254626369243696"/>
    <n v="0.66434415584415585"/>
    <n v="0"/>
    <x v="41"/>
    <n v="6.3437767793846893"/>
  </r>
  <r>
    <n v="9"/>
    <n v="8"/>
    <x v="7"/>
    <n v="1.2720150277797946"/>
    <n v="23.044664145692636"/>
    <n v="19.794553111512599"/>
    <n v="5.1558549783549781"/>
    <n v="0"/>
    <x v="41"/>
    <n v="49.267087263340009"/>
  </r>
  <r>
    <n v="9"/>
    <n v="8"/>
    <x v="8"/>
    <n v="0.25084989745654662"/>
    <n v="42.80682882035115"/>
    <n v="36.168708636869745"/>
    <n v="6.1186060606060604"/>
    <n v="7.3666666666666671"/>
    <x v="1145"/>
    <n v="98.053409726331381"/>
  </r>
  <r>
    <n v="9"/>
    <n v="8"/>
    <x v="9"/>
    <n v="4.3084511027026672E-2"/>
    <n v="48.79977775784937"/>
    <n v="39.316773869999992"/>
    <n v="2.8107619047619048"/>
    <n v="25.012000000000004"/>
    <x v="41"/>
    <n v="115.98239804363828"/>
  </r>
  <r>
    <n v="9"/>
    <n v="8"/>
    <x v="10"/>
    <n v="2.9846716417728347E-2"/>
    <n v="50"/>
    <n v="39.731493189327722"/>
    <n v="2.8937840909090906"/>
    <n v="27.247999999999998"/>
    <x v="41"/>
    <n v="119.90312399665453"/>
  </r>
  <r>
    <n v="9"/>
    <n v="8"/>
    <x v="11"/>
    <n v="1.3044033279730007"/>
    <n v="48.949149957372136"/>
    <n v="40.649059683340333"/>
    <n v="10.826614177489176"/>
    <n v="13.052"/>
    <x v="41"/>
    <n v="114.78122714617464"/>
  </r>
  <r>
    <n v="9"/>
    <n v="8"/>
    <x v="12"/>
    <n v="1.430340170136011"/>
    <n v="46.184519325500332"/>
    <n v="40.095063792605039"/>
    <n v="41.410774891774892"/>
    <n v="2.1320000000000001"/>
    <x v="41"/>
    <n v="131.2526981800163"/>
  </r>
  <r>
    <n v="9"/>
    <n v="8"/>
    <x v="13"/>
    <n v="2.1334307033443225"/>
    <n v="46.15780575818026"/>
    <n v="40.074327826638651"/>
    <n v="34.823039502164498"/>
    <n v="15.738666666666667"/>
    <x v="1313"/>
    <n v="147.35116803878671"/>
  </r>
  <r>
    <n v="9"/>
    <n v="8"/>
    <x v="14"/>
    <n v="1.8590329387953253"/>
    <n v="40.539111355804685"/>
    <n v="39.441189665798312"/>
    <n v="46.121529220779216"/>
    <n v="22.34266666666667"/>
    <x v="874"/>
    <n v="158.04037195310735"/>
  </r>
  <r>
    <n v="9"/>
    <n v="8"/>
    <x v="15"/>
    <n v="2.1676223778846668"/>
    <n v="38.762198670928747"/>
    <n v="39.064486284075628"/>
    <n v="46.523760822510823"/>
    <n v="4.246666666666667"/>
    <x v="318"/>
    <n v="138.03322699845342"/>
  </r>
  <r>
    <n v="9"/>
    <n v="8"/>
    <x v="16"/>
    <n v="3.0061840019110209"/>
    <n v="17.476001412588882"/>
    <n v="35.29261407478991"/>
    <n v="43.028082251082246"/>
    <n v="1.2133333333333334"/>
    <x v="874"/>
    <n v="107.75305717896856"/>
  </r>
  <r>
    <n v="9"/>
    <n v="8"/>
    <x v="17"/>
    <n v="3.316656057827235"/>
    <n v="12.240456549719894"/>
    <n v="15.930751453109242"/>
    <n v="23.787294372294369"/>
    <n v="1.3"/>
    <x v="763"/>
    <n v="68.884546768654857"/>
  </r>
  <r>
    <n v="9"/>
    <n v="8"/>
    <x v="18"/>
    <n v="1.8738732435322689"/>
    <n v="2.6594377138338632"/>
    <n v="-0.20132002801120447"/>
    <n v="2.1128073593073591"/>
    <n v="1.1093333333333335"/>
    <x v="193"/>
    <n v="21.237630910758067"/>
  </r>
  <r>
    <n v="9"/>
    <n v="8"/>
    <x v="19"/>
    <n v="2.0616407867421969"/>
    <n v="0"/>
    <n v="-0.20132002801120447"/>
    <n v="0"/>
    <n v="0.17333333333333334"/>
    <x v="713"/>
    <n v="12.550723793344554"/>
  </r>
  <r>
    <n v="9"/>
    <n v="8"/>
    <x v="20"/>
    <n v="5.7356927423732547"/>
    <n v="0"/>
    <n v="-0.20132002801120447"/>
    <n v="0"/>
    <n v="0"/>
    <x v="823"/>
    <n v="15.265169300421793"/>
  </r>
  <r>
    <n v="9"/>
    <n v="8"/>
    <x v="21"/>
    <n v="5.8748700899339168"/>
    <n v="0"/>
    <n v="-0.20132002801120447"/>
    <n v="0"/>
    <n v="0"/>
    <x v="67"/>
    <n v="14.834645367754863"/>
  </r>
  <r>
    <n v="9"/>
    <n v="8"/>
    <x v="22"/>
    <n v="5.4489052016036483"/>
    <n v="0"/>
    <n v="-0.20132002801120447"/>
    <n v="0"/>
    <n v="0"/>
    <x v="931"/>
    <n v="11.862094419680638"/>
  </r>
  <r>
    <n v="9"/>
    <n v="8"/>
    <x v="23"/>
    <n v="5.1200613798069945"/>
    <n v="0"/>
    <n v="-0.20132002801120447"/>
    <n v="0"/>
    <n v="0"/>
    <x v="42"/>
    <n v="7.4471908539295022"/>
  </r>
  <r>
    <n v="9"/>
    <n v="9"/>
    <x v="0"/>
    <n v="5.529586833921992"/>
    <n v="0"/>
    <n v="-0.20132002801120447"/>
    <n v="0"/>
    <n v="0"/>
    <x v="41"/>
    <n v="5.3282668059107872"/>
  </r>
  <r>
    <n v="9"/>
    <n v="9"/>
    <x v="1"/>
    <n v="6.1626089811943183"/>
    <n v="0"/>
    <n v="-0.20132002801120447"/>
    <n v="0"/>
    <n v="0"/>
    <x v="41"/>
    <n v="5.9612889531831135"/>
  </r>
  <r>
    <n v="9"/>
    <n v="9"/>
    <x v="2"/>
    <n v="5.2992774009095367"/>
    <n v="0"/>
    <n v="-0.20132002801120447"/>
    <n v="0"/>
    <n v="0"/>
    <x v="41"/>
    <n v="5.0979573728983318"/>
  </r>
  <r>
    <n v="9"/>
    <n v="9"/>
    <x v="3"/>
    <n v="3.4304520628656867"/>
    <n v="0"/>
    <n v="-0.20132002801120447"/>
    <n v="0"/>
    <n v="0"/>
    <x v="41"/>
    <n v="3.2291320348544823"/>
  </r>
  <r>
    <n v="9"/>
    <n v="9"/>
    <x v="4"/>
    <n v="5.8433929617122393"/>
    <n v="0"/>
    <n v="-0.20132002801120447"/>
    <n v="0"/>
    <n v="0"/>
    <x v="41"/>
    <n v="5.6420729337010345"/>
  </r>
  <r>
    <n v="9"/>
    <n v="9"/>
    <x v="5"/>
    <n v="3.3772880626141317"/>
    <n v="0"/>
    <n v="-0.20132002801120447"/>
    <n v="0"/>
    <n v="0"/>
    <x v="41"/>
    <n v="3.1759680346029273"/>
  </r>
  <r>
    <n v="9"/>
    <n v="9"/>
    <x v="6"/>
    <n v="2.0552307610420852"/>
    <n v="0.70737599698401676"/>
    <n v="1.0460603631176471"/>
    <n v="0.68108387445887442"/>
    <n v="0"/>
    <x v="700"/>
    <n v="7.4364081791019121"/>
  </r>
  <r>
    <n v="9"/>
    <n v="9"/>
    <x v="7"/>
    <n v="0.6448216755456545"/>
    <n v="6.4243693110690723"/>
    <n v="22.898036017815123"/>
    <n v="21.877446428571428"/>
    <n v="0"/>
    <x v="1384"/>
    <n v="56.667930900995586"/>
  </r>
  <r>
    <n v="9"/>
    <n v="9"/>
    <x v="8"/>
    <n v="1.2098518962266425"/>
    <n v="17.076869767434601"/>
    <n v="43.014342201239486"/>
    <n v="39.224151515151512"/>
    <n v="3.8653333333333335"/>
    <x v="41"/>
    <n v="104.39054871338557"/>
  </r>
  <r>
    <n v="9"/>
    <n v="9"/>
    <x v="9"/>
    <n v="2.7641347054404588"/>
    <n v="26.497092163137236"/>
    <n v="43.199929096638655"/>
    <n v="40.351757575757574"/>
    <n v="11.162666666666668"/>
    <x v="41"/>
    <n v="123.97558020764059"/>
  </r>
  <r>
    <n v="9"/>
    <n v="9"/>
    <x v="10"/>
    <n v="2.992900389217926"/>
    <n v="41.303441023036086"/>
    <n v="43.199929096638655"/>
    <n v="40.029970779220776"/>
    <n v="10.4"/>
    <x v="41"/>
    <n v="137.92624128811343"/>
  </r>
  <r>
    <n v="9"/>
    <n v="9"/>
    <x v="11"/>
    <n v="3.1258106031805424"/>
    <n v="31.583335535569436"/>
    <n v="22.706573932058824"/>
    <n v="37.85788365800866"/>
    <n v="13.988000000000001"/>
    <x v="41"/>
    <n v="109.26160372881746"/>
  </r>
  <r>
    <n v="9"/>
    <n v="9"/>
    <x v="12"/>
    <n v="3.2986941853133334"/>
    <n v="38.701764427853156"/>
    <n v="26.75561688642857"/>
    <n v="39.117179112554112"/>
    <n v="16.501333333333335"/>
    <x v="311"/>
    <n v="129.01327926838434"/>
  </r>
  <r>
    <n v="9"/>
    <n v="9"/>
    <x v="13"/>
    <n v="3.3042162504933685"/>
    <n v="48.741082459246371"/>
    <n v="26.608737127499996"/>
    <n v="39.031094696969696"/>
    <n v="14.629333333333335"/>
    <x v="1091"/>
    <n v="142.46346813496808"/>
  </r>
  <r>
    <n v="9"/>
    <n v="9"/>
    <x v="14"/>
    <n v="3.1920266056585413"/>
    <n v="36.638922621024513"/>
    <n v="26.470842953823528"/>
    <n v="38.256325216450215"/>
    <n v="14.646666666666667"/>
    <x v="1162"/>
    <n v="125.7862207634812"/>
  </r>
  <r>
    <n v="9"/>
    <n v="9"/>
    <x v="15"/>
    <n v="3.1328644053256194"/>
    <n v="25.1344155181872"/>
    <n v="29.159606540798315"/>
    <n v="36.646648809523803"/>
    <n v="13.190666666666667"/>
    <x v="1147"/>
    <n v="117.54763010550873"/>
  </r>
  <r>
    <n v="9"/>
    <n v="9"/>
    <x v="16"/>
    <n v="4.1665690475647175"/>
    <n v="31.332334212787554"/>
    <n v="34.750022965336129"/>
    <n v="33.610467532467531"/>
    <n v="11.648000000000001"/>
    <x v="726"/>
    <n v="131.83669674535366"/>
  </r>
  <r>
    <n v="9"/>
    <n v="9"/>
    <x v="17"/>
    <n v="3.5448151754819417"/>
    <n v="14.86955125819477"/>
    <n v="13.104439291890754"/>
    <n v="16.604233766233765"/>
    <n v="12.168000000000001"/>
    <x v="953"/>
    <n v="81.913016732199523"/>
  </r>
  <r>
    <n v="9"/>
    <n v="9"/>
    <x v="18"/>
    <n v="4.2020693344239266"/>
    <n v="2.3246539748345652"/>
    <n v="-0.20132002801120447"/>
    <n v="0.22341829004329003"/>
    <n v="6.6559999999999997"/>
    <x v="1003"/>
    <n v="34.659302367876634"/>
  </r>
  <r>
    <n v="9"/>
    <n v="9"/>
    <x v="19"/>
    <n v="3.8350450180112006"/>
    <n v="0"/>
    <n v="-0.20132002801120447"/>
    <n v="0"/>
    <n v="0.26"/>
    <x v="573"/>
    <n v="18.632345189146513"/>
  </r>
  <r>
    <n v="9"/>
    <n v="9"/>
    <x v="20"/>
    <n v="4.5163740606663296"/>
    <n v="0"/>
    <n v="-0.20132002801120447"/>
    <n v="0"/>
    <n v="0"/>
    <x v="669"/>
    <n v="17.328567546168639"/>
  </r>
  <r>
    <n v="9"/>
    <n v="9"/>
    <x v="21"/>
    <n v="7.7204302859315881"/>
    <n v="0"/>
    <n v="-0.20132002801120447"/>
    <n v="0"/>
    <n v="0"/>
    <x v="180"/>
    <n v="18.237815805573298"/>
  </r>
  <r>
    <n v="9"/>
    <n v="9"/>
    <x v="22"/>
    <n v="7.8973963377271659"/>
    <n v="0"/>
    <n v="-0.20132002801120447"/>
    <n v="0"/>
    <n v="0"/>
    <x v="1074"/>
    <n v="17.024668059360344"/>
  </r>
  <r>
    <n v="9"/>
    <n v="9"/>
    <x v="23"/>
    <n v="5.7831681730865725"/>
    <n v="0"/>
    <n v="-0.20132002801120447"/>
    <n v="0"/>
    <n v="0"/>
    <x v="404"/>
    <n v="11.677865214776649"/>
  </r>
  <r>
    <n v="9"/>
    <n v="10"/>
    <x v="0"/>
    <n v="6.5015763028508502"/>
    <n v="0"/>
    <n v="-0.20132002801120447"/>
    <n v="0"/>
    <n v="0"/>
    <x v="97"/>
    <n v="10.838663102720158"/>
  </r>
  <r>
    <n v="9"/>
    <n v="10"/>
    <x v="1"/>
    <n v="7.3771034649535991"/>
    <n v="0"/>
    <n v="-0.20132002801120447"/>
    <n v="0"/>
    <n v="0"/>
    <x v="932"/>
    <n v="13.690008188009251"/>
  </r>
  <r>
    <n v="9"/>
    <n v="10"/>
    <x v="2"/>
    <n v="6.0943874150894528"/>
    <n v="0"/>
    <n v="-0.20132002801120447"/>
    <n v="0"/>
    <n v="0"/>
    <x v="41"/>
    <n v="5.893067387078248"/>
  </r>
  <r>
    <n v="9"/>
    <n v="10"/>
    <x v="3"/>
    <n v="4.8606491582091511"/>
    <n v="0"/>
    <n v="-0.20132002801120447"/>
    <n v="0"/>
    <n v="0"/>
    <x v="41"/>
    <n v="4.6593291301979463"/>
  </r>
  <r>
    <n v="9"/>
    <n v="10"/>
    <x v="4"/>
    <n v="4.6533968614522614"/>
    <n v="0"/>
    <n v="-0.20132002801120447"/>
    <n v="0"/>
    <n v="0"/>
    <x v="41"/>
    <n v="4.4520768334410565"/>
  </r>
  <r>
    <n v="9"/>
    <n v="10"/>
    <x v="5"/>
    <n v="4.016184940422419"/>
    <n v="0"/>
    <n v="-0.20132002801120447"/>
    <n v="0"/>
    <n v="0"/>
    <x v="41"/>
    <n v="3.8148649124112146"/>
  </r>
  <r>
    <n v="9"/>
    <n v="10"/>
    <x v="6"/>
    <n v="2.8061808362973117"/>
    <n v="1.8486259217043417"/>
    <n v="0.76609026262815116"/>
    <n v="0.65849567099567097"/>
    <n v="0"/>
    <x v="41"/>
    <n v="6.0793926916254755"/>
  </r>
  <r>
    <n v="9"/>
    <n v="10"/>
    <x v="7"/>
    <n v="2.1311366272795467"/>
    <n v="20.8337888664615"/>
    <n v="13.183235962563023"/>
    <n v="25.495533008658004"/>
    <n v="0"/>
    <x v="41"/>
    <n v="61.643694464962067"/>
  </r>
  <r>
    <n v="9"/>
    <n v="10"/>
    <x v="8"/>
    <n v="3.4219448669298509"/>
    <n v="41.268589272247333"/>
    <n v="19.172819731953783"/>
    <n v="43.270382575757573"/>
    <n v="10.070666666666668"/>
    <x v="41"/>
    <n v="117.20440311355522"/>
  </r>
  <r>
    <n v="9"/>
    <n v="10"/>
    <x v="9"/>
    <n v="3.0718421912336185"/>
    <n v="47.494730044813842"/>
    <n v="20.441860849096635"/>
    <n v="45.088350108225107"/>
    <n v="19.482666666666667"/>
    <x v="41"/>
    <n v="135.57944986003588"/>
  </r>
  <r>
    <n v="9"/>
    <n v="10"/>
    <x v="10"/>
    <n v="4.2021823208537237"/>
    <n v="49.886430470665481"/>
    <n v="29.975566801575624"/>
    <n v="45.288326298701293"/>
    <n v="22.36"/>
    <x v="41"/>
    <n v="151.71250589179613"/>
  </r>
  <r>
    <n v="9"/>
    <n v="10"/>
    <x v="11"/>
    <n v="4.9783629531425708"/>
    <n v="50"/>
    <n v="37.890139411512607"/>
    <n v="44.892468073593072"/>
    <n v="23.798666666666669"/>
    <x v="41"/>
    <n v="161.55963710491491"/>
  </r>
  <r>
    <n v="9"/>
    <n v="10"/>
    <x v="12"/>
    <n v="5.5663195623108939"/>
    <n v="49.019831929280706"/>
    <n v="43.199929096638655"/>
    <n v="44.465671536796535"/>
    <n v="24.301333333333332"/>
    <x v="1270"/>
    <n v="171.10749513119083"/>
  </r>
  <r>
    <n v="9"/>
    <n v="10"/>
    <x v="13"/>
    <n v="5.5897361292968384"/>
    <n v="49.015825189280534"/>
    <n v="43.199929096638655"/>
    <n v="44.247114177489173"/>
    <n v="23.989333333333335"/>
    <x v="972"/>
    <n v="168.97152540825761"/>
  </r>
  <r>
    <n v="9"/>
    <n v="10"/>
    <x v="14"/>
    <n v="4.2622757271715219"/>
    <n v="48.467605468879341"/>
    <n v="3.3083888099936969"/>
    <n v="44.105766774891777"/>
    <n v="24.145333333333337"/>
    <x v="486"/>
    <n v="127.52087793788276"/>
  </r>
  <r>
    <n v="9"/>
    <n v="10"/>
    <x v="15"/>
    <n v="4.1509810846174062"/>
    <n v="36.827181949046569"/>
    <n v="1.855143195182773"/>
    <n v="43.33460173160173"/>
    <n v="24.266666666666666"/>
    <x v="58"/>
    <n v="116.14545656168129"/>
  </r>
  <r>
    <n v="9"/>
    <n v="10"/>
    <x v="16"/>
    <n v="4.131824392404325"/>
    <n v="38.852161891783503"/>
    <n v="1.1879289302710081"/>
    <n v="40.538093614718605"/>
    <n v="23.746666666666666"/>
    <x v="1362"/>
    <n v="117.6508433479067"/>
  </r>
  <r>
    <n v="9"/>
    <n v="10"/>
    <x v="17"/>
    <n v="2.3369148301853584"/>
    <n v="20.894943924062535"/>
    <n v="0.50136109712394961"/>
    <n v="22.320845779220775"/>
    <n v="22.62"/>
    <x v="55"/>
    <n v="86.158774023195747"/>
  </r>
  <r>
    <n v="9"/>
    <n v="10"/>
    <x v="18"/>
    <n v="3.5772526343025084"/>
    <n v="0.69207650139513133"/>
    <n v="-0.20132002801120447"/>
    <n v="0"/>
    <n v="12.896000000000001"/>
    <x v="410"/>
    <n v="38.335275110531384"/>
  </r>
  <r>
    <n v="9"/>
    <n v="10"/>
    <x v="19"/>
    <n v="6.2649593810949691"/>
    <n v="0"/>
    <n v="-0.20132002801120447"/>
    <n v="0"/>
    <n v="0.43333333333333335"/>
    <x v="646"/>
    <n v="23.998750780300455"/>
  </r>
  <r>
    <n v="9"/>
    <n v="10"/>
    <x v="20"/>
    <n v="5.84110001163417"/>
    <n v="0"/>
    <n v="-0.20132002801120447"/>
    <n v="0"/>
    <n v="0"/>
    <x v="425"/>
    <n v="14.816878134405327"/>
  </r>
  <r>
    <n v="9"/>
    <n v="10"/>
    <x v="21"/>
    <n v="6.9028820811253446"/>
    <n v="0"/>
    <n v="-0.20132002801120447"/>
    <n v="0"/>
    <n v="0"/>
    <x v="1008"/>
    <n v="15.912799606456957"/>
  </r>
  <r>
    <n v="9"/>
    <n v="10"/>
    <x v="22"/>
    <n v="7.7385659342286468"/>
    <n v="0"/>
    <n v="-0.20132002801120447"/>
    <n v="0"/>
    <n v="0"/>
    <x v="844"/>
    <n v="20.316051027127827"/>
  </r>
  <r>
    <n v="9"/>
    <n v="10"/>
    <x v="23"/>
    <n v="4.772340002336672"/>
    <n v="0"/>
    <n v="-0.20132002801120447"/>
    <n v="0"/>
    <n v="0"/>
    <x v="690"/>
    <n v="13.949753971480515"/>
  </r>
  <r>
    <n v="9"/>
    <n v="11"/>
    <x v="0"/>
    <n v="3.0543426703458691"/>
    <n v="0"/>
    <n v="-0.20132002801120447"/>
    <n v="0"/>
    <n v="0"/>
    <x v="1271"/>
    <n v="9.7193099823062141"/>
  </r>
  <r>
    <n v="9"/>
    <n v="11"/>
    <x v="1"/>
    <n v="5.0062858657924414"/>
    <n v="0"/>
    <n v="-0.20132002801120447"/>
    <n v="0"/>
    <n v="0"/>
    <x v="41"/>
    <n v="4.8049658377812365"/>
  </r>
  <r>
    <n v="9"/>
    <n v="11"/>
    <x v="2"/>
    <n v="4.4043448380306094"/>
    <n v="0"/>
    <n v="-0.20132002801120447"/>
    <n v="0"/>
    <n v="0"/>
    <x v="1213"/>
    <n v="9.0422851229639285"/>
  </r>
  <r>
    <n v="9"/>
    <n v="11"/>
    <x v="3"/>
    <n v="2.7668109108718792"/>
    <n v="0"/>
    <n v="-0.20132002801120447"/>
    <n v="0"/>
    <n v="0"/>
    <x v="370"/>
    <n v="6.5843386780242605"/>
  </r>
  <r>
    <n v="9"/>
    <n v="11"/>
    <x v="4"/>
    <n v="2.2028644147787846"/>
    <n v="0"/>
    <n v="-0.20132002801120447"/>
    <n v="0"/>
    <n v="0"/>
    <x v="41"/>
    <n v="2.0015443867675802"/>
  </r>
  <r>
    <n v="9"/>
    <n v="11"/>
    <x v="5"/>
    <n v="1.6171262761203544"/>
    <n v="0"/>
    <n v="-0.20132002801120447"/>
    <n v="0"/>
    <n v="0"/>
    <x v="41"/>
    <n v="1.41580624810915"/>
  </r>
  <r>
    <n v="9"/>
    <n v="11"/>
    <x v="6"/>
    <n v="0.93445047623731359"/>
    <n v="0.78123725727947724"/>
    <n v="0.96826593080042012"/>
    <n v="0.63868668831168829"/>
    <n v="0"/>
    <x v="41"/>
    <n v="3.3226403526288992"/>
  </r>
  <r>
    <n v="9"/>
    <n v="11"/>
    <x v="7"/>
    <n v="4.6362547169197042E-2"/>
    <n v="5.5669481513251977"/>
    <n v="22.384475260714282"/>
    <n v="23.974487554112553"/>
    <n v="0"/>
    <x v="1065"/>
    <n v="55.488631977048115"/>
  </r>
  <r>
    <n v="9"/>
    <n v="11"/>
    <x v="8"/>
    <n v="0.25210149885532041"/>
    <n v="6.7738974073079561"/>
    <n v="39.273228341470585"/>
    <n v="42.211073593073586"/>
    <n v="13.468000000000002"/>
    <x v="41"/>
    <n v="101.97830084070745"/>
  </r>
  <r>
    <n v="9"/>
    <n v="11"/>
    <x v="9"/>
    <n v="2.181698951437173"/>
    <n v="22.428441154797849"/>
    <n v="40.986364729726887"/>
    <n v="43.989874999999998"/>
    <n v="27.404"/>
    <x v="41"/>
    <n v="136.9903798359619"/>
  </r>
  <r>
    <n v="9"/>
    <n v="11"/>
    <x v="10"/>
    <n v="1.5633084130915504"/>
    <n v="24.281779203025266"/>
    <n v="40.97219515298319"/>
    <n v="44.514720779220781"/>
    <n v="27.404"/>
    <x v="41"/>
    <n v="138.73600354832078"/>
  </r>
  <r>
    <n v="9"/>
    <n v="11"/>
    <x v="11"/>
    <n v="1.4351333700959827"/>
    <n v="45.120536462186585"/>
    <n v="40.889596888550415"/>
    <n v="44.996537337662332"/>
    <n v="27.404"/>
    <x v="41"/>
    <n v="159.84580405849533"/>
  </r>
  <r>
    <n v="9"/>
    <n v="11"/>
    <x v="12"/>
    <n v="1.7462217151874209"/>
    <n v="44.160168862688337"/>
    <n v="40.700208399390753"/>
    <n v="44.465497835497835"/>
    <n v="18.18266666666667"/>
    <x v="41"/>
    <n v="149.25476347943103"/>
  </r>
  <r>
    <n v="9"/>
    <n v="11"/>
    <x v="13"/>
    <n v="2.6699944025594466"/>
    <n v="44.966763682693333"/>
    <n v="41.301897011848737"/>
    <n v="44.979747294372295"/>
    <n v="18.841333333333335"/>
    <x v="702"/>
    <n v="157.78356218284412"/>
  </r>
  <r>
    <n v="9"/>
    <n v="11"/>
    <x v="14"/>
    <n v="2.1500178385837252"/>
    <n v="49.673153245144135"/>
    <n v="41.202709974642858"/>
    <n v="44.616674783549783"/>
    <n v="18.2"/>
    <x v="707"/>
    <n v="164.1821717736417"/>
  </r>
  <r>
    <n v="9"/>
    <n v="11"/>
    <x v="15"/>
    <n v="1.976693972310982"/>
    <n v="47.952554481823462"/>
    <n v="41.435989591764709"/>
    <n v="43.834881493506494"/>
    <n v="17.385333333333332"/>
    <x v="497"/>
    <n v="161.24405884713443"/>
  </r>
  <r>
    <n v="9"/>
    <n v="11"/>
    <x v="16"/>
    <n v="3.4081959780456299"/>
    <n v="43.316985280226646"/>
    <n v="39.162636522983192"/>
    <n v="40.900646103896101"/>
    <n v="14.854666666666668"/>
    <x v="621"/>
    <n v="150.46923297002593"/>
  </r>
  <r>
    <n v="9"/>
    <n v="11"/>
    <x v="17"/>
    <n v="2.7435363894185101"/>
    <n v="26.35762707062025"/>
    <n v="17.69918375060924"/>
    <n v="22.20399134199134"/>
    <n v="11.804"/>
    <x v="1385"/>
    <n v="90.102790899723274"/>
  </r>
  <r>
    <n v="9"/>
    <n v="11"/>
    <x v="18"/>
    <n v="4.1344300363093494"/>
    <n v="2.66438821569646"/>
    <n v="-0.20132002801120447"/>
    <n v="0"/>
    <n v="7.0200000000000005"/>
    <x v="1019"/>
    <n v="22.376388693411393"/>
  </r>
  <r>
    <n v="9"/>
    <n v="11"/>
    <x v="19"/>
    <n v="5.8807041753685834"/>
    <n v="0"/>
    <n v="-0.20132002801120447"/>
    <n v="0"/>
    <n v="0.22533333333333336"/>
    <x v="969"/>
    <n v="11.06296783630949"/>
  </r>
  <r>
    <n v="9"/>
    <n v="11"/>
    <x v="20"/>
    <n v="6.9523920065661624"/>
    <n v="0"/>
    <n v="-0.20132002801120447"/>
    <n v="0"/>
    <n v="0"/>
    <x v="1386"/>
    <n v="11.892252632893506"/>
  </r>
  <r>
    <n v="9"/>
    <n v="11"/>
    <x v="21"/>
    <n v="7.2419180235740024"/>
    <n v="0"/>
    <n v="-0.20132002801120447"/>
    <n v="0"/>
    <n v="0"/>
    <x v="332"/>
    <n v="11.729431565975315"/>
  </r>
  <r>
    <n v="9"/>
    <n v="11"/>
    <x v="22"/>
    <n v="6.2093469664138308"/>
    <n v="0"/>
    <n v="-0.20132002801120447"/>
    <n v="0"/>
    <n v="0"/>
    <x v="46"/>
    <n v="10.177301476098215"/>
  </r>
  <r>
    <n v="9"/>
    <n v="11"/>
    <x v="23"/>
    <n v="5.1970019852569793"/>
    <n v="0"/>
    <n v="-0.20132002801120447"/>
    <n v="0"/>
    <n v="0"/>
    <x v="444"/>
    <n v="10.839920933063699"/>
  </r>
  <r>
    <n v="9"/>
    <n v="12"/>
    <x v="0"/>
    <n v="5.9899497926748211"/>
    <n v="0"/>
    <n v="-0.20132002801120447"/>
    <n v="0"/>
    <n v="0"/>
    <x v="1094"/>
    <n v="9.790407858546974"/>
  </r>
  <r>
    <n v="9"/>
    <n v="12"/>
    <x v="1"/>
    <n v="5.2600968739177318"/>
    <n v="0"/>
    <n v="-0.20132002801120447"/>
    <n v="0"/>
    <n v="0"/>
    <x v="41"/>
    <n v="5.058776845906527"/>
  </r>
  <r>
    <n v="9"/>
    <n v="12"/>
    <x v="2"/>
    <n v="7.0639569671340512"/>
    <n v="0"/>
    <n v="-0.20132002801120447"/>
    <n v="0"/>
    <n v="0"/>
    <x v="41"/>
    <n v="6.8626369391228463"/>
  </r>
  <r>
    <n v="9"/>
    <n v="12"/>
    <x v="3"/>
    <n v="8.8766146580298813"/>
    <n v="0"/>
    <n v="-0.20132002801120447"/>
    <n v="0"/>
    <n v="0"/>
    <x v="41"/>
    <n v="8.6752946300186764"/>
  </r>
  <r>
    <n v="9"/>
    <n v="12"/>
    <x v="4"/>
    <n v="8.9256306815302118"/>
    <n v="0"/>
    <n v="-0.20132002801120447"/>
    <n v="0"/>
    <n v="0"/>
    <x v="41"/>
    <n v="8.7243106535190069"/>
  </r>
  <r>
    <n v="9"/>
    <n v="12"/>
    <x v="5"/>
    <n v="6.5735050561775088"/>
    <n v="0"/>
    <n v="-0.20132002801120447"/>
    <n v="0"/>
    <n v="0"/>
    <x v="41"/>
    <n v="6.3721850281663039"/>
  </r>
  <r>
    <n v="9"/>
    <n v="12"/>
    <x v="6"/>
    <n v="4.2185076898363203"/>
    <n v="1.8259212847827098"/>
    <n v="0.98105310981302518"/>
    <n v="0.7973744588744589"/>
    <n v="0"/>
    <x v="41"/>
    <n v="7.8228565433065143"/>
  </r>
  <r>
    <n v="9"/>
    <n v="12"/>
    <x v="7"/>
    <n v="1.0490655877647854"/>
    <n v="22.144677852872618"/>
    <n v="22.351988914033608"/>
    <n v="12.944145562770563"/>
    <n v="0"/>
    <x v="41"/>
    <n v="58.489877917441582"/>
  </r>
  <r>
    <n v="9"/>
    <n v="12"/>
    <x v="8"/>
    <n v="0.14940933780528073"/>
    <n v="34.729427226425535"/>
    <n v="38.603456640756306"/>
    <n v="24.473081168831168"/>
    <n v="13.485333333333333"/>
    <x v="41"/>
    <n v="111.44070770715162"/>
  </r>
  <r>
    <n v="9"/>
    <n v="12"/>
    <x v="9"/>
    <n v="5.7695003200908958E-2"/>
    <n v="45.78629363665388"/>
    <n v="39.575627845147054"/>
    <n v="22.369845779220778"/>
    <n v="27.404"/>
    <x v="41"/>
    <n v="135.19346226422263"/>
  </r>
  <r>
    <n v="9"/>
    <n v="12"/>
    <x v="10"/>
    <n v="0.3035351076766914"/>
    <n v="50"/>
    <n v="40.058430252731085"/>
    <n v="15.629979437229437"/>
    <n v="27.404"/>
    <x v="41"/>
    <n v="133.39594479763721"/>
  </r>
  <r>
    <n v="9"/>
    <n v="12"/>
    <x v="11"/>
    <n v="0.84965354136251803"/>
    <n v="50"/>
    <n v="39.469183219852937"/>
    <n v="26.317117965367963"/>
    <n v="27.404"/>
    <x v="41"/>
    <n v="144.03995472658343"/>
  </r>
  <r>
    <n v="9"/>
    <n v="12"/>
    <x v="12"/>
    <n v="0.91488853906924772"/>
    <n v="50"/>
    <n v="39.121510190483193"/>
    <n v="36.577864177489175"/>
    <n v="16.085333333333335"/>
    <x v="1247"/>
    <n v="148.47662326740198"/>
  </r>
  <r>
    <n v="9"/>
    <n v="12"/>
    <x v="13"/>
    <n v="1.2251371208182205"/>
    <n v="50"/>
    <n v="40.187684440588228"/>
    <n v="28.386490259740253"/>
    <n v="18.876000000000001"/>
    <x v="704"/>
    <n v="146.62979261773276"/>
  </r>
  <r>
    <n v="9"/>
    <n v="12"/>
    <x v="14"/>
    <n v="1.1280054546430889"/>
    <n v="50"/>
    <n v="40.566115819474781"/>
    <n v="25.561532467532466"/>
    <n v="18.251999999999999"/>
    <x v="1387"/>
    <n v="143.57948873453796"/>
  </r>
  <r>
    <n v="9"/>
    <n v="12"/>
    <x v="15"/>
    <n v="1.1776495731039993"/>
    <n v="41.174748270111145"/>
    <n v="39.827915431071425"/>
    <n v="39.60979004329004"/>
    <n v="18.390666666666668"/>
    <x v="160"/>
    <n v="145.28781123602138"/>
  </r>
  <r>
    <n v="9"/>
    <n v="12"/>
    <x v="16"/>
    <n v="3.6554094042530854"/>
    <n v="39.606633017926484"/>
    <n v="37.654440598361347"/>
    <n v="45.488611471861475"/>
    <n v="15.374666666666668"/>
    <x v="158"/>
    <n v="145.24597737528526"/>
  </r>
  <r>
    <n v="9"/>
    <n v="12"/>
    <x v="17"/>
    <n v="0.77938090149600681"/>
    <n v="24.058030309814985"/>
    <n v="16.727703745084032"/>
    <n v="25.49743885281385"/>
    <n v="15.132"/>
    <x v="41"/>
    <n v="82.194553809208884"/>
  </r>
  <r>
    <n v="9"/>
    <n v="12"/>
    <x v="18"/>
    <n v="0"/>
    <n v="2.357806049751515"/>
    <n v="-0.20132002801120447"/>
    <n v="0.42592207792207792"/>
    <n v="7.8519999999999994"/>
    <x v="41"/>
    <n v="10.434408099662388"/>
  </r>
  <r>
    <n v="9"/>
    <n v="12"/>
    <x v="19"/>
    <n v="0.26612196775900471"/>
    <n v="0"/>
    <n v="-0.20132002801120447"/>
    <n v="0"/>
    <n v="0.22533333333333336"/>
    <x v="41"/>
    <n v="0.29013527308113363"/>
  </r>
  <r>
    <n v="9"/>
    <n v="12"/>
    <x v="20"/>
    <n v="0.82633554399118858"/>
    <n v="0"/>
    <n v="-0.20132002801120447"/>
    <n v="0"/>
    <n v="0"/>
    <x v="405"/>
    <n v="5.3639913339031713"/>
  </r>
  <r>
    <n v="9"/>
    <n v="12"/>
    <x v="21"/>
    <n v="0.91489477996034829"/>
    <n v="0"/>
    <n v="-0.20132002801120447"/>
    <n v="0"/>
    <n v="0"/>
    <x v="1388"/>
    <n v="11.482422547112728"/>
  </r>
  <r>
    <n v="9"/>
    <n v="12"/>
    <x v="22"/>
    <n v="0.68115211142978827"/>
    <n v="0"/>
    <n v="-0.20132002801120447"/>
    <n v="0"/>
    <n v="0"/>
    <x v="1389"/>
    <n v="8.7863754689093394"/>
  </r>
  <r>
    <n v="9"/>
    <n v="12"/>
    <x v="23"/>
    <n v="0.62005052436454944"/>
    <n v="0"/>
    <n v="-0.20132002801120447"/>
    <n v="0"/>
    <n v="0"/>
    <x v="506"/>
    <n v="7.8205797139920357"/>
  </r>
  <r>
    <n v="9"/>
    <n v="13"/>
    <x v="0"/>
    <n v="0.76284265566265286"/>
    <n v="0"/>
    <n v="-0.20132002801120447"/>
    <n v="0"/>
    <n v="0"/>
    <x v="270"/>
    <n v="8.5661456717481776"/>
  </r>
  <r>
    <n v="9"/>
    <n v="13"/>
    <x v="1"/>
    <n v="0.61088738712690649"/>
    <n v="0"/>
    <n v="-0.20132002801120447"/>
    <n v="0"/>
    <n v="0"/>
    <x v="958"/>
    <n v="8.7331804458866831"/>
  </r>
  <r>
    <n v="9"/>
    <n v="13"/>
    <x v="2"/>
    <n v="0.13323860891412831"/>
    <n v="0"/>
    <n v="-0.20132002801120447"/>
    <n v="0"/>
    <n v="0"/>
    <x v="1390"/>
    <n v="9.1762286804761821"/>
  </r>
  <r>
    <n v="9"/>
    <n v="13"/>
    <x v="3"/>
    <n v="0.41346522392282992"/>
    <n v="0"/>
    <n v="-0.20132002801120447"/>
    <n v="0"/>
    <n v="0"/>
    <x v="1391"/>
    <n v="12.404179335314188"/>
  </r>
  <r>
    <n v="9"/>
    <n v="13"/>
    <x v="4"/>
    <n v="2.6825045335507853E-2"/>
    <n v="0"/>
    <n v="-0.20132002801120447"/>
    <n v="0"/>
    <n v="0"/>
    <x v="839"/>
    <n v="10.376714121164987"/>
  </r>
  <r>
    <n v="9"/>
    <n v="13"/>
    <x v="5"/>
    <n v="0"/>
    <n v="0"/>
    <n v="-0.20132002801120447"/>
    <n v="0"/>
    <n v="0"/>
    <x v="1166"/>
    <n v="8.8082816789589238"/>
  </r>
  <r>
    <n v="9"/>
    <n v="13"/>
    <x v="6"/>
    <n v="0"/>
    <n v="2.1251811860510799"/>
    <n v="0.86745457626050404"/>
    <n v="0.50985551948051944"/>
    <n v="0"/>
    <x v="41"/>
    <n v="3.5024912817921035"/>
  </r>
  <r>
    <n v="9"/>
    <n v="13"/>
    <x v="7"/>
    <n v="8.1137958329603032E-3"/>
    <n v="25.255019238571549"/>
    <n v="16.36586113897059"/>
    <n v="13.283788419913421"/>
    <n v="0"/>
    <x v="41"/>
    <n v="54.912782593288526"/>
  </r>
  <r>
    <n v="9"/>
    <n v="13"/>
    <x v="8"/>
    <n v="0"/>
    <n v="46.53856327574519"/>
    <n v="29.360054211806723"/>
    <n v="23.879911796536796"/>
    <n v="8.2333333333333343"/>
    <x v="41"/>
    <n v="108.01186261742204"/>
  </r>
  <r>
    <n v="9"/>
    <n v="13"/>
    <x v="9"/>
    <n v="0"/>
    <n v="50"/>
    <n v="28.630493809222685"/>
    <n v="31.690323051948049"/>
    <n v="18.72"/>
    <x v="41"/>
    <n v="129.04081686117073"/>
  </r>
  <r>
    <n v="9"/>
    <n v="13"/>
    <x v="10"/>
    <n v="8.2935141131444262E-3"/>
    <n v="50"/>
    <n v="33.870818008361347"/>
    <n v="32.403640692640693"/>
    <n v="22.602666666666668"/>
    <x v="41"/>
    <n v="138.88541888178185"/>
  </r>
  <r>
    <n v="9"/>
    <n v="13"/>
    <x v="11"/>
    <n v="0.18596410307510722"/>
    <n v="50"/>
    <n v="31.967947531512607"/>
    <n v="33.995588744588744"/>
    <n v="23.92"/>
    <x v="41"/>
    <n v="140.06950037917647"/>
  </r>
  <r>
    <n v="9"/>
    <n v="13"/>
    <x v="12"/>
    <n v="0.17930143211635163"/>
    <n v="50"/>
    <n v="31.150950472436978"/>
    <n v="32.916628787878786"/>
    <n v="25.722666666666669"/>
    <x v="41"/>
    <n v="139.96954735909878"/>
  </r>
  <r>
    <n v="9"/>
    <n v="13"/>
    <x v="13"/>
    <n v="0.24390984760888079"/>
    <n v="50"/>
    <n v="30.025678719327733"/>
    <n v="29.547696428571427"/>
    <n v="23.798666666666669"/>
    <x v="85"/>
    <n v="139.66182648436535"/>
  </r>
  <r>
    <n v="9"/>
    <n v="13"/>
    <x v="14"/>
    <n v="0.39808615614173898"/>
    <n v="50"/>
    <n v="27.748524056785712"/>
    <n v="25.286609848484847"/>
    <n v="22.776000000000003"/>
    <x v="640"/>
    <n v="135.80559274989022"/>
  </r>
  <r>
    <n v="9"/>
    <n v="13"/>
    <x v="15"/>
    <n v="0.28580696612367651"/>
    <n v="49.651822884495374"/>
    <n v="22.755303452079826"/>
    <n v="23.49816937229437"/>
    <n v="22.36"/>
    <x v="282"/>
    <n v="130.76020651567603"/>
  </r>
  <r>
    <n v="9"/>
    <n v="13"/>
    <x v="16"/>
    <n v="0.80265760485505311"/>
    <n v="45.811679041577513"/>
    <n v="17.832930731092439"/>
    <n v="15.790163419913418"/>
    <n v="19.777333333333335"/>
    <x v="1392"/>
    <n v="107.26618660587843"/>
  </r>
  <r>
    <n v="9"/>
    <n v="13"/>
    <x v="17"/>
    <n v="1.0697856947986704"/>
    <n v="27.390421814145647"/>
    <n v="6.9911309255672274"/>
    <n v="9.1872483766233746"/>
    <n v="17.454666666666668"/>
    <x v="1158"/>
    <n v="69.17717950909605"/>
  </r>
  <r>
    <n v="9"/>
    <n v="13"/>
    <x v="18"/>
    <n v="0.77181264346579725"/>
    <n v="2.406775630192"/>
    <n v="-0.20132002801120447"/>
    <n v="0"/>
    <n v="7.6786666666666665"/>
    <x v="1342"/>
    <n v="22.279334627818237"/>
  </r>
  <r>
    <n v="9"/>
    <n v="13"/>
    <x v="19"/>
    <n v="1.2339174314160408"/>
    <n v="0"/>
    <n v="-0.20132002801120447"/>
    <n v="0"/>
    <n v="0.12133333333333333"/>
    <x v="609"/>
    <n v="16.813247948686961"/>
  </r>
  <r>
    <n v="9"/>
    <n v="13"/>
    <x v="20"/>
    <n v="1.194074692710926"/>
    <n v="0"/>
    <n v="-0.20132002801120447"/>
    <n v="0"/>
    <n v="0"/>
    <x v="1220"/>
    <n v="23.921630909365437"/>
  </r>
  <r>
    <n v="9"/>
    <n v="13"/>
    <x v="21"/>
    <n v="1.5779105810087672"/>
    <n v="0"/>
    <n v="-0.20132002801120447"/>
    <n v="0"/>
    <n v="0"/>
    <x v="580"/>
    <n v="21.810089841760007"/>
  </r>
  <r>
    <n v="9"/>
    <n v="13"/>
    <x v="22"/>
    <n v="1.2452733696892175"/>
    <n v="0"/>
    <n v="-0.20132002801120447"/>
    <n v="0"/>
    <n v="0"/>
    <x v="1393"/>
    <n v="21.058178092744868"/>
  </r>
  <r>
    <n v="9"/>
    <n v="13"/>
    <x v="23"/>
    <n v="1.9551266081734322"/>
    <n v="0"/>
    <n v="-0.20132002801120447"/>
    <n v="0"/>
    <n v="0"/>
    <x v="64"/>
    <n v="21.198330051001484"/>
  </r>
  <r>
    <n v="9"/>
    <n v="14"/>
    <x v="0"/>
    <n v="1.4940553324682395"/>
    <n v="0"/>
    <n v="-0.20132002801120447"/>
    <n v="0"/>
    <n v="0"/>
    <x v="304"/>
    <n v="23.869548960218061"/>
  </r>
  <r>
    <n v="9"/>
    <n v="14"/>
    <x v="1"/>
    <n v="1.3017105579843269"/>
    <n v="0"/>
    <n v="-0.20132002801120447"/>
    <n v="0"/>
    <n v="0"/>
    <x v="1360"/>
    <n v="19.506862791708542"/>
  </r>
  <r>
    <n v="9"/>
    <n v="14"/>
    <x v="2"/>
    <n v="0.67093559796354774"/>
    <n v="0"/>
    <n v="-0.20132002801120447"/>
    <n v="0"/>
    <n v="0"/>
    <x v="274"/>
    <n v="21.556030932683495"/>
  </r>
  <r>
    <n v="9"/>
    <n v="14"/>
    <x v="3"/>
    <n v="0.96715111675867471"/>
    <n v="0"/>
    <n v="-0.20132002801120447"/>
    <n v="0"/>
    <n v="0"/>
    <x v="1374"/>
    <n v="17.647765654892567"/>
  </r>
  <r>
    <n v="9"/>
    <n v="14"/>
    <x v="4"/>
    <n v="1.1539933938713001"/>
    <n v="0"/>
    <n v="-0.20132002801120447"/>
    <n v="0"/>
    <n v="0"/>
    <x v="703"/>
    <n v="12.391506936272613"/>
  </r>
  <r>
    <n v="9"/>
    <n v="14"/>
    <x v="5"/>
    <n v="1.6357819107346154"/>
    <n v="0"/>
    <n v="-0.20132002801120447"/>
    <n v="0"/>
    <n v="0"/>
    <x v="428"/>
    <n v="10.310706548441761"/>
  </r>
  <r>
    <n v="9"/>
    <n v="14"/>
    <x v="6"/>
    <n v="1.774530835751893"/>
    <n v="1.908481272966845"/>
    <n v="0.85003636484873957"/>
    <n v="0.25246320346320344"/>
    <n v="0"/>
    <x v="127"/>
    <n v="8.5867207808713637"/>
  </r>
  <r>
    <n v="9"/>
    <n v="14"/>
    <x v="7"/>
    <n v="0.59793850207120935"/>
    <n v="25.177780410371184"/>
    <n v="25.55396765867647"/>
    <n v="20.745682359307356"/>
    <n v="0"/>
    <x v="949"/>
    <n v="75.40716124906065"/>
  </r>
  <r>
    <n v="9"/>
    <n v="14"/>
    <x v="8"/>
    <n v="0"/>
    <n v="46.518531721732614"/>
    <n v="43.199929096638655"/>
    <n v="18.997537878787877"/>
    <n v="9.9493333333333336"/>
    <x v="41"/>
    <n v="118.66533203049248"/>
  </r>
  <r>
    <n v="9"/>
    <n v="14"/>
    <x v="9"/>
    <n v="0.18686667119337771"/>
    <n v="50"/>
    <n v="43.199929096638655"/>
    <n v="18.774070887445887"/>
    <n v="22.446666666666669"/>
    <x v="1299"/>
    <n v="137.20212791653918"/>
  </r>
  <r>
    <n v="9"/>
    <n v="14"/>
    <x v="10"/>
    <n v="6.4306602714366529E-2"/>
    <n v="50"/>
    <n v="43.199929096638655"/>
    <n v="35.086863095238094"/>
    <n v="24.128"/>
    <x v="41"/>
    <n v="152.4790987945911"/>
  </r>
  <r>
    <n v="9"/>
    <n v="14"/>
    <x v="11"/>
    <n v="0"/>
    <n v="50"/>
    <n v="43.199929096638655"/>
    <n v="33.081613095238097"/>
    <n v="24.596"/>
    <x v="836"/>
    <n v="155.0809561321328"/>
  </r>
  <r>
    <n v="9"/>
    <n v="14"/>
    <x v="12"/>
    <n v="0"/>
    <n v="50"/>
    <n v="42.543635773802521"/>
    <n v="27.820895562770563"/>
    <n v="24.058666666666671"/>
    <x v="1394"/>
    <n v="150.21729473154701"/>
  </r>
  <r>
    <n v="9"/>
    <n v="14"/>
    <x v="13"/>
    <n v="5.2346592010932204E-2"/>
    <n v="50"/>
    <n v="42.584070907436974"/>
    <n v="24.142819805194804"/>
    <n v="23.746666666666666"/>
    <x v="262"/>
    <n v="150.08920411355686"/>
  </r>
  <r>
    <n v="9"/>
    <n v="14"/>
    <x v="14"/>
    <n v="0.17357964230560449"/>
    <n v="50"/>
    <n v="42.822188916617641"/>
    <n v="30.356872294372291"/>
    <n v="23.729333333333336"/>
    <x v="138"/>
    <n v="157.71639808421068"/>
  </r>
  <r>
    <n v="9"/>
    <n v="14"/>
    <x v="15"/>
    <n v="0.32588061263057999"/>
    <n v="49.113178754134317"/>
    <n v="42.294458582773103"/>
    <n v="42.02362337662337"/>
    <n v="23.469333333333335"/>
    <x v="1395"/>
    <n v="171.69624706347764"/>
  </r>
  <r>
    <n v="9"/>
    <n v="14"/>
    <x v="16"/>
    <n v="0.71640278500003551"/>
    <n v="44.105311249083755"/>
    <n v="38.533645555336129"/>
    <n v="37.448043831168832"/>
    <n v="22.983999999999998"/>
    <x v="1183"/>
    <n v="157.85603784448634"/>
  </r>
  <r>
    <n v="9"/>
    <n v="14"/>
    <x v="17"/>
    <n v="0.92925673202666981"/>
    <n v="16.839794234362117"/>
    <n v="16.174053453781514"/>
    <n v="9.687738095238096"/>
    <n v="22.065333333333335"/>
    <x v="104"/>
    <n v="78.324554227120117"/>
  </r>
  <r>
    <n v="9"/>
    <n v="14"/>
    <x v="18"/>
    <n v="2.0837918719128581"/>
    <n v="1.827435394607368"/>
    <n v="-0.20132002801120447"/>
    <n v="0"/>
    <n v="12.636000000000001"/>
    <x v="371"/>
    <n v="32.222863141780714"/>
  </r>
  <r>
    <n v="9"/>
    <n v="14"/>
    <x v="19"/>
    <n v="5.2601918366438278"/>
    <n v="0"/>
    <n v="-0.20132002801120447"/>
    <n v="0"/>
    <n v="0.19066666666666668"/>
    <x v="13"/>
    <n v="23.338087550690471"/>
  </r>
  <r>
    <n v="9"/>
    <n v="14"/>
    <x v="20"/>
    <n v="5.6583302010518031"/>
    <n v="0"/>
    <n v="-0.20132002801120447"/>
    <n v="0"/>
    <n v="0"/>
    <x v="1317"/>
    <n v="24.61668300376606"/>
  </r>
  <r>
    <n v="9"/>
    <n v="14"/>
    <x v="21"/>
    <n v="5.5559433946174179"/>
    <n v="0"/>
    <n v="-0.20132002801120447"/>
    <n v="0"/>
    <n v="0"/>
    <x v="323"/>
    <n v="27.178236453377195"/>
  </r>
  <r>
    <n v="9"/>
    <n v="14"/>
    <x v="22"/>
    <n v="2.4831594747214303"/>
    <n v="0"/>
    <n v="-0.20132002801120447"/>
    <n v="0"/>
    <n v="0"/>
    <x v="9"/>
    <n v="22.02828325894351"/>
  </r>
  <r>
    <n v="9"/>
    <n v="14"/>
    <x v="23"/>
    <n v="1.6650578038225023"/>
    <n v="0"/>
    <n v="-0.20132002801120447"/>
    <n v="0"/>
    <n v="0"/>
    <x v="855"/>
    <n v="22.34851729216976"/>
  </r>
  <r>
    <n v="9"/>
    <n v="15"/>
    <x v="0"/>
    <n v="2.9736614115244491"/>
    <n v="0"/>
    <n v="-0.20132002801120447"/>
    <n v="0"/>
    <n v="0"/>
    <x v="100"/>
    <n v="27.376182066301297"/>
  </r>
  <r>
    <n v="9"/>
    <n v="15"/>
    <x v="1"/>
    <n v="5.5404073605809234"/>
    <n v="0"/>
    <n v="-0.20132002801120447"/>
    <n v="0"/>
    <n v="0"/>
    <x v="1396"/>
    <n v="30.880694729440275"/>
  </r>
  <r>
    <n v="9"/>
    <n v="15"/>
    <x v="2"/>
    <n v="6.4371685309192479"/>
    <n v="0"/>
    <n v="-0.20132002801120447"/>
    <n v="0"/>
    <n v="0"/>
    <x v="0"/>
    <n v="35.636275245440046"/>
  </r>
  <r>
    <n v="9"/>
    <n v="15"/>
    <x v="3"/>
    <n v="5.5220465878066909"/>
    <n v="0"/>
    <n v="-0.20132002801120447"/>
    <n v="0"/>
    <n v="0"/>
    <x v="22"/>
    <n v="31.347753586822513"/>
  </r>
  <r>
    <n v="9"/>
    <n v="15"/>
    <x v="4"/>
    <n v="7.7138432511446835"/>
    <n v="0"/>
    <n v="-0.20132002801120447"/>
    <n v="0"/>
    <n v="0"/>
    <x v="107"/>
    <n v="36.504343991270041"/>
  </r>
  <r>
    <n v="9"/>
    <n v="15"/>
    <x v="5"/>
    <n v="9.0477113833730431"/>
    <n v="0"/>
    <n v="-0.20132002801120447"/>
    <n v="0"/>
    <n v="0"/>
    <x v="1397"/>
    <n v="37.201298894479905"/>
  </r>
  <r>
    <n v="9"/>
    <n v="15"/>
    <x v="6"/>
    <n v="8.226891640754971"/>
    <n v="1.1032503449334738"/>
    <n v="0.70008077096848731"/>
    <n v="0"/>
    <n v="0"/>
    <x v="768"/>
    <n v="29.927093311422226"/>
  </r>
  <r>
    <n v="9"/>
    <n v="15"/>
    <x v="7"/>
    <n v="3.4652561006539764"/>
    <n v="23.214287022991531"/>
    <n v="19.9372856772479"/>
    <n v="4.4214356060606059"/>
    <n v="0"/>
    <x v="223"/>
    <n v="67.217140651619729"/>
  </r>
  <r>
    <n v="9"/>
    <n v="15"/>
    <x v="8"/>
    <n v="0.81938093009553847"/>
    <n v="41.113071471534546"/>
    <n v="33.402530776953782"/>
    <n v="14.617156926406924"/>
    <n v="10.642666666666667"/>
    <x v="1277"/>
    <n v="111.41379681433172"/>
  </r>
  <r>
    <n v="9"/>
    <n v="15"/>
    <x v="9"/>
    <n v="0.58833195191939958"/>
    <n v="34.678263729964002"/>
    <n v="34.830202033739496"/>
    <n v="19.727289502164503"/>
    <n v="23.642666666666667"/>
    <x v="713"/>
    <n v="123.98382358573429"/>
  </r>
  <r>
    <n v="9"/>
    <n v="15"/>
    <x v="10"/>
    <n v="1.2567131010720225"/>
    <n v="42.676911879570561"/>
    <n v="32.940118735903354"/>
    <n v="27.524854437229436"/>
    <n v="25.09866666666667"/>
    <x v="540"/>
    <n v="139.07656780763978"/>
  </r>
  <r>
    <n v="9"/>
    <n v="15"/>
    <x v="11"/>
    <n v="0.58855675725964185"/>
    <n v="43.124193540525106"/>
    <n v="34.959110622163863"/>
    <n v="32.491686688311688"/>
    <n v="25.497333333333334"/>
    <x v="165"/>
    <n v="148.71955803974441"/>
  </r>
  <r>
    <n v="9"/>
    <n v="15"/>
    <x v="12"/>
    <n v="1.4427305193207949"/>
    <n v="41.950814527375869"/>
    <n v="36.259255688256303"/>
    <n v="34.973564393939391"/>
    <n v="24.907999999999998"/>
    <x v="995"/>
    <n v="156.29894549873586"/>
  </r>
  <r>
    <n v="9"/>
    <n v="15"/>
    <x v="13"/>
    <n v="2.1425021053392808"/>
    <n v="47.542792642815684"/>
    <n v="39.956132820630252"/>
    <n v="28.898312770562768"/>
    <n v="24.786666666666669"/>
    <x v="1381"/>
    <n v="163.99354783105022"/>
  </r>
  <r>
    <n v="9"/>
    <n v="15"/>
    <x v="14"/>
    <n v="1.9750473751792204"/>
    <n v="47.713652630952652"/>
    <n v="36.253380497899151"/>
    <n v="39.485785714285711"/>
    <n v="24.752000000000002"/>
    <x v="970"/>
    <n v="174.46471685843053"/>
  </r>
  <r>
    <n v="9"/>
    <n v="15"/>
    <x v="15"/>
    <n v="2.43663346549876"/>
    <n v="41.780614156347454"/>
    <n v="30.989901136764701"/>
    <n v="38.229378787878787"/>
    <n v="24.44"/>
    <x v="250"/>
    <n v="162.04509084663195"/>
  </r>
  <r>
    <n v="9"/>
    <n v="15"/>
    <x v="16"/>
    <n v="3.3912244308282493"/>
    <n v="30.949005882352054"/>
    <n v="26.797780017226888"/>
    <n v="25.632699134199132"/>
    <n v="24.197333333333333"/>
    <x v="142"/>
    <n v="136.24186925597664"/>
  </r>
  <r>
    <n v="9"/>
    <n v="15"/>
    <x v="17"/>
    <n v="4.5272772415187879"/>
    <n v="21.026759329603632"/>
    <n v="11.158368885945377"/>
    <n v="16.969048160173159"/>
    <n v="23.053333333333335"/>
    <x v="1256"/>
    <n v="99.96451668030403"/>
  </r>
  <r>
    <n v="9"/>
    <n v="15"/>
    <x v="18"/>
    <n v="4.447560509602198"/>
    <n v="1.9170122325102685"/>
    <n v="-0.20132002801120447"/>
    <n v="0"/>
    <n v="13.363999999999999"/>
    <x v="767"/>
    <n v="40.244535786647489"/>
  </r>
  <r>
    <n v="9"/>
    <n v="15"/>
    <x v="19"/>
    <n v="4.8178590947314914"/>
    <n v="0"/>
    <n v="-0.20132002801120447"/>
    <n v="0"/>
    <n v="0.17333333333333334"/>
    <x v="1395"/>
    <n v="19.259644804036547"/>
  </r>
  <r>
    <n v="9"/>
    <n v="15"/>
    <x v="20"/>
    <n v="4.1050780106812317"/>
    <n v="0"/>
    <n v="-0.20132002801120447"/>
    <n v="0"/>
    <n v="0"/>
    <x v="1226"/>
    <n v="18.072676901588945"/>
  </r>
  <r>
    <n v="9"/>
    <n v="15"/>
    <x v="21"/>
    <n v="2.1042681301828172"/>
    <n v="0"/>
    <n v="-0.20132002801120447"/>
    <n v="0"/>
    <n v="0"/>
    <x v="1049"/>
    <n v="17.864185655514429"/>
  </r>
  <r>
    <n v="9"/>
    <n v="15"/>
    <x v="22"/>
    <n v="2.6828053064359345"/>
    <n v="0"/>
    <n v="-0.20132002801120447"/>
    <n v="0"/>
    <n v="0"/>
    <x v="394"/>
    <n v="18.560077028069113"/>
  </r>
  <r>
    <n v="9"/>
    <n v="15"/>
    <x v="23"/>
    <n v="3.7667644003031016"/>
    <n v="0"/>
    <n v="-0.20132002801120447"/>
    <n v="0"/>
    <n v="0"/>
    <x v="132"/>
    <n v="23.697023319660317"/>
  </r>
  <r>
    <n v="9"/>
    <n v="16"/>
    <x v="0"/>
    <n v="3.4351431552653637"/>
    <n v="0"/>
    <n v="-0.20132002801120447"/>
    <n v="0"/>
    <n v="0"/>
    <x v="15"/>
    <n v="23.382471775902808"/>
  </r>
  <r>
    <n v="9"/>
    <n v="16"/>
    <x v="1"/>
    <n v="2.8145346990903732"/>
    <n v="0"/>
    <n v="-0.20132002801120447"/>
    <n v="0"/>
    <n v="0"/>
    <x v="167"/>
    <n v="20.449985652586992"/>
  </r>
  <r>
    <n v="9"/>
    <n v="16"/>
    <x v="2"/>
    <n v="3.4346173953125714"/>
    <n v="0"/>
    <n v="-0.20132002801120447"/>
    <n v="0"/>
    <n v="0"/>
    <x v="513"/>
    <n v="20.802287409975623"/>
  </r>
  <r>
    <n v="9"/>
    <n v="16"/>
    <x v="3"/>
    <n v="2.5898542723237039"/>
    <n v="0"/>
    <n v="-0.20132002801120447"/>
    <n v="0"/>
    <n v="0"/>
    <x v="778"/>
    <n v="16.909515752136116"/>
  </r>
  <r>
    <n v="9"/>
    <n v="16"/>
    <x v="4"/>
    <n v="3.1241577139011762"/>
    <n v="0"/>
    <n v="-0.20132002801120447"/>
    <n v="0"/>
    <n v="0"/>
    <x v="1398"/>
    <n v="14.931372536530088"/>
  </r>
  <r>
    <n v="9"/>
    <n v="16"/>
    <x v="5"/>
    <n v="2.8791864738301123"/>
    <n v="0"/>
    <n v="-0.20132002801120447"/>
    <n v="0"/>
    <n v="0"/>
    <x v="1169"/>
    <n v="13.061579105847358"/>
  </r>
  <r>
    <n v="9"/>
    <n v="16"/>
    <x v="6"/>
    <n v="1.4043809136100969"/>
    <n v="1.3083073993531145"/>
    <n v="0.36111684730462179"/>
    <n v="0.51063582251082251"/>
    <n v="0"/>
    <x v="1048"/>
    <n v="11.137783799279367"/>
  </r>
  <r>
    <n v="9"/>
    <n v="16"/>
    <x v="7"/>
    <n v="0.28427485989962481"/>
    <n v="20.775349871519118"/>
    <n v="6.3590295630252092"/>
    <n v="28.857713203463199"/>
    <n v="0"/>
    <x v="71"/>
    <n v="63.795570911847406"/>
  </r>
  <r>
    <n v="9"/>
    <n v="16"/>
    <x v="8"/>
    <n v="6.3718004897107194E-3"/>
    <n v="41.46832414002391"/>
    <n v="12.524177844264704"/>
    <n v="45.12874567099567"/>
    <n v="11.422666666666668"/>
    <x v="41"/>
    <n v="110.55028612244067"/>
  </r>
  <r>
    <n v="9"/>
    <n v="16"/>
    <x v="9"/>
    <n v="0"/>
    <n v="43.065274744282704"/>
    <n v="17.254397280630254"/>
    <n v="46.739336580086579"/>
    <n v="25.254666666666665"/>
    <x v="41"/>
    <n v="132.31367527166623"/>
  </r>
  <r>
    <n v="9"/>
    <n v="16"/>
    <x v="10"/>
    <n v="0.33419019796472027"/>
    <n v="46.503844525601835"/>
    <n v="21.807669807415966"/>
    <n v="46.767864718614717"/>
    <n v="26.745333333333335"/>
    <x v="41"/>
    <n v="142.15890258293058"/>
  </r>
  <r>
    <n v="9"/>
    <n v="16"/>
    <x v="11"/>
    <n v="0.27744757860710423"/>
    <n v="47.76838290951919"/>
    <n v="23.055629359159663"/>
    <n v="46.212963203463204"/>
    <n v="26.710666666666668"/>
    <x v="41"/>
    <n v="144.02508971741582"/>
  </r>
  <r>
    <n v="9"/>
    <n v="16"/>
    <x v="12"/>
    <n v="0.48995740906498114"/>
    <n v="47.749682000788297"/>
    <n v="21.199414805735291"/>
    <n v="45.727043290043284"/>
    <n v="26.294666666666664"/>
    <x v="41"/>
    <n v="141.46076417229852"/>
  </r>
  <r>
    <n v="9"/>
    <n v="16"/>
    <x v="13"/>
    <n v="1.8960141029147217"/>
    <n v="47.509409876535194"/>
    <n v="19.958021643214288"/>
    <n v="45.700832792207791"/>
    <n v="26.017333333333333"/>
    <x v="41"/>
    <n v="141.08161174820532"/>
  </r>
  <r>
    <n v="9"/>
    <n v="16"/>
    <x v="14"/>
    <n v="2.707518686552834"/>
    <n v="39.369057722471887"/>
    <n v="16.49511532682773"/>
    <n v="45.412877705627707"/>
    <n v="26.086666666666666"/>
    <x v="41"/>
    <n v="130.07123610814682"/>
  </r>
  <r>
    <n v="9"/>
    <n v="16"/>
    <x v="15"/>
    <n v="3.4301934627022108"/>
    <n v="33.213822412154371"/>
    <n v="12.721860719810921"/>
    <n v="44.594256493506485"/>
    <n v="25.740000000000002"/>
    <x v="41"/>
    <n v="119.700133088174"/>
  </r>
  <r>
    <n v="9"/>
    <n v="16"/>
    <x v="16"/>
    <n v="1.5225587511287972"/>
    <n v="9.9765700879263637"/>
    <n v="9.1020522609453778"/>
    <n v="41.824965909090899"/>
    <n v="25.584"/>
    <x v="41"/>
    <n v="88.01014700909144"/>
  </r>
  <r>
    <n v="9"/>
    <n v="16"/>
    <x v="17"/>
    <n v="1.67263562070296"/>
    <n v="3.5401988234778963"/>
    <n v="3.0418625274390751"/>
    <n v="20.57493831168831"/>
    <n v="24.492000000000004"/>
    <x v="41"/>
    <n v="53.321635283308247"/>
  </r>
  <r>
    <n v="9"/>
    <n v="16"/>
    <x v="18"/>
    <n v="0.71972313198495719"/>
    <n v="0.47850936549772666"/>
    <n v="-0.20132002801120447"/>
    <n v="0"/>
    <n v="13.970666666666666"/>
    <x v="139"/>
    <n v="18.751718538698601"/>
  </r>
  <r>
    <n v="9"/>
    <n v="16"/>
    <x v="19"/>
    <n v="0.22862567571536579"/>
    <n v="0"/>
    <n v="-0.20132002801120447"/>
    <n v="0"/>
    <n v="0.12133333333333333"/>
    <x v="582"/>
    <n v="7.3829917548639541"/>
  </r>
  <r>
    <n v="9"/>
    <n v="16"/>
    <x v="20"/>
    <n v="1.211515180067732"/>
    <n v="0"/>
    <n v="-0.20132002801120447"/>
    <n v="0"/>
    <n v="0"/>
    <x v="1399"/>
    <n v="9.1663117950152753"/>
  </r>
  <r>
    <n v="9"/>
    <n v="16"/>
    <x v="21"/>
    <n v="0.19485477097393883"/>
    <n v="0"/>
    <n v="-0.20132002801120447"/>
    <n v="0"/>
    <n v="0"/>
    <x v="1400"/>
    <n v="8.601998469847512"/>
  </r>
  <r>
    <n v="9"/>
    <n v="16"/>
    <x v="22"/>
    <n v="2.9417877354401649E-2"/>
    <n v="0"/>
    <n v="-0.20132002801120447"/>
    <n v="0"/>
    <n v="0"/>
    <x v="162"/>
    <n v="5.3544136388168813"/>
  </r>
  <r>
    <n v="9"/>
    <n v="16"/>
    <x v="23"/>
    <n v="0.75856380493997166"/>
    <n v="0"/>
    <n v="-0.20132002801120447"/>
    <n v="0"/>
    <n v="0"/>
    <x v="1400"/>
    <n v="9.1657075038135467"/>
  </r>
  <r>
    <n v="9"/>
    <n v="17"/>
    <x v="0"/>
    <n v="2.2827039082169369"/>
    <n v="0"/>
    <n v="-0.20132002801120447"/>
    <n v="0"/>
    <n v="0"/>
    <x v="1401"/>
    <n v="15.445893126293926"/>
  </r>
  <r>
    <n v="9"/>
    <n v="17"/>
    <x v="1"/>
    <n v="1.5271596061660748"/>
    <n v="0"/>
    <n v="-0.20132002801120447"/>
    <n v="0"/>
    <n v="0"/>
    <x v="573"/>
    <n v="16.064459777301387"/>
  </r>
  <r>
    <n v="9"/>
    <n v="17"/>
    <x v="2"/>
    <n v="0.91799608119172271"/>
    <n v="0"/>
    <n v="-0.20132002801120447"/>
    <n v="0"/>
    <n v="0"/>
    <x v="1402"/>
    <n v="17.733034516907402"/>
  </r>
  <r>
    <n v="9"/>
    <n v="17"/>
    <x v="3"/>
    <n v="0.46507705999921484"/>
    <n v="0"/>
    <n v="-0.20132002801120447"/>
    <n v="0"/>
    <n v="0"/>
    <x v="1403"/>
    <n v="19.742419905387727"/>
  </r>
  <r>
    <n v="9"/>
    <n v="17"/>
    <x v="4"/>
    <n v="4.6102938683289317E-2"/>
    <n v="0"/>
    <n v="-0.20132002801120447"/>
    <n v="0"/>
    <n v="0"/>
    <x v="708"/>
    <n v="19.892080207969382"/>
  </r>
  <r>
    <n v="9"/>
    <n v="17"/>
    <x v="5"/>
    <n v="2.2861676436001427E-2"/>
    <n v="0"/>
    <n v="-0.20132002801120447"/>
    <n v="0"/>
    <n v="0"/>
    <x v="1314"/>
    <n v="15.665425005466046"/>
  </r>
  <r>
    <n v="9"/>
    <n v="17"/>
    <x v="6"/>
    <n v="0"/>
    <n v="0.77320976625369586"/>
    <n v="0.75461636146008393"/>
    <n v="0.46799242424242421"/>
    <n v="0"/>
    <x v="873"/>
    <n v="12.965235337162463"/>
  </r>
  <r>
    <n v="9"/>
    <n v="17"/>
    <x v="7"/>
    <n v="0"/>
    <n v="4.6900938217903274"/>
    <n v="24.87382797497899"/>
    <n v="21.789840367965368"/>
    <n v="0"/>
    <x v="1364"/>
    <n v="58.253122050936682"/>
  </r>
  <r>
    <n v="9"/>
    <n v="17"/>
    <x v="8"/>
    <n v="0"/>
    <n v="3.0063843523302034"/>
    <n v="43.199929096638655"/>
    <n v="32.901902597402596"/>
    <n v="10.14"/>
    <x v="41"/>
    <n v="89.248216046371454"/>
  </r>
  <r>
    <n v="9"/>
    <n v="17"/>
    <x v="9"/>
    <n v="0"/>
    <n v="4.6377627957170766"/>
    <n v="43.199929096638655"/>
    <n v="35.827777056277057"/>
    <n v="22.741333333333333"/>
    <x v="41"/>
    <n v="106.40680228196612"/>
  </r>
  <r>
    <n v="9"/>
    <n v="17"/>
    <x v="10"/>
    <n v="0"/>
    <n v="6.0068343984267614"/>
    <n v="43.199929096638655"/>
    <n v="38.395437229437228"/>
    <n v="22.412000000000003"/>
    <x v="41"/>
    <n v="110.01420072450264"/>
  </r>
  <r>
    <n v="9"/>
    <n v="17"/>
    <x v="11"/>
    <n v="3.7347857979378597E-2"/>
    <n v="7.0325633217001267"/>
    <n v="43.199929096638655"/>
    <n v="38.15229599567099"/>
    <n v="23.157333333333334"/>
    <x v="41"/>
    <n v="111.57946960532249"/>
  </r>
  <r>
    <n v="9"/>
    <n v="17"/>
    <x v="12"/>
    <n v="0.13533805133438495"/>
    <n v="9.2406884526793345"/>
    <n v="43.199929096638655"/>
    <n v="38.750669372294368"/>
    <n v="22.672000000000004"/>
    <x v="41"/>
    <n v="113.99862497294674"/>
  </r>
  <r>
    <n v="9"/>
    <n v="17"/>
    <x v="13"/>
    <n v="0.62321819948319146"/>
    <n v="16.971960190912284"/>
    <n v="43.199929096638655"/>
    <n v="40.981041125541118"/>
    <n v="22.394666666666666"/>
    <x v="41"/>
    <n v="124.17081527924191"/>
  </r>
  <r>
    <n v="9"/>
    <n v="17"/>
    <x v="14"/>
    <n v="0.77227257062124544"/>
    <n v="17.278491128320717"/>
    <n v="43.199929096638655"/>
    <n v="42.196729978354981"/>
    <n v="21.770666666666667"/>
    <x v="41"/>
    <n v="125.21808944060227"/>
  </r>
  <r>
    <n v="9"/>
    <n v="17"/>
    <x v="15"/>
    <n v="0.67581276296776704"/>
    <n v="7.5431824110269838"/>
    <n v="42.6801475497479"/>
    <n v="42.065832792207786"/>
    <n v="20.401333333333334"/>
    <x v="41"/>
    <n v="113.36630884928377"/>
  </r>
  <r>
    <n v="9"/>
    <n v="17"/>
    <x v="16"/>
    <n v="0.20105289439512927"/>
    <n v="5.9599012490660757"/>
    <n v="37.519656819579829"/>
    <n v="40.38104545454545"/>
    <n v="18.494666666666667"/>
    <x v="41"/>
    <n v="102.55632308425314"/>
  </r>
  <r>
    <n v="9"/>
    <n v="17"/>
    <x v="17"/>
    <n v="0.18804935032430997"/>
    <n v="3.2056066279971214"/>
    <n v="14.483726628088236"/>
    <n v="19.982843073593074"/>
    <n v="17.350666666666665"/>
    <x v="581"/>
    <n v="64.304775703710661"/>
  </r>
  <r>
    <n v="9"/>
    <n v="17"/>
    <x v="18"/>
    <n v="3.1634173901858791E-2"/>
    <n v="0.50791312359144458"/>
    <n v="-0.20132002801120447"/>
    <n v="0"/>
    <n v="10.14"/>
    <x v="1296"/>
    <n v="26.824599957960054"/>
  </r>
  <r>
    <n v="9"/>
    <n v="17"/>
    <x v="19"/>
    <n v="0.3736381042634937"/>
    <n v="0"/>
    <n v="-0.20132002801120447"/>
    <n v="0"/>
    <n v="0"/>
    <x v="1381"/>
    <n v="20.839458901287852"/>
  </r>
  <r>
    <n v="9"/>
    <n v="17"/>
    <x v="20"/>
    <n v="0.74113859887579281"/>
    <n v="0"/>
    <n v="-0.20132002801120447"/>
    <n v="0"/>
    <n v="0"/>
    <x v="992"/>
    <n v="22.262080306284222"/>
  </r>
  <r>
    <n v="9"/>
    <n v="17"/>
    <x v="21"/>
    <n v="0.68982403622639732"/>
    <n v="0"/>
    <n v="-0.20132002801120447"/>
    <n v="0"/>
    <n v="0"/>
    <x v="510"/>
    <n v="21.96005450608148"/>
  </r>
  <r>
    <n v="9"/>
    <n v="17"/>
    <x v="22"/>
    <n v="1.2186942813593884"/>
    <n v="0"/>
    <n v="-0.20132002801120447"/>
    <n v="0"/>
    <n v="0"/>
    <x v="994"/>
    <n v="21.216165149507503"/>
  </r>
  <r>
    <n v="9"/>
    <n v="17"/>
    <x v="23"/>
    <n v="3.8714087848089398"/>
    <n v="0"/>
    <n v="-0.20132002801120447"/>
    <n v="0"/>
    <n v="0"/>
    <x v="896"/>
    <n v="19.731610805161889"/>
  </r>
  <r>
    <n v="9"/>
    <n v="18"/>
    <x v="0"/>
    <n v="4.4819746468068002"/>
    <n v="0"/>
    <n v="-0.20132002801120447"/>
    <n v="0"/>
    <n v="0"/>
    <x v="831"/>
    <n v="22.485491034158326"/>
  </r>
  <r>
    <n v="9"/>
    <n v="18"/>
    <x v="1"/>
    <n v="5.4661895487021548"/>
    <n v="0"/>
    <n v="-0.20132002801120447"/>
    <n v="0"/>
    <n v="0"/>
    <x v="1186"/>
    <n v="16.921341782426371"/>
  </r>
  <r>
    <n v="9"/>
    <n v="18"/>
    <x v="2"/>
    <n v="5.591372963800147"/>
    <n v="0"/>
    <n v="-0.20132002801120447"/>
    <n v="0"/>
    <n v="0"/>
    <x v="1362"/>
    <n v="14.584220787851532"/>
  </r>
  <r>
    <n v="9"/>
    <n v="18"/>
    <x v="3"/>
    <n v="4.0005133625295093"/>
    <n v="0"/>
    <n v="-0.20132002801120447"/>
    <n v="0"/>
    <n v="0"/>
    <x v="545"/>
    <n v="14.953176264817026"/>
  </r>
  <r>
    <n v="9"/>
    <n v="18"/>
    <x v="4"/>
    <n v="3.1614665450838695"/>
    <n v="0"/>
    <n v="-0.20132002801120447"/>
    <n v="0"/>
    <n v="0"/>
    <x v="1237"/>
    <n v="13.746064013516477"/>
  </r>
  <r>
    <n v="9"/>
    <n v="18"/>
    <x v="5"/>
    <n v="2.9189149717836189"/>
    <n v="0"/>
    <n v="-0.20132002801120447"/>
    <n v="0"/>
    <n v="0"/>
    <x v="47"/>
    <n v="11.493555114469428"/>
  </r>
  <r>
    <n v="9"/>
    <n v="18"/>
    <x v="6"/>
    <n v="3.3905270421011804"/>
    <n v="1.4945358531641313"/>
    <n v="0.34483911402100836"/>
    <n v="0"/>
    <n v="0"/>
    <x v="1158"/>
    <n v="12.313828040580773"/>
  </r>
  <r>
    <n v="9"/>
    <n v="18"/>
    <x v="7"/>
    <n v="1.9341438580634389"/>
    <n v="24.80642974032385"/>
    <n v="8.1692793918907558"/>
    <n v="2.5036174242424241"/>
    <n v="0"/>
    <x v="1404"/>
    <n v="42.08523428365276"/>
  </r>
  <r>
    <n v="9"/>
    <n v="18"/>
    <x v="8"/>
    <n v="1.311232646833284"/>
    <n v="47.496062089678183"/>
    <n v="11.938041206281511"/>
    <n v="4.7999908008658005"/>
    <n v="9.048"/>
    <x v="41"/>
    <n v="74.593326743658778"/>
  </r>
  <r>
    <n v="9"/>
    <n v="18"/>
    <x v="9"/>
    <n v="2.7975646033582886"/>
    <n v="50"/>
    <n v="16.51619689222689"/>
    <n v="9.9944918831168827"/>
    <n v="21.458666666666666"/>
    <x v="406"/>
    <n v="103.6303624351269"/>
  </r>
  <r>
    <n v="9"/>
    <n v="18"/>
    <x v="10"/>
    <n v="3.5142694984244862"/>
    <n v="50"/>
    <n v="19.173165331386553"/>
    <n v="13.23222077922078"/>
    <n v="24.214666666666666"/>
    <x v="41"/>
    <n v="110.13432227569848"/>
  </r>
  <r>
    <n v="9"/>
    <n v="18"/>
    <x v="11"/>
    <n v="4.0980865596516534"/>
    <n v="50"/>
    <n v="21.665974039978995"/>
    <n v="15.120001082251081"/>
    <n v="24.873333333333335"/>
    <x v="585"/>
    <n v="119.03904508633882"/>
  </r>
  <r>
    <n v="9"/>
    <n v="18"/>
    <x v="12"/>
    <n v="4.3150718629523785"/>
    <n v="50"/>
    <n v="24.618084394726889"/>
    <n v="19.389728896103893"/>
    <n v="24.526666666666667"/>
    <x v="40"/>
    <n v="126.73397571803163"/>
  </r>
  <r>
    <n v="9"/>
    <n v="18"/>
    <x v="13"/>
    <n v="3.8511375070289504"/>
    <n v="50"/>
    <n v="23.444774320462184"/>
    <n v="20.346516774891775"/>
    <n v="24.024000000000001"/>
    <x v="850"/>
    <n v="125.73541864505718"/>
  </r>
  <r>
    <n v="9"/>
    <n v="18"/>
    <x v="14"/>
    <n v="3.9416117600365559"/>
    <n v="50"/>
    <n v="21.47935034628151"/>
    <n v="17.845897186147184"/>
    <n v="24.110666666666667"/>
    <x v="1405"/>
    <n v="120.05640220379765"/>
  </r>
  <r>
    <n v="9"/>
    <n v="18"/>
    <x v="15"/>
    <n v="3.9914688972603511"/>
    <n v="50"/>
    <n v="17.631100662352935"/>
    <n v="15.978178030303029"/>
    <n v="23.712000000000003"/>
    <x v="484"/>
    <n v="117.79389979475273"/>
  </r>
  <r>
    <n v="9"/>
    <n v="18"/>
    <x v="16"/>
    <n v="4.2049929038369411"/>
    <n v="46.241971447878605"/>
    <n v="13.740342248193278"/>
    <n v="12.817287337662338"/>
    <n v="23.486666666666668"/>
    <x v="96"/>
    <n v="107.86003727564608"/>
  </r>
  <r>
    <n v="9"/>
    <n v="18"/>
    <x v="17"/>
    <n v="3.2170940187064105"/>
    <n v="25.905306358270284"/>
    <n v="4.4879542339915952"/>
    <n v="3.9027023809523809"/>
    <n v="21.996000000000002"/>
    <x v="704"/>
    <n v="67.463537788506741"/>
  </r>
  <r>
    <n v="9"/>
    <n v="18"/>
    <x v="18"/>
    <n v="3.3695464456084396"/>
    <n v="2.2650900910651286"/>
    <n v="-0.20132002801120447"/>
    <n v="0"/>
    <n v="11.249333333333334"/>
    <x v="1279"/>
    <n v="25.961099344129408"/>
  </r>
  <r>
    <n v="9"/>
    <n v="18"/>
    <x v="19"/>
    <n v="2.9914806715595126"/>
    <n v="0"/>
    <n v="-0.20132002801120447"/>
    <n v="0"/>
    <n v="6.9333333333333344E-2"/>
    <x v="430"/>
    <n v="8.1180288275217549"/>
  </r>
  <r>
    <n v="9"/>
    <n v="18"/>
    <x v="20"/>
    <n v="5.3331987603558888"/>
    <n v="0"/>
    <n v="-0.20132002801120447"/>
    <n v="0"/>
    <n v="0"/>
    <x v="931"/>
    <n v="11.746387978432878"/>
  </r>
  <r>
    <n v="9"/>
    <n v="18"/>
    <x v="21"/>
    <n v="6.3177836264692155"/>
    <n v="0"/>
    <n v="-0.20132002801120447"/>
    <n v="0"/>
    <n v="0"/>
    <x v="1016"/>
    <n v="14.690787922782338"/>
  </r>
  <r>
    <n v="9"/>
    <n v="18"/>
    <x v="22"/>
    <n v="6.3703462380731048"/>
    <n v="0"/>
    <n v="-0.20132002801120447"/>
    <n v="0"/>
    <n v="0"/>
    <x v="235"/>
    <n v="18.310918101953792"/>
  </r>
  <r>
    <n v="9"/>
    <n v="18"/>
    <x v="23"/>
    <n v="7.2186257080741614"/>
    <n v="0"/>
    <n v="-0.20132002801120447"/>
    <n v="0"/>
    <n v="0"/>
    <x v="1180"/>
    <n v="20.566381071243612"/>
  </r>
  <r>
    <n v="9"/>
    <n v="19"/>
    <x v="0"/>
    <n v="5.7765128085234299"/>
    <n v="0"/>
    <n v="-0.20132002801120447"/>
    <n v="0"/>
    <n v="0"/>
    <x v="620"/>
    <n v="18.15236205504992"/>
  </r>
  <r>
    <n v="9"/>
    <n v="19"/>
    <x v="1"/>
    <n v="5.9787943304132058"/>
    <n v="0"/>
    <n v="-0.20132002801120447"/>
    <n v="0"/>
    <n v="0"/>
    <x v="1192"/>
    <n v="12.710973591164446"/>
  </r>
  <r>
    <n v="9"/>
    <n v="19"/>
    <x v="2"/>
    <n v="6.0409913122303625"/>
    <n v="0"/>
    <n v="-0.20132002801120447"/>
    <n v="0"/>
    <n v="0"/>
    <x v="792"/>
    <n v="14.464137856054151"/>
  </r>
  <r>
    <n v="9"/>
    <n v="19"/>
    <x v="3"/>
    <n v="4.7173139887000586"/>
    <n v="0"/>
    <n v="-0.20132002801120447"/>
    <n v="0"/>
    <n v="0"/>
    <x v="886"/>
    <n v="14.698070774344615"/>
  </r>
  <r>
    <n v="9"/>
    <n v="19"/>
    <x v="4"/>
    <n v="4.0119721467839309"/>
    <n v="0"/>
    <n v="-0.20132002801120447"/>
    <n v="0"/>
    <n v="0"/>
    <x v="852"/>
    <n v="9.739172744661774"/>
  </r>
  <r>
    <n v="9"/>
    <n v="19"/>
    <x v="5"/>
    <n v="1.3869792685632227"/>
    <n v="0"/>
    <n v="-0.20132002801120447"/>
    <n v="0"/>
    <n v="0"/>
    <x v="376"/>
    <n v="4.1995283728422033"/>
  </r>
  <r>
    <n v="9"/>
    <n v="19"/>
    <x v="6"/>
    <n v="2.1929335514947907"/>
    <n v="1.6624391306883495"/>
    <n v="0.66648850610294119"/>
    <n v="0.33981547619047614"/>
    <n v="0"/>
    <x v="41"/>
    <n v="4.8616766644765574"/>
  </r>
  <r>
    <n v="9"/>
    <n v="19"/>
    <x v="7"/>
    <n v="2.4238048652775817"/>
    <n v="27.383656810287114"/>
    <n v="26.51577088008403"/>
    <n v="4.8435643939393938"/>
    <n v="0"/>
    <x v="41"/>
    <n v="61.166796949588125"/>
  </r>
  <r>
    <n v="9"/>
    <n v="19"/>
    <x v="8"/>
    <n v="2.0616774450886179"/>
    <n v="49.758472380079233"/>
    <n v="43.199929096638655"/>
    <n v="6.3423246753246749"/>
    <n v="12.185333333333332"/>
    <x v="41"/>
    <n v="113.54773693046452"/>
  </r>
  <r>
    <n v="9"/>
    <n v="19"/>
    <x v="9"/>
    <n v="2.1397056342167455"/>
    <n v="50"/>
    <n v="43.199929096638655"/>
    <n v="8.0092391774891762"/>
    <n v="27.352000000000004"/>
    <x v="41"/>
    <n v="130.70087390834459"/>
  </r>
  <r>
    <n v="9"/>
    <n v="19"/>
    <x v="10"/>
    <n v="1.6559143458916408"/>
    <n v="50"/>
    <n v="43.199929096638655"/>
    <n v="6.0962878787878783"/>
    <n v="27.404"/>
    <x v="41"/>
    <n v="128.35613132131817"/>
  </r>
  <r>
    <n v="9"/>
    <n v="19"/>
    <x v="11"/>
    <n v="0.62530568372692308"/>
    <n v="50"/>
    <n v="24.556222096260509"/>
    <n v="13.793122294372294"/>
    <n v="27.404"/>
    <x v="41"/>
    <n v="116.37865007435973"/>
  </r>
  <r>
    <n v="9"/>
    <n v="19"/>
    <x v="12"/>
    <n v="0"/>
    <n v="50"/>
    <n v="24.630180374873952"/>
    <n v="16.719421536796535"/>
    <n v="27.282666666666668"/>
    <x v="41"/>
    <n v="118.63226857833716"/>
  </r>
  <r>
    <n v="9"/>
    <n v="19"/>
    <x v="13"/>
    <n v="0"/>
    <n v="50"/>
    <n v="22.436660775063025"/>
    <n v="11.692551948051946"/>
    <n v="27.178666666666668"/>
    <x v="1378"/>
    <n v="115.35979973117566"/>
  </r>
  <r>
    <n v="9"/>
    <n v="19"/>
    <x v="14"/>
    <n v="0.15724859165402166"/>
    <n v="50"/>
    <n v="24.207512268592438"/>
    <n v="26.197704545454542"/>
    <n v="27.109333333333336"/>
    <x v="1370"/>
    <n v="135.12379020418371"/>
  </r>
  <r>
    <n v="9"/>
    <n v="19"/>
    <x v="15"/>
    <n v="0.18305223978723822"/>
    <n v="50"/>
    <n v="22.265589055840334"/>
    <n v="27.421300324675322"/>
    <n v="27.074666666666666"/>
    <x v="704"/>
    <n v="134.89908908355562"/>
  </r>
  <r>
    <n v="9"/>
    <n v="19"/>
    <x v="16"/>
    <n v="0.31988496390243026"/>
    <n v="47.905847315512943"/>
    <n v="19.898578540777311"/>
    <n v="25.446146103896101"/>
    <n v="27.074666666666666"/>
    <x v="237"/>
    <n v="124.7813255822206"/>
  </r>
  <r>
    <n v="9"/>
    <n v="19"/>
    <x v="17"/>
    <n v="0.15145424427714663"/>
    <n v="27.800367166046101"/>
    <n v="10.498273969348739"/>
    <n v="13.843906385281382"/>
    <n v="25.705333333333336"/>
    <x v="96"/>
    <n v="85.368111769694963"/>
  </r>
  <r>
    <n v="9"/>
    <n v="19"/>
    <x v="18"/>
    <n v="0.19370087219053855"/>
    <n v="1.3915834084950103"/>
    <n v="-0.20132002801120447"/>
    <n v="0"/>
    <n v="13.884"/>
    <x v="284"/>
    <n v="23.859358278278897"/>
  </r>
  <r>
    <n v="9"/>
    <n v="19"/>
    <x v="19"/>
    <n v="1.779129475114916"/>
    <n v="0"/>
    <n v="-0.20132002801120447"/>
    <n v="0"/>
    <n v="0"/>
    <x v="110"/>
    <n v="10.252418266449375"/>
  </r>
  <r>
    <n v="9"/>
    <n v="19"/>
    <x v="20"/>
    <n v="0.63525031964513279"/>
    <n v="0"/>
    <n v="-0.20132002801120447"/>
    <n v="0"/>
    <n v="0"/>
    <x v="987"/>
    <n v="13.732294445261241"/>
  </r>
  <r>
    <n v="9"/>
    <n v="19"/>
    <x v="21"/>
    <n v="0.81203390053711644"/>
    <n v="0"/>
    <n v="-0.20132002801120447"/>
    <n v="0"/>
    <n v="0"/>
    <x v="1225"/>
    <n v="17.710287129993908"/>
  </r>
  <r>
    <n v="9"/>
    <n v="19"/>
    <x v="22"/>
    <n v="0.80103137226606003"/>
    <n v="0"/>
    <n v="-0.20132002801120447"/>
    <n v="0"/>
    <n v="0"/>
    <x v="1093"/>
    <n v="18.821617460897816"/>
  </r>
  <r>
    <n v="9"/>
    <n v="19"/>
    <x v="23"/>
    <n v="2.2083895221247629"/>
    <n v="0"/>
    <n v="-0.20132002801120447"/>
    <n v="0"/>
    <n v="0"/>
    <x v="1291"/>
    <n v="15.874068071638451"/>
  </r>
  <r>
    <n v="9"/>
    <n v="20"/>
    <x v="0"/>
    <n v="0.11058087848683439"/>
    <n v="0"/>
    <n v="-0.20132002801120447"/>
    <n v="0"/>
    <n v="0"/>
    <x v="770"/>
    <n v="8.8356477637046478"/>
  </r>
  <r>
    <n v="9"/>
    <n v="20"/>
    <x v="1"/>
    <n v="0"/>
    <n v="0"/>
    <n v="-0.20132002801120447"/>
    <n v="0"/>
    <n v="0"/>
    <x v="1157"/>
    <n v="6.9156785495136877"/>
  </r>
  <r>
    <n v="9"/>
    <n v="20"/>
    <x v="2"/>
    <n v="0"/>
    <n v="0"/>
    <n v="-0.20132002801120447"/>
    <n v="0"/>
    <n v="0"/>
    <x v="868"/>
    <n v="2.9299033005805453"/>
  </r>
  <r>
    <n v="9"/>
    <n v="20"/>
    <x v="3"/>
    <n v="3.0685410131668631E-2"/>
    <n v="0"/>
    <n v="-0.20132002801120447"/>
    <n v="0"/>
    <n v="0"/>
    <x v="41"/>
    <n v="-0.17063461787953582"/>
  </r>
  <r>
    <n v="9"/>
    <n v="20"/>
    <x v="4"/>
    <n v="0"/>
    <n v="0"/>
    <n v="-0.20132002801120447"/>
    <n v="0"/>
    <n v="0"/>
    <x v="41"/>
    <n v="-0.20132002801120447"/>
  </r>
  <r>
    <n v="9"/>
    <n v="20"/>
    <x v="5"/>
    <n v="2.9186852894264179"/>
    <n v="0"/>
    <n v="-0.20132002801120447"/>
    <n v="0"/>
    <n v="0"/>
    <x v="41"/>
    <n v="2.7173652614152135"/>
  </r>
  <r>
    <n v="9"/>
    <n v="20"/>
    <x v="6"/>
    <n v="6.513230370476121"/>
    <n v="1.3939225105036401"/>
    <n v="0.64658197877521018"/>
    <n v="0"/>
    <n v="0"/>
    <x v="41"/>
    <n v="8.5537348597549716"/>
  </r>
  <r>
    <n v="9"/>
    <n v="20"/>
    <x v="7"/>
    <n v="8.6435387516950986"/>
    <n v="25.166936526821317"/>
    <n v="12.471646730483192"/>
    <n v="7.1469556277056272"/>
    <n v="0"/>
    <x v="41"/>
    <n v="53.429077636705237"/>
  </r>
  <r>
    <n v="9"/>
    <n v="20"/>
    <x v="8"/>
    <n v="2.5720821723526348"/>
    <n v="47.666939813256725"/>
    <n v="37.666536578508392"/>
    <n v="16.737615259740259"/>
    <n v="11.908000000000001"/>
    <x v="41"/>
    <n v="116.55117382385801"/>
  </r>
  <r>
    <n v="9"/>
    <n v="20"/>
    <x v="9"/>
    <n v="3.6712249506821153"/>
    <n v="50"/>
    <n v="43.199929096638655"/>
    <n v="19.740475108225105"/>
    <n v="26.745333333333335"/>
    <x v="41"/>
    <n v="143.35696248887922"/>
  </r>
  <r>
    <n v="9"/>
    <n v="20"/>
    <x v="10"/>
    <n v="3.3527378188458035"/>
    <n v="50"/>
    <n v="43.199929096638655"/>
    <n v="23.06806168831169"/>
    <n v="27.404"/>
    <x v="41"/>
    <n v="147.02472860379615"/>
  </r>
  <r>
    <n v="9"/>
    <n v="20"/>
    <x v="11"/>
    <n v="2.5736307299755645"/>
    <n v="50"/>
    <n v="30.67851604783613"/>
    <n v="25.64762229437229"/>
    <n v="27.404"/>
    <x v="41"/>
    <n v="136.30376907218397"/>
  </r>
  <r>
    <n v="9"/>
    <n v="20"/>
    <x v="12"/>
    <n v="2.3620935300997301"/>
    <n v="50"/>
    <n v="22.549326190147056"/>
    <n v="26.115428030303026"/>
    <n v="27.317333333333334"/>
    <x v="41"/>
    <n v="128.34418108388314"/>
  </r>
  <r>
    <n v="9"/>
    <n v="20"/>
    <x v="13"/>
    <n v="3.1424460446321238"/>
    <n v="50"/>
    <n v="4.8197296894537809"/>
    <n v="25.431724567099565"/>
    <n v="27.213333333333335"/>
    <x v="41"/>
    <n v="110.60723363451881"/>
  </r>
  <r>
    <n v="9"/>
    <n v="20"/>
    <x v="14"/>
    <n v="2.6175458657468118"/>
    <n v="50"/>
    <n v="10.405998920798318"/>
    <n v="18.725711038961038"/>
    <n v="27.143999999999998"/>
    <x v="41"/>
    <n v="108.89325582550617"/>
  </r>
  <r>
    <n v="9"/>
    <n v="20"/>
    <x v="15"/>
    <n v="5.7150067966832117"/>
    <n v="35.04179185839665"/>
    <n v="2.0915332071995798"/>
    <n v="15.195211038961038"/>
    <n v="27.04"/>
    <x v="41"/>
    <n v="85.083542901240492"/>
  </r>
  <r>
    <n v="9"/>
    <n v="20"/>
    <x v="16"/>
    <n v="4.4426769774748358"/>
    <n v="37.707658629434732"/>
    <n v="4.0058430252731085"/>
    <n v="7.3882792207792205"/>
    <n v="26.797333333333334"/>
    <x v="41"/>
    <n v="80.341791186295225"/>
  </r>
  <r>
    <n v="9"/>
    <n v="20"/>
    <x v="17"/>
    <n v="4.1270874717414303"/>
    <n v="18.0996835557468"/>
    <n v="1.6066226430756299"/>
    <n v="3.2610335497835496"/>
    <n v="25.462666666666667"/>
    <x v="41"/>
    <n v="52.557093887014076"/>
  </r>
  <r>
    <n v="9"/>
    <n v="20"/>
    <x v="18"/>
    <n v="3.3178878276313357"/>
    <n v="0.82622313246923207"/>
    <n v="-0.20132002801120447"/>
    <n v="0"/>
    <n v="13.537333333333333"/>
    <x v="41"/>
    <n v="17.480124265422695"/>
  </r>
  <r>
    <n v="9"/>
    <n v="20"/>
    <x v="19"/>
    <n v="5.867234143885236"/>
    <n v="0"/>
    <n v="-0.20132002801120447"/>
    <n v="0"/>
    <n v="0"/>
    <x v="41"/>
    <n v="5.6659141158740312"/>
  </r>
  <r>
    <n v="9"/>
    <n v="20"/>
    <x v="20"/>
    <n v="6.6428882877573265"/>
    <n v="0"/>
    <n v="-0.20132002801120447"/>
    <n v="0"/>
    <n v="0"/>
    <x v="41"/>
    <n v="6.4415682597461217"/>
  </r>
  <r>
    <n v="9"/>
    <n v="20"/>
    <x v="21"/>
    <n v="6.1338110401767754"/>
    <n v="0"/>
    <n v="-0.20132002801120447"/>
    <n v="0"/>
    <n v="0"/>
    <x v="41"/>
    <n v="5.9324910121655705"/>
  </r>
  <r>
    <n v="9"/>
    <n v="20"/>
    <x v="22"/>
    <n v="4.9969452745723615"/>
    <n v="0"/>
    <n v="-0.20132002801120447"/>
    <n v="0"/>
    <n v="0"/>
    <x v="41"/>
    <n v="4.7956252465611566"/>
  </r>
  <r>
    <n v="9"/>
    <n v="20"/>
    <x v="23"/>
    <n v="4.5507755179443077"/>
    <n v="0"/>
    <n v="-0.20132002801120447"/>
    <n v="0"/>
    <n v="0"/>
    <x v="41"/>
    <n v="4.3494554899331028"/>
  </r>
  <r>
    <n v="9"/>
    <n v="21"/>
    <x v="0"/>
    <n v="4.3680186627858948"/>
    <n v="0"/>
    <n v="-0.20132002801120447"/>
    <n v="0"/>
    <n v="0"/>
    <x v="41"/>
    <n v="4.1666986347746899"/>
  </r>
  <r>
    <n v="9"/>
    <n v="21"/>
    <x v="1"/>
    <n v="3.6723259873518099"/>
    <n v="0"/>
    <n v="-0.20132002801120447"/>
    <n v="0"/>
    <n v="0"/>
    <x v="41"/>
    <n v="3.4710059593406055"/>
  </r>
  <r>
    <n v="9"/>
    <n v="21"/>
    <x v="2"/>
    <n v="4.5013535429779807"/>
    <n v="0"/>
    <n v="-0.20132002801120447"/>
    <n v="0"/>
    <n v="0"/>
    <x v="41"/>
    <n v="4.3000335149667759"/>
  </r>
  <r>
    <n v="9"/>
    <n v="21"/>
    <x v="3"/>
    <n v="4.7428281384297755"/>
    <n v="0"/>
    <n v="-0.20132002801120447"/>
    <n v="0"/>
    <n v="0"/>
    <x v="41"/>
    <n v="4.5415081104185706"/>
  </r>
  <r>
    <n v="9"/>
    <n v="21"/>
    <x v="4"/>
    <n v="6.4351179774227303"/>
    <n v="0"/>
    <n v="-0.20132002801120447"/>
    <n v="0"/>
    <n v="0"/>
    <x v="41"/>
    <n v="6.2337979494115254"/>
  </r>
  <r>
    <n v="9"/>
    <n v="21"/>
    <x v="5"/>
    <n v="4.8397021926093498"/>
    <n v="0"/>
    <n v="-0.20132002801120447"/>
    <n v="0"/>
    <n v="0"/>
    <x v="1366"/>
    <n v="7.3503309554943046"/>
  </r>
  <r>
    <n v="9"/>
    <n v="21"/>
    <x v="6"/>
    <n v="6.2629318647982357"/>
    <n v="0.88792183811664038"/>
    <n v="0.57853345046218485"/>
    <n v="0.38181926406926403"/>
    <n v="0"/>
    <x v="1165"/>
    <n v="11.594492334942769"/>
  </r>
  <r>
    <n v="9"/>
    <n v="21"/>
    <x v="7"/>
    <n v="3.8935224371860362"/>
    <n v="11.478998584583021"/>
    <n v="21.486262334936974"/>
    <n v="23.846630952380949"/>
    <n v="0"/>
    <x v="1406"/>
    <n v="64.121488277792523"/>
  </r>
  <r>
    <n v="9"/>
    <n v="21"/>
    <x v="8"/>
    <n v="2.1995004001597804"/>
    <n v="32.952311128529736"/>
    <n v="35.195155034747891"/>
    <n v="39.224553571428572"/>
    <n v="10.001333333333335"/>
    <x v="41"/>
    <n v="119.57285346819931"/>
  </r>
  <r>
    <n v="9"/>
    <n v="21"/>
    <x v="9"/>
    <n v="3.0917621557767552"/>
    <n v="48.174089497976524"/>
    <n v="35.972408159054616"/>
    <n v="41.714399350649344"/>
    <n v="22.949333333333335"/>
    <x v="41"/>
    <n v="151.90199249679057"/>
  </r>
  <r>
    <n v="9"/>
    <n v="21"/>
    <x v="10"/>
    <n v="1.7339263990827585"/>
    <n v="49.741148218688508"/>
    <n v="35.916075451512604"/>
    <n v="41.9123079004329"/>
    <n v="24.68266666666667"/>
    <x v="41"/>
    <n v="153.98612463638344"/>
  </r>
  <r>
    <n v="9"/>
    <n v="21"/>
    <x v="11"/>
    <n v="1.2787428609698899"/>
    <n v="49.501186898801379"/>
    <n v="35.95789298287815"/>
    <n v="40.926183441558436"/>
    <n v="24.977333333333334"/>
    <x v="41"/>
    <n v="152.64133951754121"/>
  </r>
  <r>
    <n v="9"/>
    <n v="21"/>
    <x v="12"/>
    <n v="0.96150434032052456"/>
    <n v="49.057168451221351"/>
    <n v="35.148153511890754"/>
    <n v="40.454247835497831"/>
    <n v="24.752000000000002"/>
    <x v="41"/>
    <n v="150.37307413893046"/>
  </r>
  <r>
    <n v="9"/>
    <n v="21"/>
    <x v="13"/>
    <n v="0.7119498973182713"/>
    <n v="49.103848377635316"/>
    <n v="34.884115545252101"/>
    <n v="40.56721482683983"/>
    <n v="24.145333333333337"/>
    <x v="41"/>
    <n v="149.41246198037885"/>
  </r>
  <r>
    <n v="9"/>
    <n v="21"/>
    <x v="14"/>
    <n v="0.87746302302438473"/>
    <n v="48.492970140526381"/>
    <n v="33.60263284852941"/>
    <n v="40.856925865800861"/>
    <n v="23.816000000000003"/>
    <x v="41"/>
    <n v="147.64599187788104"/>
  </r>
  <r>
    <n v="9"/>
    <n v="21"/>
    <x v="15"/>
    <n v="0.90852165660987549"/>
    <n v="46.762976764497751"/>
    <n v="31.742962300777304"/>
    <n v="39.860366883116875"/>
    <n v="23.347999999999999"/>
    <x v="41"/>
    <n v="142.62282760500182"/>
  </r>
  <r>
    <n v="9"/>
    <n v="21"/>
    <x v="16"/>
    <n v="0.51317231480452263"/>
    <n v="38.964959734342948"/>
    <n v="25.472060593109248"/>
    <n v="36.747728354978349"/>
    <n v="22.724"/>
    <x v="41"/>
    <n v="124.42192099723508"/>
  </r>
  <r>
    <n v="9"/>
    <n v="21"/>
    <x v="17"/>
    <n v="0.30647107985006461"/>
    <n v="18.03297204002245"/>
    <n v="9.328074289978991"/>
    <n v="15.924554112554111"/>
    <n v="21.389333333333337"/>
    <x v="41"/>
    <n v="64.981404855738958"/>
  </r>
  <r>
    <n v="9"/>
    <n v="21"/>
    <x v="18"/>
    <n v="0.26255822913604615"/>
    <n v="0.99735217650718522"/>
    <n v="-0.20132002801120447"/>
    <n v="0"/>
    <n v="10.556000000000001"/>
    <x v="41"/>
    <n v="11.614590377632029"/>
  </r>
  <r>
    <n v="9"/>
    <n v="21"/>
    <x v="19"/>
    <n v="1.1772355632066369"/>
    <n v="0"/>
    <n v="-0.20132002801120447"/>
    <n v="0"/>
    <n v="0"/>
    <x v="41"/>
    <n v="0.9759155351954325"/>
  </r>
  <r>
    <n v="9"/>
    <n v="21"/>
    <x v="20"/>
    <n v="1.7875163440915904"/>
    <n v="0"/>
    <n v="-0.20132002801120447"/>
    <n v="0"/>
    <n v="0"/>
    <x v="41"/>
    <n v="1.586196316080386"/>
  </r>
  <r>
    <n v="9"/>
    <n v="21"/>
    <x v="21"/>
    <n v="1.163027503458679"/>
    <n v="0"/>
    <n v="-0.20132002801120447"/>
    <n v="0"/>
    <n v="0"/>
    <x v="41"/>
    <n v="0.96170747544747459"/>
  </r>
  <r>
    <n v="9"/>
    <n v="21"/>
    <x v="22"/>
    <n v="1.0181566207418498"/>
    <n v="0"/>
    <n v="-0.20132002801120447"/>
    <n v="0"/>
    <n v="0"/>
    <x v="41"/>
    <n v="0.81683659273064535"/>
  </r>
  <r>
    <n v="9"/>
    <n v="21"/>
    <x v="23"/>
    <n v="0.15614519311637526"/>
    <n v="0"/>
    <n v="-0.20132002801120447"/>
    <n v="0"/>
    <n v="0"/>
    <x v="41"/>
    <n v="-4.5174834894829208E-2"/>
  </r>
  <r>
    <n v="9"/>
    <n v="22"/>
    <x v="0"/>
    <n v="0"/>
    <n v="0"/>
    <n v="-0.20132002801120447"/>
    <n v="0"/>
    <n v="0"/>
    <x v="41"/>
    <n v="-0.20132002801120447"/>
  </r>
  <r>
    <n v="9"/>
    <n v="22"/>
    <x v="1"/>
    <n v="1.0449430122289851E-2"/>
    <n v="0"/>
    <n v="-0.20132002801120447"/>
    <n v="0"/>
    <n v="0"/>
    <x v="68"/>
    <n v="6.1729274106459364"/>
  </r>
  <r>
    <n v="9"/>
    <n v="22"/>
    <x v="2"/>
    <n v="0"/>
    <n v="0"/>
    <n v="-0.20132002801120447"/>
    <n v="0"/>
    <n v="0"/>
    <x v="668"/>
    <n v="7.4523072835108435"/>
  </r>
  <r>
    <n v="9"/>
    <n v="22"/>
    <x v="3"/>
    <n v="0.3281460276632055"/>
    <n v="0"/>
    <n v="-0.20132002801120447"/>
    <n v="0"/>
    <n v="0"/>
    <x v="41"/>
    <n v="0.12682599965200103"/>
  </r>
  <r>
    <n v="9"/>
    <n v="22"/>
    <x v="4"/>
    <n v="0.51420756479380081"/>
    <n v="0"/>
    <n v="-0.20132002801120447"/>
    <n v="0"/>
    <n v="0"/>
    <x v="41"/>
    <n v="0.31288753678259634"/>
  </r>
  <r>
    <n v="9"/>
    <n v="22"/>
    <x v="5"/>
    <n v="0.58058132071468371"/>
    <n v="0"/>
    <n v="-0.20132002801120447"/>
    <n v="0"/>
    <n v="0"/>
    <x v="41"/>
    <n v="0.37926129270347925"/>
  </r>
  <r>
    <n v="9"/>
    <n v="22"/>
    <x v="6"/>
    <n v="0.89705069515873026"/>
    <n v="0.90116665033231191"/>
    <n v="0.5279376935042015"/>
    <n v="0.36954761904761901"/>
    <n v="0"/>
    <x v="41"/>
    <n v="2.6957026580428627"/>
  </r>
  <r>
    <n v="9"/>
    <n v="22"/>
    <x v="7"/>
    <n v="1.2270447850122403"/>
    <n v="20.287363999445517"/>
    <n v="18.198229331533611"/>
    <n v="26.328964285714285"/>
    <n v="0"/>
    <x v="41"/>
    <n v="66.04160240170566"/>
  </r>
  <r>
    <n v="9"/>
    <n v="22"/>
    <x v="8"/>
    <n v="0.37830540625735959"/>
    <n v="42.501445801326369"/>
    <n v="32.056420986302513"/>
    <n v="42.887154220779216"/>
    <n v="11.561333333333334"/>
    <x v="41"/>
    <n v="129.3846597479988"/>
  </r>
  <r>
    <n v="9"/>
    <n v="22"/>
    <x v="9"/>
    <n v="0.20719245121327456"/>
    <n v="47.596195679608599"/>
    <n v="34.451770654852929"/>
    <n v="44.267353896103899"/>
    <n v="27.3"/>
    <x v="41"/>
    <n v="153.8225126817787"/>
  </r>
  <r>
    <n v="9"/>
    <n v="22"/>
    <x v="10"/>
    <n v="0.19391224035611154"/>
    <n v="49.190523048703682"/>
    <n v="35.21900139560924"/>
    <n v="43.98629383116883"/>
    <n v="27.404"/>
    <x v="41"/>
    <n v="155.99373051583785"/>
  </r>
  <r>
    <n v="9"/>
    <n v="22"/>
    <x v="11"/>
    <n v="1.4135813212053299E-2"/>
    <n v="49.029162703339303"/>
    <n v="35.437765836554618"/>
    <n v="43.635065476190476"/>
    <n v="27.265333333333338"/>
    <x v="41"/>
    <n v="155.38146316262979"/>
  </r>
  <r>
    <n v="9"/>
    <n v="22"/>
    <x v="12"/>
    <n v="0.11832252158194963"/>
    <n v="48.67039049935066"/>
    <n v="35.102534386764702"/>
    <n v="43.365661796536791"/>
    <n v="16.657333333333334"/>
    <x v="41"/>
    <n v="143.91424253756742"/>
  </r>
  <r>
    <n v="9"/>
    <n v="22"/>
    <x v="13"/>
    <n v="0.18415055703330782"/>
    <n v="48.765085048345981"/>
    <n v="35.133638335714281"/>
    <n v="43.473800865800868"/>
    <n v="16.570666666666668"/>
    <x v="41"/>
    <n v="144.1273414735611"/>
  </r>
  <r>
    <n v="9"/>
    <n v="22"/>
    <x v="14"/>
    <n v="0.18816992833636509"/>
    <n v="48.248807542467631"/>
    <n v="34.016315369558818"/>
    <n v="43.611024891774896"/>
    <n v="16.206666666666667"/>
    <x v="41"/>
    <n v="142.27098439880439"/>
  </r>
  <r>
    <n v="9"/>
    <n v="22"/>
    <x v="15"/>
    <n v="0.31895108683445283"/>
    <n v="46.255341404508897"/>
    <n v="32.234750293613445"/>
    <n v="43.322692640692644"/>
    <n v="15.391999999999999"/>
    <x v="41"/>
    <n v="137.52373542564945"/>
  </r>
  <r>
    <n v="9"/>
    <n v="22"/>
    <x v="16"/>
    <n v="0.81464814865731361"/>
    <n v="40.7818685929076"/>
    <n v="26.290785649348738"/>
    <n v="40.64344913419913"/>
    <n v="13.52"/>
    <x v="41"/>
    <n v="122.05075152511277"/>
  </r>
  <r>
    <n v="9"/>
    <n v="22"/>
    <x v="17"/>
    <n v="1.4057507284503585"/>
    <n v="19.55984516219722"/>
    <n v="8.8442350840966366"/>
    <n v="17.472913419913418"/>
    <n v="10.816000000000001"/>
    <x v="41"/>
    <n v="58.098744394657636"/>
  </r>
  <r>
    <n v="9"/>
    <n v="22"/>
    <x v="18"/>
    <n v="3.2051466473481387"/>
    <n v="0.57898975635728422"/>
    <n v="-0.20132002801120447"/>
    <n v="0"/>
    <n v="5.6853333333333333"/>
    <x v="41"/>
    <n v="9.2681497090275524"/>
  </r>
  <r>
    <n v="9"/>
    <n v="22"/>
    <x v="19"/>
    <n v="4.8597390191353007"/>
    <n v="0"/>
    <n v="-0.20132002801120447"/>
    <n v="0"/>
    <n v="0"/>
    <x v="28"/>
    <n v="25.878191395107024"/>
  </r>
  <r>
    <n v="9"/>
    <n v="22"/>
    <x v="20"/>
    <n v="5.5482476646167225"/>
    <n v="0"/>
    <n v="-0.20132002801120447"/>
    <n v="0"/>
    <n v="0"/>
    <x v="383"/>
    <n v="11.258378561214336"/>
  </r>
  <r>
    <n v="9"/>
    <n v="22"/>
    <x v="21"/>
    <n v="5.4778709683785829"/>
    <n v="0"/>
    <n v="-0.20132002801120447"/>
    <n v="0"/>
    <n v="0"/>
    <x v="41"/>
    <n v="5.276550940367378"/>
  </r>
  <r>
    <n v="9"/>
    <n v="22"/>
    <x v="22"/>
    <n v="4.393827668742067"/>
    <n v="0"/>
    <n v="-0.20132002801120447"/>
    <n v="0"/>
    <n v="0"/>
    <x v="41"/>
    <n v="4.1925076407308621"/>
  </r>
  <r>
    <n v="9"/>
    <n v="22"/>
    <x v="23"/>
    <n v="3.8023204371515389"/>
    <n v="0"/>
    <n v="-0.20132002801120447"/>
    <n v="0"/>
    <n v="0"/>
    <x v="41"/>
    <n v="3.6010004091403345"/>
  </r>
  <r>
    <n v="9"/>
    <n v="23"/>
    <x v="0"/>
    <n v="3.8764198699507744"/>
    <n v="0"/>
    <n v="-0.20132002801120447"/>
    <n v="0"/>
    <n v="0"/>
    <x v="41"/>
    <n v="3.67509984193957"/>
  </r>
  <r>
    <n v="9"/>
    <n v="23"/>
    <x v="1"/>
    <n v="5.9498901261951191"/>
    <n v="0"/>
    <n v="-0.20132002801120447"/>
    <n v="0"/>
    <n v="0"/>
    <x v="41"/>
    <n v="5.7485700981839143"/>
  </r>
  <r>
    <n v="9"/>
    <n v="23"/>
    <x v="2"/>
    <n v="7.3662991310955581"/>
    <n v="0"/>
    <n v="-0.20132002801120447"/>
    <n v="0"/>
    <n v="0"/>
    <x v="41"/>
    <n v="7.1649791030843533"/>
  </r>
  <r>
    <n v="9"/>
    <n v="23"/>
    <x v="3"/>
    <n v="9.2626250538457349"/>
    <n v="0"/>
    <n v="-0.20132002801120447"/>
    <n v="0"/>
    <n v="0"/>
    <x v="41"/>
    <n v="9.06130502583453"/>
  </r>
  <r>
    <n v="9"/>
    <n v="23"/>
    <x v="4"/>
    <n v="9.0064956843571"/>
    <n v="0"/>
    <n v="-0.20132002801120447"/>
    <n v="0"/>
    <n v="0"/>
    <x v="237"/>
    <n v="12.941377647811045"/>
  </r>
  <r>
    <n v="9"/>
    <n v="23"/>
    <x v="5"/>
    <n v="8.6016766818479606"/>
    <n v="0"/>
    <n v="-0.20132002801120447"/>
    <n v="0"/>
    <n v="0"/>
    <x v="1394"/>
    <n v="14.194453382144012"/>
  </r>
  <r>
    <n v="9"/>
    <n v="23"/>
    <x v="6"/>
    <n v="9.2921590763497974"/>
    <n v="0.73323572651279578"/>
    <n v="0.38513600788235292"/>
    <n v="0.36527543290043285"/>
    <n v="0"/>
    <x v="37"/>
    <n v="22.901695290587057"/>
  </r>
  <r>
    <n v="9"/>
    <n v="23"/>
    <x v="7"/>
    <n v="8.0093187930185117"/>
    <n v="16.396883221750208"/>
    <n v="7.7092865468697456"/>
    <n v="3.6086222943722936"/>
    <n v="0"/>
    <x v="611"/>
    <n v="55.603911709495826"/>
  </r>
  <r>
    <n v="9"/>
    <n v="23"/>
    <x v="8"/>
    <n v="5.7291254086813819"/>
    <n v="37.898473572890317"/>
    <n v="25.455471820336129"/>
    <n v="5.9574361471861463"/>
    <n v="7.3146666666666675"/>
    <x v="529"/>
    <n v="103.77658186611626"/>
  </r>
  <r>
    <n v="9"/>
    <n v="23"/>
    <x v="9"/>
    <n v="6.7305881564038632"/>
    <n v="44.60565878946975"/>
    <n v="20.922589660084032"/>
    <n v="6.4287305194805189"/>
    <n v="18.962666666666667"/>
    <x v="348"/>
    <n v="112.40485683620156"/>
  </r>
  <r>
    <n v="9"/>
    <n v="23"/>
    <x v="10"/>
    <n v="5.0538508207853736"/>
    <n v="47.943218614155754"/>
    <n v="25.081878833508405"/>
    <n v="17.574683441558442"/>
    <n v="17.246666666666666"/>
    <x v="319"/>
    <n v="135.71182042503881"/>
  </r>
  <r>
    <n v="9"/>
    <n v="23"/>
    <x v="11"/>
    <n v="5.0192139312900244"/>
    <n v="48.637040481092647"/>
    <n v="19.607238218949579"/>
    <n v="29.98728084415584"/>
    <n v="19.170666666666666"/>
    <x v="1060"/>
    <n v="150.55870898994993"/>
  </r>
  <r>
    <n v="9"/>
    <n v="23"/>
    <x v="12"/>
    <n v="4.3821894684976517"/>
    <n v="48.335533475963715"/>
    <n v="9.3446630627520992"/>
    <n v="21.38903517316017"/>
    <n v="18.858666666666668"/>
    <x v="0"/>
    <n v="131.71051458957231"/>
  </r>
  <r>
    <n v="9"/>
    <n v="23"/>
    <x v="13"/>
    <n v="4.2822849812702142"/>
    <n v="48.4382599436249"/>
    <n v="15.785599691344537"/>
    <n v="20.137325757575756"/>
    <n v="20.713333333333335"/>
    <x v="0"/>
    <n v="138.75723044968075"/>
  </r>
  <r>
    <n v="9"/>
    <n v="23"/>
    <x v="14"/>
    <n v="4.0619353608053057"/>
    <n v="47.371904179280051"/>
    <n v="11.77560947287815"/>
    <n v="19.550260822510822"/>
    <n v="21.372"/>
    <x v="0"/>
    <n v="133.53213657800632"/>
  </r>
  <r>
    <n v="9"/>
    <n v="23"/>
    <x v="15"/>
    <n v="3.9134685171839645"/>
    <n v="43.903241190354095"/>
    <n v="23.888523992142854"/>
    <n v="28.096057359307363"/>
    <n v="20.332000000000001"/>
    <x v="0"/>
    <n v="149.53371780152028"/>
  </r>
  <r>
    <n v="9"/>
    <n v="23"/>
    <x v="16"/>
    <n v="3.6533435698659242"/>
    <n v="37.030208546623626"/>
    <n v="11.906246058466387"/>
    <n v="33.42525757575757"/>
    <n v="17.524000000000001"/>
    <x v="0"/>
    <n v="132.93948249324552"/>
  </r>
  <r>
    <n v="9"/>
    <n v="23"/>
    <x v="17"/>
    <n v="4.4496257781364825"/>
    <n v="16.080631585800834"/>
    <n v="4.8957615646638653"/>
    <n v="16.841727813852813"/>
    <n v="16.310666666666666"/>
    <x v="0"/>
    <n v="87.978840151652662"/>
  </r>
  <r>
    <n v="9"/>
    <n v="23"/>
    <x v="18"/>
    <n v="4.3894630090035944"/>
    <n v="0.49120724535869564"/>
    <n v="-0.20132002801120447"/>
    <n v="0"/>
    <n v="5.5466666666666669"/>
    <x v="0"/>
    <n v="39.626443635549755"/>
  </r>
  <r>
    <n v="9"/>
    <n v="23"/>
    <x v="19"/>
    <n v="8.407309960403401"/>
    <n v="0"/>
    <n v="-0.20132002801120447"/>
    <n v="0"/>
    <n v="0"/>
    <x v="0"/>
    <n v="37.606416674924205"/>
  </r>
  <r>
    <n v="9"/>
    <n v="23"/>
    <x v="20"/>
    <n v="9.3462708345010626"/>
    <n v="0"/>
    <n v="-0.20132002801120447"/>
    <n v="0"/>
    <n v="0"/>
    <x v="0"/>
    <n v="38.545377549021865"/>
  </r>
  <r>
    <n v="9"/>
    <n v="23"/>
    <x v="21"/>
    <n v="9.0682320214289867"/>
    <n v="0"/>
    <n v="-0.20132002801120447"/>
    <n v="0"/>
    <n v="0"/>
    <x v="0"/>
    <n v="38.267338735949785"/>
  </r>
  <r>
    <n v="9"/>
    <n v="23"/>
    <x v="22"/>
    <n v="9.3145237211420628"/>
    <n v="0"/>
    <n v="-0.20132002801120447"/>
    <n v="0"/>
    <n v="0"/>
    <x v="0"/>
    <n v="38.513630435662861"/>
  </r>
  <r>
    <n v="9"/>
    <n v="23"/>
    <x v="23"/>
    <n v="9.3914095916682054"/>
    <n v="0"/>
    <n v="-0.20132002801120447"/>
    <n v="0"/>
    <n v="0"/>
    <x v="0"/>
    <n v="38.590516306189002"/>
  </r>
  <r>
    <n v="9"/>
    <n v="24"/>
    <x v="0"/>
    <n v="9.3856920943651367"/>
    <n v="0"/>
    <n v="-0.20132002801120447"/>
    <n v="0"/>
    <n v="0"/>
    <x v="0"/>
    <n v="38.584798808885935"/>
  </r>
  <r>
    <n v="9"/>
    <n v="24"/>
    <x v="1"/>
    <n v="9.3480550676451557"/>
    <n v="0"/>
    <n v="-0.20132002801120447"/>
    <n v="0"/>
    <n v="0"/>
    <x v="0"/>
    <n v="38.547161782165958"/>
  </r>
  <r>
    <n v="9"/>
    <n v="24"/>
    <x v="2"/>
    <n v="9.3527975587319307"/>
    <n v="0"/>
    <n v="-0.20132002801120447"/>
    <n v="0"/>
    <n v="0"/>
    <x v="0"/>
    <n v="38.551904273252731"/>
  </r>
  <r>
    <n v="9"/>
    <n v="24"/>
    <x v="3"/>
    <n v="9.341732381135472"/>
    <n v="0"/>
    <n v="-0.20132002801120447"/>
    <n v="0"/>
    <n v="0"/>
    <x v="0"/>
    <n v="38.540839095656274"/>
  </r>
  <r>
    <n v="9"/>
    <n v="24"/>
    <x v="4"/>
    <n v="9.3316083095786571"/>
    <n v="0"/>
    <n v="-0.20132002801120447"/>
    <n v="0"/>
    <n v="0"/>
    <x v="0"/>
    <n v="38.530715024099457"/>
  </r>
  <r>
    <n v="9"/>
    <n v="24"/>
    <x v="5"/>
    <n v="6.4053600158569859"/>
    <n v="0"/>
    <n v="-0.20132002801120447"/>
    <n v="0"/>
    <n v="0"/>
    <x v="0"/>
    <n v="35.604466730377787"/>
  </r>
  <r>
    <n v="9"/>
    <n v="24"/>
    <x v="6"/>
    <n v="1.6168193865376133"/>
    <n v="0"/>
    <n v="-0.20132002801120447"/>
    <n v="0"/>
    <n v="0"/>
    <x v="0"/>
    <n v="30.815926101058412"/>
  </r>
  <r>
    <n v="9"/>
    <n v="24"/>
    <x v="7"/>
    <n v="0"/>
    <n v="2.7085349484622299"/>
    <n v="4.2861241652521"/>
    <n v="3.838838744588744"/>
    <n v="0"/>
    <x v="0"/>
    <n v="40.233924600835081"/>
  </r>
  <r>
    <n v="9"/>
    <n v="24"/>
    <x v="8"/>
    <n v="7.0048968210903312E-2"/>
    <n v="15.304723866126452"/>
    <n v="10.53283391262605"/>
    <n v="8.3493371212121215"/>
    <n v="10.521333333333335"/>
    <x v="0"/>
    <n v="74.178703944040862"/>
  </r>
  <r>
    <n v="9"/>
    <n v="24"/>
    <x v="9"/>
    <n v="0.17228440600536671"/>
    <n v="11.13067997861109"/>
    <n v="13.439670741680672"/>
    <n v="13.448297619047619"/>
    <n v="24.596"/>
    <x v="0"/>
    <n v="92.187359487876762"/>
  </r>
  <r>
    <n v="9"/>
    <n v="24"/>
    <x v="10"/>
    <n v="1.1313652698549197"/>
    <n v="13.517402588700548"/>
    <n v="31.020313886848736"/>
    <n v="16.392810064935063"/>
    <n v="26.433333333333334"/>
    <x v="914"/>
    <n v="116.2975011038433"/>
  </r>
  <r>
    <n v="9"/>
    <n v="24"/>
    <x v="11"/>
    <n v="1.2031207411360718"/>
    <n v="20.996863081810719"/>
    <n v="19.819781870105039"/>
    <n v="19.746810064935065"/>
    <n v="26.329333333333334"/>
    <x v="0"/>
    <n v="117.49633583385224"/>
  </r>
  <r>
    <n v="9"/>
    <n v="24"/>
    <x v="12"/>
    <n v="1.5432409904032496"/>
    <n v="35.671700456738215"/>
    <n v="30.068878648424366"/>
    <n v="18.819390151515151"/>
    <n v="25.740000000000002"/>
    <x v="1407"/>
    <n v="139.57934111479079"/>
  </r>
  <r>
    <n v="9"/>
    <n v="24"/>
    <x v="13"/>
    <n v="1.5388322572398641"/>
    <n v="43.187115448805159"/>
    <n v="18.64370700037815"/>
    <n v="18.028398268398266"/>
    <n v="25.341333333333331"/>
    <x v="1408"/>
    <n v="132.11349726121307"/>
  </r>
  <r>
    <n v="9"/>
    <n v="24"/>
    <x v="14"/>
    <n v="0.7023423495536294"/>
    <n v="25.420326477054999"/>
    <n v="32.169777600252097"/>
    <n v="16.950023268398269"/>
    <n v="25.306666666666668"/>
    <x v="596"/>
    <n v="116.17538102764401"/>
  </r>
  <r>
    <n v="9"/>
    <n v="24"/>
    <x v="15"/>
    <n v="0.71663200818310357"/>
    <n v="43.272810919146053"/>
    <n v="38.001422428865546"/>
    <n v="14.276575757575758"/>
    <n v="25.167999999999999"/>
    <x v="41"/>
    <n v="121.43544111377045"/>
  </r>
  <r>
    <n v="9"/>
    <n v="24"/>
    <x v="16"/>
    <n v="1.5497162637520865"/>
    <n v="38.360619625745301"/>
    <n v="1.0928199663718487"/>
    <n v="10.272612554112554"/>
    <n v="25.046666666666667"/>
    <x v="41"/>
    <n v="76.32243507664846"/>
  </r>
  <r>
    <n v="9"/>
    <n v="24"/>
    <x v="17"/>
    <n v="0.85204125942381936"/>
    <n v="16.842521548118533"/>
    <n v="0.28153566591995799"/>
    <n v="3.7849496753246754"/>
    <n v="23.833333333333336"/>
    <x v="41"/>
    <n v="45.594381482120326"/>
  </r>
  <r>
    <n v="9"/>
    <n v="24"/>
    <x v="18"/>
    <n v="2.1355539771060728"/>
    <n v="0.53125622379617532"/>
    <n v="-0.20132002801120447"/>
    <n v="0"/>
    <n v="11.543999999999999"/>
    <x v="41"/>
    <n v="14.009490172891041"/>
  </r>
  <r>
    <n v="9"/>
    <n v="24"/>
    <x v="19"/>
    <n v="3.819803811976521"/>
    <n v="0"/>
    <n v="-0.20132002801120447"/>
    <n v="0"/>
    <n v="0"/>
    <x v="1409"/>
    <n v="29.360660170878546"/>
  </r>
  <r>
    <n v="9"/>
    <n v="24"/>
    <x v="20"/>
    <n v="2.986629371538843"/>
    <n v="0"/>
    <n v="-0.20132002801120447"/>
    <n v="0"/>
    <n v="0"/>
    <x v="377"/>
    <n v="22.279975061877568"/>
  </r>
  <r>
    <n v="9"/>
    <n v="24"/>
    <x v="21"/>
    <n v="1.4432491295802123"/>
    <n v="0"/>
    <n v="-0.20132002801120447"/>
    <n v="0"/>
    <n v="0"/>
    <x v="916"/>
    <n v="17.805940481369859"/>
  </r>
  <r>
    <n v="9"/>
    <n v="24"/>
    <x v="22"/>
    <n v="0.83687027645357637"/>
    <n v="0"/>
    <n v="-0.20132002801120447"/>
    <n v="0"/>
    <n v="0"/>
    <x v="1410"/>
    <n v="8.9922358814437935"/>
  </r>
  <r>
    <n v="9"/>
    <n v="24"/>
    <x v="23"/>
    <n v="0.54350091262018208"/>
    <n v="0"/>
    <n v="-0.20132002801120447"/>
    <n v="0"/>
    <n v="0"/>
    <x v="41"/>
    <n v="0.34218088460897761"/>
  </r>
  <r>
    <n v="9"/>
    <n v="25"/>
    <x v="0"/>
    <n v="1.0727669437888641"/>
    <n v="0"/>
    <n v="-0.20132002801120447"/>
    <n v="0"/>
    <n v="0"/>
    <x v="41"/>
    <n v="0.87144691577765965"/>
  </r>
  <r>
    <n v="9"/>
    <n v="25"/>
    <x v="1"/>
    <n v="1.3630270122385433"/>
    <n v="0"/>
    <n v="-0.20132002801120447"/>
    <n v="0"/>
    <n v="0"/>
    <x v="46"/>
    <n v="5.3309815219229293"/>
  </r>
  <r>
    <n v="9"/>
    <n v="25"/>
    <x v="2"/>
    <n v="1.3813060057280075"/>
    <n v="0"/>
    <n v="-0.20132002801120447"/>
    <n v="0"/>
    <n v="0"/>
    <x v="175"/>
    <n v="15.71697033049063"/>
  </r>
  <r>
    <n v="9"/>
    <n v="25"/>
    <x v="3"/>
    <n v="2.1831663922610955"/>
    <n v="0"/>
    <n v="-0.20132002801120447"/>
    <n v="0"/>
    <n v="0"/>
    <x v="810"/>
    <n v="26.333908953154584"/>
  </r>
  <r>
    <n v="9"/>
    <n v="25"/>
    <x v="4"/>
    <n v="4.1140470806259906"/>
    <n v="0"/>
    <n v="-0.20132002801120447"/>
    <n v="0"/>
    <n v="0"/>
    <x v="1352"/>
    <n v="27.946866455175243"/>
  </r>
  <r>
    <n v="9"/>
    <n v="25"/>
    <x v="5"/>
    <n v="5.4414293493527204"/>
    <n v="0"/>
    <n v="-0.20132002801120447"/>
    <n v="0"/>
    <n v="0"/>
    <x v="82"/>
    <n v="27.247221696874945"/>
  </r>
  <r>
    <n v="9"/>
    <n v="25"/>
    <x v="6"/>
    <n v="6.0019589549528369"/>
    <n v="0.9518619074238609"/>
    <n v="0.43597368444327733"/>
    <n v="0.29669480519480518"/>
    <n v="0"/>
    <x v="1167"/>
    <n v="25.657684231104398"/>
  </r>
  <r>
    <n v="9"/>
    <n v="25"/>
    <x v="7"/>
    <n v="4.4797808325050035"/>
    <n v="24.151600571430098"/>
    <n v="19.611731011575632"/>
    <n v="20.585555194805192"/>
    <n v="0"/>
    <x v="1070"/>
    <n v="85.057686102492326"/>
  </r>
  <r>
    <n v="9"/>
    <n v="25"/>
    <x v="8"/>
    <n v="1.2037811983539384"/>
    <n v="48.418247646526098"/>
    <n v="35.449170617836131"/>
    <n v="36.019725649350647"/>
    <n v="1.9586666666666668"/>
    <x v="777"/>
    <n v="136.19646233349877"/>
  </r>
  <r>
    <n v="9"/>
    <n v="25"/>
    <x v="9"/>
    <n v="1.7030528686282116"/>
    <n v="50"/>
    <n v="37.755701232163858"/>
    <n v="39.317729978354976"/>
    <n v="4.3159999999999998"/>
    <x v="1411"/>
    <n v="142.45414837502187"/>
  </r>
  <r>
    <n v="9"/>
    <n v="25"/>
    <x v="10"/>
    <n v="3.6745800869973437"/>
    <n v="50"/>
    <n v="38.536410350798306"/>
    <n v="40.178972402597402"/>
    <n v="6.7080000000000011"/>
    <x v="1412"/>
    <n v="148.52683908505878"/>
  </r>
  <r>
    <n v="9"/>
    <n v="25"/>
    <x v="11"/>
    <n v="4.7738680679035586"/>
    <n v="50"/>
    <n v="38.009025616386552"/>
    <n v="40.014805194805199"/>
    <n v="9.810666666666668"/>
    <x v="1147"/>
    <n v="152.89179371076909"/>
  </r>
  <r>
    <n v="9"/>
    <n v="25"/>
    <x v="12"/>
    <n v="4.2286991442779769"/>
    <n v="50"/>
    <n v="38.003150426029407"/>
    <n v="38.534748376623369"/>
    <n v="11.925333333333333"/>
    <x v="35"/>
    <n v="158.01625560458839"/>
  </r>
  <r>
    <n v="9"/>
    <n v="25"/>
    <x v="13"/>
    <n v="3.3206605368444291"/>
    <n v="50"/>
    <n v="37.667227777373945"/>
    <n v="39.067983766233766"/>
    <n v="12.757333333333333"/>
    <x v="909"/>
    <n v="160.43233770397038"/>
  </r>
  <r>
    <n v="9"/>
    <n v="25"/>
    <x v="14"/>
    <n v="4.7082096401079605"/>
    <n v="50"/>
    <n v="38.033563176113439"/>
    <n v="39.264617424242424"/>
    <n v="11.110666666666667"/>
    <x v="953"/>
    <n v="164.73903414752877"/>
  </r>
  <r>
    <n v="9"/>
    <n v="25"/>
    <x v="15"/>
    <n v="3.3569776727888407"/>
    <n v="50"/>
    <n v="36.629047081323527"/>
    <n v="38.7071737012987"/>
    <n v="9.516"/>
    <x v="275"/>
    <n v="161.59042178400281"/>
  </r>
  <r>
    <n v="9"/>
    <n v="25"/>
    <x v="16"/>
    <n v="3.7095938937887007"/>
    <n v="46.108349095365817"/>
    <n v="29.039337938193277"/>
    <n v="35.554549783549781"/>
    <n v="7.4359999999999999"/>
    <x v="473"/>
    <n v="145.44669273081226"/>
  </r>
  <r>
    <n v="9"/>
    <n v="25"/>
    <x v="17"/>
    <n v="4.099952241749441"/>
    <n v="22.450163796117302"/>
    <n v="8.5058932394117654"/>
    <n v="13.165155303030303"/>
    <n v="4.6453333333333333"/>
    <x v="1413"/>
    <n v="77.43619919386974"/>
  </r>
  <r>
    <n v="9"/>
    <n v="25"/>
    <x v="18"/>
    <n v="4.5505108540494161"/>
    <n v="0.68320855455556784"/>
    <n v="-0.20132002801120447"/>
    <n v="0"/>
    <n v="2.8426666666666667"/>
    <x v="362"/>
    <n v="34.086659219379939"/>
  </r>
  <r>
    <n v="9"/>
    <n v="25"/>
    <x v="19"/>
    <n v="7.1113563015903658"/>
    <n v="0"/>
    <n v="-0.20132002801120447"/>
    <n v="0"/>
    <n v="0"/>
    <x v="630"/>
    <n v="31.78165789520078"/>
  </r>
  <r>
    <n v="9"/>
    <n v="25"/>
    <x v="20"/>
    <n v="7.8741020656211438"/>
    <n v="0"/>
    <n v="-0.20132002801120447"/>
    <n v="0"/>
    <n v="0"/>
    <x v="0"/>
    <n v="37.073208780141947"/>
  </r>
  <r>
    <n v="9"/>
    <n v="25"/>
    <x v="21"/>
    <n v="8.6065682402601844"/>
    <n v="0"/>
    <n v="-0.20132002801120447"/>
    <n v="0"/>
    <n v="0"/>
    <x v="0"/>
    <n v="37.805674954780983"/>
  </r>
  <r>
    <n v="9"/>
    <n v="25"/>
    <x v="22"/>
    <n v="9.1541255343538595"/>
    <n v="0"/>
    <n v="-0.20132002801120447"/>
    <n v="0"/>
    <n v="0"/>
    <x v="0"/>
    <n v="38.353232248874662"/>
  </r>
  <r>
    <n v="9"/>
    <n v="25"/>
    <x v="23"/>
    <n v="9.2981421141818554"/>
    <n v="0"/>
    <n v="-0.20132002801120447"/>
    <n v="0"/>
    <n v="0"/>
    <x v="0"/>
    <n v="38.497248828702652"/>
  </r>
  <r>
    <n v="9"/>
    <n v="26"/>
    <x v="0"/>
    <n v="9.1358202575538101"/>
    <n v="0"/>
    <n v="-0.20132002801120447"/>
    <n v="0"/>
    <n v="0"/>
    <x v="0"/>
    <n v="38.334926972074612"/>
  </r>
  <r>
    <n v="9"/>
    <n v="26"/>
    <x v="1"/>
    <n v="9.1229099654725925"/>
    <n v="0"/>
    <n v="-0.20132002801120447"/>
    <n v="0"/>
    <n v="0"/>
    <x v="0"/>
    <n v="38.322016679993396"/>
  </r>
  <r>
    <n v="9"/>
    <n v="26"/>
    <x v="2"/>
    <n v="9.1905490532415968"/>
    <n v="0"/>
    <n v="-0.20132002801120447"/>
    <n v="0"/>
    <n v="0"/>
    <x v="758"/>
    <n v="36.540793747847751"/>
  </r>
  <r>
    <n v="9"/>
    <n v="26"/>
    <x v="3"/>
    <n v="9.2823025993130788"/>
    <n v="0"/>
    <n v="-0.20132002801120447"/>
    <n v="0"/>
    <n v="0"/>
    <x v="461"/>
    <n v="35.527284136024491"/>
  </r>
  <r>
    <n v="9"/>
    <n v="26"/>
    <x v="4"/>
    <n v="9.3570592732158602"/>
    <n v="0"/>
    <n v="-0.20132002801120447"/>
    <n v="0"/>
    <n v="0"/>
    <x v="514"/>
    <n v="28.985397851179052"/>
  </r>
  <r>
    <n v="9"/>
    <n v="26"/>
    <x v="5"/>
    <n v="8.8573136027175678"/>
    <n v="0"/>
    <n v="-0.20132002801120447"/>
    <n v="0"/>
    <n v="0"/>
    <x v="337"/>
    <n v="18.771925295901241"/>
  </r>
  <r>
    <n v="9"/>
    <n v="26"/>
    <x v="6"/>
    <n v="8.0910734905073536"/>
    <n v="0.86633170057761733"/>
    <n v="0.41126332500000001"/>
    <n v="0.29740205627705624"/>
    <n v="0"/>
    <x v="405"/>
    <n v="14.405046390285214"/>
  </r>
  <r>
    <n v="9"/>
    <n v="26"/>
    <x v="7"/>
    <n v="8.5469708925355903"/>
    <n v="24.096002449150252"/>
    <n v="23.062541347815113"/>
    <n v="24.128062770562767"/>
    <n v="0"/>
    <x v="41"/>
    <n v="79.833577460063722"/>
  </r>
  <r>
    <n v="9"/>
    <n v="26"/>
    <x v="8"/>
    <n v="6.2029859511475367"/>
    <n v="48.41425337797353"/>
    <n v="40.061195048193277"/>
    <n v="41.120990800865798"/>
    <n v="2.028"/>
    <x v="41"/>
    <n v="137.82742517818014"/>
  </r>
  <r>
    <n v="9"/>
    <n v="26"/>
    <x v="9"/>
    <n v="8.8140719418577316"/>
    <n v="50"/>
    <n v="41.000534306470584"/>
    <n v="42.445487554112553"/>
    <n v="5.0786666666666669"/>
    <x v="41"/>
    <n v="147.33876046910754"/>
  </r>
  <r>
    <n v="9"/>
    <n v="26"/>
    <x v="10"/>
    <n v="8.126645263504642"/>
    <n v="50"/>
    <n v="40.679126833991589"/>
    <n v="42.036469155844152"/>
    <n v="7.1933333333333334"/>
    <x v="41"/>
    <n v="148.0355745866737"/>
  </r>
  <r>
    <n v="9"/>
    <n v="26"/>
    <x v="11"/>
    <n v="8.2403623542094273"/>
    <n v="50"/>
    <n v="40.176279659306722"/>
    <n v="41.368416666666668"/>
    <n v="9.1866666666666674"/>
    <x v="41"/>
    <n v="148.97172534684947"/>
  </r>
  <r>
    <n v="9"/>
    <n v="26"/>
    <x v="12"/>
    <n v="7.974214966442184"/>
    <n v="49.887747210626685"/>
    <n v="39.645784529999993"/>
    <n v="41.171102272727275"/>
    <n v="10.157333333333334"/>
    <x v="41"/>
    <n v="148.83618231312946"/>
  </r>
  <r>
    <n v="9"/>
    <n v="26"/>
    <x v="13"/>
    <n v="7.4270694763139113"/>
    <n v="49.969065941345008"/>
    <n v="40.135153326806723"/>
    <n v="41.566555735930734"/>
    <n v="10.989333333333333"/>
    <x v="41"/>
    <n v="150.08717781372968"/>
  </r>
  <r>
    <n v="9"/>
    <n v="26"/>
    <x v="14"/>
    <n v="6.6345984986854383"/>
    <n v="50"/>
    <n v="40.028708701512606"/>
    <n v="41.387985389610385"/>
    <n v="9.810666666666668"/>
    <x v="41"/>
    <n v="147.86195925647507"/>
  </r>
  <r>
    <n v="9"/>
    <n v="26"/>
    <x v="15"/>
    <n v="6.1489571706288437"/>
    <n v="48.989163581504712"/>
    <n v="40.191140434915958"/>
    <n v="40.965876082251079"/>
    <n v="7.9733333333333336"/>
    <x v="1075"/>
    <n v="148.08674940775484"/>
  </r>
  <r>
    <n v="9"/>
    <n v="26"/>
    <x v="16"/>
    <n v="6.7955308479655052"/>
    <n v="45.843757326831465"/>
    <n v="32.47494189939075"/>
    <n v="38.251872294372291"/>
    <n v="6.222666666666667"/>
    <x v="598"/>
    <n v="137.76088852313563"/>
  </r>
  <r>
    <n v="9"/>
    <n v="26"/>
    <x v="17"/>
    <n v="6.1919882990322579"/>
    <n v="21.594651915113502"/>
    <n v="9.6584673477100846"/>
    <n v="14.30947077922078"/>
    <n v="4.0906666666666673"/>
    <x v="421"/>
    <n v="67.954064353404732"/>
  </r>
  <r>
    <n v="9"/>
    <n v="26"/>
    <x v="18"/>
    <n v="3.0913016406357503"/>
    <n v="0.3486570326664179"/>
    <n v="-0.20132002801120447"/>
    <n v="0"/>
    <n v="1.9933333333333334"/>
    <x v="573"/>
    <n v="19.970592177770811"/>
  </r>
  <r>
    <n v="9"/>
    <n v="26"/>
    <x v="19"/>
    <n v="4.1915450665225915"/>
    <n v="0"/>
    <n v="-0.20132002801120447"/>
    <n v="0"/>
    <n v="0"/>
    <x v="1414"/>
    <n v="19.448973260417503"/>
  </r>
  <r>
    <n v="9"/>
    <n v="26"/>
    <x v="20"/>
    <n v="3.7852574950852222"/>
    <n v="0"/>
    <n v="-0.20132002801120447"/>
    <n v="0"/>
    <n v="0"/>
    <x v="1415"/>
    <n v="22.107763925111001"/>
  </r>
  <r>
    <n v="9"/>
    <n v="26"/>
    <x v="21"/>
    <n v="5.7731811576712282"/>
    <n v="0"/>
    <n v="-0.20132002801120447"/>
    <n v="0"/>
    <n v="0"/>
    <x v="726"/>
    <n v="21.90116411685775"/>
  </r>
  <r>
    <n v="9"/>
    <n v="26"/>
    <x v="22"/>
    <n v="6.2898396685227702"/>
    <n v="0"/>
    <n v="-0.20132002801120447"/>
    <n v="0"/>
    <n v="0"/>
    <x v="596"/>
    <n v="21.714764306229917"/>
  </r>
  <r>
    <n v="9"/>
    <n v="26"/>
    <x v="23"/>
    <n v="6.8823356716165076"/>
    <n v="0"/>
    <n v="-0.20132002801120447"/>
    <n v="0"/>
    <n v="0"/>
    <x v="1236"/>
    <n v="20.2631635810164"/>
  </r>
  <r>
    <n v="9"/>
    <n v="27"/>
    <x v="0"/>
    <n v="6.3036232115779924"/>
    <n v="0"/>
    <n v="-0.20132002801120447"/>
    <n v="0"/>
    <n v="0"/>
    <x v="903"/>
    <n v="20.3384340512766"/>
  </r>
  <r>
    <n v="9"/>
    <n v="27"/>
    <x v="1"/>
    <n v="6.9099285181713501"/>
    <n v="0"/>
    <n v="-0.20132002801120447"/>
    <n v="0"/>
    <n v="0"/>
    <x v="1101"/>
    <n v="19.955763539946773"/>
  </r>
  <r>
    <n v="9"/>
    <n v="27"/>
    <x v="2"/>
    <n v="6.6839854587993157"/>
    <n v="0"/>
    <n v="-0.20132002801120447"/>
    <n v="0"/>
    <n v="0"/>
    <x v="1150"/>
    <n v="12.661897294230501"/>
  </r>
  <r>
    <n v="9"/>
    <n v="27"/>
    <x v="3"/>
    <n v="6.0990803254496422"/>
    <n v="0"/>
    <n v="-0.20132002801120447"/>
    <n v="0"/>
    <n v="0"/>
    <x v="1270"/>
    <n v="10.452169970269162"/>
  </r>
  <r>
    <n v="9"/>
    <n v="27"/>
    <x v="4"/>
    <n v="5.7229630013638193"/>
    <n v="0"/>
    <n v="-0.20132002801120447"/>
    <n v="0"/>
    <n v="0"/>
    <x v="272"/>
    <n v="11.683805135514778"/>
  </r>
  <r>
    <n v="9"/>
    <n v="27"/>
    <x v="5"/>
    <n v="5.6601249357306278"/>
    <n v="0"/>
    <n v="-0.20132002801120447"/>
    <n v="0"/>
    <n v="0"/>
    <x v="41"/>
    <n v="5.4588049077194229"/>
  </r>
  <r>
    <n v="9"/>
    <n v="27"/>
    <x v="6"/>
    <n v="5.9483094277160093"/>
    <n v="0.70853285416880196"/>
    <n v="0.35838661178571429"/>
    <n v="0.34919696969696967"/>
    <n v="0"/>
    <x v="41"/>
    <n v="7.3644258633674955"/>
  </r>
  <r>
    <n v="9"/>
    <n v="27"/>
    <x v="7"/>
    <n v="5.4268377338531986"/>
    <n v="20.537490748957449"/>
    <n v="19.186643709264708"/>
    <n v="18.484758116883114"/>
    <n v="0"/>
    <x v="41"/>
    <n v="63.635730308958472"/>
  </r>
  <r>
    <n v="9"/>
    <n v="27"/>
    <x v="8"/>
    <n v="5.4945479602472345"/>
    <n v="44.269879533782792"/>
    <n v="36.296926026428572"/>
    <n v="21.589216991341992"/>
    <n v="2.5653333333333337"/>
    <x v="41"/>
    <n v="110.21590384513392"/>
  </r>
  <r>
    <n v="9"/>
    <n v="27"/>
    <x v="9"/>
    <n v="4.8840515715639707"/>
    <n v="48.422255598984464"/>
    <n v="39.178879696323527"/>
    <n v="34.188033549783547"/>
    <n v="5.2520000000000007"/>
    <x v="41"/>
    <n v="131.92522041665552"/>
  </r>
  <r>
    <n v="9"/>
    <n v="27"/>
    <x v="10"/>
    <n v="4.9256061377914095"/>
    <n v="49.235868950797084"/>
    <n v="39.179225295756289"/>
    <n v="31.352277597402594"/>
    <n v="9.411999999999999"/>
    <x v="41"/>
    <n v="134.10497798174737"/>
  </r>
  <r>
    <n v="9"/>
    <n v="27"/>
    <x v="11"/>
    <n v="4.8577316989964441"/>
    <n v="48.955818951084275"/>
    <n v="38.320065105882357"/>
    <n v="26.800718073593071"/>
    <n v="11.024000000000001"/>
    <x v="41"/>
    <n v="129.95833382955615"/>
  </r>
  <r>
    <n v="9"/>
    <n v="27"/>
    <x v="12"/>
    <n v="4.7835440726779304"/>
    <n v="48.386224810677817"/>
    <n v="37.984142457226888"/>
    <n v="30.08035768398268"/>
    <n v="11.873333333333333"/>
    <x v="41"/>
    <n v="133.10760235789863"/>
  </r>
  <r>
    <n v="9"/>
    <n v="27"/>
    <x v="13"/>
    <n v="4.8080460046720788"/>
    <n v="48.543657431462151"/>
    <n v="38.265114796071423"/>
    <n v="35.61385119047619"/>
    <n v="11.526666666666667"/>
    <x v="41"/>
    <n v="138.75733608934851"/>
  </r>
  <r>
    <n v="9"/>
    <n v="27"/>
    <x v="14"/>
    <n v="4.7812633346031692"/>
    <n v="48.483623137513696"/>
    <n v="38.009716815252098"/>
    <n v="34.39436201298701"/>
    <n v="11.804"/>
    <x v="41"/>
    <n v="137.47296530035598"/>
  </r>
  <r>
    <n v="9"/>
    <n v="27"/>
    <x v="15"/>
    <n v="5.2920786512812965"/>
    <n v="47.139579823771108"/>
    <n v="36.58964874598739"/>
    <n v="39.505202380952376"/>
    <n v="10.486666666666666"/>
    <x v="41"/>
    <n v="139.01317626865884"/>
  </r>
  <r>
    <n v="9"/>
    <n v="27"/>
    <x v="16"/>
    <n v="5.5070752388251494"/>
    <n v="42.170556592311662"/>
    <n v="27.368364680735294"/>
    <n v="38.481282467532466"/>
    <n v="7.2106666666666674"/>
    <x v="41"/>
    <n v="120.73794564607124"/>
  </r>
  <r>
    <n v="9"/>
    <n v="27"/>
    <x v="17"/>
    <n v="5.815322265663827"/>
    <n v="17.64488097403888"/>
    <n v="7.3892614721218477"/>
    <n v="13.87052922077922"/>
    <n v="4.8186666666666671"/>
    <x v="317"/>
    <n v="51.949755905102592"/>
  </r>
  <r>
    <n v="9"/>
    <n v="27"/>
    <x v="18"/>
    <n v="4.5792989464598488"/>
    <n v="0.2141528360251212"/>
    <n v="-0.20132002801120447"/>
    <n v="0"/>
    <n v="1.8026666666666669"/>
    <x v="143"/>
    <n v="21.953831138067887"/>
  </r>
  <r>
    <n v="9"/>
    <n v="27"/>
    <x v="19"/>
    <n v="4.6011689719138253"/>
    <n v="0"/>
    <n v="-0.20132002801120447"/>
    <n v="0"/>
    <n v="0"/>
    <x v="1032"/>
    <n v="26.641669712039175"/>
  </r>
  <r>
    <n v="9"/>
    <n v="27"/>
    <x v="20"/>
    <n v="6.2134832764735748"/>
    <n v="0"/>
    <n v="-0.20132002801120447"/>
    <n v="0"/>
    <n v="0"/>
    <x v="1416"/>
    <n v="33.161523134664364"/>
  </r>
  <r>
    <n v="9"/>
    <n v="27"/>
    <x v="21"/>
    <n v="6.571340371195566"/>
    <n v="0"/>
    <n v="-0.20132002801120447"/>
    <n v="0"/>
    <n v="0"/>
    <x v="18"/>
    <n v="32.664828309044964"/>
  </r>
  <r>
    <n v="9"/>
    <n v="27"/>
    <x v="22"/>
    <n v="6.7850975765469324"/>
    <n v="0"/>
    <n v="-0.20132002801120447"/>
    <n v="0"/>
    <n v="0"/>
    <x v="351"/>
    <n v="28.858670862902727"/>
  </r>
  <r>
    <n v="9"/>
    <n v="27"/>
    <x v="23"/>
    <n v="6.976597298072682"/>
    <n v="0"/>
    <n v="-0.20132002801120447"/>
    <n v="0"/>
    <n v="0"/>
    <x v="222"/>
    <n v="25.499672718141134"/>
  </r>
  <r>
    <n v="9"/>
    <n v="28"/>
    <x v="0"/>
    <n v="7.1780492719394253"/>
    <n v="0"/>
    <n v="-0.20132002801120447"/>
    <n v="0"/>
    <n v="0"/>
    <x v="131"/>
    <n v="22.870754848480139"/>
  </r>
  <r>
    <n v="9"/>
    <n v="28"/>
    <x v="1"/>
    <n v="7.3603400429631662"/>
    <n v="0"/>
    <n v="-0.20132002801120447"/>
    <n v="0"/>
    <n v="0"/>
    <x v="282"/>
    <n v="19.368123855634749"/>
  </r>
  <r>
    <n v="9"/>
    <n v="28"/>
    <x v="2"/>
    <n v="7.5299742804718273"/>
    <n v="0"/>
    <n v="-0.20132002801120447"/>
    <n v="0"/>
    <n v="0"/>
    <x v="505"/>
    <n v="14.680361222588644"/>
  </r>
  <r>
    <n v="9"/>
    <n v="28"/>
    <x v="3"/>
    <n v="7.5777266763482753"/>
    <n v="0"/>
    <n v="-0.20132002801120447"/>
    <n v="0"/>
    <n v="0"/>
    <x v="750"/>
    <n v="13.405211769247455"/>
  </r>
  <r>
    <n v="9"/>
    <n v="28"/>
    <x v="4"/>
    <n v="5.8310913325820453"/>
    <n v="0"/>
    <n v="-0.20132002801120447"/>
    <n v="0"/>
    <n v="0"/>
    <x v="406"/>
    <n v="8.49321369432902"/>
  </r>
  <r>
    <n v="9"/>
    <n v="28"/>
    <x v="5"/>
    <n v="6.3755008631106067"/>
    <n v="0"/>
    <n v="-0.20132002801120447"/>
    <n v="0"/>
    <n v="0"/>
    <x v="1071"/>
    <n v="8.8029148322544515"/>
  </r>
  <r>
    <n v="9"/>
    <n v="28"/>
    <x v="6"/>
    <n v="2.5289629632368213"/>
    <n v="0.56233954635631822"/>
    <n v="0.35441221830882347"/>
    <n v="0.26218181818181818"/>
    <n v="0"/>
    <x v="41"/>
    <n v="3.7078965460837812"/>
  </r>
  <r>
    <n v="9"/>
    <n v="28"/>
    <x v="7"/>
    <n v="8.0306557810613572"/>
    <n v="19.510880479843266"/>
    <n v="19.811141884285711"/>
    <n v="22.358227272727273"/>
    <n v="0"/>
    <x v="41"/>
    <n v="69.710905417917601"/>
  </r>
  <r>
    <n v="9"/>
    <n v="28"/>
    <x v="8"/>
    <n v="4.7380571227093133"/>
    <n v="43.509758278934676"/>
    <n v="37.130857457710086"/>
    <n v="40.293762987012983"/>
    <n v="2.5826666666666669"/>
    <x v="41"/>
    <n v="128.25510251303373"/>
  </r>
  <r>
    <n v="9"/>
    <n v="28"/>
    <x v="9"/>
    <n v="1.8807273644091194"/>
    <n v="48.774417027781091"/>
    <n v="39.960625613256298"/>
    <n v="42.749765692640686"/>
    <n v="3.9173333333333336"/>
    <x v="41"/>
    <n v="137.28286903142055"/>
  </r>
  <r>
    <n v="9"/>
    <n v="28"/>
    <x v="10"/>
    <n v="1.7176347647552066"/>
    <n v="50"/>
    <n v="39.827915431071425"/>
    <n v="42.782188311688301"/>
    <n v="14.785333333333334"/>
    <x v="41"/>
    <n v="149.11307184084828"/>
  </r>
  <r>
    <n v="9"/>
    <n v="28"/>
    <x v="11"/>
    <n v="2.8417518834401694"/>
    <n v="49.93706827192235"/>
    <n v="39.408357719684865"/>
    <n v="42.532518939393931"/>
    <n v="17.073333333333334"/>
    <x v="41"/>
    <n v="151.79303014777463"/>
  </r>
  <r>
    <n v="9"/>
    <n v="28"/>
    <x v="12"/>
    <n v="1.7973756420427927"/>
    <n v="49.514521131090596"/>
    <n v="38.765542774726889"/>
    <n v="42.311489177489172"/>
    <n v="15.686666666666667"/>
    <x v="41"/>
    <n v="148.07559539201611"/>
  </r>
  <r>
    <n v="9"/>
    <n v="28"/>
    <x v="13"/>
    <n v="5.4609530704854379"/>
    <n v="49.63449778571416"/>
    <n v="39.135334167794113"/>
    <n v="42.423298701298698"/>
    <n v="17.836000000000002"/>
    <x v="41"/>
    <n v="154.49008372529244"/>
  </r>
  <r>
    <n v="9"/>
    <n v="28"/>
    <x v="14"/>
    <n v="7.0584639321089995"/>
    <n v="49.567843469038941"/>
    <n v="39.373452176974787"/>
    <n v="42.744343614718609"/>
    <n v="20.228000000000002"/>
    <x v="41"/>
    <n v="158.97210319284136"/>
  </r>
  <r>
    <n v="9"/>
    <n v="28"/>
    <x v="15"/>
    <n v="4.8247724467844701"/>
    <n v="47.638900637322017"/>
    <n v="38.343911466743698"/>
    <n v="41.53772673160173"/>
    <n v="20.314666666666668"/>
    <x v="41"/>
    <n v="152.65997794911857"/>
  </r>
  <r>
    <n v="9"/>
    <n v="28"/>
    <x v="16"/>
    <n v="1.7093570981234529"/>
    <n v="41.788656957902901"/>
    <n v="29.009616386974784"/>
    <n v="37.002515692640692"/>
    <n v="17.922666666666668"/>
    <x v="736"/>
    <n v="139.33999630159727"/>
  </r>
  <r>
    <n v="9"/>
    <n v="28"/>
    <x v="17"/>
    <n v="2.1095802707794502"/>
    <n v="17.13545397419335"/>
    <n v="7.3505543356512604"/>
    <n v="12.618616883116882"/>
    <n v="8.3719999999999999"/>
    <x v="968"/>
    <n v="65.657684837851889"/>
  </r>
  <r>
    <n v="9"/>
    <n v="28"/>
    <x v="18"/>
    <n v="0.89270615534956077"/>
    <n v="0.29832849818275897"/>
    <n v="-0.20132002801120447"/>
    <n v="0"/>
    <n v="4.6280000000000001"/>
    <x v="1417"/>
    <n v="26.101356161794229"/>
  </r>
  <r>
    <n v="9"/>
    <n v="28"/>
    <x v="19"/>
    <n v="1.4379694713855466"/>
    <n v="0"/>
    <n v="-0.20132002801120447"/>
    <n v="0"/>
    <n v="0"/>
    <x v="679"/>
    <n v="23.897744749206492"/>
  </r>
  <r>
    <n v="9"/>
    <n v="28"/>
    <x v="20"/>
    <n v="1.2828471026246082"/>
    <n v="0"/>
    <n v="-0.20132002801120447"/>
    <n v="0"/>
    <n v="0"/>
    <x v="281"/>
    <n v="25.266093219705866"/>
  </r>
  <r>
    <n v="9"/>
    <n v="28"/>
    <x v="21"/>
    <n v="1.5025483406368707"/>
    <n v="0"/>
    <n v="-0.20132002801120447"/>
    <n v="0"/>
    <n v="0"/>
    <x v="1418"/>
    <n v="17.010687772085127"/>
  </r>
  <r>
    <n v="9"/>
    <n v="28"/>
    <x v="22"/>
    <n v="2.0937305712442185"/>
    <n v="0"/>
    <n v="-0.20132002801120447"/>
    <n v="0"/>
    <n v="0"/>
    <x v="1085"/>
    <n v="19.478470287187498"/>
  </r>
  <r>
    <n v="9"/>
    <n v="28"/>
    <x v="23"/>
    <n v="2.755294691606339"/>
    <n v="0"/>
    <n v="-0.20132002801120447"/>
    <n v="0"/>
    <n v="0"/>
    <x v="223"/>
    <n v="18.732850908260854"/>
  </r>
  <r>
    <n v="9"/>
    <n v="29"/>
    <x v="0"/>
    <n v="2.7412899403649895"/>
    <n v="0"/>
    <n v="-0.20132002801120447"/>
    <n v="0"/>
    <n v="0"/>
    <x v="1217"/>
    <n v="20.577309883904285"/>
  </r>
  <r>
    <n v="9"/>
    <n v="29"/>
    <x v="1"/>
    <n v="4.9893810193445942"/>
    <n v="0"/>
    <n v="-0.20132002801120447"/>
    <n v="0"/>
    <n v="0"/>
    <x v="1170"/>
    <n v="18.554775073836947"/>
  </r>
  <r>
    <n v="9"/>
    <n v="29"/>
    <x v="2"/>
    <n v="3.0351958710373381"/>
    <n v="0"/>
    <n v="-0.20132002801120447"/>
    <n v="0"/>
    <n v="0"/>
    <x v="1076"/>
    <n v="8.5607606225424924"/>
  </r>
  <r>
    <n v="9"/>
    <n v="29"/>
    <x v="3"/>
    <n v="2.4821909088974614"/>
    <n v="0"/>
    <n v="-0.20132002801120447"/>
    <n v="0"/>
    <n v="0"/>
    <x v="41"/>
    <n v="2.280870880886257"/>
  </r>
  <r>
    <n v="9"/>
    <n v="29"/>
    <x v="4"/>
    <n v="1.0468215464944379"/>
    <n v="0"/>
    <n v="-0.20132002801120447"/>
    <n v="0"/>
    <n v="0"/>
    <x v="41"/>
    <n v="0.84550151848323352"/>
  </r>
  <r>
    <n v="9"/>
    <n v="29"/>
    <x v="5"/>
    <n v="1.8984946497593247"/>
    <n v="0"/>
    <n v="-0.20132002801120447"/>
    <n v="0"/>
    <n v="0"/>
    <x v="41"/>
    <n v="1.6971746217481203"/>
  </r>
  <r>
    <n v="9"/>
    <n v="29"/>
    <x v="6"/>
    <n v="1.5770688675850089"/>
    <n v="0.59810379331673014"/>
    <n v="-0.20132002801120447"/>
    <n v="0.24799621212121212"/>
    <n v="0"/>
    <x v="41"/>
    <n v="2.2218488450117468"/>
  </r>
  <r>
    <n v="9"/>
    <n v="29"/>
    <x v="7"/>
    <n v="1.0304014309820442"/>
    <n v="21.581069203421666"/>
    <n v="24.095538052373954"/>
    <n v="22.635833874458875"/>
    <n v="0"/>
    <x v="41"/>
    <n v="69.342842561236537"/>
  </r>
  <r>
    <n v="9"/>
    <n v="29"/>
    <x v="8"/>
    <n v="0.95689891146154249"/>
    <n v="46.232627490660541"/>
    <n v="42.848800072941174"/>
    <n v="40.402448593073586"/>
    <n v="3.5533333333333337"/>
    <x v="41"/>
    <n v="133.99410840147019"/>
  </r>
  <r>
    <n v="9"/>
    <n v="29"/>
    <x v="9"/>
    <n v="1.4104251418532572"/>
    <n v="49.417187376224803"/>
    <n v="35.193081438151253"/>
    <n v="42.065527056277055"/>
    <n v="7.2973333333333334"/>
    <x v="41"/>
    <n v="135.38355434583971"/>
  </r>
  <r>
    <n v="9"/>
    <n v="29"/>
    <x v="10"/>
    <n v="1.0173109479521032"/>
    <n v="49.623825580336764"/>
    <n v="5.9090591015546208"/>
    <n v="41.873847943722936"/>
    <n v="13.173333333333334"/>
    <x v="41"/>
    <n v="111.59737690689975"/>
  </r>
  <r>
    <n v="9"/>
    <n v="29"/>
    <x v="11"/>
    <n v="0.54582130314326949"/>
    <n v="49.157181821960314"/>
    <n v="3.0766643903193276"/>
    <n v="41.618437229437227"/>
    <n v="16.016000000000002"/>
    <x v="41"/>
    <n v="110.41410474486015"/>
  </r>
  <r>
    <n v="9"/>
    <n v="29"/>
    <x v="12"/>
    <n v="0.46405579056808416"/>
    <n v="48.721073232820295"/>
    <n v="3.181104538903361"/>
    <n v="41.183562770562773"/>
    <n v="17.194666666666667"/>
    <x v="41"/>
    <n v="110.74446299952118"/>
  </r>
  <r>
    <n v="9"/>
    <n v="29"/>
    <x v="13"/>
    <n v="9.8480866426380181E-2"/>
    <n v="48.710409777282621"/>
    <n v="5.2735017446848724"/>
    <n v="41.154860389610384"/>
    <n v="15.08"/>
    <x v="41"/>
    <n v="110.31725277800426"/>
  </r>
  <r>
    <n v="9"/>
    <n v="29"/>
    <x v="14"/>
    <n v="9.6451374167840859E-2"/>
    <n v="48.55432178859715"/>
    <n v="33.513122595441175"/>
    <n v="40.894339826839818"/>
    <n v="17.090666666666667"/>
    <x v="41"/>
    <n v="140.14890225171266"/>
  </r>
  <r>
    <n v="9"/>
    <n v="29"/>
    <x v="15"/>
    <n v="0.25083896091710917"/>
    <n v="47.665594190233435"/>
    <n v="43.199929096638655"/>
    <n v="39.39"/>
    <n v="16.674666666666667"/>
    <x v="41"/>
    <n v="147.18102891445585"/>
  </r>
  <r>
    <n v="9"/>
    <n v="29"/>
    <x v="16"/>
    <n v="0.37371007860068184"/>
    <n v="43.26342552532563"/>
    <n v="34.064353690714285"/>
    <n v="33.635764610389607"/>
    <n v="15.582666666666668"/>
    <x v="41"/>
    <n v="126.91992057169686"/>
  </r>
  <r>
    <n v="9"/>
    <n v="29"/>
    <x v="17"/>
    <n v="0.30941092444364204"/>
    <n v="18.351536546900899"/>
    <n v="8.5857267083823512"/>
    <n v="10.820716450216448"/>
    <n v="9.36"/>
    <x v="41"/>
    <n v="47.427390629943346"/>
  </r>
  <r>
    <n v="9"/>
    <n v="29"/>
    <x v="18"/>
    <n v="0"/>
    <n v="0"/>
    <n v="-0.20132002801120447"/>
    <n v="0"/>
    <n v="2.8253333333333335"/>
    <x v="876"/>
    <n v="7.0781384831315179"/>
  </r>
  <r>
    <n v="9"/>
    <n v="29"/>
    <x v="19"/>
    <n v="0.14706371538687524"/>
    <n v="0"/>
    <n v="-0.20132002801120447"/>
    <n v="0"/>
    <n v="0"/>
    <x v="41"/>
    <n v="-5.4256312624329228E-2"/>
  </r>
  <r>
    <n v="9"/>
    <n v="29"/>
    <x v="20"/>
    <n v="1.4212104000011614"/>
    <n v="0"/>
    <n v="-0.20132002801120447"/>
    <n v="0"/>
    <n v="0"/>
    <x v="41"/>
    <n v="1.219890371989957"/>
  </r>
  <r>
    <n v="9"/>
    <n v="29"/>
    <x v="21"/>
    <n v="2.7041081699552003"/>
    <n v="0"/>
    <n v="-0.20132002801120447"/>
    <n v="0"/>
    <n v="0"/>
    <x v="337"/>
    <n v="12.618719863138875"/>
  </r>
  <r>
    <n v="9"/>
    <n v="29"/>
    <x v="22"/>
    <n v="5.0224304418318146"/>
    <n v="0"/>
    <n v="-0.20132002801120447"/>
    <n v="0"/>
    <n v="0"/>
    <x v="735"/>
    <n v="17.884766174844792"/>
  </r>
  <r>
    <n v="9"/>
    <n v="29"/>
    <x v="23"/>
    <n v="7.211747402758574"/>
    <n v="0"/>
    <n v="-0.20132002801120447"/>
    <n v="0"/>
    <n v="0"/>
    <x v="1241"/>
    <n v="13.809502765928023"/>
  </r>
  <r>
    <n v="9"/>
    <n v="30"/>
    <x v="0"/>
    <n v="9.301644193181442"/>
    <n v="0"/>
    <n v="-0.20132002801120447"/>
    <n v="0"/>
    <n v="0"/>
    <x v="41"/>
    <n v="9.1003241651702371"/>
  </r>
  <r>
    <n v="9"/>
    <n v="30"/>
    <x v="1"/>
    <n v="9.5412238636849764"/>
    <n v="0"/>
    <n v="-0.20132002801120447"/>
    <n v="0"/>
    <n v="0"/>
    <x v="1010"/>
    <n v="12.839192598120428"/>
  </r>
  <r>
    <n v="9"/>
    <n v="30"/>
    <x v="2"/>
    <n v="9.559666942384986"/>
    <n v="0"/>
    <n v="-0.20132002801120447"/>
    <n v="0"/>
    <n v="0"/>
    <x v="1357"/>
    <n v="13.511618607119159"/>
  </r>
  <r>
    <n v="9"/>
    <n v="30"/>
    <x v="3"/>
    <n v="9.5552172888142533"/>
    <n v="0"/>
    <n v="-0.20132002801120447"/>
    <n v="0"/>
    <n v="0"/>
    <x v="1359"/>
    <n v="12.16719740305056"/>
  </r>
  <r>
    <n v="9"/>
    <n v="30"/>
    <x v="4"/>
    <n v="9.4950723427410235"/>
    <n v="0"/>
    <n v="-0.20132002801120447"/>
    <n v="0"/>
    <n v="0"/>
    <x v="41"/>
    <n v="9.2937523147298187"/>
  </r>
  <r>
    <n v="9"/>
    <n v="30"/>
    <x v="5"/>
    <n v="9.4417987754007715"/>
    <n v="0"/>
    <n v="-0.20132002801120447"/>
    <n v="0"/>
    <n v="0"/>
    <x v="41"/>
    <n v="9.2404787473895666"/>
  </r>
  <r>
    <n v="9"/>
    <n v="30"/>
    <x v="6"/>
    <n v="9.5641434872340518"/>
    <n v="0.55508111933266069"/>
    <n v="0.72461833069537795"/>
    <n v="0"/>
    <n v="0"/>
    <x v="41"/>
    <n v="10.843842937262091"/>
  </r>
  <r>
    <n v="9"/>
    <n v="30"/>
    <x v="7"/>
    <n v="9.5315031357011648"/>
    <n v="20.980557351265581"/>
    <n v="15.065024874012602"/>
    <n v="23.123847943722946"/>
    <n v="0"/>
    <x v="41"/>
    <n v="68.700933304702289"/>
  </r>
  <r>
    <n v="9"/>
    <n v="30"/>
    <x v="8"/>
    <n v="6.9418094461228854"/>
    <n v="45.075082311192752"/>
    <n v="14.005762612563021"/>
    <n v="40.769862012987005"/>
    <n v="1.9239999999999999"/>
    <x v="41"/>
    <n v="108.71651638286566"/>
  </r>
  <r>
    <n v="9"/>
    <n v="30"/>
    <x v="9"/>
    <n v="5.1326463988637316"/>
    <n v="48.392909399223733"/>
    <n v="27.447852550273101"/>
    <n v="42.176984848484842"/>
    <n v="5.7200000000000006"/>
    <x v="41"/>
    <n v="128.87039319684541"/>
  </r>
  <r>
    <n v="9"/>
    <n v="30"/>
    <x v="10"/>
    <n v="3.0930380914454982"/>
    <n v="48.598364707123835"/>
    <n v="21.803522614222686"/>
    <n v="41.851569264069262"/>
    <n v="9.048"/>
    <x v="41"/>
    <n v="124.39449467686129"/>
  </r>
  <r>
    <n v="9"/>
    <n v="30"/>
    <x v="11"/>
    <n v="2.049202230848516"/>
    <n v="48.130050806484604"/>
    <n v="12.283986238487389"/>
    <n v="41.387573593073583"/>
    <n v="11.457333333333333"/>
    <x v="41"/>
    <n v="115.30814620222742"/>
  </r>
  <r>
    <n v="9"/>
    <n v="30"/>
    <x v="12"/>
    <n v="2.4760048736809623"/>
    <n v="47.693632987250957"/>
    <n v="22.542759800924369"/>
    <n v="40.822990259740266"/>
    <n v="12.306666666666667"/>
    <x v="41"/>
    <n v="125.84205458826322"/>
  </r>
  <r>
    <n v="9"/>
    <n v="30"/>
    <x v="13"/>
    <n v="2.3518512348246134"/>
    <n v="47.71232073304747"/>
    <n v="33.082160102773102"/>
    <n v="41.04564177489177"/>
    <n v="10.642666666666667"/>
    <x v="41"/>
    <n v="134.83464051220361"/>
  </r>
  <r>
    <n v="9"/>
    <n v="30"/>
    <x v="14"/>
    <n v="3.1706624259603471"/>
    <n v="47.677608910030017"/>
    <n v="26.584199567773108"/>
    <n v="41.057139069264068"/>
    <n v="11.734666666666667"/>
    <x v="41"/>
    <n v="130.22427663969421"/>
  </r>
  <r>
    <n v="9"/>
    <n v="30"/>
    <x v="15"/>
    <n v="3.6121578124827138"/>
    <n v="47.080821456693634"/>
    <n v="30.437633243193275"/>
    <n v="40.208636904761903"/>
    <n v="9.411999999999999"/>
    <x v="41"/>
    <n v="130.75124941713153"/>
  </r>
  <r>
    <n v="9"/>
    <n v="30"/>
    <x v="16"/>
    <n v="3.3413696569049081"/>
    <n v="42.497425847904424"/>
    <n v="4.1216188352521002"/>
    <n v="34.893079545454547"/>
    <n v="8.3719999999999999"/>
    <x v="1213"/>
    <n v="98.064754198460491"/>
  </r>
  <r>
    <n v="9"/>
    <n v="30"/>
    <x v="17"/>
    <n v="2.7285215233222044"/>
    <n v="17.849151284269283"/>
    <n v="0.21101610166260501"/>
    <n v="11.445397186147186"/>
    <n v="5.8413333333333339"/>
    <x v="124"/>
    <n v="42.446329812802894"/>
  </r>
  <r>
    <n v="9"/>
    <n v="30"/>
    <x v="18"/>
    <n v="3.9085823462050322"/>
    <n v="0"/>
    <n v="-0.20132002801120447"/>
    <n v="0"/>
    <n v="2.0106666666666668"/>
    <x v="483"/>
    <n v="17.307189297805017"/>
  </r>
  <r>
    <n v="9"/>
    <n v="30"/>
    <x v="19"/>
    <n v="6.9931562468000195"/>
    <n v="0"/>
    <n v="-0.20132002801120447"/>
    <n v="0"/>
    <n v="0"/>
    <x v="1100"/>
    <n v="19.536501937138745"/>
  </r>
  <r>
    <n v="9"/>
    <n v="30"/>
    <x v="20"/>
    <n v="6.1648283292885893"/>
    <n v="0"/>
    <n v="-0.20132002801120447"/>
    <n v="0"/>
    <n v="0"/>
    <x v="1223"/>
    <n v="22.360023237266006"/>
  </r>
  <r>
    <n v="9"/>
    <n v="30"/>
    <x v="21"/>
    <n v="9.0582228415530555"/>
    <n v="0"/>
    <n v="-0.20132002801120447"/>
    <n v="0"/>
    <n v="0"/>
    <x v="918"/>
    <n v="32.00341774953047"/>
  </r>
  <r>
    <n v="9"/>
    <n v="30"/>
    <x v="22"/>
    <n v="9.346973660090713"/>
    <n v="0"/>
    <n v="-0.20132002801120447"/>
    <n v="0"/>
    <n v="0"/>
    <x v="943"/>
    <n v="33.967133006190465"/>
  </r>
  <r>
    <n v="9"/>
    <n v="30"/>
    <x v="23"/>
    <n v="9.4853695253619392"/>
    <n v="0"/>
    <n v="-0.20132002801120447"/>
    <n v="0"/>
    <n v="0"/>
    <x v="943"/>
    <n v="34.105528871461686"/>
  </r>
  <r>
    <n v="10"/>
    <n v="1"/>
    <x v="0"/>
    <n v="9.3192402708540598"/>
    <n v="0"/>
    <n v="-0.20132002801120447"/>
    <n v="0"/>
    <n v="0"/>
    <x v="1135"/>
    <n v="29.902415264179979"/>
  </r>
  <r>
    <n v="10"/>
    <n v="1"/>
    <x v="1"/>
    <n v="8.7165691350740921"/>
    <n v="0"/>
    <n v="-0.20132002801120447"/>
    <n v="0"/>
    <n v="0"/>
    <x v="1174"/>
    <n v="27.709061340348804"/>
  </r>
  <r>
    <n v="10"/>
    <n v="1"/>
    <x v="2"/>
    <n v="9.4932466145361989"/>
    <n v="0"/>
    <n v="-0.20132002801120447"/>
    <n v="0"/>
    <n v="0"/>
    <x v="611"/>
    <n v="29.171727440010059"/>
  </r>
  <r>
    <n v="10"/>
    <n v="1"/>
    <x v="3"/>
    <n v="9.3782782176537616"/>
    <n v="0"/>
    <n v="-0.20132002801120447"/>
    <n v="0"/>
    <n v="0"/>
    <x v="635"/>
    <n v="28.11899232904512"/>
  </r>
  <r>
    <n v="10"/>
    <n v="1"/>
    <x v="4"/>
    <n v="9.3863660216493301"/>
    <n v="0"/>
    <n v="-0.20132002801120447"/>
    <n v="0"/>
    <n v="0"/>
    <x v="1160"/>
    <n v="20.523595069029305"/>
  </r>
  <r>
    <n v="10"/>
    <n v="1"/>
    <x v="5"/>
    <n v="9.4369301644459433"/>
    <n v="0"/>
    <n v="-0.20132002801120447"/>
    <n v="0"/>
    <n v="0"/>
    <x v="979"/>
    <n v="17.709649965737725"/>
  </r>
  <r>
    <n v="10"/>
    <n v="1"/>
    <x v="6"/>
    <n v="7.9124182976113504"/>
    <n v="0.42168267236874285"/>
    <n v="0.30577255414033611"/>
    <n v="0"/>
    <n v="0"/>
    <x v="1373"/>
    <n v="13.111068403210046"/>
  </r>
  <r>
    <n v="10"/>
    <n v="1"/>
    <x v="7"/>
    <n v="4.0395257506052058"/>
    <n v="17.670759412899049"/>
    <n v="19.59859823313025"/>
    <n v="21.364220238095236"/>
    <n v="0"/>
    <x v="41"/>
    <n v="62.673103634729735"/>
  </r>
  <r>
    <n v="10"/>
    <n v="1"/>
    <x v="8"/>
    <n v="4.7611783031690198"/>
    <n v="41.641236971364052"/>
    <n v="36.784912425504196"/>
    <n v="39.539181277056272"/>
    <n v="3.12"/>
    <x v="41"/>
    <n v="125.84650897709354"/>
  </r>
  <r>
    <n v="10"/>
    <n v="1"/>
    <x v="9"/>
    <n v="7.0798663095687431"/>
    <n v="46.7095512049736"/>
    <n v="39.26009556302521"/>
    <n v="38.727972943722939"/>
    <n v="6.5866666666666669"/>
    <x v="41"/>
    <n v="138.36415268795716"/>
  </r>
  <r>
    <n v="10"/>
    <n v="1"/>
    <x v="10"/>
    <n v="8.1853548760803321"/>
    <n v="47.980589205569174"/>
    <n v="39.104575818277311"/>
    <n v="37.377303030303025"/>
    <n v="9.4813333333333336"/>
    <x v="1419"/>
    <n v="149.79878642003544"/>
  </r>
  <r>
    <n v="10"/>
    <n v="1"/>
    <x v="11"/>
    <n v="7.504104948232615"/>
    <n v="47.478704354316648"/>
    <n v="38.452429688634453"/>
    <n v="40.672858225108222"/>
    <n v="10.972"/>
    <x v="39"/>
    <n v="151.40975582226636"/>
  </r>
  <r>
    <n v="10"/>
    <n v="1"/>
    <x v="12"/>
    <n v="6.3187352157103787"/>
    <n v="47.015399508720314"/>
    <n v="38.066049522794117"/>
    <n v="34.455760281385281"/>
    <n v="12.965333333333334"/>
    <x v="1096"/>
    <n v="145.92227359451812"/>
  </r>
  <r>
    <n v="10"/>
    <n v="1"/>
    <x v="13"/>
    <n v="6.2260970057633047"/>
    <n v="47.15293001956784"/>
    <n v="38.213966080021002"/>
    <n v="29.664557900432897"/>
    <n v="13.606666666666667"/>
    <x v="748"/>
    <n v="140.62524185452853"/>
  </r>
  <r>
    <n v="10"/>
    <n v="1"/>
    <x v="14"/>
    <n v="6.0840728373318926"/>
    <n v="43.055902072373392"/>
    <n v="38.668774933550417"/>
    <n v="33.276336038961041"/>
    <n v="12.774666666666668"/>
    <x v="123"/>
    <n v="139.2687141420555"/>
  </r>
  <r>
    <n v="10"/>
    <n v="1"/>
    <x v="15"/>
    <n v="5.1952535412807848"/>
    <n v="35.76320080001512"/>
    <n v="37.186498966386552"/>
    <n v="32.461069264069259"/>
    <n v="10.972"/>
    <x v="123"/>
    <n v="126.98698416492383"/>
  </r>
  <r>
    <n v="10"/>
    <n v="1"/>
    <x v="16"/>
    <n v="5.1739120261759188"/>
    <n v="37.725124026411883"/>
    <n v="27.493817274831933"/>
    <n v="19.555319805194802"/>
    <n v="9.0826666666666664"/>
    <x v="751"/>
    <n v="105.8629877366923"/>
  </r>
  <r>
    <n v="10"/>
    <n v="1"/>
    <x v="17"/>
    <n v="5.0092229721613775"/>
    <n v="9.7253831415288197"/>
    <n v="6.1603098891806702"/>
    <n v="3.8904502164502164"/>
    <n v="5.3213333333333335"/>
    <x v="216"/>
    <n v="36.52063980869994"/>
  </r>
  <r>
    <n v="10"/>
    <n v="1"/>
    <x v="18"/>
    <n v="5.82974404843368"/>
    <n v="0"/>
    <n v="-0.20132002801120447"/>
    <n v="0"/>
    <n v="2.0106666666666668"/>
    <x v="875"/>
    <n v="13.935676746833098"/>
  </r>
  <r>
    <n v="10"/>
    <n v="1"/>
    <x v="19"/>
    <n v="7.4683099772185146"/>
    <n v="0"/>
    <n v="-0.20132002801120447"/>
    <n v="0"/>
    <n v="0"/>
    <x v="1420"/>
    <n v="12.910659934982558"/>
  </r>
  <r>
    <n v="10"/>
    <n v="1"/>
    <x v="20"/>
    <n v="6.8422077391326912"/>
    <n v="0"/>
    <n v="-0.20132002801120447"/>
    <n v="0"/>
    <n v="0"/>
    <x v="898"/>
    <n v="17.777800940139976"/>
  </r>
  <r>
    <n v="10"/>
    <n v="1"/>
    <x v="21"/>
    <n v="6.8500680177123776"/>
    <n v="0"/>
    <n v="-0.20132002801120447"/>
    <n v="0"/>
    <n v="0"/>
    <x v="1421"/>
    <n v="18.053442157553235"/>
  </r>
  <r>
    <n v="10"/>
    <n v="1"/>
    <x v="22"/>
    <n v="7.137109068661899"/>
    <n v="0"/>
    <n v="-0.20132002801120447"/>
    <n v="0"/>
    <n v="0"/>
    <x v="37"/>
    <n v="19.061678087592373"/>
  </r>
  <r>
    <n v="10"/>
    <n v="1"/>
    <x v="23"/>
    <n v="7.6039384528603255"/>
    <n v="0"/>
    <n v="-0.20132002801120447"/>
    <n v="0"/>
    <n v="0"/>
    <x v="830"/>
    <n v="23.782063659557512"/>
  </r>
  <r>
    <n v="10"/>
    <n v="2"/>
    <x v="0"/>
    <n v="8.5592650645786232"/>
    <n v="0"/>
    <n v="-0.20132002801120447"/>
    <n v="0"/>
    <n v="0"/>
    <x v="186"/>
    <n v="24.904886715088043"/>
  </r>
  <r>
    <n v="10"/>
    <n v="2"/>
    <x v="1"/>
    <n v="9.2205548856875534"/>
    <n v="0"/>
    <n v="-0.20132002801120447"/>
    <n v="0"/>
    <n v="0"/>
    <x v="1156"/>
    <n v="23.841069850563976"/>
  </r>
  <r>
    <n v="10"/>
    <n v="2"/>
    <x v="2"/>
    <n v="8.6280584550600814"/>
    <n v="0"/>
    <n v="-0.20132002801120447"/>
    <n v="0"/>
    <n v="0"/>
    <x v="137"/>
    <n v="22.428160902155565"/>
  </r>
  <r>
    <n v="10"/>
    <n v="2"/>
    <x v="3"/>
    <n v="8.1467999085351295"/>
    <n v="0"/>
    <n v="-0.20132002801120447"/>
    <n v="0"/>
    <n v="0"/>
    <x v="1422"/>
    <n v="20.489576608831179"/>
  </r>
  <r>
    <n v="10"/>
    <n v="2"/>
    <x v="4"/>
    <n v="7.556149415705864"/>
    <n v="0"/>
    <n v="-0.20132002801120447"/>
    <n v="0"/>
    <n v="0"/>
    <x v="1242"/>
    <n v="16.331358548434345"/>
  </r>
  <r>
    <n v="10"/>
    <n v="2"/>
    <x v="5"/>
    <n v="7.8268501601722917"/>
    <n v="0"/>
    <n v="-0.20132002801120447"/>
    <n v="0"/>
    <n v="0"/>
    <x v="121"/>
    <n v="13.93918589318527"/>
  </r>
  <r>
    <n v="10"/>
    <n v="2"/>
    <x v="6"/>
    <n v="8.2419108556406702"/>
    <n v="0.49875376190524057"/>
    <n v="0.27387027050105039"/>
    <n v="0"/>
    <n v="0"/>
    <x v="1246"/>
    <n v="12.263112412940274"/>
  </r>
  <r>
    <n v="10"/>
    <n v="2"/>
    <x v="7"/>
    <n v="8.3761323887157833"/>
    <n v="20.5279789926728"/>
    <n v="19.823929063298316"/>
    <n v="23.583251082251081"/>
    <n v="0"/>
    <x v="41"/>
    <n v="72.311291526937978"/>
  </r>
  <r>
    <n v="10"/>
    <n v="2"/>
    <x v="8"/>
    <n v="8.409699083502689"/>
    <n v="45.774253718147335"/>
    <n v="38.115815841113452"/>
    <n v="42.474075216450217"/>
    <n v="7.6440000000000001"/>
    <x v="41"/>
    <n v="142.41784385921369"/>
  </r>
  <r>
    <n v="10"/>
    <n v="2"/>
    <x v="9"/>
    <n v="8.1526206275364537"/>
    <n v="49.254528410195086"/>
    <n v="39.671013288592434"/>
    <n v="44.062009740259732"/>
    <n v="11.041333333333334"/>
    <x v="41"/>
    <n v="152.18150539991706"/>
  </r>
  <r>
    <n v="10"/>
    <n v="2"/>
    <x v="10"/>
    <n v="7.8913435396063774"/>
    <n v="49.302534490710734"/>
    <n v="40.125476542689071"/>
    <n v="43.787740259740254"/>
    <n v="25.237333333333332"/>
    <x v="41"/>
    <n v="166.34442816607978"/>
  </r>
  <r>
    <n v="10"/>
    <n v="2"/>
    <x v="11"/>
    <n v="7.5602312351419316"/>
    <n v="48.683730348839951"/>
    <n v="38.909312138760505"/>
    <n v="43.157672077922072"/>
    <n v="23.989333333333335"/>
    <x v="41"/>
    <n v="162.30027913399778"/>
  </r>
  <r>
    <n v="10"/>
    <n v="2"/>
    <x v="12"/>
    <n v="6.1096464170477081"/>
    <n v="48.248807542467631"/>
    <n v="38.65322295907562"/>
    <n v="42.348455627705626"/>
    <n v="27.404"/>
    <x v="41"/>
    <n v="162.76413254629657"/>
  </r>
  <r>
    <n v="10"/>
    <n v="2"/>
    <x v="13"/>
    <n v="6.5609314046974818"/>
    <n v="48.378236135672068"/>
    <n v="39.356172205336129"/>
    <n v="42.465799783549784"/>
    <n v="27.404"/>
    <x v="1423"/>
    <n v="169.82587921631094"/>
  </r>
  <r>
    <n v="10"/>
    <n v="2"/>
    <x v="14"/>
    <n v="6.2716210787621831"/>
    <n v="48.466287772199074"/>
    <n v="39.677579677815118"/>
    <n v="42.503262445887451"/>
    <n v="27.404"/>
    <x v="85"/>
    <n v="170.36862579685442"/>
  </r>
  <r>
    <n v="10"/>
    <n v="2"/>
    <x v="15"/>
    <n v="4.6317309150976191"/>
    <n v="47.972571500563703"/>
    <n v="39.357900202499998"/>
    <n v="41.254146645021642"/>
    <n v="27.386666666666667"/>
    <x v="1356"/>
    <n v="163.06425348319243"/>
  </r>
  <r>
    <n v="10"/>
    <n v="2"/>
    <x v="16"/>
    <n v="5.9136893577843006"/>
    <n v="43.168371212205614"/>
    <n v="28.340535885126048"/>
    <n v="34.896060606060608"/>
    <n v="27.178666666666668"/>
    <x v="41"/>
    <n v="139.49732372784322"/>
  </r>
  <r>
    <n v="10"/>
    <n v="2"/>
    <x v="17"/>
    <n v="4.8829189414514538"/>
    <n v="14.623944804681532"/>
    <n v="5.9011103146008397"/>
    <n v="10.677910714285714"/>
    <n v="24.197333333333333"/>
    <x v="949"/>
    <n v="63.615010426987297"/>
  </r>
  <r>
    <n v="10"/>
    <n v="2"/>
    <x v="18"/>
    <n v="3.595396197881755"/>
    <n v="0"/>
    <n v="-0.20132002801120447"/>
    <n v="0"/>
    <n v="9.602666666666666"/>
    <x v="1009"/>
    <n v="17.987496748343759"/>
  </r>
  <r>
    <n v="10"/>
    <n v="2"/>
    <x v="19"/>
    <n v="5.7310250874234754"/>
    <n v="0"/>
    <n v="-0.20132002801120447"/>
    <n v="0"/>
    <n v="0.104"/>
    <x v="85"/>
    <n v="11.679579881602884"/>
  </r>
  <r>
    <n v="10"/>
    <n v="2"/>
    <x v="20"/>
    <n v="8.6742519682657004"/>
    <n v="0"/>
    <n v="-0.20132002801120447"/>
    <n v="0"/>
    <n v="0"/>
    <x v="770"/>
    <n v="17.399318853483514"/>
  </r>
  <r>
    <n v="10"/>
    <n v="2"/>
    <x v="21"/>
    <n v="8.211163855586225"/>
    <n v="0"/>
    <n v="-0.20132002801120447"/>
    <n v="0"/>
    <n v="0"/>
    <x v="531"/>
    <n v="18.008421352468332"/>
  </r>
  <r>
    <n v="10"/>
    <n v="2"/>
    <x v="22"/>
    <n v="8.0451424426426108"/>
    <n v="0"/>
    <n v="-0.20132002801120447"/>
    <n v="0"/>
    <n v="0"/>
    <x v="839"/>
    <n v="18.395031518472088"/>
  </r>
  <r>
    <n v="10"/>
    <n v="2"/>
    <x v="23"/>
    <n v="8.6402761536508397"/>
    <n v="0"/>
    <n v="-0.20132002801120447"/>
    <n v="0"/>
    <n v="0"/>
    <x v="1290"/>
    <n v="18.135613309138925"/>
  </r>
  <r>
    <n v="10"/>
    <n v="3"/>
    <x v="0"/>
    <n v="8.1608242540923879"/>
    <n v="0"/>
    <n v="-0.20132002801120447"/>
    <n v="0"/>
    <n v="0"/>
    <x v="1014"/>
    <n v="17.488664965768237"/>
  </r>
  <r>
    <n v="10"/>
    <n v="3"/>
    <x v="1"/>
    <n v="8.9532963915865817"/>
    <n v="0"/>
    <n v="-0.20132002801120447"/>
    <n v="0"/>
    <n v="0"/>
    <x v="925"/>
    <n v="17.477794286761721"/>
  </r>
  <r>
    <n v="10"/>
    <n v="3"/>
    <x v="2"/>
    <n v="8.4003845215635025"/>
    <n v="0"/>
    <n v="-0.20132002801120447"/>
    <n v="0"/>
    <n v="0"/>
    <x v="489"/>
    <n v="16.003118547606352"/>
  </r>
  <r>
    <n v="10"/>
    <n v="3"/>
    <x v="3"/>
    <n v="8.9988026322748773"/>
    <n v="0"/>
    <n v="-0.20132002801120447"/>
    <n v="0"/>
    <n v="0"/>
    <x v="44"/>
    <n v="12.698976203125692"/>
  </r>
  <r>
    <n v="10"/>
    <n v="3"/>
    <x v="4"/>
    <n v="8.9808073623577087"/>
    <n v="0"/>
    <n v="-0.20132002801120447"/>
    <n v="0"/>
    <n v="0"/>
    <x v="41"/>
    <n v="8.7794873343465039"/>
  </r>
  <r>
    <n v="10"/>
    <n v="3"/>
    <x v="5"/>
    <n v="9.0223206087465133"/>
    <n v="0"/>
    <n v="-0.20132002801120447"/>
    <n v="0"/>
    <n v="0"/>
    <x v="41"/>
    <n v="8.8210005807353085"/>
  </r>
  <r>
    <n v="10"/>
    <n v="3"/>
    <x v="6"/>
    <n v="9.0061835783630979"/>
    <n v="0.42395538468500832"/>
    <n v="0.25294422484663864"/>
    <n v="0.4432992424242424"/>
    <n v="0"/>
    <x v="41"/>
    <n v="10.126382430318987"/>
  </r>
  <r>
    <n v="10"/>
    <n v="3"/>
    <x v="7"/>
    <n v="8.9898426731281749"/>
    <n v="20.288721218186769"/>
    <n v="19.526713551113446"/>
    <n v="10.261416125541125"/>
    <n v="0"/>
    <x v="41"/>
    <n v="59.066693567969516"/>
  </r>
  <r>
    <n v="10"/>
    <n v="3"/>
    <x v="8"/>
    <n v="8.9681868981098916"/>
    <n v="45.708774820798716"/>
    <n v="37.706626112710083"/>
    <n v="33.223429112554108"/>
    <n v="9.0826666666666664"/>
    <x v="41"/>
    <n v="134.68968361083944"/>
  </r>
  <r>
    <n v="10"/>
    <n v="3"/>
    <x v="9"/>
    <n v="8.9609402414007135"/>
    <n v="48.822448484848195"/>
    <n v="39.11667179842437"/>
    <n v="43.200534632034625"/>
    <n v="24.093333333333334"/>
    <x v="41"/>
    <n v="164.19392849004123"/>
  </r>
  <r>
    <n v="10"/>
    <n v="3"/>
    <x v="10"/>
    <n v="8.9365040878055098"/>
    <n v="48.581016658256701"/>
    <n v="38.719232450735284"/>
    <n v="36.399634740259742"/>
    <n v="27.196000000000002"/>
    <x v="41"/>
    <n v="159.83238793705723"/>
  </r>
  <r>
    <n v="10"/>
    <n v="3"/>
    <x v="11"/>
    <n v="6.7346802429927699"/>
    <n v="47.855129949444425"/>
    <n v="38.244724429537818"/>
    <n v="33.562920995670993"/>
    <n v="26.884"/>
    <x v="41"/>
    <n v="153.28145561764603"/>
  </r>
  <r>
    <n v="10"/>
    <n v="3"/>
    <x v="12"/>
    <n v="5.5392248554977286"/>
    <n v="47.387917041867752"/>
    <n v="37.720795689453773"/>
    <n v="35.236070887445884"/>
    <n v="26.190666666666665"/>
    <x v="41"/>
    <n v="152.07467514093179"/>
  </r>
  <r>
    <n v="10"/>
    <n v="3"/>
    <x v="13"/>
    <n v="5.6863952031071641"/>
    <n v="47.546802371137552"/>
    <n v="38.382964202647059"/>
    <n v="15.172225649350649"/>
    <n v="25.670666666666666"/>
    <x v="41"/>
    <n v="132.4590540929091"/>
  </r>
  <r>
    <n v="10"/>
    <n v="3"/>
    <x v="14"/>
    <n v="6.5781987467466134"/>
    <n v="47.718993907018934"/>
    <n v="39.255948369831927"/>
    <n v="5.5203024891774888"/>
    <n v="25.653333333333336"/>
    <x v="41"/>
    <n v="124.72677684610829"/>
  </r>
  <r>
    <n v="10"/>
    <n v="3"/>
    <x v="15"/>
    <n v="7.8292037618670252"/>
    <n v="47.293129016970958"/>
    <n v="38.495975217163867"/>
    <n v="5.4554209956709956"/>
    <n v="25.566666666666666"/>
    <x v="181"/>
    <n v="127.03442126289141"/>
  </r>
  <r>
    <n v="10"/>
    <n v="3"/>
    <x v="16"/>
    <n v="7.744957718038485"/>
    <n v="42.419737125454482"/>
    <n v="27.805202363760497"/>
    <n v="30.381278679653676"/>
    <n v="25.462666666666667"/>
    <x v="534"/>
    <n v="137.51476716239316"/>
  </r>
  <r>
    <n v="10"/>
    <n v="3"/>
    <x v="17"/>
    <n v="7.9439879380118263"/>
    <n v="12.434382071870441"/>
    <n v="5.3937703472899159"/>
    <n v="2.6245243506493505"/>
    <n v="22.377333333333333"/>
    <x v="239"/>
    <n v="54.70856418624733"/>
  </r>
  <r>
    <n v="10"/>
    <n v="3"/>
    <x v="18"/>
    <n v="7.2931223087100019"/>
    <n v="0"/>
    <n v="-0.20132002801120447"/>
    <n v="0"/>
    <n v="8.7013333333333343"/>
    <x v="1145"/>
    <n v="21.134885258413355"/>
  </r>
  <r>
    <n v="10"/>
    <n v="3"/>
    <x v="19"/>
    <n v="8.1170326392152958"/>
    <n v="0"/>
    <n v="-0.20132002801120447"/>
    <n v="0"/>
    <n v="0"/>
    <x v="1424"/>
    <n v="10.661800804660706"/>
  </r>
  <r>
    <n v="10"/>
    <n v="3"/>
    <x v="20"/>
    <n v="8.8955700358858074"/>
    <n v="0"/>
    <n v="-0.20132002801120447"/>
    <n v="0"/>
    <n v="0"/>
    <x v="1066"/>
    <n v="12.010039481558813"/>
  </r>
  <r>
    <n v="10"/>
    <n v="3"/>
    <x v="21"/>
    <n v="8.9729973637167078"/>
    <n v="0"/>
    <n v="-0.20132002801120447"/>
    <n v="0"/>
    <n v="0"/>
    <x v="689"/>
    <n v="14.599913466573213"/>
  </r>
  <r>
    <n v="10"/>
    <n v="3"/>
    <x v="22"/>
    <n v="8.9940000927665302"/>
    <n v="0"/>
    <n v="-0.20132002801120447"/>
    <n v="0"/>
    <n v="0"/>
    <x v="1179"/>
    <n v="14.921769680687046"/>
  </r>
  <r>
    <n v="10"/>
    <n v="3"/>
    <x v="23"/>
    <n v="9.0135135174054852"/>
    <n v="0"/>
    <n v="-0.20132002801120447"/>
    <n v="0"/>
    <n v="0"/>
    <x v="221"/>
    <n v="13.518096761087026"/>
  </r>
  <r>
    <n v="10"/>
    <n v="4"/>
    <x v="0"/>
    <n v="9.022865206130696"/>
    <n v="0"/>
    <n v="-0.20132002801120447"/>
    <n v="0"/>
    <n v="0"/>
    <x v="776"/>
    <n v="16.022825405715508"/>
  </r>
  <r>
    <n v="10"/>
    <n v="4"/>
    <x v="1"/>
    <n v="9.0257921045937728"/>
    <n v="0"/>
    <n v="-0.20132002801120447"/>
    <n v="0"/>
    <n v="0"/>
    <x v="776"/>
    <n v="16.025752304178585"/>
  </r>
  <r>
    <n v="10"/>
    <n v="4"/>
    <x v="2"/>
    <n v="9.0410651040923291"/>
    <n v="0"/>
    <n v="-0.20132002801120447"/>
    <n v="0"/>
    <n v="0"/>
    <x v="800"/>
    <n v="16.40909073753205"/>
  </r>
  <r>
    <n v="10"/>
    <n v="4"/>
    <x v="3"/>
    <n v="9.0143932738938979"/>
    <n v="0"/>
    <n v="-0.20132002801120447"/>
    <n v="0"/>
    <n v="0"/>
    <x v="494"/>
    <n v="14.23910454033504"/>
  </r>
  <r>
    <n v="10"/>
    <n v="4"/>
    <x v="4"/>
    <n v="8.456246862143459"/>
    <n v="0"/>
    <n v="-0.20132002801120447"/>
    <n v="0"/>
    <n v="0"/>
    <x v="1425"/>
    <n v="11.235723420191999"/>
  </r>
  <r>
    <n v="10"/>
    <n v="4"/>
    <x v="5"/>
    <n v="6.0696707776543422"/>
    <n v="0"/>
    <n v="-0.20132002801120447"/>
    <n v="0"/>
    <n v="0"/>
    <x v="41"/>
    <n v="5.8683507496431373"/>
  </r>
  <r>
    <n v="10"/>
    <n v="4"/>
    <x v="6"/>
    <n v="2.884496294787473"/>
    <n v="0.35179761842117657"/>
    <n v="0.22077928563844537"/>
    <n v="0"/>
    <n v="0"/>
    <x v="41"/>
    <n v="3.4570731988470946"/>
  </r>
  <r>
    <n v="10"/>
    <n v="4"/>
    <x v="7"/>
    <n v="2.6404157758475901"/>
    <n v="18.782993422233165"/>
    <n v="20.496465559474789"/>
    <n v="0.69481331168831162"/>
    <n v="0"/>
    <x v="41"/>
    <n v="42.614688069243861"/>
  </r>
  <r>
    <n v="10"/>
    <n v="4"/>
    <x v="8"/>
    <n v="5.6166757164282535"/>
    <n v="43.648963194491472"/>
    <n v="39.312626676806723"/>
    <n v="13.645496753246753"/>
    <n v="8.0080000000000009"/>
    <x v="850"/>
    <n v="114.30075238364745"/>
  </r>
  <r>
    <n v="10"/>
    <n v="4"/>
    <x v="9"/>
    <n v="7.1916078758539417"/>
    <n v="47.633559144713587"/>
    <n v="41.148450863697477"/>
    <n v="20.882204004329004"/>
    <n v="22.377333333333333"/>
    <x v="41"/>
    <n v="139.23315522192732"/>
  </r>
  <r>
    <n v="10"/>
    <n v="4"/>
    <x v="10"/>
    <n v="8.2220771958677528"/>
    <n v="33.472597336482096"/>
    <n v="40.593763774096637"/>
    <n v="24.928378787878785"/>
    <n v="25.237333333333332"/>
    <x v="41"/>
    <n v="132.45415042765862"/>
  </r>
  <r>
    <n v="10"/>
    <n v="4"/>
    <x v="11"/>
    <n v="7.8980338453670162"/>
    <n v="22.455593732720065"/>
    <n v="39.703845234705874"/>
    <n v="31.980388528138526"/>
    <n v="25.046666666666667"/>
    <x v="949"/>
    <n v="130.41632032623255"/>
  </r>
  <r>
    <n v="10"/>
    <n v="4"/>
    <x v="12"/>
    <n v="6.5368137332330072"/>
    <n v="22.796307169047129"/>
    <n v="39.282559526155453"/>
    <n v="31.11643885281385"/>
    <n v="24.630666666666666"/>
    <x v="1299"/>
    <n v="126.95738054251069"/>
  </r>
  <r>
    <n v="10"/>
    <n v="4"/>
    <x v="13"/>
    <n v="4.0460757771644946"/>
    <n v="19.497279656817753"/>
    <n v="39.600165404873948"/>
    <n v="38.111685606060611"/>
    <n v="23.989333333333335"/>
    <x v="41"/>
    <n v="125.24453977825014"/>
  </r>
  <r>
    <n v="10"/>
    <n v="4"/>
    <x v="14"/>
    <n v="5.2119742004777221"/>
    <n v="17.087768098990118"/>
    <n v="39.971339195672265"/>
    <n v="30.067196428571428"/>
    <n v="24.041333333333331"/>
    <x v="41"/>
    <n v="116.37961125704486"/>
  </r>
  <r>
    <n v="10"/>
    <n v="4"/>
    <x v="15"/>
    <n v="4.4455522821822111"/>
    <n v="10.035426316251316"/>
    <n v="39.318847466596637"/>
    <n v="27.636084415584413"/>
    <n v="23.937333333333335"/>
    <x v="41"/>
    <n v="105.37324381394791"/>
  </r>
  <r>
    <n v="10"/>
    <n v="4"/>
    <x v="16"/>
    <n v="3.5789822185758848"/>
    <n v="7.2130276559848596"/>
    <n v="25.804872846869745"/>
    <n v="10.561412878787879"/>
    <n v="23.556000000000001"/>
    <x v="41"/>
    <n v="70.714295600218364"/>
  </r>
  <r>
    <n v="10"/>
    <n v="4"/>
    <x v="17"/>
    <n v="3.9897348785994446"/>
    <n v="3.6317378393463553"/>
    <n v="1.4149877576029413"/>
    <n v="6.477306277056277"/>
    <n v="20.384"/>
    <x v="41"/>
    <n v="35.897766752605015"/>
  </r>
  <r>
    <n v="10"/>
    <n v="4"/>
    <x v="18"/>
    <n v="5.1729081066906648"/>
    <n v="0"/>
    <n v="-0.20132002801120447"/>
    <n v="0"/>
    <n v="7.5746666666666673"/>
    <x v="41"/>
    <n v="12.546254745346127"/>
  </r>
  <r>
    <n v="10"/>
    <n v="4"/>
    <x v="19"/>
    <n v="5.5873526486649965"/>
    <n v="0"/>
    <n v="-0.20132002801120447"/>
    <n v="0"/>
    <n v="0"/>
    <x v="701"/>
    <n v="10.895278708847249"/>
  </r>
  <r>
    <n v="10"/>
    <n v="4"/>
    <x v="20"/>
    <n v="8.2801122972846741"/>
    <n v="0"/>
    <n v="-0.20132002801120447"/>
    <n v="0"/>
    <n v="0"/>
    <x v="151"/>
    <n v="12.415563250781293"/>
  </r>
  <r>
    <n v="10"/>
    <n v="4"/>
    <x v="21"/>
    <n v="9.2767456106271542"/>
    <n v="0"/>
    <n v="-0.20132002801120447"/>
    <n v="0"/>
    <n v="0"/>
    <x v="123"/>
    <n v="14.484387175788068"/>
  </r>
  <r>
    <n v="10"/>
    <n v="4"/>
    <x v="22"/>
    <n v="9.0779531715130055"/>
    <n v="0"/>
    <n v="-0.20132002801120447"/>
    <n v="0"/>
    <n v="0"/>
    <x v="534"/>
    <n v="12.577557752321146"/>
  </r>
  <r>
    <n v="10"/>
    <n v="4"/>
    <x v="23"/>
    <n v="9.2615316887265866"/>
    <n v="0"/>
    <n v="-0.20132002801120447"/>
    <n v="0"/>
    <n v="0"/>
    <x v="41"/>
    <n v="9.0602116607153818"/>
  </r>
  <r>
    <n v="10"/>
    <n v="5"/>
    <x v="0"/>
    <n v="9.3355756031702839"/>
    <n v="0"/>
    <n v="-0.20132002801120447"/>
    <n v="0"/>
    <n v="0"/>
    <x v="41"/>
    <n v="9.134255575159079"/>
  </r>
  <r>
    <n v="10"/>
    <n v="5"/>
    <x v="1"/>
    <n v="9.2442270862929199"/>
    <n v="0"/>
    <n v="-0.20132002801120447"/>
    <n v="0"/>
    <n v="0"/>
    <x v="41"/>
    <n v="9.042907058281715"/>
  </r>
  <r>
    <n v="10"/>
    <n v="5"/>
    <x v="2"/>
    <n v="6.504748932427364"/>
    <n v="0"/>
    <n v="-0.20132002801120447"/>
    <n v="0"/>
    <n v="0"/>
    <x v="41"/>
    <n v="6.3034289044161591"/>
  </r>
  <r>
    <n v="10"/>
    <n v="5"/>
    <x v="3"/>
    <n v="8.8962730818697473"/>
    <n v="0"/>
    <n v="-0.20132002801120447"/>
    <n v="0"/>
    <n v="0"/>
    <x v="41"/>
    <n v="8.6949530538585424"/>
  </r>
  <r>
    <n v="10"/>
    <n v="5"/>
    <x v="4"/>
    <n v="9.2881817092836112"/>
    <n v="0"/>
    <n v="-0.20132002801120447"/>
    <n v="0"/>
    <n v="0"/>
    <x v="41"/>
    <n v="9.0868616812724063"/>
  </r>
  <r>
    <n v="10"/>
    <n v="5"/>
    <x v="5"/>
    <n v="8.7461521768599582"/>
    <n v="0"/>
    <n v="-0.20132002801120447"/>
    <n v="0"/>
    <n v="0"/>
    <x v="41"/>
    <n v="8.5448321488487533"/>
  </r>
  <r>
    <n v="10"/>
    <n v="5"/>
    <x v="6"/>
    <n v="9.4097795521824299"/>
    <n v="0"/>
    <n v="0.20346475405651257"/>
    <n v="0"/>
    <n v="0"/>
    <x v="41"/>
    <n v="9.6132443062389417"/>
  </r>
  <r>
    <n v="10"/>
    <n v="5"/>
    <x v="7"/>
    <n v="9.3548721819248417"/>
    <n v="7.2895395861894769"/>
    <n v="17.931426569432773"/>
    <n v="11.641628246753248"/>
    <n v="0"/>
    <x v="41"/>
    <n v="46.21746658430034"/>
  </r>
  <r>
    <n v="10"/>
    <n v="5"/>
    <x v="8"/>
    <n v="9.228352672529498"/>
    <n v="13.996102133921498"/>
    <n v="35.628536723445372"/>
    <n v="20.424366883116882"/>
    <n v="7.6786666666666665"/>
    <x v="40"/>
    <n v="90.840448977261715"/>
  </r>
  <r>
    <n v="10"/>
    <n v="5"/>
    <x v="9"/>
    <n v="9.2131936700585335"/>
    <n v="14.89137979648739"/>
    <n v="37.985870454390756"/>
    <n v="22.834906385281382"/>
    <n v="22.065333333333335"/>
    <x v="41"/>
    <n v="106.99068363955141"/>
  </r>
  <r>
    <n v="10"/>
    <n v="5"/>
    <x v="10"/>
    <n v="9.1437107258945076"/>
    <n v="11.3255674520317"/>
    <n v="37.409065001092429"/>
    <n v="27.662648268398264"/>
    <n v="25.220000000000002"/>
    <x v="41"/>
    <n v="110.7609914474169"/>
  </r>
  <r>
    <n v="10"/>
    <n v="5"/>
    <x v="11"/>
    <n v="7.7387013534951974"/>
    <n v="13.347924690182346"/>
    <n v="36.649091848424362"/>
    <n v="29.306589285714285"/>
    <n v="25.064"/>
    <x v="41"/>
    <n v="112.10630717781618"/>
  </r>
  <r>
    <n v="10"/>
    <n v="5"/>
    <x v="12"/>
    <n v="2.048600479966344"/>
    <n v="15.704317825269966"/>
    <n v="36.866819491071418"/>
    <n v="32.975472402597397"/>
    <n v="24.457333333333334"/>
    <x v="41"/>
    <n v="112.05254353223847"/>
  </r>
  <r>
    <n v="10"/>
    <n v="5"/>
    <x v="13"/>
    <n v="1.13907927684892"/>
    <n v="14.26910727411782"/>
    <n v="36.160414250483193"/>
    <n v="32.652731060606058"/>
    <n v="23.989333333333335"/>
    <x v="41"/>
    <n v="108.21066519538932"/>
  </r>
  <r>
    <n v="10"/>
    <n v="5"/>
    <x v="14"/>
    <n v="0"/>
    <n v="13.521363376862711"/>
    <n v="37.123599869621849"/>
    <n v="33.987507575757576"/>
    <n v="23.989333333333335"/>
    <x v="41"/>
    <n v="108.62180415557548"/>
  </r>
  <r>
    <n v="10"/>
    <n v="5"/>
    <x v="15"/>
    <n v="0"/>
    <n v="6.8287608826277815"/>
    <n v="36.074705591155457"/>
    <n v="40.088603354978353"/>
    <n v="23.763999999999999"/>
    <x v="41"/>
    <n v="106.7560698287616"/>
  </r>
  <r>
    <n v="10"/>
    <n v="5"/>
    <x v="16"/>
    <n v="0"/>
    <n v="5.9996981995534249"/>
    <n v="24.141502776932771"/>
    <n v="32.543036796536796"/>
    <n v="23.347999999999999"/>
    <x v="41"/>
    <n v="86.032237773022985"/>
  </r>
  <r>
    <n v="10"/>
    <n v="5"/>
    <x v="17"/>
    <n v="0"/>
    <n v="1.8182158295169097"/>
    <n v="1.4804442901701682"/>
    <n v="9.0325335497835493"/>
    <n v="19.725333333333335"/>
    <x v="41"/>
    <n v="32.056527002803961"/>
  </r>
  <r>
    <n v="10"/>
    <n v="5"/>
    <x v="18"/>
    <n v="0"/>
    <n v="0"/>
    <n v="-0.20132002801120447"/>
    <n v="0"/>
    <n v="6.9853333333333332"/>
    <x v="41"/>
    <n v="6.7840133053221283"/>
  </r>
  <r>
    <n v="10"/>
    <n v="5"/>
    <x v="19"/>
    <n v="6.8090672345366254E-2"/>
    <n v="0"/>
    <n v="-0.20132002801120447"/>
    <n v="0"/>
    <n v="0"/>
    <x v="41"/>
    <n v="-0.13322935566583821"/>
  </r>
  <r>
    <n v="10"/>
    <n v="5"/>
    <x v="20"/>
    <n v="0.49437429756239842"/>
    <n v="0"/>
    <n v="-0.20132002801120447"/>
    <n v="0"/>
    <n v="0"/>
    <x v="41"/>
    <n v="0.29305426955119396"/>
  </r>
  <r>
    <n v="10"/>
    <n v="5"/>
    <x v="21"/>
    <n v="0.77021768133353574"/>
    <n v="0"/>
    <n v="-0.20132002801120447"/>
    <n v="0"/>
    <n v="0"/>
    <x v="41"/>
    <n v="0.56889765332233133"/>
  </r>
  <r>
    <n v="10"/>
    <n v="5"/>
    <x v="22"/>
    <n v="0.7625853632699755"/>
    <n v="0"/>
    <n v="-0.20132002801120447"/>
    <n v="0"/>
    <n v="0"/>
    <x v="41"/>
    <n v="0.56126533525877109"/>
  </r>
  <r>
    <n v="10"/>
    <n v="5"/>
    <x v="23"/>
    <n v="0.32965939157224128"/>
    <n v="0"/>
    <n v="-0.20132002801120447"/>
    <n v="0"/>
    <n v="0"/>
    <x v="41"/>
    <n v="0.12833936356103681"/>
  </r>
  <r>
    <n v="10"/>
    <n v="6"/>
    <x v="0"/>
    <n v="1.2243479043796383E-2"/>
    <n v="0"/>
    <n v="-0.20132002801120447"/>
    <n v="0"/>
    <n v="0"/>
    <x v="41"/>
    <n v="-0.18907654896740808"/>
  </r>
  <r>
    <n v="10"/>
    <n v="6"/>
    <x v="1"/>
    <n v="0"/>
    <n v="0"/>
    <n v="-0.20132002801120447"/>
    <n v="0"/>
    <n v="0"/>
    <x v="41"/>
    <n v="-0.20132002801120447"/>
  </r>
  <r>
    <n v="10"/>
    <n v="6"/>
    <x v="2"/>
    <n v="0"/>
    <n v="0"/>
    <n v="-0.20132002801120447"/>
    <n v="0"/>
    <n v="0"/>
    <x v="41"/>
    <n v="-0.20132002801120447"/>
  </r>
  <r>
    <n v="10"/>
    <n v="6"/>
    <x v="3"/>
    <n v="0.74738581400312321"/>
    <n v="0"/>
    <n v="-0.20132002801120447"/>
    <n v="0"/>
    <n v="0"/>
    <x v="41"/>
    <n v="0.54606578599191868"/>
  </r>
  <r>
    <n v="10"/>
    <n v="6"/>
    <x v="4"/>
    <n v="4.3440639907982499"/>
    <n v="0"/>
    <n v="-0.20132002801120447"/>
    <n v="0"/>
    <n v="0"/>
    <x v="41"/>
    <n v="4.142743962787045"/>
  </r>
  <r>
    <n v="10"/>
    <n v="6"/>
    <x v="5"/>
    <n v="6.4839015174433037"/>
    <n v="0"/>
    <n v="-0.20132002801120447"/>
    <n v="0"/>
    <n v="0"/>
    <x v="41"/>
    <n v="6.2825814894320988"/>
  </r>
  <r>
    <n v="10"/>
    <n v="6"/>
    <x v="6"/>
    <n v="9.2894338503752714"/>
    <n v="0"/>
    <n v="0.16774014069075627"/>
    <n v="0"/>
    <n v="0"/>
    <x v="399"/>
    <n v="11.88427214184839"/>
  </r>
  <r>
    <n v="10"/>
    <n v="6"/>
    <x v="7"/>
    <n v="8.7356152965832461"/>
    <n v="3.7579053676428162"/>
    <n v="21.136170109537812"/>
    <n v="18.090266774891774"/>
    <n v="0"/>
    <x v="1394"/>
    <n v="57.514054276962902"/>
  </r>
  <r>
    <n v="10"/>
    <n v="6"/>
    <x v="8"/>
    <n v="3.5620111658387899"/>
    <n v="6.4504359817777281"/>
    <n v="41.021615871869741"/>
    <n v="43.760463203463203"/>
    <n v="6.9506666666666668"/>
    <x v="1426"/>
    <n v="111.91126685832167"/>
  </r>
  <r>
    <n v="10"/>
    <n v="6"/>
    <x v="9"/>
    <n v="1.2050591505660744"/>
    <n v="3.7045810596055997"/>
    <n v="42.330400923781511"/>
    <n v="45.880399350649348"/>
    <n v="19.534666666666666"/>
    <x v="181"/>
    <n v="115.04913275582112"/>
  </r>
  <r>
    <n v="10"/>
    <n v="6"/>
    <x v="10"/>
    <n v="1.7241739712442838"/>
    <n v="7.563609853608952"/>
    <n v="41.440827983823525"/>
    <n v="27.883902056277055"/>
    <n v="22.672000000000004"/>
    <x v="41"/>
    <n v="101.28451386495382"/>
  </r>
  <r>
    <n v="10"/>
    <n v="6"/>
    <x v="11"/>
    <n v="1.8498931886125456"/>
    <n v="6.8634619100094945"/>
    <n v="40.635581305462182"/>
    <n v="33.577227272727271"/>
    <n v="23.018666666666668"/>
    <x v="41"/>
    <n v="105.94483034347815"/>
  </r>
  <r>
    <n v="10"/>
    <n v="6"/>
    <x v="12"/>
    <n v="1.4655607384355991"/>
    <n v="6.0975409367867819"/>
    <n v="40.334564199516798"/>
    <n v="22.037579004329"/>
    <n v="22.585333333333335"/>
    <x v="41"/>
    <n v="92.520578212401517"/>
  </r>
  <r>
    <n v="10"/>
    <n v="6"/>
    <x v="13"/>
    <n v="2.1425864873234444"/>
    <n v="6.7280844884820317"/>
    <n v="40.973923150147058"/>
    <n v="16.360936688311686"/>
    <n v="22.065333333333335"/>
    <x v="41"/>
    <n v="88.270864147597564"/>
  </r>
  <r>
    <n v="10"/>
    <n v="6"/>
    <x v="14"/>
    <n v="2.1598062725401679"/>
    <n v="6.0843680387334267"/>
    <n v="41.75739706424369"/>
    <n v="7.016998376623377"/>
    <n v="21.146666666666668"/>
    <x v="41"/>
    <n v="78.165236418807325"/>
  </r>
  <r>
    <n v="10"/>
    <n v="6"/>
    <x v="15"/>
    <n v="2.2523335538572695"/>
    <n v="4.8745414184269276"/>
    <n v="41.474351128802518"/>
    <n v="1.7606125541125539"/>
    <n v="21.268000000000001"/>
    <x v="41"/>
    <n v="71.629838655199279"/>
  </r>
  <r>
    <n v="10"/>
    <n v="6"/>
    <x v="16"/>
    <n v="1.4728536802226118"/>
    <n v="5.5684581317955848"/>
    <n v="27.322399956176472"/>
    <n v="1.0951623376623376"/>
    <n v="20.176000000000002"/>
    <x v="41"/>
    <n v="55.634874105857008"/>
  </r>
  <r>
    <n v="10"/>
    <n v="6"/>
    <x v="17"/>
    <n v="0.3224181233755043"/>
    <n v="1.5698198666885725"/>
    <n v="1.2551480199453782"/>
    <n v="0.30131980519480517"/>
    <n v="16.102666666666668"/>
    <x v="41"/>
    <n v="19.551372481870928"/>
  </r>
  <r>
    <n v="10"/>
    <n v="6"/>
    <x v="18"/>
    <n v="9.6323237948170895E-2"/>
    <n v="0"/>
    <n v="-0.20132002801120447"/>
    <n v="0"/>
    <n v="5.8586666666666662"/>
    <x v="41"/>
    <n v="5.7536698766036327"/>
  </r>
  <r>
    <n v="10"/>
    <n v="6"/>
    <x v="19"/>
    <n v="1.702494843351833E-2"/>
    <n v="0"/>
    <n v="-0.20132002801120447"/>
    <n v="0"/>
    <n v="0"/>
    <x v="245"/>
    <n v="2.9970704965247319"/>
  </r>
  <r>
    <n v="10"/>
    <n v="6"/>
    <x v="20"/>
    <n v="8.1614076554001283E-2"/>
    <n v="0"/>
    <n v="-0.20132002801120447"/>
    <n v="0"/>
    <n v="0"/>
    <x v="1164"/>
    <n v="6.4788004496807767"/>
  </r>
  <r>
    <n v="10"/>
    <n v="6"/>
    <x v="21"/>
    <n v="0.79010327102347244"/>
    <n v="0"/>
    <n v="-0.20132002801120447"/>
    <n v="0"/>
    <n v="0"/>
    <x v="125"/>
    <n v="6.4671616213906464"/>
  </r>
  <r>
    <n v="10"/>
    <n v="6"/>
    <x v="22"/>
    <n v="2.5698390730770666"/>
    <n v="0"/>
    <n v="-0.20132002801120447"/>
    <n v="0"/>
    <n v="0"/>
    <x v="484"/>
    <n v="8.8496712499022774"/>
  </r>
  <r>
    <n v="10"/>
    <n v="6"/>
    <x v="23"/>
    <n v="2.7825952116148245"/>
    <n v="0"/>
    <n v="-0.20132002801120447"/>
    <n v="0"/>
    <n v="0"/>
    <x v="237"/>
    <n v="6.7174771750687698"/>
  </r>
  <r>
    <n v="10"/>
    <n v="7"/>
    <x v="0"/>
    <n v="4.4746699707084137"/>
    <n v="0"/>
    <n v="-0.20132002801120447"/>
    <n v="0"/>
    <n v="0"/>
    <x v="1231"/>
    <n v="7.6723542101225295"/>
  </r>
  <r>
    <n v="10"/>
    <n v="7"/>
    <x v="1"/>
    <n v="8.1574600675331173"/>
    <n v="0"/>
    <n v="-0.20132002801120447"/>
    <n v="0"/>
    <n v="0"/>
    <x v="1427"/>
    <n v="12.393195516051073"/>
  </r>
  <r>
    <n v="10"/>
    <n v="7"/>
    <x v="2"/>
    <n v="9.2291958865752211"/>
    <n v="0"/>
    <n v="-0.20132002801120447"/>
    <n v="0"/>
    <n v="0"/>
    <x v="41"/>
    <n v="9.0278758585640162"/>
  </r>
  <r>
    <n v="10"/>
    <n v="7"/>
    <x v="3"/>
    <n v="9.2927567598314909"/>
    <n v="0"/>
    <n v="-0.20132002801120447"/>
    <n v="0"/>
    <n v="0"/>
    <x v="1299"/>
    <n v="11.686031326414881"/>
  </r>
  <r>
    <n v="10"/>
    <n v="7"/>
    <x v="4"/>
    <n v="8.7975809620374807"/>
    <n v="0"/>
    <n v="-0.20132002801120447"/>
    <n v="0"/>
    <n v="0"/>
    <x v="105"/>
    <n v="13.820656382105934"/>
  </r>
  <r>
    <n v="10"/>
    <n v="7"/>
    <x v="5"/>
    <n v="6.8652537451794089"/>
    <n v="0"/>
    <n v="-0.20132002801120447"/>
    <n v="0"/>
    <n v="0"/>
    <x v="626"/>
    <n v="11.319694741350281"/>
  </r>
  <r>
    <n v="10"/>
    <n v="7"/>
    <x v="6"/>
    <n v="3.724641312431975"/>
    <n v="0"/>
    <n v="-0.20132002801120447"/>
    <n v="0"/>
    <n v="0"/>
    <x v="75"/>
    <n v="8.3967209999257495"/>
  </r>
  <r>
    <n v="10"/>
    <n v="7"/>
    <x v="7"/>
    <n v="2.1309672698344233"/>
    <n v="3.6842402820821203"/>
    <n v="11.420333255987394"/>
    <n v="18.638219696969696"/>
    <n v="0"/>
    <x v="407"/>
    <n v="39.407188669880739"/>
  </r>
  <r>
    <n v="10"/>
    <n v="7"/>
    <x v="8"/>
    <n v="0.44661561421893736"/>
    <n v="7.4880704077326694"/>
    <n v="23.681164332478993"/>
    <n v="35.537899891774885"/>
    <n v="2.0453333333333337"/>
    <x v="41"/>
    <n v="69.199083579538808"/>
  </r>
  <r>
    <n v="10"/>
    <n v="7"/>
    <x v="9"/>
    <n v="7.6615403659097039E-2"/>
    <n v="12.647549844648557"/>
    <n v="36.613149507415962"/>
    <n v="38.188888528138527"/>
    <n v="4.7320000000000002"/>
    <x v="41"/>
    <n v="92.258203283862144"/>
  </r>
  <r>
    <n v="10"/>
    <n v="7"/>
    <x v="10"/>
    <n v="0"/>
    <n v="10.342668556898554"/>
    <n v="32.216433523676471"/>
    <n v="37.932283008658004"/>
    <n v="5.3733333333333331"/>
    <x v="41"/>
    <n v="85.864718422566369"/>
  </r>
  <r>
    <n v="10"/>
    <n v="7"/>
    <x v="11"/>
    <n v="0"/>
    <n v="11.156256452125385"/>
    <n v="34.977772991533605"/>
    <n v="37.203100108225101"/>
    <n v="5.7893333333333334"/>
    <x v="41"/>
    <n v="89.126462885217421"/>
  </r>
  <r>
    <n v="10"/>
    <n v="7"/>
    <x v="12"/>
    <n v="0"/>
    <n v="12.346100951840761"/>
    <n v="34.094075241932771"/>
    <n v="36.676325216450216"/>
    <n v="9.5506666666666664"/>
    <x v="41"/>
    <n v="92.66716807689042"/>
  </r>
  <r>
    <n v="10"/>
    <n v="7"/>
    <x v="13"/>
    <n v="4.2578104360862498E-2"/>
    <n v="7.1836826551898234"/>
    <n v="29.553244294726895"/>
    <n v="37.824787337662329"/>
    <n v="15.097333333333333"/>
    <x v="41"/>
    <n v="89.701625725273246"/>
  </r>
  <r>
    <n v="10"/>
    <n v="7"/>
    <x v="14"/>
    <n v="3.4234541120965016E-2"/>
    <n v="6.7332970770820735"/>
    <n v="28.187435336407557"/>
    <n v="37.232198593073591"/>
    <n v="9.0133333333333336"/>
    <x v="41"/>
    <n v="81.200498881017523"/>
  </r>
  <r>
    <n v="10"/>
    <n v="7"/>
    <x v="15"/>
    <n v="8.0203063250295165E-2"/>
    <n v="6.5289072922379088"/>
    <n v="23.977688645798324"/>
    <n v="37.864415584415582"/>
    <n v="5.5640000000000001"/>
    <x v="41"/>
    <n v="74.015214585702097"/>
  </r>
  <r>
    <n v="10"/>
    <n v="7"/>
    <x v="16"/>
    <n v="0.2046901690300014"/>
    <n v="4.7616500864183084"/>
    <n v="14.304706121911765"/>
    <n v="29.334716991341988"/>
    <n v="3.7786666666666671"/>
    <x v="41"/>
    <n v="52.38443003536873"/>
  </r>
  <r>
    <n v="10"/>
    <n v="7"/>
    <x v="17"/>
    <n v="0.27344759204984215"/>
    <n v="2.2213439482192667"/>
    <n v="0.77293313139705866"/>
    <n v="7.6796141774891771"/>
    <n v="0.624"/>
    <x v="41"/>
    <n v="11.571338849155344"/>
  </r>
  <r>
    <n v="10"/>
    <n v="7"/>
    <x v="18"/>
    <n v="0.99995381490366686"/>
    <n v="0"/>
    <n v="-0.20132002801120447"/>
    <n v="0"/>
    <n v="0.13866666666666669"/>
    <x v="41"/>
    <n v="0.93730045355912917"/>
  </r>
  <r>
    <n v="10"/>
    <n v="7"/>
    <x v="19"/>
    <n v="0.97941212407518152"/>
    <n v="0"/>
    <n v="-0.20132002801120447"/>
    <n v="0"/>
    <n v="0"/>
    <x v="238"/>
    <n v="3.5572528357510329"/>
  </r>
  <r>
    <n v="10"/>
    <n v="7"/>
    <x v="20"/>
    <n v="0.32909029392190492"/>
    <n v="0"/>
    <n v="-0.20132002801120447"/>
    <n v="0"/>
    <n v="0"/>
    <x v="1181"/>
    <n v="15.636660735327487"/>
  </r>
  <r>
    <n v="10"/>
    <n v="7"/>
    <x v="21"/>
    <n v="0.92344281315972898"/>
    <n v="0"/>
    <n v="-0.20132002801120447"/>
    <n v="0"/>
    <n v="0"/>
    <x v="83"/>
    <n v="15.795735871919506"/>
  </r>
  <r>
    <n v="10"/>
    <n v="7"/>
    <x v="22"/>
    <n v="2.552521455399861"/>
    <n v="0"/>
    <n v="-0.20132002801120447"/>
    <n v="0"/>
    <n v="0"/>
    <x v="131"/>
    <n v="18.245227031940576"/>
  </r>
  <r>
    <n v="10"/>
    <n v="7"/>
    <x v="23"/>
    <n v="3.0437711659835816"/>
    <n v="0"/>
    <n v="-0.20132002801120447"/>
    <n v="0"/>
    <n v="0"/>
    <x v="609"/>
    <n v="18.501768349921168"/>
  </r>
  <r>
    <n v="10"/>
    <n v="8"/>
    <x v="0"/>
    <n v="2.8516004279057192"/>
    <n v="0"/>
    <n v="-0.20132002801120447"/>
    <n v="0"/>
    <n v="0"/>
    <x v="1152"/>
    <n v="5.7313614809755959"/>
  </r>
  <r>
    <n v="10"/>
    <n v="8"/>
    <x v="1"/>
    <n v="5.6017760001875132"/>
    <n v="0"/>
    <n v="-0.20132002801120447"/>
    <n v="0"/>
    <n v="0"/>
    <x v="444"/>
    <n v="11.244694947994233"/>
  </r>
  <r>
    <n v="10"/>
    <n v="8"/>
    <x v="2"/>
    <n v="8.6378066962732731"/>
    <n v="0"/>
    <n v="-0.20132002801120447"/>
    <n v="0"/>
    <n v="0"/>
    <x v="74"/>
    <n v="15.720981689599196"/>
  </r>
  <r>
    <n v="10"/>
    <n v="8"/>
    <x v="3"/>
    <n v="7.9188640261203593"/>
    <n v="0"/>
    <n v="-0.20132002801120447"/>
    <n v="0"/>
    <n v="0"/>
    <x v="41"/>
    <n v="7.7175439981091545"/>
  </r>
  <r>
    <n v="10"/>
    <n v="8"/>
    <x v="4"/>
    <n v="7.650810494352684"/>
    <n v="0"/>
    <n v="-0.20132002801120447"/>
    <n v="0"/>
    <n v="0"/>
    <x v="41"/>
    <n v="7.4494904663414792"/>
  </r>
  <r>
    <n v="10"/>
    <n v="8"/>
    <x v="5"/>
    <n v="4.5615252231706922"/>
    <n v="0"/>
    <n v="-0.20132002801120447"/>
    <n v="0"/>
    <n v="0"/>
    <x v="41"/>
    <n v="4.3602051951594873"/>
  </r>
  <r>
    <n v="10"/>
    <n v="8"/>
    <x v="6"/>
    <n v="6.8085927656596414"/>
    <n v="0"/>
    <n v="-0.20132002801120447"/>
    <n v="0.47478300865800865"/>
    <n v="0"/>
    <x v="41"/>
    <n v="7.0820557463064455"/>
  </r>
  <r>
    <n v="10"/>
    <n v="8"/>
    <x v="7"/>
    <n v="5.4430381120526441"/>
    <n v="18.780271462993916"/>
    <n v="8.5884915038445371"/>
    <n v="25.497354437229433"/>
    <n v="0"/>
    <x v="105"/>
    <n v="63.533550964200188"/>
  </r>
  <r>
    <n v="10"/>
    <n v="8"/>
    <x v="8"/>
    <n v="0.87236690394633931"/>
    <n v="46.320802210278657"/>
    <n v="13.233347880315124"/>
    <n v="46.048224567099567"/>
    <n v="8.3719999999999999"/>
    <x v="286"/>
    <n v="123.03593075082888"/>
  </r>
  <r>
    <n v="10"/>
    <n v="8"/>
    <x v="9"/>
    <n v="0.28109987445635198"/>
    <n v="49.857106049312833"/>
    <n v="8.2318328892226891"/>
    <n v="38.686071428571431"/>
    <n v="23.036000000000001"/>
    <x v="45"/>
    <n v="122.63656258864724"/>
  </r>
  <r>
    <n v="10"/>
    <n v="8"/>
    <x v="10"/>
    <n v="0.32541147729296938"/>
    <n v="50"/>
    <n v="13.166647189789915"/>
    <n v="35.966678571428567"/>
    <n v="26.329333333333334"/>
    <x v="41"/>
    <n v="125.78807057184478"/>
  </r>
  <r>
    <n v="10"/>
    <n v="8"/>
    <x v="11"/>
    <n v="0.79235358767457531"/>
    <n v="49.193184846326204"/>
    <n v="18.290504380084034"/>
    <n v="22.255281385281382"/>
    <n v="25.948"/>
    <x v="41"/>
    <n v="116.4793241993662"/>
  </r>
  <r>
    <n v="10"/>
    <n v="8"/>
    <x v="12"/>
    <n v="1.3050320315024679"/>
    <n v="48.478283929069512"/>
    <n v="19.425798516743697"/>
    <n v="24.753878246753246"/>
    <n v="25.220000000000002"/>
    <x v="41"/>
    <n v="119.18299272406892"/>
  </r>
  <r>
    <n v="10"/>
    <n v="8"/>
    <x v="13"/>
    <n v="1.3524093702246476"/>
    <n v="48.665051796001819"/>
    <n v="24.702410656323526"/>
    <n v="24.775753787878784"/>
    <n v="24.734666666666666"/>
    <x v="41"/>
    <n v="124.23029227709544"/>
  </r>
  <r>
    <n v="10"/>
    <n v="8"/>
    <x v="14"/>
    <n v="2.099287149221293"/>
    <n v="49.002501275875012"/>
    <n v="25.144777930273111"/>
    <n v="19.855671536796535"/>
    <n v="24.925333333333334"/>
    <x v="41"/>
    <n v="121.02757122549929"/>
  </r>
  <r>
    <n v="10"/>
    <n v="8"/>
    <x v="15"/>
    <n v="2.5013348346872588"/>
    <n v="47.909856307432761"/>
    <n v="20.996893538130251"/>
    <n v="17.809430194805195"/>
    <n v="25.133333333333333"/>
    <x v="41"/>
    <n v="114.35084820838878"/>
  </r>
  <r>
    <n v="10"/>
    <n v="8"/>
    <x v="16"/>
    <n v="2.5908320693422757"/>
    <n v="42.384904960942556"/>
    <n v="9.5952226515126053"/>
    <n v="11.882241341991342"/>
    <n v="25.306666666666668"/>
    <x v="41"/>
    <n v="91.759867690455451"/>
  </r>
  <r>
    <n v="10"/>
    <n v="8"/>
    <x v="17"/>
    <n v="2.7309123251026435"/>
    <n v="13.005222107886913"/>
    <n v="-0.20132002801120447"/>
    <n v="3.0177094155844153"/>
    <n v="21.32"/>
    <x v="41"/>
    <n v="39.872523820562769"/>
  </r>
  <r>
    <n v="10"/>
    <n v="8"/>
    <x v="18"/>
    <n v="4.0579263921362285"/>
    <n v="0"/>
    <n v="-0.20132002801120447"/>
    <n v="0"/>
    <n v="7.4706666666666672"/>
    <x v="41"/>
    <n v="11.327273030791691"/>
  </r>
  <r>
    <n v="10"/>
    <n v="8"/>
    <x v="19"/>
    <n v="5.6691851780528602"/>
    <n v="0"/>
    <n v="-0.20132002801120447"/>
    <n v="0"/>
    <n v="0"/>
    <x v="41"/>
    <n v="5.4678651500416553"/>
  </r>
  <r>
    <n v="10"/>
    <n v="8"/>
    <x v="20"/>
    <n v="7.628300550678377"/>
    <n v="0"/>
    <n v="-0.20132002801120447"/>
    <n v="0"/>
    <n v="0"/>
    <x v="457"/>
    <n v="12.970366013421085"/>
  </r>
  <r>
    <n v="10"/>
    <n v="8"/>
    <x v="21"/>
    <n v="8.3764245515233764"/>
    <n v="0"/>
    <n v="-0.20132002801120447"/>
    <n v="0"/>
    <n v="0"/>
    <x v="41"/>
    <n v="8.1751045235121715"/>
  </r>
  <r>
    <n v="10"/>
    <n v="8"/>
    <x v="22"/>
    <n v="8.596920330012022"/>
    <n v="0"/>
    <n v="-0.20132002801120447"/>
    <n v="0"/>
    <n v="0"/>
    <x v="41"/>
    <n v="8.3956003020008172"/>
  </r>
  <r>
    <n v="10"/>
    <n v="8"/>
    <x v="23"/>
    <n v="7.2362300938440072"/>
    <n v="0"/>
    <n v="-0.20132002801120447"/>
    <n v="0"/>
    <n v="0"/>
    <x v="41"/>
    <n v="7.0349100658328023"/>
  </r>
  <r>
    <n v="10"/>
    <n v="9"/>
    <x v="0"/>
    <n v="7.9969617065893734"/>
    <n v="0"/>
    <n v="-0.20132002801120447"/>
    <n v="0"/>
    <n v="0"/>
    <x v="41"/>
    <n v="7.7956416785781686"/>
  </r>
  <r>
    <n v="10"/>
    <n v="9"/>
    <x v="1"/>
    <n v="8.5201447336846119"/>
    <n v="0"/>
    <n v="-0.20132002801120447"/>
    <n v="0"/>
    <n v="0"/>
    <x v="264"/>
    <n v="10.6957806089451"/>
  </r>
  <r>
    <n v="10"/>
    <n v="9"/>
    <x v="2"/>
    <n v="7.5125913144515417"/>
    <n v="0"/>
    <n v="-0.20132002801120447"/>
    <n v="0"/>
    <n v="0"/>
    <x v="1355"/>
    <n v="12.217743548175758"/>
  </r>
  <r>
    <n v="10"/>
    <n v="9"/>
    <x v="3"/>
    <n v="7.8587167526247921"/>
    <n v="0"/>
    <n v="-0.20132002801120447"/>
    <n v="0"/>
    <n v="0"/>
    <x v="1055"/>
    <n v="13.250924462878167"/>
  </r>
  <r>
    <n v="10"/>
    <n v="9"/>
    <x v="4"/>
    <n v="8.5759319384813999"/>
    <n v="0"/>
    <n v="-0.20132002801120447"/>
    <n v="0"/>
    <n v="0"/>
    <x v="751"/>
    <n v="15.20675984788129"/>
  </r>
  <r>
    <n v="10"/>
    <n v="9"/>
    <x v="5"/>
    <n v="8.2952528101776242"/>
    <n v="0"/>
    <n v="-0.20132002801120447"/>
    <n v="0"/>
    <n v="0"/>
    <x v="41"/>
    <n v="8.0939327821664193"/>
  </r>
  <r>
    <n v="10"/>
    <n v="9"/>
    <x v="6"/>
    <n v="6.4667770370471001"/>
    <n v="0"/>
    <n v="-0.20132002801120447"/>
    <n v="0"/>
    <n v="0"/>
    <x v="41"/>
    <n v="6.2654570090358952"/>
  </r>
  <r>
    <n v="10"/>
    <n v="9"/>
    <x v="7"/>
    <n v="4.6518945185028171"/>
    <n v="17.653055537278249"/>
    <n v="5.0816940594957982"/>
    <n v="21.510890151515152"/>
    <n v="0"/>
    <x v="41"/>
    <n v="48.897534266792022"/>
  </r>
  <r>
    <n v="10"/>
    <n v="9"/>
    <x v="8"/>
    <n v="7.022041844564102"/>
    <n v="44.264528937144185"/>
    <n v="6.7512849192226891"/>
    <n v="41.138451298701298"/>
    <n v="8.4413333333333345"/>
    <x v="41"/>
    <n v="107.61764033296561"/>
  </r>
  <r>
    <n v="10"/>
    <n v="9"/>
    <x v="9"/>
    <n v="8.1250817339734898"/>
    <n v="47.785724406402892"/>
    <n v="7.1183115168277311"/>
    <n v="42.453469155844147"/>
    <n v="23.92"/>
    <x v="41"/>
    <n v="129.40258681304826"/>
  </r>
  <r>
    <n v="10"/>
    <n v="9"/>
    <x v="10"/>
    <n v="7.0051909469307816"/>
    <n v="47.831102596505467"/>
    <n v="11.163898476869749"/>
    <n v="42.236609307359302"/>
    <n v="27.369333333333334"/>
    <x v="41"/>
    <n v="135.60613466099863"/>
  </r>
  <r>
    <n v="10"/>
    <n v="9"/>
    <x v="11"/>
    <n v="6.522100615700043"/>
    <n v="46.664133550579372"/>
    <n v="19.553324707436971"/>
    <n v="41.512096861471854"/>
    <n v="27.04"/>
    <x v="41"/>
    <n v="141.29165573518824"/>
  </r>
  <r>
    <n v="10"/>
    <n v="9"/>
    <x v="12"/>
    <n v="4.092375836813039"/>
    <n v="45.862476268362137"/>
    <n v="26.398612672373947"/>
    <n v="41.019468614718612"/>
    <n v="26.207999999999998"/>
    <x v="41"/>
    <n v="143.58093339226772"/>
  </r>
  <r>
    <n v="10"/>
    <n v="9"/>
    <x v="13"/>
    <n v="4.5429567669132762"/>
    <n v="46.052239807969741"/>
    <n v="43.199929096638655"/>
    <n v="41.464581709956711"/>
    <n v="25.566666666666666"/>
    <x v="41"/>
    <n v="160.82637404814506"/>
  </r>
  <r>
    <n v="10"/>
    <n v="9"/>
    <x v="14"/>
    <n v="4.6314297352903724"/>
    <n v="46.245983813997157"/>
    <n v="38.85574422668067"/>
    <n v="41.778710497835498"/>
    <n v="25.532000000000004"/>
    <x v="41"/>
    <n v="157.04386827380372"/>
  </r>
  <r>
    <n v="10"/>
    <n v="9"/>
    <x v="15"/>
    <n v="5.7598556774592353"/>
    <n v="45.071067571609952"/>
    <n v="16.168869462289912"/>
    <n v="41.339686688311687"/>
    <n v="25.220000000000002"/>
    <x v="41"/>
    <n v="133.55947939967081"/>
  </r>
  <r>
    <n v="10"/>
    <n v="9"/>
    <x v="16"/>
    <n v="6.3982911906524231"/>
    <n v="39.85624082191125"/>
    <n v="8.7599088224999999"/>
    <n v="31.114914502164503"/>
    <n v="24.96"/>
    <x v="41"/>
    <n v="111.08935533722817"/>
  </r>
  <r>
    <n v="10"/>
    <n v="9"/>
    <x v="17"/>
    <n v="5.3272923424210372"/>
    <n v="11.535608592376821"/>
    <n v="-0.20132002801120447"/>
    <n v="1.7879751082251081"/>
    <n v="20.436"/>
    <x v="41"/>
    <n v="38.885556015011758"/>
  </r>
  <r>
    <n v="10"/>
    <n v="9"/>
    <x v="18"/>
    <n v="5.3848556806965169"/>
    <n v="0"/>
    <n v="-0.20132002801120447"/>
    <n v="0"/>
    <n v="6.7080000000000011"/>
    <x v="127"/>
    <n v="15.692744756525997"/>
  </r>
  <r>
    <n v="10"/>
    <n v="9"/>
    <x v="19"/>
    <n v="4.7026411130619454"/>
    <n v="0"/>
    <n v="-0.20132002801120447"/>
    <n v="0"/>
    <n v="0"/>
    <x v="887"/>
    <n v="11.937309705249888"/>
  </r>
  <r>
    <n v="10"/>
    <n v="9"/>
    <x v="20"/>
    <n v="6.5402116954160476"/>
    <n v="0"/>
    <n v="-0.20132002801120447"/>
    <n v="0"/>
    <n v="0"/>
    <x v="1379"/>
    <n v="17.878009732838699"/>
  </r>
  <r>
    <n v="10"/>
    <n v="9"/>
    <x v="21"/>
    <n v="7.5098357668928433"/>
    <n v="0"/>
    <n v="-0.20132002801120447"/>
    <n v="0"/>
    <n v="0"/>
    <x v="696"/>
    <n v="20.170535653533133"/>
  </r>
  <r>
    <n v="10"/>
    <n v="9"/>
    <x v="22"/>
    <n v="7.8851215344211409"/>
    <n v="0"/>
    <n v="-0.20132002801120447"/>
    <n v="0"/>
    <n v="0"/>
    <x v="1331"/>
    <n v="20.295110183508086"/>
  </r>
  <r>
    <n v="10"/>
    <n v="9"/>
    <x v="23"/>
    <n v="8.4267761664215168"/>
    <n v="0"/>
    <n v="-0.20132002801120447"/>
    <n v="0"/>
    <n v="0"/>
    <x v="104"/>
    <n v="20.853834516788694"/>
  </r>
  <r>
    <n v="10"/>
    <n v="10"/>
    <x v="0"/>
    <n v="7.9853307594970149"/>
    <n v="0"/>
    <n v="-0.20132002801120447"/>
    <n v="0"/>
    <n v="0"/>
    <x v="394"/>
    <n v="23.862602481130192"/>
  </r>
  <r>
    <n v="10"/>
    <n v="10"/>
    <x v="1"/>
    <n v="8.5099420118696862"/>
    <n v="0"/>
    <n v="-0.20132002801120447"/>
    <n v="0"/>
    <n v="0"/>
    <x v="1365"/>
    <n v="20.769503918424626"/>
  </r>
  <r>
    <n v="10"/>
    <n v="10"/>
    <x v="2"/>
    <n v="7.8269747367203308"/>
    <n v="0"/>
    <n v="-0.20132002801120447"/>
    <n v="0"/>
    <n v="0"/>
    <x v="718"/>
    <n v="11.359651863758913"/>
  </r>
  <r>
    <n v="10"/>
    <n v="10"/>
    <x v="3"/>
    <n v="8.6107063849513157"/>
    <n v="0"/>
    <n v="-0.20132002801120447"/>
    <n v="0"/>
    <n v="0"/>
    <x v="41"/>
    <n v="8.4093863569401108"/>
  </r>
  <r>
    <n v="10"/>
    <n v="10"/>
    <x v="4"/>
    <n v="8.3800493540181495"/>
    <n v="0"/>
    <n v="-0.20132002801120447"/>
    <n v="0"/>
    <n v="0"/>
    <x v="445"/>
    <n v="17.925528757016902"/>
  </r>
  <r>
    <n v="10"/>
    <n v="10"/>
    <x v="5"/>
    <n v="7.5111879982993655"/>
    <n v="0"/>
    <n v="-0.20132002801120447"/>
    <n v="0"/>
    <n v="0"/>
    <x v="1142"/>
    <n v="24.058445495181477"/>
  </r>
  <r>
    <n v="10"/>
    <n v="10"/>
    <x v="6"/>
    <n v="8.2753521701955979"/>
    <n v="0"/>
    <n v="-0.20132002801120447"/>
    <n v="0"/>
    <n v="0"/>
    <x v="118"/>
    <n v="21.02033370690701"/>
  </r>
  <r>
    <n v="10"/>
    <n v="10"/>
    <x v="7"/>
    <n v="4.9035624316223272"/>
    <n v="3.6935848776343634"/>
    <n v="0.71231499088865546"/>
    <n v="18.108033549783549"/>
    <n v="0"/>
    <x v="640"/>
    <n v="37.013868538406854"/>
  </r>
  <r>
    <n v="10"/>
    <n v="10"/>
    <x v="8"/>
    <n v="5.6617602279100829"/>
    <n v="5.0111792421885548"/>
    <n v="1.6178546246407561"/>
    <n v="37.130597943722947"/>
    <n v="7.6440000000000001"/>
    <x v="214"/>
    <n v="68.487155907594627"/>
  </r>
  <r>
    <n v="10"/>
    <n v="10"/>
    <x v="9"/>
    <n v="8.9698754189864882"/>
    <n v="6.0473172593648226"/>
    <n v="10.357615000210084"/>
    <n v="38.862257575757575"/>
    <n v="22.065333333333335"/>
    <x v="646"/>
    <n v="103.80417668153567"/>
  </r>
  <r>
    <n v="10"/>
    <n v="10"/>
    <x v="10"/>
    <n v="8.5643496769830527"/>
    <n v="8.0058025455119886"/>
    <n v="15.194970260735293"/>
    <n v="38.730828463203466"/>
    <n v="25.722666666666669"/>
    <x v="809"/>
    <n v="123.15033880797955"/>
  </r>
  <r>
    <n v="10"/>
    <n v="10"/>
    <x v="11"/>
    <n v="8.0868067235205885"/>
    <n v="10.214441353456417"/>
    <n v="20.555563062478988"/>
    <n v="38.4142012987013"/>
    <n v="25.410666666666668"/>
    <x v="1256"/>
    <n v="125.9114088345537"/>
  </r>
  <r>
    <n v="10"/>
    <n v="10"/>
    <x v="12"/>
    <n v="7.4042762074503639"/>
    <n v="11.072413035351026"/>
    <n v="24.568663675840337"/>
    <n v="37.931270562770557"/>
    <n v="24.544"/>
    <x v="961"/>
    <n v="126.32218820402963"/>
  </r>
  <r>
    <n v="10"/>
    <n v="10"/>
    <x v="13"/>
    <n v="8.2311289994981145"/>
    <n v="9.8125849299302246"/>
    <n v="26.503329300504198"/>
    <n v="38.157373376623376"/>
    <n v="23.92"/>
    <x v="1245"/>
    <n v="112.58600977867542"/>
  </r>
  <r>
    <n v="10"/>
    <n v="10"/>
    <x v="14"/>
    <n v="8.4325988450339224"/>
    <n v="9.4495098541768208"/>
    <n v="35.110483173718485"/>
    <n v="38.332562229437229"/>
    <n v="24.024000000000001"/>
    <x v="41"/>
    <n v="115.34915410236646"/>
  </r>
  <r>
    <n v="10"/>
    <n v="10"/>
    <x v="15"/>
    <n v="9.1846473140516238"/>
    <n v="9.1219560437872769"/>
    <n v="21.401590473907564"/>
    <n v="37.122441017316014"/>
    <n v="23.833333333333336"/>
    <x v="41"/>
    <n v="100.66396818239582"/>
  </r>
  <r>
    <n v="10"/>
    <n v="10"/>
    <x v="16"/>
    <n v="9.0729102021413244"/>
    <n v="14.879100584471837"/>
    <n v="24.832701642478987"/>
    <n v="26.224095779220775"/>
    <n v="23.694666666666667"/>
    <x v="511"/>
    <n v="121.96734400726977"/>
  </r>
  <r>
    <n v="10"/>
    <n v="10"/>
    <x v="17"/>
    <n v="9.0829141798944129"/>
    <n v="6.1671113990071751"/>
    <n v="1.2737412694285712"/>
    <n v="1.5678133116883115"/>
    <n v="19.292000000000002"/>
    <x v="1407"/>
    <n v="65.1197110277283"/>
  </r>
  <r>
    <n v="10"/>
    <n v="10"/>
    <x v="18"/>
    <n v="8.1836887381794678"/>
    <n v="0"/>
    <n v="-0.20132002801120447"/>
    <n v="0"/>
    <n v="6.0666666666666664"/>
    <x v="1267"/>
    <n v="24.398608634302924"/>
  </r>
  <r>
    <n v="10"/>
    <n v="10"/>
    <x v="19"/>
    <n v="8.7541421952433787"/>
    <n v="0"/>
    <n v="-0.20132002801120447"/>
    <n v="0"/>
    <n v="0"/>
    <x v="41"/>
    <n v="8.5528221672321738"/>
  </r>
  <r>
    <n v="10"/>
    <n v="10"/>
    <x v="20"/>
    <n v="9.3070759651304282"/>
    <n v="0"/>
    <n v="-0.20132002801120447"/>
    <n v="0"/>
    <n v="0"/>
    <x v="41"/>
    <n v="9.1057559371192234"/>
  </r>
  <r>
    <n v="10"/>
    <n v="10"/>
    <x v="21"/>
    <n v="9.3698652574731298"/>
    <n v="0"/>
    <n v="-0.20132002801120447"/>
    <n v="0"/>
    <n v="0"/>
    <x v="41"/>
    <n v="9.168545229461925"/>
  </r>
  <r>
    <n v="10"/>
    <n v="10"/>
    <x v="22"/>
    <n v="9.3424308231808109"/>
    <n v="0"/>
    <n v="-0.20132002801120447"/>
    <n v="0"/>
    <n v="0"/>
    <x v="41"/>
    <n v="9.141110795169606"/>
  </r>
  <r>
    <n v="10"/>
    <n v="10"/>
    <x v="23"/>
    <n v="9.3233006058734027"/>
    <n v="0"/>
    <n v="-0.20132002801120447"/>
    <n v="0"/>
    <n v="0"/>
    <x v="41"/>
    <n v="9.1219805778621978"/>
  </r>
  <r>
    <n v="10"/>
    <n v="11"/>
    <x v="0"/>
    <n v="9.3005416943560846"/>
    <n v="0"/>
    <n v="-0.20132002801120447"/>
    <n v="0"/>
    <n v="0"/>
    <x v="41"/>
    <n v="9.0992216663448797"/>
  </r>
  <r>
    <n v="10"/>
    <n v="11"/>
    <x v="1"/>
    <n v="9.2753919685948834"/>
    <n v="0"/>
    <n v="-0.20132002801120447"/>
    <n v="0"/>
    <n v="0"/>
    <x v="41"/>
    <n v="9.0740719405836785"/>
  </r>
  <r>
    <n v="10"/>
    <n v="11"/>
    <x v="2"/>
    <n v="9.2303577794807925"/>
    <n v="0"/>
    <n v="-0.20132002801120447"/>
    <n v="0"/>
    <n v="0"/>
    <x v="41"/>
    <n v="9.0290377514695876"/>
  </r>
  <r>
    <n v="10"/>
    <n v="11"/>
    <x v="3"/>
    <n v="9.2312181312390376"/>
    <n v="0"/>
    <n v="-0.20132002801120447"/>
    <n v="0"/>
    <n v="0"/>
    <x v="41"/>
    <n v="9.0298981032278327"/>
  </r>
  <r>
    <n v="10"/>
    <n v="11"/>
    <x v="4"/>
    <n v="4.0365086147642897"/>
    <n v="0"/>
    <n v="-0.20132002801120447"/>
    <n v="0"/>
    <n v="0"/>
    <x v="41"/>
    <n v="3.8351885867530853"/>
  </r>
  <r>
    <n v="10"/>
    <n v="11"/>
    <x v="5"/>
    <n v="2.8307748145766922"/>
    <n v="0"/>
    <n v="-0.20132002801120447"/>
    <n v="0"/>
    <n v="0"/>
    <x v="1071"/>
    <n v="5.2581887837205379"/>
  </r>
  <r>
    <n v="10"/>
    <n v="11"/>
    <x v="6"/>
    <n v="2.6113935550054865"/>
    <n v="0"/>
    <n v="-0.20132002801120447"/>
    <n v="0"/>
    <n v="0"/>
    <x v="1406"/>
    <n v="5.8261474956998303"/>
  </r>
  <r>
    <n v="10"/>
    <n v="11"/>
    <x v="7"/>
    <n v="2.8556251994885415"/>
    <n v="3.6540030977222582"/>
    <n v="5.238941801407563"/>
    <n v="17.446341450216451"/>
    <n v="0"/>
    <x v="1359"/>
    <n v="32.008211691082323"/>
  </r>
  <r>
    <n v="10"/>
    <n v="11"/>
    <x v="8"/>
    <n v="3.0632895372543567"/>
    <n v="5.6107357560181743"/>
    <n v="12.927492382310922"/>
    <n v="36.098983766233765"/>
    <n v="5.0093333333333332"/>
    <x v="41"/>
    <n v="62.709834775150547"/>
  </r>
  <r>
    <n v="10"/>
    <n v="11"/>
    <x v="9"/>
    <n v="6.870692352470944"/>
    <n v="7.5788266668921747"/>
    <n v="16.381067514012599"/>
    <n v="38.471056818181822"/>
    <n v="16.414666666666669"/>
    <x v="41"/>
    <n v="85.71631001822422"/>
  </r>
  <r>
    <n v="10"/>
    <n v="11"/>
    <x v="10"/>
    <n v="5.5863412322673804"/>
    <n v="30.566927136347786"/>
    <n v="19.985323998403359"/>
    <n v="39.004071428571429"/>
    <n v="18.702666666666669"/>
    <x v="41"/>
    <n v="113.84533046225663"/>
  </r>
  <r>
    <n v="10"/>
    <n v="11"/>
    <x v="11"/>
    <n v="4.0343688056483931"/>
    <n v="27.464842222973164"/>
    <n v="17.874057063592435"/>
    <n v="39.406204004328998"/>
    <n v="19.344000000000001"/>
    <x v="41"/>
    <n v="108.123472096543"/>
  </r>
  <r>
    <n v="10"/>
    <n v="11"/>
    <x v="12"/>
    <n v="1.9959048190389235"/>
    <n v="21.116441299501766"/>
    <n v="20.106283799873946"/>
    <n v="39.134076298701295"/>
    <n v="19.517333333333333"/>
    <x v="41"/>
    <n v="101.87003955044926"/>
  </r>
  <r>
    <n v="10"/>
    <n v="11"/>
    <x v="13"/>
    <n v="1.9064257362138739"/>
    <n v="36.981808292620066"/>
    <n v="20.073797453193276"/>
    <n v="39.641961038961036"/>
    <n v="21.008000000000003"/>
    <x v="41"/>
    <n v="119.61199252098825"/>
  </r>
  <r>
    <n v="10"/>
    <n v="11"/>
    <x v="14"/>
    <n v="1.5484556469594632"/>
    <n v="35.546542801346504"/>
    <n v="18.152610206407559"/>
    <n v="39.052859848484843"/>
    <n v="20.02"/>
    <x v="41"/>
    <n v="114.32046850319837"/>
  </r>
  <r>
    <n v="10"/>
    <n v="11"/>
    <x v="15"/>
    <n v="1.5033159455123182"/>
    <n v="37.519505707914234"/>
    <n v="9.9287261041386543"/>
    <n v="38.63749404761905"/>
    <n v="20.453333333333333"/>
    <x v="41"/>
    <n v="108.04237513851758"/>
  </r>
  <r>
    <n v="10"/>
    <n v="11"/>
    <x v="16"/>
    <n v="1.3818799580920085"/>
    <n v="24.525825877875182"/>
    <n v="6.5162773049369731"/>
    <n v="28.026103896103894"/>
    <n v="19.101333333333333"/>
    <x v="41"/>
    <n v="79.55142037034139"/>
  </r>
  <r>
    <n v="10"/>
    <n v="11"/>
    <x v="17"/>
    <n v="1.5726083677049574"/>
    <n v="4.1330465297406809"/>
    <n v="0.3788806581491595"/>
    <n v="1.5125183982683981"/>
    <n v="15.582666666666668"/>
    <x v="41"/>
    <n v="23.179720620529864"/>
  </r>
  <r>
    <n v="10"/>
    <n v="11"/>
    <x v="18"/>
    <n v="3.2268019867023088"/>
    <n v="0"/>
    <n v="-0.20132002801120447"/>
    <n v="0"/>
    <n v="4.7320000000000002"/>
    <x v="41"/>
    <n v="7.7574819586911046"/>
  </r>
  <r>
    <n v="10"/>
    <n v="11"/>
    <x v="19"/>
    <n v="5.7698513911302909"/>
    <n v="0"/>
    <n v="-0.20132002801120447"/>
    <n v="0"/>
    <n v="0"/>
    <x v="41"/>
    <n v="5.568531363119086"/>
  </r>
  <r>
    <n v="10"/>
    <n v="11"/>
    <x v="20"/>
    <n v="6.3355222280276919"/>
    <n v="0"/>
    <n v="-0.20132002801120447"/>
    <n v="0"/>
    <n v="0"/>
    <x v="149"/>
    <n v="9.231286126047781"/>
  </r>
  <r>
    <n v="10"/>
    <n v="11"/>
    <x v="21"/>
    <n v="8.4631409547237801"/>
    <n v="0"/>
    <n v="-0.20132002801120447"/>
    <n v="0"/>
    <n v="0"/>
    <x v="1144"/>
    <n v="11.845391339230357"/>
  </r>
  <r>
    <n v="10"/>
    <n v="11"/>
    <x v="22"/>
    <n v="9.0897996724716155"/>
    <n v="0"/>
    <n v="-0.20132002801120447"/>
    <n v="0"/>
    <n v="0"/>
    <x v="1149"/>
    <n v="12.052775519282601"/>
  </r>
  <r>
    <n v="10"/>
    <n v="11"/>
    <x v="23"/>
    <n v="9.1470264924359697"/>
    <n v="0"/>
    <n v="-0.20132002801120447"/>
    <n v="0"/>
    <n v="0"/>
    <x v="376"/>
    <n v="11.95957559671495"/>
  </r>
  <r>
    <n v="10"/>
    <n v="12"/>
    <x v="0"/>
    <n v="9.2427596714683062"/>
    <n v="0"/>
    <n v="-0.20132002801120447"/>
    <n v="0"/>
    <n v="0"/>
    <x v="890"/>
    <n v="19.022947467070189"/>
  </r>
  <r>
    <n v="10"/>
    <n v="12"/>
    <x v="1"/>
    <n v="9.3221256993492112"/>
    <n v="0"/>
    <n v="-0.20132002801120447"/>
    <n v="0"/>
    <n v="0"/>
    <x v="690"/>
    <n v="18.499539668493057"/>
  </r>
  <r>
    <n v="10"/>
    <n v="12"/>
    <x v="2"/>
    <n v="8.1810106302243799"/>
    <n v="0"/>
    <n v="-0.20132002801120447"/>
    <n v="0"/>
    <n v="0"/>
    <x v="1391"/>
    <n v="20.171724741615737"/>
  </r>
  <r>
    <n v="10"/>
    <n v="12"/>
    <x v="3"/>
    <n v="5.7984997369933513"/>
    <n v="0"/>
    <n v="-0.20132002801120447"/>
    <n v="0"/>
    <n v="0"/>
    <x v="1400"/>
    <n v="14.205643435866925"/>
  </r>
  <r>
    <n v="10"/>
    <n v="12"/>
    <x v="4"/>
    <n v="5.4174822393260627"/>
    <n v="0"/>
    <n v="-0.20132002801120447"/>
    <n v="0"/>
    <n v="0"/>
    <x v="926"/>
    <n v="9.0845832639464366"/>
  </r>
  <r>
    <n v="10"/>
    <n v="12"/>
    <x v="5"/>
    <n v="3.0539860144454507"/>
    <n v="0"/>
    <n v="-0.20132002801120447"/>
    <n v="0"/>
    <n v="0"/>
    <x v="41"/>
    <n v="2.8526659864342463"/>
  </r>
  <r>
    <n v="10"/>
    <n v="12"/>
    <x v="6"/>
    <n v="2.565513755060369"/>
    <n v="0"/>
    <n v="-0.20132002801120447"/>
    <n v="0"/>
    <n v="0"/>
    <x v="41"/>
    <n v="2.3641937270491646"/>
  </r>
  <r>
    <n v="10"/>
    <n v="12"/>
    <x v="7"/>
    <n v="0.74674169683579661"/>
    <n v="12.05607378269397"/>
    <n v="5.9833629796008401"/>
    <n v="2.9810584415584414"/>
    <n v="0"/>
    <x v="41"/>
    <n v="21.767236900689049"/>
  </r>
  <r>
    <n v="10"/>
    <n v="12"/>
    <x v="8"/>
    <n v="0.9134018473551575"/>
    <n v="34.6553718098004"/>
    <n v="14.611944017647057"/>
    <n v="6.9796601731601733"/>
    <n v="6.5173333333333341"/>
    <x v="41"/>
    <n v="63.677711181296125"/>
  </r>
  <r>
    <n v="10"/>
    <n v="12"/>
    <x v="9"/>
    <n v="0.14100838186729919"/>
    <n v="38.723250083497533"/>
    <n v="15.894117913235291"/>
    <n v="11.168268939393938"/>
    <n v="20.28"/>
    <x v="41"/>
    <n v="86.206645317994059"/>
  </r>
  <r>
    <n v="10"/>
    <n v="12"/>
    <x v="10"/>
    <n v="0"/>
    <n v="37.958932187621983"/>
    <n v="18.547630358067224"/>
    <n v="14.006715909090909"/>
    <n v="24.18"/>
    <x v="41"/>
    <n v="94.693278454780113"/>
  </r>
  <r>
    <n v="10"/>
    <n v="12"/>
    <x v="11"/>
    <n v="0"/>
    <n v="32.849845211227851"/>
    <n v="22.611188488613443"/>
    <n v="16.672720779220779"/>
    <n v="24.318666666666669"/>
    <x v="41"/>
    <n v="96.452421145728749"/>
  </r>
  <r>
    <n v="10"/>
    <n v="12"/>
    <x v="12"/>
    <n v="6.6196369921866546E-2"/>
    <n v="27.721903864871699"/>
    <n v="21.916188029306721"/>
    <n v="17.159948051948049"/>
    <n v="23.538666666666668"/>
    <x v="601"/>
    <n v="93.433841816285423"/>
  </r>
  <r>
    <n v="10"/>
    <n v="12"/>
    <x v="13"/>
    <n v="7.376927515434907E-2"/>
    <n v="28.517159183853618"/>
    <n v="17.574767954810923"/>
    <n v="15.216568722943721"/>
    <n v="22.724"/>
    <x v="41"/>
    <n v="84.106265136762616"/>
  </r>
  <r>
    <n v="10"/>
    <n v="12"/>
    <x v="14"/>
    <n v="0.16739076045781931"/>
    <n v="18.016630065422948"/>
    <n v="16.144331902563025"/>
    <n v="12.827910714285713"/>
    <n v="22.845333333333336"/>
    <x v="40"/>
    <n v="73.886020673644637"/>
  </r>
  <r>
    <n v="10"/>
    <n v="12"/>
    <x v="15"/>
    <n v="0.7681072174504302"/>
    <n v="7.7244087684459588"/>
    <n v="10.551841881428571"/>
    <n v="9.5316893939393932"/>
    <n v="22.602666666666668"/>
    <x v="1151"/>
    <n v="56.135328437177115"/>
  </r>
  <r>
    <n v="10"/>
    <n v="12"/>
    <x v="16"/>
    <n v="0.97819164480920351"/>
    <n v="25.573423428379783"/>
    <n v="5.3671591909663867"/>
    <n v="5.7904058441558437"/>
    <n v="22.325333333333337"/>
    <x v="41"/>
    <n v="60.034513441644549"/>
  </r>
  <r>
    <n v="10"/>
    <n v="12"/>
    <x v="17"/>
    <n v="1.502241725503717"/>
    <n v="7.0305066029070504"/>
    <n v="-0.20132002801120447"/>
    <n v="0.53832738095238097"/>
    <n v="17.298666666666666"/>
    <x v="41"/>
    <n v="26.168422348018609"/>
  </r>
  <r>
    <n v="10"/>
    <n v="12"/>
    <x v="18"/>
    <n v="5.7673670482318942"/>
    <n v="0"/>
    <n v="-0.20132002801120447"/>
    <n v="0"/>
    <n v="4.8186666666666671"/>
    <x v="41"/>
    <n v="10.384713686887356"/>
  </r>
  <r>
    <n v="10"/>
    <n v="12"/>
    <x v="19"/>
    <n v="7.6708572166474456"/>
    <n v="0"/>
    <n v="-0.20132002801120447"/>
    <n v="0"/>
    <n v="0"/>
    <x v="41"/>
    <n v="7.4695371886362407"/>
  </r>
  <r>
    <n v="10"/>
    <n v="12"/>
    <x v="20"/>
    <n v="5.4584676911075647"/>
    <n v="0"/>
    <n v="-0.20132002801120447"/>
    <n v="0"/>
    <n v="0"/>
    <x v="41"/>
    <n v="5.2571476630963598"/>
  </r>
  <r>
    <n v="10"/>
    <n v="12"/>
    <x v="21"/>
    <n v="5.3590459405823303"/>
    <n v="0"/>
    <n v="-0.20132002801120447"/>
    <n v="0"/>
    <n v="0"/>
    <x v="41"/>
    <n v="5.1577259125711254"/>
  </r>
  <r>
    <n v="10"/>
    <n v="12"/>
    <x v="22"/>
    <n v="4.6608552657912474"/>
    <n v="0"/>
    <n v="-0.20132002801120447"/>
    <n v="0"/>
    <n v="0"/>
    <x v="41"/>
    <n v="4.4595352377800426"/>
  </r>
  <r>
    <n v="10"/>
    <n v="12"/>
    <x v="23"/>
    <n v="4.590691563913194"/>
    <n v="0"/>
    <n v="-0.20132002801120447"/>
    <n v="0"/>
    <n v="0"/>
    <x v="1288"/>
    <n v="7.2858864718906098"/>
  </r>
  <r>
    <n v="10"/>
    <n v="13"/>
    <x v="0"/>
    <n v="2.4613410364234585"/>
    <n v="0"/>
    <n v="-0.20132002801120447"/>
    <n v="0"/>
    <n v="0"/>
    <x v="41"/>
    <n v="2.2600210084122541"/>
  </r>
  <r>
    <n v="10"/>
    <n v="13"/>
    <x v="1"/>
    <n v="0.82753050329139011"/>
    <n v="0"/>
    <n v="-0.20132002801120447"/>
    <n v="0"/>
    <n v="0"/>
    <x v="1375"/>
    <n v="8.5305490243555777"/>
  </r>
  <r>
    <n v="10"/>
    <n v="13"/>
    <x v="2"/>
    <n v="0.27983555413973349"/>
    <n v="0"/>
    <n v="-0.20132002801120447"/>
    <n v="0"/>
    <n v="0"/>
    <x v="1041"/>
    <n v="19.422754501946454"/>
  </r>
  <r>
    <n v="10"/>
    <n v="13"/>
    <x v="3"/>
    <n v="0.93862446360641327"/>
    <n v="0"/>
    <n v="-0.20132002801120447"/>
    <n v="0"/>
    <n v="0"/>
    <x v="1428"/>
    <n v="27.786379826775864"/>
  </r>
  <r>
    <n v="10"/>
    <n v="13"/>
    <x v="4"/>
    <n v="1.9672682347637818"/>
    <n v="0"/>
    <n v="-0.20132002801120447"/>
    <n v="0"/>
    <n v="0"/>
    <x v="0"/>
    <n v="31.166374949284581"/>
  </r>
  <r>
    <n v="10"/>
    <n v="13"/>
    <x v="5"/>
    <n v="0.76497634397447634"/>
    <n v="0"/>
    <n v="-0.20132002801120447"/>
    <n v="0"/>
    <n v="0"/>
    <x v="0"/>
    <n v="29.964083058495277"/>
  </r>
  <r>
    <n v="10"/>
    <n v="13"/>
    <x v="6"/>
    <n v="0.73555721685792275"/>
    <n v="0"/>
    <n v="-0.20132002801120447"/>
    <n v="0"/>
    <n v="0"/>
    <x v="0"/>
    <n v="29.934663931378722"/>
  </r>
  <r>
    <n v="10"/>
    <n v="13"/>
    <x v="7"/>
    <n v="0.88177429943268726"/>
    <n v="8.9986943837526354"/>
    <n v="6.5062549213865539"/>
    <n v="16.530702922077921"/>
    <n v="0"/>
    <x v="275"/>
    <n v="56.29864985524155"/>
  </r>
  <r>
    <n v="10"/>
    <n v="13"/>
    <x v="8"/>
    <n v="1.6286672217475251"/>
    <n v="4.1756397192576928"/>
    <n v="5.6128803876680671"/>
    <n v="33.216952922077922"/>
    <n v="6.7426666666666666"/>
    <x v="292"/>
    <n v="69.398144044018153"/>
  </r>
  <r>
    <n v="10"/>
    <n v="13"/>
    <x v="9"/>
    <n v="1.8455542418514674"/>
    <n v="13.56178374227507"/>
    <n v="10.945479635357142"/>
    <n v="37.645310606060605"/>
    <n v="21.285333333333334"/>
    <x v="260"/>
    <n v="100.8595639770853"/>
  </r>
  <r>
    <n v="10"/>
    <n v="13"/>
    <x v="10"/>
    <n v="4.1651837959115445"/>
    <n v="24.403803481494098"/>
    <n v="15.115482391197476"/>
    <n v="38.464640692640685"/>
    <n v="25.445333333333338"/>
    <x v="900"/>
    <n v="117.24095863056576"/>
  </r>
  <r>
    <n v="10"/>
    <n v="13"/>
    <x v="11"/>
    <n v="1.5963398704053042"/>
    <n v="31.769537192485938"/>
    <n v="18.587374292836138"/>
    <n v="35.801148268398265"/>
    <n v="25.272000000000002"/>
    <x v="770"/>
    <n v="121.95278653735468"/>
  </r>
  <r>
    <n v="10"/>
    <n v="13"/>
    <x v="12"/>
    <n v="1.4280408157850097"/>
    <n v="27.2050357249881"/>
    <n v="14.712167853151261"/>
    <n v="32.988529761904765"/>
    <n v="24.544"/>
    <x v="445"/>
    <n v="110.62457358683909"/>
  </r>
  <r>
    <n v="10"/>
    <n v="13"/>
    <x v="13"/>
    <n v="1.6107162338256991"/>
    <n v="4.6370768816421268"/>
    <n v="17.768303637163864"/>
    <n v="35.629864718614719"/>
    <n v="23.989333333333335"/>
    <x v="507"/>
    <n v="94.889562229899795"/>
  </r>
  <r>
    <n v="10"/>
    <n v="13"/>
    <x v="14"/>
    <n v="0.61796843827446957"/>
    <n v="2.2428042802691301"/>
    <n v="25.286473697710083"/>
    <n v="30.938307359307355"/>
    <n v="24.076000000000001"/>
    <x v="1429"/>
    <n v="94.148040262047516"/>
  </r>
  <r>
    <n v="10"/>
    <n v="13"/>
    <x v="15"/>
    <n v="0.89385749261852965"/>
    <n v="5.2230489715602317"/>
    <n v="38.584794271386556"/>
    <n v="31.020628787878785"/>
    <n v="23.954666666666665"/>
    <x v="425"/>
    <n v="108.85409434089313"/>
  </r>
  <r>
    <n v="10"/>
    <n v="13"/>
    <x v="16"/>
    <n v="2.3183806514827903"/>
    <n v="14.381028323253579"/>
    <n v="21.176605243172268"/>
    <n v="21.020234307359306"/>
    <n v="23.798666666666669"/>
    <x v="1380"/>
    <n v="94.535953598762475"/>
  </r>
  <r>
    <n v="10"/>
    <n v="13"/>
    <x v="17"/>
    <n v="2.7977254618321767"/>
    <n v="6.1970231245892782"/>
    <n v="0.7972978914075628"/>
    <n v="1.3261244588744587"/>
    <n v="18.616000000000003"/>
    <x v="1304"/>
    <n v="42.26119796373051"/>
  </r>
  <r>
    <n v="10"/>
    <n v="13"/>
    <x v="18"/>
    <n v="1.7852145766782601"/>
    <n v="0"/>
    <n v="-0.20132002801120447"/>
    <n v="0"/>
    <n v="5.2346666666666666"/>
    <x v="1248"/>
    <n v="18.207252538235572"/>
  </r>
  <r>
    <n v="10"/>
    <n v="13"/>
    <x v="19"/>
    <n v="1.9790099244924593"/>
    <n v="0"/>
    <n v="-0.20132002801120447"/>
    <n v="0"/>
    <n v="0"/>
    <x v="893"/>
    <n v="11.457277378700317"/>
  </r>
  <r>
    <n v="10"/>
    <n v="13"/>
    <x v="20"/>
    <n v="2.097624730550284"/>
    <n v="0"/>
    <n v="-0.20132002801120447"/>
    <n v="0"/>
    <n v="0"/>
    <x v="1266"/>
    <n v="15.227741402396832"/>
  </r>
  <r>
    <n v="10"/>
    <n v="13"/>
    <x v="21"/>
    <n v="1.21423335490962"/>
    <n v="0"/>
    <n v="-0.20132002801120447"/>
    <n v="0"/>
    <n v="0"/>
    <x v="839"/>
    <n v="11.564122430739099"/>
  </r>
  <r>
    <n v="10"/>
    <n v="13"/>
    <x v="22"/>
    <n v="0.66218811043626802"/>
    <n v="0"/>
    <n v="-0.20132002801120447"/>
    <n v="0"/>
    <n v="0"/>
    <x v="1099"/>
    <n v="6.1376106144307538"/>
  </r>
  <r>
    <n v="10"/>
    <n v="13"/>
    <x v="23"/>
    <n v="0.59224785603644037"/>
    <n v="0"/>
    <n v="-0.20132002801120447"/>
    <n v="0"/>
    <n v="0"/>
    <x v="1287"/>
    <n v="6.6544413415387496"/>
  </r>
  <r>
    <n v="10"/>
    <n v="14"/>
    <x v="0"/>
    <n v="1.4803660594462371"/>
    <n v="0"/>
    <n v="-0.20132002801120447"/>
    <n v="0"/>
    <n v="0"/>
    <x v="1094"/>
    <n v="5.2808241253183894"/>
  </r>
  <r>
    <n v="10"/>
    <n v="14"/>
    <x v="1"/>
    <n v="1.3842134658537866"/>
    <n v="0"/>
    <n v="-0.20132002801120447"/>
    <n v="0"/>
    <n v="0"/>
    <x v="723"/>
    <n v="6.6249275772451419"/>
  </r>
  <r>
    <n v="10"/>
    <n v="14"/>
    <x v="2"/>
    <n v="2.0964145528520755"/>
    <n v="0"/>
    <n v="-0.20132002801120447"/>
    <n v="0"/>
    <n v="0"/>
    <x v="1051"/>
    <n v="9.5145824338024649"/>
  </r>
  <r>
    <n v="10"/>
    <n v="14"/>
    <x v="3"/>
    <n v="3.1468927338148203"/>
    <n v="0"/>
    <n v="-0.20132002801120447"/>
    <n v="0"/>
    <n v="0"/>
    <x v="501"/>
    <n v="15.372315237809307"/>
  </r>
  <r>
    <n v="10"/>
    <n v="14"/>
    <x v="4"/>
    <n v="2.7596328852408503"/>
    <n v="0"/>
    <n v="-0.20132002801120447"/>
    <n v="0"/>
    <n v="0"/>
    <x v="1237"/>
    <n v="13.344230353673458"/>
  </r>
  <r>
    <n v="10"/>
    <n v="14"/>
    <x v="5"/>
    <n v="2.5538740902994981"/>
    <n v="0"/>
    <n v="-0.20132002801120447"/>
    <n v="0"/>
    <n v="0"/>
    <x v="769"/>
    <n v="15.264716224450456"/>
  </r>
  <r>
    <n v="10"/>
    <n v="14"/>
    <x v="6"/>
    <n v="3.1802506734400207"/>
    <n v="0"/>
    <n v="-0.20132002801120447"/>
    <n v="0"/>
    <n v="0"/>
    <x v="390"/>
    <n v="20.028361655386142"/>
  </r>
  <r>
    <n v="10"/>
    <n v="14"/>
    <x v="7"/>
    <n v="7.2713299917910295"/>
    <n v="15.484759673811508"/>
    <n v="9.543037137163866"/>
    <n v="9.6155221861471851"/>
    <n v="0"/>
    <x v="959"/>
    <n v="63.034136897875179"/>
  </r>
  <r>
    <n v="10"/>
    <n v="14"/>
    <x v="8"/>
    <n v="3.7564322162217021"/>
    <n v="42.627354539625514"/>
    <n v="22.221352328445377"/>
    <n v="16.745758658008658"/>
    <n v="2.1493333333333333"/>
    <x v="961"/>
    <n v="108.30179579825194"/>
  </r>
  <r>
    <n v="10"/>
    <n v="14"/>
    <x v="9"/>
    <n v="2.5815001398241182"/>
    <n v="46.024177718724758"/>
    <n v="21.141008501596637"/>
    <n v="24.232186688311689"/>
    <n v="7.4706666666666672"/>
    <x v="508"/>
    <n v="113.27350842067152"/>
  </r>
  <r>
    <n v="10"/>
    <n v="14"/>
    <x v="10"/>
    <n v="3.939231753856332"/>
    <n v="45.446769064761597"/>
    <n v="26.099323563592435"/>
    <n v="29.021754329004327"/>
    <n v="10.642666666666667"/>
    <x v="1430"/>
    <n v="125.71695732667226"/>
  </r>
  <r>
    <n v="10"/>
    <n v="14"/>
    <x v="11"/>
    <n v="4.374026196470278"/>
    <n v="44.518714266167734"/>
    <n v="26.843053542920163"/>
    <n v="29.372876082251082"/>
    <n v="8.0080000000000009"/>
    <x v="779"/>
    <n v="128.27349796832135"/>
  </r>
  <r>
    <n v="10"/>
    <n v="14"/>
    <x v="12"/>
    <n v="4.1709466547125968"/>
    <n v="43.762719566645615"/>
    <n v="28.030533193928569"/>
    <n v="29.652668831168832"/>
    <n v="8.1813333333333347"/>
    <x v="822"/>
    <n v="141.18226985859405"/>
  </r>
  <r>
    <n v="10"/>
    <n v="14"/>
    <x v="13"/>
    <n v="6.7087232932101157"/>
    <n v="44.4103515017527"/>
    <n v="31.140236890021004"/>
    <n v="25.115679112554115"/>
    <n v="1.6639999999999999"/>
    <x v="0"/>
    <n v="138.43941754006994"/>
  </r>
  <r>
    <n v="10"/>
    <n v="14"/>
    <x v="14"/>
    <n v="6.5934816246475147"/>
    <n v="45.337150968786787"/>
    <n v="30.934950826953784"/>
    <n v="26.996174783549783"/>
    <n v="7.262666666666667"/>
    <x v="0"/>
    <n v="146.52485161313655"/>
  </r>
  <r>
    <n v="10"/>
    <n v="14"/>
    <x v="15"/>
    <n v="3.7614471657650621"/>
    <n v="44.873152247634692"/>
    <n v="29.422607709138656"/>
    <n v="21.453850649350645"/>
    <n v="11.613333333333333"/>
    <x v="0"/>
    <n v="140.52481784775438"/>
  </r>
  <r>
    <n v="10"/>
    <n v="14"/>
    <x v="16"/>
    <n v="1.4936083550291077"/>
    <n v="37.633745144247989"/>
    <n v="15.801497265252097"/>
    <n v="15.270262987012988"/>
    <n v="9.3773333333333344"/>
    <x v="0"/>
    <n v="108.97687382740753"/>
  </r>
  <r>
    <n v="10"/>
    <n v="14"/>
    <x v="17"/>
    <n v="1.2052696497482041"/>
    <n v="7.5267313247693775"/>
    <n v="0.20554526264180673"/>
    <n v="0.82742532467532459"/>
    <n v="10.573333333333334"/>
    <x v="0"/>
    <n v="49.738731637700056"/>
  </r>
  <r>
    <n v="10"/>
    <n v="14"/>
    <x v="18"/>
    <n v="4.8618158907688507"/>
    <n v="0"/>
    <n v="-0.20132002801120447"/>
    <n v="0"/>
    <n v="5.1306666666666674"/>
    <x v="0"/>
    <n v="39.191589271956317"/>
  </r>
  <r>
    <n v="10"/>
    <n v="14"/>
    <x v="19"/>
    <n v="7.3648887066407083"/>
    <n v="0"/>
    <n v="-0.20132002801120447"/>
    <n v="0"/>
    <n v="0"/>
    <x v="0"/>
    <n v="36.563995421161508"/>
  </r>
  <r>
    <n v="10"/>
    <n v="14"/>
    <x v="20"/>
    <n v="5.2006112731652498"/>
    <n v="0"/>
    <n v="-0.20132002801120447"/>
    <n v="0"/>
    <n v="0"/>
    <x v="0"/>
    <n v="34.399717987686053"/>
  </r>
  <r>
    <n v="10"/>
    <n v="14"/>
    <x v="21"/>
    <n v="8.5760852598558479"/>
    <n v="0"/>
    <n v="-0.20132002801120447"/>
    <n v="0"/>
    <n v="0"/>
    <x v="0"/>
    <n v="37.775191974376646"/>
  </r>
  <r>
    <n v="10"/>
    <n v="14"/>
    <x v="22"/>
    <n v="8.0017923932541155"/>
    <n v="0"/>
    <n v="-0.20132002801120447"/>
    <n v="0"/>
    <n v="0"/>
    <x v="0"/>
    <n v="37.200899107774916"/>
  </r>
  <r>
    <n v="10"/>
    <n v="14"/>
    <x v="23"/>
    <n v="8.6814796072619185"/>
    <n v="0"/>
    <n v="-0.20132002801120447"/>
    <n v="0"/>
    <n v="0"/>
    <x v="0"/>
    <n v="37.880586321782715"/>
  </r>
  <r>
    <n v="10"/>
    <n v="15"/>
    <x v="0"/>
    <n v="9.1835454148667832"/>
    <n v="0"/>
    <n v="-0.20132002801120447"/>
    <n v="0"/>
    <n v="0"/>
    <x v="204"/>
    <n v="37.371272328534104"/>
  </r>
  <r>
    <n v="10"/>
    <n v="15"/>
    <x v="1"/>
    <n v="8.4001269058382526"/>
    <n v="0"/>
    <n v="-0.20132002801120447"/>
    <n v="0"/>
    <n v="0"/>
    <x v="1344"/>
    <n v="32.182804032876838"/>
  </r>
  <r>
    <n v="10"/>
    <n v="15"/>
    <x v="2"/>
    <n v="8.0553739196366809"/>
    <n v="0"/>
    <n v="-0.20132002801120447"/>
    <n v="0"/>
    <n v="0"/>
    <x v="1028"/>
    <n v="35.690469254356628"/>
  </r>
  <r>
    <n v="10"/>
    <n v="15"/>
    <x v="3"/>
    <n v="2.5973333001038572"/>
    <n v="0"/>
    <n v="-0.20132002801120447"/>
    <n v="0"/>
    <n v="0"/>
    <x v="0"/>
    <n v="31.796440014624658"/>
  </r>
  <r>
    <n v="10"/>
    <n v="15"/>
    <x v="4"/>
    <n v="1.4121086239506579"/>
    <n v="0"/>
    <n v="-0.20132002801120447"/>
    <n v="0"/>
    <n v="0"/>
    <x v="200"/>
    <n v="27.439451469339172"/>
  </r>
  <r>
    <n v="10"/>
    <n v="15"/>
    <x v="5"/>
    <n v="2.8232047094956609"/>
    <n v="0"/>
    <n v="-0.20132002801120447"/>
    <n v="0"/>
    <n v="0"/>
    <x v="49"/>
    <n v="23.390376857871367"/>
  </r>
  <r>
    <n v="10"/>
    <n v="15"/>
    <x v="6"/>
    <n v="3.9880769181003299"/>
    <n v="0"/>
    <n v="-0.20132002801120447"/>
    <n v="0"/>
    <n v="0"/>
    <x v="733"/>
    <n v="22.66157908070079"/>
  </r>
  <r>
    <n v="10"/>
    <n v="15"/>
    <x v="7"/>
    <n v="7.2091284277957888"/>
    <n v="12.856043222427354"/>
    <n v="9.7942879247899146"/>
    <n v="15.774568722943721"/>
    <n v="0"/>
    <x v="1431"/>
    <n v="62.215109379037855"/>
  </r>
  <r>
    <n v="10"/>
    <n v="15"/>
    <x v="8"/>
    <n v="7.4081739731063863"/>
    <n v="37.093397675966116"/>
    <n v="26.358868737605039"/>
    <n v="35.169312229437232"/>
    <n v="5.3733333333333331"/>
    <x v="636"/>
    <n v="130.62997072896445"/>
  </r>
  <r>
    <n v="10"/>
    <n v="15"/>
    <x v="9"/>
    <n v="7.1903652696935723"/>
    <n v="40.881101601150746"/>
    <n v="32.446257146470586"/>
    <n v="38.308689393939396"/>
    <n v="17.021333333333335"/>
    <x v="496"/>
    <n v="140.70407675881236"/>
  </r>
  <r>
    <n v="10"/>
    <n v="15"/>
    <x v="10"/>
    <n v="8.0041995708009281"/>
    <n v="38.066418782674376"/>
    <n v="24.955389441113436"/>
    <n v="38.202627164502161"/>
    <n v="14.040000000000001"/>
    <x v="992"/>
    <n v="144.99089669451052"/>
  </r>
  <r>
    <n v="10"/>
    <n v="15"/>
    <x v="11"/>
    <n v="7.6324593090294623"/>
    <n v="42.592526018711567"/>
    <n v="25.011030949789912"/>
    <n v="37.225277056277051"/>
    <n v="16.345333333333333"/>
    <x v="1255"/>
    <n v="149.20598655334334"/>
  </r>
  <r>
    <n v="10"/>
    <n v="15"/>
    <x v="12"/>
    <n v="6.7094962262249513"/>
    <n v="41.548749628768476"/>
    <n v="29.78548711355042"/>
    <n v="36.344724567099568"/>
    <n v="21.718666666666667"/>
    <x v="1050"/>
    <n v="158.49937171297867"/>
  </r>
  <r>
    <n v="10"/>
    <n v="15"/>
    <x v="13"/>
    <n v="4.0558545133414956"/>
    <n v="43.346434307526309"/>
    <n v="29.540457115714283"/>
    <n v="36.295200216450219"/>
    <n v="21.441333333333336"/>
    <x v="1089"/>
    <n v="156.90403055322199"/>
  </r>
  <r>
    <n v="10"/>
    <n v="15"/>
    <x v="14"/>
    <n v="6.3226500765813833"/>
    <n v="43.359823821447598"/>
    <n v="19.366701013739497"/>
    <n v="37.033428030303028"/>
    <n v="11.578666666666667"/>
    <x v="1432"/>
    <n v="125.53253561158311"/>
  </r>
  <r>
    <n v="10"/>
    <n v="15"/>
    <x v="15"/>
    <n v="5.4553106983622985"/>
    <n v="41.720305812518355"/>
    <n v="27.850821488886552"/>
    <n v="35.784547619047615"/>
    <n v="9.36"/>
    <x v="41"/>
    <n v="120.17098561881483"/>
  </r>
  <r>
    <n v="10"/>
    <n v="15"/>
    <x v="16"/>
    <n v="5.7078890564931131"/>
    <n v="37.651213931730183"/>
    <n v="20.089349427668065"/>
    <n v="24.174644480519479"/>
    <n v="8.9960000000000004"/>
    <x v="41"/>
    <n v="96.619096896410838"/>
  </r>
  <r>
    <n v="10"/>
    <n v="15"/>
    <x v="17"/>
    <n v="2.2842943237969897"/>
    <n v="6.7302802069000247"/>
    <n v="-0.20132002801120447"/>
    <n v="1.0372380952380953"/>
    <n v="8.7013333333333343"/>
    <x v="165"/>
    <n v="30.610503029408022"/>
  </r>
  <r>
    <n v="10"/>
    <n v="15"/>
    <x v="18"/>
    <n v="3.5084646102979873"/>
    <n v="0"/>
    <n v="-0.20132002801120447"/>
    <n v="0"/>
    <n v="3.4666666666666672E-2"/>
    <x v="1433"/>
    <n v="23.071185359906508"/>
  </r>
  <r>
    <n v="10"/>
    <n v="15"/>
    <x v="19"/>
    <n v="4.0292246391074826"/>
    <n v="0"/>
    <n v="-0.20132002801120447"/>
    <n v="0"/>
    <n v="0"/>
    <x v="572"/>
    <n v="25.517093800285469"/>
  </r>
  <r>
    <n v="10"/>
    <n v="15"/>
    <x v="20"/>
    <n v="2.6385679668069471"/>
    <n v="0"/>
    <n v="-0.20132002801120447"/>
    <n v="0"/>
    <n v="0"/>
    <x v="14"/>
    <n v="23.004104268809968"/>
  </r>
  <r>
    <n v="10"/>
    <n v="15"/>
    <x v="21"/>
    <n v="2.0654132748756022"/>
    <n v="0"/>
    <n v="-0.20132002801120447"/>
    <n v="0"/>
    <n v="0"/>
    <x v="956"/>
    <n v="18.14325398655145"/>
  </r>
  <r>
    <n v="10"/>
    <n v="15"/>
    <x v="22"/>
    <n v="3.5388565054157586"/>
    <n v="0"/>
    <n v="-0.20132002801120447"/>
    <n v="0"/>
    <n v="0"/>
    <x v="1223"/>
    <n v="19.734051413393175"/>
  </r>
  <r>
    <n v="10"/>
    <n v="15"/>
    <x v="23"/>
    <n v="3.0884342788819508"/>
    <n v="0"/>
    <n v="-0.20132002801120447"/>
    <n v="0"/>
    <n v="0"/>
    <x v="1434"/>
    <n v="19.534340424412708"/>
  </r>
  <r>
    <n v="10"/>
    <n v="16"/>
    <x v="0"/>
    <n v="1.3640009919345608"/>
    <n v="0"/>
    <n v="-0.20132002801120447"/>
    <n v="0"/>
    <n v="0"/>
    <x v="14"/>
    <n v="21.729537293937582"/>
  </r>
  <r>
    <n v="10"/>
    <n v="16"/>
    <x v="1"/>
    <n v="0.61752929849107496"/>
    <n v="0"/>
    <n v="-0.20132002801120447"/>
    <n v="0"/>
    <n v="0"/>
    <x v="592"/>
    <n v="24.835483808175461"/>
  </r>
  <r>
    <n v="10"/>
    <n v="16"/>
    <x v="2"/>
    <n v="0.43615437577359328"/>
    <n v="0"/>
    <n v="-0.20132002801120447"/>
    <n v="0"/>
    <n v="0"/>
    <x v="1435"/>
    <n v="29.042088970806482"/>
  </r>
  <r>
    <n v="10"/>
    <n v="16"/>
    <x v="3"/>
    <n v="1.0643617394799725"/>
    <n v="0"/>
    <n v="-0.20132002801120447"/>
    <n v="0"/>
    <n v="0"/>
    <x v="0"/>
    <n v="30.263468454000773"/>
  </r>
  <r>
    <n v="10"/>
    <n v="16"/>
    <x v="4"/>
    <n v="2.75157211179225"/>
    <n v="0"/>
    <n v="-0.20132002801120447"/>
    <n v="0"/>
    <n v="0"/>
    <x v="0"/>
    <n v="31.950678826313052"/>
  </r>
  <r>
    <n v="10"/>
    <n v="16"/>
    <x v="5"/>
    <n v="3.6672133347661373"/>
    <n v="0"/>
    <n v="-0.20132002801120447"/>
    <n v="0"/>
    <n v="0"/>
    <x v="0"/>
    <n v="32.866320049286941"/>
  </r>
  <r>
    <n v="10"/>
    <n v="16"/>
    <x v="6"/>
    <n v="3.8028535855089354"/>
    <n v="0"/>
    <n v="-0.20132002801120447"/>
    <n v="0"/>
    <n v="0"/>
    <x v="0"/>
    <n v="33.001960300029737"/>
  </r>
  <r>
    <n v="10"/>
    <n v="16"/>
    <x v="7"/>
    <n v="2.6993888057641229"/>
    <n v="6.3364268766314398"/>
    <n v="10.190690474180672"/>
    <n v="15.993384740259739"/>
    <n v="0"/>
    <x v="0"/>
    <n v="64.620317639367983"/>
  </r>
  <r>
    <n v="10"/>
    <n v="16"/>
    <x v="8"/>
    <n v="2.57615975028523"/>
    <n v="12.635662363486711"/>
    <n v="29.141635370294118"/>
    <n v="26.793174242424239"/>
    <n v="3.3106666666666671"/>
    <x v="0"/>
    <n v="103.85772513568897"/>
  </r>
  <r>
    <n v="10"/>
    <n v="16"/>
    <x v="9"/>
    <n v="1.8122104998595916"/>
    <n v="21.695164446488235"/>
    <n v="31.515903473445373"/>
    <n v="29.533265151515153"/>
    <n v="3.0853333333333337"/>
    <x v="0"/>
    <n v="117.0423036471737"/>
  </r>
  <r>
    <n v="10"/>
    <n v="16"/>
    <x v="10"/>
    <n v="1.4251927786699952"/>
    <n v="38.91393488908323"/>
    <n v="33.078012909579826"/>
    <n v="33.594692099567098"/>
    <n v="4.68"/>
    <x v="0"/>
    <n v="141.09225941943214"/>
  </r>
  <r>
    <n v="10"/>
    <n v="16"/>
    <x v="11"/>
    <n v="0.5716116776275072"/>
    <n v="40.800649083365123"/>
    <n v="31.944101170651255"/>
    <n v="34.611281926406924"/>
    <n v="4.1253333333333337"/>
    <x v="0"/>
    <n v="141.45340393391615"/>
  </r>
  <r>
    <n v="10"/>
    <n v="16"/>
    <x v="12"/>
    <n v="0.2002794162775027"/>
    <n v="41.493792335319647"/>
    <n v="32.32806214046218"/>
    <n v="35.685951839826835"/>
    <n v="1.8546666666666667"/>
    <x v="0"/>
    <n v="140.96317914108485"/>
  </r>
  <r>
    <n v="10"/>
    <n v="16"/>
    <x v="13"/>
    <n v="0.16616677010214978"/>
    <n v="42.817537871516684"/>
    <n v="33.659311155504199"/>
    <n v="35.519879329004326"/>
    <n v="8.8573333333333331"/>
    <x v="646"/>
    <n v="138.52200655334406"/>
  </r>
  <r>
    <n v="10"/>
    <n v="16"/>
    <x v="14"/>
    <n v="0.37462935589519686"/>
    <n v="43.075982399954199"/>
    <n v="28.854096642226889"/>
    <n v="30.409479978354977"/>
    <n v="9.5853333333333328"/>
    <x v="1146"/>
    <n v="120.80663408529803"/>
  </r>
  <r>
    <n v="10"/>
    <n v="16"/>
    <x v="15"/>
    <n v="0.44667456977178016"/>
    <n v="42.603249930828269"/>
    <n v="33.148515193865549"/>
    <n v="24.083953463203464"/>
    <n v="10.937333333333333"/>
    <x v="1425"/>
    <n v="114.20052307706214"/>
  </r>
  <r>
    <n v="10"/>
    <n v="16"/>
    <x v="16"/>
    <n v="0.65599229826700955"/>
    <n v="34.435862561161102"/>
    <n v="17.75102366552521"/>
    <n v="15.520177489177488"/>
    <n v="16.224"/>
    <x v="41"/>
    <n v="84.587056014130809"/>
  </r>
  <r>
    <n v="10"/>
    <n v="16"/>
    <x v="17"/>
    <n v="0.32324383984143817"/>
    <n v="5.9906415815459813"/>
    <n v="0.57172514163655452"/>
    <n v="0.89206655844155847"/>
    <n v="11.145333333333333"/>
    <x v="41"/>
    <n v="18.923010454798867"/>
  </r>
  <r>
    <n v="10"/>
    <n v="16"/>
    <x v="18"/>
    <n v="0.638499531579102"/>
    <n v="0"/>
    <n v="-0.20132002801120447"/>
    <n v="0"/>
    <n v="3.4666666666666668"/>
    <x v="41"/>
    <n v="3.9038461702345644"/>
  </r>
  <r>
    <n v="10"/>
    <n v="16"/>
    <x v="19"/>
    <n v="0.25580707964672095"/>
    <n v="0"/>
    <n v="-0.20132002801120447"/>
    <n v="0"/>
    <n v="0"/>
    <x v="41"/>
    <n v="5.4487051635516481E-2"/>
  </r>
  <r>
    <n v="10"/>
    <n v="16"/>
    <x v="20"/>
    <n v="0.48762690216895838"/>
    <n v="0"/>
    <n v="-0.20132002801120447"/>
    <n v="0"/>
    <n v="0"/>
    <x v="41"/>
    <n v="0.28630687415775391"/>
  </r>
  <r>
    <n v="10"/>
    <n v="16"/>
    <x v="21"/>
    <n v="1.6380493399610592"/>
    <n v="0"/>
    <n v="-0.20132002801120447"/>
    <n v="0"/>
    <n v="0"/>
    <x v="41"/>
    <n v="1.4367293119498548"/>
  </r>
  <r>
    <n v="10"/>
    <n v="16"/>
    <x v="22"/>
    <n v="0.73258953691783091"/>
    <n v="0"/>
    <n v="-0.20132002801120447"/>
    <n v="0"/>
    <n v="0"/>
    <x v="41"/>
    <n v="0.53126950890662639"/>
  </r>
  <r>
    <n v="10"/>
    <n v="16"/>
    <x v="23"/>
    <n v="0.52546791469739962"/>
    <n v="0"/>
    <n v="-0.20132002801120447"/>
    <n v="0"/>
    <n v="0"/>
    <x v="41"/>
    <n v="0.32414788668619515"/>
  </r>
  <r>
    <n v="10"/>
    <n v="17"/>
    <x v="0"/>
    <n v="0.3196129690553402"/>
    <n v="0"/>
    <n v="-0.20132002801120447"/>
    <n v="0"/>
    <n v="0"/>
    <x v="41"/>
    <n v="0.11829294104413574"/>
  </r>
  <r>
    <n v="10"/>
    <n v="17"/>
    <x v="1"/>
    <n v="0"/>
    <n v="0"/>
    <n v="-0.20132002801120447"/>
    <n v="0"/>
    <n v="0"/>
    <x v="105"/>
    <n v="5.0230754200684533"/>
  </r>
  <r>
    <n v="10"/>
    <n v="17"/>
    <x v="2"/>
    <n v="0"/>
    <n v="0"/>
    <n v="-0.20132002801120447"/>
    <n v="0"/>
    <n v="0"/>
    <x v="396"/>
    <n v="7.8203727173657516"/>
  </r>
  <r>
    <n v="10"/>
    <n v="17"/>
    <x v="3"/>
    <n v="3.7733211595277573E-2"/>
    <n v="0"/>
    <n v="-0.20132002801120447"/>
    <n v="0"/>
    <n v="0"/>
    <x v="868"/>
    <n v="2.9676365121758228"/>
  </r>
  <r>
    <n v="10"/>
    <n v="17"/>
    <x v="4"/>
    <n v="0.33999053083053932"/>
    <n v="0"/>
    <n v="-0.20132002801120447"/>
    <n v="0"/>
    <n v="0"/>
    <x v="41"/>
    <n v="0.13867050281933485"/>
  </r>
  <r>
    <n v="10"/>
    <n v="17"/>
    <x v="5"/>
    <n v="0.70446668006487967"/>
    <n v="0"/>
    <n v="-0.20132002801120447"/>
    <n v="0"/>
    <n v="0"/>
    <x v="41"/>
    <n v="0.50314665205367515"/>
  </r>
  <r>
    <n v="10"/>
    <n v="17"/>
    <x v="6"/>
    <n v="1.2806862433988755"/>
    <n v="0"/>
    <n v="-0.20132002801120447"/>
    <n v="0"/>
    <n v="0"/>
    <x v="41"/>
    <n v="1.0793662153876711"/>
  </r>
  <r>
    <n v="10"/>
    <n v="17"/>
    <x v="7"/>
    <n v="1.5635520908059697"/>
    <n v="14.678526424498735"/>
    <n v="13.145565624390757"/>
    <n v="16.449482142857143"/>
    <n v="0"/>
    <x v="41"/>
    <n v="45.837126282552603"/>
  </r>
  <r>
    <n v="10"/>
    <n v="17"/>
    <x v="8"/>
    <n v="0.69239897744100753"/>
    <n v="42.438488436474614"/>
    <n v="31.711858351827729"/>
    <n v="36.417988636363638"/>
    <n v="5.9626666666666663"/>
    <x v="41"/>
    <n v="117.22340106877367"/>
  </r>
  <r>
    <n v="10"/>
    <n v="17"/>
    <x v="9"/>
    <n v="4.7778228000505754E-2"/>
    <n v="45.948001313750865"/>
    <n v="34.462138637836134"/>
    <n v="38.444863636363635"/>
    <n v="20.349333333333334"/>
    <x v="41"/>
    <n v="139.25211514928446"/>
  </r>
  <r>
    <n v="10"/>
    <n v="17"/>
    <x v="10"/>
    <n v="2.2064907213006926E-2"/>
    <n v="45.010900298057685"/>
    <n v="35.218655796176463"/>
    <n v="38.62713636363636"/>
    <n v="24.803999999999998"/>
    <x v="41"/>
    <n v="143.68275736508352"/>
  </r>
  <r>
    <n v="10"/>
    <n v="17"/>
    <x v="11"/>
    <n v="0.18451813334897632"/>
    <n v="43.97417232800484"/>
    <n v="35.10149758846638"/>
    <n v="38.142416125541125"/>
    <n v="24.422666666666668"/>
    <x v="41"/>
    <n v="141.82527084202798"/>
  </r>
  <r>
    <n v="10"/>
    <n v="17"/>
    <x v="12"/>
    <n v="0.18444417640079347"/>
    <n v="43.856410890269821"/>
    <n v="34.405805930294107"/>
    <n v="37.554773268398272"/>
    <n v="23.712000000000003"/>
    <x v="41"/>
    <n v="139.71343426536299"/>
  </r>
  <r>
    <n v="10"/>
    <n v="17"/>
    <x v="13"/>
    <n v="0.45281914099697618"/>
    <n v="44.576228467332413"/>
    <n v="32.539568993319328"/>
    <n v="37.706258658008657"/>
    <n v="23.347999999999999"/>
    <x v="41"/>
    <n v="138.62287525965741"/>
  </r>
  <r>
    <n v="10"/>
    <n v="17"/>
    <x v="14"/>
    <n v="0.50610008093764192"/>
    <n v="45.13258035574065"/>
    <n v="31.572581780420165"/>
    <n v="38.579087121212119"/>
    <n v="23.521333333333331"/>
    <x v="41"/>
    <n v="139.31168267164392"/>
  </r>
  <r>
    <n v="10"/>
    <n v="17"/>
    <x v="15"/>
    <n v="0.9587384904674956"/>
    <n v="45.021583745757589"/>
    <n v="22.426638391512601"/>
    <n v="36.715494588744583"/>
    <n v="23.538666666666668"/>
    <x v="41"/>
    <n v="128.66112188314895"/>
  </r>
  <r>
    <n v="10"/>
    <n v="17"/>
    <x v="16"/>
    <n v="0.88431803296170675"/>
    <n v="36.560926579082434"/>
    <n v="11.624928120189075"/>
    <n v="23.008025974025973"/>
    <n v="23.590666666666667"/>
    <x v="41"/>
    <n v="95.66886537292585"/>
  </r>
  <r>
    <n v="10"/>
    <n v="17"/>
    <x v="17"/>
    <n v="1.2519401932874781"/>
    <n v="6.5525020675871772"/>
    <n v="0.31070425804600837"/>
    <n v="0.87929761904761905"/>
    <n v="17.68"/>
    <x v="41"/>
    <n v="26.674444137968283"/>
  </r>
  <r>
    <n v="10"/>
    <n v="17"/>
    <x v="18"/>
    <n v="3.4082550939742537"/>
    <n v="0"/>
    <n v="-0.20132002801120447"/>
    <n v="0"/>
    <n v="4.4026666666666667"/>
    <x v="1149"/>
    <n v="10.773897607451907"/>
  </r>
  <r>
    <n v="10"/>
    <n v="17"/>
    <x v="19"/>
    <n v="5.2961149369391105"/>
    <n v="0"/>
    <n v="-0.20132002801120447"/>
    <n v="0"/>
    <n v="0"/>
    <x v="338"/>
    <n v="12.011224496410126"/>
  </r>
  <r>
    <n v="10"/>
    <n v="17"/>
    <x v="20"/>
    <n v="4.023205114525358"/>
    <n v="0"/>
    <n v="-0.20132002801120447"/>
    <n v="0"/>
    <n v="0"/>
    <x v="582"/>
    <n v="11.056237860340612"/>
  </r>
  <r>
    <n v="10"/>
    <n v="17"/>
    <x v="21"/>
    <n v="2.6711070606530791"/>
    <n v="0"/>
    <n v="-0.20132002801120447"/>
    <n v="0"/>
    <n v="0"/>
    <x v="874"/>
    <n v="10.206629137905033"/>
  </r>
  <r>
    <n v="10"/>
    <n v="17"/>
    <x v="22"/>
    <n v="3.3449358843139811"/>
    <n v="0"/>
    <n v="-0.20132002801120447"/>
    <n v="0"/>
    <n v="0"/>
    <x v="482"/>
    <n v="12.92455468987319"/>
  </r>
  <r>
    <n v="10"/>
    <n v="17"/>
    <x v="23"/>
    <n v="6.2518174206996751"/>
    <n v="0"/>
    <n v="-0.20132002801120447"/>
    <n v="0"/>
    <n v="0"/>
    <x v="93"/>
    <n v="16.299786155135127"/>
  </r>
  <r>
    <n v="10"/>
    <n v="18"/>
    <x v="0"/>
    <n v="6.2836098590897249"/>
    <n v="0"/>
    <n v="-0.20132002801120447"/>
    <n v="0"/>
    <n v="0"/>
    <x v="894"/>
    <n v="16.164082149712943"/>
  </r>
  <r>
    <n v="10"/>
    <n v="18"/>
    <x v="1"/>
    <n v="3.2714131651840037"/>
    <n v="0"/>
    <n v="-0.20132002801120447"/>
    <n v="0"/>
    <n v="0"/>
    <x v="1436"/>
    <n v="12.381615185536953"/>
  </r>
  <r>
    <n v="10"/>
    <n v="18"/>
    <x v="2"/>
    <n v="1.2367524811247479"/>
    <n v="0"/>
    <n v="-0.20132002801120447"/>
    <n v="0"/>
    <n v="0"/>
    <x v="380"/>
    <n v="9.4763997361860905"/>
  </r>
  <r>
    <n v="10"/>
    <n v="18"/>
    <x v="3"/>
    <n v="2.087608016142839"/>
    <n v="0"/>
    <n v="-0.20132002801120447"/>
    <n v="0"/>
    <n v="0"/>
    <x v="489"/>
    <n v="9.690342042185689"/>
  </r>
  <r>
    <n v="10"/>
    <n v="18"/>
    <x v="4"/>
    <n v="0.32563449281951506"/>
    <n v="0"/>
    <n v="-0.20132002801120447"/>
    <n v="0"/>
    <n v="0"/>
    <x v="86"/>
    <n v="4.4450826013659217"/>
  </r>
  <r>
    <n v="10"/>
    <n v="18"/>
    <x v="5"/>
    <n v="0.58314732273974312"/>
    <n v="0"/>
    <n v="-0.20132002801120447"/>
    <n v="0"/>
    <n v="0"/>
    <x v="496"/>
    <n v="5.2381573089532907"/>
  </r>
  <r>
    <n v="10"/>
    <n v="18"/>
    <x v="6"/>
    <n v="0.37225326744296916"/>
    <n v="0"/>
    <n v="-0.20132002801120447"/>
    <n v="0"/>
    <n v="0"/>
    <x v="331"/>
    <n v="4.7424126135427178"/>
  </r>
  <r>
    <n v="10"/>
    <n v="18"/>
    <x v="7"/>
    <n v="0.16904959386041721"/>
    <n v="15.472485417713985"/>
    <n v="7.4780805263445354"/>
    <n v="4.0691937229437229"/>
    <n v="0"/>
    <x v="41"/>
    <n v="27.188809260862662"/>
  </r>
  <r>
    <n v="10"/>
    <n v="18"/>
    <x v="8"/>
    <n v="1.2075213268810379"/>
    <n v="44.787567039591437"/>
    <n v="13.770754998277308"/>
    <n v="10.246220238095239"/>
    <n v="5.3733333333333331"/>
    <x v="42"/>
    <n v="77.913846438312063"/>
  </r>
  <r>
    <n v="10"/>
    <n v="18"/>
    <x v="9"/>
    <n v="1.6815667736957385"/>
    <n v="47.710975140769669"/>
    <n v="17.785583608802522"/>
    <n v="15.115747294372294"/>
    <n v="18.962666666666667"/>
    <x v="41"/>
    <n v="101.25653948430688"/>
  </r>
  <r>
    <n v="10"/>
    <n v="18"/>
    <x v="10"/>
    <n v="3.6528041393187971"/>
    <n v="47.195658256540185"/>
    <n v="16.971351345189074"/>
    <n v="18.472798160173159"/>
    <n v="23.694666666666667"/>
    <x v="41"/>
    <n v="109.98727856788787"/>
  </r>
  <r>
    <n v="10"/>
    <n v="18"/>
    <x v="11"/>
    <n v="2.7177219052852979"/>
    <n v="46.111028753195228"/>
    <n v="22.539649406029408"/>
    <n v="19.186229978354977"/>
    <n v="23.486666666666668"/>
    <x v="41"/>
    <n v="114.04129670953157"/>
  </r>
  <r>
    <n v="10"/>
    <n v="18"/>
    <x v="12"/>
    <n v="2.0185486747112997"/>
    <n v="45.517617557282456"/>
    <n v="19.630738980378148"/>
    <n v="19.592568722943724"/>
    <n v="22.654666666666664"/>
    <x v="41"/>
    <n v="109.4141406019823"/>
  </r>
  <r>
    <n v="10"/>
    <n v="18"/>
    <x v="13"/>
    <n v="0.63357049553153866"/>
    <n v="46.133744063544633"/>
    <n v="21.748572304411759"/>
    <n v="15.928125541125539"/>
    <n v="22.169333333333334"/>
    <x v="376"/>
    <n v="109.627214870237"/>
  </r>
  <r>
    <n v="10"/>
    <n v="18"/>
    <x v="14"/>
    <n v="1.0439155884095461"/>
    <n v="46.803034715040184"/>
    <n v="24.436644692521003"/>
    <n v="12.960569264069264"/>
    <n v="22.117333333333335"/>
    <x v="1194"/>
    <n v="114.04321878825242"/>
  </r>
  <r>
    <n v="10"/>
    <n v="18"/>
    <x v="15"/>
    <n v="0.64248058548660514"/>
    <n v="46.411652249406664"/>
    <n v="32.71029511310924"/>
    <n v="8.4347575757575743"/>
    <n v="22.221333333333334"/>
    <x v="121"/>
    <n v="116.73417461811759"/>
  </r>
  <r>
    <n v="10"/>
    <n v="18"/>
    <x v="16"/>
    <n v="0.31320100417236518"/>
    <n v="37.704971737189929"/>
    <n v="22.288744217836133"/>
    <n v="3.6835643939393941"/>
    <n v="22.186666666666667"/>
    <x v="780"/>
    <n v="98.453463809278176"/>
  </r>
  <r>
    <n v="10"/>
    <n v="18"/>
    <x v="17"/>
    <n v="8.7209083838132102"/>
    <n v="8.0680227627927756"/>
    <n v="0.64851733559873947"/>
    <n v="0"/>
    <n v="16.258666666666667"/>
    <x v="1025"/>
    <n v="54.715318562811646"/>
  </r>
  <r>
    <n v="10"/>
    <n v="18"/>
    <x v="18"/>
    <n v="8.7444276178442557"/>
    <n v="0"/>
    <n v="-0.20132002801120447"/>
    <n v="0"/>
    <n v="3.536"/>
    <x v="720"/>
    <n v="28.325195783289665"/>
  </r>
  <r>
    <n v="10"/>
    <n v="18"/>
    <x v="19"/>
    <n v="8.7207438018221115"/>
    <n v="0"/>
    <n v="-0.20132002801120447"/>
    <n v="0"/>
    <n v="0"/>
    <x v="268"/>
    <n v="13.828100871961688"/>
  </r>
  <r>
    <n v="10"/>
    <n v="18"/>
    <x v="20"/>
    <n v="8.6198928898534763"/>
    <n v="0"/>
    <n v="-0.20132002801120447"/>
    <n v="0"/>
    <n v="0"/>
    <x v="41"/>
    <n v="8.4185728618422715"/>
  </r>
  <r>
    <n v="10"/>
    <n v="18"/>
    <x v="21"/>
    <n v="8.6162639232620712"/>
    <n v="0"/>
    <n v="-0.20132002801120447"/>
    <n v="0"/>
    <n v="0"/>
    <x v="41"/>
    <n v="8.4149438952508664"/>
  </r>
  <r>
    <n v="10"/>
    <n v="18"/>
    <x v="22"/>
    <n v="8.4644314785055474"/>
    <n v="0"/>
    <n v="-0.20132002801120447"/>
    <n v="0"/>
    <n v="0"/>
    <x v="41"/>
    <n v="8.2631114504943426"/>
  </r>
  <r>
    <n v="10"/>
    <n v="18"/>
    <x v="23"/>
    <n v="7.6943683084888521"/>
    <n v="0"/>
    <n v="-0.20132002801120447"/>
    <n v="0"/>
    <n v="0"/>
    <x v="41"/>
    <n v="7.4930482804776473"/>
  </r>
  <r>
    <n v="10"/>
    <n v="19"/>
    <x v="0"/>
    <n v="6.4668529747098562"/>
    <n v="0"/>
    <n v="-0.20132002801120447"/>
    <n v="0"/>
    <n v="0"/>
    <x v="41"/>
    <n v="6.2655329466986514"/>
  </r>
  <r>
    <n v="10"/>
    <n v="19"/>
    <x v="1"/>
    <n v="3.1216191222938874"/>
    <n v="0"/>
    <n v="-0.20132002801120447"/>
    <n v="0"/>
    <n v="0"/>
    <x v="41"/>
    <n v="2.920299094282683"/>
  </r>
  <r>
    <n v="10"/>
    <n v="19"/>
    <x v="2"/>
    <n v="2.895159617193114"/>
    <n v="0"/>
    <n v="-0.20132002801120447"/>
    <n v="0"/>
    <n v="0"/>
    <x v="1437"/>
    <n v="13.596044425597272"/>
  </r>
  <r>
    <n v="10"/>
    <n v="19"/>
    <x v="3"/>
    <n v="5.178812277064937"/>
    <n v="0"/>
    <n v="-0.20132002801120447"/>
    <n v="0"/>
    <n v="0"/>
    <x v="834"/>
    <n v="16.18161742686312"/>
  </r>
  <r>
    <n v="10"/>
    <n v="19"/>
    <x v="4"/>
    <n v="4.8721440214205867"/>
    <n v="0"/>
    <n v="-0.20132002801120447"/>
    <n v="0"/>
    <n v="0"/>
    <x v="1438"/>
    <n v="30.614636226695303"/>
  </r>
  <r>
    <n v="10"/>
    <n v="19"/>
    <x v="5"/>
    <n v="3.9220483875841703"/>
    <n v="0"/>
    <n v="-0.20132002801120447"/>
    <n v="0"/>
    <n v="0"/>
    <x v="0"/>
    <n v="33.121155102104971"/>
  </r>
  <r>
    <n v="10"/>
    <n v="19"/>
    <x v="6"/>
    <n v="3.6711980837842555"/>
    <n v="0"/>
    <n v="-0.20132002801120447"/>
    <n v="0"/>
    <n v="0"/>
    <x v="0"/>
    <n v="32.870304798305057"/>
  </r>
  <r>
    <n v="10"/>
    <n v="19"/>
    <x v="7"/>
    <n v="2.4899470611006578"/>
    <n v="14.48747816017784"/>
    <n v="16.484747343844536"/>
    <n v="2.6899475108225106"/>
    <n v="0"/>
    <x v="0"/>
    <n v="65.552546818477552"/>
  </r>
  <r>
    <n v="10"/>
    <n v="19"/>
    <x v="8"/>
    <n v="0.88216935050031875"/>
    <n v="44.760807203891687"/>
    <n v="39.236249202163862"/>
    <n v="8.2905454545454553"/>
    <n v="6.032"/>
    <x v="0"/>
    <n v="128.60219795363332"/>
  </r>
  <r>
    <n v="10"/>
    <n v="19"/>
    <x v="9"/>
    <n v="0.73085707583733561"/>
    <n v="47.701638130389355"/>
    <n v="40.671178047037813"/>
    <n v="9.7917148268398275"/>
    <n v="20.886666666666667"/>
    <x v="0"/>
    <n v="149.182481489303"/>
  </r>
  <r>
    <n v="10"/>
    <n v="19"/>
    <x v="10"/>
    <n v="0.11548894083972591"/>
    <n v="46.964645580135411"/>
    <n v="39.70902922619748"/>
    <n v="11.264930194805196"/>
    <n v="25.878666666666671"/>
    <x v="0"/>
    <n v="153.33318735117649"/>
  </r>
  <r>
    <n v="10"/>
    <n v="19"/>
    <x v="11"/>
    <n v="0"/>
    <n v="45.810345859414895"/>
    <n v="38.547469532647057"/>
    <n v="17.491091991341989"/>
    <n v="25.584"/>
    <x v="0"/>
    <n v="156.83333412593595"/>
  </r>
  <r>
    <n v="10"/>
    <n v="19"/>
    <x v="12"/>
    <n v="0"/>
    <n v="45.060370692237463"/>
    <n v="38.332506685462178"/>
    <n v="16.268474567099567"/>
    <n v="24.803999999999998"/>
    <x v="0"/>
    <n v="153.86577868733121"/>
  </r>
  <r>
    <n v="10"/>
    <n v="19"/>
    <x v="13"/>
    <n v="0"/>
    <n v="45.557728140733047"/>
    <n v="39.126348582542015"/>
    <n v="14.089685064935063"/>
    <n v="24.353333333333335"/>
    <x v="0"/>
    <n v="152.52752186407548"/>
  </r>
  <r>
    <n v="10"/>
    <n v="19"/>
    <x v="14"/>
    <n v="0"/>
    <n v="46.073609092270516"/>
    <n v="40.145521309789913"/>
    <n v="5.5109274891774884"/>
    <n v="24.457333333333334"/>
    <x v="912"/>
    <n v="143.10204271817011"/>
  </r>
  <r>
    <n v="10"/>
    <n v="19"/>
    <x v="15"/>
    <n v="0"/>
    <n v="45.83574465293205"/>
    <n v="39.864894570378155"/>
    <n v="2.4672835497835495"/>
    <n v="24.474666666666664"/>
    <x v="362"/>
    <n v="138.85418261187991"/>
  </r>
  <r>
    <n v="10"/>
    <n v="19"/>
    <x v="16"/>
    <n v="4.1710727055450196E-2"/>
    <n v="36.937439447064783"/>
    <n v="22.257640268886558"/>
    <n v="0.8335189393939394"/>
    <n v="24.353333333333335"/>
    <x v="1007"/>
    <n v="111.8909257882803"/>
  </r>
  <r>
    <n v="10"/>
    <n v="19"/>
    <x v="17"/>
    <n v="0.23994081648010349"/>
    <n v="6.3159830680794578"/>
    <n v="0.29451638061491592"/>
    <n v="0"/>
    <n v="17.888000000000002"/>
    <x v="178"/>
    <n v="54.115396168446175"/>
  </r>
  <r>
    <n v="10"/>
    <n v="19"/>
    <x v="18"/>
    <n v="0.8792560901273716"/>
    <n v="0"/>
    <n v="-0.20132002801120447"/>
    <n v="0"/>
    <n v="4.1253333333333337"/>
    <x v="1439"/>
    <n v="30.042956450926035"/>
  </r>
  <r>
    <n v="10"/>
    <n v="19"/>
    <x v="19"/>
    <n v="2.7171217936665601"/>
    <n v="0"/>
    <n v="-0.20132002801120447"/>
    <n v="0"/>
    <n v="0"/>
    <x v="1440"/>
    <n v="26.399514425683805"/>
  </r>
  <r>
    <n v="10"/>
    <n v="19"/>
    <x v="20"/>
    <n v="4.6752890385471524"/>
    <n v="0"/>
    <n v="-0.20132002801120447"/>
    <n v="0"/>
    <n v="0"/>
    <x v="1440"/>
    <n v="28.357681670564396"/>
  </r>
  <r>
    <n v="10"/>
    <n v="19"/>
    <x v="21"/>
    <n v="6.5246442645153637"/>
    <n v="0"/>
    <n v="-0.20132002801120447"/>
    <n v="0"/>
    <n v="0"/>
    <x v="1035"/>
    <n v="30.022470751440149"/>
  </r>
  <r>
    <n v="10"/>
    <n v="19"/>
    <x v="22"/>
    <n v="5.2429108376054119"/>
    <n v="0"/>
    <n v="-0.20132002801120447"/>
    <n v="0"/>
    <n v="0"/>
    <x v="300"/>
    <n v="28.807949273321096"/>
  </r>
  <r>
    <n v="10"/>
    <n v="19"/>
    <x v="23"/>
    <n v="8.125780237594789"/>
    <n v="0"/>
    <n v="-0.20132002801120447"/>
    <n v="0"/>
    <n v="0"/>
    <x v="1207"/>
    <n v="31.020832898061542"/>
  </r>
  <r>
    <n v="10"/>
    <n v="20"/>
    <x v="0"/>
    <n v="8.6444454610997479"/>
    <n v="0"/>
    <n v="-0.20132002801120447"/>
    <n v="0"/>
    <n v="0"/>
    <x v="1063"/>
    <n v="33.499313199802629"/>
  </r>
  <r>
    <n v="10"/>
    <n v="20"/>
    <x v="1"/>
    <n v="8.6269998984441703"/>
    <n v="0"/>
    <n v="-0.20132002801120447"/>
    <n v="0"/>
    <n v="0"/>
    <x v="1032"/>
    <n v="30.667500638569521"/>
  </r>
  <r>
    <n v="10"/>
    <n v="20"/>
    <x v="2"/>
    <n v="8.4546334787442152"/>
    <n v="0"/>
    <n v="-0.20132002801120447"/>
    <n v="0"/>
    <n v="0"/>
    <x v="415"/>
    <n v="31.985532511899439"/>
  </r>
  <r>
    <n v="10"/>
    <n v="20"/>
    <x v="3"/>
    <n v="7.9583025767996007"/>
    <n v="0"/>
    <n v="-0.20132002801120447"/>
    <n v="0"/>
    <n v="0"/>
    <x v="295"/>
    <n v="32.075972591462651"/>
  </r>
  <r>
    <n v="10"/>
    <n v="20"/>
    <x v="4"/>
    <n v="7.2941535338213148"/>
    <n v="0"/>
    <n v="-0.20132002801120447"/>
    <n v="0"/>
    <n v="0"/>
    <x v="415"/>
    <n v="30.825052566976538"/>
  </r>
  <r>
    <n v="10"/>
    <n v="20"/>
    <x v="5"/>
    <n v="4.4153621677088388"/>
    <n v="0"/>
    <n v="-0.20132002801120447"/>
    <n v="0"/>
    <n v="0"/>
    <x v="275"/>
    <n v="27.595265468289384"/>
  </r>
  <r>
    <n v="10"/>
    <n v="20"/>
    <x v="6"/>
    <n v="3.0907406044072614"/>
    <n v="0"/>
    <n v="-0.20132002801120447"/>
    <n v="0"/>
    <n v="0"/>
    <x v="999"/>
    <n v="25.013887148231049"/>
  </r>
  <r>
    <n v="10"/>
    <n v="20"/>
    <x v="7"/>
    <n v="0.6870301164457161"/>
    <n v="13.318697886342404"/>
    <n v="13.725827072016806"/>
    <n v="14.803733766233766"/>
    <n v="0"/>
    <x v="130"/>
    <n v="60.171490832503842"/>
  </r>
  <r>
    <n v="10"/>
    <n v="20"/>
    <x v="8"/>
    <n v="1.636362503466906"/>
    <n v="42.520196340275866"/>
    <n v="24.597694028193274"/>
    <n v="35.174231060606061"/>
    <n v="5.0440000000000005"/>
    <x v="243"/>
    <n v="122.57170157123343"/>
  </r>
  <r>
    <n v="10"/>
    <n v="20"/>
    <x v="9"/>
    <n v="2.891949629469496"/>
    <n v="45.473505935202887"/>
    <n v="39.656498112415967"/>
    <n v="38.558996212121208"/>
    <n v="18.771999999999998"/>
    <x v="1052"/>
    <n v="151.21425856630771"/>
  </r>
  <r>
    <n v="10"/>
    <n v="20"/>
    <x v="10"/>
    <n v="4.6012018335785658"/>
    <n v="45.018916313995135"/>
    <n v="34.529184927794113"/>
    <n v="38.615277056277051"/>
    <n v="23.850666666666665"/>
    <x v="97"/>
    <n v="151.15365362619204"/>
  </r>
  <r>
    <n v="10"/>
    <n v="20"/>
    <x v="11"/>
    <n v="4.6021436298773386"/>
    <n v="43.983540660224065"/>
    <n v="20.936068037962183"/>
    <n v="38.001441017316012"/>
    <n v="23.746666666666666"/>
    <x v="41"/>
    <n v="131.26986001204625"/>
  </r>
  <r>
    <n v="10"/>
    <n v="20"/>
    <x v="12"/>
    <n v="5.3947398314627089"/>
    <n v="43.267443927366998"/>
    <n v="8.5252468076470578"/>
    <n v="37.73721428571428"/>
    <n v="23.192000000000004"/>
    <x v="41"/>
    <n v="118.11664485219106"/>
  </r>
  <r>
    <n v="10"/>
    <n v="20"/>
    <x v="13"/>
    <n v="5.2630581464583015"/>
    <n v="43.734625007734365"/>
    <n v="7.9522429481092418"/>
    <n v="38.1570946969697"/>
    <n v="22.672000000000004"/>
    <x v="41"/>
    <n v="117.77902079927162"/>
  </r>
  <r>
    <n v="10"/>
    <n v="20"/>
    <x v="14"/>
    <n v="5.7739069776642085"/>
    <n v="44.069174314905069"/>
    <n v="5.8316448286134452"/>
    <n v="38.591994588744583"/>
    <n v="22.724"/>
    <x v="41"/>
    <n v="116.99072070992732"/>
  </r>
  <r>
    <n v="10"/>
    <n v="20"/>
    <x v="15"/>
    <n v="6.5220431365069294"/>
    <n v="43.181761928247418"/>
    <n v="9.4749540489075628"/>
    <n v="37.782787337662334"/>
    <n v="22.602666666666668"/>
    <x v="41"/>
    <n v="119.5642131179909"/>
  </r>
  <r>
    <n v="10"/>
    <n v="20"/>
    <x v="16"/>
    <n v="6.6833842255177238"/>
    <n v="29.306592458135238"/>
    <n v="3.2928022755756299"/>
    <n v="24.698381493506492"/>
    <n v="22.34266666666667"/>
    <x v="41"/>
    <n v="86.323827119401756"/>
  </r>
  <r>
    <n v="10"/>
    <n v="20"/>
    <x v="17"/>
    <n v="6.2483812978819584"/>
    <n v="3.804492867230155"/>
    <n v="-0.20132002801120447"/>
    <n v="0.81726136363636359"/>
    <n v="14.56"/>
    <x v="41"/>
    <n v="25.228815500737273"/>
  </r>
  <r>
    <n v="10"/>
    <n v="20"/>
    <x v="18"/>
    <n v="7.5050894792636784"/>
    <n v="0"/>
    <n v="-0.20132002801120447"/>
    <n v="0"/>
    <n v="0.71066666666666667"/>
    <x v="41"/>
    <n v="8.014436117919141"/>
  </r>
  <r>
    <n v="10"/>
    <n v="20"/>
    <x v="19"/>
    <n v="7.0965689180131744"/>
    <n v="0"/>
    <n v="-0.20132002801120447"/>
    <n v="0"/>
    <n v="0"/>
    <x v="41"/>
    <n v="6.8952488900019695"/>
  </r>
  <r>
    <n v="10"/>
    <n v="20"/>
    <x v="20"/>
    <n v="7.8796606985632636"/>
    <n v="0"/>
    <n v="-0.20132002801120447"/>
    <n v="0"/>
    <n v="0"/>
    <x v="41"/>
    <n v="7.6783406705520587"/>
  </r>
  <r>
    <n v="10"/>
    <n v="20"/>
    <x v="21"/>
    <n v="8.5533235961541401"/>
    <n v="0"/>
    <n v="-0.20132002801120447"/>
    <n v="0"/>
    <n v="0"/>
    <x v="945"/>
    <n v="13.727892615084613"/>
  </r>
  <r>
    <n v="10"/>
    <n v="20"/>
    <x v="22"/>
    <n v="8.5976602213199751"/>
    <n v="0"/>
    <n v="-0.20132002801120447"/>
    <n v="0"/>
    <n v="0"/>
    <x v="1163"/>
    <n v="13.285742753763962"/>
  </r>
  <r>
    <n v="10"/>
    <n v="20"/>
    <x v="23"/>
    <n v="8.6373565048557097"/>
    <n v="0"/>
    <n v="-0.20132002801120447"/>
    <n v="0"/>
    <n v="0"/>
    <x v="750"/>
    <n v="14.464841597754889"/>
  </r>
  <r>
    <n v="10"/>
    <n v="21"/>
    <x v="0"/>
    <n v="8.6462346717431533"/>
    <n v="0"/>
    <n v="-0.20132002801120447"/>
    <n v="0"/>
    <n v="0"/>
    <x v="774"/>
    <n v="12.011415354969502"/>
  </r>
  <r>
    <n v="10"/>
    <n v="21"/>
    <x v="1"/>
    <n v="8.5202457952877531"/>
    <n v="0"/>
    <n v="-0.20132002801120447"/>
    <n v="0"/>
    <n v="0"/>
    <x v="1153"/>
    <n v="11.517361044659193"/>
  </r>
  <r>
    <n v="10"/>
    <n v="21"/>
    <x v="2"/>
    <n v="8.4283650872414935"/>
    <n v="0"/>
    <n v="-0.20132002801120447"/>
    <n v="0"/>
    <n v="0"/>
    <x v="41"/>
    <n v="8.2270450592302886"/>
  </r>
  <r>
    <n v="10"/>
    <n v="21"/>
    <x v="3"/>
    <n v="5.9225623637620686"/>
    <n v="0"/>
    <n v="-0.20132002801120447"/>
    <n v="0"/>
    <n v="0"/>
    <x v="41"/>
    <n v="5.7212423357508637"/>
  </r>
  <r>
    <n v="10"/>
    <n v="21"/>
    <x v="4"/>
    <n v="0.85024550159208834"/>
    <n v="0"/>
    <n v="-0.20132002801120447"/>
    <n v="0"/>
    <n v="0"/>
    <x v="41"/>
    <n v="0.64892547358088382"/>
  </r>
  <r>
    <n v="10"/>
    <n v="21"/>
    <x v="5"/>
    <n v="1.7166454865758312"/>
    <n v="0"/>
    <n v="-0.20132002801120447"/>
    <n v="0"/>
    <n v="0"/>
    <x v="41"/>
    <n v="1.5153254585646267"/>
  </r>
  <r>
    <n v="10"/>
    <n v="21"/>
    <x v="6"/>
    <n v="2.4009917110916827"/>
    <n v="0"/>
    <n v="-0.20132002801120447"/>
    <n v="0"/>
    <n v="0"/>
    <x v="41"/>
    <n v="2.1996716830804783"/>
  </r>
  <r>
    <n v="10"/>
    <n v="21"/>
    <x v="7"/>
    <n v="1.0219986938410719"/>
    <n v="11.147502166533592"/>
    <n v="4.0597565367857129"/>
    <n v="14.959068722943721"/>
    <n v="0"/>
    <x v="41"/>
    <n v="31.188326120104094"/>
  </r>
  <r>
    <n v="10"/>
    <n v="21"/>
    <x v="8"/>
    <n v="2.1051331238373576"/>
    <n v="38.356592663464056"/>
    <n v="11.778719867773111"/>
    <n v="36.054351190476183"/>
    <n v="4.9400000000000004"/>
    <x v="41"/>
    <n v="93.234796845550704"/>
  </r>
  <r>
    <n v="10"/>
    <n v="21"/>
    <x v="9"/>
    <n v="3.017637592078648"/>
    <n v="42.789416211174135"/>
    <n v="16.554904028697479"/>
    <n v="38.824206168831168"/>
    <n v="18.962666666666667"/>
    <x v="41"/>
    <n v="120.1488306674481"/>
  </r>
  <r>
    <n v="10"/>
    <n v="21"/>
    <x v="10"/>
    <n v="1.9955492928320653"/>
    <n v="42.802795781833922"/>
    <n v="15.62455035567227"/>
    <n v="38.833536796536798"/>
    <n v="24.093333333333334"/>
    <x v="41"/>
    <n v="123.3497655602084"/>
  </r>
  <r>
    <n v="10"/>
    <n v="21"/>
    <x v="11"/>
    <n v="2.8945457639237619"/>
    <n v="41.960192420240659"/>
    <n v="21.925519213991596"/>
    <n v="37.963327922077916"/>
    <n v="23.833333333333336"/>
    <x v="41"/>
    <n v="128.57691865356728"/>
  </r>
  <r>
    <n v="10"/>
    <n v="21"/>
    <x v="12"/>
    <n v="4.3763936951148166"/>
    <n v="41.247140682716854"/>
    <n v="22.275611439390754"/>
    <n v="37.308087662337662"/>
    <n v="23.001333333333331"/>
    <x v="41"/>
    <n v="128.20856681289339"/>
  </r>
  <r>
    <n v="10"/>
    <n v="21"/>
    <x v="13"/>
    <n v="5.6987723661164722"/>
    <n v="41.735055940103166"/>
    <n v="25.532886093277313"/>
    <n v="37.490764610389611"/>
    <n v="22.463999999999999"/>
    <x v="41"/>
    <n v="132.92147900988655"/>
  </r>
  <r>
    <n v="10"/>
    <n v="21"/>
    <x v="14"/>
    <n v="5.1785092093601595"/>
    <n v="41.957507153114364"/>
    <n v="29.963125221995799"/>
    <n v="38.128650432900429"/>
    <n v="22.481333333333332"/>
    <x v="41"/>
    <n v="137.70912535070408"/>
  </r>
  <r>
    <n v="10"/>
    <n v="21"/>
    <x v="15"/>
    <n v="5.0112236259019109"/>
    <n v="41.058102125034644"/>
    <n v="34.408570725756299"/>
    <n v="37.155706709956711"/>
    <n v="22.308"/>
    <x v="41"/>
    <n v="139.94160318664956"/>
  </r>
  <r>
    <n v="10"/>
    <n v="21"/>
    <x v="16"/>
    <n v="4.1742392353595541"/>
    <n v="30.965200991641886"/>
    <n v="20.648183710462185"/>
    <n v="24.336647727272727"/>
    <n v="21.909333333333336"/>
    <x v="41"/>
    <n v="102.03360499806969"/>
  </r>
  <r>
    <n v="10"/>
    <n v="21"/>
    <x v="17"/>
    <n v="2.5358147061904432"/>
    <n v="4.6355648379299446"/>
    <n v="0.49441454852521"/>
    <n v="0.68397456709956694"/>
    <n v="14.092000000000001"/>
    <x v="41"/>
    <n v="22.441768659745165"/>
  </r>
  <r>
    <n v="10"/>
    <n v="21"/>
    <x v="18"/>
    <n v="2.8700128534611222"/>
    <n v="0"/>
    <n v="-0.20132002801120447"/>
    <n v="0"/>
    <n v="0.60666666666666669"/>
    <x v="41"/>
    <n v="3.2753594921165847"/>
  </r>
  <r>
    <n v="10"/>
    <n v="21"/>
    <x v="19"/>
    <n v="3.3271013305528951"/>
    <n v="0"/>
    <n v="-0.20132002801120447"/>
    <n v="0"/>
    <n v="0"/>
    <x v="41"/>
    <n v="3.1257813025416907"/>
  </r>
  <r>
    <n v="10"/>
    <n v="21"/>
    <x v="20"/>
    <n v="1.970021247790033"/>
    <n v="0"/>
    <n v="-0.20132002801120447"/>
    <n v="0"/>
    <n v="0"/>
    <x v="41"/>
    <n v="1.7687012197788285"/>
  </r>
  <r>
    <n v="10"/>
    <n v="21"/>
    <x v="21"/>
    <n v="1.646002614218776"/>
    <n v="0"/>
    <n v="-0.20132002801120447"/>
    <n v="0"/>
    <n v="0"/>
    <x v="41"/>
    <n v="1.4446825862075716"/>
  </r>
  <r>
    <n v="10"/>
    <n v="21"/>
    <x v="22"/>
    <n v="0.83274483011167766"/>
    <n v="0"/>
    <n v="-0.20132002801120447"/>
    <n v="0"/>
    <n v="0"/>
    <x v="41"/>
    <n v="0.63142480210047314"/>
  </r>
  <r>
    <n v="10"/>
    <n v="21"/>
    <x v="23"/>
    <n v="0.20838298995518245"/>
    <n v="0"/>
    <n v="-0.20132002801120447"/>
    <n v="0"/>
    <n v="0"/>
    <x v="41"/>
    <n v="7.0629619439779856E-3"/>
  </r>
  <r>
    <n v="10"/>
    <n v="22"/>
    <x v="0"/>
    <n v="0.14462405766253664"/>
    <n v="0"/>
    <n v="-0.20132002801120447"/>
    <n v="0"/>
    <n v="0"/>
    <x v="1268"/>
    <n v="10.627870174743792"/>
  </r>
  <r>
    <n v="10"/>
    <n v="22"/>
    <x v="1"/>
    <n v="0.17307594871660212"/>
    <n v="0"/>
    <n v="-0.20132002801120447"/>
    <n v="0"/>
    <n v="0"/>
    <x v="0"/>
    <n v="29.372182663237403"/>
  </r>
  <r>
    <n v="10"/>
    <n v="22"/>
    <x v="2"/>
    <n v="8.1006699767788931E-2"/>
    <n v="0"/>
    <n v="-0.20132002801120447"/>
    <n v="0"/>
    <n v="0"/>
    <x v="0"/>
    <n v="29.280113414288589"/>
  </r>
  <r>
    <n v="10"/>
    <n v="22"/>
    <x v="3"/>
    <n v="0"/>
    <n v="0"/>
    <n v="-0.20132002801120447"/>
    <n v="0"/>
    <n v="0"/>
    <x v="0"/>
    <n v="29.199106714520802"/>
  </r>
  <r>
    <n v="10"/>
    <n v="22"/>
    <x v="4"/>
    <n v="0"/>
    <n v="0"/>
    <n v="-0.20132002801120447"/>
    <n v="0"/>
    <n v="0"/>
    <x v="0"/>
    <n v="29.199106714520802"/>
  </r>
  <r>
    <n v="10"/>
    <n v="22"/>
    <x v="5"/>
    <n v="0"/>
    <n v="0"/>
    <n v="-0.20132002801120447"/>
    <n v="0"/>
    <n v="0"/>
    <x v="0"/>
    <n v="29.199106714520802"/>
  </r>
  <r>
    <n v="10"/>
    <n v="22"/>
    <x v="6"/>
    <n v="0.26308255433714028"/>
    <n v="0"/>
    <n v="-0.20132002801120447"/>
    <n v="0"/>
    <n v="0"/>
    <x v="0"/>
    <n v="29.462189268857941"/>
  </r>
  <r>
    <n v="10"/>
    <n v="22"/>
    <x v="7"/>
    <n v="1.0591713033968135"/>
    <n v="0.81628159491800423"/>
    <n v="12.438469184936976"/>
    <n v="16.36352922077922"/>
    <n v="0"/>
    <x v="0"/>
    <n v="60.077878046563015"/>
  </r>
  <r>
    <n v="10"/>
    <n v="22"/>
    <x v="8"/>
    <n v="2.5426355620267271"/>
    <n v="2.8646176768701399"/>
    <n v="32.779760599096633"/>
    <n v="38.504716991341986"/>
    <n v="4.0733333333333333"/>
    <x v="0"/>
    <n v="110.16549090520083"/>
  </r>
  <r>
    <n v="10"/>
    <n v="22"/>
    <x v="9"/>
    <n v="0.9045697309868832"/>
    <n v="3.9235008633028632"/>
    <n v="32.026008236218487"/>
    <n v="41.128214826839823"/>
    <n v="14.092000000000001"/>
    <x v="0"/>
    <n v="121.47472039988007"/>
  </r>
  <r>
    <n v="10"/>
    <n v="22"/>
    <x v="10"/>
    <n v="0.3989764548173137"/>
    <n v="9.2056313666044378"/>
    <n v="32.095128122773104"/>
    <n v="40.736490259740265"/>
    <n v="13.398666666666667"/>
    <x v="0"/>
    <n v="125.2353196131338"/>
  </r>
  <r>
    <n v="10"/>
    <n v="22"/>
    <x v="11"/>
    <n v="0.30635808004524112"/>
    <n v="17.001937856220103"/>
    <n v="30.330497419033613"/>
    <n v="39.841072510822507"/>
    <n v="16.501333333333335"/>
    <x v="0"/>
    <n v="133.38162594198678"/>
  </r>
  <r>
    <n v="10"/>
    <n v="22"/>
    <x v="12"/>
    <n v="0.99489082379933547"/>
    <n v="30.132071132717048"/>
    <n v="31.152678469600836"/>
    <n v="39.532771103896103"/>
    <n v="19.985333333333333"/>
    <x v="0"/>
    <n v="151.19817160587866"/>
  </r>
  <r>
    <n v="10"/>
    <n v="22"/>
    <x v="13"/>
    <n v="0.76031690487124892"/>
    <n v="28.745650724194796"/>
    <n v="32.347415708697476"/>
    <n v="39.810831168831164"/>
    <n v="18.078666666666667"/>
    <x v="0"/>
    <n v="149.14330791579334"/>
  </r>
  <r>
    <n v="10"/>
    <n v="22"/>
    <x v="14"/>
    <n v="0.40426125374737421"/>
    <n v="36.42777253922393"/>
    <n v="29.972456406680674"/>
    <n v="39.933149891774882"/>
    <n v="19.361333333333334"/>
    <x v="0"/>
    <n v="155.49940016729221"/>
  </r>
  <r>
    <n v="10"/>
    <n v="22"/>
    <x v="15"/>
    <n v="0.26238365246257378"/>
    <n v="40.823439039487148"/>
    <n v="29.826959045483189"/>
    <n v="38.528109307359308"/>
    <n v="16.761333333333333"/>
    <x v="0"/>
    <n v="155.60265112065755"/>
  </r>
  <r>
    <n v="10"/>
    <n v="22"/>
    <x v="16"/>
    <n v="0.31642498722801471"/>
    <n v="30.022667757029904"/>
    <n v="15.208103039180669"/>
    <n v="25.435215909090907"/>
    <n v="8.3893333333333331"/>
    <x v="1441"/>
    <n v="105.46598400168074"/>
  </r>
  <r>
    <n v="10"/>
    <n v="22"/>
    <x v="17"/>
    <n v="0.24299708026601496"/>
    <n v="4.3161872605014349"/>
    <n v="-0.20132002801120447"/>
    <n v="0.56841017316017306"/>
    <n v="4.3506666666666671"/>
    <x v="1442"/>
    <n v="31.351265476907411"/>
  </r>
  <r>
    <n v="10"/>
    <n v="22"/>
    <x v="18"/>
    <n v="1.2296543501905617"/>
    <n v="0"/>
    <n v="-0.20132002801120447"/>
    <n v="0"/>
    <n v="0"/>
    <x v="1123"/>
    <n v="17.96041113583512"/>
  </r>
  <r>
    <n v="10"/>
    <n v="22"/>
    <x v="19"/>
    <n v="2.9377474461019508"/>
    <n v="0"/>
    <n v="-0.20132002801120447"/>
    <n v="0"/>
    <n v="0"/>
    <x v="64"/>
    <n v="22.180950888930003"/>
  </r>
  <r>
    <n v="10"/>
    <n v="22"/>
    <x v="20"/>
    <n v="5.0436254083081131"/>
    <n v="0"/>
    <n v="-0.20132002801120447"/>
    <n v="0"/>
    <n v="0"/>
    <x v="819"/>
    <n v="31.238464697508853"/>
  </r>
  <r>
    <n v="10"/>
    <n v="22"/>
    <x v="21"/>
    <n v="6.9943206186750286"/>
    <n v="0"/>
    <n v="-0.20132002801120447"/>
    <n v="0"/>
    <n v="0"/>
    <x v="0"/>
    <n v="36.193427333195828"/>
  </r>
  <r>
    <n v="10"/>
    <n v="22"/>
    <x v="22"/>
    <n v="6.7151214254374043"/>
    <n v="0"/>
    <n v="-0.20132002801120447"/>
    <n v="0"/>
    <n v="0"/>
    <x v="0"/>
    <n v="35.914228139958205"/>
  </r>
  <r>
    <n v="10"/>
    <n v="22"/>
    <x v="23"/>
    <n v="6.4593655948264681"/>
    <n v="0"/>
    <n v="-0.20132002801120447"/>
    <n v="0"/>
    <n v="0"/>
    <x v="0"/>
    <n v="35.658472309347268"/>
  </r>
  <r>
    <n v="10"/>
    <n v="23"/>
    <x v="0"/>
    <n v="6.1809374548224723"/>
    <n v="0"/>
    <n v="-0.20132002801120447"/>
    <n v="0"/>
    <n v="0"/>
    <x v="0"/>
    <n v="35.380044169343272"/>
  </r>
  <r>
    <n v="10"/>
    <n v="23"/>
    <x v="1"/>
    <n v="5.8912589135191409"/>
    <n v="0"/>
    <n v="-0.20132002801120447"/>
    <n v="0"/>
    <n v="0"/>
    <x v="0"/>
    <n v="35.09036562803994"/>
  </r>
  <r>
    <n v="10"/>
    <n v="23"/>
    <x v="2"/>
    <n v="5.5925560501441467"/>
    <n v="0"/>
    <n v="-0.20132002801120447"/>
    <n v="0"/>
    <n v="0"/>
    <x v="1324"/>
    <n v="33.797352665091687"/>
  </r>
  <r>
    <n v="10"/>
    <n v="23"/>
    <x v="3"/>
    <n v="5.3216203481497226"/>
    <n v="0"/>
    <n v="-0.20132002801120447"/>
    <n v="0"/>
    <n v="0"/>
    <x v="0"/>
    <n v="34.520727062670524"/>
  </r>
  <r>
    <n v="10"/>
    <n v="23"/>
    <x v="4"/>
    <n v="5.0297306211012742"/>
    <n v="0"/>
    <n v="-0.20132002801120447"/>
    <n v="0"/>
    <n v="0"/>
    <x v="0"/>
    <n v="34.228837335622075"/>
  </r>
  <r>
    <n v="10"/>
    <n v="23"/>
    <x v="5"/>
    <n v="4.6827072827757554"/>
    <n v="0"/>
    <n v="-0.20132002801120447"/>
    <n v="0"/>
    <n v="0"/>
    <x v="1257"/>
    <n v="32.166309018633683"/>
  </r>
  <r>
    <n v="10"/>
    <n v="23"/>
    <x v="6"/>
    <n v="3.6184482052587841"/>
    <n v="0"/>
    <n v="-0.20132002801120447"/>
    <n v="0"/>
    <n v="0"/>
    <x v="458"/>
    <n v="28.573600438983"/>
  </r>
  <r>
    <n v="10"/>
    <n v="23"/>
    <x v="7"/>
    <n v="2.6587027755058141"/>
    <n v="10.844799348841351"/>
    <n v="13.973967464747895"/>
    <n v="13.464429112554113"/>
    <n v="0"/>
    <x v="985"/>
    <n v="63.83663554375444"/>
  </r>
  <r>
    <n v="10"/>
    <n v="23"/>
    <x v="8"/>
    <n v="1.3489102905174073"/>
    <n v="38.309575181700332"/>
    <n v="36.029432065462188"/>
    <n v="33.890482142857138"/>
    <n v="0.32933333333333331"/>
    <x v="1443"/>
    <n v="131.2448596141549"/>
  </r>
  <r>
    <n v="10"/>
    <n v="23"/>
    <x v="9"/>
    <n v="0.31262419806931196"/>
    <n v="42.546986432567003"/>
    <n v="38.443444103382348"/>
    <n v="37.335212121212123"/>
    <n v="5.98"/>
    <x v="91"/>
    <n v="138.60261962905727"/>
  </r>
  <r>
    <n v="10"/>
    <n v="23"/>
    <x v="10"/>
    <n v="0.28488475167344068"/>
    <n v="42.691641200409762"/>
    <n v="37.809960343109239"/>
    <n v="37.200945887445883"/>
    <n v="8.6493333333333329"/>
    <x v="1444"/>
    <n v="139.85084801952786"/>
  </r>
  <r>
    <n v="10"/>
    <n v="23"/>
    <x v="11"/>
    <n v="0.18671456650916735"/>
    <n v="41.748456330201222"/>
    <n v="36.567530382289917"/>
    <n v="37.675186147186146"/>
    <n v="15.842666666666668"/>
    <x v="583"/>
    <n v="139.8416778481874"/>
  </r>
  <r>
    <n v="10"/>
    <n v="23"/>
    <x v="12"/>
    <n v="0.67464271514795837"/>
    <n v="41.004453975415601"/>
    <n v="36.208798171071429"/>
    <n v="37.246634740259744"/>
    <n v="17.125333333333334"/>
    <x v="972"/>
    <n v="135.18945041744715"/>
  </r>
  <r>
    <n v="10"/>
    <n v="23"/>
    <x v="13"/>
    <n v="1.4406047989859025"/>
    <n v="41.733720007837249"/>
    <n v="36.488733711617648"/>
    <n v="37.48856331168831"/>
    <n v="16.483999999999998"/>
    <x v="41"/>
    <n v="133.63562183012911"/>
  </r>
  <r>
    <n v="10"/>
    <n v="23"/>
    <x v="14"/>
    <n v="1.7169118950996574"/>
    <n v="42.135720055108678"/>
    <n v="36.913475414495792"/>
    <n v="38.411312770562766"/>
    <n v="21.666666666666668"/>
    <x v="41"/>
    <n v="140.84408680193354"/>
  </r>
  <r>
    <n v="10"/>
    <n v="23"/>
    <x v="15"/>
    <n v="1.4210770256898395"/>
    <n v="41.319530457659702"/>
    <n v="35.183404654033602"/>
    <n v="37.256531926406922"/>
    <n v="16.553333333333335"/>
    <x v="41"/>
    <n v="131.73387739712339"/>
  </r>
  <r>
    <n v="10"/>
    <n v="23"/>
    <x v="16"/>
    <n v="1.3947806987888776"/>
    <n v="30.63038807952768"/>
    <n v="17.126179891071427"/>
    <n v="24.158143939393938"/>
    <n v="15.443999999999999"/>
    <x v="41"/>
    <n v="88.753492608781926"/>
  </r>
  <r>
    <n v="10"/>
    <n v="23"/>
    <x v="17"/>
    <n v="1.8014414000556194"/>
    <n v="4.0416742237460568"/>
    <n v="-0.20132002801120447"/>
    <n v="0.61615367965367962"/>
    <n v="3.2240000000000002"/>
    <x v="41"/>
    <n v="9.4819492754441512"/>
  </r>
  <r>
    <n v="10"/>
    <n v="23"/>
    <x v="18"/>
    <n v="3.1586334203907453"/>
    <n v="0"/>
    <n v="-0.20132002801120447"/>
    <n v="0"/>
    <n v="0.13866666666666669"/>
    <x v="41"/>
    <n v="3.0959800590462074"/>
  </r>
  <r>
    <n v="10"/>
    <n v="23"/>
    <x v="19"/>
    <n v="4.7033467066502581"/>
    <n v="0"/>
    <n v="-0.20132002801120447"/>
    <n v="0"/>
    <n v="0"/>
    <x v="41"/>
    <n v="4.5020266786390533"/>
  </r>
  <r>
    <n v="10"/>
    <n v="23"/>
    <x v="20"/>
    <n v="5.0242103667583784"/>
    <n v="0"/>
    <n v="-0.20132002801120447"/>
    <n v="0"/>
    <n v="0"/>
    <x v="41"/>
    <n v="4.8228903387471735"/>
  </r>
  <r>
    <n v="10"/>
    <n v="23"/>
    <x v="21"/>
    <n v="5.3357984272918975"/>
    <n v="0"/>
    <n v="-0.20132002801120447"/>
    <n v="0"/>
    <n v="0"/>
    <x v="41"/>
    <n v="5.1344783992806926"/>
  </r>
  <r>
    <n v="10"/>
    <n v="23"/>
    <x v="22"/>
    <n v="5.5577612080566574"/>
    <n v="0"/>
    <n v="-0.20132002801120447"/>
    <n v="0"/>
    <n v="0"/>
    <x v="1366"/>
    <n v="8.0683899709416131"/>
  </r>
  <r>
    <n v="10"/>
    <n v="23"/>
    <x v="23"/>
    <n v="5.8376293204563483"/>
    <n v="0"/>
    <n v="-0.20132002801120447"/>
    <n v="0"/>
    <n v="0"/>
    <x v="124"/>
    <n v="10.007219676513422"/>
  </r>
  <r>
    <n v="10"/>
    <n v="24"/>
    <x v="0"/>
    <n v="6.2200580086526127"/>
    <n v="0"/>
    <n v="-0.20132002801120447"/>
    <n v="0"/>
    <n v="0"/>
    <x v="160"/>
    <n v="11.125779232419502"/>
  </r>
  <r>
    <n v="10"/>
    <n v="24"/>
    <x v="1"/>
    <n v="6.5090705678171092"/>
    <n v="0"/>
    <n v="-0.20132002801120447"/>
    <n v="0"/>
    <n v="0"/>
    <x v="1361"/>
    <n v="11.28143475033222"/>
  </r>
  <r>
    <n v="10"/>
    <n v="24"/>
    <x v="2"/>
    <n v="6.7815954628018975"/>
    <n v="0"/>
    <n v="-0.20132002801120447"/>
    <n v="0"/>
    <n v="0"/>
    <x v="383"/>
    <n v="12.491726359399511"/>
  </r>
  <r>
    <n v="10"/>
    <n v="24"/>
    <x v="3"/>
    <n v="7.0765381618707419"/>
    <n v="0"/>
    <n v="-0.20132002801120447"/>
    <n v="0"/>
    <n v="0"/>
    <x v="520"/>
    <n v="13.691363226320419"/>
  </r>
  <r>
    <n v="10"/>
    <n v="24"/>
    <x v="4"/>
    <n v="7.3648218470220623"/>
    <n v="0"/>
    <n v="-0.20132002801120447"/>
    <n v="0"/>
    <n v="0"/>
    <x v="1022"/>
    <n v="14.482136242908439"/>
  </r>
  <r>
    <n v="10"/>
    <n v="24"/>
    <x v="5"/>
    <n v="5.6669626831986477"/>
    <n v="0"/>
    <n v="-0.20132002801120447"/>
    <n v="0"/>
    <n v="0"/>
    <x v="983"/>
    <n v="16.770052328018167"/>
  </r>
  <r>
    <n v="10"/>
    <n v="24"/>
    <x v="6"/>
    <n v="0.20644079988177594"/>
    <n v="0"/>
    <n v="-0.20132002801120447"/>
    <n v="0"/>
    <n v="0"/>
    <x v="1445"/>
    <n v="14.123897443278823"/>
  </r>
  <r>
    <n v="10"/>
    <n v="24"/>
    <x v="7"/>
    <n v="0"/>
    <n v="7.5630608028833937"/>
    <n v="12.981405893823528"/>
    <n v="16.340632034632034"/>
    <n v="0"/>
    <x v="152"/>
    <n v="52.109138560641945"/>
  </r>
  <r>
    <n v="10"/>
    <n v="24"/>
    <x v="8"/>
    <n v="0"/>
    <n v="14.774041770078842"/>
    <n v="33.521762581260504"/>
    <n v="39.303165584415581"/>
    <n v="4.5586666666666673"/>
    <x v="1296"/>
    <n v="108.50400929089955"/>
  </r>
  <r>
    <n v="10"/>
    <n v="24"/>
    <x v="9"/>
    <n v="0"/>
    <n v="19.750257626842753"/>
    <n v="36.598634331239495"/>
    <n v="41.075951298701298"/>
    <n v="18.806666666666668"/>
    <x v="1339"/>
    <n v="129.96515145972333"/>
  </r>
  <r>
    <n v="10"/>
    <n v="24"/>
    <x v="10"/>
    <n v="0.1579099362977523"/>
    <n v="29.998348526272583"/>
    <n v="36.325610779348736"/>
    <n v="40.651536796536789"/>
    <n v="23.521333333333331"/>
    <x v="239"/>
    <n v="134.58930551688167"/>
  </r>
  <r>
    <n v="10"/>
    <n v="24"/>
    <x v="11"/>
    <n v="0.18547956331643078"/>
    <n v="39.595894299440651"/>
    <n v="35.330630012394948"/>
    <n v="39.771565476190474"/>
    <n v="23.105333333333338"/>
    <x v="533"/>
    <n v="141.58847594214384"/>
  </r>
  <r>
    <n v="10"/>
    <n v="24"/>
    <x v="12"/>
    <n v="5.448475170368389E-3"/>
    <n v="41.322216586288434"/>
    <n v="35.462303396281513"/>
    <n v="39.455218073593066"/>
    <n v="22.204000000000001"/>
    <x v="939"/>
    <n v="165.29662607614137"/>
  </r>
  <r>
    <n v="10"/>
    <n v="24"/>
    <x v="13"/>
    <n v="2.1664860018485343E-2"/>
    <n v="37.535640850051387"/>
    <n v="36.294852429831927"/>
    <n v="39.882983225108227"/>
    <n v="21.337333333333333"/>
    <x v="454"/>
    <n v="158.97219020332204"/>
  </r>
  <r>
    <n v="10"/>
    <n v="24"/>
    <x v="14"/>
    <n v="4.0870581247093432E-2"/>
    <n v="41.040674174131453"/>
    <n v="36.848157121701682"/>
    <n v="40.461180194805195"/>
    <n v="21.562666666666669"/>
    <x v="1446"/>
    <n v="163.36784461337427"/>
  </r>
  <r>
    <n v="10"/>
    <n v="24"/>
    <x v="15"/>
    <n v="0.17139234556465183"/>
    <n v="34.868115771858704"/>
    <n v="36.5046312855252"/>
    <n v="39.57257413419913"/>
    <n v="22.082666666666668"/>
    <x v="1042"/>
    <n v="156.76410282116856"/>
  </r>
  <r>
    <n v="10"/>
    <n v="24"/>
    <x v="16"/>
    <n v="0.72652927051064187"/>
    <n v="21.548468398693366"/>
    <n v="18.536225576785714"/>
    <n v="25.928895021645022"/>
    <n v="21.701333333333334"/>
    <x v="1447"/>
    <n v="113.93291675032796"/>
  </r>
  <r>
    <n v="10"/>
    <n v="24"/>
    <x v="17"/>
    <n v="1.518884801165626"/>
    <n v="2.9878223053093715"/>
    <n v="-0.20132002801120447"/>
    <n v="0.50174296536796537"/>
    <n v="13.416000000000002"/>
    <x v="350"/>
    <n v="43.22917556303517"/>
  </r>
  <r>
    <n v="10"/>
    <n v="24"/>
    <x v="18"/>
    <n v="2.4937792096922249"/>
    <n v="0"/>
    <n v="-0.20132002801120447"/>
    <n v="0"/>
    <n v="0.46800000000000003"/>
    <x v="458"/>
    <n v="27.916931443416441"/>
  </r>
  <r>
    <n v="10"/>
    <n v="24"/>
    <x v="19"/>
    <n v="2.6030122471793513"/>
    <n v="0"/>
    <n v="-0.20132002801120447"/>
    <n v="0"/>
    <n v="0"/>
    <x v="1122"/>
    <n v="31.158804594701575"/>
  </r>
  <r>
    <n v="10"/>
    <n v="24"/>
    <x v="20"/>
    <n v="1.6693322884648516"/>
    <n v="0"/>
    <n v="-0.20132002801120447"/>
    <n v="0"/>
    <n v="0"/>
    <x v="0"/>
    <n v="30.868439002985653"/>
  </r>
  <r>
    <n v="10"/>
    <n v="24"/>
    <x v="21"/>
    <n v="4.7610224859096961"/>
    <n v="0"/>
    <n v="-0.20132002801120447"/>
    <n v="0"/>
    <n v="0"/>
    <x v="0"/>
    <n v="33.960129200430494"/>
  </r>
  <r>
    <n v="10"/>
    <n v="24"/>
    <x v="22"/>
    <n v="1.9158062337378781"/>
    <n v="0"/>
    <n v="-0.20132002801120447"/>
    <n v="0"/>
    <n v="0"/>
    <x v="0"/>
    <n v="31.114912948258677"/>
  </r>
  <r>
    <n v="10"/>
    <n v="24"/>
    <x v="23"/>
    <n v="3.5132138178904264"/>
    <n v="0"/>
    <n v="-0.20132002801120447"/>
    <n v="0"/>
    <n v="0"/>
    <x v="0"/>
    <n v="32.712320532411226"/>
  </r>
  <r>
    <n v="10"/>
    <n v="25"/>
    <x v="0"/>
    <n v="4.5596852580582619"/>
    <n v="0"/>
    <n v="-0.20132002801120447"/>
    <n v="0"/>
    <n v="0"/>
    <x v="0"/>
    <n v="33.758791972579061"/>
  </r>
  <r>
    <n v="10"/>
    <n v="25"/>
    <x v="1"/>
    <n v="5.4703833508318382"/>
    <n v="0"/>
    <n v="-0.20132002801120447"/>
    <n v="0"/>
    <n v="0"/>
    <x v="0"/>
    <n v="34.66949006535264"/>
  </r>
  <r>
    <n v="10"/>
    <n v="25"/>
    <x v="2"/>
    <n v="5.9584346396026255"/>
    <n v="0"/>
    <n v="-0.20132002801120447"/>
    <n v="0"/>
    <n v="0"/>
    <x v="1448"/>
    <n v="34.581438935915749"/>
  </r>
  <r>
    <n v="10"/>
    <n v="25"/>
    <x v="3"/>
    <n v="2.2505438302471057"/>
    <n v="0"/>
    <n v="-0.20132002801120447"/>
    <n v="0"/>
    <n v="0"/>
    <x v="0"/>
    <n v="31.449650544767906"/>
  </r>
  <r>
    <n v="10"/>
    <n v="25"/>
    <x v="4"/>
    <n v="1.4323455490203749"/>
    <n v="0"/>
    <n v="-0.20132002801120447"/>
    <n v="0"/>
    <n v="0"/>
    <x v="0"/>
    <n v="30.631452263541174"/>
  </r>
  <r>
    <n v="10"/>
    <n v="25"/>
    <x v="5"/>
    <n v="1.5883228664377314"/>
    <n v="0"/>
    <n v="-0.20132002801120447"/>
    <n v="0"/>
    <n v="0"/>
    <x v="0"/>
    <n v="30.787429580958531"/>
  </r>
  <r>
    <n v="10"/>
    <n v="25"/>
    <x v="6"/>
    <n v="1.8028411493293406"/>
    <n v="0"/>
    <n v="-0.20132002801120447"/>
    <n v="0"/>
    <n v="0"/>
    <x v="0"/>
    <n v="31.001947863850141"/>
  </r>
  <r>
    <n v="10"/>
    <n v="25"/>
    <x v="7"/>
    <n v="1.5834343385225351"/>
    <n v="1.9761774143894948"/>
    <n v="12.944772353949581"/>
    <n v="16.173840367965369"/>
    <n v="0"/>
    <x v="0"/>
    <n v="62.078651217358981"/>
  </r>
  <r>
    <n v="10"/>
    <n v="25"/>
    <x v="8"/>
    <n v="0.11612304714844025"/>
    <n v="6.200591572883174"/>
    <n v="34.22021903489496"/>
    <n v="37.708232683982686"/>
    <n v="2.3226666666666667"/>
    <x v="0"/>
    <n v="109.96825974810793"/>
  </r>
  <r>
    <n v="10"/>
    <n v="25"/>
    <x v="9"/>
    <n v="0.44353505147544536"/>
    <n v="29.874075232239182"/>
    <n v="36.833987544957978"/>
    <n v="43.974887987012984"/>
    <n v="5.9973333333333336"/>
    <x v="630"/>
    <n v="141.99544077064053"/>
  </r>
  <r>
    <n v="10"/>
    <n v="25"/>
    <x v="10"/>
    <n v="7.1601353027652068E-2"/>
    <n v="40.915973856447067"/>
    <n v="36.155230258991594"/>
    <n v="39.944960497835496"/>
    <n v="6.5173333333333341"/>
    <x v="0"/>
    <n v="153.00552604216716"/>
  </r>
  <r>
    <n v="10"/>
    <n v="25"/>
    <x v="11"/>
    <n v="0.20632680349079463"/>
    <n v="42.471984226184787"/>
    <n v="35.080070423634453"/>
    <n v="25.625053030303029"/>
    <n v="13.554666666666668"/>
    <x v="0"/>
    <n v="146.33852789281173"/>
  </r>
  <r>
    <n v="10"/>
    <n v="25"/>
    <x v="12"/>
    <n v="0.23135556749974118"/>
    <n v="42.455904124974602"/>
    <n v="34.915910693067225"/>
    <n v="19.519359307359306"/>
    <n v="18.234666666666669"/>
    <x v="0"/>
    <n v="144.75762310209956"/>
  </r>
  <r>
    <n v="10"/>
    <n v="25"/>
    <x v="13"/>
    <n v="0.28736414867679072"/>
    <n v="43.292889050501799"/>
    <n v="35.699039007731088"/>
    <n v="12.078333874458876"/>
    <n v="18.650666666666666"/>
    <x v="0"/>
    <n v="139.40871949056722"/>
  </r>
  <r>
    <n v="10"/>
    <n v="25"/>
    <x v="14"/>
    <n v="0.92163607974903627"/>
    <n v="43.935364108901616"/>
    <n v="36.298308424159664"/>
    <n v="8.4550308441558446"/>
    <n v="20.834666666666667"/>
    <x v="0"/>
    <n v="139.84543286616483"/>
  </r>
  <r>
    <n v="10"/>
    <n v="25"/>
    <x v="15"/>
    <n v="1.0472752903022577"/>
    <n v="43.248700449974166"/>
    <n v="36.032196860924365"/>
    <n v="3.1997099567099569"/>
    <n v="23.122666666666667"/>
    <x v="0"/>
    <n v="136.05097596710942"/>
  </r>
  <r>
    <n v="10"/>
    <n v="25"/>
    <x v="16"/>
    <n v="1.6992936711239583"/>
    <n v="31.718267768514913"/>
    <n v="17.967714509873947"/>
    <n v="1.6909448051948051"/>
    <n v="21.926666666666666"/>
    <x v="0"/>
    <n v="104.40331416390629"/>
  </r>
  <r>
    <n v="10"/>
    <n v="25"/>
    <x v="17"/>
    <n v="3.9889676776890255"/>
    <n v="3.8124645371592427"/>
    <n v="-0.20132002801120447"/>
    <n v="0"/>
    <n v="12.324"/>
    <x v="0"/>
    <n v="49.324538929369069"/>
  </r>
  <r>
    <n v="10"/>
    <n v="25"/>
    <x v="18"/>
    <n v="4.7533388243771322"/>
    <n v="0"/>
    <n v="-0.20132002801120447"/>
    <n v="0"/>
    <n v="0.53733333333333333"/>
    <x v="0"/>
    <n v="34.48977887223127"/>
  </r>
  <r>
    <n v="10"/>
    <n v="25"/>
    <x v="19"/>
    <n v="4.0140364765435299"/>
    <n v="0"/>
    <n v="-0.20132002801120447"/>
    <n v="0"/>
    <n v="0"/>
    <x v="0"/>
    <n v="33.213143191064333"/>
  </r>
  <r>
    <n v="10"/>
    <n v="25"/>
    <x v="20"/>
    <n v="6.1111464889810048"/>
    <n v="0"/>
    <n v="-0.20132002801120447"/>
    <n v="0"/>
    <n v="0"/>
    <x v="0"/>
    <n v="35.310253203501802"/>
  </r>
  <r>
    <n v="10"/>
    <n v="25"/>
    <x v="21"/>
    <n v="3.2267584175311579"/>
    <n v="0"/>
    <n v="-0.20132002801120447"/>
    <n v="0"/>
    <n v="0"/>
    <x v="0"/>
    <n v="32.42586513205196"/>
  </r>
  <r>
    <n v="10"/>
    <n v="25"/>
    <x v="22"/>
    <n v="3.5755960003333853"/>
    <n v="0"/>
    <n v="-0.20132002801120447"/>
    <n v="0"/>
    <n v="0"/>
    <x v="0"/>
    <n v="32.774702714854186"/>
  </r>
  <r>
    <n v="10"/>
    <n v="25"/>
    <x v="23"/>
    <n v="7.1679563733556604"/>
    <n v="0"/>
    <n v="-0.20132002801120447"/>
    <n v="0"/>
    <n v="0"/>
    <x v="0"/>
    <n v="36.36706308787646"/>
  </r>
  <r>
    <n v="10"/>
    <n v="26"/>
    <x v="0"/>
    <n v="7.1960885073153884"/>
    <n v="0"/>
    <n v="-0.20132002801120447"/>
    <n v="0"/>
    <n v="0"/>
    <x v="1029"/>
    <n v="36.388794083856098"/>
  </r>
  <r>
    <n v="10"/>
    <n v="26"/>
    <x v="1"/>
    <n v="9.1335470839946531"/>
    <n v="0"/>
    <n v="-0.20132002801120447"/>
    <n v="0"/>
    <n v="0"/>
    <x v="0"/>
    <n v="38.332653798515452"/>
  </r>
  <r>
    <n v="10"/>
    <n v="26"/>
    <x v="2"/>
    <n v="9.2643399207665897"/>
    <n v="0"/>
    <n v="-0.20132002801120447"/>
    <n v="0"/>
    <n v="0"/>
    <x v="1449"/>
    <n v="36.882365554206309"/>
  </r>
  <r>
    <n v="10"/>
    <n v="26"/>
    <x v="3"/>
    <n v="7.7445124007320203"/>
    <n v="0"/>
    <n v="-0.20132002801120447"/>
    <n v="0"/>
    <n v="0"/>
    <x v="1450"/>
    <n v="35.077687394057939"/>
  </r>
  <r>
    <n v="10"/>
    <n v="26"/>
    <x v="4"/>
    <n v="4.7906191989439835"/>
    <n v="0"/>
    <n v="-0.20132002801120447"/>
    <n v="0"/>
    <n v="0"/>
    <x v="1001"/>
    <n v="31.118815529396507"/>
  </r>
  <r>
    <n v="10"/>
    <n v="26"/>
    <x v="5"/>
    <n v="1.2102878155380308"/>
    <n v="0"/>
    <n v="-0.20132002801120447"/>
    <n v="0"/>
    <n v="0"/>
    <x v="989"/>
    <n v="26.785283577000513"/>
  </r>
  <r>
    <n v="10"/>
    <n v="26"/>
    <x v="6"/>
    <n v="1.4951564336184686"/>
    <n v="0"/>
    <n v="-0.20132002801120447"/>
    <n v="0"/>
    <n v="0"/>
    <x v="564"/>
    <n v="25.294903261937282"/>
  </r>
  <r>
    <n v="10"/>
    <n v="26"/>
    <x v="7"/>
    <n v="2.7059634351780173"/>
    <n v="10.54395127657035"/>
    <n v="11.310778235798319"/>
    <n v="7.2177619047619039"/>
    <n v="0"/>
    <x v="827"/>
    <n v="52.597089276206169"/>
  </r>
  <r>
    <n v="10"/>
    <n v="26"/>
    <x v="8"/>
    <n v="5.5448964995341639"/>
    <n v="40.544476120972753"/>
    <n v="30.994393929390757"/>
    <n v="18.490977272727271"/>
    <n v="1.9413333333333334"/>
    <x v="698"/>
    <n v="107.06230759692556"/>
  </r>
  <r>
    <n v="10"/>
    <n v="26"/>
    <x v="9"/>
    <n v="6.0242412774274872"/>
    <n v="46.227282196753301"/>
    <n v="34.703712641344531"/>
    <n v="24.384595779220778"/>
    <n v="8.4933333333333341"/>
    <x v="41"/>
    <n v="119.83316522807942"/>
  </r>
  <r>
    <n v="10"/>
    <n v="26"/>
    <x v="10"/>
    <n v="5.5540619204725585"/>
    <n v="46.229947997257995"/>
    <n v="33.969659446134457"/>
    <n v="29.477090909090908"/>
    <n v="15.808000000000002"/>
    <x v="1451"/>
    <n v="137.67033922032434"/>
  </r>
  <r>
    <n v="10"/>
    <n v="26"/>
    <x v="11"/>
    <n v="6.1059086262927771"/>
    <n v="44.950717496628634"/>
    <n v="33.820014891743696"/>
    <n v="31.792273268398269"/>
    <n v="17.437333333333331"/>
    <x v="509"/>
    <n v="151.35731447272673"/>
  </r>
  <r>
    <n v="10"/>
    <n v="26"/>
    <x v="12"/>
    <n v="4.3982998971035334"/>
    <n v="44.268545311110721"/>
    <n v="33.359330847857144"/>
    <n v="34.038978896103892"/>
    <n v="17.783999999999999"/>
    <x v="827"/>
    <n v="154.66778937607285"/>
  </r>
  <r>
    <n v="10"/>
    <n v="26"/>
    <x v="13"/>
    <n v="3.7561893450562702"/>
    <n v="44.787567039591437"/>
    <n v="34.866144374747897"/>
    <n v="33.884649891774892"/>
    <n v="19.846666666666668"/>
    <x v="1321"/>
    <n v="156.1333937047504"/>
  </r>
  <r>
    <n v="10"/>
    <n v="26"/>
    <x v="14"/>
    <n v="1.5895088350984101"/>
    <n v="45.731494750692015"/>
    <n v="36.398877859096629"/>
    <n v="34.26285281385281"/>
    <n v="20.748000000000001"/>
    <x v="512"/>
    <n v="157.38791775802861"/>
  </r>
  <r>
    <n v="10"/>
    <n v="26"/>
    <x v="15"/>
    <n v="1.6779528305598593E-2"/>
    <n v="44.9172909494281"/>
    <n v="36.000401713109241"/>
    <n v="32.881271645021641"/>
    <n v="16.796000000000003"/>
    <x v="1452"/>
    <n v="154.09325165947769"/>
  </r>
  <r>
    <n v="10"/>
    <n v="26"/>
    <x v="16"/>
    <n v="1.7543100956004358"/>
    <n v="32.572090657537203"/>
    <n v="18.280481996533609"/>
    <n v="21.447865800865799"/>
    <n v="19.066666666666666"/>
    <x v="1453"/>
    <n v="120.82340668235308"/>
  </r>
  <r>
    <n v="10"/>
    <n v="26"/>
    <x v="17"/>
    <n v="1.3816816052317447"/>
    <n v="3.9059110225362579"/>
    <n v="-0.20132002801120447"/>
    <n v="0.54056060606060607"/>
    <n v="9.9146666666666672"/>
    <x v="303"/>
    <n v="40.982822774333286"/>
  </r>
  <r>
    <n v="10"/>
    <n v="26"/>
    <x v="18"/>
    <n v="2.7476781317656087"/>
    <n v="0"/>
    <n v="-0.20132002801120447"/>
    <n v="0"/>
    <n v="0.52"/>
    <x v="254"/>
    <n v="27.988121972886695"/>
  </r>
  <r>
    <n v="10"/>
    <n v="26"/>
    <x v="19"/>
    <n v="4.7254665373401661"/>
    <n v="0"/>
    <n v="-0.20132002801120447"/>
    <n v="0"/>
    <n v="0"/>
    <x v="918"/>
    <n v="27.670661445317585"/>
  </r>
  <r>
    <n v="10"/>
    <n v="26"/>
    <x v="20"/>
    <n v="4.2039474103633783"/>
    <n v="0"/>
    <n v="-0.20132002801120447"/>
    <n v="0"/>
    <n v="0"/>
    <x v="864"/>
    <n v="28.807037055182899"/>
  </r>
  <r>
    <n v="10"/>
    <n v="26"/>
    <x v="21"/>
    <n v="5.6925130706397233"/>
    <n v="0"/>
    <n v="-0.20132002801120447"/>
    <n v="0"/>
    <n v="0"/>
    <x v="195"/>
    <n v="28.319784792272898"/>
  </r>
  <r>
    <n v="10"/>
    <n v="26"/>
    <x v="22"/>
    <n v="6.2828492890572036"/>
    <n v="0"/>
    <n v="-0.20132002801120447"/>
    <n v="0"/>
    <n v="0"/>
    <x v="1454"/>
    <n v="31.773563400448559"/>
  </r>
  <r>
    <n v="10"/>
    <n v="26"/>
    <x v="23"/>
    <n v="2.7687838178008515"/>
    <n v="0"/>
    <n v="-0.20132002801120447"/>
    <n v="0"/>
    <n v="0"/>
    <x v="328"/>
    <n v="27.958644444128197"/>
  </r>
  <r>
    <n v="10"/>
    <n v="27"/>
    <x v="0"/>
    <n v="1.6297579929845498"/>
    <n v="0"/>
    <n v="-0.20132002801120447"/>
    <n v="0"/>
    <n v="0"/>
    <x v="941"/>
    <n v="30.738181919454149"/>
  </r>
  <r>
    <n v="10"/>
    <n v="27"/>
    <x v="1"/>
    <n v="1.7377446626846429"/>
    <n v="0"/>
    <n v="-0.20132002801120447"/>
    <n v="0"/>
    <n v="0"/>
    <x v="367"/>
    <n v="28.635642273364759"/>
  </r>
  <r>
    <n v="10"/>
    <n v="27"/>
    <x v="2"/>
    <n v="1.0166131401893526"/>
    <n v="0"/>
    <n v="-0.20132002801120447"/>
    <n v="0"/>
    <n v="0"/>
    <x v="205"/>
    <n v="24.782220565947711"/>
  </r>
  <r>
    <n v="10"/>
    <n v="27"/>
    <x v="3"/>
    <n v="1.0418411387065387"/>
    <n v="0"/>
    <n v="-0.20132002801120447"/>
    <n v="0"/>
    <n v="0"/>
    <x v="0"/>
    <n v="30.24094785322734"/>
  </r>
  <r>
    <n v="10"/>
    <n v="27"/>
    <x v="4"/>
    <n v="0.24327260842843518"/>
    <n v="0"/>
    <n v="-0.20132002801120447"/>
    <n v="0"/>
    <n v="0"/>
    <x v="0"/>
    <n v="29.442379322949236"/>
  </r>
  <r>
    <n v="10"/>
    <n v="27"/>
    <x v="5"/>
    <n v="0.83534746556313744"/>
    <n v="0"/>
    <n v="-0.20132002801120447"/>
    <n v="0"/>
    <n v="0"/>
    <x v="0"/>
    <n v="30.034454180083937"/>
  </r>
  <r>
    <n v="10"/>
    <n v="27"/>
    <x v="6"/>
    <n v="0.2657683330237397"/>
    <n v="0"/>
    <n v="-0.20132002801120447"/>
    <n v="0"/>
    <n v="0"/>
    <x v="0"/>
    <n v="29.464875047544542"/>
  </r>
  <r>
    <n v="10"/>
    <n v="27"/>
    <x v="7"/>
    <n v="0.1950592577295962"/>
    <n v="11.537659410715765"/>
    <n v="3.5455045808193275"/>
    <n v="12.484121212121211"/>
    <n v="0"/>
    <x v="0"/>
    <n v="57.162771203917906"/>
  </r>
  <r>
    <n v="10"/>
    <n v="27"/>
    <x v="8"/>
    <n v="0.10116185516286523"/>
    <n v="42.426441873620519"/>
    <n v="10.64619052657563"/>
    <n v="34.22334469696969"/>
    <n v="3.7440000000000002"/>
    <x v="0"/>
    <n v="120.54156569486071"/>
  </r>
  <r>
    <n v="10"/>
    <n v="27"/>
    <x v="9"/>
    <n v="0"/>
    <n v="47.485378317665642"/>
    <n v="12.865284484411763"/>
    <n v="31.285106060606054"/>
    <n v="17.177333333333333"/>
    <x v="0"/>
    <n v="138.21352893854879"/>
  </r>
  <r>
    <n v="10"/>
    <n v="27"/>
    <x v="10"/>
    <n v="0"/>
    <n v="47.074146126452447"/>
    <n v="17.795605992352939"/>
    <n v="26.786417207792205"/>
    <n v="22.932000000000002"/>
    <x v="0"/>
    <n v="143.98859606912958"/>
  </r>
  <r>
    <n v="10"/>
    <n v="27"/>
    <x v="11"/>
    <n v="0"/>
    <n v="45.851783665528046"/>
    <n v="22.225845121071426"/>
    <n v="28.154838203463203"/>
    <n v="22.75866666666667"/>
    <x v="0"/>
    <n v="148.39156039926135"/>
  </r>
  <r>
    <n v="10"/>
    <n v="27"/>
    <x v="12"/>
    <n v="0"/>
    <n v="45.206120976610912"/>
    <n v="21.444790403004202"/>
    <n v="28.530353354978356"/>
    <n v="21.528000000000002"/>
    <x v="0"/>
    <n v="146.10969147712547"/>
  </r>
  <r>
    <n v="10"/>
    <n v="27"/>
    <x v="13"/>
    <n v="0"/>
    <n v="45.804999424369036"/>
    <n v="21.527388667436973"/>
    <n v="26.651998376623379"/>
    <n v="20.904"/>
    <x v="0"/>
    <n v="144.28881321096139"/>
  </r>
  <r>
    <n v="10"/>
    <n v="27"/>
    <x v="14"/>
    <n v="0"/>
    <n v="46.606693692977338"/>
    <n v="18.042363987352942"/>
    <n v="23.520358225108225"/>
    <n v="21.164000000000001"/>
    <x v="0"/>
    <n v="138.7338426479705"/>
  </r>
  <r>
    <n v="10"/>
    <n v="27"/>
    <x v="15"/>
    <n v="0"/>
    <n v="46.14978066024981"/>
    <n v="17.91933058928571"/>
    <n v="11.175367424242422"/>
    <n v="21.788"/>
    <x v="0"/>
    <n v="126.43290541630995"/>
  </r>
  <r>
    <n v="10"/>
    <n v="27"/>
    <x v="16"/>
    <n v="5.4461485259281975E-2"/>
    <n v="33.855277164045653"/>
    <n v="6.4951957395378148"/>
    <n v="5.2718706709956704"/>
    <n v="21.181333333333335"/>
    <x v="0"/>
    <n v="96.258565135703748"/>
  </r>
  <r>
    <n v="10"/>
    <n v="27"/>
    <x v="17"/>
    <n v="0.76094854133940104"/>
    <n v="3.8436592153482851"/>
    <n v="-0.20132002801120447"/>
    <n v="0"/>
    <n v="12.757333333333333"/>
    <x v="673"/>
    <n v="45.582740549918782"/>
  </r>
  <r>
    <n v="10"/>
    <n v="27"/>
    <x v="18"/>
    <n v="1.9640960618447649"/>
    <n v="0"/>
    <n v="-0.20132002801120447"/>
    <n v="0"/>
    <n v="0.36400000000000005"/>
    <x v="343"/>
    <n v="30.030403345355612"/>
  </r>
  <r>
    <n v="10"/>
    <n v="27"/>
    <x v="19"/>
    <n v="3.0993885144141458"/>
    <n v="0"/>
    <n v="-0.20132002801120447"/>
    <n v="0"/>
    <n v="0"/>
    <x v="0"/>
    <n v="32.298495228934947"/>
  </r>
  <r>
    <n v="10"/>
    <n v="27"/>
    <x v="20"/>
    <n v="3.6963982193858009"/>
    <n v="0"/>
    <n v="-0.20132002801120447"/>
    <n v="0"/>
    <n v="0"/>
    <x v="0"/>
    <n v="32.895504933906601"/>
  </r>
  <r>
    <n v="10"/>
    <n v="27"/>
    <x v="21"/>
    <n v="3.7166559733955058"/>
    <n v="0"/>
    <n v="-0.20132002801120447"/>
    <n v="0"/>
    <n v="0"/>
    <x v="0"/>
    <n v="32.915762687916306"/>
  </r>
  <r>
    <n v="10"/>
    <n v="27"/>
    <x v="22"/>
    <n v="5.6406523130554769"/>
    <n v="0"/>
    <n v="-0.20132002801120447"/>
    <n v="0"/>
    <n v="0"/>
    <x v="0"/>
    <n v="34.839759027576278"/>
  </r>
  <r>
    <n v="10"/>
    <n v="27"/>
    <x v="23"/>
    <n v="5.5370956473604984"/>
    <n v="0"/>
    <n v="-0.20132002801120447"/>
    <n v="0"/>
    <n v="0"/>
    <x v="0"/>
    <n v="34.736202361881297"/>
  </r>
  <r>
    <n v="10"/>
    <n v="28"/>
    <x v="0"/>
    <n v="5.9889116868567598"/>
    <n v="0"/>
    <n v="-0.20132002801120447"/>
    <n v="0"/>
    <n v="0"/>
    <x v="816"/>
    <n v="34.879696922003447"/>
  </r>
  <r>
    <n v="10"/>
    <n v="28"/>
    <x v="1"/>
    <n v="2.9858696416833688"/>
    <n v="0"/>
    <n v="-0.20132002801120447"/>
    <n v="0"/>
    <n v="0"/>
    <x v="19"/>
    <n v="29.548774364739025"/>
  </r>
  <r>
    <n v="10"/>
    <n v="28"/>
    <x v="2"/>
    <n v="4.8392177366123432"/>
    <n v="0"/>
    <n v="-0.20132002801120447"/>
    <n v="0"/>
    <n v="0"/>
    <x v="1259"/>
    <n v="31.770187893522902"/>
  </r>
  <r>
    <n v="10"/>
    <n v="28"/>
    <x v="3"/>
    <n v="3.6609775353957912"/>
    <n v="0"/>
    <n v="-0.20132002801120447"/>
    <n v="0"/>
    <n v="0"/>
    <x v="333"/>
    <n v="30.893868033700375"/>
  </r>
  <r>
    <n v="10"/>
    <n v="28"/>
    <x v="4"/>
    <n v="4.7480204145205605"/>
    <n v="0"/>
    <n v="-0.20132002801120447"/>
    <n v="0"/>
    <n v="0"/>
    <x v="1409"/>
    <n v="30.288876773422587"/>
  </r>
  <r>
    <n v="10"/>
    <n v="28"/>
    <x v="5"/>
    <n v="5.5641274125410387"/>
    <n v="0"/>
    <n v="-0.20132002801120447"/>
    <n v="0"/>
    <n v="0"/>
    <x v="1455"/>
    <n v="29.079023600746051"/>
  </r>
  <r>
    <n v="10"/>
    <n v="28"/>
    <x v="6"/>
    <n v="5.701529515159085"/>
    <n v="0"/>
    <n v="-0.20132002801120447"/>
    <n v="0"/>
    <n v="0"/>
    <x v="590"/>
    <n v="25.766212332098096"/>
  </r>
  <r>
    <n v="10"/>
    <n v="28"/>
    <x v="7"/>
    <n v="3.9643085236657964"/>
    <n v="11.173762157109877"/>
    <n v="11.905900459033612"/>
    <n v="12.617661255411253"/>
    <n v="0"/>
    <x v="720"/>
    <n v="55.907720588677151"/>
  </r>
  <r>
    <n v="10"/>
    <n v="28"/>
    <x v="8"/>
    <n v="3.699664040397892"/>
    <n v="41.871754863687222"/>
    <n v="28.898333369621849"/>
    <n v="35.990803030303027"/>
    <n v="3.2759999999999998"/>
    <x v="1456"/>
    <n v="126.24757948608679"/>
  </r>
  <r>
    <n v="10"/>
    <n v="28"/>
    <x v="9"/>
    <n v="5.1535831994775902"/>
    <n v="46.889865240761907"/>
    <n v="26.43213581735294"/>
    <n v="39.175676948051944"/>
    <n v="14.248000000000001"/>
    <x v="125"/>
    <n v="137.77763958402275"/>
  </r>
  <r>
    <n v="10"/>
    <n v="28"/>
    <x v="10"/>
    <n v="6.1117895899064658"/>
    <n v="46.103017162395261"/>
    <n v="18.927444134684873"/>
    <n v="38.896663419913416"/>
    <n v="19.257333333333332"/>
    <x v="41"/>
    <n v="129.29624764023333"/>
  </r>
  <r>
    <n v="10"/>
    <n v="28"/>
    <x v="11"/>
    <n v="8.965158963762395"/>
    <n v="40.801985644598545"/>
    <n v="22.28770741953781"/>
    <n v="37.260671536796536"/>
    <n v="19.257333333333332"/>
    <x v="41"/>
    <n v="128.57285689802862"/>
  </r>
  <r>
    <n v="10"/>
    <n v="28"/>
    <x v="12"/>
    <n v="7.6458541479695032"/>
    <n v="43.310283538706265"/>
    <n v="28.754218406155456"/>
    <n v="36.983837121212119"/>
    <n v="20.332000000000001"/>
    <x v="41"/>
    <n v="137.02619321404333"/>
  </r>
  <r>
    <n v="10"/>
    <n v="28"/>
    <x v="13"/>
    <n v="6.6509834034439299"/>
    <n v="44.820995776927838"/>
    <n v="24.832701642478987"/>
    <n v="37.490550865800863"/>
    <n v="20.470666666666666"/>
    <x v="41"/>
    <n v="134.26589835531828"/>
  </r>
  <r>
    <n v="10"/>
    <n v="28"/>
    <x v="14"/>
    <n v="7.4752864302415176"/>
    <n v="45.78228033861518"/>
    <n v="17.619695881071426"/>
    <n v="37.542952922077923"/>
    <n v="21.649333333333335"/>
    <x v="41"/>
    <n v="130.06954890533939"/>
  </r>
  <r>
    <n v="10"/>
    <n v="28"/>
    <x v="15"/>
    <n v="6.4955065210382115"/>
    <n v="42.179933447147114"/>
    <n v="17.640086247605037"/>
    <n v="35.208596320346324"/>
    <n v="20.366666666666667"/>
    <x v="41"/>
    <n v="121.89078920280335"/>
  </r>
  <r>
    <n v="10"/>
    <n v="28"/>
    <x v="16"/>
    <n v="8.1654656683752336"/>
    <n v="31.696677794024914"/>
    <n v="14.063823317268906"/>
    <n v="20.064016774891773"/>
    <n v="17.628"/>
    <x v="41"/>
    <n v="91.617983554560823"/>
  </r>
  <r>
    <n v="10"/>
    <n v="28"/>
    <x v="17"/>
    <n v="8.2170239433656853"/>
    <n v="3.5656268898246717"/>
    <n v="-0.20132002801120447"/>
    <n v="0.3370508658008658"/>
    <n v="11.838666666666667"/>
    <x v="41"/>
    <n v="23.757048337646683"/>
  </r>
  <r>
    <n v="10"/>
    <n v="28"/>
    <x v="18"/>
    <n v="6.1263276900795072"/>
    <n v="0"/>
    <n v="-0.20132002801120447"/>
    <n v="0"/>
    <n v="0.36400000000000005"/>
    <x v="41"/>
    <n v="6.2890076620683022"/>
  </r>
  <r>
    <n v="10"/>
    <n v="28"/>
    <x v="19"/>
    <n v="9.3642283893613669"/>
    <n v="0"/>
    <n v="-0.20132002801120447"/>
    <n v="0"/>
    <n v="0"/>
    <x v="41"/>
    <n v="9.1629083613501621"/>
  </r>
  <r>
    <n v="10"/>
    <n v="28"/>
    <x v="20"/>
    <n v="9.5166440317303351"/>
    <n v="0"/>
    <n v="-0.20132002801120447"/>
    <n v="0"/>
    <n v="0"/>
    <x v="41"/>
    <n v="9.3153240037191303"/>
  </r>
  <r>
    <n v="10"/>
    <n v="28"/>
    <x v="21"/>
    <n v="8.9178390885827223"/>
    <n v="0"/>
    <n v="-0.20132002801120447"/>
    <n v="0"/>
    <n v="0"/>
    <x v="41"/>
    <n v="8.7165190605715175"/>
  </r>
  <r>
    <n v="10"/>
    <n v="28"/>
    <x v="22"/>
    <n v="9.1351808832344616"/>
    <n v="0"/>
    <n v="-0.20132002801120447"/>
    <n v="0"/>
    <n v="0"/>
    <x v="41"/>
    <n v="8.9338608552232568"/>
  </r>
  <r>
    <n v="10"/>
    <n v="28"/>
    <x v="23"/>
    <n v="9.3697169115630139"/>
    <n v="0"/>
    <n v="-0.20132002801120447"/>
    <n v="0"/>
    <n v="0"/>
    <x v="41"/>
    <n v="9.168396883551809"/>
  </r>
  <r>
    <n v="10"/>
    <n v="29"/>
    <x v="0"/>
    <n v="9.5225884109437491"/>
    <n v="0"/>
    <n v="-0.20132002801120447"/>
    <n v="0"/>
    <n v="0"/>
    <x v="41"/>
    <n v="9.3212683829325442"/>
  </r>
  <r>
    <n v="10"/>
    <n v="29"/>
    <x v="1"/>
    <n v="9.525701091267786"/>
    <n v="0"/>
    <n v="-0.20132002801120447"/>
    <n v="0"/>
    <n v="0"/>
    <x v="41"/>
    <n v="9.3243810632565811"/>
  </r>
  <r>
    <n v="10"/>
    <n v="29"/>
    <x v="2"/>
    <n v="9.5311402112032368"/>
    <n v="0"/>
    <n v="-0.20132002801120447"/>
    <n v="0"/>
    <n v="0"/>
    <x v="41"/>
    <n v="9.329820183192032"/>
  </r>
  <r>
    <n v="10"/>
    <n v="29"/>
    <x v="3"/>
    <n v="9.4658298775182956"/>
    <n v="0"/>
    <n v="-0.20132002801120447"/>
    <n v="0"/>
    <n v="0"/>
    <x v="41"/>
    <n v="9.2645098495070908"/>
  </r>
  <r>
    <n v="10"/>
    <n v="29"/>
    <x v="4"/>
    <n v="9.1792136182784159"/>
    <n v="0"/>
    <n v="-0.20132002801120447"/>
    <n v="0"/>
    <n v="0"/>
    <x v="41"/>
    <n v="8.977893590267211"/>
  </r>
  <r>
    <n v="10"/>
    <n v="29"/>
    <x v="5"/>
    <n v="8.2623067180240088"/>
    <n v="0"/>
    <n v="-0.20132002801120447"/>
    <n v="0"/>
    <n v="0"/>
    <x v="41"/>
    <n v="8.060986690012804"/>
  </r>
  <r>
    <n v="10"/>
    <n v="29"/>
    <x v="6"/>
    <n v="6.9987355151332213"/>
    <n v="0"/>
    <n v="-0.20132002801120447"/>
    <n v="0"/>
    <n v="0"/>
    <x v="41"/>
    <n v="6.7974154871220165"/>
  </r>
  <r>
    <n v="10"/>
    <n v="29"/>
    <x v="7"/>
    <n v="7.7804123748788214"/>
    <n v="10.316804985291846"/>
    <n v="11.393030900798317"/>
    <n v="4.5242597402597404"/>
    <n v="0"/>
    <x v="41"/>
    <n v="34.01450800122872"/>
  </r>
  <r>
    <n v="10"/>
    <n v="29"/>
    <x v="8"/>
    <n v="6.5481670077061835"/>
    <n v="40.559226751615448"/>
    <n v="25.158601907584035"/>
    <n v="12.593343073593074"/>
    <n v="2.9466666666666668"/>
    <x v="41"/>
    <n v="87.806005407165415"/>
  </r>
  <r>
    <n v="10"/>
    <n v="29"/>
    <x v="9"/>
    <n v="7.4480774625752861"/>
    <n v="45.956013532739938"/>
    <n v="38.500813609222682"/>
    <n v="14.571930735930735"/>
    <n v="12.168000000000001"/>
    <x v="41"/>
    <n v="118.64483534046865"/>
  </r>
  <r>
    <n v="10"/>
    <n v="29"/>
    <x v="10"/>
    <n v="7.1777830129425695"/>
    <n v="45.004217976783018"/>
    <n v="28.480503655399154"/>
    <n v="18.012361471861471"/>
    <n v="19.361333333333334"/>
    <x v="41"/>
    <n v="118.03619945031954"/>
  </r>
  <r>
    <n v="10"/>
    <n v="29"/>
    <x v="11"/>
    <n v="5.6617676574486469"/>
    <n v="43.707850950577487"/>
    <n v="12.362782909159661"/>
    <n v="21.267257034632031"/>
    <n v="20.366666666666667"/>
    <x v="41"/>
    <n v="103.36632521848449"/>
  </r>
  <r>
    <n v="10"/>
    <n v="29"/>
    <x v="12"/>
    <n v="4.8819298693494497"/>
    <n v="43.029118850566846"/>
    <n v="8.6233970465546204"/>
    <n v="22.212465367965368"/>
    <n v="20.02"/>
    <x v="40"/>
    <n v="102.65133503201808"/>
  </r>
  <r>
    <n v="10"/>
    <n v="29"/>
    <x v="13"/>
    <n v="6.0430215672756651"/>
    <n v="43.690446249397233"/>
    <n v="2.2951603929894957"/>
    <n v="17.7097224025974"/>
    <n v="18.18266666666667"/>
    <x v="224"/>
    <n v="98.722937620320479"/>
  </r>
  <r>
    <n v="10"/>
    <n v="29"/>
    <x v="14"/>
    <n v="5.411457756757402"/>
    <n v="44.503998513864893"/>
    <n v="22.113870904852941"/>
    <n v="14.618304653679653"/>
    <n v="18.113333333333333"/>
    <x v="663"/>
    <n v="114.47469204726774"/>
  </r>
  <r>
    <n v="10"/>
    <n v="29"/>
    <x v="15"/>
    <n v="6.9289126750726506"/>
    <n v="44.267211087536637"/>
    <n v="21.102992563991595"/>
    <n v="9.711706168831169"/>
    <n v="17.472000000000001"/>
    <x v="1084"/>
    <n v="111.15636445844771"/>
  </r>
  <r>
    <n v="10"/>
    <n v="29"/>
    <x v="16"/>
    <n v="5.845399492918391"/>
    <n v="31.416010302536499"/>
    <n v="15.037031319957983"/>
    <n v="4.605234848484848"/>
    <n v="17.801333333333336"/>
    <x v="1069"/>
    <n v="86.729546992821383"/>
  </r>
  <r>
    <n v="10"/>
    <n v="29"/>
    <x v="17"/>
    <n v="4.6479618781583989"/>
    <n v="3.305689879209345"/>
    <n v="0.24680983491491593"/>
    <n v="0"/>
    <n v="12.688000000000001"/>
    <x v="722"/>
    <n v="30.702472972083513"/>
  </r>
  <r>
    <n v="10"/>
    <n v="29"/>
    <x v="18"/>
    <n v="4.8409057697513616"/>
    <n v="0"/>
    <n v="-0.20132002801120447"/>
    <n v="0"/>
    <n v="0.38133333333333336"/>
    <x v="147"/>
    <n v="15.119781094988141"/>
  </r>
  <r>
    <n v="10"/>
    <n v="29"/>
    <x v="19"/>
    <n v="2.8962889789580069"/>
    <n v="0"/>
    <n v="-0.20132002801120447"/>
    <n v="0"/>
    <n v="0"/>
    <x v="1402"/>
    <n v="19.711327414673686"/>
  </r>
  <r>
    <n v="10"/>
    <n v="29"/>
    <x v="20"/>
    <n v="2.7322942229372442"/>
    <n v="0"/>
    <n v="-0.20132002801120447"/>
    <n v="0"/>
    <n v="0"/>
    <x v="1255"/>
    <n v="22.930334081128031"/>
  </r>
  <r>
    <n v="10"/>
    <n v="29"/>
    <x v="21"/>
    <n v="8.4893175736255326"/>
    <n v="0"/>
    <n v="-0.20132002801120447"/>
    <n v="0"/>
    <n v="0"/>
    <x v="1068"/>
    <n v="32.087428555571655"/>
  </r>
  <r>
    <n v="10"/>
    <n v="29"/>
    <x v="22"/>
    <n v="5.7171741559808895"/>
    <n v="0"/>
    <n v="-0.20132002801120447"/>
    <n v="0"/>
    <n v="0"/>
    <x v="1203"/>
    <n v="32.247006332806102"/>
  </r>
  <r>
    <n v="10"/>
    <n v="29"/>
    <x v="23"/>
    <n v="8.3288928003278251"/>
    <n v="0"/>
    <n v="-0.20132002801120447"/>
    <n v="0"/>
    <n v="0"/>
    <x v="434"/>
    <n v="35.578852999912641"/>
  </r>
  <r>
    <n v="10"/>
    <n v="30"/>
    <x v="0"/>
    <n v="9.5111260832677491"/>
    <n v="0"/>
    <n v="-0.20132002801120447"/>
    <n v="0"/>
    <n v="0"/>
    <x v="755"/>
    <n v="37.999706481999084"/>
  </r>
  <r>
    <n v="10"/>
    <n v="30"/>
    <x v="1"/>
    <n v="9.5498267545819733"/>
    <n v="0"/>
    <n v="-0.20132002801120447"/>
    <n v="0"/>
    <n v="0"/>
    <x v="81"/>
    <n v="37.587126925717286"/>
  </r>
  <r>
    <n v="10"/>
    <n v="30"/>
    <x v="2"/>
    <n v="9.5554939693448286"/>
    <n v="0"/>
    <n v="-0.20132002801120447"/>
    <n v="0"/>
    <n v="0"/>
    <x v="1396"/>
    <n v="34.895781338204181"/>
  </r>
  <r>
    <n v="10"/>
    <n v="30"/>
    <x v="3"/>
    <n v="9.5595250927945798"/>
    <n v="0"/>
    <n v="-0.20132002801120447"/>
    <n v="0"/>
    <n v="0"/>
    <x v="634"/>
    <n v="32.554862248282667"/>
  </r>
  <r>
    <n v="10"/>
    <n v="30"/>
    <x v="4"/>
    <n v="9.5605828162785986"/>
    <n v="0"/>
    <n v="-0.20132002801120447"/>
    <n v="0"/>
    <n v="0"/>
    <x v="1457"/>
    <n v="30.210969758395418"/>
  </r>
  <r>
    <n v="10"/>
    <n v="30"/>
    <x v="5"/>
    <n v="9.5672995847147515"/>
    <n v="0"/>
    <n v="-0.20132002801120447"/>
    <n v="0"/>
    <n v="0"/>
    <x v="87"/>
    <n v="25.561925502649494"/>
  </r>
  <r>
    <n v="10"/>
    <n v="30"/>
    <x v="6"/>
    <n v="9.5592557450897218"/>
    <n v="0"/>
    <n v="-0.20132002801120447"/>
    <n v="0"/>
    <n v="0"/>
    <x v="365"/>
    <n v="18.166968434005973"/>
  </r>
  <r>
    <n v="10"/>
    <n v="30"/>
    <x v="7"/>
    <n v="9.5563815575662652"/>
    <n v="9.475251396352018"/>
    <n v="7.8305919477731081"/>
    <n v="12.889030844155846"/>
    <n v="0"/>
    <x v="41"/>
    <n v="39.751255745847239"/>
  </r>
  <r>
    <n v="10"/>
    <n v="30"/>
    <x v="8"/>
    <n v="8.5663708678012185"/>
    <n v="39.53012335444155"/>
    <n v="24.373054396890755"/>
    <n v="35.738097402597404"/>
    <n v="0.74533333333333329"/>
    <x v="41"/>
    <n v="108.95297935506426"/>
  </r>
  <r>
    <n v="10"/>
    <n v="30"/>
    <x v="9"/>
    <n v="8.500780649401154"/>
    <n v="44.719346553858536"/>
    <n v="29.076317077499997"/>
    <n v="12.533474025974026"/>
    <n v="13.814666666666668"/>
    <x v="41"/>
    <n v="108.64458497340038"/>
  </r>
  <r>
    <n v="10"/>
    <n v="30"/>
    <x v="10"/>
    <n v="6.2751268989156763"/>
    <n v="43.970155357622218"/>
    <n v="31.823141369180671"/>
    <n v="18.15211147186147"/>
    <n v="21.84"/>
    <x v="41"/>
    <n v="122.06053509758004"/>
  </r>
  <r>
    <n v="10"/>
    <n v="30"/>
    <x v="11"/>
    <n v="5.6080686956058292"/>
    <n v="42.605920621858914"/>
    <n v="31.626840891365539"/>
    <n v="37.779497294372298"/>
    <n v="22.152000000000001"/>
    <x v="41"/>
    <n v="139.77232750320258"/>
  </r>
  <r>
    <n v="10"/>
    <n v="30"/>
    <x v="12"/>
    <n v="7.3512846677563521"/>
    <n v="41.952150313275403"/>
    <n v="29.761295153256299"/>
    <n v="26.386585497835497"/>
    <n v="21.545333333333332"/>
    <x v="0"/>
    <n v="156.3970757079889"/>
  </r>
  <r>
    <n v="10"/>
    <n v="30"/>
    <x v="13"/>
    <n v="8.6533658642736313"/>
    <n v="42.466628774991435"/>
    <n v="31.755403880357136"/>
    <n v="12.116230519480519"/>
    <n v="21.354666666666667"/>
    <x v="413"/>
    <n v="145.70618190776085"/>
  </r>
  <r>
    <n v="10"/>
    <n v="30"/>
    <x v="14"/>
    <n v="4.1770598759139039"/>
    <n v="43.213896537413618"/>
    <n v="33.723247050567224"/>
    <n v="11.848988095238095"/>
    <n v="21.354666666666667"/>
    <x v="0"/>
    <n v="143.71828496833152"/>
  </r>
  <r>
    <n v="10"/>
    <n v="30"/>
    <x v="15"/>
    <n v="5.3803640378878965"/>
    <n v="42.782726391963898"/>
    <n v="34.548884095462178"/>
    <n v="33.61791504329004"/>
    <n v="21.528000000000002"/>
    <x v="0"/>
    <n v="167.25831631113601"/>
  </r>
  <r>
    <n v="10"/>
    <n v="30"/>
    <x v="16"/>
    <n v="8.487738244927904"/>
    <n v="30.227965930511868"/>
    <n v="15.544716886701679"/>
    <n v="21.854141774891772"/>
    <n v="21.441333333333336"/>
    <x v="0"/>
    <n v="126.95632291289856"/>
  </r>
  <r>
    <n v="10"/>
    <n v="30"/>
    <x v="17"/>
    <n v="7.9081977760664346"/>
    <n v="3.1183047359194886"/>
    <n v="-0.20132002801120447"/>
    <n v="1.2925422077922077"/>
    <n v="13.156000000000001"/>
    <x v="1324"/>
    <n v="53.679841334725673"/>
  </r>
  <r>
    <n v="10"/>
    <n v="30"/>
    <x v="18"/>
    <n v="9.2773655500081311"/>
    <n v="0"/>
    <n v="-0.20132002801120447"/>
    <n v="0"/>
    <n v="0.27733333333333338"/>
    <x v="20"/>
    <n v="37.323151259313192"/>
  </r>
  <r>
    <n v="10"/>
    <n v="30"/>
    <x v="19"/>
    <n v="9.366248606172201"/>
    <n v="0"/>
    <n v="-0.20132002801120447"/>
    <n v="0"/>
    <n v="0"/>
    <x v="296"/>
    <n v="33.316422177023014"/>
  </r>
  <r>
    <n v="10"/>
    <n v="30"/>
    <x v="20"/>
    <n v="9.3236932045188379"/>
    <n v="0"/>
    <n v="-0.20132002801120447"/>
    <n v="0"/>
    <n v="0"/>
    <x v="30"/>
    <n v="34.027067344359693"/>
  </r>
  <r>
    <n v="10"/>
    <n v="30"/>
    <x v="21"/>
    <n v="9.0032011956614699"/>
    <n v="0"/>
    <n v="-0.20132002801120447"/>
    <n v="0"/>
    <n v="0"/>
    <x v="610"/>
    <n v="33.070728962813845"/>
  </r>
  <r>
    <n v="10"/>
    <n v="30"/>
    <x v="22"/>
    <n v="9.3835068544126212"/>
    <n v="0"/>
    <n v="-0.20132002801120447"/>
    <n v="0"/>
    <n v="0"/>
    <x v="176"/>
    <n v="34.841148419573535"/>
  </r>
  <r>
    <n v="10"/>
    <n v="30"/>
    <x v="23"/>
    <n v="7.8932212938480264"/>
    <n v="0"/>
    <n v="-0.20132002801120447"/>
    <n v="0"/>
    <n v="0"/>
    <x v="360"/>
    <n v="31.240621038240803"/>
  </r>
  <r>
    <n v="10"/>
    <n v="31"/>
    <x v="0"/>
    <n v="8.8128634104712464"/>
    <n v="0"/>
    <n v="-0.20132002801120447"/>
    <n v="0"/>
    <n v="0"/>
    <x v="905"/>
    <n v="31.105142244479957"/>
  </r>
  <r>
    <n v="10"/>
    <n v="31"/>
    <x v="1"/>
    <n v="9.2469169411743195"/>
    <n v="0"/>
    <n v="-0.20132002801120447"/>
    <n v="0"/>
    <n v="0"/>
    <x v="855"/>
    <n v="29.93037642952158"/>
  </r>
  <r>
    <n v="10"/>
    <n v="31"/>
    <x v="2"/>
    <n v="8.2974105634059736"/>
    <n v="0"/>
    <n v="-0.20132002801120447"/>
    <n v="0"/>
    <n v="0"/>
    <x v="1458"/>
    <n v="28.260742028993629"/>
  </r>
  <r>
    <n v="10"/>
    <n v="31"/>
    <x v="3"/>
    <n v="7.7507970880260206"/>
    <n v="0"/>
    <n v="-0.20132002801120447"/>
    <n v="0"/>
    <n v="0"/>
    <x v="1459"/>
    <n v="25.151539648919513"/>
  </r>
  <r>
    <n v="10"/>
    <n v="31"/>
    <x v="4"/>
    <n v="8.8254916755008423"/>
    <n v="0"/>
    <n v="-0.20132002801120447"/>
    <n v="0"/>
    <n v="0"/>
    <x v="1460"/>
    <n v="23.982635374374418"/>
  </r>
  <r>
    <n v="10"/>
    <n v="31"/>
    <x v="5"/>
    <n v="9.2894980342849287"/>
    <n v="0"/>
    <n v="-0.20132002801120447"/>
    <n v="0"/>
    <n v="0"/>
    <x v="329"/>
    <n v="18.03163462078297"/>
  </r>
  <r>
    <n v="10"/>
    <n v="31"/>
    <x v="6"/>
    <n v="8.9994512949908838"/>
    <n v="0"/>
    <n v="-0.20132002801120447"/>
    <n v="0"/>
    <n v="0"/>
    <x v="1066"/>
    <n v="12.11392074066389"/>
  </r>
  <r>
    <n v="10"/>
    <n v="31"/>
    <x v="7"/>
    <n v="9.1216630453895409"/>
    <n v="9.152495297418211"/>
    <n v="10.62199856628151"/>
    <n v="4.6405248917748914"/>
    <n v="0"/>
    <x v="41"/>
    <n v="33.536681800864159"/>
  </r>
  <r>
    <n v="10"/>
    <n v="31"/>
    <x v="8"/>
    <n v="9.1678564460726708"/>
    <n v="38.895133839478966"/>
    <n v="31.215577566365543"/>
    <n v="29.027226731601733"/>
    <n v="0.72800000000000009"/>
    <x v="41"/>
    <n v="109.0337945835189"/>
  </r>
  <r>
    <n v="10"/>
    <n v="31"/>
    <x v="9"/>
    <n v="9.213846416739516"/>
    <n v="44.554829303862363"/>
    <n v="35.645125496218483"/>
    <n v="24.504430735930736"/>
    <n v="10.053333333333335"/>
    <x v="41"/>
    <n v="123.97156528608443"/>
  </r>
  <r>
    <n v="10"/>
    <n v="31"/>
    <x v="10"/>
    <n v="9.2054275278650479"/>
    <n v="43.399978118585331"/>
    <n v="34.535405717584027"/>
    <n v="28.331408008658006"/>
    <n v="12.601333333333335"/>
    <x v="41"/>
    <n v="128.07355270602574"/>
  </r>
  <r>
    <n v="10"/>
    <n v="31"/>
    <x v="11"/>
    <n v="8.9884957518465534"/>
    <n v="42.07810760327407"/>
    <n v="33.876001999852939"/>
    <n v="31.700108766233761"/>
    <n v="13.918666666666667"/>
    <x v="41"/>
    <n v="130.56138078787399"/>
  </r>
  <r>
    <n v="10"/>
    <n v="31"/>
    <x v="12"/>
    <n v="8.3070182565910997"/>
    <n v="41.391931301426183"/>
    <n v="33.712187868718487"/>
    <n v="23.65113961038961"/>
    <n v="16.952000000000002"/>
    <x v="70"/>
    <n v="128.25076352361185"/>
  </r>
  <r>
    <n v="10"/>
    <n v="31"/>
    <x v="13"/>
    <n v="5.8863395244932759"/>
    <n v="41.838248946135188"/>
    <n v="34.494970583949581"/>
    <n v="25.539596861471857"/>
    <n v="12.618666666666666"/>
    <x v="398"/>
    <n v="123.44183396251744"/>
  </r>
  <r>
    <n v="10"/>
    <n v="31"/>
    <x v="14"/>
    <n v="4.4617249419051079"/>
    <n v="42.76262939157732"/>
    <n v="35.163359886932767"/>
    <n v="28.456999458874456"/>
    <n v="10.868"/>
    <x v="1425"/>
    <n v="124.6935102653494"/>
  </r>
  <r>
    <n v="10"/>
    <n v="31"/>
    <x v="15"/>
    <n v="2.1554777467919584"/>
    <n v="42.6702216807806"/>
    <n v="34.196372674033611"/>
    <n v="21.697083874458873"/>
    <n v="11.318666666666667"/>
    <x v="1055"/>
    <n v="117.6313503809963"/>
  </r>
  <r>
    <n v="10"/>
    <n v="31"/>
    <x v="16"/>
    <n v="1.0226345970447497"/>
    <n v="29.647109601983964"/>
    <n v="14.41322434380252"/>
    <n v="7.3576228354978355"/>
    <n v="10.642666666666667"/>
    <x v="1461"/>
    <n v="71.05480854286202"/>
  </r>
  <r>
    <n v="10"/>
    <n v="31"/>
    <x v="17"/>
    <n v="8.2190456431968414E-2"/>
    <n v="2.8798803937058568"/>
    <n v="-0.20132002801120447"/>
    <n v="0"/>
    <n v="3.8306666666666671"/>
    <x v="713"/>
    <n v="17.108487190073518"/>
  </r>
  <r>
    <n v="10"/>
    <n v="31"/>
    <x v="18"/>
    <n v="0"/>
    <n v="0"/>
    <n v="-0.20132002801120447"/>
    <n v="0"/>
    <n v="0"/>
    <x v="1437"/>
    <n v="10.700884808404158"/>
  </r>
  <r>
    <n v="10"/>
    <n v="31"/>
    <x v="19"/>
    <n v="0"/>
    <n v="0"/>
    <n v="-0.20132002801120447"/>
    <n v="0"/>
    <n v="0"/>
    <x v="1462"/>
    <n v="13.213331465587657"/>
  </r>
  <r>
    <n v="10"/>
    <n v="31"/>
    <x v="20"/>
    <n v="0.71247840007637131"/>
    <n v="0"/>
    <n v="-0.20132002801120447"/>
    <n v="0"/>
    <n v="0"/>
    <x v="137"/>
    <n v="14.512580847171854"/>
  </r>
  <r>
    <n v="10"/>
    <n v="31"/>
    <x v="21"/>
    <n v="2.695637617585898"/>
    <n v="0"/>
    <n v="-0.20132002801120447"/>
    <n v="0"/>
    <n v="0"/>
    <x v="1101"/>
    <n v="15.741472639361323"/>
  </r>
  <r>
    <n v="10"/>
    <n v="31"/>
    <x v="22"/>
    <n v="5.019936781104299"/>
    <n v="0"/>
    <n v="-0.20132002801120447"/>
    <n v="0"/>
    <n v="0"/>
    <x v="1430"/>
    <n v="15.385828701883991"/>
  </r>
  <r>
    <n v="10"/>
    <n v="31"/>
    <x v="23"/>
    <n v="4.9667400025504609"/>
    <n v="0"/>
    <n v="-0.20132002801120447"/>
    <n v="0"/>
    <n v="0"/>
    <x v="1285"/>
    <n v="11.782134057042812"/>
  </r>
  <r>
    <n v="11"/>
    <n v="1"/>
    <x v="0"/>
    <n v="8.7518645491423985"/>
    <n v="0"/>
    <n v="-0.20132002801120447"/>
    <n v="0"/>
    <n v="0"/>
    <x v="41"/>
    <n v="8.5505445211311937"/>
  </r>
  <r>
    <n v="11"/>
    <n v="1"/>
    <x v="1"/>
    <n v="8.8126419167736838"/>
    <n v="0"/>
    <n v="-0.20132002801120447"/>
    <n v="0"/>
    <n v="0"/>
    <x v="41"/>
    <n v="8.6113218887624789"/>
  </r>
  <r>
    <n v="11"/>
    <n v="1"/>
    <x v="2"/>
    <n v="8.7854886284047744"/>
    <n v="0"/>
    <n v="-0.20132002801120447"/>
    <n v="0"/>
    <n v="0"/>
    <x v="41"/>
    <n v="8.5841686003935695"/>
  </r>
  <r>
    <n v="11"/>
    <n v="1"/>
    <x v="3"/>
    <n v="8.7554900686954529"/>
    <n v="0"/>
    <n v="-0.20132002801120447"/>
    <n v="0"/>
    <n v="0"/>
    <x v="161"/>
    <n v="15.520741875677135"/>
  </r>
  <r>
    <n v="11"/>
    <n v="1"/>
    <x v="4"/>
    <n v="8.6385114722463285"/>
    <n v="0"/>
    <n v="-0.20132002801120447"/>
    <n v="0"/>
    <n v="0"/>
    <x v="111"/>
    <n v="13.494090448502549"/>
  </r>
  <r>
    <n v="11"/>
    <n v="1"/>
    <x v="5"/>
    <n v="8.427543994631657"/>
    <n v="0"/>
    <n v="-0.20132002801120447"/>
    <n v="0"/>
    <n v="0"/>
    <x v="41"/>
    <n v="8.2262239666204522"/>
  </r>
  <r>
    <n v="11"/>
    <n v="1"/>
    <x v="6"/>
    <n v="8.3732928880902922"/>
    <n v="0"/>
    <n v="-0.20132002801120447"/>
    <n v="0"/>
    <n v="0"/>
    <x v="41"/>
    <n v="8.1719728600790873"/>
  </r>
  <r>
    <n v="11"/>
    <n v="1"/>
    <x v="7"/>
    <n v="8.5911825282256142"/>
    <n v="7.8431125689345844"/>
    <n v="10.693537648865545"/>
    <n v="2.3045432900432901"/>
    <n v="0"/>
    <x v="41"/>
    <n v="29.432376036069037"/>
  </r>
  <r>
    <n v="11"/>
    <n v="1"/>
    <x v="8"/>
    <n v="7.7976087659102618"/>
    <n v="35.076792524688635"/>
    <n v="31.950667559873953"/>
    <n v="4.7096607142857136"/>
    <n v="0.93600000000000005"/>
    <x v="41"/>
    <n v="80.470729564758571"/>
  </r>
  <r>
    <n v="11"/>
    <n v="1"/>
    <x v="9"/>
    <n v="6.4927752926972317"/>
    <n v="42.620650469727664"/>
    <n v="36.859216303550411"/>
    <n v="6.8632770562770569"/>
    <n v="15.461333333333334"/>
    <x v="41"/>
    <n v="108.29725245558569"/>
  </r>
  <r>
    <n v="11"/>
    <n v="1"/>
    <x v="10"/>
    <n v="4.341500658041662"/>
    <n v="42.429112803113767"/>
    <n v="35.762974902794113"/>
    <n v="7.9967451298701286"/>
    <n v="18.928000000000001"/>
    <x v="41"/>
    <n v="109.45833349381968"/>
  </r>
  <r>
    <n v="11"/>
    <n v="1"/>
    <x v="11"/>
    <n v="5.2870233678491525"/>
    <n v="41.445541580312366"/>
    <n v="35.368300350567225"/>
    <n v="10.112185064935064"/>
    <n v="18.477333333333334"/>
    <x v="41"/>
    <n v="110.69038369699713"/>
  </r>
  <r>
    <n v="11"/>
    <n v="1"/>
    <x v="12"/>
    <n v="7.2534054148759708"/>
    <n v="40.82612583790889"/>
    <n v="34.907961906113442"/>
    <n v="9.6272175324675331"/>
    <n v="17.298666666666666"/>
    <x v="41"/>
    <n v="109.91337735803251"/>
  </r>
  <r>
    <n v="11"/>
    <n v="1"/>
    <x v="13"/>
    <n v="7.9072854964629142"/>
    <n v="41.422745052872784"/>
    <n v="35.917112249810913"/>
    <n v="9.062448051948051"/>
    <n v="18.269333333333336"/>
    <x v="41"/>
    <n v="112.578924184428"/>
  </r>
  <r>
    <n v="11"/>
    <n v="1"/>
    <x v="14"/>
    <n v="8.4536738866836885"/>
    <n v="41.873090702891304"/>
    <n v="36.396113063634452"/>
    <n v="9.4178690476190461"/>
    <n v="21.216000000000001"/>
    <x v="41"/>
    <n v="117.3567467008285"/>
  </r>
  <r>
    <n v="11"/>
    <n v="1"/>
    <x v="15"/>
    <n v="8.3482217493801585"/>
    <n v="40.87707836723682"/>
    <n v="34.311111685714287"/>
    <n v="7.1148495670995668"/>
    <n v="17.108000000000001"/>
    <x v="41"/>
    <n v="107.75926136943083"/>
  </r>
  <r>
    <n v="11"/>
    <n v="1"/>
    <x v="16"/>
    <n v="7.6136338495856819"/>
    <n v="26.706933041413286"/>
    <n v="13.909340370819329"/>
    <n v="4.0667353896103888"/>
    <n v="10.625333333333334"/>
    <x v="41"/>
    <n v="62.921975984762014"/>
  </r>
  <r>
    <n v="11"/>
    <n v="1"/>
    <x v="17"/>
    <n v="7.640276714601514"/>
    <n v="2.4992072473890401"/>
    <n v="-0.20132002801120447"/>
    <n v="0"/>
    <n v="6.1706666666666674"/>
    <x v="41"/>
    <n v="16.108830600646016"/>
  </r>
  <r>
    <n v="11"/>
    <n v="1"/>
    <x v="18"/>
    <n v="4.6793657683158179"/>
    <n v="0"/>
    <n v="-0.20132002801120447"/>
    <n v="0"/>
    <n v="0"/>
    <x v="41"/>
    <n v="4.478045740304613"/>
  </r>
  <r>
    <n v="11"/>
    <n v="1"/>
    <x v="19"/>
    <n v="3.4202443885380376"/>
    <n v="0"/>
    <n v="-0.20132002801120447"/>
    <n v="0"/>
    <n v="0"/>
    <x v="41"/>
    <n v="3.2189243605268332"/>
  </r>
  <r>
    <n v="11"/>
    <n v="1"/>
    <x v="20"/>
    <n v="5.453188255366376"/>
    <n v="0"/>
    <n v="-0.20132002801120447"/>
    <n v="0"/>
    <n v="0"/>
    <x v="41"/>
    <n v="5.2518682273551711"/>
  </r>
  <r>
    <n v="11"/>
    <n v="1"/>
    <x v="21"/>
    <n v="7.6759871324821436"/>
    <n v="0"/>
    <n v="-0.20132002801120447"/>
    <n v="0"/>
    <n v="0"/>
    <x v="41"/>
    <n v="7.4746671044709387"/>
  </r>
  <r>
    <n v="11"/>
    <n v="1"/>
    <x v="22"/>
    <n v="7.7986202654799088"/>
    <n v="0"/>
    <n v="-0.20132002801120447"/>
    <n v="0"/>
    <n v="0"/>
    <x v="41"/>
    <n v="7.597300237468704"/>
  </r>
  <r>
    <n v="11"/>
    <n v="1"/>
    <x v="23"/>
    <n v="4.80155513738897"/>
    <n v="0"/>
    <n v="-0.20132002801120447"/>
    <n v="0"/>
    <n v="0"/>
    <x v="41"/>
    <n v="4.6002351093777651"/>
  </r>
  <r>
    <n v="11"/>
    <n v="2"/>
    <x v="0"/>
    <n v="2.1768982177049145"/>
    <n v="0"/>
    <n v="-0.20132002801120447"/>
    <n v="0"/>
    <n v="0"/>
    <x v="41"/>
    <n v="1.9755781896937101"/>
  </r>
  <r>
    <n v="11"/>
    <n v="2"/>
    <x v="1"/>
    <n v="4.0051715495504139"/>
    <n v="0"/>
    <n v="-0.20132002801120447"/>
    <n v="0"/>
    <n v="0"/>
    <x v="41"/>
    <n v="3.8038515215392095"/>
  </r>
  <r>
    <n v="11"/>
    <n v="2"/>
    <x v="2"/>
    <n v="3.721005424374221"/>
    <n v="0"/>
    <n v="-0.20132002801120447"/>
    <n v="0"/>
    <n v="0"/>
    <x v="41"/>
    <n v="3.5196853963630166"/>
  </r>
  <r>
    <n v="11"/>
    <n v="2"/>
    <x v="3"/>
    <n v="5.4139598808254039"/>
    <n v="0"/>
    <n v="-0.20132002801120447"/>
    <n v="0"/>
    <n v="0"/>
    <x v="41"/>
    <n v="5.2126398528141991"/>
  </r>
  <r>
    <n v="11"/>
    <n v="2"/>
    <x v="4"/>
    <n v="3.2713439642670545"/>
    <n v="0"/>
    <n v="-0.20132002801120447"/>
    <n v="0"/>
    <n v="0"/>
    <x v="41"/>
    <n v="3.0700239362558501"/>
  </r>
  <r>
    <n v="11"/>
    <n v="2"/>
    <x v="5"/>
    <n v="2.9698290342861879"/>
    <n v="0"/>
    <n v="-0.20132002801120447"/>
    <n v="0"/>
    <n v="0"/>
    <x v="41"/>
    <n v="2.7685090062749835"/>
  </r>
  <r>
    <n v="11"/>
    <n v="2"/>
    <x v="6"/>
    <n v="3.1117732808653953"/>
    <n v="0"/>
    <n v="-0.20132002801120447"/>
    <n v="0"/>
    <n v="0"/>
    <x v="41"/>
    <n v="2.9104532528541909"/>
  </r>
  <r>
    <n v="11"/>
    <n v="2"/>
    <x v="7"/>
    <n v="2.157998056999038"/>
    <n v="7.4329555444574664"/>
    <n v="10.78201110365546"/>
    <n v="2.4670957792207791"/>
    <n v="0"/>
    <x v="41"/>
    <n v="22.840060484332746"/>
  </r>
  <r>
    <n v="11"/>
    <n v="2"/>
    <x v="8"/>
    <n v="0.65526639360201366"/>
    <n v="35.413307372533737"/>
    <n v="32.249956668655464"/>
    <n v="5.7626217532467523"/>
    <n v="0.39866666666666667"/>
    <x v="41"/>
    <n v="74.479818854704632"/>
  </r>
  <r>
    <n v="11"/>
    <n v="2"/>
    <x v="9"/>
    <n v="0.66112282855757021"/>
    <n v="42.757274724990083"/>
    <n v="36.39092907214286"/>
    <n v="6.6992018398268396"/>
    <n v="0.50266666666666671"/>
    <x v="41"/>
    <n v="87.011195132184028"/>
  </r>
  <r>
    <n v="11"/>
    <n v="2"/>
    <x v="10"/>
    <n v="0.16775596771413515"/>
    <n v="41.1103850605204"/>
    <n v="35.644088697920161"/>
    <n v="10.80315854978355"/>
    <n v="6.6213333333333342"/>
    <x v="41"/>
    <n v="94.346721609271583"/>
  </r>
  <r>
    <n v="11"/>
    <n v="2"/>
    <x v="11"/>
    <n v="4.3352301813626822E-2"/>
    <n v="28.555021295244885"/>
    <n v="34.751405363067228"/>
    <n v="11.948023268398268"/>
    <n v="6.6040000000000001"/>
    <x v="41"/>
    <n v="81.901802228524005"/>
  </r>
  <r>
    <n v="11"/>
    <n v="2"/>
    <x v="12"/>
    <n v="6.2549360977138688E-2"/>
    <n v="40.151427978515351"/>
    <n v="34.134510375567231"/>
    <n v="13.786160714285716"/>
    <n v="18.737333333333332"/>
    <x v="41"/>
    <n v="106.87198176267876"/>
  </r>
  <r>
    <n v="11"/>
    <n v="2"/>
    <x v="13"/>
    <n v="0.19432014808217485"/>
    <n v="38.148372387561281"/>
    <n v="34.706131837373945"/>
    <n v="10.281526515151514"/>
    <n v="12.254666666666667"/>
    <x v="41"/>
    <n v="95.585017554835574"/>
  </r>
  <r>
    <n v="11"/>
    <n v="2"/>
    <x v="14"/>
    <n v="3.3093526858293476E-2"/>
    <n v="42.684951051323694"/>
    <n v="35.621279135357142"/>
    <n v="5.5008241341991342"/>
    <n v="19.344000000000001"/>
    <x v="41"/>
    <n v="103.18414784773827"/>
  </r>
  <r>
    <n v="11"/>
    <n v="2"/>
    <x v="15"/>
    <n v="7.1803560923623541E-2"/>
    <n v="42.304527035213582"/>
    <n v="34.589319229096631"/>
    <n v="2.9771098484848482"/>
    <n v="22.654666666666664"/>
    <x v="41"/>
    <n v="102.59742634038534"/>
  </r>
  <r>
    <n v="11"/>
    <n v="2"/>
    <x v="16"/>
    <n v="0"/>
    <n v="21.469679004311054"/>
    <n v="13.929039538487395"/>
    <n v="2.1194810606060606"/>
    <n v="8.2333333333333343"/>
    <x v="41"/>
    <n v="45.751532936737846"/>
  </r>
  <r>
    <n v="11"/>
    <n v="2"/>
    <x v="17"/>
    <n v="0.20129299220829316"/>
    <n v="2.1598489602084316"/>
    <n v="-0.20132002801120447"/>
    <n v="0"/>
    <n v="13.086666666666668"/>
    <x v="41"/>
    <n v="15.246488591072188"/>
  </r>
  <r>
    <n v="11"/>
    <n v="2"/>
    <x v="18"/>
    <n v="0.61207114859317557"/>
    <n v="0"/>
    <n v="-0.20132002801120447"/>
    <n v="0"/>
    <n v="0.32933333333333331"/>
    <x v="41"/>
    <n v="0.74008445391530442"/>
  </r>
  <r>
    <n v="11"/>
    <n v="2"/>
    <x v="19"/>
    <n v="1.1533872463349855"/>
    <n v="0"/>
    <n v="-0.20132002801120447"/>
    <n v="0"/>
    <n v="0"/>
    <x v="41"/>
    <n v="0.95206721832378105"/>
  </r>
  <r>
    <n v="11"/>
    <n v="2"/>
    <x v="20"/>
    <n v="2.4110049386663088"/>
    <n v="0"/>
    <n v="-0.20132002801120447"/>
    <n v="0"/>
    <n v="0"/>
    <x v="41"/>
    <n v="2.2096849106551044"/>
  </r>
  <r>
    <n v="11"/>
    <n v="2"/>
    <x v="21"/>
    <n v="3.8658491236949573"/>
    <n v="0"/>
    <n v="-0.20132002801120447"/>
    <n v="0"/>
    <n v="0"/>
    <x v="41"/>
    <n v="3.6645290956837528"/>
  </r>
  <r>
    <n v="11"/>
    <n v="2"/>
    <x v="22"/>
    <n v="5.7094168922155646"/>
    <n v="0"/>
    <n v="-0.20132002801120447"/>
    <n v="0"/>
    <n v="0"/>
    <x v="41"/>
    <n v="5.5080968642043597"/>
  </r>
  <r>
    <n v="11"/>
    <n v="2"/>
    <x v="23"/>
    <n v="6.311742225843231"/>
    <n v="0"/>
    <n v="-0.20132002801120447"/>
    <n v="0"/>
    <n v="0"/>
    <x v="41"/>
    <n v="6.1104221978320261"/>
  </r>
  <r>
    <n v="11"/>
    <n v="3"/>
    <x v="0"/>
    <n v="6.7976890254922031"/>
    <n v="0"/>
    <n v="-0.20132002801120447"/>
    <n v="0"/>
    <n v="0"/>
    <x v="41"/>
    <n v="6.5963689974809983"/>
  </r>
  <r>
    <n v="11"/>
    <n v="3"/>
    <x v="1"/>
    <n v="6.2491864199861942"/>
    <n v="0"/>
    <n v="-0.20132002801120447"/>
    <n v="0"/>
    <n v="0"/>
    <x v="41"/>
    <n v="6.0478663919749893"/>
  </r>
  <r>
    <n v="11"/>
    <n v="3"/>
    <x v="2"/>
    <n v="7.0392063685409019"/>
    <n v="0"/>
    <n v="-0.20132002801120447"/>
    <n v="0"/>
    <n v="0"/>
    <x v="41"/>
    <n v="6.837886340529697"/>
  </r>
  <r>
    <n v="11"/>
    <n v="3"/>
    <x v="3"/>
    <n v="7.6714205589935514"/>
    <n v="0"/>
    <n v="-0.20132002801120447"/>
    <n v="0"/>
    <n v="0"/>
    <x v="41"/>
    <n v="7.4701005309823465"/>
  </r>
  <r>
    <n v="11"/>
    <n v="3"/>
    <x v="4"/>
    <n v="7.7015683415862117"/>
    <n v="0"/>
    <n v="-0.20132002801120447"/>
    <n v="0"/>
    <n v="0"/>
    <x v="41"/>
    <n v="7.5002483135750069"/>
  </r>
  <r>
    <n v="11"/>
    <n v="3"/>
    <x v="5"/>
    <n v="7.7039864147501795"/>
    <n v="0"/>
    <n v="-0.20132002801120447"/>
    <n v="0"/>
    <n v="0"/>
    <x v="41"/>
    <n v="7.5026663867389747"/>
  </r>
  <r>
    <n v="11"/>
    <n v="3"/>
    <x v="6"/>
    <n v="7.6786533074980783"/>
    <n v="0"/>
    <n v="-0.20132002801120447"/>
    <n v="0"/>
    <n v="0"/>
    <x v="41"/>
    <n v="7.4773332794868734"/>
  </r>
  <r>
    <n v="11"/>
    <n v="3"/>
    <x v="7"/>
    <n v="7.4088134505330032"/>
    <n v="8.5799406694279803"/>
    <n v="8.3521014918277316"/>
    <n v="6.1219648268398261"/>
    <n v="0"/>
    <x v="1356"/>
    <n v="32.92405799197136"/>
  </r>
  <r>
    <n v="11"/>
    <n v="3"/>
    <x v="8"/>
    <n v="5.3341638464958212"/>
    <n v="39.033437202081316"/>
    <n v="19.140333385273109"/>
    <n v="15.570272727272725"/>
    <n v="0.84933333333333338"/>
    <x v="41"/>
    <n v="79.927540494456309"/>
  </r>
  <r>
    <n v="11"/>
    <n v="3"/>
    <x v="9"/>
    <n v="7.0142148418990971"/>
    <n v="46.076288797078661"/>
    <n v="30.044686688130245"/>
    <n v="18.167440476190478"/>
    <n v="9.1866666666666674"/>
    <x v="41"/>
    <n v="110.48929746996515"/>
  </r>
  <r>
    <n v="11"/>
    <n v="3"/>
    <x v="10"/>
    <n v="5.7577468627401789"/>
    <n v="45.445435636287549"/>
    <n v="2.6261409697563018"/>
    <n v="21.977650432900429"/>
    <n v="22.34266666666667"/>
    <x v="41"/>
    <n v="98.149640568351131"/>
  </r>
  <r>
    <n v="11"/>
    <n v="3"/>
    <x v="11"/>
    <n v="7.3874664917597244"/>
    <n v="44.172204893801229"/>
    <n v="7.9356541753361345"/>
    <n v="23.701627164502163"/>
    <n v="9.9146666666666672"/>
    <x v="41"/>
    <n v="93.111619392065919"/>
  </r>
  <r>
    <n v="11"/>
    <n v="3"/>
    <x v="12"/>
    <n v="7.3582637289222781"/>
    <n v="43.54320858464402"/>
    <n v="16.647870276113444"/>
    <n v="22.52533170995671"/>
    <n v="17.697333333333333"/>
    <x v="41"/>
    <n v="107.77200763296979"/>
  </r>
  <r>
    <n v="11"/>
    <n v="3"/>
    <x v="13"/>
    <n v="7.5213368316639757"/>
    <n v="44.295298095558657"/>
    <n v="22.543450999789911"/>
    <n v="21.510245670995669"/>
    <n v="12.618666666666666"/>
    <x v="41"/>
    <n v="108.48899826467488"/>
  </r>
  <r>
    <n v="11"/>
    <n v="3"/>
    <x v="14"/>
    <n v="6.1413294126717011"/>
    <n v="45.276978083760511"/>
    <n v="18.638523008886555"/>
    <n v="16.712499999999999"/>
    <n v="8.0080000000000009"/>
    <x v="41"/>
    <n v="94.777330505318773"/>
  </r>
  <r>
    <n v="11"/>
    <n v="3"/>
    <x v="15"/>
    <n v="5.5237902631430673"/>
    <n v="45.280992406016615"/>
    <n v="5.4535590491596642"/>
    <n v="16.545857683982682"/>
    <n v="1.2826666666666668"/>
    <x v="622"/>
    <n v="77.235159098840683"/>
  </r>
  <r>
    <n v="11"/>
    <n v="3"/>
    <x v="16"/>
    <n v="6.7444483365721535"/>
    <n v="30.134772341307702"/>
    <n v="13.824668509789914"/>
    <n v="6.8564848484848477"/>
    <n v="11.370666666666667"/>
    <x v="1292"/>
    <n v="74.055151655879612"/>
  </r>
  <r>
    <n v="11"/>
    <n v="3"/>
    <x v="17"/>
    <n v="7.5105078208112657"/>
    <n v="2.7167860409297799"/>
    <n v="-0.20132002801120447"/>
    <n v="0"/>
    <n v="4.4893333333333336"/>
    <x v="1099"/>
    <n v="20.192049699068864"/>
  </r>
  <r>
    <n v="11"/>
    <n v="3"/>
    <x v="18"/>
    <n v="7.1522391245649883"/>
    <n v="0"/>
    <n v="-0.20132002801120447"/>
    <n v="0"/>
    <n v="3.4666666666666672E-2"/>
    <x v="1228"/>
    <n v="13.382456317985742"/>
  </r>
  <r>
    <n v="11"/>
    <n v="3"/>
    <x v="19"/>
    <n v="5.9910548450796108"/>
    <n v="0"/>
    <n v="-0.20132002801120447"/>
    <n v="0"/>
    <n v="0"/>
    <x v="348"/>
    <n v="20.544357861165135"/>
  </r>
  <r>
    <n v="11"/>
    <n v="3"/>
    <x v="20"/>
    <n v="5.6988992290118476"/>
    <n v="0"/>
    <n v="-0.20132002801120447"/>
    <n v="0"/>
    <n v="0"/>
    <x v="1314"/>
    <n v="21.341462558041894"/>
  </r>
  <r>
    <n v="11"/>
    <n v="3"/>
    <x v="21"/>
    <n v="5.3484897358461518"/>
    <n v="0"/>
    <n v="-0.20132002801120447"/>
    <n v="0"/>
    <n v="0"/>
    <x v="1141"/>
    <n v="18.411394458901803"/>
  </r>
  <r>
    <n v="11"/>
    <n v="3"/>
    <x v="22"/>
    <n v="5.7406952061807566"/>
    <n v="0"/>
    <n v="-0.20132002801120447"/>
    <n v="0"/>
    <n v="0"/>
    <x v="1463"/>
    <n v="18.502746444172399"/>
  </r>
  <r>
    <n v="11"/>
    <n v="3"/>
    <x v="23"/>
    <n v="2.033510210600034"/>
    <n v="0"/>
    <n v="-0.20132002801120447"/>
    <n v="0"/>
    <n v="0"/>
    <x v="401"/>
    <n v="13.790582785718277"/>
  </r>
  <r>
    <n v="11"/>
    <n v="4"/>
    <x v="0"/>
    <n v="1.5415521954542042"/>
    <n v="0"/>
    <n v="-0.20132002801120447"/>
    <n v="0"/>
    <n v="0"/>
    <x v="290"/>
    <n v="11.656732878680554"/>
  </r>
  <r>
    <n v="11"/>
    <n v="4"/>
    <x v="1"/>
    <n v="3.3261973256590518"/>
    <n v="0"/>
    <n v="-0.20132002801120447"/>
    <n v="0"/>
    <n v="0"/>
    <x v="246"/>
    <n v="11.515702333209726"/>
  </r>
  <r>
    <n v="11"/>
    <n v="4"/>
    <x v="2"/>
    <n v="6.4159888755441994"/>
    <n v="0"/>
    <n v="-0.20132002801120447"/>
    <n v="0"/>
    <n v="0"/>
    <x v="374"/>
    <n v="12.98067169248321"/>
  </r>
  <r>
    <n v="11"/>
    <n v="4"/>
    <x v="3"/>
    <n v="6.5464872691100595"/>
    <n v="0"/>
    <n v="-0.20132002801120447"/>
    <n v="0"/>
    <n v="0"/>
    <x v="1046"/>
    <n v="12.541468805821472"/>
  </r>
  <r>
    <n v="11"/>
    <n v="4"/>
    <x v="4"/>
    <n v="5.8125811011373862"/>
    <n v="0"/>
    <n v="-0.20132002801120447"/>
    <n v="0"/>
    <n v="0"/>
    <x v="457"/>
    <n v="11.154646563880092"/>
  </r>
  <r>
    <n v="11"/>
    <n v="4"/>
    <x v="5"/>
    <n v="5.4796935381196086"/>
    <n v="0"/>
    <n v="-0.20132002801120447"/>
    <n v="0"/>
    <n v="0"/>
    <x v="1165"/>
    <n v="8.7616594276048474"/>
  </r>
  <r>
    <n v="11"/>
    <n v="4"/>
    <x v="6"/>
    <n v="5.1661619994910621"/>
    <n v="0"/>
    <n v="-0.20132002801120447"/>
    <n v="0"/>
    <n v="0"/>
    <x v="1010"/>
    <n v="8.4641307339265133"/>
  </r>
  <r>
    <n v="11"/>
    <n v="4"/>
    <x v="7"/>
    <n v="6.7371545670082176"/>
    <n v="7.8241976110199323"/>
    <n v="10.5373267052521"/>
    <n v="12.55402867965368"/>
    <n v="0"/>
    <x v="1165"/>
    <n v="41.135993480430372"/>
  </r>
  <r>
    <n v="11"/>
    <n v="4"/>
    <x v="8"/>
    <n v="5.625557446037762"/>
    <n v="38.157777830526044"/>
    <n v="17.644579040231093"/>
    <n v="37.429501082251079"/>
    <n v="0.55466666666666675"/>
    <x v="41"/>
    <n v="99.412082065712639"/>
  </r>
  <r>
    <n v="11"/>
    <n v="4"/>
    <x v="9"/>
    <n v="5.0644446433254391"/>
    <n v="45.767587672010201"/>
    <n v="14.42670272168067"/>
    <n v="40.422345779220777"/>
    <n v="15.062666666666669"/>
    <x v="41"/>
    <n v="120.74374748290376"/>
  </r>
  <r>
    <n v="11"/>
    <n v="4"/>
    <x v="10"/>
    <n v="5.9782915897265774"/>
    <n v="44.660502550458965"/>
    <n v="13.970511470420169"/>
    <n v="39.667873376623369"/>
    <n v="23.677333333333333"/>
    <x v="41"/>
    <n v="127.9545123205624"/>
  </r>
  <r>
    <n v="11"/>
    <n v="4"/>
    <x v="11"/>
    <n v="5.3101538703495264"/>
    <n v="43.413367270991671"/>
    <n v="13.156970405672268"/>
    <n v="38.602703463203461"/>
    <n v="23.330666666666666"/>
    <x v="1287"/>
    <n v="130.07737519039711"/>
  </r>
  <r>
    <n v="11"/>
    <n v="4"/>
    <x v="12"/>
    <n v="3.8102942713430439"/>
    <n v="42.802809485368584"/>
    <n v="17.267184459642859"/>
    <n v="37.895577380952375"/>
    <n v="22.308"/>
    <x v="1158"/>
    <n v="131.16779162860132"/>
  </r>
  <r>
    <n v="11"/>
    <n v="4"/>
    <x v="13"/>
    <n v="4.7416227898284271"/>
    <n v="43.408014361334168"/>
    <n v="21.716777156596638"/>
    <n v="38.388441017316012"/>
    <n v="21.961333333333336"/>
    <x v="1290"/>
    <n v="139.91284584190788"/>
  </r>
  <r>
    <n v="11"/>
    <n v="4"/>
    <x v="14"/>
    <n v="6.1413472384905203"/>
    <n v="44.384934416116948"/>
    <n v="28.620471425672271"/>
    <n v="38.547007034632031"/>
    <n v="22.273333333333333"/>
    <x v="84"/>
    <n v="152.62854437285392"/>
  </r>
  <r>
    <n v="11"/>
    <n v="4"/>
    <x v="15"/>
    <n v="5.5965714186410898"/>
    <n v="44.136082880181569"/>
    <n v="34.877894755462187"/>
    <n v="37.210290584415581"/>
    <n v="22.602666666666668"/>
    <x v="1383"/>
    <n v="160.21724741489766"/>
  </r>
  <r>
    <n v="11"/>
    <n v="4"/>
    <x v="16"/>
    <n v="4.8777570606433773"/>
    <n v="28.60098977419965"/>
    <n v="16.078668010336131"/>
    <n v="20.367933441558439"/>
    <n v="22.672000000000004"/>
    <x v="1358"/>
    <n v="109.11121741902778"/>
  </r>
  <r>
    <n v="11"/>
    <n v="4"/>
    <x v="17"/>
    <n v="3.7507242934354088"/>
    <n v="2.2238197275975997"/>
    <n v="-0.20132002801120447"/>
    <n v="0"/>
    <n v="14.092000000000001"/>
    <x v="1286"/>
    <n v="34.553701944657654"/>
  </r>
  <r>
    <n v="11"/>
    <n v="4"/>
    <x v="18"/>
    <n v="5.9772189964847628"/>
    <n v="0"/>
    <n v="-0.20132002801120447"/>
    <n v="0"/>
    <n v="0.20799999999999999"/>
    <x v="1128"/>
    <n v="22.933045483409547"/>
  </r>
  <r>
    <n v="11"/>
    <n v="4"/>
    <x v="19"/>
    <n v="7.5023323634825694"/>
    <n v="0"/>
    <n v="-0.20132002801120447"/>
    <n v="0"/>
    <n v="0"/>
    <x v="470"/>
    <n v="30.33017307515842"/>
  </r>
  <r>
    <n v="11"/>
    <n v="4"/>
    <x v="20"/>
    <n v="6.2598854925324607"/>
    <n v="0"/>
    <n v="-0.20132002801120447"/>
    <n v="0"/>
    <n v="0"/>
    <x v="757"/>
    <n v="30.12577741331215"/>
  </r>
  <r>
    <n v="11"/>
    <n v="4"/>
    <x v="21"/>
    <n v="4.6129024173200586"/>
    <n v="0"/>
    <n v="-0.20132002801120447"/>
    <n v="0"/>
    <n v="0"/>
    <x v="297"/>
    <n v="30.723460056449678"/>
  </r>
  <r>
    <n v="11"/>
    <n v="4"/>
    <x v="22"/>
    <n v="7.7061325513788779"/>
    <n v="0"/>
    <n v="-0.20132002801120447"/>
    <n v="0"/>
    <n v="0"/>
    <x v="1045"/>
    <n v="34.989165297194134"/>
  </r>
  <r>
    <n v="11"/>
    <n v="4"/>
    <x v="23"/>
    <n v="7.7031451321515361"/>
    <n v="0"/>
    <n v="-0.20132002801120447"/>
    <n v="0"/>
    <n v="0"/>
    <x v="0"/>
    <n v="36.902251846672335"/>
  </r>
  <r>
    <n v="11"/>
    <n v="5"/>
    <x v="0"/>
    <n v="3.9150166180751662"/>
    <n v="0"/>
    <n v="-0.20132002801120447"/>
    <n v="0"/>
    <n v="0"/>
    <x v="1120"/>
    <n v="32.873013802012757"/>
  </r>
  <r>
    <n v="11"/>
    <n v="5"/>
    <x v="1"/>
    <n v="5.2803338907647905"/>
    <n v="0"/>
    <n v="-0.20132002801120447"/>
    <n v="0"/>
    <n v="0"/>
    <x v="1464"/>
    <n v="33.618487546964111"/>
  </r>
  <r>
    <n v="11"/>
    <n v="5"/>
    <x v="2"/>
    <n v="4.0832907846233608"/>
    <n v="0"/>
    <n v="-0.20132002801120447"/>
    <n v="0"/>
    <n v="0"/>
    <x v="1465"/>
    <n v="30.863834199001914"/>
  </r>
  <r>
    <n v="11"/>
    <n v="5"/>
    <x v="3"/>
    <n v="3.1506493534925495"/>
    <n v="0"/>
    <n v="-0.20132002801120447"/>
    <n v="0"/>
    <n v="0"/>
    <x v="1454"/>
    <n v="28.641363464883902"/>
  </r>
  <r>
    <n v="11"/>
    <n v="5"/>
    <x v="4"/>
    <n v="1.2534683184608759"/>
    <n v="0"/>
    <n v="-0.20132002801120447"/>
    <n v="0"/>
    <n v="0"/>
    <x v="201"/>
    <n v="28.016942031559203"/>
  </r>
  <r>
    <n v="11"/>
    <n v="5"/>
    <x v="5"/>
    <n v="1.9700036099111635"/>
    <n v="0"/>
    <n v="-0.20132002801120447"/>
    <n v="0"/>
    <n v="0"/>
    <x v="1466"/>
    <n v="24.814914022867246"/>
  </r>
  <r>
    <n v="11"/>
    <n v="5"/>
    <x v="6"/>
    <n v="1.5102166312001044"/>
    <n v="0"/>
    <n v="-0.20132002801120447"/>
    <n v="0"/>
    <n v="0"/>
    <x v="783"/>
    <n v="27.035070145151916"/>
  </r>
  <r>
    <n v="11"/>
    <n v="5"/>
    <x v="7"/>
    <n v="1.8014329555577608"/>
    <n v="5.552533893853429"/>
    <n v="2.7711890516911764"/>
    <n v="2.7448100649350646"/>
    <n v="0.55466666666666675"/>
    <x v="1467"/>
    <n v="36.7045046099445"/>
  </r>
  <r>
    <n v="11"/>
    <n v="5"/>
    <x v="8"/>
    <n v="3.6512313957240154"/>
    <n v="33.29065013853937"/>
    <n v="7.7044481548109234"/>
    <n v="9.1950265151515129"/>
    <n v="16.449333333333335"/>
    <x v="944"/>
    <n v="93.420134772267545"/>
  </r>
  <r>
    <n v="11"/>
    <n v="5"/>
    <x v="9"/>
    <n v="6.6246593061654835"/>
    <n v="39.899182874084332"/>
    <n v="9.9822940162184857"/>
    <n v="13.599903138528138"/>
    <n v="25.878666666666671"/>
    <x v="1218"/>
    <n v="111.97901610123637"/>
  </r>
  <r>
    <n v="11"/>
    <n v="5"/>
    <x v="10"/>
    <n v="6.7102494551481611"/>
    <n v="37.699593827634253"/>
    <n v="12.738449492584033"/>
    <n v="16.776538961038959"/>
    <n v="25.116000000000003"/>
    <x v="561"/>
    <n v="123.40996402659032"/>
  </r>
  <r>
    <n v="11"/>
    <n v="5"/>
    <x v="11"/>
    <n v="7.5570367279305728"/>
    <n v="39.598575899721233"/>
    <n v="13.672259159936971"/>
    <n v="18.177231060606061"/>
    <n v="24.093333333333334"/>
    <x v="20"/>
    <n v="131.06820858551112"/>
  </r>
  <r>
    <n v="11"/>
    <n v="5"/>
    <x v="12"/>
    <n v="8.7680412866333715"/>
    <n v="26.847717147362999"/>
    <n v="11.519174693760505"/>
    <n v="17.042984307359308"/>
    <n v="23.486666666666668"/>
    <x v="177"/>
    <n v="115.70156845455668"/>
  </r>
  <r>
    <n v="11"/>
    <n v="5"/>
    <x v="13"/>
    <n v="7.4943305374839726"/>
    <n v="40.60751685320902"/>
    <n v="4.3783992138025205"/>
    <n v="16.074898809523809"/>
    <n v="23.66"/>
    <x v="939"/>
    <n v="119.0625849588273"/>
  </r>
  <r>
    <n v="11"/>
    <n v="5"/>
    <x v="14"/>
    <n v="6.519754399044233"/>
    <n v="42.289794840465468"/>
    <n v="3.6457284163235286"/>
    <n v="12.801392857142856"/>
    <n v="23.850666666666665"/>
    <x v="732"/>
    <n v="116.62476249969966"/>
  </r>
  <r>
    <n v="11"/>
    <n v="5"/>
    <x v="15"/>
    <n v="6.7027560541177706"/>
    <n v="41.265916777897104"/>
    <n v="1.8042018387920167"/>
    <n v="11.096826298701297"/>
    <n v="23.677333333333333"/>
    <x v="454"/>
    <n v="108.4467498078202"/>
  </r>
  <r>
    <n v="11"/>
    <n v="5"/>
    <x v="16"/>
    <n v="6.6420580900641877"/>
    <n v="26.123357559106967"/>
    <n v="0.76712706092647032"/>
    <n v="5.6408430735930732"/>
    <n v="14.404"/>
    <x v="976"/>
    <n v="75.501283365483019"/>
  </r>
  <r>
    <n v="11"/>
    <n v="5"/>
    <x v="17"/>
    <n v="6.0546533809043783"/>
    <n v="2.66438821569646"/>
    <n v="-0.20132002801120447"/>
    <n v="0"/>
    <n v="0.104"/>
    <x v="1311"/>
    <n v="30.293841056498593"/>
  </r>
  <r>
    <n v="11"/>
    <n v="5"/>
    <x v="18"/>
    <n v="7.3168778227149245"/>
    <n v="0"/>
    <n v="-0.20132002801120447"/>
    <n v="0"/>
    <n v="0"/>
    <x v="1085"/>
    <n v="24.701617538658201"/>
  </r>
  <r>
    <n v="11"/>
    <n v="5"/>
    <x v="19"/>
    <n v="8.9170292157653126"/>
    <n v="0"/>
    <n v="-0.20132002801120447"/>
    <n v="0"/>
    <n v="0"/>
    <x v="637"/>
    <n v="23.085197096715703"/>
  </r>
  <r>
    <n v="11"/>
    <n v="5"/>
    <x v="20"/>
    <n v="8.7264209908426231"/>
    <n v="0"/>
    <n v="-0.20132002801120447"/>
    <n v="0"/>
    <n v="0"/>
    <x v="1008"/>
    <n v="17.736338516174236"/>
  </r>
  <r>
    <n v="11"/>
    <n v="5"/>
    <x v="21"/>
    <n v="9.2994782702263628"/>
    <n v="0"/>
    <n v="-0.20132002801120447"/>
    <n v="0"/>
    <n v="0"/>
    <x v="224"/>
    <n v="19.900078583609186"/>
  </r>
  <r>
    <n v="11"/>
    <n v="5"/>
    <x v="22"/>
    <n v="9.3694369819156815"/>
    <n v="0"/>
    <n v="-0.20132002801120447"/>
    <n v="0"/>
    <n v="0"/>
    <x v="174"/>
    <n v="25.380065744800639"/>
  </r>
  <r>
    <n v="11"/>
    <n v="5"/>
    <x v="23"/>
    <n v="9.3974844684490719"/>
    <n v="0"/>
    <n v="-0.20132002801120447"/>
    <n v="0"/>
    <n v="0"/>
    <x v="591"/>
    <n v="30.248440400608565"/>
  </r>
  <r>
    <n v="11"/>
    <n v="6"/>
    <x v="0"/>
    <n v="8.9984152669881574"/>
    <n v="0"/>
    <n v="-0.20132002801120447"/>
    <n v="0"/>
    <n v="0"/>
    <x v="1468"/>
    <n v="27.773268780939972"/>
  </r>
  <r>
    <n v="11"/>
    <n v="6"/>
    <x v="1"/>
    <n v="8.6297324638576782"/>
    <n v="0"/>
    <n v="-0.20132002801120447"/>
    <n v="0"/>
    <n v="0"/>
    <x v="243"/>
    <n v="22.027630074537797"/>
  </r>
  <r>
    <n v="11"/>
    <n v="6"/>
    <x v="2"/>
    <n v="7.7885686451185752"/>
    <n v="0"/>
    <n v="-0.20132002801120447"/>
    <n v="0"/>
    <n v="0"/>
    <x v="1192"/>
    <n v="14.520747905869817"/>
  </r>
  <r>
    <n v="11"/>
    <n v="6"/>
    <x v="3"/>
    <n v="8.0744286339294007"/>
    <n v="0"/>
    <n v="-0.20132002801120447"/>
    <n v="0"/>
    <n v="0"/>
    <x v="41"/>
    <n v="7.8731086059181958"/>
  </r>
  <r>
    <n v="11"/>
    <n v="6"/>
    <x v="4"/>
    <n v="8.1383306297787659"/>
    <n v="0"/>
    <n v="-0.20132002801120447"/>
    <n v="0"/>
    <n v="0"/>
    <x v="41"/>
    <n v="7.937010601767561"/>
  </r>
  <r>
    <n v="11"/>
    <n v="6"/>
    <x v="5"/>
    <n v="9.2985127723765046"/>
    <n v="0"/>
    <n v="-0.20132002801120447"/>
    <n v="0"/>
    <n v="0"/>
    <x v="41"/>
    <n v="9.0971927443652998"/>
  </r>
  <r>
    <n v="11"/>
    <n v="6"/>
    <x v="6"/>
    <n v="9.2351597796795932"/>
    <n v="0"/>
    <n v="-0.20132002801120447"/>
    <n v="0"/>
    <n v="0"/>
    <x v="41"/>
    <n v="9.0338397516683884"/>
  </r>
  <r>
    <n v="11"/>
    <n v="6"/>
    <x v="7"/>
    <n v="8.0353473009324006"/>
    <n v="6.2951283909694409"/>
    <n v="0.74649477478991588"/>
    <n v="11.430395021645021"/>
    <n v="0.50266666666666671"/>
    <x v="41"/>
    <n v="27.010032155003447"/>
  </r>
  <r>
    <n v="11"/>
    <n v="6"/>
    <x v="8"/>
    <n v="5.4408726950991646"/>
    <n v="32.826926869461388"/>
    <n v="2.484963601468487"/>
    <n v="35.813531926406931"/>
    <n v="15.409333333333334"/>
    <x v="41"/>
    <n v="91.975628425769315"/>
  </r>
  <r>
    <n v="11"/>
    <n v="6"/>
    <x v="9"/>
    <n v="7.7495906358032078"/>
    <n v="41.484412239512061"/>
    <n v="3.1275366268235292"/>
    <n v="38.796223484848483"/>
    <n v="24.353333333333335"/>
    <x v="41"/>
    <n v="115.51109632032062"/>
  </r>
  <r>
    <n v="11"/>
    <n v="6"/>
    <x v="10"/>
    <n v="6.3570782618210613"/>
    <n v="41.324889004731638"/>
    <n v="4.3068601312184871"/>
    <n v="38.264514069264067"/>
    <n v="23.781333333333333"/>
    <x v="41"/>
    <n v="114.03467480036859"/>
  </r>
  <r>
    <n v="11"/>
    <n v="6"/>
    <x v="11"/>
    <n v="4.6377858030794714"/>
    <n v="40.150089607966166"/>
    <n v="4.5397941489075633"/>
    <n v="37.293318181818186"/>
    <n v="22.741333333333333"/>
    <x v="41"/>
    <n v="109.36232107510472"/>
  </r>
  <r>
    <n v="11"/>
    <n v="6"/>
    <x v="12"/>
    <n v="4.2698115965999577"/>
    <n v="39.413356012494148"/>
    <n v="3.7704898115546226"/>
    <n v="36.986682359307359"/>
    <n v="22.152000000000001"/>
    <x v="41"/>
    <n v="106.59233977995609"/>
  </r>
  <r>
    <n v="11"/>
    <n v="6"/>
    <x v="13"/>
    <n v="4.273129563845683"/>
    <n v="40.077643521435149"/>
    <n v="32.166667205357136"/>
    <n v="37.62009361471862"/>
    <n v="22.429333333333336"/>
    <x v="41"/>
    <n v="136.56686723868995"/>
  </r>
  <r>
    <n v="11"/>
    <n v="6"/>
    <x v="14"/>
    <n v="2.6220941593246319"/>
    <n v="40.78320516679603"/>
    <n v="32.567562547373946"/>
    <n v="38.29251731601731"/>
    <n v="22.724"/>
    <x v="41"/>
    <n v="136.98937918951191"/>
  </r>
  <r>
    <n v="11"/>
    <n v="6"/>
    <x v="15"/>
    <n v="2.7989512892625403"/>
    <n v="39.892472339841753"/>
    <n v="30.784615073697474"/>
    <n v="37.741552489177479"/>
    <n v="22.602666666666668"/>
    <x v="41"/>
    <n v="133.8202578586459"/>
  </r>
  <r>
    <n v="11"/>
    <n v="6"/>
    <x v="16"/>
    <n v="1.8939052770863105"/>
    <n v="24.708836706696967"/>
    <n v="11.043284274831933"/>
    <n v="21.072637987012982"/>
    <n v="13.502666666666668"/>
    <x v="41"/>
    <n v="72.22133091229486"/>
  </r>
  <r>
    <n v="11"/>
    <n v="6"/>
    <x v="17"/>
    <n v="2.1513647278958516"/>
    <n v="1.8794484933393885"/>
    <n v="-0.20132002801120447"/>
    <n v="0"/>
    <n v="0.104"/>
    <x v="41"/>
    <n v="3.9334931932240358"/>
  </r>
  <r>
    <n v="11"/>
    <n v="6"/>
    <x v="18"/>
    <n v="5.675717785691293"/>
    <n v="0"/>
    <n v="-0.20132002801120447"/>
    <n v="0"/>
    <n v="0"/>
    <x v="41"/>
    <n v="5.4743977576800882"/>
  </r>
  <r>
    <n v="11"/>
    <n v="6"/>
    <x v="19"/>
    <n v="6.4799849489073083"/>
    <n v="0"/>
    <n v="-0.20132002801120447"/>
    <n v="0"/>
    <n v="0"/>
    <x v="41"/>
    <n v="6.2786649208961034"/>
  </r>
  <r>
    <n v="11"/>
    <n v="6"/>
    <x v="20"/>
    <n v="6.2836042753129044"/>
    <n v="0"/>
    <n v="-0.20132002801120447"/>
    <n v="0"/>
    <n v="0"/>
    <x v="43"/>
    <n v="9.7330666086103754"/>
  </r>
  <r>
    <n v="11"/>
    <n v="6"/>
    <x v="21"/>
    <n v="4.1122726350440706"/>
    <n v="0"/>
    <n v="-0.20132002801120447"/>
    <n v="0"/>
    <n v="0"/>
    <x v="1279"/>
    <n v="13.189402109166579"/>
  </r>
  <r>
    <n v="11"/>
    <n v="6"/>
    <x v="22"/>
    <n v="3.5150813110205212"/>
    <n v="0"/>
    <n v="-0.20132002801120447"/>
    <n v="0"/>
    <n v="0"/>
    <x v="671"/>
    <n v="10.062694426679304"/>
  </r>
  <r>
    <n v="11"/>
    <n v="6"/>
    <x v="23"/>
    <n v="1.7218000767493415"/>
    <n v="0"/>
    <n v="-0.20132002801120447"/>
    <n v="0"/>
    <n v="0"/>
    <x v="149"/>
    <n v="4.6175639747694319"/>
  </r>
  <r>
    <n v="11"/>
    <n v="7"/>
    <x v="0"/>
    <n v="1.193072060765566"/>
    <n v="0"/>
    <n v="-0.20132002801120447"/>
    <n v="0"/>
    <n v="0"/>
    <x v="41"/>
    <n v="0.99175203275436163"/>
  </r>
  <r>
    <n v="11"/>
    <n v="7"/>
    <x v="1"/>
    <n v="0.51285552202606122"/>
    <n v="0"/>
    <n v="-0.20132002801120447"/>
    <n v="0"/>
    <n v="0"/>
    <x v="41"/>
    <n v="0.31153549401485675"/>
  </r>
  <r>
    <n v="11"/>
    <n v="7"/>
    <x v="2"/>
    <n v="0.25563238893986912"/>
    <n v="0"/>
    <n v="-0.20132002801120447"/>
    <n v="0"/>
    <n v="0"/>
    <x v="41"/>
    <n v="5.4312360928664649E-2"/>
  </r>
  <r>
    <n v="11"/>
    <n v="7"/>
    <x v="3"/>
    <n v="0"/>
    <n v="0"/>
    <n v="-0.20132002801120447"/>
    <n v="0"/>
    <n v="0"/>
    <x v="1149"/>
    <n v="2.9629758468109864"/>
  </r>
  <r>
    <n v="11"/>
    <n v="7"/>
    <x v="4"/>
    <n v="0"/>
    <n v="0"/>
    <n v="-0.20132002801120447"/>
    <n v="0"/>
    <n v="0"/>
    <x v="972"/>
    <n v="2.7282674542078573"/>
  </r>
  <r>
    <n v="11"/>
    <n v="7"/>
    <x v="5"/>
    <n v="0"/>
    <n v="0"/>
    <n v="-0.20132002801120447"/>
    <n v="0"/>
    <n v="0"/>
    <x v="1427"/>
    <n v="4.2357354485179561"/>
  </r>
  <r>
    <n v="11"/>
    <n v="7"/>
    <x v="6"/>
    <n v="0"/>
    <n v="0"/>
    <n v="-0.20132002801120447"/>
    <n v="0"/>
    <n v="0"/>
    <x v="813"/>
    <n v="15.525209132728483"/>
  </r>
  <r>
    <n v="11"/>
    <n v="7"/>
    <x v="7"/>
    <n v="0"/>
    <n v="3.5430842328068146"/>
    <n v="4.6797619191806712"/>
    <n v="10.54668235930736"/>
    <n v="0.43333333333333335"/>
    <x v="0"/>
    <n v="48.603288587160179"/>
  </r>
  <r>
    <n v="11"/>
    <n v="7"/>
    <x v="8"/>
    <n v="0"/>
    <n v="6.8981609723791708"/>
    <n v="14.85213562342437"/>
    <n v="33.19800649350649"/>
    <n v="15.218666666666667"/>
    <x v="0"/>
    <n v="99.5673964985087"/>
  </r>
  <r>
    <n v="11"/>
    <n v="7"/>
    <x v="9"/>
    <n v="0"/>
    <n v="9.9649357408135497"/>
    <n v="19.383635385945375"/>
    <n v="36.259540043290045"/>
    <n v="24.492000000000004"/>
    <x v="0"/>
    <n v="119.50053791258098"/>
  </r>
  <r>
    <n v="11"/>
    <n v="7"/>
    <x v="10"/>
    <n v="2.7437930132337942E-2"/>
    <n v="7.4627074068766586"/>
    <n v="23.443391922731088"/>
    <n v="35.929898809523806"/>
    <n v="23.902666666666669"/>
    <x v="0"/>
    <n v="120.16652947846256"/>
  </r>
  <r>
    <n v="11"/>
    <n v="7"/>
    <x v="11"/>
    <n v="0.33964955886720699"/>
    <n v="8.1442173031459788"/>
    <n v="23.023834211344536"/>
    <n v="35.166409632034636"/>
    <n v="22.966666666666669"/>
    <x v="0"/>
    <n v="119.04120411459104"/>
  </r>
  <r>
    <n v="11"/>
    <n v="7"/>
    <x v="12"/>
    <n v="0.49959481170852282"/>
    <n v="26.836890486123433"/>
    <n v="23.846706460777312"/>
    <n v="34.229450216450211"/>
    <n v="22.377333333333333"/>
    <x v="0"/>
    <n v="137.1904020509248"/>
  </r>
  <r>
    <n v="11"/>
    <n v="7"/>
    <x v="13"/>
    <n v="0.17819276289369995"/>
    <n v="30.313056427665003"/>
    <n v="22.565569363487391"/>
    <n v="35.310334415584407"/>
    <n v="22.602666666666668"/>
    <x v="0"/>
    <n v="140.37024637882917"/>
  </r>
  <r>
    <n v="11"/>
    <n v="7"/>
    <x v="14"/>
    <n v="0.18801550906084752"/>
    <n v="12.027914531510373"/>
    <n v="19.233990831554621"/>
    <n v="36.538645562770554"/>
    <n v="22.810666666666666"/>
    <x v="0"/>
    <n v="120.19965984409507"/>
  </r>
  <r>
    <n v="11"/>
    <n v="7"/>
    <x v="15"/>
    <n v="8.3863193675718026E-2"/>
    <n v="10.038574040084544"/>
    <n v="16.967549751428567"/>
    <n v="34.960284090909092"/>
    <n v="22.810666666666666"/>
    <x v="0"/>
    <n v="114.2613644852966"/>
  </r>
  <r>
    <n v="11"/>
    <n v="7"/>
    <x v="16"/>
    <n v="0.15674376480692701"/>
    <n v="17.877747542645533"/>
    <n v="6.2598425258193275"/>
    <n v="19.017102272727271"/>
    <n v="13.52"/>
    <x v="0"/>
    <n v="86.231862848531065"/>
  </r>
  <r>
    <n v="11"/>
    <n v="7"/>
    <x v="17"/>
    <n v="0.96951549515344615"/>
    <n v="1.411127710267112"/>
    <n v="-0.20132002801120447"/>
    <n v="0"/>
    <n v="8.666666666666667E-2"/>
    <x v="0"/>
    <n v="31.666416586608026"/>
  </r>
  <r>
    <n v="11"/>
    <n v="7"/>
    <x v="18"/>
    <n v="2.3700315348237631"/>
    <n v="0"/>
    <n v="-0.20132002801120447"/>
    <n v="0"/>
    <n v="0"/>
    <x v="0"/>
    <n v="31.569138249344565"/>
  </r>
  <r>
    <n v="11"/>
    <n v="7"/>
    <x v="19"/>
    <n v="2.2582113389875915"/>
    <n v="0"/>
    <n v="-0.20132002801120447"/>
    <n v="0"/>
    <n v="0"/>
    <x v="0"/>
    <n v="31.457318053508391"/>
  </r>
  <r>
    <n v="11"/>
    <n v="7"/>
    <x v="20"/>
    <n v="2.7216233302178257"/>
    <n v="0"/>
    <n v="-0.20132002801120447"/>
    <n v="0"/>
    <n v="0"/>
    <x v="0"/>
    <n v="31.920730044738626"/>
  </r>
  <r>
    <n v="11"/>
    <n v="7"/>
    <x v="21"/>
    <n v="4.2652337610993145"/>
    <n v="0"/>
    <n v="-0.20132002801120447"/>
    <n v="0"/>
    <n v="0"/>
    <x v="0"/>
    <n v="33.464340475620112"/>
  </r>
  <r>
    <n v="11"/>
    <n v="7"/>
    <x v="22"/>
    <n v="4.0786359458110679"/>
    <n v="0"/>
    <n v="-0.20132002801120447"/>
    <n v="0"/>
    <n v="0"/>
    <x v="0"/>
    <n v="33.277742660331867"/>
  </r>
  <r>
    <n v="11"/>
    <n v="7"/>
    <x v="23"/>
    <n v="4.3667431108470129"/>
    <n v="0"/>
    <n v="-0.20132002801120447"/>
    <n v="0"/>
    <n v="0"/>
    <x v="0"/>
    <n v="33.565849825367813"/>
  </r>
  <r>
    <n v="11"/>
    <n v="8"/>
    <x v="0"/>
    <n v="5.3793319362472696"/>
    <n v="0"/>
    <n v="-0.20132002801120447"/>
    <n v="0"/>
    <n v="0"/>
    <x v="0"/>
    <n v="34.578438650768071"/>
  </r>
  <r>
    <n v="11"/>
    <n v="8"/>
    <x v="1"/>
    <n v="5.7252653015060426"/>
    <n v="0"/>
    <n v="-0.20132002801120447"/>
    <n v="0"/>
    <n v="0"/>
    <x v="0"/>
    <n v="34.924372016026844"/>
  </r>
  <r>
    <n v="11"/>
    <n v="8"/>
    <x v="2"/>
    <n v="6.5677241710719754"/>
    <n v="0"/>
    <n v="-0.20132002801120447"/>
    <n v="0"/>
    <n v="0"/>
    <x v="0"/>
    <n v="35.766830885592775"/>
  </r>
  <r>
    <n v="11"/>
    <n v="8"/>
    <x v="3"/>
    <n v="7.2389335156356038"/>
    <n v="0"/>
    <n v="-0.20132002801120447"/>
    <n v="0"/>
    <n v="0"/>
    <x v="0"/>
    <n v="36.438040230156403"/>
  </r>
  <r>
    <n v="11"/>
    <n v="8"/>
    <x v="4"/>
    <n v="7.2851216092816875"/>
    <n v="0"/>
    <n v="-0.20132002801120447"/>
    <n v="0"/>
    <n v="0"/>
    <x v="0"/>
    <n v="36.48422832380249"/>
  </r>
  <r>
    <n v="11"/>
    <n v="8"/>
    <x v="5"/>
    <n v="8.1493706880445664"/>
    <n v="0"/>
    <n v="-0.20132002801120447"/>
    <n v="0"/>
    <n v="0"/>
    <x v="1062"/>
    <n v="34.511706421057546"/>
  </r>
  <r>
    <n v="11"/>
    <n v="8"/>
    <x v="6"/>
    <n v="8.1372602495131261"/>
    <n v="0"/>
    <n v="-0.20132002801120447"/>
    <n v="0"/>
    <n v="0"/>
    <x v="680"/>
    <n v="32.555783749240192"/>
  </r>
  <r>
    <n v="11"/>
    <n v="8"/>
    <x v="7"/>
    <n v="7.4586540139349058"/>
    <n v="2.3103476805014003"/>
    <n v="6.8273167944327717"/>
    <n v="9.1625211038961023"/>
    <n v="0.38133333333333336"/>
    <x v="300"/>
    <n v="49.906531389825403"/>
  </r>
  <r>
    <n v="11"/>
    <n v="8"/>
    <x v="8"/>
    <n v="5.7683150503100329"/>
    <n v="5.9482357904182193"/>
    <n v="21.774837861302519"/>
    <n v="31.30413636363636"/>
    <n v="14.473333333333334"/>
    <x v="1143"/>
    <n v="101.56082141464769"/>
  </r>
  <r>
    <n v="11"/>
    <n v="8"/>
    <x v="9"/>
    <n v="5.4336633471717457"/>
    <n v="6.4959831912936714"/>
    <n v="26.274888075441172"/>
    <n v="36.197542207792203"/>
    <n v="21.805333333333333"/>
    <x v="1113"/>
    <n v="114.46345567423553"/>
  </r>
  <r>
    <n v="11"/>
    <n v="8"/>
    <x v="10"/>
    <n v="5.0563367817196641"/>
    <n v="26.42397670625278"/>
    <n v="25.878139926617649"/>
    <n v="36.658679112554111"/>
    <n v="21.597333333333331"/>
    <x v="1296"/>
    <n v="131.96083854895548"/>
  </r>
  <r>
    <n v="11"/>
    <n v="8"/>
    <x v="11"/>
    <n v="5.3649272660451537"/>
    <n v="39.700575482183815"/>
    <n v="25.63863951970588"/>
    <n v="35.174511904761907"/>
    <n v="20.904"/>
    <x v="1469"/>
    <n v="137.90356455676502"/>
  </r>
  <r>
    <n v="11"/>
    <n v="8"/>
    <x v="12"/>
    <n v="7.2032013592453081"/>
    <n v="38.98107221091"/>
    <n v="25.490722962478984"/>
    <n v="34.166189393939398"/>
    <n v="20.349333333333334"/>
    <x v="670"/>
    <n v="139.03653632960828"/>
  </r>
  <r>
    <n v="11"/>
    <n v="8"/>
    <x v="13"/>
    <n v="7.1024627428790561"/>
    <n v="39.665686022487563"/>
    <n v="28.338462288529414"/>
    <n v="34.731786796536795"/>
    <n v="20.678666666666668"/>
    <x v="313"/>
    <n v="145.95874303772538"/>
  </r>
  <r>
    <n v="11"/>
    <n v="8"/>
    <x v="14"/>
    <n v="6.8842633286306878"/>
    <n v="40.164845906655351"/>
    <n v="26.764948071113444"/>
    <n v="35.064574134199134"/>
    <n v="20.921333333333333"/>
    <x v="501"/>
    <n v="142.22670730593762"/>
  </r>
  <r>
    <n v="11"/>
    <n v="8"/>
    <x v="15"/>
    <n v="5.1832905645808109"/>
    <n v="38.275989999176637"/>
    <n v="21.628994900672264"/>
    <n v="33.172294372294367"/>
    <n v="20.869333333333334"/>
    <x v="211"/>
    <n v="128.99405679736893"/>
  </r>
  <r>
    <n v="11"/>
    <n v="8"/>
    <x v="16"/>
    <n v="4.0810608373051158"/>
    <n v="22.351061110954134"/>
    <n v="6.0220701160714283"/>
    <n v="15.835714285714285"/>
    <n v="12.046666666666667"/>
    <x v="1470"/>
    <n v="67.118578706612055"/>
  </r>
  <r>
    <n v="11"/>
    <n v="8"/>
    <x v="17"/>
    <n v="2.6616792659077255"/>
    <n v="1.5577081996366471"/>
    <n v="-0.20132002801120447"/>
    <n v="0"/>
    <n v="8.666666666666667E-2"/>
    <x v="41"/>
    <n v="4.1047341041998342"/>
  </r>
  <r>
    <n v="11"/>
    <n v="8"/>
    <x v="18"/>
    <n v="6.0271164664126573"/>
    <n v="0"/>
    <n v="-0.20132002801120447"/>
    <n v="0"/>
    <n v="0"/>
    <x v="41"/>
    <n v="5.8257964384014524"/>
  </r>
  <r>
    <n v="11"/>
    <n v="8"/>
    <x v="19"/>
    <n v="5.5861865675065037"/>
    <n v="0"/>
    <n v="-0.20132002801120447"/>
    <n v="0"/>
    <n v="0"/>
    <x v="41"/>
    <n v="5.3848665394952988"/>
  </r>
  <r>
    <n v="11"/>
    <n v="8"/>
    <x v="20"/>
    <n v="4.9867424362810837"/>
    <n v="0"/>
    <n v="-0.20132002801120447"/>
    <n v="0"/>
    <n v="0"/>
    <x v="1299"/>
    <n v="7.3800170028644736"/>
  </r>
  <r>
    <n v="11"/>
    <n v="8"/>
    <x v="21"/>
    <n v="5.586695916099309"/>
    <n v="0"/>
    <n v="-0.20132002801120447"/>
    <n v="0"/>
    <n v="0"/>
    <x v="1394"/>
    <n v="11.179472616395358"/>
  </r>
  <r>
    <n v="11"/>
    <n v="8"/>
    <x v="22"/>
    <n v="3.7519831493050919"/>
    <n v="0"/>
    <n v="-0.20132002801120447"/>
    <n v="0"/>
    <n v="0"/>
    <x v="506"/>
    <n v="10.952512338932578"/>
  </r>
  <r>
    <n v="11"/>
    <n v="8"/>
    <x v="23"/>
    <n v="5.5445672725179591"/>
    <n v="0"/>
    <n v="-0.20132002801120447"/>
    <n v="0"/>
    <n v="0"/>
    <x v="747"/>
    <n v="12.762166163425675"/>
  </r>
  <r>
    <n v="11"/>
    <n v="9"/>
    <x v="0"/>
    <n v="5.3303843583787103"/>
    <n v="0"/>
    <n v="-0.20132002801120447"/>
    <n v="0"/>
    <n v="0"/>
    <x v="76"/>
    <n v="12.715479693098658"/>
  </r>
  <r>
    <n v="11"/>
    <n v="9"/>
    <x v="1"/>
    <n v="6.1365868092981035"/>
    <n v="0"/>
    <n v="-0.20132002801120447"/>
    <n v="0"/>
    <n v="0"/>
    <x v="96"/>
    <n v="13.304043452695149"/>
  </r>
  <r>
    <n v="11"/>
    <n v="9"/>
    <x v="2"/>
    <n v="5.3055766723649596"/>
    <n v="0"/>
    <n v="-0.20132002801120447"/>
    <n v="0"/>
    <n v="0"/>
    <x v="219"/>
    <n v="11.803047540513072"/>
  </r>
  <r>
    <n v="11"/>
    <n v="9"/>
    <x v="3"/>
    <n v="4.004244786763528"/>
    <n v="0"/>
    <n v="-0.20132002801120447"/>
    <n v="0"/>
    <n v="0"/>
    <x v="41"/>
    <n v="3.8029247587523236"/>
  </r>
  <r>
    <n v="11"/>
    <n v="9"/>
    <x v="4"/>
    <n v="4.366021614434838"/>
    <n v="0"/>
    <n v="-0.20132002801120447"/>
    <n v="0"/>
    <n v="0"/>
    <x v="41"/>
    <n v="4.1647015864236332"/>
  </r>
  <r>
    <n v="11"/>
    <n v="9"/>
    <x v="5"/>
    <n v="4.3709918430130159"/>
    <n v="0"/>
    <n v="-0.20132002801120447"/>
    <n v="0"/>
    <n v="0"/>
    <x v="41"/>
    <n v="4.1696718150018111"/>
  </r>
  <r>
    <n v="11"/>
    <n v="9"/>
    <x v="6"/>
    <n v="4.7772587974478533"/>
    <n v="0"/>
    <n v="-0.20132002801120447"/>
    <n v="0"/>
    <n v="0"/>
    <x v="41"/>
    <n v="4.5759387694366485"/>
  </r>
  <r>
    <n v="11"/>
    <n v="9"/>
    <x v="7"/>
    <n v="3.9493781321281376"/>
    <n v="5.8745380170333386"/>
    <n v="3.2014257855504198"/>
    <n v="4.6681769480519479"/>
    <n v="0.20799999999999999"/>
    <x v="41"/>
    <n v="17.901518882763842"/>
  </r>
  <r>
    <n v="11"/>
    <n v="9"/>
    <x v="8"/>
    <n v="3.817172628643017"/>
    <n v="33.786562742265019"/>
    <n v="11.256519124852941"/>
    <n v="18.126185064935065"/>
    <n v="5.1133333333333333"/>
    <x v="41"/>
    <n v="72.099772894029371"/>
  </r>
  <r>
    <n v="11"/>
    <n v="9"/>
    <x v="9"/>
    <n v="4.3341675437227671"/>
    <n v="43.592743048865067"/>
    <n v="15.087488837142857"/>
    <n v="26.322440476190472"/>
    <n v="8.2159999999999993"/>
    <x v="41"/>
    <n v="97.552839905921147"/>
  </r>
  <r>
    <n v="11"/>
    <n v="9"/>
    <x v="10"/>
    <n v="2.9555007596121157"/>
    <n v="43.367860226890315"/>
    <n v="16.502372914915966"/>
    <n v="28.466316017316018"/>
    <n v="12.272"/>
    <x v="41"/>
    <n v="103.56404991873443"/>
  </r>
  <r>
    <n v="11"/>
    <n v="9"/>
    <x v="11"/>
    <n v="1.2951864136408282"/>
    <n v="41.712262734200571"/>
    <n v="19.085383075462182"/>
    <n v="28.170451298701298"/>
    <n v="13.832000000000001"/>
    <x v="41"/>
    <n v="104.09528352200488"/>
  </r>
  <r>
    <n v="11"/>
    <n v="9"/>
    <x v="12"/>
    <n v="1.4047071631674641"/>
    <n v="41.007140529443504"/>
    <n v="17.736854088781509"/>
    <n v="25.616705086580083"/>
    <n v="14.352"/>
    <x v="41"/>
    <n v="100.11740686797256"/>
  </r>
  <r>
    <n v="11"/>
    <n v="9"/>
    <x v="13"/>
    <n v="0.96756939623055671"/>
    <n v="41.834227649823148"/>
    <n v="17.378813076428568"/>
    <n v="24.986482683982686"/>
    <n v="11.96"/>
    <x v="41"/>
    <n v="97.127092806464958"/>
  </r>
  <r>
    <n v="11"/>
    <n v="9"/>
    <x v="14"/>
    <n v="1.3436573038425248"/>
    <n v="39.967613127926896"/>
    <n v="14.107023246365545"/>
    <n v="20.876734848484848"/>
    <n v="12.116000000000001"/>
    <x v="41"/>
    <n v="88.411028526619816"/>
  </r>
  <r>
    <n v="11"/>
    <n v="9"/>
    <x v="15"/>
    <n v="0.95265282411443652"/>
    <n v="30.169889095143116"/>
    <n v="7.3661063101260504"/>
    <n v="16.591933982683983"/>
    <n v="7.8866666666666667"/>
    <x v="41"/>
    <n v="62.967248878734253"/>
  </r>
  <r>
    <n v="11"/>
    <n v="9"/>
    <x v="16"/>
    <n v="1.8441091123648536"/>
    <n v="23.371678739279098"/>
    <n v="2.1821148185294117"/>
    <n v="8.311844155844156"/>
    <n v="3.1893333333333334"/>
    <x v="41"/>
    <n v="38.899080159350852"/>
  </r>
  <r>
    <n v="11"/>
    <n v="9"/>
    <x v="17"/>
    <n v="2.1773050675874521"/>
    <n v="1.23462061772094"/>
    <n v="-0.20132002801120447"/>
    <n v="0"/>
    <n v="0"/>
    <x v="41"/>
    <n v="3.2106056572971879"/>
  </r>
  <r>
    <n v="11"/>
    <n v="9"/>
    <x v="18"/>
    <n v="2.3187598357078834"/>
    <n v="0"/>
    <n v="-0.20132002801120447"/>
    <n v="0"/>
    <n v="0"/>
    <x v="41"/>
    <n v="2.1174398076966789"/>
  </r>
  <r>
    <n v="11"/>
    <n v="9"/>
    <x v="19"/>
    <n v="3.6481299878894076"/>
    <n v="0"/>
    <n v="-0.20132002801120447"/>
    <n v="0"/>
    <n v="0"/>
    <x v="41"/>
    <n v="3.4468099598782032"/>
  </r>
  <r>
    <n v="11"/>
    <n v="9"/>
    <x v="20"/>
    <n v="4.5478494164913696"/>
    <n v="0"/>
    <n v="-0.20132002801120447"/>
    <n v="0"/>
    <n v="0"/>
    <x v="41"/>
    <n v="4.3465293884801648"/>
  </r>
  <r>
    <n v="11"/>
    <n v="9"/>
    <x v="21"/>
    <n v="5.0279089581611025"/>
    <n v="0"/>
    <n v="-0.20132002801120447"/>
    <n v="0"/>
    <n v="0"/>
    <x v="41"/>
    <n v="4.8265889301498976"/>
  </r>
  <r>
    <n v="11"/>
    <n v="9"/>
    <x v="22"/>
    <n v="4.5945418781757095"/>
    <n v="0"/>
    <n v="-0.20132002801120447"/>
    <n v="0"/>
    <n v="0"/>
    <x v="622"/>
    <n v="7.5415148800364822"/>
  </r>
  <r>
    <n v="11"/>
    <n v="9"/>
    <x v="23"/>
    <n v="5.1058558228908382"/>
    <n v="0"/>
    <n v="-0.20132002801120447"/>
    <n v="0"/>
    <n v="0"/>
    <x v="876"/>
    <n v="9.3586609726890231"/>
  </r>
  <r>
    <n v="11"/>
    <n v="10"/>
    <x v="0"/>
    <n v="3.6767641320428521"/>
    <n v="0"/>
    <n v="-0.20132002801120447"/>
    <n v="0"/>
    <n v="0"/>
    <x v="1145"/>
    <n v="8.8171937484128708"/>
  </r>
  <r>
    <n v="11"/>
    <n v="10"/>
    <x v="1"/>
    <n v="3.3118655770528953"/>
    <n v="0"/>
    <n v="-0.20132002801120447"/>
    <n v="0"/>
    <n v="0"/>
    <x v="264"/>
    <n v="5.487501452313384"/>
  </r>
  <r>
    <n v="11"/>
    <n v="10"/>
    <x v="2"/>
    <n v="3.1206819203887397"/>
    <n v="0"/>
    <n v="-0.20132002801120447"/>
    <n v="0"/>
    <n v="0"/>
    <x v="41"/>
    <n v="2.9193618923775353"/>
  </r>
  <r>
    <n v="11"/>
    <n v="10"/>
    <x v="3"/>
    <n v="1.3633238068277276"/>
    <n v="0"/>
    <n v="-0.20132002801120447"/>
    <n v="0"/>
    <n v="0"/>
    <x v="41"/>
    <n v="1.1620037788165232"/>
  </r>
  <r>
    <n v="11"/>
    <n v="10"/>
    <x v="4"/>
    <n v="1.3644159283989188"/>
    <n v="0"/>
    <n v="-0.20132002801120447"/>
    <n v="0"/>
    <n v="0"/>
    <x v="41"/>
    <n v="1.1630959003877144"/>
  </r>
  <r>
    <n v="11"/>
    <n v="10"/>
    <x v="5"/>
    <n v="1.6496372113595925"/>
    <n v="0"/>
    <n v="-0.20132002801120447"/>
    <n v="0"/>
    <n v="0"/>
    <x v="41"/>
    <n v="1.4483171833483881"/>
  </r>
  <r>
    <n v="11"/>
    <n v="10"/>
    <x v="6"/>
    <n v="1.3230617540940028"/>
    <n v="0"/>
    <n v="-0.20132002801120447"/>
    <n v="0"/>
    <n v="0"/>
    <x v="41"/>
    <n v="1.1217417260827984"/>
  </r>
  <r>
    <n v="11"/>
    <n v="10"/>
    <x v="7"/>
    <n v="0.53588906690240823"/>
    <n v="5.859716545453189"/>
    <n v="8.5777779214285719"/>
    <n v="9.3914837662337654"/>
    <n v="0.24266666666666667"/>
    <x v="41"/>
    <n v="24.607533966684603"/>
  </r>
  <r>
    <n v="11"/>
    <n v="10"/>
    <x v="8"/>
    <n v="1.1694605525469708"/>
    <n v="34.496464579655594"/>
    <n v="31.615781709516806"/>
    <n v="31.264734848484846"/>
    <n v="5.3906666666666672"/>
    <x v="41"/>
    <n v="103.93710835687088"/>
  </r>
  <r>
    <n v="11"/>
    <n v="10"/>
    <x v="9"/>
    <n v="0.87112596824832766"/>
    <n v="44.231077105240004"/>
    <n v="37.5110168337605"/>
    <n v="36.254916666666666"/>
    <n v="8.8573333333333331"/>
    <x v="41"/>
    <n v="127.72546990724884"/>
  </r>
  <r>
    <n v="11"/>
    <n v="10"/>
    <x v="10"/>
    <n v="1.3129250255387841"/>
    <n v="43.271462321271713"/>
    <n v="36.177694222121843"/>
    <n v="34.934643398268392"/>
    <n v="9.7413333333333334"/>
    <x v="41"/>
    <n v="125.43805830053405"/>
  </r>
  <r>
    <n v="11"/>
    <n v="10"/>
    <x v="11"/>
    <n v="1.8583619079935796"/>
    <n v="41.816806506923236"/>
    <n v="34.701984644180669"/>
    <n v="33.245465367965366"/>
    <n v="11.006666666666668"/>
    <x v="1095"/>
    <n v="128.77544441094147"/>
  </r>
  <r>
    <n v="11"/>
    <n v="10"/>
    <x v="12"/>
    <n v="1.8488881041293543"/>
    <n v="41.1103850605204"/>
    <n v="34.269294154348735"/>
    <n v="32.622924783549784"/>
    <n v="12.445333333333334"/>
    <x v="1436"/>
    <n v="131.60834748424577"/>
  </r>
  <r>
    <n v="11"/>
    <n v="10"/>
    <x v="13"/>
    <n v="0.69779826826177271"/>
    <n v="41.832878078895256"/>
    <n v="35.253561338886549"/>
    <n v="31.632090909090909"/>
    <n v="10.590666666666667"/>
    <x v="1302"/>
    <n v="132.2662413499946"/>
  </r>
  <r>
    <n v="11"/>
    <n v="10"/>
    <x v="14"/>
    <n v="0.27101406511255666"/>
    <n v="43.252718881844466"/>
    <n v="36.22918853760504"/>
    <n v="31.368631493506491"/>
    <n v="9.36"/>
    <x v="830"/>
    <n v="136.86099821277696"/>
  </r>
  <r>
    <n v="11"/>
    <n v="10"/>
    <x v="15"/>
    <n v="0.20986162138573783"/>
    <n v="42.849678381415536"/>
    <n v="34.20155666552521"/>
    <n v="29.670345238095237"/>
    <n v="7.1240000000000006"/>
    <x v="896"/>
    <n v="130.11696395478589"/>
  </r>
  <r>
    <n v="11"/>
    <n v="10"/>
    <x v="16"/>
    <n v="0.28680640921655781"/>
    <n v="26.04210017782103"/>
    <n v="12.691102370294114"/>
    <n v="15.068047619047618"/>
    <n v="3.0853333333333337"/>
    <x v="442"/>
    <n v="73.770473835743942"/>
  </r>
  <r>
    <n v="11"/>
    <n v="10"/>
    <x v="17"/>
    <n v="0.21376374316278376"/>
    <n v="2.2678410515759917"/>
    <n v="-0.20132002801120447"/>
    <n v="0"/>
    <n v="0"/>
    <x v="656"/>
    <n v="15.712005961606661"/>
  </r>
  <r>
    <n v="11"/>
    <n v="10"/>
    <x v="18"/>
    <n v="0.90597922027437439"/>
    <n v="0"/>
    <n v="-0.20132002801120447"/>
    <n v="0"/>
    <n v="0"/>
    <x v="192"/>
    <n v="20.701814242049796"/>
  </r>
  <r>
    <n v="11"/>
    <n v="10"/>
    <x v="19"/>
    <n v="2.7019585146960421"/>
    <n v="0"/>
    <n v="-0.20132002801120447"/>
    <n v="0"/>
    <n v="0"/>
    <x v="17"/>
    <n v="25.379372483839891"/>
  </r>
  <r>
    <n v="11"/>
    <n v="10"/>
    <x v="20"/>
    <n v="3.0252641390918149"/>
    <n v="0"/>
    <n v="-0.20132002801120447"/>
    <n v="0"/>
    <n v="0"/>
    <x v="630"/>
    <n v="27.695565732702232"/>
  </r>
  <r>
    <n v="11"/>
    <n v="10"/>
    <x v="21"/>
    <n v="2.9838902675031282"/>
    <n v="0"/>
    <n v="-0.20132002801120447"/>
    <n v="0"/>
    <n v="0"/>
    <x v="5"/>
    <n v="25.946154876760776"/>
  </r>
  <r>
    <n v="11"/>
    <n v="10"/>
    <x v="22"/>
    <n v="4.6735087798718862"/>
    <n v="0"/>
    <n v="-0.20132002801120447"/>
    <n v="0"/>
    <n v="0"/>
    <x v="991"/>
    <n v="29.695872962387"/>
  </r>
  <r>
    <n v="11"/>
    <n v="10"/>
    <x v="23"/>
    <n v="6.3209909350217259"/>
    <n v="0"/>
    <n v="-0.20132002801120447"/>
    <n v="0"/>
    <n v="0"/>
    <x v="1257"/>
    <n v="33.804592670879657"/>
  </r>
  <r>
    <n v="11"/>
    <n v="11"/>
    <x v="0"/>
    <n v="5.7105623894888558"/>
    <n v="0"/>
    <n v="-0.20132002801120447"/>
    <n v="0"/>
    <n v="0"/>
    <x v="0"/>
    <n v="34.909669104009659"/>
  </r>
  <r>
    <n v="11"/>
    <n v="11"/>
    <x v="1"/>
    <n v="5.7762823819123579"/>
    <n v="0"/>
    <n v="-0.20132002801120447"/>
    <n v="0"/>
    <n v="0"/>
    <x v="1464"/>
    <n v="34.114436038111677"/>
  </r>
  <r>
    <n v="11"/>
    <n v="11"/>
    <x v="2"/>
    <n v="3.5216473083522155"/>
    <n v="0"/>
    <n v="-0.20132002801120447"/>
    <n v="0"/>
    <n v="0"/>
    <x v="0"/>
    <n v="32.720754022873017"/>
  </r>
  <r>
    <n v="11"/>
    <n v="11"/>
    <x v="3"/>
    <n v="3.2634610339259944"/>
    <n v="0"/>
    <n v="-0.20132002801120447"/>
    <n v="0"/>
    <n v="0"/>
    <x v="0"/>
    <n v="32.462567748446794"/>
  </r>
  <r>
    <n v="11"/>
    <n v="11"/>
    <x v="4"/>
    <n v="2.8131594206685504"/>
    <n v="0"/>
    <n v="-0.20132002801120447"/>
    <n v="0"/>
    <n v="0"/>
    <x v="0"/>
    <n v="32.01226613518935"/>
  </r>
  <r>
    <n v="11"/>
    <n v="11"/>
    <x v="5"/>
    <n v="2.0938678756475371"/>
    <n v="0"/>
    <n v="-0.20132002801120447"/>
    <n v="0"/>
    <n v="0"/>
    <x v="0"/>
    <n v="31.292974590168338"/>
  </r>
  <r>
    <n v="11"/>
    <n v="11"/>
    <x v="6"/>
    <n v="1.759959597162948"/>
    <n v="0"/>
    <n v="-0.20132002801120447"/>
    <n v="0"/>
    <n v="0"/>
    <x v="0"/>
    <n v="30.959066311683749"/>
  </r>
  <r>
    <n v="11"/>
    <n v="11"/>
    <x v="7"/>
    <n v="1.4885960183415694"/>
    <n v="5.1019449510024817"/>
    <n v="7.3270535742226901"/>
    <n v="7.2782905844155836"/>
    <n v="0.27733333333333338"/>
    <x v="1119"/>
    <n v="50.482108930732451"/>
  </r>
  <r>
    <n v="11"/>
    <n v="11"/>
    <x v="8"/>
    <n v="1.2691109358448909"/>
    <n v="31.537461366658771"/>
    <n v="29.011344384138656"/>
    <n v="24.155318722943722"/>
    <n v="14.785333333333334"/>
    <x v="0"/>
    <n v="130.15899548545138"/>
  </r>
  <r>
    <n v="11"/>
    <n v="11"/>
    <x v="9"/>
    <n v="0.19582396927563889"/>
    <n v="43.118826147181132"/>
    <n v="35.453317811029414"/>
    <n v="21.351775432900432"/>
    <n v="22.689333333333334"/>
    <x v="0"/>
    <n v="152.20950343625196"/>
  </r>
  <r>
    <n v="11"/>
    <n v="11"/>
    <x v="10"/>
    <n v="1.820902965435599"/>
    <n v="42.75860996708623"/>
    <n v="34.174945509201685"/>
    <n v="26.541770021645021"/>
    <n v="22.308"/>
    <x v="0"/>
    <n v="157.00465520590055"/>
  </r>
  <r>
    <n v="11"/>
    <n v="11"/>
    <x v="11"/>
    <n v="1.617610797028713"/>
    <n v="41.291373861580489"/>
    <n v="32.990921852521005"/>
    <n v="25.797803571428567"/>
    <n v="21.441333333333336"/>
    <x v="0"/>
    <n v="152.53947015842414"/>
  </r>
  <r>
    <n v="11"/>
    <n v="11"/>
    <x v="12"/>
    <n v="1.418630151195954"/>
    <n v="40.513624068382235"/>
    <n v="32.955670710378143"/>
    <n v="27.312424242424242"/>
    <n v="20.852"/>
    <x v="0"/>
    <n v="152.45277591491259"/>
  </r>
  <r>
    <n v="11"/>
    <n v="11"/>
    <x v="13"/>
    <n v="1.8417916617450201"/>
    <n v="41.284678989095603"/>
    <n v="33.810683707058814"/>
    <n v="33.776114718614714"/>
    <n v="21.164000000000001"/>
    <x v="0"/>
    <n v="161.27769581904616"/>
  </r>
  <r>
    <n v="11"/>
    <n v="11"/>
    <x v="14"/>
    <n v="1.4743062176781396"/>
    <n v="42.307211833665733"/>
    <n v="34.969133005714291"/>
    <n v="33.827559523809526"/>
    <n v="21.580000000000002"/>
    <x v="0"/>
    <n v="163.55863732339969"/>
  </r>
  <r>
    <n v="11"/>
    <n v="11"/>
    <x v="15"/>
    <n v="0.23555500975598032"/>
    <n v="40.57532632407019"/>
    <n v="31.975550719033606"/>
    <n v="33.856357142857135"/>
    <n v="21.285333333333334"/>
    <x v="252"/>
    <n v="155.71439564427072"/>
  </r>
  <r>
    <n v="11"/>
    <n v="11"/>
    <x v="16"/>
    <n v="0.42346495026385916"/>
    <n v="15.722045567779196"/>
    <n v="11.47632036409664"/>
    <n v="16.348460497835497"/>
    <n v="12.029333333333335"/>
    <x v="295"/>
    <n v="80.318614755982779"/>
  </r>
  <r>
    <n v="11"/>
    <n v="11"/>
    <x v="17"/>
    <n v="0.23487611827670546"/>
    <n v="1.3926834327513922"/>
    <n v="-0.20132002801120447"/>
    <n v="0"/>
    <n v="3.4666666666666672E-2"/>
    <x v="1023"/>
    <n v="16.702015720266775"/>
  </r>
  <r>
    <n v="11"/>
    <n v="11"/>
    <x v="18"/>
    <n v="0.41699403450036393"/>
    <n v="0"/>
    <n v="-0.20132002801120447"/>
    <n v="0"/>
    <n v="0"/>
    <x v="741"/>
    <n v="14.116811986574509"/>
  </r>
  <r>
    <n v="11"/>
    <n v="11"/>
    <x v="19"/>
    <n v="2.2935233219662226"/>
    <n v="0"/>
    <n v="-0.20132002801120447"/>
    <n v="0"/>
    <n v="0"/>
    <x v="1309"/>
    <n v="16.796684090541081"/>
  </r>
  <r>
    <n v="11"/>
    <n v="11"/>
    <x v="20"/>
    <n v="2.4678054996410035"/>
    <n v="0"/>
    <n v="-0.20132002801120447"/>
    <n v="0"/>
    <n v="0"/>
    <x v="165"/>
    <n v="14.325162569780582"/>
  </r>
  <r>
    <n v="11"/>
    <n v="11"/>
    <x v="21"/>
    <n v="1.6817712780798082"/>
    <n v="0"/>
    <n v="-0.20132002801120447"/>
    <n v="0"/>
    <n v="0"/>
    <x v="1021"/>
    <n v="13.371631904407153"/>
  </r>
  <r>
    <n v="11"/>
    <n v="11"/>
    <x v="22"/>
    <n v="0.16854306385128623"/>
    <n v="0"/>
    <n v="-0.20132002801120447"/>
    <n v="0"/>
    <n v="0"/>
    <x v="1297"/>
    <n v="12.126184629012201"/>
  </r>
  <r>
    <n v="11"/>
    <n v="11"/>
    <x v="23"/>
    <n v="0.45935541648663902"/>
    <n v="0"/>
    <n v="-0.20132002801120447"/>
    <n v="0"/>
    <n v="0"/>
    <x v="805"/>
    <n v="10.842317038546557"/>
  </r>
  <r>
    <n v="11"/>
    <n v="12"/>
    <x v="0"/>
    <n v="0.67715446132790391"/>
    <n v="0"/>
    <n v="-0.20132002801120447"/>
    <n v="0"/>
    <n v="0"/>
    <x v="41"/>
    <n v="0.47583443331669945"/>
  </r>
  <r>
    <n v="11"/>
    <n v="12"/>
    <x v="1"/>
    <n v="4.352562688788157"/>
    <n v="0"/>
    <n v="-0.20132002801120447"/>
    <n v="0"/>
    <n v="0"/>
    <x v="676"/>
    <n v="12.290289602455474"/>
  </r>
  <r>
    <n v="11"/>
    <n v="12"/>
    <x v="2"/>
    <n v="7.5476538121363532"/>
    <n v="0"/>
    <n v="-0.20132002801120447"/>
    <n v="0"/>
    <n v="0"/>
    <x v="1471"/>
    <n v="32.335309602048333"/>
  </r>
  <r>
    <n v="11"/>
    <n v="12"/>
    <x v="3"/>
    <n v="7.6551107563127205"/>
    <n v="0"/>
    <n v="-0.20132002801120447"/>
    <n v="0"/>
    <n v="0"/>
    <x v="0"/>
    <n v="36.854217470833518"/>
  </r>
  <r>
    <n v="11"/>
    <n v="12"/>
    <x v="4"/>
    <n v="7.5245676089900906"/>
    <n v="0"/>
    <n v="-0.20132002801120447"/>
    <n v="0"/>
    <n v="0"/>
    <x v="0"/>
    <n v="36.723674323510892"/>
  </r>
  <r>
    <n v="11"/>
    <n v="12"/>
    <x v="5"/>
    <n v="7.4397576015224134"/>
    <n v="0"/>
    <n v="-0.20132002801120447"/>
    <n v="0"/>
    <n v="0"/>
    <x v="0"/>
    <n v="36.638864316043211"/>
  </r>
  <r>
    <n v="11"/>
    <n v="12"/>
    <x v="6"/>
    <n v="7.3043208327346409"/>
    <n v="0"/>
    <n v="-0.20132002801120447"/>
    <n v="0"/>
    <n v="0"/>
    <x v="0"/>
    <n v="36.503427547255441"/>
  </r>
  <r>
    <n v="11"/>
    <n v="12"/>
    <x v="7"/>
    <n v="7.2060394138615402"/>
    <n v="1.5041698709696671"/>
    <n v="4.5660597057983185"/>
    <n v="2.5478349567099565"/>
    <n v="0"/>
    <x v="197"/>
    <n v="44.028584743925549"/>
  </r>
  <r>
    <n v="11"/>
    <n v="12"/>
    <x v="8"/>
    <n v="6.9582996073175325"/>
    <n v="6.5516794631931461"/>
    <n v="10.264994352226889"/>
    <n v="12.413768939393938"/>
    <n v="0.58933333333333338"/>
    <x v="1472"/>
    <n v="60.862357345535969"/>
  </r>
  <r>
    <n v="11"/>
    <n v="12"/>
    <x v="9"/>
    <n v="6.8630792550631687"/>
    <n v="7.8847805844881291"/>
    <n v="13.091652112878151"/>
    <n v="5.0049745670995671"/>
    <n v="0.69333333333333336"/>
    <x v="1256"/>
    <n v="56.767549582592082"/>
  </r>
  <r>
    <n v="11"/>
    <n v="12"/>
    <x v="10"/>
    <n v="6.7204149010158245"/>
    <n v="24.575985187559699"/>
    <n v="12.576708958046217"/>
    <n v="10.839587121212121"/>
    <n v="2.7906666666666671"/>
    <x v="1132"/>
    <n v="82.676904797516173"/>
  </r>
  <r>
    <n v="11"/>
    <n v="12"/>
    <x v="11"/>
    <n v="6.3458963270411175"/>
    <n v="17.478723746164967"/>
    <n v="30.795674255546221"/>
    <n v="14.762218614718615"/>
    <n v="3.6053333333333337"/>
    <x v="973"/>
    <n v="101.49424741478435"/>
  </r>
  <r>
    <n v="11"/>
    <n v="12"/>
    <x v="12"/>
    <n v="6.0438329108787396"/>
    <n v="36.111665783464886"/>
    <n v="12.882218856617644"/>
    <n v="28.256681277056277"/>
    <n v="4.6626666666666665"/>
    <x v="1473"/>
    <n v="114.70422054447084"/>
  </r>
  <r>
    <n v="11"/>
    <n v="12"/>
    <x v="13"/>
    <n v="6.1780558999222261"/>
    <n v="38.515087326971219"/>
    <n v="8.6641777796218484"/>
    <n v="38.305370670995671"/>
    <n v="18.841333333333335"/>
    <x v="825"/>
    <n v="137.72059684583718"/>
  </r>
  <r>
    <n v="11"/>
    <n v="12"/>
    <x v="14"/>
    <n v="6.4128528068814123"/>
    <n v="28.709152005238387"/>
    <n v="11.314579829558825"/>
    <n v="35.382070346320347"/>
    <n v="18.269333333333336"/>
    <x v="1440"/>
    <n v="123.97170098136075"/>
  </r>
  <r>
    <n v="11"/>
    <n v="12"/>
    <x v="15"/>
    <n v="6.320978073737276"/>
    <n v="34.620359646489298"/>
    <n v="4.472747858949579"/>
    <n v="33.641379870129867"/>
    <n v="16.64"/>
    <x v="1474"/>
    <n v="118.05464041374414"/>
  </r>
  <r>
    <n v="11"/>
    <n v="12"/>
    <x v="16"/>
    <n v="5.3789284929276704"/>
    <n v="12.263006271850925"/>
    <n v="2.0142571740315125"/>
    <n v="18.463507575757575"/>
    <n v="8.3719999999999999"/>
    <x v="258"/>
    <n v="67.025483298351475"/>
  </r>
  <r>
    <n v="11"/>
    <n v="12"/>
    <x v="17"/>
    <n v="4.4334127606912892"/>
    <n v="0.98925667600966904"/>
    <n v="-0.20132002801120447"/>
    <n v="0.30267748917748916"/>
    <n v="0"/>
    <x v="895"/>
    <n v="22.372888917781896"/>
  </r>
  <r>
    <n v="11"/>
    <n v="12"/>
    <x v="18"/>
    <n v="4.5759221718141383"/>
    <n v="0"/>
    <n v="-0.20132002801120447"/>
    <n v="0"/>
    <n v="0"/>
    <x v="595"/>
    <n v="20.83832902858245"/>
  </r>
  <r>
    <n v="11"/>
    <n v="12"/>
    <x v="19"/>
    <n v="4.5517838185082331"/>
    <n v="0"/>
    <n v="-0.20132002801120447"/>
    <n v="0"/>
    <n v="0"/>
    <x v="956"/>
    <n v="20.629624530184081"/>
  </r>
  <r>
    <n v="11"/>
    <n v="12"/>
    <x v="20"/>
    <n v="3.0491680082444734"/>
    <n v="0"/>
    <n v="-0.20132002801120447"/>
    <n v="0"/>
    <n v="0"/>
    <x v="80"/>
    <n v="21.438886387061146"/>
  </r>
  <r>
    <n v="11"/>
    <n v="12"/>
    <x v="21"/>
    <n v="3.396511259064241"/>
    <n v="0"/>
    <n v="-0.20132002801120447"/>
    <n v="0"/>
    <n v="0"/>
    <x v="416"/>
    <n v="25.504223947980492"/>
  </r>
  <r>
    <n v="11"/>
    <n v="12"/>
    <x v="22"/>
    <n v="2.2104513921082476"/>
    <n v="0"/>
    <n v="-0.20132002801120447"/>
    <n v="0"/>
    <n v="0"/>
    <x v="295"/>
    <n v="26.328121406771299"/>
  </r>
  <r>
    <n v="11"/>
    <n v="12"/>
    <x v="23"/>
    <n v="1.5651921415857666"/>
    <n v="0"/>
    <n v="-0.20132002801120447"/>
    <n v="0"/>
    <n v="0"/>
    <x v="154"/>
    <n v="27.223402696789357"/>
  </r>
  <r>
    <n v="11"/>
    <n v="13"/>
    <x v="0"/>
    <n v="2.5321727903231479"/>
    <n v="0"/>
    <n v="-0.20132002801120447"/>
    <n v="0"/>
    <n v="0"/>
    <x v="1042"/>
    <n v="25.895575379666141"/>
  </r>
  <r>
    <n v="11"/>
    <n v="13"/>
    <x v="1"/>
    <n v="1.8393291899719986"/>
    <n v="0"/>
    <n v="-0.20132002801120447"/>
    <n v="0"/>
    <n v="0"/>
    <x v="1475"/>
    <n v="25.002162789272319"/>
  </r>
  <r>
    <n v="11"/>
    <n v="13"/>
    <x v="2"/>
    <n v="1.4748839557229361"/>
    <n v="0"/>
    <n v="-0.20132002801120447"/>
    <n v="0"/>
    <n v="0"/>
    <x v="918"/>
    <n v="24.420078863700354"/>
  </r>
  <r>
    <n v="11"/>
    <n v="13"/>
    <x v="3"/>
    <n v="1.0632556824392894"/>
    <n v="0"/>
    <n v="-0.20132002801120447"/>
    <n v="0"/>
    <n v="0"/>
    <x v="1476"/>
    <n v="26.871892980174884"/>
  </r>
  <r>
    <n v="11"/>
    <n v="13"/>
    <x v="4"/>
    <n v="0.64049067022467243"/>
    <n v="0"/>
    <n v="-0.20132002801120447"/>
    <n v="0"/>
    <n v="0"/>
    <x v="1435"/>
    <n v="29.246425265257564"/>
  </r>
  <r>
    <n v="11"/>
    <n v="13"/>
    <x v="5"/>
    <n v="0.78717969210422811"/>
    <n v="0"/>
    <n v="-0.20132002801120447"/>
    <n v="0"/>
    <n v="0"/>
    <x v="466"/>
    <n v="29.627822679740255"/>
  </r>
  <r>
    <n v="11"/>
    <n v="13"/>
    <x v="6"/>
    <n v="0.26024979790516034"/>
    <n v="0"/>
    <n v="-0.20132002801120447"/>
    <n v="0"/>
    <n v="0"/>
    <x v="559"/>
    <n v="23.305729200903915"/>
  </r>
  <r>
    <n v="11"/>
    <n v="13"/>
    <x v="7"/>
    <n v="0.25047680716587822"/>
    <n v="3.4324330839420538"/>
    <n v="3.7815489934033608"/>
    <n v="9.1274756493506484"/>
    <n v="0.20799999999999999"/>
    <x v="711"/>
    <n v="38.706762414374026"/>
  </r>
  <r>
    <n v="11"/>
    <n v="13"/>
    <x v="8"/>
    <n v="0.17465485430407759"/>
    <n v="23.423234219564218"/>
    <n v="30.563431436722681"/>
    <n v="33.229845238095237"/>
    <n v="4.8360000000000003"/>
    <x v="1477"/>
    <n v="113.81607044285406"/>
  </r>
  <r>
    <n v="11"/>
    <n v="13"/>
    <x v="9"/>
    <n v="0.11362743094941548"/>
    <n v="33.642392480166947"/>
    <n v="35.097695994705887"/>
    <n v="38.271662878787872"/>
    <n v="6.5866666666666669"/>
    <x v="1478"/>
    <n v="127.79668272012459"/>
  </r>
  <r>
    <n v="11"/>
    <n v="13"/>
    <x v="10"/>
    <n v="9.8419611193537745E-2"/>
    <n v="27.753017188705567"/>
    <n v="21.902018452563027"/>
    <n v="37.123829004329004"/>
    <n v="4.3506666666666671"/>
    <x v="1092"/>
    <n v="100.12126529045639"/>
  </r>
  <r>
    <n v="11"/>
    <n v="13"/>
    <x v="11"/>
    <n v="5.9039880372020181E-2"/>
    <n v="35.681117584184655"/>
    <n v="26.858605517394952"/>
    <n v="35.984432900432907"/>
    <n v="9.36"/>
    <x v="365"/>
    <n v="116.75222859931199"/>
  </r>
  <r>
    <n v="11"/>
    <n v="13"/>
    <x v="12"/>
    <n v="0"/>
    <n v="36.820459687182456"/>
    <n v="18.489915252794113"/>
    <n v="35.513436688311693"/>
    <n v="9.1346666666666678"/>
    <x v="1175"/>
    <n v="103.6754057487245"/>
  </r>
  <r>
    <n v="11"/>
    <n v="13"/>
    <x v="13"/>
    <n v="6.9846709706263818E-2"/>
    <n v="37.340748442051648"/>
    <n v="15.993996149306724"/>
    <n v="35.980020021645025"/>
    <n v="18.338666666666668"/>
    <x v="41"/>
    <n v="107.72327798937633"/>
  </r>
  <r>
    <n v="11"/>
    <n v="13"/>
    <x v="14"/>
    <n v="0.17561849164273091"/>
    <n v="35.094293313904011"/>
    <n v="2.2416616007962187"/>
    <n v="36.72700216450216"/>
    <n v="12.792"/>
    <x v="41"/>
    <n v="87.030575570845116"/>
  </r>
  <r>
    <n v="11"/>
    <n v="13"/>
    <x v="15"/>
    <n v="0.24036469033302182"/>
    <n v="35.655552982837428"/>
    <n v="1.2179615209789914"/>
    <n v="36.317613095238094"/>
    <n v="22.637333333333334"/>
    <x v="41"/>
    <n v="96.068825622720865"/>
  </r>
  <r>
    <n v="11"/>
    <n v="13"/>
    <x v="16"/>
    <n v="0.46304657172858721"/>
    <n v="16.749859613042567"/>
    <n v="2.2603585301092437"/>
    <n v="18.978398268398269"/>
    <n v="12.705333333333334"/>
    <x v="41"/>
    <n v="51.156996316612002"/>
  </r>
  <r>
    <n v="11"/>
    <n v="13"/>
    <x v="17"/>
    <n v="1.2446008983145618"/>
    <n v="0.74054861392396365"/>
    <n v="-0.20132002801120447"/>
    <n v="0"/>
    <n v="0"/>
    <x v="41"/>
    <n v="1.783829484227321"/>
  </r>
  <r>
    <n v="11"/>
    <n v="13"/>
    <x v="18"/>
    <n v="5.1030042879045787"/>
    <n v="0"/>
    <n v="-0.20132002801120447"/>
    <n v="0"/>
    <n v="0"/>
    <x v="263"/>
    <n v="7.9486259384139997"/>
  </r>
  <r>
    <n v="11"/>
    <n v="13"/>
    <x v="19"/>
    <n v="6.595404476701642"/>
    <n v="0"/>
    <n v="-0.20132002801120447"/>
    <n v="0"/>
    <n v="0"/>
    <x v="1479"/>
    <n v="14.482989142858289"/>
  </r>
  <r>
    <n v="11"/>
    <n v="13"/>
    <x v="20"/>
    <n v="8.4666590900457628"/>
    <n v="0"/>
    <n v="-0.20132002801120447"/>
    <n v="0"/>
    <n v="0"/>
    <x v="894"/>
    <n v="18.347131380668984"/>
  </r>
  <r>
    <n v="11"/>
    <n v="13"/>
    <x v="21"/>
    <n v="8.6958435846993858"/>
    <n v="0"/>
    <n v="-0.20132002801120447"/>
    <n v="0"/>
    <n v="0"/>
    <x v="1362"/>
    <n v="17.688691408750771"/>
  </r>
  <r>
    <n v="11"/>
    <n v="13"/>
    <x v="22"/>
    <n v="7.5163670942795209"/>
    <n v="0"/>
    <n v="-0.20132002801120447"/>
    <n v="0"/>
    <n v="0"/>
    <x v="582"/>
    <n v="14.549399840094775"/>
  </r>
  <r>
    <n v="11"/>
    <n v="13"/>
    <x v="23"/>
    <n v="8.3147939700245708"/>
    <n v="0"/>
    <n v="-0.20132002801120447"/>
    <n v="0"/>
    <n v="0"/>
    <x v="144"/>
    <n v="16.235451182411659"/>
  </r>
  <r>
    <n v="11"/>
    <n v="14"/>
    <x v="0"/>
    <n v="9.30949412020572"/>
    <n v="0"/>
    <n v="-0.20132002801120447"/>
    <n v="0"/>
    <n v="0"/>
    <x v="1091"/>
    <n v="19.257178359619836"/>
  </r>
  <r>
    <n v="11"/>
    <n v="14"/>
    <x v="1"/>
    <n v="8.4829498853770282"/>
    <n v="0"/>
    <n v="-0.20132002801120447"/>
    <n v="0"/>
    <n v="0"/>
    <x v="165"/>
    <n v="20.340306955516606"/>
  </r>
  <r>
    <n v="11"/>
    <n v="14"/>
    <x v="2"/>
    <n v="8.6399460299826156"/>
    <n v="0"/>
    <n v="-0.20132002801120447"/>
    <n v="0"/>
    <n v="0"/>
    <x v="978"/>
    <n v="21.820204949339832"/>
  </r>
  <r>
    <n v="11"/>
    <n v="14"/>
    <x v="3"/>
    <n v="8.6392522258037712"/>
    <n v="0"/>
    <n v="-0.20132002801120447"/>
    <n v="0"/>
    <n v="0"/>
    <x v="1326"/>
    <n v="24.750165483710063"/>
  </r>
  <r>
    <n v="11"/>
    <n v="14"/>
    <x v="4"/>
    <n v="7.0474181011031281"/>
    <n v="0"/>
    <n v="-0.20132002801120447"/>
    <n v="0"/>
    <n v="0"/>
    <x v="62"/>
    <n v="21.03208669329107"/>
  </r>
  <r>
    <n v="11"/>
    <n v="14"/>
    <x v="5"/>
    <n v="8.7297367948336984"/>
    <n v="0"/>
    <n v="-0.20132002801120447"/>
    <n v="0"/>
    <n v="0"/>
    <x v="1480"/>
    <n v="21.324291589013107"/>
  </r>
  <r>
    <n v="11"/>
    <n v="14"/>
    <x v="6"/>
    <n v="8.100790616439653"/>
    <n v="0"/>
    <n v="-0.20132002801120447"/>
    <n v="0"/>
    <n v="0"/>
    <x v="896"/>
    <n v="23.960992636792604"/>
  </r>
  <r>
    <n v="11"/>
    <n v="14"/>
    <x v="7"/>
    <n v="7.9557095146259629"/>
    <n v="0.96145853067770781"/>
    <n v="5.6688674957773095"/>
    <n v="6.8602516233766231"/>
    <n v="0.20799999999999999"/>
    <x v="968"/>
    <n v="39.72576653856855"/>
  </r>
  <r>
    <n v="11"/>
    <n v="14"/>
    <x v="8"/>
    <n v="4.4553489893251799"/>
    <n v="1.80706915684122"/>
    <n v="25.122659566575628"/>
    <n v="27.044235389610389"/>
    <n v="15.132"/>
    <x v="1238"/>
    <n v="91.264727042608456"/>
  </r>
  <r>
    <n v="11"/>
    <n v="14"/>
    <x v="9"/>
    <n v="3.1683022840098802"/>
    <n v="2.4843517567079734"/>
    <n v="32.274148628949568"/>
    <n v="31.202586038961037"/>
    <n v="23.746666666666666"/>
    <x v="1481"/>
    <n v="102.94077799264932"/>
  </r>
  <r>
    <n v="11"/>
    <n v="14"/>
    <x v="10"/>
    <n v="3.7246980729557926"/>
    <n v="8.4056668579411014"/>
    <n v="31.526271456428564"/>
    <n v="30.187214285714283"/>
    <n v="23.209333333333333"/>
    <x v="41"/>
    <n v="97.053184006373073"/>
  </r>
  <r>
    <n v="11"/>
    <n v="14"/>
    <x v="11"/>
    <n v="2.2530525480184078"/>
    <n v="15.394743073407172"/>
    <n v="30.611124158445378"/>
    <n v="30.207446969696971"/>
    <n v="22.082666666666668"/>
    <x v="41"/>
    <n v="100.54903341623459"/>
  </r>
  <r>
    <n v="11"/>
    <n v="14"/>
    <x v="12"/>
    <n v="2.3209960620766825"/>
    <n v="13.51876847351153"/>
    <n v="29.198313677268903"/>
    <n v="30.010606060606058"/>
    <n v="21.354666666666667"/>
    <x v="41"/>
    <n v="96.403350940129855"/>
  </r>
  <r>
    <n v="11"/>
    <n v="14"/>
    <x v="13"/>
    <n v="3.4719145694661275"/>
    <n v="26.873439678018585"/>
    <n v="30.84060218180672"/>
    <n v="28.831643939393938"/>
    <n v="21.562666666666669"/>
    <x v="1482"/>
    <n v="118.7986169642283"/>
  </r>
  <r>
    <n v="11"/>
    <n v="14"/>
    <x v="14"/>
    <n v="6.8934775238873112"/>
    <n v="11.002244677100938"/>
    <n v="32.435543564054612"/>
    <n v="26.113173701298699"/>
    <n v="21.996000000000002"/>
    <x v="310"/>
    <n v="106.32877517046674"/>
  </r>
  <r>
    <n v="11"/>
    <n v="14"/>
    <x v="15"/>
    <n v="8.1484723752357944"/>
    <n v="5.6682490204460256"/>
    <n v="29.272617555315122"/>
    <n v="19.906655303030302"/>
    <n v="22.065333333333335"/>
    <x v="1166"/>
    <n v="94.07092929433071"/>
  </r>
  <r>
    <n v="11"/>
    <n v="14"/>
    <x v="16"/>
    <n v="6.5422818629556616"/>
    <n v="6.0936989650802325"/>
    <n v="10.127445777983192"/>
    <n v="9.4059215367965354"/>
    <n v="12.272"/>
    <x v="318"/>
    <n v="51.709840319202534"/>
  </r>
  <r>
    <n v="11"/>
    <n v="14"/>
    <x v="17"/>
    <n v="4.503500204509411"/>
    <n v="0.50756878742193867"/>
    <n v="-0.20132002801120447"/>
    <n v="0"/>
    <n v="0"/>
    <x v="719"/>
    <n v="9.9840021644891337"/>
  </r>
  <r>
    <n v="11"/>
    <n v="14"/>
    <x v="18"/>
    <n v="3.7988395674891833"/>
    <n v="0"/>
    <n v="-0.20132002801120447"/>
    <n v="0"/>
    <n v="0"/>
    <x v="677"/>
    <n v="13.629169610601735"/>
  </r>
  <r>
    <n v="11"/>
    <n v="14"/>
    <x v="19"/>
    <n v="5.228618734037175"/>
    <n v="0"/>
    <n v="-0.20132002801120447"/>
    <n v="0"/>
    <n v="0"/>
    <x v="835"/>
    <n v="14.941594580848161"/>
  </r>
  <r>
    <n v="11"/>
    <n v="14"/>
    <x v="20"/>
    <n v="9.2181534475340534"/>
    <n v="0"/>
    <n v="-0.20132002801120447"/>
    <n v="0"/>
    <n v="0"/>
    <x v="482"/>
    <n v="18.797772253093264"/>
  </r>
  <r>
    <n v="11"/>
    <n v="14"/>
    <x v="21"/>
    <n v="9.2229130800619075"/>
    <n v="0"/>
    <n v="-0.20132002801120447"/>
    <n v="0"/>
    <n v="0"/>
    <x v="1226"/>
    <n v="23.190511970969624"/>
  </r>
  <r>
    <n v="11"/>
    <n v="14"/>
    <x v="22"/>
    <n v="9.378950211293942"/>
    <n v="0"/>
    <n v="-0.20132002801120447"/>
    <n v="0"/>
    <n v="0"/>
    <x v="1319"/>
    <n v="25.154870581575764"/>
  </r>
  <r>
    <n v="11"/>
    <n v="14"/>
    <x v="23"/>
    <n v="9.4363075000508552"/>
    <n v="0"/>
    <n v="-0.20132002801120447"/>
    <n v="0"/>
    <n v="0"/>
    <x v="1085"/>
    <n v="26.821047215994135"/>
  </r>
  <r>
    <n v="11"/>
    <n v="15"/>
    <x v="0"/>
    <n v="9.3951375349791331"/>
    <n v="0"/>
    <n v="-0.20132002801120447"/>
    <n v="0"/>
    <n v="0"/>
    <x v="889"/>
    <n v="28.454841689044741"/>
  </r>
  <r>
    <n v="11"/>
    <n v="15"/>
    <x v="1"/>
    <n v="8.8739884637131787"/>
    <n v="0"/>
    <n v="-0.20132002801120447"/>
    <n v="0"/>
    <n v="0"/>
    <x v="768"/>
    <n v="28.569538990467265"/>
  </r>
  <r>
    <n v="11"/>
    <n v="15"/>
    <x v="2"/>
    <n v="9.2093691384442735"/>
    <n v="0"/>
    <n v="-0.20132002801120447"/>
    <n v="0"/>
    <n v="0"/>
    <x v="647"/>
    <n v="28.68728097387546"/>
  </r>
  <r>
    <n v="11"/>
    <n v="15"/>
    <x v="3"/>
    <n v="9.4154293789728278"/>
    <n v="0"/>
    <n v="-0.20132002801120447"/>
    <n v="0"/>
    <n v="0"/>
    <x v="679"/>
    <n v="31.87520465679377"/>
  </r>
  <r>
    <n v="11"/>
    <n v="15"/>
    <x v="4"/>
    <n v="9.4154932519177272"/>
    <n v="0"/>
    <n v="-0.20132002801120447"/>
    <n v="0"/>
    <n v="0"/>
    <x v="959"/>
    <n v="30.333661132868116"/>
  </r>
  <r>
    <n v="11"/>
    <n v="15"/>
    <x v="5"/>
    <n v="7.7877505076914293"/>
    <n v="0"/>
    <n v="-0.20132002801120447"/>
    <n v="0"/>
    <n v="0"/>
    <x v="205"/>
    <n v="31.553357933449785"/>
  </r>
  <r>
    <n v="11"/>
    <n v="15"/>
    <x v="6"/>
    <n v="4.9614032235779275"/>
    <n v="0"/>
    <n v="-0.20132002801120447"/>
    <n v="0"/>
    <n v="0"/>
    <x v="610"/>
    <n v="29.028930990730306"/>
  </r>
  <r>
    <n v="11"/>
    <n v="15"/>
    <x v="7"/>
    <n v="3.0604869034761135"/>
    <n v="3.0371840787253017"/>
    <n v="5.768745731848739"/>
    <n v="6.9041915584415587"/>
    <n v="6.9333333333333344E-2"/>
    <x v="856"/>
    <n v="41.634393952908979"/>
  </r>
  <r>
    <n v="11"/>
    <n v="15"/>
    <x v="8"/>
    <n v="0.98246562339203125"/>
    <n v="23.695903054692305"/>
    <n v="3.5600197569957972"/>
    <n v="25.635005411255406"/>
    <n v="6.3959999999999999"/>
    <x v="616"/>
    <n v="81.656662694130702"/>
  </r>
  <r>
    <n v="11"/>
    <n v="15"/>
    <x v="9"/>
    <n v="0.82496840045245667"/>
    <n v="35.078137056148783"/>
    <n v="22.995840657289914"/>
    <n v="31.18345346320346"/>
    <n v="11.405333333333333"/>
    <x v="903"/>
    <n v="115.72386377813777"/>
  </r>
  <r>
    <n v="11"/>
    <n v="15"/>
    <x v="10"/>
    <n v="0.25282286703670909"/>
    <n v="36.960295624888531"/>
    <n v="12.468536335588233"/>
    <n v="30.874717532467528"/>
    <n v="12.913333333333334"/>
    <x v="246"/>
    <n v="101.8605307288762"/>
  </r>
  <r>
    <n v="11"/>
    <n v="15"/>
    <x v="11"/>
    <n v="0.16658505721287417"/>
    <n v="36.4237402976567"/>
    <n v="24.989258185525205"/>
    <n v="31.736976190476188"/>
    <n v="14.196000000000002"/>
    <x v="1198"/>
    <n v="125.06448007226498"/>
  </r>
  <r>
    <n v="11"/>
    <n v="15"/>
    <x v="12"/>
    <n v="3.6736131489590519E-2"/>
    <n v="35.717452524224413"/>
    <n v="28.503313217962184"/>
    <n v="31.677498376623372"/>
    <n v="13"/>
    <x v="1483"/>
    <n v="134.76145828728392"/>
  </r>
  <r>
    <n v="11"/>
    <n v="15"/>
    <x v="13"/>
    <n v="0.92556176295754644"/>
    <n v="36.356487976895579"/>
    <n v="26.488122925462179"/>
    <n v="33.584863095238099"/>
    <n v="13.762666666666668"/>
    <x v="19"/>
    <n v="137.88192717828693"/>
  </r>
  <r>
    <n v="11"/>
    <n v="15"/>
    <x v="14"/>
    <n v="2.4490733655493435"/>
    <n v="36.343038886828609"/>
    <n v="7.6688514132352941"/>
    <n v="33.472725649350643"/>
    <n v="11.96"/>
    <x v="527"/>
    <n v="116.73223839035506"/>
  </r>
  <r>
    <n v="11"/>
    <n v="15"/>
    <x v="15"/>
    <n v="4.2566954058111799"/>
    <n v="33.517067905513755"/>
    <n v="11.186016840567227"/>
    <n v="29.478915043290041"/>
    <n v="9.7586666666666666"/>
    <x v="31"/>
    <n v="112.14721961433821"/>
  </r>
  <r>
    <n v="11"/>
    <n v="15"/>
    <x v="16"/>
    <n v="5.3668832643977531"/>
    <n v="17.849152659727849"/>
    <n v="1.6184767036197478"/>
    <n v="15.875728896103894"/>
    <n v="4.8186666666666671"/>
    <x v="1112"/>
    <n v="66.765750295779071"/>
  </r>
  <r>
    <n v="11"/>
    <n v="15"/>
    <x v="17"/>
    <n v="5.7149412991189292"/>
    <n v="0.74525721652571564"/>
    <n v="-0.20132002801120447"/>
    <n v="0"/>
    <n v="0"/>
    <x v="132"/>
    <n v="26.390457435001863"/>
  </r>
  <r>
    <n v="11"/>
    <n v="15"/>
    <x v="18"/>
    <n v="9.0500069104088272"/>
    <n v="0"/>
    <n v="-0.20132002801120447"/>
    <n v="0"/>
    <n v="0"/>
    <x v="1484"/>
    <n v="30.872868959211278"/>
  </r>
  <r>
    <n v="11"/>
    <n v="15"/>
    <x v="19"/>
    <n v="9.2219838220618779"/>
    <n v="0"/>
    <n v="-0.20132002801120447"/>
    <n v="0"/>
    <n v="0"/>
    <x v="1485"/>
    <n v="32.334675173851522"/>
  </r>
  <r>
    <n v="11"/>
    <n v="15"/>
    <x v="20"/>
    <n v="9.180972842107467"/>
    <n v="0"/>
    <n v="-0.20132002801120447"/>
    <n v="0"/>
    <n v="0"/>
    <x v="1134"/>
    <n v="31.824247408690855"/>
  </r>
  <r>
    <n v="11"/>
    <n v="15"/>
    <x v="21"/>
    <n v="9.1719422778425876"/>
    <n v="0"/>
    <n v="-0.20132002801120447"/>
    <n v="0"/>
    <n v="0"/>
    <x v="616"/>
    <n v="30.357891097626549"/>
  </r>
  <r>
    <n v="11"/>
    <n v="15"/>
    <x v="22"/>
    <n v="9.1501577514590124"/>
    <n v="0"/>
    <n v="-0.20132002801120447"/>
    <n v="0"/>
    <n v="0"/>
    <x v="302"/>
    <n v="29.398339857160472"/>
  </r>
  <r>
    <n v="11"/>
    <n v="15"/>
    <x v="23"/>
    <n v="9.119342018992441"/>
    <n v="0"/>
    <n v="-0.20132002801120447"/>
    <n v="0"/>
    <n v="0"/>
    <x v="1486"/>
    <n v="28.479899658122065"/>
  </r>
  <r>
    <n v="11"/>
    <n v="16"/>
    <x v="0"/>
    <n v="9.0799449665611291"/>
    <n v="0"/>
    <n v="-0.20132002801120447"/>
    <n v="0"/>
    <n v="0"/>
    <x v="104"/>
    <n v="21.507003316928305"/>
  </r>
  <r>
    <n v="11"/>
    <n v="16"/>
    <x v="1"/>
    <n v="9.0392187943425739"/>
    <n v="0"/>
    <n v="-0.20132002801120447"/>
    <n v="0"/>
    <n v="0"/>
    <x v="874"/>
    <n v="16.574740871594528"/>
  </r>
  <r>
    <n v="11"/>
    <n v="16"/>
    <x v="2"/>
    <n v="8.9453786739533125"/>
    <n v="0"/>
    <n v="-0.20132002801120447"/>
    <n v="0"/>
    <n v="0"/>
    <x v="381"/>
    <n v="15.308425644519634"/>
  </r>
  <r>
    <n v="11"/>
    <n v="16"/>
    <x v="3"/>
    <n v="6.4996709209704697"/>
    <n v="0"/>
    <n v="-0.20132002801120447"/>
    <n v="0"/>
    <n v="0"/>
    <x v="1487"/>
    <n v="13.349204378023277"/>
  </r>
  <r>
    <n v="11"/>
    <n v="16"/>
    <x v="4"/>
    <n v="7.7196188538388775"/>
    <n v="0"/>
    <n v="-0.20132002801120447"/>
    <n v="0"/>
    <n v="0"/>
    <x v="1242"/>
    <n v="16.494827986567358"/>
  </r>
  <r>
    <n v="11"/>
    <n v="16"/>
    <x v="5"/>
    <n v="4.002820154810486"/>
    <n v="0"/>
    <n v="-0.20132002801120447"/>
    <n v="0"/>
    <n v="0"/>
    <x v="829"/>
    <n v="20.935212786827734"/>
  </r>
  <r>
    <n v="11"/>
    <n v="16"/>
    <x v="6"/>
    <n v="2.8790185300768063"/>
    <n v="0"/>
    <n v="-0.20132002801120447"/>
    <n v="0"/>
    <n v="0"/>
    <x v="200"/>
    <n v="28.90636137546532"/>
  </r>
  <r>
    <n v="11"/>
    <n v="16"/>
    <x v="7"/>
    <n v="4.092276489080743"/>
    <n v="1.2389301821372585"/>
    <n v="4.4281655321218478"/>
    <n v="0.87224675324675327"/>
    <n v="0.39866666666666667"/>
    <x v="1255"/>
    <n v="31.429645509455263"/>
  </r>
  <r>
    <n v="11"/>
    <n v="16"/>
    <x v="8"/>
    <n v="4.3567852515170689"/>
    <n v="5.1020823783747851"/>
    <n v="20.109394194768903"/>
    <n v="2.8547261904761903"/>
    <n v="14.768000000000001"/>
    <x v="536"/>
    <n v="58.210547047853879"/>
  </r>
  <r>
    <n v="11"/>
    <n v="16"/>
    <x v="9"/>
    <n v="8.1471919289019699"/>
    <n v="22.881809926391178"/>
    <n v="34.07714086972689"/>
    <n v="4.3435248917748908"/>
    <n v="18.269333333333336"/>
    <x v="98"/>
    <n v="95.20513181783808"/>
  </r>
  <r>
    <n v="11"/>
    <n v="16"/>
    <x v="10"/>
    <n v="8.7548608938486954"/>
    <n v="17.760639515885234"/>
    <n v="30.486017163781504"/>
    <n v="5.6344745670995664"/>
    <n v="12.705333333333334"/>
    <x v="41"/>
    <n v="75.341325473948331"/>
  </r>
  <r>
    <n v="11"/>
    <n v="16"/>
    <x v="11"/>
    <n v="8.7334472755856645"/>
    <n v="12.509267670975197"/>
    <n v="31.864267701680671"/>
    <n v="7.3077581168831163"/>
    <n v="16.258666666666667"/>
    <x v="214"/>
    <n v="88.095171300923596"/>
  </r>
  <r>
    <n v="11"/>
    <n v="16"/>
    <x v="12"/>
    <n v="8.7002208812215116"/>
    <n v="20.476323519006417"/>
    <n v="23.499379030840334"/>
    <n v="8.4630584415584416"/>
    <n v="12.878666666666666"/>
    <x v="537"/>
    <n v="93.077036874997489"/>
  </r>
  <r>
    <n v="11"/>
    <n v="16"/>
    <x v="13"/>
    <n v="8.5791859833731703"/>
    <n v="26.605403274868202"/>
    <n v="13.925929143592436"/>
    <n v="5.9328257575757579"/>
    <n v="1.9066666666666667"/>
    <x v="326"/>
    <n v="82.591902717968125"/>
  </r>
  <r>
    <n v="11"/>
    <n v="16"/>
    <x v="14"/>
    <n v="8.4618080275091483"/>
    <n v="21.934198317317051"/>
    <n v="23.060467751218486"/>
    <n v="5.0276406926406922"/>
    <n v="1.1613333333333333"/>
    <x v="0"/>
    <n v="89.045874864550711"/>
  </r>
  <r>
    <n v="11"/>
    <n v="16"/>
    <x v="15"/>
    <n v="8.3041429183592061"/>
    <n v="10.933988295909579"/>
    <n v="4.6500403679621849"/>
    <n v="3.00983170995671"/>
    <n v="2.7560000000000002"/>
    <x v="0"/>
    <n v="59.054430034719687"/>
  </r>
  <r>
    <n v="11"/>
    <n v="16"/>
    <x v="16"/>
    <n v="7.9701123414034631"/>
    <n v="12.546572510750536"/>
    <n v="0.37926081752521001"/>
    <n v="1.9143528138528139"/>
    <n v="0.38133333333333336"/>
    <x v="0"/>
    <n v="52.592058559397366"/>
  </r>
  <r>
    <n v="11"/>
    <n v="16"/>
    <x v="17"/>
    <n v="7.651954972516295"/>
    <n v="0.79598523037232427"/>
    <n v="-0.20132002801120447"/>
    <n v="0"/>
    <n v="0"/>
    <x v="0"/>
    <n v="37.647046917409419"/>
  </r>
  <r>
    <n v="11"/>
    <n v="16"/>
    <x v="18"/>
    <n v="7.7496675031524278"/>
    <n v="0"/>
    <n v="-0.20132002801120447"/>
    <n v="0"/>
    <n v="0"/>
    <x v="0"/>
    <n v="36.948774217673225"/>
  </r>
  <r>
    <n v="11"/>
    <n v="16"/>
    <x v="19"/>
    <n v="7.6396691259493315"/>
    <n v="0"/>
    <n v="-0.20132002801120447"/>
    <n v="0"/>
    <n v="0"/>
    <x v="1039"/>
    <n v="35.692972142034854"/>
  </r>
  <r>
    <n v="11"/>
    <n v="16"/>
    <x v="20"/>
    <n v="7.601199953771725"/>
    <n v="0"/>
    <n v="-0.20132002801120447"/>
    <n v="0"/>
    <n v="0"/>
    <x v="0"/>
    <n v="36.800306668292528"/>
  </r>
  <r>
    <n v="11"/>
    <n v="16"/>
    <x v="21"/>
    <n v="7.6489936360099078"/>
    <n v="0"/>
    <n v="-0.20132002801120447"/>
    <n v="0"/>
    <n v="0"/>
    <x v="0"/>
    <n v="36.848100350530707"/>
  </r>
  <r>
    <n v="11"/>
    <n v="16"/>
    <x v="22"/>
    <n v="7.5295038672872199"/>
    <n v="0"/>
    <n v="-0.20132002801120447"/>
    <n v="0"/>
    <n v="0"/>
    <x v="0"/>
    <n v="36.72861058180802"/>
  </r>
  <r>
    <n v="11"/>
    <n v="16"/>
    <x v="23"/>
    <n v="7.3774076864949425"/>
    <n v="0"/>
    <n v="-0.20132002801120447"/>
    <n v="0"/>
    <n v="0"/>
    <x v="0"/>
    <n v="36.576514401015743"/>
  </r>
  <r>
    <n v="11"/>
    <n v="17"/>
    <x v="0"/>
    <n v="7.2568275336852706"/>
    <n v="0"/>
    <n v="-0.20132002801120447"/>
    <n v="0"/>
    <n v="0"/>
    <x v="0"/>
    <n v="36.45593424820607"/>
  </r>
  <r>
    <n v="11"/>
    <n v="17"/>
    <x v="1"/>
    <n v="7.1462771253471047"/>
    <n v="0"/>
    <n v="-0.20132002801120447"/>
    <n v="0"/>
    <n v="0"/>
    <x v="0"/>
    <n v="36.345383839867907"/>
  </r>
  <r>
    <n v="11"/>
    <n v="17"/>
    <x v="2"/>
    <n v="7.0313233817258673"/>
    <n v="0"/>
    <n v="-0.20132002801120447"/>
    <n v="0"/>
    <n v="0"/>
    <x v="0"/>
    <n v="36.230430096246664"/>
  </r>
  <r>
    <n v="11"/>
    <n v="17"/>
    <x v="3"/>
    <n v="6.9430403564153265"/>
    <n v="0"/>
    <n v="-0.20132002801120447"/>
    <n v="0"/>
    <n v="0"/>
    <x v="0"/>
    <n v="36.142147070936126"/>
  </r>
  <r>
    <n v="11"/>
    <n v="17"/>
    <x v="4"/>
    <n v="6.7989573851466849"/>
    <n v="0"/>
    <n v="-0.20132002801120447"/>
    <n v="0"/>
    <n v="0"/>
    <x v="0"/>
    <n v="35.998064099667488"/>
  </r>
  <r>
    <n v="11"/>
    <n v="17"/>
    <x v="5"/>
    <n v="6.679090779384925"/>
    <n v="0"/>
    <n v="-0.20132002801120447"/>
    <n v="0"/>
    <n v="0"/>
    <x v="0"/>
    <n v="35.878197493905724"/>
  </r>
  <r>
    <n v="11"/>
    <n v="17"/>
    <x v="6"/>
    <n v="6.4746655628644563"/>
    <n v="0"/>
    <n v="-0.20132002801120447"/>
    <n v="0"/>
    <n v="0"/>
    <x v="0"/>
    <n v="35.673772277385254"/>
  </r>
  <r>
    <n v="11"/>
    <n v="17"/>
    <x v="7"/>
    <n v="6.1240677356350783"/>
    <n v="3.878289774963855"/>
    <n v="3.4798406885924358"/>
    <n v="1.8238273809523808"/>
    <n v="0"/>
    <x v="0"/>
    <n v="44.706452322675759"/>
  </r>
  <r>
    <n v="11"/>
    <n v="17"/>
    <x v="8"/>
    <n v="5.5282245247083042"/>
    <n v="30.336007650182104"/>
    <n v="13.534710585693274"/>
    <n v="22.51391666666667"/>
    <n v="3.9693333333333332"/>
    <x v="0"/>
    <n v="105.2826195031157"/>
  </r>
  <r>
    <n v="11"/>
    <n v="17"/>
    <x v="9"/>
    <n v="6.1991422371526301"/>
    <n v="42.892527016881253"/>
    <n v="29.334479853781513"/>
    <n v="27.678330086580083"/>
    <n v="10.4"/>
    <x v="0"/>
    <n v="145.90490593692749"/>
  </r>
  <r>
    <n v="11"/>
    <n v="17"/>
    <x v="10"/>
    <n v="6.1004979392684024"/>
    <n v="42.534926824563748"/>
    <n v="19.185952510399158"/>
    <n v="27.543514610389611"/>
    <n v="15.981333333333334"/>
    <x v="0"/>
    <n v="140.74665196048625"/>
  </r>
  <r>
    <n v="11"/>
    <n v="17"/>
    <x v="11"/>
    <n v="5.6922197160377968"/>
    <n v="40.878414876953499"/>
    <n v="27.980421276176472"/>
    <n v="28.079453463203464"/>
    <n v="14.664"/>
    <x v="0"/>
    <n v="146.69493607490324"/>
  </r>
  <r>
    <n v="11"/>
    <n v="17"/>
    <x v="12"/>
    <n v="4.6078274620905555"/>
    <n v="39.844170357438969"/>
    <n v="27.499692465189071"/>
    <n v="26.061325216450218"/>
    <n v="12.722666666666669"/>
    <x v="0"/>
    <n v="140.13610891036748"/>
  </r>
  <r>
    <n v="11"/>
    <n v="17"/>
    <x v="13"/>
    <n v="4.8187985179048001"/>
    <n v="40.874391637608284"/>
    <n v="20.08070944184874"/>
    <n v="25.008426406926407"/>
    <n v="17.870666666666665"/>
    <x v="0"/>
    <n v="138.05341941348689"/>
  </r>
  <r>
    <n v="11"/>
    <n v="17"/>
    <x v="14"/>
    <n v="2.1377888618334904"/>
    <n v="42.052646899964721"/>
    <n v="12.728427109033612"/>
    <n v="22.133194805194805"/>
    <n v="18.616000000000003"/>
    <x v="1488"/>
    <n v="112.97531229907074"/>
  </r>
  <r>
    <n v="11"/>
    <n v="17"/>
    <x v="15"/>
    <n v="2.0174886805404335"/>
    <n v="41.413364621523321"/>
    <n v="22.466036726848738"/>
    <n v="18.822752164502166"/>
    <n v="14.404"/>
    <x v="1287"/>
    <n v="105.38715570692817"/>
  </r>
  <r>
    <n v="11"/>
    <n v="17"/>
    <x v="16"/>
    <n v="0.63174198838419038"/>
    <n v="23.187144636306751"/>
    <n v="3.4179092702394955"/>
    <n v="8.3647251082251088"/>
    <n v="6.8986666666666663"/>
    <x v="41"/>
    <n v="42.500187669822203"/>
  </r>
  <r>
    <n v="11"/>
    <n v="17"/>
    <x v="17"/>
    <n v="0.28649615851189703"/>
    <n v="1.3544189825874191"/>
    <n v="-0.20132002801120447"/>
    <n v="0"/>
    <n v="0"/>
    <x v="41"/>
    <n v="1.4395951130881117"/>
  </r>
  <r>
    <n v="11"/>
    <n v="17"/>
    <x v="18"/>
    <n v="5.1938770740334879E-2"/>
    <n v="0"/>
    <n v="-0.20132002801120447"/>
    <n v="0"/>
    <n v="0"/>
    <x v="41"/>
    <n v="-0.14938125727086959"/>
  </r>
  <r>
    <n v="11"/>
    <n v="17"/>
    <x v="19"/>
    <n v="5.3068063954172292E-4"/>
    <n v="0"/>
    <n v="-0.20132002801120447"/>
    <n v="0"/>
    <n v="0"/>
    <x v="41"/>
    <n v="-0.20078934737166274"/>
  </r>
  <r>
    <n v="11"/>
    <n v="17"/>
    <x v="20"/>
    <n v="8.7072399382646049E-2"/>
    <n v="0"/>
    <n v="-0.20132002801120447"/>
    <n v="0"/>
    <n v="0"/>
    <x v="41"/>
    <n v="-0.11424762862855842"/>
  </r>
  <r>
    <n v="11"/>
    <n v="17"/>
    <x v="21"/>
    <n v="3.1291149823568705"/>
    <n v="0"/>
    <n v="-0.20132002801120447"/>
    <n v="0"/>
    <n v="0"/>
    <x v="41"/>
    <n v="2.9277949543456661"/>
  </r>
  <r>
    <n v="11"/>
    <n v="17"/>
    <x v="22"/>
    <n v="2.9318158252806583"/>
    <n v="0"/>
    <n v="-0.20132002801120447"/>
    <n v="0"/>
    <n v="0"/>
    <x v="41"/>
    <n v="2.7304957972694539"/>
  </r>
  <r>
    <n v="11"/>
    <n v="17"/>
    <x v="23"/>
    <n v="2.9367571341112453"/>
    <n v="0"/>
    <n v="-0.20132002801120447"/>
    <n v="0"/>
    <n v="0"/>
    <x v="41"/>
    <n v="2.7354371061000409"/>
  </r>
  <r>
    <n v="11"/>
    <n v="18"/>
    <x v="0"/>
    <n v="3.847459094111279"/>
    <n v="0"/>
    <n v="-0.20132002801120447"/>
    <n v="0"/>
    <n v="0"/>
    <x v="41"/>
    <n v="3.6461390661000745"/>
  </r>
  <r>
    <n v="11"/>
    <n v="18"/>
    <x v="1"/>
    <n v="3.6873015416182939"/>
    <n v="0"/>
    <n v="-0.20132002801120447"/>
    <n v="0"/>
    <n v="0"/>
    <x v="41"/>
    <n v="3.4859815136070895"/>
  </r>
  <r>
    <n v="11"/>
    <n v="18"/>
    <x v="2"/>
    <n v="4.5112025249703134"/>
    <n v="0"/>
    <n v="-0.20132002801120447"/>
    <n v="0"/>
    <n v="0"/>
    <x v="41"/>
    <n v="4.3098824969591085"/>
  </r>
  <r>
    <n v="11"/>
    <n v="18"/>
    <x v="3"/>
    <n v="4.6171175955758939"/>
    <n v="0"/>
    <n v="-0.20132002801120447"/>
    <n v="0"/>
    <n v="0"/>
    <x v="41"/>
    <n v="4.415797567564689"/>
  </r>
  <r>
    <n v="11"/>
    <n v="18"/>
    <x v="4"/>
    <n v="3.2983957230940999"/>
    <n v="0"/>
    <n v="-0.20132002801120447"/>
    <n v="0"/>
    <n v="0"/>
    <x v="41"/>
    <n v="3.0970756950828955"/>
  </r>
  <r>
    <n v="11"/>
    <n v="18"/>
    <x v="5"/>
    <n v="4.388573405426432"/>
    <n v="0"/>
    <n v="-0.20132002801120447"/>
    <n v="0"/>
    <n v="0"/>
    <x v="41"/>
    <n v="4.1872533774152272"/>
  </r>
  <r>
    <n v="11"/>
    <n v="18"/>
    <x v="6"/>
    <n v="4.8013678846157779"/>
    <n v="0"/>
    <n v="-0.20132002801120447"/>
    <n v="0"/>
    <n v="0"/>
    <x v="41"/>
    <n v="4.600047856604573"/>
  </r>
  <r>
    <n v="11"/>
    <n v="18"/>
    <x v="7"/>
    <n v="3.9516174914557674"/>
    <n v="2.1459543955984048"/>
    <n v="0.65045269242226889"/>
    <n v="1.7743192640692638"/>
    <n v="0"/>
    <x v="687"/>
    <n v="13.613382250373586"/>
  </r>
  <r>
    <n v="11"/>
    <n v="18"/>
    <x v="8"/>
    <n v="2.4193925829345915"/>
    <n v="21.498206363539119"/>
    <n v="18.18129495932773"/>
    <n v="20.679612012987011"/>
    <n v="2.548"/>
    <x v="1412"/>
    <n v="74.755382163454172"/>
  </r>
  <r>
    <n v="11"/>
    <n v="18"/>
    <x v="9"/>
    <n v="1.1089241436832442"/>
    <n v="39.471070440178018"/>
    <n v="25.208713825336126"/>
    <n v="25.651184523809519"/>
    <n v="5.0266666666666673"/>
    <x v="1463"/>
    <n v="109.42993086567644"/>
  </r>
  <r>
    <n v="11"/>
    <n v="18"/>
    <x v="10"/>
    <n v="0.94064974919100575"/>
    <n v="40.124602817936484"/>
    <n v="4.9061295476470583"/>
    <n v="26.947986471861469"/>
    <n v="12.029333333333335"/>
    <x v="41"/>
    <n v="84.948701919969352"/>
  </r>
  <r>
    <n v="11"/>
    <n v="18"/>
    <x v="11"/>
    <n v="0.92009081540162407"/>
    <n v="38.481502866192599"/>
    <n v="4.8667312123109241"/>
    <n v="27.353558982683982"/>
    <n v="12.064"/>
    <x v="41"/>
    <n v="83.685883876589116"/>
  </r>
  <r>
    <n v="11"/>
    <n v="18"/>
    <x v="12"/>
    <n v="0.70571542574080615"/>
    <n v="37.433493299080304"/>
    <n v="24.942602262100841"/>
    <n v="26.749042207792208"/>
    <n v="10.088000000000001"/>
    <x v="41"/>
    <n v="99.91885319471416"/>
  </r>
  <r>
    <n v="11"/>
    <n v="18"/>
    <x v="13"/>
    <n v="0.5376089066836397"/>
    <n v="38.823964860753883"/>
    <n v="21.254365115546218"/>
    <n v="27.354503246753243"/>
    <n v="10.278666666666666"/>
    <x v="41"/>
    <n v="98.249108796403647"/>
  </r>
  <r>
    <n v="11"/>
    <n v="18"/>
    <x v="14"/>
    <n v="0.79012100497654802"/>
    <n v="39.664339098562117"/>
    <n v="17.377085079264706"/>
    <n v="26.009518939393935"/>
    <n v="6.0840000000000005"/>
    <x v="41"/>
    <n v="89.925064122197313"/>
  </r>
  <r>
    <n v="11"/>
    <n v="18"/>
    <x v="15"/>
    <n v="0.59493927837163973"/>
    <n v="38.453297844250834"/>
    <n v="12.276037451533613"/>
    <n v="19.60862067099567"/>
    <n v="5.0786666666666669"/>
    <x v="41"/>
    <n v="76.011561911818418"/>
  </r>
  <r>
    <n v="11"/>
    <n v="18"/>
    <x v="16"/>
    <n v="1.0201891265114873"/>
    <n v="20.813401603599235"/>
    <n v="9.0754411046218486"/>
    <n v="7.8389940476190469"/>
    <n v="2.5133333333333336"/>
    <x v="41"/>
    <n v="41.261359215684955"/>
  </r>
  <r>
    <n v="11"/>
    <n v="18"/>
    <x v="17"/>
    <n v="0.67973451131088347"/>
    <n v="0.77922797875085725"/>
    <n v="-0.20132002801120447"/>
    <n v="0"/>
    <n v="0"/>
    <x v="41"/>
    <n v="1.2576424620505362"/>
  </r>
  <r>
    <n v="11"/>
    <n v="18"/>
    <x v="18"/>
    <n v="1.2145789793942574"/>
    <n v="0"/>
    <n v="-0.20132002801120447"/>
    <n v="0"/>
    <n v="0"/>
    <x v="1076"/>
    <n v="6.7401437308994119"/>
  </r>
  <r>
    <n v="11"/>
    <n v="18"/>
    <x v="19"/>
    <n v="2.8753144944354938"/>
    <n v="0"/>
    <n v="-0.20132002801120447"/>
    <n v="0"/>
    <n v="0"/>
    <x v="1436"/>
    <n v="11.985516514788443"/>
  </r>
  <r>
    <n v="11"/>
    <n v="18"/>
    <x v="20"/>
    <n v="4.1723145094340968"/>
    <n v="0"/>
    <n v="-0.20132002801120447"/>
    <n v="0"/>
    <n v="0"/>
    <x v="1481"/>
    <n v="14.03571709877709"/>
  </r>
  <r>
    <n v="11"/>
    <n v="18"/>
    <x v="21"/>
    <n v="5.4891984018846678"/>
    <n v="0"/>
    <n v="-0.20132002801120447"/>
    <n v="0"/>
    <n v="0"/>
    <x v="586"/>
    <n v="15.169101702465214"/>
  </r>
  <r>
    <n v="11"/>
    <n v="18"/>
    <x v="22"/>
    <n v="0.62834546874901909"/>
    <n v="0"/>
    <n v="-0.20132002801120447"/>
    <n v="0"/>
    <n v="0"/>
    <x v="114"/>
    <n v="7.0756740893864629"/>
  </r>
  <r>
    <n v="11"/>
    <n v="18"/>
    <x v="23"/>
    <n v="6.8809657171804831E-2"/>
    <n v="0"/>
    <n v="-0.20132002801120447"/>
    <n v="0"/>
    <n v="0"/>
    <x v="41"/>
    <n v="-0.13251037083939965"/>
  </r>
  <r>
    <n v="11"/>
    <n v="19"/>
    <x v="0"/>
    <n v="0.78206533118392774"/>
    <n v="0"/>
    <n v="-0.20132002801120447"/>
    <n v="0"/>
    <n v="0"/>
    <x v="41"/>
    <n v="0.58074530317272322"/>
  </r>
  <r>
    <n v="11"/>
    <n v="19"/>
    <x v="1"/>
    <n v="2.3336318922585781"/>
    <n v="0"/>
    <n v="-0.20132002801120447"/>
    <n v="0"/>
    <n v="0"/>
    <x v="41"/>
    <n v="2.1323118642473737"/>
  </r>
  <r>
    <n v="11"/>
    <n v="19"/>
    <x v="2"/>
    <n v="3.1356870202692444"/>
    <n v="0"/>
    <n v="-0.20132002801120447"/>
    <n v="0"/>
    <n v="0"/>
    <x v="41"/>
    <n v="2.93436699225804"/>
  </r>
  <r>
    <n v="11"/>
    <n v="19"/>
    <x v="3"/>
    <n v="1.7028501691598723"/>
    <n v="0"/>
    <n v="-0.20132002801120447"/>
    <n v="0"/>
    <n v="0"/>
    <x v="41"/>
    <n v="1.5015301411486679"/>
  </r>
  <r>
    <n v="11"/>
    <n v="19"/>
    <x v="4"/>
    <n v="3.3131096932986845"/>
    <n v="0"/>
    <n v="-0.20132002801120447"/>
    <n v="0"/>
    <n v="0"/>
    <x v="41"/>
    <n v="3.1117896652874801"/>
  </r>
  <r>
    <n v="11"/>
    <n v="19"/>
    <x v="5"/>
    <n v="3.5463696240143276"/>
    <n v="0"/>
    <n v="-0.20132002801120447"/>
    <n v="0"/>
    <n v="0"/>
    <x v="41"/>
    <n v="3.3450495960031232"/>
  </r>
  <r>
    <n v="11"/>
    <n v="19"/>
    <x v="6"/>
    <n v="2.6495351215304432"/>
    <n v="0"/>
    <n v="-0.20132002801120447"/>
    <n v="0"/>
    <n v="0"/>
    <x v="41"/>
    <n v="2.4482150935192388"/>
  </r>
  <r>
    <n v="11"/>
    <n v="19"/>
    <x v="7"/>
    <n v="4.9385747781180687"/>
    <n v="2.3318070847161647"/>
    <n v="1.187687010668067"/>
    <n v="1.370203463203463"/>
    <n v="0"/>
    <x v="41"/>
    <n v="9.8282723367057638"/>
  </r>
  <r>
    <n v="11"/>
    <n v="19"/>
    <x v="8"/>
    <n v="3.1302987656024879"/>
    <n v="21.756283858416683"/>
    <n v="20.135659751659663"/>
    <n v="15.486584956709956"/>
    <n v="4.7493333333333334"/>
    <x v="41"/>
    <n v="65.258160665722116"/>
  </r>
  <r>
    <n v="11"/>
    <n v="19"/>
    <x v="9"/>
    <n v="4.6307481319317105"/>
    <n v="36.531335731309213"/>
    <n v="28.108638665735288"/>
    <n v="24.461668831168833"/>
    <n v="7.3666666666666671"/>
    <x v="41"/>
    <n v="101.09905802681172"/>
  </r>
  <r>
    <n v="11"/>
    <n v="19"/>
    <x v="10"/>
    <n v="4.4862641042782228"/>
    <n v="38.301511443608497"/>
    <n v="28.642244189936971"/>
    <n v="27.966593073593074"/>
    <n v="9.4466666666666672"/>
    <x v="41"/>
    <n v="108.84327947808343"/>
  </r>
  <r>
    <n v="11"/>
    <n v="19"/>
    <x v="11"/>
    <n v="5.0236988595681735"/>
    <n v="37.226485359824501"/>
    <n v="28.647773780861343"/>
    <n v="30.19747564935065"/>
    <n v="11.024000000000001"/>
    <x v="41"/>
    <n v="112.11943364960467"/>
  </r>
  <r>
    <n v="11"/>
    <n v="19"/>
    <x v="12"/>
    <n v="5.016273393774318"/>
    <n v="33.603315032733491"/>
    <n v="27.621343465525204"/>
    <n v="30.55393452380952"/>
    <n v="11.543999999999999"/>
    <x v="41"/>
    <n v="108.33886641584253"/>
  </r>
  <r>
    <n v="11"/>
    <n v="19"/>
    <x v="13"/>
    <n v="3.3206485071674816"/>
    <n v="33.049369009859554"/>
    <n v="29.439196481911765"/>
    <n v="30.503145562770563"/>
    <n v="8.9786666666666672"/>
    <x v="41"/>
    <n v="105.29102622837604"/>
  </r>
  <r>
    <n v="11"/>
    <n v="19"/>
    <x v="14"/>
    <n v="3.9042800554875781"/>
    <n v="36.712885328720382"/>
    <n v="32.409969206029402"/>
    <n v="32.953558441558442"/>
    <n v="7.3146666666666675"/>
    <x v="41"/>
    <n v="113.29535969846246"/>
  </r>
  <r>
    <n v="11"/>
    <n v="19"/>
    <x v="15"/>
    <n v="4.8202908424838835"/>
    <n v="16.484113928175869"/>
    <n v="28.231672063802524"/>
    <n v="26.231469155844152"/>
    <n v="4.5066666666666668"/>
    <x v="41"/>
    <n v="80.274212656973091"/>
  </r>
  <r>
    <n v="11"/>
    <n v="19"/>
    <x v="16"/>
    <n v="6.2496650757328513"/>
    <n v="8.178340288664474"/>
    <n v="9.321853500189075"/>
    <n v="11.516422077922076"/>
    <n v="2.1146666666666665"/>
    <x v="41"/>
    <n v="37.380947609175138"/>
  </r>
  <r>
    <n v="11"/>
    <n v="19"/>
    <x v="17"/>
    <n v="8.2840204826451878"/>
    <n v="0.48232466081408071"/>
    <n v="-0.20132002801120447"/>
    <n v="0"/>
    <n v="0"/>
    <x v="41"/>
    <n v="8.5650251154480639"/>
  </r>
  <r>
    <n v="11"/>
    <n v="19"/>
    <x v="18"/>
    <n v="8.4697976605920431"/>
    <n v="0"/>
    <n v="-0.20132002801120447"/>
    <n v="0"/>
    <n v="0"/>
    <x v="353"/>
    <n v="18.735405086350397"/>
  </r>
  <r>
    <n v="11"/>
    <n v="19"/>
    <x v="19"/>
    <n v="8.4862972534822703"/>
    <n v="0"/>
    <n v="-0.20132002801120447"/>
    <n v="0"/>
    <n v="0"/>
    <x v="222"/>
    <n v="27.009372673550722"/>
  </r>
  <r>
    <n v="11"/>
    <n v="19"/>
    <x v="20"/>
    <n v="9.1220800697633813"/>
    <n v="0"/>
    <n v="-0.20132002801120447"/>
    <n v="0"/>
    <n v="0"/>
    <x v="1254"/>
    <n v="27.930006129945639"/>
  </r>
  <r>
    <n v="11"/>
    <n v="19"/>
    <x v="21"/>
    <n v="9.5366617394403441"/>
    <n v="0"/>
    <n v="-0.20132002801120447"/>
    <n v="0"/>
    <n v="0"/>
    <x v="1489"/>
    <n v="30.522041569181631"/>
  </r>
  <r>
    <n v="11"/>
    <n v="19"/>
    <x v="22"/>
    <n v="9.3839958050851955"/>
    <n v="0"/>
    <n v="-0.20132002801120447"/>
    <n v="0"/>
    <n v="0"/>
    <x v="388"/>
    <n v="29.046473785608839"/>
  </r>
  <r>
    <n v="11"/>
    <n v="19"/>
    <x v="23"/>
    <n v="9.5474419628278095"/>
    <n v="0"/>
    <n v="-0.20132002801120447"/>
    <n v="0"/>
    <n v="0"/>
    <x v="728"/>
    <n v="28.890929900677204"/>
  </r>
  <r>
    <n v="11"/>
    <n v="20"/>
    <x v="0"/>
    <n v="9.5522422760216905"/>
    <n v="0"/>
    <n v="-0.20132002801120447"/>
    <n v="0"/>
    <n v="0"/>
    <x v="436"/>
    <n v="28.527664780016174"/>
  </r>
  <r>
    <n v="11"/>
    <n v="20"/>
    <x v="1"/>
    <n v="9.5243446970151791"/>
    <n v="0"/>
    <n v="-0.20132002801120447"/>
    <n v="0"/>
    <n v="0"/>
    <x v="550"/>
    <n v="29.554888111393733"/>
  </r>
  <r>
    <n v="11"/>
    <n v="20"/>
    <x v="2"/>
    <n v="9.5481701949159969"/>
    <n v="0"/>
    <n v="-0.20132002801120447"/>
    <n v="0"/>
    <n v="0"/>
    <x v="336"/>
    <n v="27.518614036037086"/>
  </r>
  <r>
    <n v="11"/>
    <n v="20"/>
    <x v="3"/>
    <n v="9.5408719107462527"/>
    <n v="0"/>
    <n v="-0.20132002801120447"/>
    <n v="0"/>
    <n v="0"/>
    <x v="1322"/>
    <n v="29.940547615309729"/>
  </r>
  <r>
    <n v="11"/>
    <n v="20"/>
    <x v="4"/>
    <n v="9.5461236867543739"/>
    <n v="0"/>
    <n v="-0.20132002801120447"/>
    <n v="0"/>
    <n v="0"/>
    <x v="244"/>
    <n v="21.63818914949708"/>
  </r>
  <r>
    <n v="11"/>
    <n v="20"/>
    <x v="5"/>
    <n v="9.5466811504887712"/>
    <n v="0"/>
    <n v="-0.20132002801120447"/>
    <n v="0"/>
    <n v="0"/>
    <x v="1312"/>
    <n v="26.696712473828917"/>
  </r>
  <r>
    <n v="11"/>
    <n v="20"/>
    <x v="6"/>
    <n v="9.5275120641558662"/>
    <n v="0"/>
    <n v="-0.20132002801120447"/>
    <n v="0"/>
    <n v="0"/>
    <x v="213"/>
    <n v="23.74582219261692"/>
  </r>
  <r>
    <n v="11"/>
    <n v="20"/>
    <x v="7"/>
    <n v="9.2511000450537146"/>
    <n v="1.5593601708227287"/>
    <n v="1.1926290825567227"/>
    <n v="1.1754323593073592"/>
    <n v="0"/>
    <x v="541"/>
    <n v="27.582148969262573"/>
  </r>
  <r>
    <n v="11"/>
    <n v="20"/>
    <x v="8"/>
    <n v="9.3406969942775468"/>
    <n v="14.479290861471412"/>
    <n v="19.511161576638653"/>
    <n v="15.562921536796535"/>
    <n v="1.9413333333333334"/>
    <x v="37"/>
    <n v="72.961293349459154"/>
  </r>
  <r>
    <n v="11"/>
    <n v="20"/>
    <x v="9"/>
    <n v="9.2507650699985611"/>
    <n v="36.478887128318803"/>
    <n v="28.058872347415964"/>
    <n v="20.836415043290046"/>
    <n v="6.690666666666667"/>
    <x v="893"/>
    <n v="110.99519373790912"/>
  </r>
  <r>
    <n v="11"/>
    <n v="20"/>
    <x v="10"/>
    <n v="9.3265436317055617"/>
    <n v="26.941118206348264"/>
    <n v="27.403270223445375"/>
    <n v="26.562694264069261"/>
    <n v="6.3959999999999999"/>
    <x v="41"/>
    <n v="96.629626325568466"/>
  </r>
  <r>
    <n v="11"/>
    <n v="20"/>
    <x v="11"/>
    <n v="9.5014146075731354"/>
    <n v="14.307325211363322"/>
    <n v="28.71240087478991"/>
    <n v="26.136231601731598"/>
    <n v="7.1760000000000002"/>
    <x v="41"/>
    <n v="85.833372295457963"/>
  </r>
  <r>
    <n v="11"/>
    <n v="20"/>
    <x v="12"/>
    <n v="9.4765635055445987"/>
    <n v="14.386485413304815"/>
    <n v="30.140763330441178"/>
    <n v="25.516917748917752"/>
    <n v="10.746666666666666"/>
    <x v="216"/>
    <n v="96.681336920920529"/>
  </r>
  <r>
    <n v="11"/>
    <n v="20"/>
    <x v="13"/>
    <n v="8.1742340714078132"/>
    <n v="6.4308173405688001"/>
    <n v="27.768223224453781"/>
    <n v="26.887655844155844"/>
    <n v="13.866666666666667"/>
    <x v="1271"/>
    <n v="89.993884487224463"/>
  </r>
  <r>
    <n v="11"/>
    <n v="20"/>
    <x v="14"/>
    <n v="7.6227520565665614"/>
    <n v="3.5423979529601963"/>
    <n v="26.548257226764711"/>
    <n v="29.218948593073588"/>
    <n v="13.884"/>
    <x v="123"/>
    <n v="86.225317422537188"/>
  </r>
  <r>
    <n v="11"/>
    <n v="20"/>
    <x v="15"/>
    <n v="7.0864101444494922"/>
    <n v="5.1237778730899199"/>
    <n v="21.900290455399162"/>
    <n v="28.859089826839828"/>
    <n v="10.850666666666667"/>
    <x v="686"/>
    <n v="80.887091296459289"/>
  </r>
  <r>
    <n v="11"/>
    <n v="20"/>
    <x v="16"/>
    <n v="7.1404288706842518"/>
    <n v="4.0195520418386499"/>
    <n v="6.5919635807142845"/>
    <n v="14.557604978354977"/>
    <n v="8.32"/>
    <x v="1461"/>
    <n v="48.601099969458453"/>
  </r>
  <r>
    <n v="11"/>
    <n v="20"/>
    <x v="17"/>
    <n v="2.1795652192977188"/>
    <n v="0"/>
    <n v="-0.20132002801120447"/>
    <n v="0"/>
    <n v="3.4666666666666672E-2"/>
    <x v="772"/>
    <n v="9.7838933657767946"/>
  </r>
  <r>
    <n v="11"/>
    <n v="20"/>
    <x v="18"/>
    <n v="4.6356008093641519"/>
    <n v="0"/>
    <n v="-0.20132002801120447"/>
    <n v="0"/>
    <n v="0"/>
    <x v="1431"/>
    <n v="21.015361862434027"/>
  </r>
  <r>
    <n v="11"/>
    <n v="20"/>
    <x v="19"/>
    <n v="8.4281552198147622"/>
    <n v="0"/>
    <n v="-0.20132002801120447"/>
    <n v="0"/>
    <n v="0"/>
    <x v="1209"/>
    <n v="30.921003043866151"/>
  </r>
  <r>
    <n v="11"/>
    <n v="20"/>
    <x v="20"/>
    <n v="9.2541225692929761"/>
    <n v="0"/>
    <n v="-0.20132002801120447"/>
    <n v="0"/>
    <n v="0"/>
    <x v="51"/>
    <n v="33.505149625207807"/>
  </r>
  <r>
    <n v="11"/>
    <n v="20"/>
    <x v="21"/>
    <n v="9.5308344961637239"/>
    <n v="0"/>
    <n v="-0.20132002801120447"/>
    <n v="0"/>
    <n v="0"/>
    <x v="0"/>
    <n v="38.729941210684522"/>
  </r>
  <r>
    <n v="11"/>
    <n v="20"/>
    <x v="22"/>
    <n v="9.5276091327116834"/>
    <n v="0"/>
    <n v="-0.20132002801120447"/>
    <n v="0"/>
    <n v="0"/>
    <x v="1138"/>
    <n v="37.078422817360504"/>
  </r>
  <r>
    <n v="11"/>
    <n v="20"/>
    <x v="23"/>
    <n v="9.3628199753762846"/>
    <n v="0"/>
    <n v="-0.20132002801120447"/>
    <n v="0"/>
    <n v="0"/>
    <x v="1167"/>
    <n v="27.132694826454696"/>
  </r>
  <r>
    <n v="11"/>
    <n v="21"/>
    <x v="0"/>
    <n v="8.4458766167303967"/>
    <n v="0"/>
    <n v="-0.20132002801120447"/>
    <n v="0"/>
    <n v="0"/>
    <x v="75"/>
    <n v="13.117956304224171"/>
  </r>
  <r>
    <n v="11"/>
    <n v="21"/>
    <x v="1"/>
    <n v="8.9582611045734009"/>
    <n v="0"/>
    <n v="-0.20132002801120447"/>
    <n v="0"/>
    <n v="0"/>
    <x v="41"/>
    <n v="8.756941076562196"/>
  </r>
  <r>
    <n v="11"/>
    <n v="21"/>
    <x v="2"/>
    <n v="9.2384098942703297"/>
    <n v="0"/>
    <n v="-0.20132002801120447"/>
    <n v="0"/>
    <n v="0"/>
    <x v="41"/>
    <n v="9.0370898662591248"/>
  </r>
  <r>
    <n v="11"/>
    <n v="21"/>
    <x v="3"/>
    <n v="9.4881654260494894"/>
    <n v="0"/>
    <n v="-0.20132002801120447"/>
    <n v="0"/>
    <n v="0"/>
    <x v="41"/>
    <n v="9.2868453980382846"/>
  </r>
  <r>
    <n v="11"/>
    <n v="21"/>
    <x v="4"/>
    <n v="5.6107663618587029"/>
    <n v="0"/>
    <n v="-0.20132002801120447"/>
    <n v="0"/>
    <n v="0"/>
    <x v="41"/>
    <n v="5.4094463338474981"/>
  </r>
  <r>
    <n v="11"/>
    <n v="21"/>
    <x v="5"/>
    <n v="4.6351263807833147"/>
    <n v="0"/>
    <n v="-0.20132002801120447"/>
    <n v="0"/>
    <n v="0"/>
    <x v="41"/>
    <n v="4.4338063527721099"/>
  </r>
  <r>
    <n v="11"/>
    <n v="21"/>
    <x v="6"/>
    <n v="6.5002900563295025"/>
    <n v="0"/>
    <n v="-0.20132002801120447"/>
    <n v="0"/>
    <n v="0"/>
    <x v="41"/>
    <n v="6.2989700283182977"/>
  </r>
  <r>
    <n v="11"/>
    <n v="21"/>
    <x v="7"/>
    <n v="4.8325201668153444"/>
    <n v="0"/>
    <n v="1.0452309244789917"/>
    <n v="0.78469696969696967"/>
    <n v="0"/>
    <x v="41"/>
    <n v="6.6624480609913057"/>
  </r>
  <r>
    <n v="11"/>
    <n v="21"/>
    <x v="8"/>
    <n v="2.4291392573868498"/>
    <n v="0.9191071910479186"/>
    <n v="15.721318196848735"/>
    <n v="11.395544372294372"/>
    <n v="5.4773333333333341"/>
    <x v="41"/>
    <n v="35.942442350911207"/>
  </r>
  <r>
    <n v="11"/>
    <n v="21"/>
    <x v="9"/>
    <n v="3.4584787318871659"/>
    <n v="3.1134915080630985"/>
    <n v="28.014290020588238"/>
    <n v="15.370397186147185"/>
    <n v="9.4986666666666668"/>
    <x v="1362"/>
    <n v="68.649491965414938"/>
  </r>
  <r>
    <n v="11"/>
    <n v="21"/>
    <x v="10"/>
    <n v="3.0168013109216951"/>
    <n v="3.8836498705397489"/>
    <n v="28.37094863521008"/>
    <n v="18.70150865800866"/>
    <n v="13.710666666666667"/>
    <x v="178"/>
    <n v="97.060531044618543"/>
  </r>
  <r>
    <n v="11"/>
    <n v="21"/>
    <x v="11"/>
    <n v="4.0866278712588677"/>
    <n v="2.9369460544597232"/>
    <n v="29.152348952710085"/>
    <n v="19.884576298701298"/>
    <n v="14.889333333333335"/>
    <x v="0"/>
    <n v="100.35025925299531"/>
  </r>
  <r>
    <n v="11"/>
    <n v="21"/>
    <x v="12"/>
    <n v="4.3578103929093137"/>
    <n v="8.4484155473194722"/>
    <n v="28.176030555126051"/>
    <n v="19.442329545454545"/>
    <n v="14.386666666666667"/>
    <x v="0"/>
    <n v="104.21167945000805"/>
  </r>
  <r>
    <n v="11"/>
    <n v="21"/>
    <x v="13"/>
    <n v="2.4228308491807211"/>
    <n v="5.6795052825660397"/>
    <n v="30.526797896848738"/>
    <n v="16.460889610389607"/>
    <n v="14.178666666666667"/>
    <x v="0"/>
    <n v="98.669117048183779"/>
  </r>
  <r>
    <n v="11"/>
    <n v="21"/>
    <x v="14"/>
    <n v="0.77803580886663248"/>
    <n v="2.1773216299410283"/>
    <n v="32.323569347836134"/>
    <n v="15.259441558441559"/>
    <n v="12.168000000000001"/>
    <x v="0"/>
    <n v="92.106795087617357"/>
  </r>
  <r>
    <n v="11"/>
    <n v="21"/>
    <x v="15"/>
    <n v="7.6436740198891809E-2"/>
    <n v="2.4148903255853233"/>
    <n v="26.916320622668067"/>
    <n v="11.711625"/>
    <n v="9.4813333333333336"/>
    <x v="0"/>
    <n v="80.001032764317614"/>
  </r>
  <r>
    <n v="11"/>
    <n v="21"/>
    <x v="16"/>
    <n v="5.872254724553088E-2"/>
    <n v="3.5646641787966846"/>
    <n v="7.8959102405672263"/>
    <n v="4.2347386363636357"/>
    <n v="3.3453333333333335"/>
    <x v="0"/>
    <n v="48.499795678838417"/>
  </r>
  <r>
    <n v="11"/>
    <n v="21"/>
    <x v="17"/>
    <n v="1.9771627893860784"/>
    <n v="0"/>
    <n v="-0.20132002801120447"/>
    <n v="0"/>
    <n v="0"/>
    <x v="0"/>
    <n v="31.17626950390688"/>
  </r>
  <r>
    <n v="11"/>
    <n v="21"/>
    <x v="18"/>
    <n v="8.7898886317309053"/>
    <n v="0"/>
    <n v="-0.20132002801120447"/>
    <n v="0"/>
    <n v="0"/>
    <x v="0"/>
    <n v="37.988995346251706"/>
  </r>
  <r>
    <n v="11"/>
    <n v="21"/>
    <x v="19"/>
    <n v="8.6621284878158651"/>
    <n v="0"/>
    <n v="-0.20132002801120447"/>
    <n v="0"/>
    <n v="0"/>
    <x v="0"/>
    <n v="37.861235202336665"/>
  </r>
  <r>
    <n v="11"/>
    <n v="21"/>
    <x v="20"/>
    <n v="8.5399050033705937"/>
    <n v="0"/>
    <n v="-0.20132002801120447"/>
    <n v="0"/>
    <n v="0"/>
    <x v="0"/>
    <n v="37.739011717891394"/>
  </r>
  <r>
    <n v="11"/>
    <n v="21"/>
    <x v="21"/>
    <n v="8.4227309080451906"/>
    <n v="0"/>
    <n v="-0.20132002801120447"/>
    <n v="0"/>
    <n v="0"/>
    <x v="0"/>
    <n v="37.621837622565991"/>
  </r>
  <r>
    <n v="11"/>
    <n v="21"/>
    <x v="22"/>
    <n v="8.252936156448774"/>
    <n v="0"/>
    <n v="-0.20132002801120447"/>
    <n v="0"/>
    <n v="0"/>
    <x v="0"/>
    <n v="37.452042870969578"/>
  </r>
  <r>
    <n v="11"/>
    <n v="21"/>
    <x v="23"/>
    <n v="8.1442377025950083"/>
    <n v="0"/>
    <n v="-0.20132002801120447"/>
    <n v="0"/>
    <n v="0"/>
    <x v="0"/>
    <n v="37.343344417115809"/>
  </r>
  <r>
    <n v="11"/>
    <n v="22"/>
    <x v="0"/>
    <n v="8.0359060648181231"/>
    <n v="0"/>
    <n v="-0.20132002801120447"/>
    <n v="0"/>
    <n v="0"/>
    <x v="0"/>
    <n v="37.235012779338923"/>
  </r>
  <r>
    <n v="11"/>
    <n v="22"/>
    <x v="1"/>
    <n v="7.8965605287609613"/>
    <n v="0"/>
    <n v="-0.20132002801120447"/>
    <n v="0"/>
    <n v="0"/>
    <x v="0"/>
    <n v="37.09566724328176"/>
  </r>
  <r>
    <n v="11"/>
    <n v="22"/>
    <x v="2"/>
    <n v="7.780354710951368"/>
    <n v="0"/>
    <n v="-0.20132002801120447"/>
    <n v="0"/>
    <n v="0"/>
    <x v="0"/>
    <n v="36.979461425472167"/>
  </r>
  <r>
    <n v="11"/>
    <n v="22"/>
    <x v="3"/>
    <n v="7.6583060023704643"/>
    <n v="0"/>
    <n v="-0.20132002801120447"/>
    <n v="0"/>
    <n v="0"/>
    <x v="0"/>
    <n v="36.857412716891261"/>
  </r>
  <r>
    <n v="11"/>
    <n v="22"/>
    <x v="4"/>
    <n v="7.5295597866826611"/>
    <n v="0"/>
    <n v="-0.20132002801120447"/>
    <n v="0"/>
    <n v="0"/>
    <x v="784"/>
    <n v="35.54979025653774"/>
  </r>
  <r>
    <n v="11"/>
    <n v="22"/>
    <x v="5"/>
    <n v="7.4166367200019732"/>
    <n v="0"/>
    <n v="-0.20132002801120447"/>
    <n v="0"/>
    <n v="0"/>
    <x v="761"/>
    <n v="35.671575582460193"/>
  </r>
  <r>
    <n v="11"/>
    <n v="22"/>
    <x v="6"/>
    <n v="7.2857913357655386"/>
    <n v="0"/>
    <n v="-0.20132002801120447"/>
    <n v="0"/>
    <n v="0"/>
    <x v="327"/>
    <n v="35.021171165506821"/>
  </r>
  <r>
    <n v="11"/>
    <n v="22"/>
    <x v="7"/>
    <n v="7.1565488845635734"/>
    <n v="0.46549461169235201"/>
    <n v="0.92005480992857103"/>
    <n v="0"/>
    <n v="3.4666666666666672E-2"/>
    <x v="1351"/>
    <n v="33.683094987075918"/>
  </r>
  <r>
    <n v="11"/>
    <n v="22"/>
    <x v="8"/>
    <n v="6.9893748170007051"/>
    <n v="3.9688470821475881"/>
    <n v="18.949562498382353"/>
    <n v="0.79951136363636366"/>
    <n v="9.9493333333333336"/>
    <x v="1026"/>
    <n v="63.836216576719409"/>
  </r>
  <r>
    <n v="11"/>
    <n v="22"/>
    <x v="9"/>
    <n v="6.5507977756195404"/>
    <n v="4.5046618775076812"/>
    <n v="23.284070584222686"/>
    <n v="1.755646645021645"/>
    <n v="20.228000000000002"/>
    <x v="1239"/>
    <n v="74.461868205273404"/>
  </r>
  <r>
    <n v="11"/>
    <n v="22"/>
    <x v="10"/>
    <n v="6.3693658844271432"/>
    <n v="8.70638696912245"/>
    <n v="24.916682304642855"/>
    <n v="5.3248419913419909"/>
    <n v="20.00266666666667"/>
    <x v="301"/>
    <n v="84.647113090738813"/>
  </r>
  <r>
    <n v="11"/>
    <n v="22"/>
    <x v="11"/>
    <n v="5.5677783128561718"/>
    <n v="12.226515195195631"/>
    <n v="29.961397224831927"/>
    <n v="7.9707148268398269"/>
    <n v="19.032"/>
    <x v="981"/>
    <n v="92.227111107376473"/>
  </r>
  <r>
    <n v="11"/>
    <n v="22"/>
    <x v="12"/>
    <n v="4.6092402468408729"/>
    <n v="10.821269136110887"/>
    <n v="26.863789508886555"/>
    <n v="7.3676596320346315"/>
    <n v="17.940000000000001"/>
    <x v="1100"/>
    <n v="80.346624242222873"/>
  </r>
  <r>
    <n v="11"/>
    <n v="22"/>
    <x v="13"/>
    <n v="4.6235235627573452"/>
    <n v="19.308197174793769"/>
    <n v="29.749199173109243"/>
    <n v="28.840641774891768"/>
    <n v="18.009333333333334"/>
    <x v="686"/>
    <n v="107.59775134889968"/>
  </r>
  <r>
    <n v="11"/>
    <n v="22"/>
    <x v="14"/>
    <n v="4.6075157119313674"/>
    <n v="18.166395629435648"/>
    <n v="29.91785169630252"/>
    <n v="28.941121753246751"/>
    <n v="17.853333333333335"/>
    <x v="486"/>
    <n v="102.7177259478627"/>
  </r>
  <r>
    <n v="11"/>
    <n v="22"/>
    <x v="15"/>
    <n v="5.7323004888206661"/>
    <n v="10.559139060561192"/>
    <n v="24.302897712037808"/>
    <n v="26.525321428571427"/>
    <n v="17.368000000000002"/>
    <x v="41"/>
    <n v="84.487658689991093"/>
  </r>
  <r>
    <n v="11"/>
    <n v="22"/>
    <x v="16"/>
    <n v="6.9530964421012884"/>
    <n v="11.075559162175198"/>
    <n v="5.1902122813865539"/>
    <n v="10.401179653679653"/>
    <n v="8.1986666666666661"/>
    <x v="41"/>
    <n v="41.818714206009361"/>
  </r>
  <r>
    <n v="11"/>
    <n v="22"/>
    <x v="17"/>
    <n v="7.0084329759549941"/>
    <n v="0.48284667917628971"/>
    <n v="-0.20132002801120447"/>
    <n v="0"/>
    <n v="0"/>
    <x v="41"/>
    <n v="7.2899596271200791"/>
  </r>
  <r>
    <n v="11"/>
    <n v="22"/>
    <x v="18"/>
    <n v="6.973722154293065"/>
    <n v="0"/>
    <n v="-0.20132002801120447"/>
    <n v="0"/>
    <n v="0"/>
    <x v="41"/>
    <n v="6.7724021262818601"/>
  </r>
  <r>
    <n v="11"/>
    <n v="22"/>
    <x v="19"/>
    <n v="6.9527487080581061"/>
    <n v="0"/>
    <n v="-0.20132002801120447"/>
    <n v="0"/>
    <n v="0"/>
    <x v="41"/>
    <n v="6.7514286800469012"/>
  </r>
  <r>
    <n v="11"/>
    <n v="22"/>
    <x v="20"/>
    <n v="6.9629740687720449"/>
    <n v="0"/>
    <n v="-0.20132002801120447"/>
    <n v="0"/>
    <n v="0"/>
    <x v="41"/>
    <n v="6.7616540407608401"/>
  </r>
  <r>
    <n v="11"/>
    <n v="22"/>
    <x v="21"/>
    <n v="7.0358327344631473"/>
    <n v="0"/>
    <n v="-0.20132002801120447"/>
    <n v="0"/>
    <n v="0"/>
    <x v="41"/>
    <n v="6.8345127064519424"/>
  </r>
  <r>
    <n v="11"/>
    <n v="22"/>
    <x v="22"/>
    <n v="7.1955844702246896"/>
    <n v="0"/>
    <n v="-0.20132002801120447"/>
    <n v="0"/>
    <n v="0"/>
    <x v="41"/>
    <n v="6.9942644422134848"/>
  </r>
  <r>
    <n v="11"/>
    <n v="22"/>
    <x v="23"/>
    <n v="7.3789591151938296"/>
    <n v="0"/>
    <n v="-0.20132002801120447"/>
    <n v="0"/>
    <n v="0"/>
    <x v="41"/>
    <n v="7.1776390871826248"/>
  </r>
  <r>
    <n v="11"/>
    <n v="23"/>
    <x v="0"/>
    <n v="7.5077654615124159"/>
    <n v="0"/>
    <n v="-0.20132002801120447"/>
    <n v="0"/>
    <n v="0"/>
    <x v="41"/>
    <n v="7.306445433501211"/>
  </r>
  <r>
    <n v="11"/>
    <n v="23"/>
    <x v="1"/>
    <n v="7.5808900216120509"/>
    <n v="0"/>
    <n v="-0.20132002801120447"/>
    <n v="0"/>
    <n v="0"/>
    <x v="41"/>
    <n v="7.3795699936008461"/>
  </r>
  <r>
    <n v="11"/>
    <n v="23"/>
    <x v="2"/>
    <n v="7.7421593365592853"/>
    <n v="0"/>
    <n v="-0.20132002801120447"/>
    <n v="0"/>
    <n v="0"/>
    <x v="41"/>
    <n v="7.5408393085480805"/>
  </r>
  <r>
    <n v="11"/>
    <n v="23"/>
    <x v="3"/>
    <n v="8.0220833366065456"/>
    <n v="0"/>
    <n v="-0.20132002801120447"/>
    <n v="0"/>
    <n v="0"/>
    <x v="41"/>
    <n v="7.8207633085953407"/>
  </r>
  <r>
    <n v="11"/>
    <n v="23"/>
    <x v="4"/>
    <n v="8.2269602124733172"/>
    <n v="0"/>
    <n v="-0.20132002801120447"/>
    <n v="0"/>
    <n v="0"/>
    <x v="41"/>
    <n v="8.0256401844621124"/>
  </r>
  <r>
    <n v="11"/>
    <n v="23"/>
    <x v="5"/>
    <n v="8.4088933866162954"/>
    <n v="0"/>
    <n v="-0.20132002801120447"/>
    <n v="0"/>
    <n v="0"/>
    <x v="41"/>
    <n v="8.2075733586050905"/>
  </r>
  <r>
    <n v="11"/>
    <n v="23"/>
    <x v="6"/>
    <n v="8.5156847114260259"/>
    <n v="0"/>
    <n v="-0.20132002801120447"/>
    <n v="0"/>
    <n v="0"/>
    <x v="41"/>
    <n v="8.314364683414821"/>
  </r>
  <r>
    <n v="11"/>
    <n v="23"/>
    <x v="7"/>
    <n v="8.5960148055681493"/>
    <n v="2.5119986236795162"/>
    <n v="0.79004030331932751"/>
    <n v="0.79412499999999997"/>
    <n v="0"/>
    <x v="41"/>
    <n v="12.692178732566994"/>
  </r>
  <r>
    <n v="11"/>
    <n v="23"/>
    <x v="8"/>
    <n v="8.6976695842752108"/>
    <n v="25.943230001273349"/>
    <n v="21.213584382478988"/>
    <n v="5.7704366883116878"/>
    <n v="11.491999999999999"/>
    <x v="41"/>
    <n v="73.116920656339246"/>
  </r>
  <r>
    <n v="11"/>
    <n v="23"/>
    <x v="9"/>
    <n v="8.82808572794867"/>
    <n v="39.978352582412072"/>
    <n v="31.628568888529404"/>
    <n v="16.015218614718613"/>
    <n v="21.250666666666667"/>
    <x v="41"/>
    <n v="117.70089248027543"/>
  </r>
  <r>
    <n v="11"/>
    <n v="23"/>
    <x v="10"/>
    <n v="8.9209787664817455"/>
    <n v="39.671053144190431"/>
    <n v="29.639298553487386"/>
    <n v="17.800598484848482"/>
    <n v="21.060000000000002"/>
    <x v="41"/>
    <n v="117.09192894900804"/>
  </r>
  <r>
    <n v="11"/>
    <n v="23"/>
    <x v="11"/>
    <n v="9.0296468630213731"/>
    <n v="38.047608361356879"/>
    <n v="27.918558977710077"/>
    <n v="27.532534090909085"/>
    <n v="20.037333333333333"/>
    <x v="41"/>
    <n v="122.56568162633074"/>
  </r>
  <r>
    <n v="11"/>
    <n v="23"/>
    <x v="12"/>
    <n v="9.1609374971869837"/>
    <n v="36.964332268023938"/>
    <n v="27.634476243970585"/>
    <n v="23.757468073593074"/>
    <n v="19.084"/>
    <x v="41"/>
    <n v="116.60121408277459"/>
  </r>
  <r>
    <n v="11"/>
    <n v="23"/>
    <x v="13"/>
    <n v="9.129887564386264"/>
    <n v="38.051642805091902"/>
    <n v="27.763730431827728"/>
    <n v="24.30607251082251"/>
    <n v="19.465333333333334"/>
    <x v="41"/>
    <n v="118.71666664546173"/>
  </r>
  <r>
    <n v="11"/>
    <n v="23"/>
    <x v="14"/>
    <n v="9.0350980416291566"/>
    <n v="39.04819904238618"/>
    <n v="24.197489885042014"/>
    <n v="30.206668290043286"/>
    <n v="19.864000000000001"/>
    <x v="41"/>
    <n v="122.35145525910063"/>
  </r>
  <r>
    <n v="11"/>
    <n v="23"/>
    <x v="15"/>
    <n v="8.6468631765988526"/>
    <n v="38.470764933928486"/>
    <n v="20.129093362436972"/>
    <n v="33.277991883116883"/>
    <n v="19.552"/>
    <x v="41"/>
    <n v="120.0767133560812"/>
  </r>
  <r>
    <n v="11"/>
    <n v="23"/>
    <x v="16"/>
    <n v="8.3991181700592126"/>
    <n v="20.36077350224965"/>
    <n v="6.5961107739075624"/>
    <n v="15.645915584415581"/>
    <n v="9.4640000000000004"/>
    <x v="41"/>
    <n v="60.465918030632004"/>
  </r>
  <r>
    <n v="11"/>
    <n v="23"/>
    <x v="17"/>
    <n v="7.2967753281622176"/>
    <n v="0.61380339576444731"/>
    <n v="-0.20132002801120447"/>
    <n v="0.23378354978354979"/>
    <n v="0"/>
    <x v="41"/>
    <n v="7.9430422456990106"/>
  </r>
  <r>
    <n v="11"/>
    <n v="23"/>
    <x v="18"/>
    <n v="5.8991674870527877"/>
    <n v="0"/>
    <n v="-0.20132002801120447"/>
    <n v="0"/>
    <n v="0"/>
    <x v="41"/>
    <n v="5.6978474590415829"/>
  </r>
  <r>
    <n v="11"/>
    <n v="23"/>
    <x v="19"/>
    <n v="6.7696151657267976"/>
    <n v="0"/>
    <n v="-0.20132002801120447"/>
    <n v="0"/>
    <n v="0"/>
    <x v="41"/>
    <n v="6.5682951377155927"/>
  </r>
  <r>
    <n v="11"/>
    <n v="23"/>
    <x v="20"/>
    <n v="7.8555418814605176"/>
    <n v="0"/>
    <n v="-0.20132002801120447"/>
    <n v="0"/>
    <n v="0"/>
    <x v="41"/>
    <n v="7.6542218534493127"/>
  </r>
  <r>
    <n v="11"/>
    <n v="23"/>
    <x v="21"/>
    <n v="8.4587749203547684"/>
    <n v="0"/>
    <n v="-0.20132002801120447"/>
    <n v="0"/>
    <n v="0"/>
    <x v="41"/>
    <n v="8.2574548923435636"/>
  </r>
  <r>
    <n v="11"/>
    <n v="23"/>
    <x v="22"/>
    <n v="8.2432214405082505"/>
    <n v="0"/>
    <n v="-0.20132002801120447"/>
    <n v="0"/>
    <n v="0"/>
    <x v="59"/>
    <n v="16.783722180633603"/>
  </r>
  <r>
    <n v="11"/>
    <n v="23"/>
    <x v="23"/>
    <n v="8.2031151306666636"/>
    <n v="0"/>
    <n v="-0.20132002801120447"/>
    <n v="0"/>
    <n v="0"/>
    <x v="270"/>
    <n v="16.006418146752189"/>
  </r>
  <r>
    <n v="11"/>
    <n v="24"/>
    <x v="0"/>
    <n v="7.6681173149136965"/>
    <n v="0"/>
    <n v="-0.20132002801120447"/>
    <n v="0"/>
    <n v="0"/>
    <x v="95"/>
    <n v="15.505559733559675"/>
  </r>
  <r>
    <n v="11"/>
    <n v="24"/>
    <x v="1"/>
    <n v="7.931679402022592"/>
    <n v="0"/>
    <n v="-0.20132002801120447"/>
    <n v="0"/>
    <n v="0"/>
    <x v="600"/>
    <n v="10.526589814978671"/>
  </r>
  <r>
    <n v="11"/>
    <n v="24"/>
    <x v="2"/>
    <n v="6.6113285006189653"/>
    <n v="0"/>
    <n v="-0.20132002801120447"/>
    <n v="0"/>
    <n v="0"/>
    <x v="1073"/>
    <n v="9.1390269647841471"/>
  </r>
  <r>
    <n v="11"/>
    <n v="24"/>
    <x v="3"/>
    <n v="5.0144117209580736"/>
    <n v="0"/>
    <n v="-0.20132002801120447"/>
    <n v="0"/>
    <n v="0"/>
    <x v="426"/>
    <n v="8.9994359319226866"/>
  </r>
  <r>
    <n v="11"/>
    <n v="24"/>
    <x v="4"/>
    <n v="5.1444678173894172"/>
    <n v="0"/>
    <n v="-0.20132002801120447"/>
    <n v="0"/>
    <n v="0"/>
    <x v="427"/>
    <n v="12.077216068183333"/>
  </r>
  <r>
    <n v="11"/>
    <n v="24"/>
    <x v="5"/>
    <n v="4.7972113325398347"/>
    <n v="0"/>
    <n v="-0.20132002801120447"/>
    <n v="0"/>
    <n v="0"/>
    <x v="619"/>
    <n v="18.446887037103313"/>
  </r>
  <r>
    <n v="11"/>
    <n v="24"/>
    <x v="6"/>
    <n v="4.6477742897343246"/>
    <n v="0"/>
    <n v="-0.20132002801120447"/>
    <n v="0"/>
    <n v="0"/>
    <x v="1490"/>
    <n v="23.723481288750147"/>
  </r>
  <r>
    <n v="11"/>
    <n v="24"/>
    <x v="7"/>
    <n v="3.9889760297801904"/>
    <n v="2.3393730060368245"/>
    <n v="0.97735519588235287"/>
    <n v="1.2815946969696967"/>
    <n v="0"/>
    <x v="905"/>
    <n v="31.080897790688979"/>
  </r>
  <r>
    <n v="11"/>
    <n v="24"/>
    <x v="8"/>
    <n v="3.7592325027764919"/>
    <n v="25.286183065392201"/>
    <n v="24.787082517352935"/>
    <n v="28.536097402597402"/>
    <n v="12.878666666666666"/>
    <x v="360"/>
    <n v="118.79598192718967"/>
  </r>
  <r>
    <n v="11"/>
    <n v="24"/>
    <x v="9"/>
    <n v="3.3839078176992143"/>
    <n v="39.648232151695417"/>
    <n v="34.700947845882347"/>
    <n v="37.645962121212115"/>
    <n v="23.816000000000003"/>
    <x v="1000"/>
    <n v="158.79106700619036"/>
  </r>
  <r>
    <n v="11"/>
    <n v="24"/>
    <x v="10"/>
    <n v="2.7431783476784859"/>
    <n v="39.336843031815839"/>
    <n v="32.79151097981093"/>
    <n v="27.858760281385283"/>
    <n v="23.573333333333334"/>
    <x v="1196"/>
    <n v="134.29224617317041"/>
  </r>
  <r>
    <n v="11"/>
    <n v="24"/>
    <x v="11"/>
    <n v="1.5915593540500961"/>
    <n v="37.750660755119803"/>
    <n v="30.65639768413865"/>
    <n v="23.707223484848484"/>
    <n v="22.308"/>
    <x v="41"/>
    <n v="116.01384127815703"/>
  </r>
  <r>
    <n v="11"/>
    <n v="24"/>
    <x v="12"/>
    <n v="0.54350536125631832"/>
    <n v="36.681956027103567"/>
    <n v="30.370932552668059"/>
    <n v="27.457681277056277"/>
    <n v="21.476000000000003"/>
    <x v="1148"/>
    <n v="119.79465558792775"/>
  </r>
  <r>
    <n v="11"/>
    <n v="24"/>
    <x v="13"/>
    <n v="0.19195514352466481"/>
    <n v="37.752006227979535"/>
    <n v="31.762315869012607"/>
    <n v="28.426911796536796"/>
    <n v="21.805333333333333"/>
    <x v="1470"/>
    <n v="126.72052806028738"/>
  </r>
  <r>
    <n v="11"/>
    <n v="24"/>
    <x v="14"/>
    <n v="3.6197902532414263E-2"/>
    <n v="39.034780438567061"/>
    <n v="33.057622543046215"/>
    <n v="26.788751623376619"/>
    <n v="22.256"/>
    <x v="382"/>
    <n v="128.86005236527481"/>
  </r>
  <r>
    <n v="11"/>
    <n v="24"/>
    <x v="15"/>
    <n v="4.6371498336463925E-3"/>
    <n v="38.391517415184168"/>
    <n v="29.290243126386549"/>
    <n v="17.437954004329004"/>
    <n v="22.221333333333334"/>
    <x v="1338"/>
    <n v="118.41538630929429"/>
  </r>
  <r>
    <n v="11"/>
    <n v="24"/>
    <x v="16"/>
    <n v="2.0486929596503122E-2"/>
    <n v="20.356695113569032"/>
    <n v="8.6168306573319313"/>
    <n v="11.951028679653678"/>
    <n v="11.283999999999999"/>
    <x v="779"/>
    <n v="67.385869260663242"/>
  </r>
  <r>
    <n v="11"/>
    <n v="24"/>
    <x v="17"/>
    <n v="5.2622381233502706E-2"/>
    <n v="0.59415098354142748"/>
    <n v="-0.20132002801120447"/>
    <n v="0"/>
    <n v="0"/>
    <x v="682"/>
    <n v="14.58023285312219"/>
  </r>
  <r>
    <n v="11"/>
    <n v="24"/>
    <x v="18"/>
    <n v="8.7353236617819421E-2"/>
    <n v="0"/>
    <n v="-0.20132002801120447"/>
    <n v="0"/>
    <n v="0"/>
    <x v="1261"/>
    <n v="25.210001914154272"/>
  </r>
  <r>
    <n v="11"/>
    <n v="24"/>
    <x v="19"/>
    <n v="3.9207814299348095E-2"/>
    <n v="0"/>
    <n v="-0.20132002801120447"/>
    <n v="0"/>
    <n v="0"/>
    <x v="1007"/>
    <n v="27.305170858834373"/>
  </r>
  <r>
    <n v="11"/>
    <n v="24"/>
    <x v="20"/>
    <n v="0"/>
    <n v="0"/>
    <n v="-0.20132002801120447"/>
    <n v="0"/>
    <n v="0"/>
    <x v="1491"/>
    <n v="28.070372717365753"/>
  </r>
  <r>
    <n v="11"/>
    <n v="24"/>
    <x v="21"/>
    <n v="1.1041323029946059E-4"/>
    <n v="0"/>
    <n v="-0.20132002801120447"/>
    <n v="0"/>
    <n v="0"/>
    <x v="652"/>
    <n v="26.445660939984389"/>
  </r>
  <r>
    <n v="11"/>
    <n v="24"/>
    <x v="22"/>
    <n v="6.2987379160250781E-2"/>
    <n v="0"/>
    <n v="-0.20132002801120447"/>
    <n v="0"/>
    <n v="0"/>
    <x v="10"/>
    <n v="20.193815288560142"/>
  </r>
  <r>
    <n v="11"/>
    <n v="24"/>
    <x v="23"/>
    <n v="8.438628032366062E-2"/>
    <n v="0"/>
    <n v="-0.20132002801120447"/>
    <n v="0"/>
    <n v="0"/>
    <x v="608"/>
    <n v="22.074744772938345"/>
  </r>
  <r>
    <n v="11"/>
    <n v="25"/>
    <x v="0"/>
    <n v="1.8911758987233136E-2"/>
    <n v="0"/>
    <n v="-0.20132002801120447"/>
    <n v="0"/>
    <n v="0"/>
    <x v="1492"/>
    <n v="21.808701261559243"/>
  </r>
  <r>
    <n v="11"/>
    <n v="25"/>
    <x v="1"/>
    <n v="0"/>
    <n v="0"/>
    <n v="-0.20132002801120447"/>
    <n v="0"/>
    <n v="0"/>
    <x v="910"/>
    <n v="24.57001709858908"/>
  </r>
  <r>
    <n v="11"/>
    <n v="25"/>
    <x v="2"/>
    <n v="0"/>
    <n v="0"/>
    <n v="-0.20132002801120447"/>
    <n v="0"/>
    <n v="0"/>
    <x v="1134"/>
    <n v="22.64327456658339"/>
  </r>
  <r>
    <n v="11"/>
    <n v="25"/>
    <x v="3"/>
    <n v="5.4595658974280745E-2"/>
    <n v="0"/>
    <n v="-0.20132002801120447"/>
    <n v="0"/>
    <n v="0"/>
    <x v="1396"/>
    <n v="25.394883027833632"/>
  </r>
  <r>
    <n v="11"/>
    <n v="25"/>
    <x v="4"/>
    <n v="0"/>
    <n v="0"/>
    <n v="-0.20132002801120447"/>
    <n v="0"/>
    <n v="0"/>
    <x v="100"/>
    <n v="24.402520654776851"/>
  </r>
  <r>
    <n v="11"/>
    <n v="25"/>
    <x v="5"/>
    <n v="0"/>
    <n v="0"/>
    <n v="-0.20132002801120447"/>
    <n v="0"/>
    <n v="0"/>
    <x v="589"/>
    <n v="18.188082532443993"/>
  </r>
  <r>
    <n v="11"/>
    <n v="25"/>
    <x v="6"/>
    <n v="0"/>
    <n v="0"/>
    <n v="-0.20132002801120447"/>
    <n v="0"/>
    <n v="0"/>
    <x v="856"/>
    <n v="22.593132319072726"/>
  </r>
  <r>
    <n v="11"/>
    <n v="25"/>
    <x v="7"/>
    <n v="0"/>
    <n v="0"/>
    <n v="0.94849764324579833"/>
    <n v="1.3625546536796536"/>
    <n v="0"/>
    <x v="156"/>
    <n v="27.333100661079079"/>
  </r>
  <r>
    <n v="11"/>
    <n v="25"/>
    <x v="8"/>
    <n v="6.5301427367698756E-2"/>
    <n v="3.3253480493327805"/>
    <n v="25.779298488844535"/>
    <n v="18.953996212121215"/>
    <n v="4.905333333333334"/>
    <x v="106"/>
    <n v="79.86071421085731"/>
  </r>
  <r>
    <n v="11"/>
    <n v="25"/>
    <x v="9"/>
    <n v="8.2620704026216699E-2"/>
    <n v="4.9234304324038387"/>
    <n v="35.606763959180668"/>
    <n v="33.488966450216452"/>
    <n v="7.28"/>
    <x v="1068"/>
    <n v="105.18121255578451"/>
  </r>
  <r>
    <n v="11"/>
    <n v="25"/>
    <x v="10"/>
    <n v="3.1688838888779096E-2"/>
    <n v="11.917737744609676"/>
    <n v="33.866670815168071"/>
    <n v="27.394677489177486"/>
    <n v="9.3080000000000016"/>
    <x v="208"/>
    <n v="94.024820407047429"/>
  </r>
  <r>
    <n v="11"/>
    <n v="25"/>
    <x v="11"/>
    <n v="0"/>
    <n v="11.603017409126855"/>
    <n v="31.796530212857142"/>
    <n v="33.284516233766226"/>
    <n v="11.197333333333333"/>
    <x v="691"/>
    <n v="112.83623360444629"/>
  </r>
  <r>
    <n v="11"/>
    <n v="25"/>
    <x v="12"/>
    <n v="0"/>
    <n v="20.572831522985634"/>
    <n v="31.088742574537818"/>
    <n v="27.298871753246754"/>
    <n v="10.036"/>
    <x v="1351"/>
    <n v="114.10277586499497"/>
  </r>
  <r>
    <n v="11"/>
    <n v="25"/>
    <x v="13"/>
    <n v="0"/>
    <n v="13.05480954171591"/>
    <n v="32.303524580735292"/>
    <n v="24.177874999999997"/>
    <n v="9.8800000000000008"/>
    <x v="1493"/>
    <n v="102.9147866473445"/>
  </r>
  <r>
    <n v="11"/>
    <n v="25"/>
    <x v="14"/>
    <n v="0"/>
    <n v="8.9906125574156963"/>
    <n v="33.483746643655465"/>
    <n v="18.149647186147185"/>
    <n v="9.0653333333333332"/>
    <x v="471"/>
    <n v="91.52895565227287"/>
  </r>
  <r>
    <n v="11"/>
    <n v="25"/>
    <x v="15"/>
    <n v="0"/>
    <n v="6.779521824908409"/>
    <n v="30.001141159600838"/>
    <n v="17.337597943722944"/>
    <n v="6.76"/>
    <x v="608"/>
    <n v="83.069939448858079"/>
  </r>
  <r>
    <n v="11"/>
    <n v="25"/>
    <x v="16"/>
    <n v="0"/>
    <n v="3.6970215354035401"/>
    <n v="9.0685291159663866"/>
    <n v="7.9869507575757579"/>
    <n v="2.9640000000000004"/>
    <x v="1494"/>
    <n v="44.987482916769295"/>
  </r>
  <r>
    <n v="11"/>
    <n v="25"/>
    <x v="17"/>
    <n v="0"/>
    <n v="0.34688012018665954"/>
    <n v="-0.20132002801120447"/>
    <n v="0"/>
    <n v="0"/>
    <x v="655"/>
    <n v="15.486954117780007"/>
  </r>
  <r>
    <n v="11"/>
    <n v="25"/>
    <x v="18"/>
    <n v="0"/>
    <n v="0"/>
    <n v="-0.20132002801120447"/>
    <n v="0"/>
    <n v="0"/>
    <x v="80"/>
    <n v="18.389718378816674"/>
  </r>
  <r>
    <n v="11"/>
    <n v="25"/>
    <x v="19"/>
    <n v="0.23025487877230996"/>
    <n v="0"/>
    <n v="-0.20132002801120447"/>
    <n v="0"/>
    <n v="0"/>
    <x v="526"/>
    <n v="22.23768307266722"/>
  </r>
  <r>
    <n v="11"/>
    <n v="25"/>
    <x v="20"/>
    <n v="0.24388162168408054"/>
    <n v="0"/>
    <n v="-0.20132002801120447"/>
    <n v="0"/>
    <n v="0"/>
    <x v="203"/>
    <n v="28.883955619277426"/>
  </r>
  <r>
    <n v="11"/>
    <n v="25"/>
    <x v="21"/>
    <n v="1.7980168729486605"/>
    <n v="0"/>
    <n v="-0.20132002801120447"/>
    <n v="0"/>
    <n v="0"/>
    <x v="1007"/>
    <n v="29.063979917483685"/>
  </r>
  <r>
    <n v="11"/>
    <n v="25"/>
    <x v="22"/>
    <n v="3.8550459897458911"/>
    <n v="0"/>
    <n v="-0.20132002801120447"/>
    <n v="0"/>
    <n v="0"/>
    <x v="822"/>
    <n v="31.03779424053981"/>
  </r>
  <r>
    <n v="11"/>
    <n v="25"/>
    <x v="23"/>
    <n v="3.5187933040270698"/>
    <n v="0"/>
    <n v="-0.20132002801120447"/>
    <n v="0"/>
    <n v="0"/>
    <x v="1473"/>
    <n v="30.064628325802495"/>
  </r>
  <r>
    <n v="11"/>
    <n v="26"/>
    <x v="0"/>
    <n v="3.3281024203316085"/>
    <n v="0"/>
    <n v="-0.20132002801120447"/>
    <n v="0"/>
    <n v="0"/>
    <x v="198"/>
    <n v="32.185815109247855"/>
  </r>
  <r>
    <n v="11"/>
    <n v="26"/>
    <x v="1"/>
    <n v="5.5815426533971797"/>
    <n v="0"/>
    <n v="-0.20132002801120447"/>
    <n v="0"/>
    <n v="0"/>
    <x v="413"/>
    <n v="34.740108827377441"/>
  </r>
  <r>
    <n v="11"/>
    <n v="26"/>
    <x v="2"/>
    <n v="9.1083009366423724"/>
    <n v="0"/>
    <n v="-0.20132002801120447"/>
    <n v="0"/>
    <n v="0"/>
    <x v="452"/>
    <n v="36.156625289854496"/>
  </r>
  <r>
    <n v="11"/>
    <n v="26"/>
    <x v="3"/>
    <n v="8.3224352840770166"/>
    <n v="0"/>
    <n v="-0.20132002801120447"/>
    <n v="0"/>
    <n v="0"/>
    <x v="1495"/>
    <n v="34.750916109550879"/>
  </r>
  <r>
    <n v="11"/>
    <n v="26"/>
    <x v="4"/>
    <n v="5.8313083404444939"/>
    <n v="0"/>
    <n v="-0.20132002801120447"/>
    <n v="0"/>
    <n v="0"/>
    <x v="1109"/>
    <n v="34.303885894225608"/>
  </r>
  <r>
    <n v="11"/>
    <n v="26"/>
    <x v="5"/>
    <n v="6.6846561242519389"/>
    <n v="0"/>
    <n v="-0.20132002801120447"/>
    <n v="0"/>
    <n v="0"/>
    <x v="321"/>
    <n v="34.102112767648983"/>
  </r>
  <r>
    <n v="11"/>
    <n v="26"/>
    <x v="6"/>
    <n v="8.0801513948219057"/>
    <n v="0"/>
    <n v="-0.20132002801120447"/>
    <n v="0"/>
    <n v="0"/>
    <x v="1382"/>
    <n v="34.42541742655466"/>
  </r>
  <r>
    <n v="11"/>
    <n v="26"/>
    <x v="7"/>
    <n v="4.6881142598196206"/>
    <n v="0.34470374467584736"/>
    <n v="0.61706778721638655"/>
    <n v="1.0889913419913417"/>
    <n v="0"/>
    <x v="989"/>
    <n v="32.515192923176883"/>
  </r>
  <r>
    <n v="11"/>
    <n v="26"/>
    <x v="8"/>
    <n v="5.8691787873088499"/>
    <n v="3.1706868671901369"/>
    <n v="15.742745361680672"/>
    <n v="26.178600108225108"/>
    <n v="7.4706666666666672"/>
    <x v="1475"/>
    <n v="81.796031418382967"/>
  </r>
  <r>
    <n v="11"/>
    <n v="26"/>
    <x v="9"/>
    <n v="7.7151868063059332"/>
    <n v="17.259420456577367"/>
    <n v="29.375606186281509"/>
    <n v="34.622489718614716"/>
    <n v="16.12"/>
    <x v="419"/>
    <n v="131.01944569978522"/>
  </r>
  <r>
    <n v="11"/>
    <n v="26"/>
    <x v="10"/>
    <n v="7.4274041479381712"/>
    <n v="9.4228093981712568"/>
    <n v="27.019654853067227"/>
    <n v="33.302805194805195"/>
    <n v="18.009333333333334"/>
    <x v="292"/>
    <n v="113.20334405391546"/>
  </r>
  <r>
    <n v="11"/>
    <n v="26"/>
    <x v="11"/>
    <n v="8.6183701832511179"/>
    <n v="4.8198812627924958"/>
    <n v="26.636730681554617"/>
    <n v="32.536552489177488"/>
    <n v="17.472000000000001"/>
    <x v="633"/>
    <n v="117.43346349302038"/>
  </r>
  <r>
    <n v="11"/>
    <n v="26"/>
    <x v="12"/>
    <n v="9.443136141263933"/>
    <n v="14.524326789519691"/>
    <n v="21.920335222499997"/>
    <n v="32.425689393939393"/>
    <n v="17.16"/>
    <x v="176"/>
    <n v="121.13244914039514"/>
  </r>
  <r>
    <n v="11"/>
    <n v="26"/>
    <x v="13"/>
    <n v="9.4484570721894166"/>
    <n v="8.2800183829064942"/>
    <n v="20.655786897983191"/>
    <n v="31.694477272727269"/>
    <n v="16.605333333333334"/>
    <x v="1034"/>
    <n v="113.63286385529904"/>
  </r>
  <r>
    <n v="11"/>
    <n v="26"/>
    <x v="14"/>
    <n v="9.5263333702053998"/>
    <n v="8.1355845827264783"/>
    <n v="27.878123844075628"/>
    <n v="32.672178571428567"/>
    <n v="15.998666666666667"/>
    <x v="172"/>
    <n v="122.49964948175993"/>
  </r>
  <r>
    <n v="11"/>
    <n v="26"/>
    <x v="15"/>
    <n v="9.5272959862660951"/>
    <n v="8.027456328133356"/>
    <n v="16.187877431092435"/>
    <n v="32.619576839826834"/>
    <n v="17.194666666666667"/>
    <x v="674"/>
    <n v="112.46547922638084"/>
  </r>
  <r>
    <n v="11"/>
    <n v="26"/>
    <x v="16"/>
    <n v="9.4995072119663035"/>
    <n v="5.954960057379167"/>
    <n v="7.0723467922689078"/>
    <n v="15.322136904761903"/>
    <n v="7.8346666666666671"/>
    <x v="0"/>
    <n v="75.084044375574962"/>
  </r>
  <r>
    <n v="11"/>
    <n v="26"/>
    <x v="17"/>
    <n v="9.3635603362217026"/>
    <n v="0.31182642364192464"/>
    <n v="-0.20132002801120447"/>
    <n v="0"/>
    <n v="0"/>
    <x v="1449"/>
    <n v="37.293412393303349"/>
  </r>
  <r>
    <n v="11"/>
    <n v="26"/>
    <x v="18"/>
    <n v="5.6126495427192982"/>
    <n v="0"/>
    <n v="-0.20132002801120447"/>
    <n v="0"/>
    <n v="0"/>
    <x v="0"/>
    <n v="34.811756257240098"/>
  </r>
  <r>
    <n v="11"/>
    <n v="26"/>
    <x v="19"/>
    <n v="6.6013797789764244"/>
    <n v="0"/>
    <n v="-0.20132002801120447"/>
    <n v="0"/>
    <n v="0"/>
    <x v="0"/>
    <n v="35.800486493497225"/>
  </r>
  <r>
    <n v="11"/>
    <n v="26"/>
    <x v="20"/>
    <n v="8.6367239688728148"/>
    <n v="0"/>
    <n v="-0.20132002801120447"/>
    <n v="0"/>
    <n v="0"/>
    <x v="0"/>
    <n v="37.835830683393617"/>
  </r>
  <r>
    <n v="11"/>
    <n v="26"/>
    <x v="21"/>
    <n v="9.0789809005975837"/>
    <n v="0"/>
    <n v="-0.20132002801120447"/>
    <n v="0"/>
    <n v="0"/>
    <x v="203"/>
    <n v="37.719054898190933"/>
  </r>
  <r>
    <n v="11"/>
    <n v="26"/>
    <x v="22"/>
    <n v="9.1595928753843463"/>
    <n v="0"/>
    <n v="-0.20132002801120447"/>
    <n v="0"/>
    <n v="0"/>
    <x v="465"/>
    <n v="37.582028181654792"/>
  </r>
  <r>
    <n v="11"/>
    <n v="26"/>
    <x v="23"/>
    <n v="9.2213115889085415"/>
    <n v="0"/>
    <n v="-0.20132002801120447"/>
    <n v="0"/>
    <n v="0"/>
    <x v="0"/>
    <n v="38.420418303429344"/>
  </r>
  <r>
    <n v="11"/>
    <n v="27"/>
    <x v="0"/>
    <n v="8.8804006450669579"/>
    <n v="0"/>
    <n v="-0.20132002801120447"/>
    <n v="0"/>
    <n v="0"/>
    <x v="0"/>
    <n v="38.079507359587758"/>
  </r>
  <r>
    <n v="11"/>
    <n v="27"/>
    <x v="1"/>
    <n v="7.7032926319422099"/>
    <n v="0"/>
    <n v="-0.20132002801120447"/>
    <n v="0"/>
    <n v="0"/>
    <x v="0"/>
    <n v="36.902399346463014"/>
  </r>
  <r>
    <n v="11"/>
    <n v="27"/>
    <x v="2"/>
    <n v="5.6226774136896589"/>
    <n v="0"/>
    <n v="-0.20132002801120447"/>
    <n v="0"/>
    <n v="0"/>
    <x v="0"/>
    <n v="34.82178412821046"/>
  </r>
  <r>
    <n v="11"/>
    <n v="27"/>
    <x v="3"/>
    <n v="4.7827251620194549"/>
    <n v="0"/>
    <n v="-0.20132002801120447"/>
    <n v="0"/>
    <n v="0"/>
    <x v="0"/>
    <n v="33.981831876540255"/>
  </r>
  <r>
    <n v="11"/>
    <n v="27"/>
    <x v="4"/>
    <n v="3.827145448293003"/>
    <n v="0"/>
    <n v="-0.20132002801120447"/>
    <n v="0"/>
    <n v="0"/>
    <x v="465"/>
    <n v="32.249580754563446"/>
  </r>
  <r>
    <n v="11"/>
    <n v="27"/>
    <x v="5"/>
    <n v="4.2007724622682749"/>
    <n v="0"/>
    <n v="-0.20132002801120447"/>
    <n v="0"/>
    <n v="0"/>
    <x v="415"/>
    <n v="27.731671495423498"/>
  </r>
  <r>
    <n v="11"/>
    <n v="27"/>
    <x v="6"/>
    <n v="2.9064778749404954"/>
    <n v="0"/>
    <n v="-0.20132002801120447"/>
    <n v="0"/>
    <n v="0"/>
    <x v="962"/>
    <n v="23.406438074525305"/>
  </r>
  <r>
    <n v="11"/>
    <n v="27"/>
    <x v="7"/>
    <n v="1.0368963317968012"/>
    <n v="1.7649623303282951"/>
    <n v="0.99826396156512609"/>
    <n v="0.87528300865800857"/>
    <n v="0"/>
    <x v="377"/>
    <n v="24.170071350698159"/>
  </r>
  <r>
    <n v="11"/>
    <n v="27"/>
    <x v="8"/>
    <n v="0.30266648469578034"/>
    <n v="22.702652101166002"/>
    <n v="7.3481351396218493"/>
    <n v="11.457498917748918"/>
    <n v="12.237333333333332"/>
    <x v="393"/>
    <n v="74.397503615257207"/>
  </r>
  <r>
    <n v="11"/>
    <n v="27"/>
    <x v="9"/>
    <n v="0.13471499350422053"/>
    <n v="38.99181424656453"/>
    <n v="20.726980381134457"/>
    <n v="17.147964826839829"/>
    <n v="23.365333333333336"/>
    <x v="544"/>
    <n v="117.3490268425428"/>
  </r>
  <r>
    <n v="11"/>
    <n v="27"/>
    <x v="10"/>
    <n v="2.4954414003061982E-2"/>
    <n v="39.55831175602178"/>
    <n v="37.098371111029408"/>
    <n v="18.473468614718612"/>
    <n v="23.105333333333338"/>
    <x v="1410"/>
    <n v="126.61712486210762"/>
  </r>
  <r>
    <n v="11"/>
    <n v="27"/>
    <x v="11"/>
    <n v="0"/>
    <n v="38.352564321769876"/>
    <n v="23.979762242394958"/>
    <n v="20.342618506493505"/>
    <n v="21.891999999999999"/>
    <x v="591"/>
    <n v="125.61922103082904"/>
  </r>
  <r>
    <n v="11"/>
    <n v="27"/>
    <x v="12"/>
    <n v="0"/>
    <n v="37.273531139266467"/>
    <n v="22.921536779243695"/>
    <n v="20.656053571428568"/>
    <n v="20.938666666666666"/>
    <x v="1138"/>
    <n v="129.54192186926542"/>
  </r>
  <r>
    <n v="11"/>
    <n v="27"/>
    <x v="13"/>
    <n v="0"/>
    <n v="38.348531858128148"/>
    <n v="2.0316408254999998"/>
    <n v="19.063056277056273"/>
    <n v="21.337333333333333"/>
    <x v="0"/>
    <n v="110.18098903654976"/>
  </r>
  <r>
    <n v="11"/>
    <n v="27"/>
    <x v="14"/>
    <n v="0"/>
    <n v="39.362348142535524"/>
    <n v="5.9263390731932777"/>
    <n v="16.577685064935064"/>
    <n v="21.996000000000002"/>
    <x v="0"/>
    <n v="113.26279902319587"/>
  </r>
  <r>
    <n v="11"/>
    <n v="27"/>
    <x v="15"/>
    <n v="0"/>
    <n v="37.984460436027533"/>
    <n v="21.289961857121845"/>
    <n v="11.906845238095238"/>
    <n v="21.891999999999999"/>
    <x v="754"/>
    <n v="120.18955487121616"/>
  </r>
  <r>
    <n v="11"/>
    <n v="27"/>
    <x v="16"/>
    <n v="0"/>
    <n v="19.0973193869605"/>
    <n v="0.31453004376680666"/>
    <n v="5.781876082251082"/>
    <n v="11.110666666666667"/>
    <x v="1032"/>
    <n v="58.546212947781612"/>
  </r>
  <r>
    <n v="11"/>
    <n v="27"/>
    <x v="17"/>
    <n v="0.26306695534699781"/>
    <n v="0.73192739175469157"/>
    <n v="-0.20132002801120447"/>
    <n v="0"/>
    <n v="0"/>
    <x v="223"/>
    <n v="16.972550563756204"/>
  </r>
  <r>
    <n v="11"/>
    <n v="27"/>
    <x v="18"/>
    <n v="0.63953725939943051"/>
    <n v="0"/>
    <n v="-0.20132002801120447"/>
    <n v="0"/>
    <n v="0"/>
    <x v="37"/>
    <n v="12.564106278329904"/>
  </r>
  <r>
    <n v="11"/>
    <n v="27"/>
    <x v="19"/>
    <n v="1.5512756130166176"/>
    <n v="0"/>
    <n v="-0.20132002801120447"/>
    <n v="0"/>
    <n v="0"/>
    <x v="424"/>
    <n v="16.389429269215942"/>
  </r>
  <r>
    <n v="11"/>
    <n v="27"/>
    <x v="20"/>
    <n v="3.1366648333888612"/>
    <n v="0"/>
    <n v="-0.20132002801120447"/>
    <n v="0"/>
    <n v="0"/>
    <x v="62"/>
    <n v="17.121333425576804"/>
  </r>
  <r>
    <n v="11"/>
    <n v="27"/>
    <x v="21"/>
    <n v="7.4955359189935713"/>
    <n v="0"/>
    <n v="-0.20132002801120447"/>
    <n v="0"/>
    <n v="0"/>
    <x v="596"/>
    <n v="22.920460556700718"/>
  </r>
  <r>
    <n v="11"/>
    <n v="27"/>
    <x v="22"/>
    <n v="5.8483975429592814"/>
    <n v="0"/>
    <n v="-0.20132002801120447"/>
    <n v="0"/>
    <n v="0"/>
    <x v="138"/>
    <n v="16.28150141252987"/>
  </r>
  <r>
    <n v="11"/>
    <n v="27"/>
    <x v="23"/>
    <n v="5.3144195144515614"/>
    <n v="0"/>
    <n v="-0.20132002801120447"/>
    <n v="0"/>
    <n v="0"/>
    <x v="41"/>
    <n v="5.1130994864403565"/>
  </r>
  <r>
    <n v="11"/>
    <n v="28"/>
    <x v="0"/>
    <n v="7.2991366317974773"/>
    <n v="0"/>
    <n v="-0.20132002801120447"/>
    <n v="0"/>
    <n v="0"/>
    <x v="41"/>
    <n v="7.0978166037862724"/>
  </r>
  <r>
    <n v="11"/>
    <n v="28"/>
    <x v="1"/>
    <n v="9.3107552543081269"/>
    <n v="0"/>
    <n v="-0.20132002801120447"/>
    <n v="0"/>
    <n v="0"/>
    <x v="1065"/>
    <n v="12.625793690023807"/>
  </r>
  <r>
    <n v="11"/>
    <n v="28"/>
    <x v="2"/>
    <n v="9.3211040102820455"/>
    <n v="0"/>
    <n v="-0.20132002801120447"/>
    <n v="0"/>
    <n v="0"/>
    <x v="41"/>
    <n v="9.1197839822708406"/>
  </r>
  <r>
    <n v="11"/>
    <n v="28"/>
    <x v="3"/>
    <n v="9.3260104297766642"/>
    <n v="0"/>
    <n v="-0.20132002801120447"/>
    <n v="0"/>
    <n v="0"/>
    <x v="41"/>
    <n v="9.1246904017654593"/>
  </r>
  <r>
    <n v="11"/>
    <n v="28"/>
    <x v="4"/>
    <n v="9.2441069816315782"/>
    <n v="0"/>
    <n v="-0.20132002801120447"/>
    <n v="0"/>
    <n v="0"/>
    <x v="1363"/>
    <n v="16.193924933705723"/>
  </r>
  <r>
    <n v="11"/>
    <n v="28"/>
    <x v="5"/>
    <n v="9.3216879499450034"/>
    <n v="0"/>
    <n v="-0.20132002801120447"/>
    <n v="0"/>
    <n v="0"/>
    <x v="1496"/>
    <n v="22.904151705717581"/>
  </r>
  <r>
    <n v="11"/>
    <n v="28"/>
    <x v="6"/>
    <n v="7.4695578972831536"/>
    <n v="0"/>
    <n v="-0.20132002801120447"/>
    <n v="0"/>
    <n v="0"/>
    <x v="157"/>
    <n v="22.642704441106943"/>
  </r>
  <r>
    <n v="11"/>
    <n v="28"/>
    <x v="7"/>
    <n v="2.9220570757068072"/>
    <n v="1.9516862693150847"/>
    <n v="0.84319349607983174"/>
    <n v="1.0413306277056278"/>
    <n v="0"/>
    <x v="573"/>
    <n v="21.496887667953867"/>
  </r>
  <r>
    <n v="11"/>
    <n v="28"/>
    <x v="8"/>
    <n v="2.4631482853836766"/>
    <n v="25.115439306196013"/>
    <n v="15.828799620441174"/>
    <n v="27.144954004329001"/>
    <n v="10.417333333333334"/>
    <x v="609"/>
    <n v="96.628991761631994"/>
  </r>
  <r>
    <n v="11"/>
    <n v="28"/>
    <x v="9"/>
    <n v="1.1185313862286514"/>
    <n v="41.046033473660472"/>
    <n v="34.900013119159659"/>
    <n v="35.16895021645022"/>
    <n v="20.678666666666668"/>
    <x v="1140"/>
    <n v="151.15117068008882"/>
  </r>
  <r>
    <n v="11"/>
    <n v="28"/>
    <x v="10"/>
    <n v="1.4686762996772165"/>
    <n v="40.233267021649667"/>
    <n v="24.276977754579825"/>
    <n v="34.81846103896104"/>
    <n v="20.591999999999999"/>
    <x v="708"/>
    <n v="141.43667941216503"/>
  </r>
  <r>
    <n v="11"/>
    <n v="28"/>
    <x v="11"/>
    <n v="0.91658266630497764"/>
    <n v="38.523144716016866"/>
    <n v="28.482922851428572"/>
    <n v="33.46393831168831"/>
    <n v="19.881333333333334"/>
    <x v="393"/>
    <n v="141.61713951746339"/>
  </r>
  <r>
    <n v="11"/>
    <n v="28"/>
    <x v="12"/>
    <n v="1.6647933940988038"/>
    <n v="37.464401349909018"/>
    <n v="3.3596757658172258"/>
    <n v="32.639194805194798"/>
    <n v="19.136000000000003"/>
    <x v="17"/>
    <n v="117.1427993121749"/>
  </r>
  <r>
    <n v="11"/>
    <n v="28"/>
    <x v="13"/>
    <n v="1.4943032851720099"/>
    <n v="38.504342719633463"/>
    <n v="8.4405749466176463"/>
    <n v="33.631071428571424"/>
    <n v="19.621333333333336"/>
    <x v="515"/>
    <n v="127.03266412015576"/>
  </r>
  <r>
    <n v="11"/>
    <n v="28"/>
    <x v="14"/>
    <n v="1.0099380395432198"/>
    <n v="40.025308739261817"/>
    <n v="28.076843517920164"/>
    <n v="34.893507575757575"/>
    <n v="20.176000000000002"/>
    <x v="360"/>
    <n v="147.73031764488675"/>
  </r>
  <r>
    <n v="11"/>
    <n v="28"/>
    <x v="15"/>
    <n v="1.3097937378100093"/>
    <n v="39.680444544080906"/>
    <n v="32.2661998419958"/>
    <n v="34.798568181818183"/>
    <n v="20.158666666666665"/>
    <x v="1089"/>
    <n v="150.4384240392279"/>
  </r>
  <r>
    <n v="11"/>
    <n v="28"/>
    <x v="16"/>
    <n v="2.0031934453695013"/>
    <n v="20.682932009098053"/>
    <n v="9.9954267946638637"/>
    <n v="15.82732251082251"/>
    <n v="10.14"/>
    <x v="1233"/>
    <n v="78.42839111841765"/>
  </r>
  <r>
    <n v="11"/>
    <n v="28"/>
    <x v="17"/>
    <n v="1.6905722885216299"/>
    <n v="0.82140316509299216"/>
    <n v="-0.20132002801120447"/>
    <n v="0"/>
    <n v="0"/>
    <x v="1116"/>
    <n v="22.994865951919206"/>
  </r>
  <r>
    <n v="11"/>
    <n v="28"/>
    <x v="18"/>
    <n v="2.7031056774119437"/>
    <n v="0"/>
    <n v="-0.20132002801120447"/>
    <n v="0"/>
    <n v="0"/>
    <x v="1497"/>
    <n v="27.641188209855933"/>
  </r>
  <r>
    <n v="11"/>
    <n v="28"/>
    <x v="19"/>
    <n v="2.9088051020074248"/>
    <n v="0"/>
    <n v="-0.20132002801120447"/>
    <n v="0"/>
    <n v="0"/>
    <x v="54"/>
    <n v="25.686503566172608"/>
  </r>
  <r>
    <n v="11"/>
    <n v="28"/>
    <x v="20"/>
    <n v="3.1307782753997779"/>
    <n v="0"/>
    <n v="-0.20132002801120447"/>
    <n v="0"/>
    <n v="0"/>
    <x v="753"/>
    <n v="25.791122543263395"/>
  </r>
  <r>
    <n v="11"/>
    <n v="28"/>
    <x v="21"/>
    <n v="5.9322016478933053"/>
    <n v="0"/>
    <n v="-0.20132002801120447"/>
    <n v="0"/>
    <n v="0"/>
    <x v="882"/>
    <n v="25.309828988303156"/>
  </r>
  <r>
    <n v="11"/>
    <n v="28"/>
    <x v="22"/>
    <n v="6.3046663288067846"/>
    <n v="0"/>
    <n v="-0.20132002801120447"/>
    <n v="0"/>
    <n v="0"/>
    <x v="594"/>
    <n v="24.258040468647639"/>
  </r>
  <r>
    <n v="11"/>
    <n v="28"/>
    <x v="23"/>
    <n v="7.0993379631366045"/>
    <n v="0"/>
    <n v="-0.20132002801120447"/>
    <n v="0"/>
    <n v="0"/>
    <x v="870"/>
    <n v="23.160108973532228"/>
  </r>
  <r>
    <n v="11"/>
    <n v="29"/>
    <x v="0"/>
    <n v="6.8333186420553327"/>
    <n v="0"/>
    <n v="-0.20132002801120447"/>
    <n v="0"/>
    <n v="0"/>
    <x v="373"/>
    <n v="20.851059780473715"/>
  </r>
  <r>
    <n v="11"/>
    <n v="29"/>
    <x v="1"/>
    <n v="6.4326876810033022"/>
    <n v="0"/>
    <n v="-0.20132002801120447"/>
    <n v="0"/>
    <n v="0"/>
    <x v="1185"/>
    <n v="17.955051863518413"/>
  </r>
  <r>
    <n v="11"/>
    <n v="29"/>
    <x v="2"/>
    <n v="5.7637010250930159"/>
    <n v="0"/>
    <n v="-0.20132002801120447"/>
    <n v="0"/>
    <n v="0"/>
    <x v="365"/>
    <n v="14.371413714009265"/>
  </r>
  <r>
    <n v="11"/>
    <n v="29"/>
    <x v="3"/>
    <n v="5.6459908523327451"/>
    <n v="0"/>
    <n v="-0.20132002801120447"/>
    <n v="0"/>
    <n v="0"/>
    <x v="310"/>
    <n v="13.333006528446717"/>
  </r>
  <r>
    <n v="11"/>
    <n v="29"/>
    <x v="4"/>
    <n v="5.1011030474944477"/>
    <n v="0"/>
    <n v="-0.20132002801120447"/>
    <n v="0"/>
    <n v="0"/>
    <x v="271"/>
    <n v="14.948502791887226"/>
  </r>
  <r>
    <n v="11"/>
    <n v="29"/>
    <x v="5"/>
    <n v="4.2932237195250673"/>
    <n v="0"/>
    <n v="-0.20132002801120447"/>
    <n v="0"/>
    <n v="0"/>
    <x v="1364"/>
    <n v="10.991263577715856"/>
  </r>
  <r>
    <n v="11"/>
    <n v="29"/>
    <x v="6"/>
    <n v="5.9172881321136241"/>
    <n v="0"/>
    <n v="-0.20132002801120447"/>
    <n v="0"/>
    <n v="0"/>
    <x v="263"/>
    <n v="8.7629097826230442"/>
  </r>
  <r>
    <n v="11"/>
    <n v="29"/>
    <x v="7"/>
    <n v="6.0832442179355919"/>
    <n v="0.61977937654384352"/>
    <n v="0.71577098521638638"/>
    <n v="0.74661417748917747"/>
    <n v="0"/>
    <x v="41"/>
    <n v="8.1654087571850003"/>
  </r>
  <r>
    <n v="11"/>
    <n v="29"/>
    <x v="8"/>
    <n v="5.8675501972016635"/>
    <n v="12.933640390354133"/>
    <n v="20.311915462373946"/>
    <n v="17.445972943722943"/>
    <n v="10.14"/>
    <x v="41"/>
    <n v="66.699078993652677"/>
  </r>
  <r>
    <n v="11"/>
    <n v="29"/>
    <x v="9"/>
    <n v="3.6981420247956742"/>
    <n v="35.352737263870203"/>
    <n v="29.909902909348741"/>
    <n v="24.758414502164499"/>
    <n v="21.025333333333332"/>
    <x v="41"/>
    <n v="114.74453003351245"/>
  </r>
  <r>
    <n v="11"/>
    <n v="29"/>
    <x v="10"/>
    <n v="1.1000858626765568"/>
    <n v="38.335098938466331"/>
    <n v="29.890549341113438"/>
    <n v="23.557530303030301"/>
    <n v="20.696000000000002"/>
    <x v="41"/>
    <n v="113.57926444528663"/>
  </r>
  <r>
    <n v="11"/>
    <n v="29"/>
    <x v="11"/>
    <n v="1.3444010886788993"/>
    <n v="37.186154036594687"/>
    <n v="29.486198004768902"/>
    <n v="29.012254870129865"/>
    <n v="19.864000000000001"/>
    <x v="535"/>
    <n v="120.00716162748388"/>
  </r>
  <r>
    <n v="11"/>
    <n v="29"/>
    <x v="12"/>
    <n v="1.4730309547053011"/>
    <n v="36.961641630690316"/>
    <n v="29.195548881806715"/>
    <n v="30.290169372294372"/>
    <n v="19.014666666666667"/>
    <x v="603"/>
    <n v="121.45639463276366"/>
  </r>
  <r>
    <n v="11"/>
    <n v="29"/>
    <x v="13"/>
    <n v="2.6265795783689314"/>
    <n v="38.140313482497298"/>
    <n v="31.101184154117647"/>
    <n v="28.267781926406922"/>
    <n v="19.378666666666668"/>
    <x v="687"/>
    <n v="124.60556421488535"/>
  </r>
  <r>
    <n v="11"/>
    <n v="29"/>
    <x v="14"/>
    <n v="2.7525404186808626"/>
    <n v="33.300089469438035"/>
    <n v="32.249611069222681"/>
    <n v="33.441356601731599"/>
    <n v="19.916"/>
    <x v="95"/>
    <n v="129.69836000573036"/>
  </r>
  <r>
    <n v="11"/>
    <n v="29"/>
    <x v="15"/>
    <n v="2.8290256488561858"/>
    <n v="17.078231890124854"/>
    <n v="27.3939390387605"/>
    <n v="31.763579545454544"/>
    <n v="19.846666666666668"/>
    <x v="621"/>
    <n v="107.73754520807043"/>
  </r>
  <r>
    <n v="11"/>
    <n v="29"/>
    <x v="16"/>
    <n v="2.8990177500533933"/>
    <n v="15.606135052901372"/>
    <n v="7.799142399390754"/>
    <n v="14.995201298701296"/>
    <n v="9.810666666666668"/>
    <x v="270"/>
    <n v="59.114786211810213"/>
  </r>
  <r>
    <n v="11"/>
    <n v="29"/>
    <x v="17"/>
    <n v="3.082375274289431"/>
    <n v="0.42586997069248655"/>
    <n v="-0.20132002801120447"/>
    <n v="0"/>
    <n v="0"/>
    <x v="645"/>
    <n v="6.5213633393035728"/>
  </r>
  <r>
    <n v="11"/>
    <n v="29"/>
    <x v="18"/>
    <n v="3.5103979471081694"/>
    <n v="0"/>
    <n v="-0.20132002801120447"/>
    <n v="0"/>
    <n v="0"/>
    <x v="41"/>
    <n v="3.309077919096965"/>
  </r>
  <r>
    <n v="11"/>
    <n v="29"/>
    <x v="19"/>
    <n v="4.2857452004261356"/>
    <n v="0"/>
    <n v="-0.20132002801120447"/>
    <n v="0"/>
    <n v="0"/>
    <x v="41"/>
    <n v="4.0844251724149307"/>
  </r>
  <r>
    <n v="11"/>
    <n v="29"/>
    <x v="20"/>
    <n v="5.4623318115289878"/>
    <n v="0"/>
    <n v="-0.20132002801120447"/>
    <n v="0"/>
    <n v="0"/>
    <x v="41"/>
    <n v="5.261011783517783"/>
  </r>
  <r>
    <n v="11"/>
    <n v="29"/>
    <x v="21"/>
    <n v="6.5606244795823789"/>
    <n v="0"/>
    <n v="-0.20132002801120447"/>
    <n v="0"/>
    <n v="0"/>
    <x v="41"/>
    <n v="6.3593044515711741"/>
  </r>
  <r>
    <n v="11"/>
    <n v="29"/>
    <x v="22"/>
    <n v="6.9493649127590365"/>
    <n v="0"/>
    <n v="-0.20132002801120447"/>
    <n v="0"/>
    <n v="0"/>
    <x v="41"/>
    <n v="6.7480448847478316"/>
  </r>
  <r>
    <n v="11"/>
    <n v="29"/>
    <x v="23"/>
    <n v="7.242646304750167"/>
    <n v="0"/>
    <n v="-0.20132002801120447"/>
    <n v="0"/>
    <n v="0"/>
    <x v="41"/>
    <n v="7.0413262767389622"/>
  </r>
  <r>
    <n v="11"/>
    <n v="30"/>
    <x v="0"/>
    <n v="7.3100117083321612"/>
    <n v="0"/>
    <n v="-0.20132002801120447"/>
    <n v="0"/>
    <n v="0"/>
    <x v="41"/>
    <n v="7.1086916803209563"/>
  </r>
  <r>
    <n v="11"/>
    <n v="30"/>
    <x v="1"/>
    <n v="6.2145149652261171"/>
    <n v="0"/>
    <n v="-0.20132002801120447"/>
    <n v="0"/>
    <n v="0"/>
    <x v="41"/>
    <n v="6.0131949372149123"/>
  </r>
  <r>
    <n v="11"/>
    <n v="30"/>
    <x v="2"/>
    <n v="4.6704265870861104"/>
    <n v="0"/>
    <n v="-0.20132002801120447"/>
    <n v="0"/>
    <n v="0"/>
    <x v="41"/>
    <n v="4.4691065590749055"/>
  </r>
  <r>
    <n v="11"/>
    <n v="30"/>
    <x v="3"/>
    <n v="3.0574441673333017"/>
    <n v="0"/>
    <n v="-0.20132002801120447"/>
    <n v="0"/>
    <n v="0"/>
    <x v="41"/>
    <n v="2.8561241393220973"/>
  </r>
  <r>
    <n v="11"/>
    <n v="30"/>
    <x v="4"/>
    <n v="2.9390684157955596"/>
    <n v="0"/>
    <n v="-0.20132002801120447"/>
    <n v="0"/>
    <n v="0"/>
    <x v="41"/>
    <n v="2.7377483877843551"/>
  </r>
  <r>
    <n v="11"/>
    <n v="30"/>
    <x v="5"/>
    <n v="3.3189188826513658"/>
    <n v="0"/>
    <n v="-0.20132002801120447"/>
    <n v="0"/>
    <n v="0"/>
    <x v="41"/>
    <n v="3.1175988546401614"/>
  </r>
  <r>
    <n v="11"/>
    <n v="30"/>
    <x v="6"/>
    <n v="4.2505054115448608"/>
    <n v="0"/>
    <n v="-0.20132002801120447"/>
    <n v="0"/>
    <n v="0"/>
    <x v="41"/>
    <n v="4.049185383533656"/>
  </r>
  <r>
    <n v="11"/>
    <n v="30"/>
    <x v="7"/>
    <n v="5.7748699060546569"/>
    <n v="1.3666695219648348"/>
    <n v="-0.20132002801120447"/>
    <n v="0.89891179653679643"/>
    <n v="0"/>
    <x v="41"/>
    <n v="7.8391311965450834"/>
  </r>
  <r>
    <n v="11"/>
    <n v="30"/>
    <x v="8"/>
    <n v="8.5321538881661976"/>
    <n v="23.450363814372519"/>
    <n v="4.7001522857142852"/>
    <n v="27.462431818181816"/>
    <n v="10.14"/>
    <x v="41"/>
    <n v="74.28510180643481"/>
  </r>
  <r>
    <n v="11"/>
    <n v="30"/>
    <x v="9"/>
    <n v="8.2198515380753161"/>
    <n v="40.048125407717514"/>
    <n v="8.926142149663864"/>
    <n v="37.378208333333326"/>
    <n v="20.453333333333333"/>
    <x v="41"/>
    <n v="115.02566076212337"/>
  </r>
  <r>
    <n v="11"/>
    <n v="30"/>
    <x v="10"/>
    <n v="7.8683344474614199"/>
    <n v="39.565026159258593"/>
    <n v="13.97085706985294"/>
    <n v="36.420983766233761"/>
    <n v="19.864000000000001"/>
    <x v="41"/>
    <n v="117.68920144280672"/>
  </r>
  <r>
    <n v="11"/>
    <n v="30"/>
    <x v="11"/>
    <n v="8.1659184342967226"/>
    <n v="37.820536373774488"/>
    <n v="15.602086392542011"/>
    <n v="34.892182359307363"/>
    <n v="18.72"/>
    <x v="41"/>
    <n v="115.20072355992059"/>
  </r>
  <r>
    <n v="11"/>
    <n v="30"/>
    <x v="12"/>
    <n v="7.7019999243681685"/>
    <n v="36.776083138224351"/>
    <n v="16.004364132289915"/>
    <n v="34.46590476190476"/>
    <n v="18.165333333333333"/>
    <x v="41"/>
    <n v="113.11368529012053"/>
  </r>
  <r>
    <n v="11"/>
    <n v="30"/>
    <x v="13"/>
    <n v="6.9156960216762977"/>
    <n v="37.722439900505549"/>
    <n v="15.394035534012604"/>
    <n v="35.34188906926407"/>
    <n v="18.408000000000001"/>
    <x v="41"/>
    <n v="113.78206052545852"/>
  </r>
  <r>
    <n v="11"/>
    <n v="30"/>
    <x v="14"/>
    <n v="3.3480975227748431"/>
    <n v="39.206619482049284"/>
    <n v="14.168539945399161"/>
    <n v="36.482541125541125"/>
    <n v="19.240000000000002"/>
    <x v="41"/>
    <n v="112.44579807576443"/>
  </r>
  <r>
    <n v="11"/>
    <n v="30"/>
    <x v="15"/>
    <n v="3.9905716400575626"/>
    <n v="38.805164332945168"/>
    <n v="10.988333965021006"/>
    <n v="36.039255411255411"/>
    <n v="19.361333333333334"/>
    <x v="41"/>
    <n v="109.18465868261248"/>
  </r>
  <r>
    <n v="11"/>
    <n v="30"/>
    <x v="16"/>
    <n v="2.7077334310187449"/>
    <n v="20.011355338824902"/>
    <n v="4.9524398716386555"/>
    <n v="16.405399350649351"/>
    <n v="9.620000000000001"/>
    <x v="1144"/>
    <n v="57.280498404649443"/>
  </r>
  <r>
    <n v="11"/>
    <n v="30"/>
    <x v="17"/>
    <n v="2.8031693339783836"/>
    <n v="0.4912898867003731"/>
    <n v="-0.20132002801120447"/>
    <n v="0"/>
    <n v="0"/>
    <x v="389"/>
    <n v="11.316467784417197"/>
  </r>
  <r>
    <n v="11"/>
    <n v="30"/>
    <x v="18"/>
    <n v="5.1711226143131395"/>
    <n v="0"/>
    <n v="-0.20132002801120447"/>
    <n v="0"/>
    <n v="0"/>
    <x v="1162"/>
    <n v="11.551239286159687"/>
  </r>
  <r>
    <n v="11"/>
    <n v="30"/>
    <x v="19"/>
    <n v="9.3392204588557259"/>
    <n v="0"/>
    <n v="-0.20132002801120447"/>
    <n v="0"/>
    <n v="0"/>
    <x v="41"/>
    <n v="9.1379004308445211"/>
  </r>
  <r>
    <n v="11"/>
    <n v="30"/>
    <x v="20"/>
    <n v="9.5292246527966906"/>
    <n v="0"/>
    <n v="-0.20132002801120447"/>
    <n v="0"/>
    <n v="0"/>
    <x v="41"/>
    <n v="9.3279046247854858"/>
  </r>
  <r>
    <n v="11"/>
    <n v="30"/>
    <x v="21"/>
    <n v="9.5196560729787461"/>
    <n v="0"/>
    <n v="-0.20132002801120447"/>
    <n v="0"/>
    <n v="0"/>
    <x v="41"/>
    <n v="9.3183360449675412"/>
  </r>
  <r>
    <n v="11"/>
    <n v="30"/>
    <x v="22"/>
    <n v="9.4874135889128208"/>
    <n v="0"/>
    <n v="-0.20132002801120447"/>
    <n v="0"/>
    <n v="0"/>
    <x v="41"/>
    <n v="9.286093560901616"/>
  </r>
  <r>
    <n v="11"/>
    <n v="30"/>
    <x v="23"/>
    <n v="9.4718263666575222"/>
    <n v="0"/>
    <n v="-0.20132002801120447"/>
    <n v="0"/>
    <n v="0"/>
    <x v="41"/>
    <n v="9.2705063386463173"/>
  </r>
  <r>
    <n v="12"/>
    <n v="1"/>
    <x v="0"/>
    <n v="9.5088085168739518"/>
    <n v="0"/>
    <n v="-0.20132002801120447"/>
    <n v="0"/>
    <n v="0"/>
    <x v="960"/>
    <n v="31.867232443343546"/>
  </r>
  <r>
    <n v="12"/>
    <n v="1"/>
    <x v="1"/>
    <n v="9.5012942946813794"/>
    <n v="0"/>
    <n v="-0.20132002801120447"/>
    <n v="0"/>
    <n v="0"/>
    <x v="1434"/>
    <n v="25.947200440212136"/>
  </r>
  <r>
    <n v="12"/>
    <n v="1"/>
    <x v="2"/>
    <n v="9.4838310353112831"/>
    <n v="0"/>
    <n v="-0.20132002801120447"/>
    <n v="0"/>
    <n v="0"/>
    <x v="1295"/>
    <n v="17.773620537883296"/>
  </r>
  <r>
    <n v="12"/>
    <n v="1"/>
    <x v="3"/>
    <n v="9.5142078371324583"/>
    <n v="0"/>
    <n v="-0.20132002801120447"/>
    <n v="0"/>
    <n v="0"/>
    <x v="41"/>
    <n v="9.3128878091212535"/>
  </r>
  <r>
    <n v="12"/>
    <n v="1"/>
    <x v="4"/>
    <n v="9.3798587578385906"/>
    <n v="0"/>
    <n v="-0.20132002801120447"/>
    <n v="0"/>
    <n v="0"/>
    <x v="41"/>
    <n v="9.1785387298273857"/>
  </r>
  <r>
    <n v="12"/>
    <n v="1"/>
    <x v="5"/>
    <n v="8.4723339689182549"/>
    <n v="0"/>
    <n v="-0.20132002801120447"/>
    <n v="0"/>
    <n v="0"/>
    <x v="41"/>
    <n v="8.27101394090705"/>
  </r>
  <r>
    <n v="12"/>
    <n v="1"/>
    <x v="6"/>
    <n v="8.7155384379111069"/>
    <n v="0"/>
    <n v="-0.20132002801120447"/>
    <n v="0"/>
    <n v="0"/>
    <x v="41"/>
    <n v="8.5142184098999021"/>
  </r>
  <r>
    <n v="12"/>
    <n v="1"/>
    <x v="7"/>
    <n v="5.2050844959476343"/>
    <n v="0.979274613916568"/>
    <n v="-0.20132002801120447"/>
    <n v="0"/>
    <n v="0"/>
    <x v="41"/>
    <n v="5.983039081852997"/>
  </r>
  <r>
    <n v="12"/>
    <n v="1"/>
    <x v="8"/>
    <n v="8.0741970603174575"/>
    <n v="21.253671322448632"/>
    <n v="10.966906800189074"/>
    <n v="2.5259383116883112"/>
    <n v="8.0426666666666673"/>
    <x v="5"/>
    <n v="74.026964798579002"/>
  </r>
  <r>
    <n v="12"/>
    <n v="1"/>
    <x v="9"/>
    <n v="7.4774471849652642"/>
    <n v="39.888449847095778"/>
    <n v="13.336336511281511"/>
    <n v="3.8793133116883114"/>
    <n v="13.156000000000001"/>
    <x v="818"/>
    <n v="105.85881285787582"/>
  </r>
  <r>
    <n v="12"/>
    <n v="1"/>
    <x v="10"/>
    <n v="6.4143487589765602"/>
    <n v="39.171722732317754"/>
    <n v="20.26767873497899"/>
    <n v="6.5590330086580089"/>
    <n v="8.1813333333333347"/>
    <x v="0"/>
    <n v="109.99454331079664"/>
  </r>
  <r>
    <n v="12"/>
    <n v="1"/>
    <x v="11"/>
    <n v="6.6304390422995461"/>
    <n v="37.355529690760982"/>
    <n v="15.39783712777311"/>
    <n v="8.7525221861471856"/>
    <n v="10.764000000000001"/>
    <x v="0"/>
    <n v="108.30075478951282"/>
  </r>
  <r>
    <n v="12"/>
    <n v="1"/>
    <x v="12"/>
    <n v="6.3207217111901883"/>
    <n v="36.345727614751937"/>
    <n v="17.309347590441174"/>
    <n v="7.8481607142857142"/>
    <n v="12.046666666666667"/>
    <x v="467"/>
    <n v="104.45739527884351"/>
  </r>
  <r>
    <n v="12"/>
    <n v="1"/>
    <x v="13"/>
    <n v="5.3602552338616762"/>
    <n v="37.286979444092367"/>
    <n v="34.086817653844534"/>
    <n v="6.1230086580086569"/>
    <n v="11.318666666666667"/>
    <x v="1127"/>
    <n v="113.87202922119653"/>
  </r>
  <r>
    <n v="12"/>
    <n v="1"/>
    <x v="14"/>
    <n v="5.5425921370569604"/>
    <n v="38.717880405306502"/>
    <n v="9.0163436016176473"/>
    <n v="4.0589388528138528"/>
    <n v="14.993333333333334"/>
    <x v="1431"/>
    <n v="88.910169411209381"/>
  </r>
  <r>
    <n v="12"/>
    <n v="1"/>
    <x v="15"/>
    <n v="2.7286472468643632"/>
    <n v="38.99315751112205"/>
    <n v="4.3472952648529404"/>
    <n v="2.6033290043290043"/>
    <n v="19.153333333333332"/>
    <x v="1341"/>
    <n v="83.43493732493981"/>
  </r>
  <r>
    <n v="12"/>
    <n v="1"/>
    <x v="16"/>
    <n v="5.0504643933746438"/>
    <n v="20.387963466880603"/>
    <n v="0.24858967199369741"/>
    <n v="1.2421542207792207"/>
    <n v="11.231999999999999"/>
    <x v="395"/>
    <n v="50.102494654877383"/>
  </r>
  <r>
    <n v="12"/>
    <n v="1"/>
    <x v="17"/>
    <n v="8.6088381374017402"/>
    <n v="0.48477498410390857"/>
    <n v="-0.20132002801120447"/>
    <n v="0"/>
    <n v="8.666666666666667E-2"/>
    <x v="368"/>
    <n v="19.73073785404447"/>
  </r>
  <r>
    <n v="12"/>
    <n v="1"/>
    <x v="18"/>
    <n v="4.8536615852209097"/>
    <n v="0"/>
    <n v="-0.20132002801120447"/>
    <n v="0"/>
    <n v="0"/>
    <x v="568"/>
    <n v="24.264361471861204"/>
  </r>
  <r>
    <n v="12"/>
    <n v="1"/>
    <x v="19"/>
    <n v="5.3274165786804977"/>
    <n v="0"/>
    <n v="-0.20132002801120447"/>
    <n v="0"/>
    <n v="0"/>
    <x v="1498"/>
    <n v="30.215356863613813"/>
  </r>
  <r>
    <n v="12"/>
    <n v="1"/>
    <x v="20"/>
    <n v="0.91008144103965505"/>
    <n v="0"/>
    <n v="-0.20132002801120447"/>
    <n v="0"/>
    <n v="0"/>
    <x v="1263"/>
    <n v="23.385859563810815"/>
  </r>
  <r>
    <n v="12"/>
    <n v="1"/>
    <x v="21"/>
    <n v="1.7205649803321239"/>
    <n v="0"/>
    <n v="-0.20132002801120447"/>
    <n v="0"/>
    <n v="0"/>
    <x v="254"/>
    <n v="26.44100882145321"/>
  </r>
  <r>
    <n v="12"/>
    <n v="1"/>
    <x v="22"/>
    <n v="3.2617629917625299"/>
    <n v="0"/>
    <n v="-0.20132002801120447"/>
    <n v="0"/>
    <n v="0"/>
    <x v="650"/>
    <n v="23.342448653651754"/>
  </r>
  <r>
    <n v="12"/>
    <n v="1"/>
    <x v="23"/>
    <n v="5.5357330691666169"/>
    <n v="0"/>
    <n v="-0.20132002801120447"/>
    <n v="0"/>
    <n v="0"/>
    <x v="420"/>
    <n v="19.28569326875143"/>
  </r>
  <r>
    <n v="12"/>
    <n v="2"/>
    <x v="0"/>
    <n v="8.6234783732259306"/>
    <n v="0"/>
    <n v="-0.20132002801120447"/>
    <n v="0"/>
    <n v="0"/>
    <x v="805"/>
    <n v="19.006439995285849"/>
  </r>
  <r>
    <n v="12"/>
    <n v="2"/>
    <x v="1"/>
    <n v="9.24972557005478"/>
    <n v="0"/>
    <n v="-0.20132002801120447"/>
    <n v="0"/>
    <n v="0"/>
    <x v="1482"/>
    <n v="16.266755470919819"/>
  </r>
  <r>
    <n v="12"/>
    <n v="2"/>
    <x v="2"/>
    <n v="9.3688815029689518"/>
    <n v="0"/>
    <n v="-0.20132002801120447"/>
    <n v="0"/>
    <n v="0"/>
    <x v="479"/>
    <n v="18.395868729580791"/>
  </r>
  <r>
    <n v="12"/>
    <n v="2"/>
    <x v="3"/>
    <n v="9.296170032233432"/>
    <n v="0"/>
    <n v="-0.20132002801120447"/>
    <n v="0"/>
    <n v="0"/>
    <x v="1237"/>
    <n v="19.880767500666039"/>
  </r>
  <r>
    <n v="12"/>
    <n v="2"/>
    <x v="4"/>
    <n v="9.3264223092648368"/>
    <n v="0"/>
    <n v="-0.20132002801120447"/>
    <n v="0"/>
    <n v="0"/>
    <x v="403"/>
    <n v="18.956183362334713"/>
  </r>
  <r>
    <n v="12"/>
    <n v="2"/>
    <x v="5"/>
    <n v="9.1480457331063221"/>
    <n v="0"/>
    <n v="-0.20132002801120447"/>
    <n v="0"/>
    <n v="0"/>
    <x v="958"/>
    <n v="17.270338791866099"/>
  </r>
  <r>
    <n v="12"/>
    <n v="2"/>
    <x v="6"/>
    <n v="9.3172572324937715"/>
    <n v="0"/>
    <n v="-0.20132002801120447"/>
    <n v="0"/>
    <n v="0"/>
    <x v="979"/>
    <n v="17.589977033785555"/>
  </r>
  <r>
    <n v="12"/>
    <n v="2"/>
    <x v="7"/>
    <n v="9.1929946353390815"/>
    <n v="0.71346188308154757"/>
    <n v="0.50101549769117648"/>
    <n v="0.65286904761904752"/>
    <n v="0"/>
    <x v="686"/>
    <n v="18.127197393745078"/>
  </r>
  <r>
    <n v="12"/>
    <n v="2"/>
    <x v="8"/>
    <n v="8.9547562225906816"/>
    <n v="18.606070852278616"/>
    <n v="19.678086102668065"/>
    <n v="21.463257034632033"/>
    <n v="8.6666666666666679"/>
    <x v="1075"/>
    <n v="81.187115683956975"/>
  </r>
  <r>
    <n v="12"/>
    <n v="2"/>
    <x v="9"/>
    <n v="9.1468537543704649"/>
    <n v="36.191039626475664"/>
    <n v="31.303359822289913"/>
    <n v="31.192493506493506"/>
    <n v="18.806666666666668"/>
    <x v="1361"/>
    <n v="131.61409758682254"/>
  </r>
  <r>
    <n v="12"/>
    <n v="2"/>
    <x v="10"/>
    <n v="9.1886991373335114"/>
    <n v="36.784158533013255"/>
    <n v="30.02464192102941"/>
    <n v="31.44221699134199"/>
    <n v="18.165333333333333"/>
    <x v="41"/>
    <n v="125.60504991605151"/>
  </r>
  <r>
    <n v="12"/>
    <n v="2"/>
    <x v="11"/>
    <n v="5.7447419474798744"/>
    <n v="33.409256513802312"/>
    <n v="28.747652016932772"/>
    <n v="29.823449675324671"/>
    <n v="18.390666666666668"/>
    <x v="41"/>
    <n v="116.11576682020629"/>
  </r>
  <r>
    <n v="12"/>
    <n v="2"/>
    <x v="12"/>
    <n v="4.0570018946877875"/>
    <n v="33.2542573417943"/>
    <n v="29.063529898487392"/>
    <n v="28.848879870129871"/>
    <n v="17.524000000000001"/>
    <x v="285"/>
    <n v="116.11360072629422"/>
  </r>
  <r>
    <n v="12"/>
    <n v="2"/>
    <x v="13"/>
    <n v="3.9708029826604077"/>
    <n v="35.370234264434998"/>
    <n v="30.626676132920164"/>
    <n v="28.35347835497835"/>
    <n v="18.512"/>
    <x v="41"/>
    <n v="116.83319173499392"/>
  </r>
  <r>
    <n v="12"/>
    <n v="2"/>
    <x v="14"/>
    <n v="3.2543377709986725"/>
    <n v="35.588263805729966"/>
    <n v="32.582768922415958"/>
    <n v="27.704299783549782"/>
    <n v="18.2"/>
    <x v="56"/>
    <n v="121.43173287159908"/>
  </r>
  <r>
    <n v="12"/>
    <n v="2"/>
    <x v="15"/>
    <n v="1.0556849754021898"/>
    <n v="25.790168005894586"/>
    <n v="28.186744137542014"/>
    <n v="25.995937229437232"/>
    <n v="16.431999999999999"/>
    <x v="41"/>
    <n v="97.460534348276028"/>
  </r>
  <r>
    <n v="12"/>
    <n v="2"/>
    <x v="16"/>
    <n v="1.1174405868487378"/>
    <n v="9.475251396352018"/>
    <n v="7.8464895216806729"/>
    <n v="10.573789502164502"/>
    <n v="7.3146666666666675"/>
    <x v="482"/>
    <n v="46.108576507283018"/>
  </r>
  <r>
    <n v="12"/>
    <n v="2"/>
    <x v="17"/>
    <n v="0.72357666411502397"/>
    <n v="0"/>
    <n v="-0.20132002801120447"/>
    <n v="0"/>
    <n v="0"/>
    <x v="215"/>
    <n v="9.5158554981237344"/>
  </r>
  <r>
    <n v="12"/>
    <n v="2"/>
    <x v="18"/>
    <n v="1.6928096371494616"/>
    <n v="0"/>
    <n v="-0.20132002801120447"/>
    <n v="0"/>
    <n v="0"/>
    <x v="1319"/>
    <n v="17.468730007431283"/>
  </r>
  <r>
    <n v="12"/>
    <n v="2"/>
    <x v="19"/>
    <n v="4.0918630704959851"/>
    <n v="0"/>
    <n v="-0.20132002801120447"/>
    <n v="0"/>
    <n v="0"/>
    <x v="24"/>
    <n v="27.002918575912943"/>
  </r>
  <r>
    <n v="12"/>
    <n v="2"/>
    <x v="20"/>
    <n v="3.7491163366124383"/>
    <n v="0"/>
    <n v="-0.20132002801120447"/>
    <n v="0"/>
    <n v="0"/>
    <x v="21"/>
    <n v="31.869631301488862"/>
  </r>
  <r>
    <n v="12"/>
    <n v="2"/>
    <x v="21"/>
    <n v="6.0672605214219724"/>
    <n v="0"/>
    <n v="-0.20132002801120447"/>
    <n v="0"/>
    <n v="0"/>
    <x v="0"/>
    <n v="35.266367235942774"/>
  </r>
  <r>
    <n v="12"/>
    <n v="2"/>
    <x v="22"/>
    <n v="6.5005749290562305"/>
    <n v="0"/>
    <n v="-0.20132002801120447"/>
    <n v="0"/>
    <n v="0"/>
    <x v="0"/>
    <n v="35.69968164357703"/>
  </r>
  <r>
    <n v="12"/>
    <n v="2"/>
    <x v="23"/>
    <n v="9.2930537035059366"/>
    <n v="0"/>
    <n v="-0.20132002801120447"/>
    <n v="0"/>
    <n v="0"/>
    <x v="0"/>
    <n v="38.492160418026735"/>
  </r>
  <r>
    <n v="12"/>
    <n v="3"/>
    <x v="0"/>
    <n v="9.3373164906504975"/>
    <n v="0"/>
    <n v="-0.20132002801120447"/>
    <n v="0"/>
    <n v="0"/>
    <x v="0"/>
    <n v="38.536423205171296"/>
  </r>
  <r>
    <n v="12"/>
    <n v="3"/>
    <x v="1"/>
    <n v="9.2284929881223992"/>
    <n v="0"/>
    <n v="-0.20132002801120447"/>
    <n v="0"/>
    <n v="0"/>
    <x v="0"/>
    <n v="38.427599702643199"/>
  </r>
  <r>
    <n v="12"/>
    <n v="3"/>
    <x v="2"/>
    <n v="9.2823367090982476"/>
    <n v="0"/>
    <n v="-0.20132002801120447"/>
    <n v="0"/>
    <n v="0"/>
    <x v="0"/>
    <n v="38.481443423619048"/>
  </r>
  <r>
    <n v="12"/>
    <n v="3"/>
    <x v="3"/>
    <n v="9.0634752151591993"/>
    <n v="0"/>
    <n v="-0.20132002801120447"/>
    <n v="0"/>
    <n v="0"/>
    <x v="0"/>
    <n v="38.262581929679996"/>
  </r>
  <r>
    <n v="12"/>
    <n v="3"/>
    <x v="4"/>
    <n v="9.2774301526381162"/>
    <n v="0"/>
    <n v="-0.20132002801120447"/>
    <n v="0"/>
    <n v="0"/>
    <x v="0"/>
    <n v="38.476536867158913"/>
  </r>
  <r>
    <n v="12"/>
    <n v="3"/>
    <x v="5"/>
    <n v="9.3261075689857069"/>
    <n v="0"/>
    <n v="-0.20132002801120447"/>
    <n v="0"/>
    <n v="0"/>
    <x v="0"/>
    <n v="38.525214283506507"/>
  </r>
  <r>
    <n v="12"/>
    <n v="3"/>
    <x v="6"/>
    <n v="9.3184493132104542"/>
    <n v="0"/>
    <n v="-0.20132002801120447"/>
    <n v="0"/>
    <n v="0"/>
    <x v="434"/>
    <n v="36.56840951279527"/>
  </r>
  <r>
    <n v="12"/>
    <n v="3"/>
    <x v="7"/>
    <n v="9.3170094638777829"/>
    <n v="0"/>
    <n v="-0.20132002801120447"/>
    <n v="0.53409848484848477"/>
    <n v="0"/>
    <x v="913"/>
    <n v="36.531366868083488"/>
  </r>
  <r>
    <n v="12"/>
    <n v="3"/>
    <x v="8"/>
    <n v="9.3076274960620218"/>
    <n v="1.4370047660969829"/>
    <n v="0.64775701684663867"/>
    <n v="18.173616341991341"/>
    <n v="9.6546666666666674"/>
    <x v="1499"/>
    <n v="67.324868589228373"/>
  </r>
  <r>
    <n v="12"/>
    <n v="3"/>
    <x v="9"/>
    <n v="5.9478137407933023"/>
    <n v="3.9390279773618402"/>
    <n v="2.0759466727815123"/>
    <n v="26.009362554112553"/>
    <n v="20.730666666666668"/>
    <x v="0"/>
    <n v="88.103244354247877"/>
  </r>
  <r>
    <n v="12"/>
    <n v="3"/>
    <x v="10"/>
    <n v="6.9938772516107681"/>
    <n v="3.3947691020721131"/>
    <n v="1.6930570612121845"/>
    <n v="26.696757034632032"/>
    <n v="20.609333333333336"/>
    <x v="1475"/>
    <n v="82.751947410171965"/>
  </r>
  <r>
    <n v="12"/>
    <n v="3"/>
    <x v="11"/>
    <n v="8.9205056094906023"/>
    <n v="2.4572563138660435"/>
    <n v="3.636397231638655"/>
    <n v="27.08127976190476"/>
    <n v="19.292000000000002"/>
    <x v="0"/>
    <n v="90.787865659432072"/>
  </r>
  <r>
    <n v="12"/>
    <n v="3"/>
    <x v="12"/>
    <n v="6.8306468190354179"/>
    <n v="2.3954959135568319"/>
    <n v="2.6238254535567225"/>
    <n v="26.908418831168831"/>
    <n v="18.373333333333335"/>
    <x v="0"/>
    <n v="86.532147093183141"/>
  </r>
  <r>
    <n v="12"/>
    <n v="3"/>
    <x v="13"/>
    <n v="8.1976643692310098"/>
    <n v="2.1496688888920632"/>
    <n v="25.139593938781509"/>
    <n v="25.895970779220775"/>
    <n v="18.685333333333332"/>
    <x v="0"/>
    <n v="109.4686580519907"/>
  </r>
  <r>
    <n v="12"/>
    <n v="3"/>
    <x v="14"/>
    <n v="7.6947565901122719"/>
    <n v="2.4023735615354695"/>
    <n v="33.521762581260504"/>
    <n v="25.003233766233766"/>
    <n v="19.118666666666666"/>
    <x v="0"/>
    <n v="117.14121990834069"/>
  </r>
  <r>
    <n v="12"/>
    <n v="3"/>
    <x v="15"/>
    <n v="6.3739922570110483"/>
    <n v="2.4580805603385465"/>
    <n v="32.145240040525202"/>
    <n v="22.906341991341989"/>
    <n v="19.205333333333332"/>
    <x v="0"/>
    <n v="112.48941492508212"/>
  </r>
  <r>
    <n v="12"/>
    <n v="3"/>
    <x v="16"/>
    <n v="0.92883454870178273"/>
    <n v="0.94661672680596798"/>
    <n v="8.1996921419747899"/>
    <n v="9.2990102813852804"/>
    <n v="9.411999999999999"/>
    <x v="0"/>
    <n v="58.186580441399826"/>
  </r>
  <r>
    <n v="12"/>
    <n v="3"/>
    <x v="17"/>
    <n v="4.7347357490518096"/>
    <n v="0"/>
    <n v="-0.20132002801120447"/>
    <n v="0"/>
    <n v="0"/>
    <x v="0"/>
    <n v="33.93384246357261"/>
  </r>
  <r>
    <n v="12"/>
    <n v="3"/>
    <x v="18"/>
    <n v="9.0417118313053315"/>
    <n v="0"/>
    <n v="-0.20132002801120447"/>
    <n v="0"/>
    <n v="0"/>
    <x v="0"/>
    <n v="38.24081854582613"/>
  </r>
  <r>
    <n v="12"/>
    <n v="3"/>
    <x v="19"/>
    <n v="9.1408703712929338"/>
    <n v="0"/>
    <n v="-0.20132002801120447"/>
    <n v="0"/>
    <n v="0"/>
    <x v="0"/>
    <n v="38.339977085813736"/>
  </r>
  <r>
    <n v="12"/>
    <n v="3"/>
    <x v="20"/>
    <n v="9.1281466371252105"/>
    <n v="0"/>
    <n v="-0.20132002801120447"/>
    <n v="0"/>
    <n v="0"/>
    <x v="0"/>
    <n v="38.327253351646007"/>
  </r>
  <r>
    <n v="12"/>
    <n v="3"/>
    <x v="21"/>
    <n v="9.113522010626971"/>
    <n v="0"/>
    <n v="-0.20132002801120447"/>
    <n v="0"/>
    <n v="0"/>
    <x v="0"/>
    <n v="38.312628725147775"/>
  </r>
  <r>
    <n v="12"/>
    <n v="3"/>
    <x v="22"/>
    <n v="9.0922670839511355"/>
    <n v="0"/>
    <n v="-0.20132002801120447"/>
    <n v="0"/>
    <n v="0"/>
    <x v="0"/>
    <n v="38.291373798471938"/>
  </r>
  <r>
    <n v="12"/>
    <n v="3"/>
    <x v="23"/>
    <n v="9.0710121572752946"/>
    <n v="0"/>
    <n v="-0.20132002801120447"/>
    <n v="0"/>
    <n v="0"/>
    <x v="0"/>
    <n v="38.270118871796093"/>
  </r>
  <r>
    <n v="12"/>
    <n v="4"/>
    <x v="0"/>
    <n v="9.0494682159574182"/>
    <n v="0"/>
    <n v="-0.20132002801120447"/>
    <n v="0"/>
    <n v="0"/>
    <x v="0"/>
    <n v="38.24857493047822"/>
  </r>
  <r>
    <n v="12"/>
    <n v="4"/>
    <x v="1"/>
    <n v="9.0165101496722695"/>
    <n v="0"/>
    <n v="-0.20132002801120447"/>
    <n v="0"/>
    <n v="0"/>
    <x v="0"/>
    <n v="38.215616864193066"/>
  </r>
  <r>
    <n v="12"/>
    <n v="4"/>
    <x v="2"/>
    <n v="9.0050691838539425"/>
    <n v="0"/>
    <n v="-0.20132002801120447"/>
    <n v="0"/>
    <n v="0"/>
    <x v="0"/>
    <n v="38.204175898374743"/>
  </r>
  <r>
    <n v="12"/>
    <n v="4"/>
    <x v="3"/>
    <n v="8.9840317040760898"/>
    <n v="0"/>
    <n v="-0.20132002801120447"/>
    <n v="0"/>
    <n v="0"/>
    <x v="0"/>
    <n v="38.18313841859689"/>
  </r>
  <r>
    <n v="12"/>
    <n v="4"/>
    <x v="4"/>
    <n v="8.960551086076201"/>
    <n v="0"/>
    <n v="-0.20132002801120447"/>
    <n v="0"/>
    <n v="0"/>
    <x v="0"/>
    <n v="38.159657800597003"/>
  </r>
  <r>
    <n v="12"/>
    <n v="4"/>
    <x v="5"/>
    <n v="8.8997871471702314"/>
    <n v="0"/>
    <n v="-0.20132002801120447"/>
    <n v="0"/>
    <n v="0"/>
    <x v="107"/>
    <n v="37.690287887295582"/>
  </r>
  <r>
    <n v="12"/>
    <n v="4"/>
    <x v="6"/>
    <n v="8.6382748659455046"/>
    <n v="0"/>
    <n v="-0.20132002801120447"/>
    <n v="0"/>
    <n v="0"/>
    <x v="300"/>
    <n v="32.20331330166119"/>
  </r>
  <r>
    <n v="12"/>
    <n v="4"/>
    <x v="7"/>
    <n v="8.7661746758769503"/>
    <n v="0"/>
    <n v="-0.20132002801120447"/>
    <n v="0.53984253246753244"/>
    <n v="0"/>
    <x v="394"/>
    <n v="25.18328892997766"/>
  </r>
  <r>
    <n v="12"/>
    <n v="4"/>
    <x v="8"/>
    <n v="8.1437245737619364"/>
    <n v="1.3560711167717239"/>
    <n v="1.048756038693277"/>
    <n v="19.875289502164499"/>
    <n v="2.7733333333333334"/>
    <x v="495"/>
    <n v="35.77576631436915"/>
  </r>
  <r>
    <n v="12"/>
    <n v="4"/>
    <x v="9"/>
    <n v="2.039039890710463"/>
    <n v="3.1206418764634689"/>
    <n v="1.4674843114411762"/>
    <n v="25.058490800865798"/>
    <n v="4.6106666666666669"/>
    <x v="41"/>
    <n v="36.296323546147576"/>
  </r>
  <r>
    <n v="12"/>
    <n v="4"/>
    <x v="10"/>
    <n v="1.2004326642926442"/>
    <n v="4.2914572632217469"/>
    <n v="1.6210341394222685"/>
    <n v="21.531422077922073"/>
    <n v="6.4306666666666672"/>
    <x v="41"/>
    <n v="35.075012811525397"/>
  </r>
  <r>
    <n v="12"/>
    <n v="4"/>
    <x v="11"/>
    <n v="5.67177056694044E-2"/>
    <n v="3.9079722536428796"/>
    <n v="2.5479318181197477"/>
    <n v="30.534493506493501"/>
    <n v="9.325333333333333"/>
    <x v="41"/>
    <n v="46.372448617258868"/>
  </r>
  <r>
    <n v="12"/>
    <n v="4"/>
    <x v="12"/>
    <n v="0.74528369116409554"/>
    <n v="3.6486424034119582"/>
    <n v="3.0598682578865541"/>
    <n v="32.64351948051948"/>
    <n v="10.868"/>
    <x v="41"/>
    <n v="50.965313832982091"/>
  </r>
  <r>
    <n v="12"/>
    <n v="4"/>
    <x v="13"/>
    <n v="0.56535404968399339"/>
    <n v="6.2959510983113249"/>
    <n v="22.841703310273108"/>
    <n v="29.226259199134194"/>
    <n v="9.7413333333333334"/>
    <x v="41"/>
    <n v="68.670600990735949"/>
  </r>
  <r>
    <n v="12"/>
    <n v="4"/>
    <x v="14"/>
    <n v="1.0677729635333364"/>
    <n v="8.8195357061986535"/>
    <n v="23.409523178319329"/>
    <n v="21.296102813852812"/>
    <n v="8.3026666666666671"/>
    <x v="356"/>
    <n v="75.925117687034529"/>
  </r>
  <r>
    <n v="12"/>
    <n v="4"/>
    <x v="15"/>
    <n v="1.7263434742287924"/>
    <n v="7.1823111514435114"/>
    <n v="19.080199083970591"/>
    <n v="11.778074134199134"/>
    <n v="5.7719999999999994"/>
    <x v="89"/>
    <n v="74.76545700458172"/>
  </r>
  <r>
    <n v="12"/>
    <n v="4"/>
    <x v="16"/>
    <n v="2.1534761118642036"/>
    <n v="4.4039702832536216"/>
    <n v="5.2382506025420161"/>
    <n v="2.9966996753246748"/>
    <n v="2.2533333333333334"/>
    <x v="0"/>
    <n v="46.446156748849859"/>
  </r>
  <r>
    <n v="12"/>
    <n v="4"/>
    <x v="17"/>
    <n v="2.8099755750528184"/>
    <n v="0"/>
    <n v="-0.20132002801120447"/>
    <n v="0"/>
    <n v="0"/>
    <x v="0"/>
    <n v="32.00908228957362"/>
  </r>
  <r>
    <n v="12"/>
    <n v="4"/>
    <x v="18"/>
    <n v="3.4743957541916024"/>
    <n v="0"/>
    <n v="-0.20132002801120447"/>
    <n v="0"/>
    <n v="0"/>
    <x v="0"/>
    <n v="32.6735024687124"/>
  </r>
  <r>
    <n v="12"/>
    <n v="4"/>
    <x v="19"/>
    <n v="4.9785131368460815"/>
    <n v="0"/>
    <n v="-0.20132002801120447"/>
    <n v="0"/>
    <n v="0"/>
    <x v="0"/>
    <n v="34.177619851366885"/>
  </r>
  <r>
    <n v="12"/>
    <n v="4"/>
    <x v="20"/>
    <n v="4.84351206850386"/>
    <n v="0"/>
    <n v="-0.20132002801120447"/>
    <n v="0"/>
    <n v="0"/>
    <x v="0"/>
    <n v="34.042618783024658"/>
  </r>
  <r>
    <n v="12"/>
    <n v="4"/>
    <x v="21"/>
    <n v="7.8034537785967748"/>
    <n v="0"/>
    <n v="-0.20132002801120447"/>
    <n v="0"/>
    <n v="0"/>
    <x v="0"/>
    <n v="37.002560493117578"/>
  </r>
  <r>
    <n v="12"/>
    <n v="4"/>
    <x v="22"/>
    <n v="8.5179572658287039"/>
    <n v="0"/>
    <n v="-0.20132002801120447"/>
    <n v="0"/>
    <n v="0"/>
    <x v="0"/>
    <n v="37.717063980349508"/>
  </r>
  <r>
    <n v="12"/>
    <n v="4"/>
    <x v="23"/>
    <n v="8.9891289150859297"/>
    <n v="0"/>
    <n v="-0.20132002801120447"/>
    <n v="0"/>
    <n v="0"/>
    <x v="0"/>
    <n v="38.18823562960673"/>
  </r>
  <r>
    <n v="12"/>
    <n v="5"/>
    <x v="0"/>
    <n v="9.1825119355480851"/>
    <n v="0"/>
    <n v="-0.20132002801120447"/>
    <n v="0"/>
    <n v="0"/>
    <x v="0"/>
    <n v="38.381618650068887"/>
  </r>
  <r>
    <n v="12"/>
    <n v="5"/>
    <x v="1"/>
    <n v="9.2104144545714188"/>
    <n v="0"/>
    <n v="-0.20132002801120447"/>
    <n v="0"/>
    <n v="0"/>
    <x v="0"/>
    <n v="38.409521169092216"/>
  </r>
  <r>
    <n v="12"/>
    <n v="5"/>
    <x v="2"/>
    <n v="9.2219698143041846"/>
    <n v="0"/>
    <n v="-0.20132002801120447"/>
    <n v="0"/>
    <n v="0"/>
    <x v="0"/>
    <n v="38.421076528824983"/>
  </r>
  <r>
    <n v="12"/>
    <n v="5"/>
    <x v="3"/>
    <n v="9.2608885254346713"/>
    <n v="0"/>
    <n v="-0.20132002801120447"/>
    <n v="0"/>
    <n v="0"/>
    <x v="0"/>
    <n v="38.459995239955475"/>
  </r>
  <r>
    <n v="12"/>
    <n v="5"/>
    <x v="4"/>
    <n v="9.3065634071640222"/>
    <n v="0"/>
    <n v="-0.20132002801120447"/>
    <n v="0"/>
    <n v="0"/>
    <x v="0"/>
    <n v="38.505670121684823"/>
  </r>
  <r>
    <n v="12"/>
    <n v="5"/>
    <x v="5"/>
    <n v="9.3402895419928935"/>
    <n v="0"/>
    <n v="-0.20132002801120447"/>
    <n v="0"/>
    <n v="0"/>
    <x v="0"/>
    <n v="38.539396256513697"/>
  </r>
  <r>
    <n v="12"/>
    <n v="5"/>
    <x v="6"/>
    <n v="9.3060077071411502"/>
    <n v="0"/>
    <n v="-0.20132002801120447"/>
    <n v="0"/>
    <n v="0"/>
    <x v="0"/>
    <n v="38.505114421661951"/>
  </r>
  <r>
    <n v="12"/>
    <n v="5"/>
    <x v="7"/>
    <n v="9.1163289537618546"/>
    <n v="0"/>
    <n v="-0.20132002801120447"/>
    <n v="0"/>
    <n v="0"/>
    <x v="0"/>
    <n v="38.315435668282653"/>
  </r>
  <r>
    <n v="12"/>
    <n v="5"/>
    <x v="8"/>
    <n v="9.1236620656327077"/>
    <n v="5.7022896401999343"/>
    <n v="2.254690699411765"/>
    <n v="1.6290330086580085"/>
    <n v="1.6466666666666667"/>
    <x v="0"/>
    <n v="49.756768823101091"/>
  </r>
  <r>
    <n v="12"/>
    <n v="5"/>
    <x v="9"/>
    <n v="9.371894563037424"/>
    <n v="28.999788309446096"/>
    <n v="2.2796084185147056"/>
    <n v="2.4582224025974022"/>
    <n v="1.9239999999999999"/>
    <x v="0"/>
    <n v="74.433940436127628"/>
  </r>
  <r>
    <n v="12"/>
    <n v="5"/>
    <x v="10"/>
    <n v="9.2045182099832683"/>
    <n v="39.015983272128395"/>
    <n v="3.8326977094537811"/>
    <n v="2.9662261904761902"/>
    <n v="1.8546666666666667"/>
    <x v="0"/>
    <n v="86.274518791240311"/>
  </r>
  <r>
    <n v="12"/>
    <n v="5"/>
    <x v="11"/>
    <n v="9.4015322686079799"/>
    <n v="37.180782957004695"/>
    <n v="2.2168130015798311"/>
    <n v="4.821977813852814"/>
    <n v="2.7560000000000002"/>
    <x v="0"/>
    <n v="85.777532783577328"/>
  </r>
  <r>
    <n v="12"/>
    <n v="5"/>
    <x v="12"/>
    <n v="9.4188762274179663"/>
    <n v="30.090206053604319"/>
    <n v="4.4972854186764701"/>
    <n v="2.9599182900432899"/>
    <n v="3.4493333333333331"/>
    <x v="0"/>
    <n v="79.816046065607395"/>
  </r>
  <r>
    <n v="12"/>
    <n v="5"/>
    <x v="13"/>
    <n v="6.8045018398404506"/>
    <n v="29.028176426179634"/>
    <n v="23.351116874180665"/>
    <n v="29.083666125541125"/>
    <n v="17.212"/>
    <x v="0"/>
    <n v="134.87988800827389"/>
  </r>
  <r>
    <n v="12"/>
    <n v="5"/>
    <x v="14"/>
    <n v="5.2436411515046117"/>
    <n v="25.944583422606051"/>
    <n v="14.455387474600837"/>
    <n v="32.14668939393939"/>
    <n v="14.074666666666667"/>
    <x v="0"/>
    <n v="121.26539485184958"/>
  </r>
  <r>
    <n v="12"/>
    <n v="5"/>
    <x v="15"/>
    <n v="6.3277438026581114"/>
    <n v="31.409261585315598"/>
    <n v="10.025493945315127"/>
    <n v="30.263884199134196"/>
    <n v="16.050666666666665"/>
    <x v="1324"/>
    <n v="122.48316684204846"/>
  </r>
  <r>
    <n v="12"/>
    <n v="5"/>
    <x v="16"/>
    <n v="6.3707766761872069"/>
    <n v="18.04794966087195"/>
    <n v="3.1889496460273112"/>
    <n v="13.338987012987014"/>
    <n v="7.3493333333333331"/>
    <x v="20"/>
    <n v="76.265768733389748"/>
  </r>
  <r>
    <n v="12"/>
    <n v="5"/>
    <x v="17"/>
    <n v="6.7604563747016426"/>
    <n v="0.39072119732261729"/>
    <n v="-0.20132002801120447"/>
    <n v="0"/>
    <n v="0"/>
    <x v="1050"/>
    <n v="29.342105054681618"/>
  </r>
  <r>
    <n v="12"/>
    <n v="5"/>
    <x v="18"/>
    <n v="7.4340410458202761"/>
    <n v="0"/>
    <n v="-0.20132002801120447"/>
    <n v="0"/>
    <n v="0"/>
    <x v="1500"/>
    <n v="27.866789296614193"/>
  </r>
  <r>
    <n v="12"/>
    <n v="5"/>
    <x v="19"/>
    <n v="7.8187289194111074"/>
    <n v="0"/>
    <n v="-0.20132002801120447"/>
    <n v="0"/>
    <n v="0"/>
    <x v="544"/>
    <n v="24.599627952566337"/>
  </r>
  <r>
    <n v="12"/>
    <n v="5"/>
    <x v="20"/>
    <n v="7.5369506413679659"/>
    <n v="0"/>
    <n v="-0.20132002801120447"/>
    <n v="0"/>
    <n v="0"/>
    <x v="604"/>
    <n v="23.815360343086496"/>
  </r>
  <r>
    <n v="12"/>
    <n v="5"/>
    <x v="21"/>
    <n v="8.631548219233208"/>
    <n v="0"/>
    <n v="-0.20132002801120447"/>
    <n v="0"/>
    <n v="0"/>
    <x v="131"/>
    <n v="24.32425379577392"/>
  </r>
  <r>
    <n v="12"/>
    <n v="5"/>
    <x v="22"/>
    <n v="8.5698897879620546"/>
    <n v="0"/>
    <n v="-0.20132002801120447"/>
    <n v="0"/>
    <n v="0"/>
    <x v="726"/>
    <n v="24.697872747148573"/>
  </r>
  <r>
    <n v="12"/>
    <n v="5"/>
    <x v="23"/>
    <n v="8.4604695410840822"/>
    <n v="0"/>
    <n v="-0.20132002801120447"/>
    <n v="0"/>
    <n v="0"/>
    <x v="349"/>
    <n v="24.120102571394355"/>
  </r>
  <r>
    <n v="12"/>
    <n v="6"/>
    <x v="0"/>
    <n v="7.4806746978199889"/>
    <n v="0"/>
    <n v="-0.20132002801120447"/>
    <n v="0"/>
    <n v="0"/>
    <x v="1501"/>
    <n v="23.642797059566959"/>
  </r>
  <r>
    <n v="12"/>
    <n v="6"/>
    <x v="1"/>
    <n v="5.2338025644223496"/>
    <n v="0"/>
    <n v="-0.20132002801120447"/>
    <n v="0"/>
    <n v="0"/>
    <x v="1187"/>
    <n v="20.674730047079709"/>
  </r>
  <r>
    <n v="12"/>
    <n v="6"/>
    <x v="2"/>
    <n v="6.8641400030958319"/>
    <n v="0"/>
    <n v="-0.20132002801120447"/>
    <n v="0"/>
    <n v="0"/>
    <x v="566"/>
    <n v="20.597030501400418"/>
  </r>
  <r>
    <n v="12"/>
    <n v="6"/>
    <x v="3"/>
    <n v="8.0669724502219324"/>
    <n v="0"/>
    <n v="-0.20132002801120447"/>
    <n v="0"/>
    <n v="0"/>
    <x v="1456"/>
    <n v="20.376676604287539"/>
  </r>
  <r>
    <n v="12"/>
    <n v="6"/>
    <x v="4"/>
    <n v="8.0820641992761733"/>
    <n v="0"/>
    <n v="-0.20132002801120447"/>
    <n v="0"/>
    <n v="0"/>
    <x v="697"/>
    <n v="20.441910600852452"/>
  </r>
  <r>
    <n v="12"/>
    <n v="6"/>
    <x v="5"/>
    <n v="9.067832903746238"/>
    <n v="0"/>
    <n v="-0.20132002801120447"/>
    <n v="0"/>
    <n v="0"/>
    <x v="1367"/>
    <n v="22.482800215706582"/>
  </r>
  <r>
    <n v="12"/>
    <n v="6"/>
    <x v="6"/>
    <n v="8.8701898484487067"/>
    <n v="0"/>
    <n v="-0.20132002801120447"/>
    <n v="0"/>
    <n v="0"/>
    <x v="1502"/>
    <n v="26.087433120579753"/>
  </r>
  <r>
    <n v="12"/>
    <n v="6"/>
    <x v="7"/>
    <n v="7.1603708643071089"/>
    <n v="0.60571878254117351"/>
    <n v="0.35005766545588229"/>
    <n v="0"/>
    <n v="0"/>
    <x v="1321"/>
    <n v="27.108323699217397"/>
  </r>
  <r>
    <n v="12"/>
    <n v="6"/>
    <x v="8"/>
    <n v="8.7325854715187639"/>
    <n v="20.15140652383835"/>
    <n v="23.331763305945373"/>
    <n v="1.329363095238095"/>
    <n v="0.8666666666666667"/>
    <x v="589"/>
    <n v="72.801187623662443"/>
  </r>
  <r>
    <n v="12"/>
    <n v="6"/>
    <x v="9"/>
    <n v="7.6472681260517588"/>
    <n v="38.723252825876195"/>
    <n v="36.941814567983194"/>
    <n v="2.8304464285714284"/>
    <n v="2.2360000000000002"/>
    <x v="1360"/>
    <n v="106.785254210218"/>
  </r>
  <r>
    <n v="12"/>
    <n v="6"/>
    <x v="10"/>
    <n v="6.4273423863521764"/>
    <n v="38.983757382472398"/>
    <n v="35.424287458676474"/>
    <n v="4.3130227272727275"/>
    <n v="3.7266666666666666"/>
    <x v="751"/>
    <n v="95.707224558851522"/>
  </r>
  <r>
    <n v="12"/>
    <n v="6"/>
    <x v="11"/>
    <n v="5.4226619765891693"/>
    <n v="37.10818212996093"/>
    <n v="33.333065290966381"/>
    <n v="5.1328663419913418"/>
    <n v="4.801333333333333"/>
    <x v="1165"/>
    <n v="89.281394990337603"/>
  </r>
  <r>
    <n v="12"/>
    <n v="6"/>
    <x v="12"/>
    <n v="5.3396206553301973"/>
    <n v="36.002696958362634"/>
    <n v="32.573437737731091"/>
    <n v="5.4970481601731596"/>
    <n v="4.9573333333333336"/>
    <x v="1503"/>
    <n v="94.736779803678644"/>
  </r>
  <r>
    <n v="12"/>
    <n v="6"/>
    <x v="13"/>
    <n v="6.3657726882562082"/>
    <n v="37.145824640861086"/>
    <n v="33.983137824012601"/>
    <n v="31.234987554112553"/>
    <n v="4.5413333333333332"/>
    <x v="1398"/>
    <n v="125.27959089121589"/>
  </r>
  <r>
    <n v="12"/>
    <n v="6"/>
    <x v="14"/>
    <n v="7.2050021713385579"/>
    <n v="38.550005186516849"/>
    <n v="35.586719192079826"/>
    <n v="33.246351731601727"/>
    <n v="3.5013333333333332"/>
    <x v="1235"/>
    <n v="129.26046424644923"/>
  </r>
  <r>
    <n v="12"/>
    <n v="6"/>
    <x v="15"/>
    <n v="7.540056633421357"/>
    <n v="36.754572366801746"/>
    <n v="31.878091678991591"/>
    <n v="33.53305952380952"/>
    <n v="2.5306666666666668"/>
    <x v="1226"/>
    <n v="126.40536578860979"/>
  </r>
  <r>
    <n v="12"/>
    <n v="6"/>
    <x v="16"/>
    <n v="6.9141101505120082"/>
    <n v="14.855908302877527"/>
    <n v="9.5357795490756292"/>
    <n v="14.293721320346318"/>
    <n v="0.9880000000000001"/>
    <x v="1296"/>
    <n v="62.933892011289444"/>
  </r>
  <r>
    <n v="12"/>
    <n v="6"/>
    <x v="17"/>
    <n v="5.3737234916201846"/>
    <n v="0.36360232122505304"/>
    <n v="-0.20132002801120447"/>
    <n v="0"/>
    <n v="0"/>
    <x v="146"/>
    <n v="15.550586154677561"/>
  </r>
  <r>
    <n v="12"/>
    <n v="6"/>
    <x v="18"/>
    <n v="5.5445291774467114"/>
    <n v="0"/>
    <n v="-0.20132002801120447"/>
    <n v="0"/>
    <n v="0"/>
    <x v="1025"/>
    <n v="26.362412563375763"/>
  </r>
  <r>
    <n v="12"/>
    <n v="6"/>
    <x v="19"/>
    <n v="4.3200079222661936"/>
    <n v="0"/>
    <n v="-0.20132002801120447"/>
    <n v="0"/>
    <n v="0"/>
    <x v="0"/>
    <n v="33.519114636786995"/>
  </r>
  <r>
    <n v="12"/>
    <n v="6"/>
    <x v="20"/>
    <n v="5.3573189479329324"/>
    <n v="0"/>
    <n v="-0.20132002801120447"/>
    <n v="0"/>
    <n v="0"/>
    <x v="232"/>
    <n v="21.652798350931686"/>
  </r>
  <r>
    <n v="12"/>
    <n v="6"/>
    <x v="21"/>
    <n v="5.259127510523621"/>
    <n v="0"/>
    <n v="-0.20132002801120447"/>
    <n v="0"/>
    <n v="0"/>
    <x v="0"/>
    <n v="34.458234225044421"/>
  </r>
  <r>
    <n v="12"/>
    <n v="6"/>
    <x v="22"/>
    <n v="4.4768919948393808"/>
    <n v="0"/>
    <n v="-0.20132002801120447"/>
    <n v="0"/>
    <n v="0"/>
    <x v="202"/>
    <n v="32.932399847340271"/>
  </r>
  <r>
    <n v="12"/>
    <n v="6"/>
    <x v="23"/>
    <n v="3.3475498654265849"/>
    <n v="0"/>
    <n v="-0.20132002801120447"/>
    <n v="0"/>
    <n v="0"/>
    <x v="1030"/>
    <n v="28.905475925608837"/>
  </r>
  <r>
    <n v="12"/>
    <n v="7"/>
    <x v="0"/>
    <n v="3.1721162652277664"/>
    <n v="0"/>
    <n v="-0.20132002801120447"/>
    <n v="0"/>
    <n v="0"/>
    <x v="454"/>
    <n v="26.870511742195227"/>
  </r>
  <r>
    <n v="12"/>
    <n v="7"/>
    <x v="1"/>
    <n v="3.0591726148765939"/>
    <n v="0"/>
    <n v="-0.20132002801120447"/>
    <n v="0"/>
    <n v="0"/>
    <x v="415"/>
    <n v="26.590071648031817"/>
  </r>
  <r>
    <n v="12"/>
    <n v="7"/>
    <x v="2"/>
    <n v="3.5729402107252177"/>
    <n v="0"/>
    <n v="-0.20132002801120447"/>
    <n v="0"/>
    <n v="0"/>
    <x v="1504"/>
    <n v="28.12588760803407"/>
  </r>
  <r>
    <n v="12"/>
    <n v="7"/>
    <x v="3"/>
    <n v="6.6980066206964093"/>
    <n v="0"/>
    <n v="-0.20132002801120447"/>
    <n v="0"/>
    <n v="0"/>
    <x v="1397"/>
    <n v="34.851594131803267"/>
  </r>
  <r>
    <n v="12"/>
    <n v="7"/>
    <x v="4"/>
    <n v="4.8500755437216778"/>
    <n v="0"/>
    <n v="-0.20132002801120447"/>
    <n v="0"/>
    <n v="0"/>
    <x v="1505"/>
    <n v="33.171159498640776"/>
  </r>
  <r>
    <n v="12"/>
    <n v="7"/>
    <x v="5"/>
    <n v="4.0893825752326132"/>
    <n v="0"/>
    <n v="-0.20132002801120447"/>
    <n v="0"/>
    <n v="0"/>
    <x v="1138"/>
    <n v="31.640196259881439"/>
  </r>
  <r>
    <n v="12"/>
    <n v="7"/>
    <x v="6"/>
    <n v="7.4382666455455366"/>
    <n v="0"/>
    <n v="-0.20132002801120447"/>
    <n v="0"/>
    <n v="0"/>
    <x v="89"/>
    <n v="36.463475778274017"/>
  </r>
  <r>
    <n v="12"/>
    <n v="7"/>
    <x v="7"/>
    <n v="5.7138451294097745"/>
    <n v="0.65822825491412384"/>
    <n v="0.32037067418067228"/>
    <n v="0.37608062770562772"/>
    <n v="0"/>
    <x v="0"/>
    <n v="36.468951428742201"/>
  </r>
  <r>
    <n v="12"/>
    <n v="7"/>
    <x v="8"/>
    <n v="4.165483819142076"/>
    <n v="19.493196779378582"/>
    <n v="21.045968657584034"/>
    <n v="16.008076839826838"/>
    <n v="5.8933333333333335"/>
    <x v="0"/>
    <n v="96.006486171796865"/>
  </r>
  <r>
    <n v="12"/>
    <n v="7"/>
    <x v="9"/>
    <n v="1.9389745840317836"/>
    <n v="38.129558625853399"/>
    <n v="34.094766440798317"/>
    <n v="18.552860930735932"/>
    <n v="15.981333333333334"/>
    <x v="1002"/>
    <n v="137.27110700152375"/>
  </r>
  <r>
    <n v="12"/>
    <n v="7"/>
    <x v="10"/>
    <n v="0.80099995901137877"/>
    <n v="38.480166112784516"/>
    <n v="32.910742784117645"/>
    <n v="25.281204545454543"/>
    <n v="18.113333333333333"/>
    <x v="1464"/>
    <n v="144.12592041891193"/>
  </r>
  <r>
    <n v="12"/>
    <n v="7"/>
    <x v="11"/>
    <n v="0.72197987723882961"/>
    <n v="36.797604650339885"/>
    <n v="30.787034269726892"/>
    <n v="20.340128246753245"/>
    <n v="18.234666666666669"/>
    <x v="1252"/>
    <n v="135.65559578753917"/>
  </r>
  <r>
    <n v="12"/>
    <n v="7"/>
    <x v="12"/>
    <n v="1.097463642030035"/>
    <n v="35.663627422015701"/>
    <n v="30.288334288235287"/>
    <n v="23.435510281385277"/>
    <n v="17.177333333333333"/>
    <x v="298"/>
    <n v="135.73339272233392"/>
  </r>
  <r>
    <n v="12"/>
    <n v="7"/>
    <x v="13"/>
    <n v="1.3927586470710382"/>
    <n v="36.733059991803863"/>
    <n v="31.782360636113442"/>
    <n v="28.087735389610383"/>
    <n v="15.496000000000002"/>
    <x v="785"/>
    <n v="138.94924041139816"/>
  </r>
  <r>
    <n v="12"/>
    <n v="7"/>
    <x v="14"/>
    <n v="1.4610555595265162"/>
    <n v="38.109414540138815"/>
    <n v="33.167177563235292"/>
    <n v="3.4773425324675329"/>
    <n v="15.426666666666668"/>
    <x v="275"/>
    <n v="115.02288019062658"/>
  </r>
  <r>
    <n v="12"/>
    <n v="7"/>
    <x v="15"/>
    <n v="1.5420657152429147"/>
    <n v="37.710349632246896"/>
    <n v="29.408438132394963"/>
    <n v="18.4963079004329"/>
    <n v="13.416000000000002"/>
    <x v="0"/>
    <n v="129.97358812284966"/>
  </r>
  <r>
    <n v="12"/>
    <n v="7"/>
    <x v="16"/>
    <n v="1.1331700263389342"/>
    <n v="19.211605533933287"/>
    <n v="8.3171959491176466"/>
    <n v="6.4200027056277058"/>
    <n v="6.0146666666666677"/>
    <x v="0"/>
    <n v="70.497067624216243"/>
  </r>
  <r>
    <n v="12"/>
    <n v="7"/>
    <x v="17"/>
    <n v="0.93310730416112087"/>
    <n v="0.42950630181260085"/>
    <n v="-0.20132002801120447"/>
    <n v="0"/>
    <n v="0"/>
    <x v="0"/>
    <n v="30.561720320494523"/>
  </r>
  <r>
    <n v="12"/>
    <n v="7"/>
    <x v="18"/>
    <n v="0.60974447441562407"/>
    <n v="0"/>
    <n v="-0.20132002801120447"/>
    <n v="0"/>
    <n v="0"/>
    <x v="0"/>
    <n v="29.808851188936426"/>
  </r>
  <r>
    <n v="12"/>
    <n v="7"/>
    <x v="19"/>
    <n v="0.18929112120206656"/>
    <n v="0"/>
    <n v="-0.20132002801120447"/>
    <n v="0"/>
    <n v="0"/>
    <x v="0"/>
    <n v="29.388397835722866"/>
  </r>
  <r>
    <n v="12"/>
    <n v="7"/>
    <x v="20"/>
    <n v="0"/>
    <n v="0"/>
    <n v="-0.20132002801120447"/>
    <n v="0"/>
    <n v="0"/>
    <x v="0"/>
    <n v="29.199106714520802"/>
  </r>
  <r>
    <n v="12"/>
    <n v="7"/>
    <x v="21"/>
    <n v="0"/>
    <n v="0"/>
    <n v="-0.20132002801120447"/>
    <n v="0"/>
    <n v="0"/>
    <x v="0"/>
    <n v="29.199106714520802"/>
  </r>
  <r>
    <n v="12"/>
    <n v="7"/>
    <x v="22"/>
    <n v="0"/>
    <n v="0"/>
    <n v="-0.20132002801120447"/>
    <n v="0"/>
    <n v="0"/>
    <x v="0"/>
    <n v="29.199106714520802"/>
  </r>
  <r>
    <n v="12"/>
    <n v="7"/>
    <x v="23"/>
    <n v="0"/>
    <n v="0"/>
    <n v="-0.20132002801120447"/>
    <n v="0"/>
    <n v="0"/>
    <x v="0"/>
    <n v="29.199106714520802"/>
  </r>
  <r>
    <n v="12"/>
    <n v="8"/>
    <x v="0"/>
    <n v="0"/>
    <n v="0"/>
    <n v="-0.20132002801120447"/>
    <n v="0"/>
    <n v="0"/>
    <x v="0"/>
    <n v="29.199106714520802"/>
  </r>
  <r>
    <n v="12"/>
    <n v="8"/>
    <x v="1"/>
    <n v="0"/>
    <n v="0"/>
    <n v="-0.20132002801120447"/>
    <n v="0"/>
    <n v="0"/>
    <x v="0"/>
    <n v="29.199106714520802"/>
  </r>
  <r>
    <n v="12"/>
    <n v="8"/>
    <x v="2"/>
    <n v="9.1735095465405991E-3"/>
    <n v="0"/>
    <n v="-0.20132002801120447"/>
    <n v="0"/>
    <n v="0"/>
    <x v="0"/>
    <n v="29.208280224067341"/>
  </r>
  <r>
    <n v="12"/>
    <n v="8"/>
    <x v="3"/>
    <n v="0"/>
    <n v="0"/>
    <n v="-0.20132002801120447"/>
    <n v="0"/>
    <n v="0"/>
    <x v="0"/>
    <n v="29.199106714520802"/>
  </r>
  <r>
    <n v="12"/>
    <n v="8"/>
    <x v="4"/>
    <n v="0"/>
    <n v="0"/>
    <n v="-0.20132002801120447"/>
    <n v="0"/>
    <n v="0"/>
    <x v="0"/>
    <n v="29.199106714520802"/>
  </r>
  <r>
    <n v="12"/>
    <n v="8"/>
    <x v="5"/>
    <n v="0"/>
    <n v="0"/>
    <n v="-0.20132002801120447"/>
    <n v="0"/>
    <n v="0"/>
    <x v="0"/>
    <n v="29.199106714520802"/>
  </r>
  <r>
    <n v="12"/>
    <n v="8"/>
    <x v="6"/>
    <n v="0.18248996263844872"/>
    <n v="0"/>
    <n v="-0.20132002801120447"/>
    <n v="0"/>
    <n v="0"/>
    <x v="0"/>
    <n v="29.381596677159248"/>
  </r>
  <r>
    <n v="12"/>
    <n v="8"/>
    <x v="7"/>
    <n v="0.53643882640320917"/>
    <n v="0"/>
    <n v="0.29263286370630248"/>
    <n v="0.3893625541125541"/>
    <n v="0"/>
    <x v="0"/>
    <n v="30.618860986754072"/>
  </r>
  <r>
    <n v="12"/>
    <n v="8"/>
    <x v="8"/>
    <n v="0.18236157474775955"/>
    <n v="2.6478841989011412"/>
    <n v="22.266280254705883"/>
    <n v="25.057938311688311"/>
    <n v="8.5280000000000005"/>
    <x v="0"/>
    <n v="88.082891082575088"/>
  </r>
  <r>
    <n v="12"/>
    <n v="8"/>
    <x v="9"/>
    <n v="0.63807703493292423"/>
    <n v="7.4144472396842582"/>
    <n v="36.257873290525204"/>
    <n v="36.759054112554111"/>
    <n v="20.228000000000002"/>
    <x v="0"/>
    <n v="130.69787842022851"/>
  </r>
  <r>
    <n v="12"/>
    <n v="8"/>
    <x v="10"/>
    <n v="1.1532975849804485"/>
    <n v="9.5331676489338868"/>
    <n v="34.652909524726887"/>
    <n v="35.395578463203464"/>
    <n v="20.05466666666667"/>
    <x v="0"/>
    <n v="130.19004663104334"/>
  </r>
  <r>
    <n v="12"/>
    <n v="8"/>
    <x v="11"/>
    <n v="1.7386732999308563"/>
    <n v="9.6196947632909477"/>
    <n v="32.470103507331928"/>
    <n v="33.534314935064934"/>
    <n v="18.806666666666668"/>
    <x v="0"/>
    <n v="125.56987991481734"/>
  </r>
  <r>
    <n v="12"/>
    <n v="8"/>
    <x v="12"/>
    <n v="2.5750963633466486"/>
    <n v="7.9211023362500796"/>
    <n v="31.691122385861345"/>
    <n v="32.547035714285713"/>
    <n v="18.044"/>
    <x v="0"/>
    <n v="122.17878354227578"/>
  </r>
  <r>
    <n v="12"/>
    <n v="8"/>
    <x v="13"/>
    <n v="1.5591166976433588"/>
    <n v="6.5792523748386813"/>
    <n v="32.891389215882356"/>
    <n v="33.236683441558441"/>
    <n v="18.165333333333333"/>
    <x v="0"/>
    <n v="121.83220180578817"/>
  </r>
  <r>
    <n v="12"/>
    <n v="8"/>
    <x v="14"/>
    <n v="1.1345972408699372"/>
    <n v="3.7294556381911601"/>
    <n v="34.456263447478996"/>
    <n v="34.395962121212122"/>
    <n v="18.668000000000003"/>
    <x v="0"/>
    <n v="121.78470519028423"/>
  </r>
  <r>
    <n v="12"/>
    <n v="8"/>
    <x v="15"/>
    <n v="0.7679092531153261"/>
    <n v="3.0956182352773887"/>
    <n v="30.847859769894956"/>
    <n v="33.776598484848485"/>
    <n v="19.014666666666667"/>
    <x v="0"/>
    <n v="116.90307915233484"/>
  </r>
  <r>
    <n v="12"/>
    <n v="8"/>
    <x v="16"/>
    <n v="0.17565163297055236"/>
    <n v="1.5983077438749664"/>
    <n v="9.0999786643487361"/>
    <n v="14.968410714285714"/>
    <n v="9.1693333333333342"/>
    <x v="0"/>
    <n v="64.412108831345307"/>
  </r>
  <r>
    <n v="12"/>
    <n v="8"/>
    <x v="17"/>
    <n v="0.80970824584497081"/>
    <n v="0"/>
    <n v="-0.20132002801120447"/>
    <n v="0"/>
    <n v="0"/>
    <x v="0"/>
    <n v="30.008814960365772"/>
  </r>
  <r>
    <n v="12"/>
    <n v="8"/>
    <x v="18"/>
    <n v="3.9705319613376946"/>
    <n v="0"/>
    <n v="-0.20132002801120447"/>
    <n v="0"/>
    <n v="0"/>
    <x v="877"/>
    <n v="33.012810795346411"/>
  </r>
  <r>
    <n v="12"/>
    <n v="8"/>
    <x v="19"/>
    <n v="3.8025339671745568"/>
    <n v="0"/>
    <n v="-0.20132002801120447"/>
    <n v="0"/>
    <n v="0"/>
    <x v="710"/>
    <n v="27.852992033046707"/>
  </r>
  <r>
    <n v="12"/>
    <n v="8"/>
    <x v="20"/>
    <n v="2.9613777982610778"/>
    <n v="0"/>
    <n v="-0.20132002801120447"/>
    <n v="0"/>
    <n v="0"/>
    <x v="757"/>
    <n v="26.827269719040768"/>
  </r>
  <r>
    <n v="12"/>
    <n v="8"/>
    <x v="21"/>
    <n v="3.1305634111813214"/>
    <n v="0"/>
    <n v="-0.20132002801120447"/>
    <n v="0"/>
    <n v="0"/>
    <x v="1264"/>
    <n v="26.32646955671208"/>
  </r>
  <r>
    <n v="12"/>
    <n v="8"/>
    <x v="22"/>
    <n v="2.556112408828906"/>
    <n v="0"/>
    <n v="-0.20132002801120447"/>
    <n v="0"/>
    <n v="0"/>
    <x v="1413"/>
    <n v="26.9244936610453"/>
  </r>
  <r>
    <n v="12"/>
    <n v="8"/>
    <x v="23"/>
    <n v="2.8526706584168195"/>
    <n v="0"/>
    <n v="-0.20132002801120447"/>
    <n v="0"/>
    <n v="0"/>
    <x v="1506"/>
    <n v="28.527950914900639"/>
  </r>
  <r>
    <n v="12"/>
    <n v="9"/>
    <x v="0"/>
    <n v="1.1517492024408573"/>
    <n v="0"/>
    <n v="-0.20132002801120447"/>
    <n v="0"/>
    <n v="0"/>
    <x v="997"/>
    <n v="28.585208690788118"/>
  </r>
  <r>
    <n v="12"/>
    <n v="9"/>
    <x v="1"/>
    <n v="1.1333684312334251"/>
    <n v="0"/>
    <n v="-0.20132002801120447"/>
    <n v="0"/>
    <n v="0"/>
    <x v="1002"/>
    <n v="29.505661489993201"/>
  </r>
  <r>
    <n v="12"/>
    <n v="9"/>
    <x v="2"/>
    <n v="0"/>
    <n v="0"/>
    <n v="-0.20132002801120447"/>
    <n v="0"/>
    <n v="0"/>
    <x v="913"/>
    <n v="26.680258919357222"/>
  </r>
  <r>
    <n v="12"/>
    <n v="9"/>
    <x v="3"/>
    <n v="3.628763784614901E-2"/>
    <n v="0"/>
    <n v="-0.20132002801120447"/>
    <n v="0"/>
    <n v="0"/>
    <x v="287"/>
    <n v="20.837101322494973"/>
  </r>
  <r>
    <n v="12"/>
    <n v="9"/>
    <x v="4"/>
    <n v="0.39733935499353068"/>
    <n v="0"/>
    <n v="-0.20132002801120447"/>
    <n v="0"/>
    <n v="0"/>
    <x v="25"/>
    <n v="19.222335116456012"/>
  </r>
  <r>
    <n v="12"/>
    <n v="9"/>
    <x v="5"/>
    <n v="0.64443810980856675"/>
    <n v="0"/>
    <n v="-0.20132002801120447"/>
    <n v="0"/>
    <n v="0"/>
    <x v="1131"/>
    <n v="13.607058337842881"/>
  </r>
  <r>
    <n v="12"/>
    <n v="9"/>
    <x v="6"/>
    <n v="0.79865468685172747"/>
    <n v="0"/>
    <n v="-0.20132002801120447"/>
    <n v="0"/>
    <n v="0"/>
    <x v="1507"/>
    <n v="10.796481173776513"/>
  </r>
  <r>
    <n v="12"/>
    <n v="9"/>
    <x v="7"/>
    <n v="0.87334575705458561"/>
    <n v="0"/>
    <n v="0.23403993587394953"/>
    <n v="0.37410389610389611"/>
    <n v="0"/>
    <x v="923"/>
    <n v="11.780920598989759"/>
  </r>
  <r>
    <n v="12"/>
    <n v="9"/>
    <x v="8"/>
    <n v="0.86790355897511928"/>
    <n v="1.3524914910317918"/>
    <n v="18.091784706239494"/>
    <n v="25.007307359307358"/>
    <n v="9.325333333333333"/>
    <x v="479"/>
    <n v="63.873127703510143"/>
  </r>
  <r>
    <n v="12"/>
    <n v="9"/>
    <x v="9"/>
    <n v="0.60907066157841205"/>
    <n v="4.129749471406484"/>
    <n v="31.899173244390756"/>
    <n v="37.196960497835491"/>
    <n v="22.429333333333336"/>
    <x v="534"/>
    <n v="99.965211817363823"/>
  </r>
  <r>
    <n v="12"/>
    <n v="9"/>
    <x v="10"/>
    <n v="0.28476892604558385"/>
    <n v="3.6452070431440315"/>
    <n v="31.332735774075633"/>
    <n v="36.542558441558441"/>
    <n v="22.34266666666667"/>
    <x v="582"/>
    <n v="101.38228962531682"/>
  </r>
  <r>
    <n v="12"/>
    <n v="9"/>
    <x v="11"/>
    <n v="0.10085401029114775"/>
    <n v="7.331770729621101"/>
    <n v="29.594716226659656"/>
    <n v="35.177909632034627"/>
    <n v="21.198666666666668"/>
    <x v="1508"/>
    <n v="100.38755880154632"/>
  </r>
  <r>
    <n v="12"/>
    <n v="9"/>
    <x v="12"/>
    <n v="0"/>
    <n v="5.987210136272652"/>
    <n v="29.289206328088227"/>
    <n v="34.513099025974022"/>
    <n v="20.210666666666665"/>
    <x v="1076"/>
    <n v="95.727066936517929"/>
  </r>
  <r>
    <n v="12"/>
    <n v="9"/>
    <x v="13"/>
    <n v="5.3532430382315727E-2"/>
    <n v="2.3873797630838069"/>
    <n v="30.810189431722691"/>
    <n v="35.28242586580086"/>
    <n v="20.522666666666669"/>
    <x v="1288"/>
    <n v="91.95270909364497"/>
  </r>
  <r>
    <n v="12"/>
    <n v="9"/>
    <x v="14"/>
    <n v="0.11757371863260435"/>
    <n v="2.8163496477347767"/>
    <n v="33.039996971974794"/>
    <n v="36.838206709956708"/>
    <n v="21.198666666666668"/>
    <x v="41"/>
    <n v="94.010793714965558"/>
  </r>
  <r>
    <n v="12"/>
    <n v="9"/>
    <x v="15"/>
    <n v="0.24849606054437334"/>
    <n v="4.3719620078504748"/>
    <n v="28.180523347752096"/>
    <n v="36.42395725108225"/>
    <n v="21.389333333333337"/>
    <x v="41"/>
    <n v="90.614272000562536"/>
  </r>
  <r>
    <n v="12"/>
    <n v="9"/>
    <x v="16"/>
    <n v="0.64263863982785474"/>
    <n v="2.2743062768260969"/>
    <n v="8.3144311536554625"/>
    <n v="16.805218614718616"/>
    <n v="10.590666666666667"/>
    <x v="41"/>
    <n v="38.627261351694699"/>
  </r>
  <r>
    <n v="12"/>
    <n v="9"/>
    <x v="17"/>
    <n v="1.0470437430988755"/>
    <n v="0"/>
    <n v="-0.20132002801120447"/>
    <n v="0"/>
    <n v="0"/>
    <x v="41"/>
    <n v="0.84572371508767108"/>
  </r>
  <r>
    <n v="12"/>
    <n v="9"/>
    <x v="18"/>
    <n v="1.0847498741989441"/>
    <n v="0"/>
    <n v="-0.20132002801120447"/>
    <n v="0"/>
    <n v="0"/>
    <x v="41"/>
    <n v="0.88342984618773968"/>
  </r>
  <r>
    <n v="12"/>
    <n v="9"/>
    <x v="19"/>
    <n v="1.0032260181667707"/>
    <n v="0"/>
    <n v="-0.20132002801120447"/>
    <n v="0"/>
    <n v="0"/>
    <x v="41"/>
    <n v="0.8019059901555663"/>
  </r>
  <r>
    <n v="12"/>
    <n v="9"/>
    <x v="20"/>
    <n v="0.77573611177373403"/>
    <n v="0"/>
    <n v="-0.20132002801120447"/>
    <n v="0"/>
    <n v="0"/>
    <x v="41"/>
    <n v="0.57441608376252962"/>
  </r>
  <r>
    <n v="12"/>
    <n v="9"/>
    <x v="21"/>
    <n v="0.515608784452666"/>
    <n v="0"/>
    <n v="-0.20132002801120447"/>
    <n v="0"/>
    <n v="0"/>
    <x v="41"/>
    <n v="0.31428875644146154"/>
  </r>
  <r>
    <n v="12"/>
    <n v="9"/>
    <x v="22"/>
    <n v="0.37727714530583806"/>
    <n v="0"/>
    <n v="-0.20132002801120447"/>
    <n v="0"/>
    <n v="0"/>
    <x v="41"/>
    <n v="0.17595711729463359"/>
  </r>
  <r>
    <n v="12"/>
    <n v="9"/>
    <x v="23"/>
    <n v="0.32950798971148471"/>
    <n v="0"/>
    <n v="-0.20132002801120447"/>
    <n v="0"/>
    <n v="0"/>
    <x v="41"/>
    <n v="0.12818796170028024"/>
  </r>
  <r>
    <n v="12"/>
    <n v="10"/>
    <x v="0"/>
    <n v="0.44643979520701049"/>
    <n v="0"/>
    <n v="-0.20132002801120447"/>
    <n v="0"/>
    <n v="0"/>
    <x v="41"/>
    <n v="0.24511976719580603"/>
  </r>
  <r>
    <n v="12"/>
    <n v="10"/>
    <x v="1"/>
    <n v="0.58163851450792847"/>
    <n v="0"/>
    <n v="-0.20132002801120447"/>
    <n v="0"/>
    <n v="0"/>
    <x v="41"/>
    <n v="0.38031848649672401"/>
  </r>
  <r>
    <n v="12"/>
    <n v="10"/>
    <x v="2"/>
    <n v="0.44033493135631713"/>
    <n v="0"/>
    <n v="-0.20132002801120447"/>
    <n v="0"/>
    <n v="0"/>
    <x v="41"/>
    <n v="0.23901490334511266"/>
  </r>
  <r>
    <n v="12"/>
    <n v="10"/>
    <x v="3"/>
    <n v="0.21394517190306656"/>
    <n v="0"/>
    <n v="-0.20132002801120447"/>
    <n v="0"/>
    <n v="0"/>
    <x v="41"/>
    <n v="1.262514389186209E-2"/>
  </r>
  <r>
    <n v="12"/>
    <n v="10"/>
    <x v="4"/>
    <n v="0.18423434589749013"/>
    <n v="0"/>
    <n v="-0.20132002801120447"/>
    <n v="0"/>
    <n v="0"/>
    <x v="41"/>
    <n v="-1.7085682113714334E-2"/>
  </r>
  <r>
    <n v="12"/>
    <n v="10"/>
    <x v="5"/>
    <n v="0.24571397891007102"/>
    <n v="0"/>
    <n v="-0.20132002801120447"/>
    <n v="0"/>
    <n v="0"/>
    <x v="41"/>
    <n v="4.4393950898866552E-2"/>
  </r>
  <r>
    <n v="12"/>
    <n v="10"/>
    <x v="6"/>
    <n v="0.46990800706586494"/>
    <n v="0"/>
    <n v="-0.20132002801120447"/>
    <n v="0"/>
    <n v="0"/>
    <x v="41"/>
    <n v="0.26858797905466048"/>
  </r>
  <r>
    <n v="12"/>
    <n v="10"/>
    <x v="7"/>
    <n v="0.51417844849427818"/>
    <n v="0"/>
    <n v="0.2135078735728991"/>
    <n v="0.35430735930735929"/>
    <n v="0"/>
    <x v="41"/>
    <n v="1.0819936813745366"/>
  </r>
  <r>
    <n v="12"/>
    <n v="10"/>
    <x v="8"/>
    <n v="6.2534606161278136E-2"/>
    <n v="3.077194556191448"/>
    <n v="17.991560870735288"/>
    <n v="22.668860389610387"/>
    <n v="8.9440000000000008"/>
    <x v="41"/>
    <n v="52.744150422698404"/>
  </r>
  <r>
    <n v="12"/>
    <n v="10"/>
    <x v="9"/>
    <n v="0"/>
    <n v="5.5742232510169485"/>
    <n v="13.611779259201681"/>
    <n v="34.537962121212125"/>
    <n v="21.649333333333335"/>
    <x v="41"/>
    <n v="75.373297964764092"/>
  </r>
  <r>
    <n v="12"/>
    <n v="10"/>
    <x v="10"/>
    <n v="0"/>
    <n v="9.5063311523858562"/>
    <n v="12.247352698613444"/>
    <n v="33.895080086580087"/>
    <n v="21.770666666666667"/>
    <x v="41"/>
    <n v="77.41943060424606"/>
  </r>
  <r>
    <n v="12"/>
    <n v="10"/>
    <x v="11"/>
    <n v="0"/>
    <n v="19.864494593801268"/>
    <n v="9.4227685345588217"/>
    <n v="32.172260281385284"/>
    <n v="20.609333333333336"/>
    <x v="41"/>
    <n v="82.068856743078712"/>
  </r>
  <r>
    <n v="12"/>
    <n v="10"/>
    <x v="12"/>
    <n v="5.9254282551785636E-2"/>
    <n v="30.562877567303385"/>
    <n v="10.103945016554619"/>
    <n v="31.046004870129867"/>
    <n v="19.638666666666666"/>
    <x v="41"/>
    <n v="91.410748403206313"/>
  </r>
  <r>
    <n v="12"/>
    <n v="10"/>
    <x v="13"/>
    <n v="0.43565307531555802"/>
    <n v="35.028331166839131"/>
    <n v="8.2688120285294104"/>
    <n v="31.917737012987011"/>
    <n v="19.777333333333335"/>
    <x v="41"/>
    <n v="95.42786661700444"/>
  </r>
  <r>
    <n v="12"/>
    <n v="10"/>
    <x v="14"/>
    <n v="1.6271280476330423"/>
    <n v="35.48732921935833"/>
    <n v="14.63993757170168"/>
    <n v="32.342290584415579"/>
    <n v="20.349333333333334"/>
    <x v="41"/>
    <n v="104.44601875644196"/>
  </r>
  <r>
    <n v="12"/>
    <n v="10"/>
    <x v="15"/>
    <n v="1.313490517797981"/>
    <n v="32.692100841295364"/>
    <n v="5.4507942536974783"/>
    <n v="32.736636363636364"/>
    <n v="20.349333333333334"/>
    <x v="41"/>
    <n v="92.542355309760524"/>
  </r>
  <r>
    <n v="12"/>
    <n v="10"/>
    <x v="16"/>
    <n v="1.7676067109135238"/>
    <n v="15.835222192123341"/>
    <n v="7.6809473933823522"/>
    <n v="14.20857251082251"/>
    <n v="10.088000000000001"/>
    <x v="41"/>
    <n v="49.580348807241727"/>
  </r>
  <r>
    <n v="12"/>
    <n v="10"/>
    <x v="17"/>
    <n v="2.110170685532911"/>
    <n v="0.42042923601965704"/>
    <n v="-0.20132002801120447"/>
    <n v="0"/>
    <n v="0"/>
    <x v="41"/>
    <n v="2.3292798935413637"/>
  </r>
  <r>
    <n v="12"/>
    <n v="10"/>
    <x v="18"/>
    <n v="4.2070517233554066"/>
    <n v="0"/>
    <n v="-0.20132002801120447"/>
    <n v="0"/>
    <n v="0"/>
    <x v="41"/>
    <n v="4.0057316953442017"/>
  </r>
  <r>
    <n v="12"/>
    <n v="10"/>
    <x v="19"/>
    <n v="3.8338719381502231"/>
    <n v="0"/>
    <n v="-0.20132002801120447"/>
    <n v="0"/>
    <n v="0"/>
    <x v="41"/>
    <n v="3.6325519101390187"/>
  </r>
  <r>
    <n v="12"/>
    <n v="10"/>
    <x v="20"/>
    <n v="6.1924608595391888"/>
    <n v="0"/>
    <n v="-0.20132002801120447"/>
    <n v="0"/>
    <n v="0"/>
    <x v="41"/>
    <n v="5.9911408315279839"/>
  </r>
  <r>
    <n v="12"/>
    <n v="10"/>
    <x v="21"/>
    <n v="7.6640785480829692"/>
    <n v="0"/>
    <n v="-0.20132002801120447"/>
    <n v="0"/>
    <n v="0"/>
    <x v="41"/>
    <n v="7.4627585200717643"/>
  </r>
  <r>
    <n v="12"/>
    <n v="10"/>
    <x v="22"/>
    <n v="7.7193793831687003"/>
    <n v="0"/>
    <n v="-0.20132002801120447"/>
    <n v="0"/>
    <n v="0"/>
    <x v="41"/>
    <n v="7.5180593551574955"/>
  </r>
  <r>
    <n v="12"/>
    <n v="10"/>
    <x v="23"/>
    <n v="7.8560150836114495"/>
    <n v="0"/>
    <n v="-0.20132002801120447"/>
    <n v="0"/>
    <n v="0"/>
    <x v="41"/>
    <n v="7.6546950556002447"/>
  </r>
  <r>
    <n v="12"/>
    <n v="11"/>
    <x v="0"/>
    <n v="8.0101946286246477"/>
    <n v="0"/>
    <n v="-0.20132002801120447"/>
    <n v="0"/>
    <n v="0"/>
    <x v="1165"/>
    <n v="11.292160518109887"/>
  </r>
  <r>
    <n v="12"/>
    <n v="11"/>
    <x v="1"/>
    <n v="8.1562577426295988"/>
    <n v="0"/>
    <n v="-0.20132002801120447"/>
    <n v="0"/>
    <n v="0"/>
    <x v="739"/>
    <n v="18.958493902385108"/>
  </r>
  <r>
    <n v="12"/>
    <n v="11"/>
    <x v="2"/>
    <n v="8.0745552533290432"/>
    <n v="0"/>
    <n v="-0.20132002801120447"/>
    <n v="0"/>
    <n v="0"/>
    <x v="510"/>
    <n v="29.344785723184124"/>
  </r>
  <r>
    <n v="12"/>
    <n v="11"/>
    <x v="3"/>
    <n v="7.7852007091359239"/>
    <n v="0"/>
    <n v="-0.20132002801120447"/>
    <n v="0"/>
    <n v="0"/>
    <x v="998"/>
    <n v="35.755288931480344"/>
  </r>
  <r>
    <n v="12"/>
    <n v="11"/>
    <x v="4"/>
    <n v="8.1477061299943649"/>
    <n v="0"/>
    <n v="-0.20132002801120447"/>
    <n v="0"/>
    <n v="0"/>
    <x v="0"/>
    <n v="37.346812844515163"/>
  </r>
  <r>
    <n v="12"/>
    <n v="11"/>
    <x v="5"/>
    <n v="2.7566956494076424"/>
    <n v="0"/>
    <n v="-0.20132002801120447"/>
    <n v="0"/>
    <n v="0"/>
    <x v="0"/>
    <n v="31.955802363928441"/>
  </r>
  <r>
    <n v="12"/>
    <n v="11"/>
    <x v="6"/>
    <n v="8.755031078496927"/>
    <n v="0"/>
    <n v="-0.20132002801120447"/>
    <n v="0"/>
    <n v="0"/>
    <x v="0"/>
    <n v="37.954137793017729"/>
  </r>
  <r>
    <n v="12"/>
    <n v="11"/>
    <x v="7"/>
    <n v="6.5549486377585229"/>
    <n v="0.30572419796062034"/>
    <n v="-0.20132002801120447"/>
    <n v="0"/>
    <n v="0"/>
    <x v="0"/>
    <n v="36.059779550239945"/>
  </r>
  <r>
    <n v="12"/>
    <n v="11"/>
    <x v="8"/>
    <n v="1.5097998088624611"/>
    <n v="16.430958419948254"/>
    <n v="7.9598461356302526"/>
    <n v="6.9022624458874455"/>
    <n v="7.6093333333333337"/>
    <x v="1"/>
    <n v="69.3368089630074"/>
  </r>
  <r>
    <n v="12"/>
    <n v="11"/>
    <x v="9"/>
    <n v="3.7184323417516523"/>
    <n v="35.947535599268761"/>
    <n v="18.574587113823529"/>
    <n v="15.264267316017316"/>
    <n v="20.071999999999999"/>
    <x v="31"/>
    <n v="117.52668012335059"/>
  </r>
  <r>
    <n v="12"/>
    <n v="11"/>
    <x v="10"/>
    <n v="3.1410063499648131"/>
    <n v="37.484561557204188"/>
    <n v="18.433236945819328"/>
    <n v="18.289720238095235"/>
    <n v="20.401333333333334"/>
    <x v="380"/>
    <n v="106.19082570748944"/>
  </r>
  <r>
    <n v="12"/>
    <n v="11"/>
    <x v="11"/>
    <n v="3.5668751657397118"/>
    <n v="36.134536908431116"/>
    <n v="19.899960938508404"/>
    <n v="18.140991883116879"/>
    <n v="19.326666666666668"/>
    <x v="41"/>
    <n v="97.069031562462783"/>
  </r>
  <r>
    <n v="12"/>
    <n v="11"/>
    <x v="12"/>
    <n v="3.6526968497991019"/>
    <n v="33.212477997892911"/>
    <n v="19.964588032436971"/>
    <n v="19.476698051948052"/>
    <n v="17.506666666666668"/>
    <x v="41"/>
    <n v="93.813127598743705"/>
  </r>
  <r>
    <n v="12"/>
    <n v="11"/>
    <x v="13"/>
    <n v="4.8530753894595735"/>
    <n v="31.565794405707237"/>
    <n v="19.220858053109239"/>
    <n v="19.38057196969697"/>
    <n v="17.333333333333336"/>
    <x v="41"/>
    <n v="92.353633151306354"/>
  </r>
  <r>
    <n v="12"/>
    <n v="11"/>
    <x v="14"/>
    <n v="5.8515667577056396"/>
    <n v="36.581093177038902"/>
    <n v="24.821988060063024"/>
    <n v="15.896614718614719"/>
    <n v="18.009333333333334"/>
    <x v="41"/>
    <n v="101.16059604675561"/>
  </r>
  <r>
    <n v="12"/>
    <n v="11"/>
    <x v="15"/>
    <n v="6.4151825188386962"/>
    <n v="35.983860205378484"/>
    <n v="27.320671959012603"/>
    <n v="11.334423160173159"/>
    <n v="17.957333333333334"/>
    <x v="41"/>
    <n v="99.011471176736279"/>
  </r>
  <r>
    <n v="12"/>
    <n v="11"/>
    <x v="16"/>
    <n v="3.5505239103579678"/>
    <n v="18.034330770604935"/>
    <n v="7.8831230615546213"/>
    <n v="4.6539042207792205"/>
    <n v="8.2333333333333343"/>
    <x v="41"/>
    <n v="42.355215296630078"/>
  </r>
  <r>
    <n v="12"/>
    <n v="11"/>
    <x v="17"/>
    <n v="2.7437275508567063"/>
    <n v="0.47257291723228323"/>
    <n v="-0.20132002801120447"/>
    <n v="0"/>
    <n v="0"/>
    <x v="41"/>
    <n v="3.0149804400777849"/>
  </r>
  <r>
    <n v="12"/>
    <n v="11"/>
    <x v="18"/>
    <n v="3.0723412384805817"/>
    <n v="0"/>
    <n v="-0.20132002801120447"/>
    <n v="0"/>
    <n v="0"/>
    <x v="41"/>
    <n v="2.8710212104693773"/>
  </r>
  <r>
    <n v="12"/>
    <n v="11"/>
    <x v="19"/>
    <n v="3.8266464280731336"/>
    <n v="0"/>
    <n v="-0.20132002801120447"/>
    <n v="0"/>
    <n v="0"/>
    <x v="41"/>
    <n v="3.6253264000619292"/>
  </r>
  <r>
    <n v="12"/>
    <n v="11"/>
    <x v="20"/>
    <n v="3.9493816269642421"/>
    <n v="0"/>
    <n v="-0.20132002801120447"/>
    <n v="0"/>
    <n v="0"/>
    <x v="41"/>
    <n v="3.7480615989530377"/>
  </r>
  <r>
    <n v="12"/>
    <n v="11"/>
    <x v="21"/>
    <n v="2.7267531084202035"/>
    <n v="0"/>
    <n v="-0.20132002801120447"/>
    <n v="0"/>
    <n v="0"/>
    <x v="41"/>
    <n v="2.5254330804089991"/>
  </r>
  <r>
    <n v="12"/>
    <n v="11"/>
    <x v="22"/>
    <n v="2.4232625792080555"/>
    <n v="0"/>
    <n v="-0.20132002801120447"/>
    <n v="0"/>
    <n v="0"/>
    <x v="41"/>
    <n v="2.2219425511968511"/>
  </r>
  <r>
    <n v="12"/>
    <n v="11"/>
    <x v="23"/>
    <n v="2.5089691124348881"/>
    <n v="0"/>
    <n v="-0.20132002801120447"/>
    <n v="0"/>
    <n v="0"/>
    <x v="41"/>
    <n v="2.3076490844236837"/>
  </r>
  <r>
    <n v="12"/>
    <n v="12"/>
    <x v="0"/>
    <n v="2.0221768746217572"/>
    <n v="0"/>
    <n v="-0.20132002801120447"/>
    <n v="0"/>
    <n v="0"/>
    <x v="41"/>
    <n v="1.8208568466105528"/>
  </r>
  <r>
    <n v="12"/>
    <n v="12"/>
    <x v="1"/>
    <n v="0.94036026930413064"/>
    <n v="0"/>
    <n v="-0.20132002801120447"/>
    <n v="0"/>
    <n v="0"/>
    <x v="41"/>
    <n v="0.73904024129292623"/>
  </r>
  <r>
    <n v="12"/>
    <n v="12"/>
    <x v="2"/>
    <n v="0.93304747209990135"/>
    <n v="0"/>
    <n v="-0.20132002801120447"/>
    <n v="0"/>
    <n v="0"/>
    <x v="41"/>
    <n v="0.73172744408869694"/>
  </r>
  <r>
    <n v="12"/>
    <n v="12"/>
    <x v="3"/>
    <n v="0.67423957073771179"/>
    <n v="0"/>
    <n v="-0.20132002801120447"/>
    <n v="0"/>
    <n v="0"/>
    <x v="41"/>
    <n v="0.47291954272650732"/>
  </r>
  <r>
    <n v="12"/>
    <n v="12"/>
    <x v="4"/>
    <n v="0"/>
    <n v="0"/>
    <n v="-0.20132002801120447"/>
    <n v="0"/>
    <n v="0"/>
    <x v="41"/>
    <n v="-0.20132002801120447"/>
  </r>
  <r>
    <n v="12"/>
    <n v="12"/>
    <x v="5"/>
    <n v="6.0346936132625656E-3"/>
    <n v="0"/>
    <n v="-0.20132002801120447"/>
    <n v="0"/>
    <n v="0"/>
    <x v="41"/>
    <n v="-0.19528533439794191"/>
  </r>
  <r>
    <n v="12"/>
    <n v="12"/>
    <x v="6"/>
    <n v="0"/>
    <n v="0"/>
    <n v="-0.20132002801120447"/>
    <n v="0"/>
    <n v="0"/>
    <x v="41"/>
    <n v="-0.20132002801120447"/>
  </r>
  <r>
    <n v="12"/>
    <n v="12"/>
    <x v="7"/>
    <n v="0"/>
    <n v="0.24436070509799834"/>
    <n v="0.23191104336806723"/>
    <n v="0"/>
    <n v="0"/>
    <x v="41"/>
    <n v="0.47627174846606557"/>
  </r>
  <r>
    <n v="12"/>
    <n v="12"/>
    <x v="8"/>
    <n v="0"/>
    <n v="12.940333482086817"/>
    <n v="12.841783722983193"/>
    <n v="0.99905248917748912"/>
    <n v="7.9386666666666663"/>
    <x v="41"/>
    <n v="34.719836360914165"/>
  </r>
  <r>
    <n v="12"/>
    <n v="12"/>
    <x v="9"/>
    <n v="6.9639057277088039E-4"/>
    <n v="20.761761659759582"/>
    <n v="25.642786712899159"/>
    <n v="1.1597564935064935"/>
    <n v="20.574666666666669"/>
    <x v="41"/>
    <n v="68.139667923404673"/>
  </r>
  <r>
    <n v="12"/>
    <n v="12"/>
    <x v="10"/>
    <n v="0.33767196767255137"/>
    <n v="32.863330179719782"/>
    <n v="19.784185128529412"/>
    <n v="2.65400974025974"/>
    <n v="20.869333333333334"/>
    <x v="41"/>
    <n v="76.508530349514814"/>
  </r>
  <r>
    <n v="12"/>
    <n v="12"/>
    <x v="11"/>
    <n v="0.89720597766554921"/>
    <n v="28.3603074141351"/>
    <n v="22.135298069684872"/>
    <n v="4.6177321428571423"/>
    <n v="19.725333333333335"/>
    <x v="41"/>
    <n v="75.735876937675997"/>
  </r>
  <r>
    <n v="12"/>
    <n v="12"/>
    <x v="12"/>
    <n v="0.78943224296333592"/>
    <n v="19.219765538620003"/>
    <n v="11.855788541281509"/>
    <n v="7.9341504329004326"/>
    <n v="18.668000000000003"/>
    <x v="41"/>
    <n v="58.467136755765281"/>
  </r>
  <r>
    <n v="12"/>
    <n v="12"/>
    <x v="13"/>
    <n v="7.7248020709531615E-2"/>
    <n v="14.056166817265581"/>
    <n v="17.850901901596636"/>
    <n v="27.827603896103899"/>
    <n v="18.841333333333335"/>
    <x v="41"/>
    <n v="78.653253969008986"/>
  </r>
  <r>
    <n v="12"/>
    <n v="12"/>
    <x v="14"/>
    <n v="0.27604414807788596"/>
    <n v="27.031802686361999"/>
    <n v="27.083590748130252"/>
    <n v="28.999008116883115"/>
    <n v="19.378666666666668"/>
    <x v="41"/>
    <n v="102.76911236611991"/>
  </r>
  <r>
    <n v="12"/>
    <n v="12"/>
    <x v="15"/>
    <n v="0.67936108501366943"/>
    <n v="34.407574221667232"/>
    <n v="29.153040151575624"/>
    <n v="28.682951839826842"/>
    <n v="19.309333333333335"/>
    <x v="41"/>
    <n v="112.23226063141669"/>
  </r>
  <r>
    <n v="12"/>
    <n v="12"/>
    <x v="16"/>
    <n v="0.93754634250952629"/>
    <n v="18.354261832135382"/>
    <n v="8.2542968523529385"/>
    <n v="14.640920995670996"/>
    <n v="9.5680000000000014"/>
    <x v="41"/>
    <n v="51.755026022668844"/>
  </r>
  <r>
    <n v="12"/>
    <n v="12"/>
    <x v="17"/>
    <n v="2.4131639104967504"/>
    <n v="0.56086582604867474"/>
    <n v="-0.20132002801120447"/>
    <n v="0"/>
    <n v="0"/>
    <x v="41"/>
    <n v="2.7727097085342209"/>
  </r>
  <r>
    <n v="12"/>
    <n v="12"/>
    <x v="18"/>
    <n v="4.8665024656970672"/>
    <n v="0"/>
    <n v="-0.20132002801120447"/>
    <n v="0"/>
    <n v="0"/>
    <x v="238"/>
    <n v="7.4443431773729181"/>
  </r>
  <r>
    <n v="12"/>
    <n v="12"/>
    <x v="19"/>
    <n v="4.2791370937695676"/>
    <n v="0"/>
    <n v="-0.20132002801120447"/>
    <n v="0"/>
    <n v="0"/>
    <x v="702"/>
    <n v="9.1016435237953477"/>
  </r>
  <r>
    <n v="12"/>
    <n v="12"/>
    <x v="20"/>
    <n v="5.0728579829039955"/>
    <n v="0"/>
    <n v="-0.20132002801120447"/>
    <n v="0"/>
    <n v="0"/>
    <x v="752"/>
    <n v="12.407811070113274"/>
  </r>
  <r>
    <n v="12"/>
    <n v="12"/>
    <x v="21"/>
    <n v="4.8288069844920392"/>
    <n v="0"/>
    <n v="-0.20132002801120447"/>
    <n v="0"/>
    <n v="0"/>
    <x v="885"/>
    <n v="13.269023229596055"/>
  </r>
  <r>
    <n v="12"/>
    <n v="12"/>
    <x v="22"/>
    <n v="8.6011466923120334"/>
    <n v="0"/>
    <n v="-0.20132002801120447"/>
    <n v="0"/>
    <n v="0"/>
    <x v="1300"/>
    <n v="19.251889253205523"/>
  </r>
  <r>
    <n v="12"/>
    <n v="12"/>
    <x v="23"/>
    <n v="8.9274813483777944"/>
    <n v="0"/>
    <n v="-0.20132002801120447"/>
    <n v="0"/>
    <n v="0"/>
    <x v="498"/>
    <n v="20.298351932030883"/>
  </r>
  <r>
    <n v="12"/>
    <n v="13"/>
    <x v="0"/>
    <n v="8.7807130370084021"/>
    <n v="0"/>
    <n v="-0.20132002801120447"/>
    <n v="0"/>
    <n v="0"/>
    <x v="286"/>
    <n v="16.768582198186387"/>
  </r>
  <r>
    <n v="12"/>
    <n v="13"/>
    <x v="1"/>
    <n v="9.2807738153416501"/>
    <n v="0"/>
    <n v="-0.20132002801120447"/>
    <n v="0"/>
    <n v="0"/>
    <x v="1153"/>
    <n v="12.27788906471309"/>
  </r>
  <r>
    <n v="12"/>
    <n v="13"/>
    <x v="2"/>
    <n v="6.803714280118891"/>
    <n v="0"/>
    <n v="-0.20132002801120447"/>
    <n v="0"/>
    <n v="0"/>
    <x v="41"/>
    <n v="6.6023942521076862"/>
  </r>
  <r>
    <n v="12"/>
    <n v="13"/>
    <x v="3"/>
    <n v="1.0378729031355658"/>
    <n v="0"/>
    <n v="-0.20132002801120447"/>
    <n v="0"/>
    <n v="0"/>
    <x v="41"/>
    <n v="0.83655287512436138"/>
  </r>
  <r>
    <n v="12"/>
    <n v="13"/>
    <x v="4"/>
    <n v="3.147423180768691"/>
    <n v="0"/>
    <n v="-0.20132002801120447"/>
    <n v="0"/>
    <n v="0"/>
    <x v="41"/>
    <n v="2.9461031527574866"/>
  </r>
  <r>
    <n v="12"/>
    <n v="13"/>
    <x v="5"/>
    <n v="5.0981758468984486"/>
    <n v="0"/>
    <n v="-0.20132002801120447"/>
    <n v="0"/>
    <n v="0"/>
    <x v="41"/>
    <n v="4.8968558188872437"/>
  </r>
  <r>
    <n v="12"/>
    <n v="13"/>
    <x v="6"/>
    <n v="6.4652449096044666"/>
    <n v="0"/>
    <n v="-0.20132002801120447"/>
    <n v="0"/>
    <n v="0"/>
    <x v="41"/>
    <n v="6.2639248815932618"/>
  </r>
  <r>
    <n v="12"/>
    <n v="13"/>
    <x v="7"/>
    <n v="5.2335892127776296"/>
    <n v="0.29624849545022885"/>
    <n v="-0.20132002801120447"/>
    <n v="0.26990530303030297"/>
    <n v="0"/>
    <x v="41"/>
    <n v="5.5984229832469561"/>
  </r>
  <r>
    <n v="12"/>
    <n v="13"/>
    <x v="8"/>
    <n v="6.768282461874902"/>
    <n v="18.565237519047216"/>
    <n v="3.1512793078550421"/>
    <n v="4.7872965367965357"/>
    <n v="5.1479999999999997"/>
    <x v="263"/>
    <n v="41.467037504094321"/>
  </r>
  <r>
    <n v="12"/>
    <n v="13"/>
    <x v="9"/>
    <n v="7.3695032041877999"/>
    <n v="38.983750526792512"/>
    <n v="6.4744597735714287"/>
    <n v="29.809456168831165"/>
    <n v="15.426666666666668"/>
    <x v="312"/>
    <n v="102.41767702283761"/>
  </r>
  <r>
    <n v="12"/>
    <n v="13"/>
    <x v="10"/>
    <n v="9.3947943049691265"/>
    <n v="38.807849741734898"/>
    <n v="9.4659684636554626"/>
    <n v="23.997526515151513"/>
    <n v="18.2"/>
    <x v="382"/>
    <n v="107.55283888326349"/>
  </r>
  <r>
    <n v="12"/>
    <n v="13"/>
    <x v="11"/>
    <n v="9.4769174458192822"/>
    <n v="37.116253438347648"/>
    <n v="21.221533169432771"/>
    <n v="8.0033750000000001"/>
    <n v="18.303999999999998"/>
    <x v="41"/>
    <n v="94.122079053599705"/>
  </r>
  <r>
    <n v="12"/>
    <n v="13"/>
    <x v="12"/>
    <n v="8.9106750144612192"/>
    <n v="35.877572391386551"/>
    <n v="15.394726732878153"/>
    <n v="15.521958874458875"/>
    <n v="17.853333333333335"/>
    <x v="247"/>
    <n v="107.00705724267746"/>
  </r>
  <r>
    <n v="12"/>
    <n v="13"/>
    <x v="13"/>
    <n v="9.2173367144420197"/>
    <n v="36.801637507758215"/>
    <n v="9.1518185792647042"/>
    <n v="22.343279220779216"/>
    <n v="16.12"/>
    <x v="1174"/>
    <n v="112.82788425553008"/>
  </r>
  <r>
    <n v="12"/>
    <n v="13"/>
    <x v="14"/>
    <n v="8.8879480499182506"/>
    <n v="38.434500673575684"/>
    <n v="27.995627651218481"/>
    <n v="23.464959415584413"/>
    <n v="15.617333333333333"/>
    <x v="17"/>
    <n v="137.27910312078524"/>
  </r>
  <r>
    <n v="12"/>
    <n v="13"/>
    <x v="15"/>
    <n v="7.2102478564858661"/>
    <n v="38.895131097170719"/>
    <n v="30.930458034327728"/>
    <n v="35.778946969696968"/>
    <n v="13.901333333333334"/>
    <x v="789"/>
    <n v="150.24776736213835"/>
  </r>
  <r>
    <n v="12"/>
    <n v="13"/>
    <x v="16"/>
    <n v="8.7581527065100815"/>
    <n v="20.726421433254586"/>
    <n v="9.1048170564075619"/>
    <n v="16.809848484848484"/>
    <n v="6.032"/>
    <x v="618"/>
    <n v="82.78543598258544"/>
  </r>
  <r>
    <n v="12"/>
    <n v="13"/>
    <x v="17"/>
    <n v="8.9129598241679258"/>
    <n v="0.78907329404484283"/>
    <n v="-0.20132002801120447"/>
    <n v="0"/>
    <n v="0"/>
    <x v="351"/>
    <n v="31.775606404568563"/>
  </r>
  <r>
    <n v="12"/>
    <n v="13"/>
    <x v="18"/>
    <n v="9.4949039000873139"/>
    <n v="0"/>
    <n v="-0.20132002801120447"/>
    <n v="0"/>
    <n v="0"/>
    <x v="1115"/>
    <n v="38.637467229117362"/>
  </r>
  <r>
    <n v="12"/>
    <n v="13"/>
    <x v="19"/>
    <n v="9.5047197716277694"/>
    <n v="0"/>
    <n v="-0.20132002801120447"/>
    <n v="0"/>
    <n v="0"/>
    <x v="0"/>
    <n v="38.703826486148571"/>
  </r>
  <r>
    <n v="12"/>
    <n v="13"/>
    <x v="20"/>
    <n v="9.5125588450812373"/>
    <n v="0"/>
    <n v="-0.20132002801120447"/>
    <n v="0"/>
    <n v="0"/>
    <x v="0"/>
    <n v="38.711665559602039"/>
  </r>
  <r>
    <n v="12"/>
    <n v="13"/>
    <x v="21"/>
    <n v="9.5160496620511648"/>
    <n v="0"/>
    <n v="-0.20132002801120447"/>
    <n v="0"/>
    <n v="0"/>
    <x v="0"/>
    <n v="38.715156376571969"/>
  </r>
  <r>
    <n v="12"/>
    <n v="13"/>
    <x v="22"/>
    <n v="9.5192157664120707"/>
    <n v="0"/>
    <n v="-0.20132002801120447"/>
    <n v="0"/>
    <n v="0"/>
    <x v="0"/>
    <n v="38.718322480932869"/>
  </r>
  <r>
    <n v="12"/>
    <n v="13"/>
    <x v="23"/>
    <n v="9.4248687100993909"/>
    <n v="0"/>
    <n v="-0.20132002801120447"/>
    <n v="0"/>
    <n v="0"/>
    <x v="0"/>
    <n v="38.623975424620191"/>
  </r>
  <r>
    <n v="12"/>
    <n v="14"/>
    <x v="0"/>
    <n v="9.2622258260920844"/>
    <n v="0"/>
    <n v="-0.20132002801120447"/>
    <n v="0"/>
    <n v="0"/>
    <x v="31"/>
    <n v="33.010763550570218"/>
  </r>
  <r>
    <n v="12"/>
    <n v="14"/>
    <x v="1"/>
    <n v="9.5167335593209934"/>
    <n v="0"/>
    <n v="-0.20132002801120447"/>
    <n v="0"/>
    <n v="0"/>
    <x v="790"/>
    <n v="23.23255435634535"/>
  </r>
  <r>
    <n v="12"/>
    <n v="14"/>
    <x v="2"/>
    <n v="9.5083894162674447"/>
    <n v="0"/>
    <n v="-0.20132002801120447"/>
    <n v="0"/>
    <n v="0"/>
    <x v="599"/>
    <n v="12.739146201912002"/>
  </r>
  <r>
    <n v="12"/>
    <n v="14"/>
    <x v="3"/>
    <n v="9.4097628463230389"/>
    <n v="0"/>
    <n v="-0.20132002801120447"/>
    <n v="0"/>
    <n v="0"/>
    <x v="41"/>
    <n v="9.2084428183118341"/>
  </r>
  <r>
    <n v="12"/>
    <n v="14"/>
    <x v="4"/>
    <n v="9.5327435189366803"/>
    <n v="0"/>
    <n v="-0.20132002801120447"/>
    <n v="0"/>
    <n v="0"/>
    <x v="41"/>
    <n v="9.3314234909254754"/>
  </r>
  <r>
    <n v="12"/>
    <n v="14"/>
    <x v="5"/>
    <n v="9.5346024186581335"/>
    <n v="0"/>
    <n v="-0.20132002801120447"/>
    <n v="0"/>
    <n v="0"/>
    <x v="41"/>
    <n v="9.3332823906469287"/>
  </r>
  <r>
    <n v="12"/>
    <n v="14"/>
    <x v="6"/>
    <n v="9.5436314500732635"/>
    <n v="0"/>
    <n v="-0.20132002801120447"/>
    <n v="0"/>
    <n v="0"/>
    <x v="555"/>
    <n v="18.788257368008004"/>
  </r>
  <r>
    <n v="12"/>
    <n v="14"/>
    <x v="7"/>
    <n v="9.5416141559200156"/>
    <n v="0"/>
    <n v="-0.20132002801120447"/>
    <n v="0.26290854978354977"/>
    <n v="0"/>
    <x v="1360"/>
    <n v="28.009674939427782"/>
  </r>
  <r>
    <n v="12"/>
    <n v="14"/>
    <x v="8"/>
    <n v="9.5446827296308197"/>
    <n v="18.725835637038337"/>
    <n v="4.7893169393697477"/>
    <n v="20.591806277056275"/>
    <n v="8.1639999999999997"/>
    <x v="1111"/>
    <n v="80.522967329894612"/>
  </r>
  <r>
    <n v="12"/>
    <n v="14"/>
    <x v="9"/>
    <n v="9.3805632260980243"/>
    <n v="38.977041018932624"/>
    <n v="12.605739310399159"/>
    <n v="31.625887987012987"/>
    <n v="21.060000000000002"/>
    <x v="1136"/>
    <n v="133.49595984969744"/>
  </r>
  <r>
    <n v="12"/>
    <n v="14"/>
    <x v="10"/>
    <n v="9.3491622769225433"/>
    <n v="38.754142248984515"/>
    <n v="14.94579306970588"/>
    <n v="29.91239393939394"/>
    <n v="21.285333333333334"/>
    <x v="521"/>
    <n v="126.9584180404597"/>
  </r>
  <r>
    <n v="12"/>
    <n v="14"/>
    <x v="11"/>
    <n v="7.2453556735994615"/>
    <n v="36.668513245210619"/>
    <n v="18.983085643361342"/>
    <n v="28.186066558441556"/>
    <n v="20.193333333333335"/>
    <x v="1236"/>
    <n v="124.8585023913574"/>
  </r>
  <r>
    <n v="12"/>
    <n v="14"/>
    <x v="12"/>
    <n v="9.1334765843872638"/>
    <n v="35.308323961950386"/>
    <n v="17.413373019705883"/>
    <n v="27.553245129870124"/>
    <n v="19.153333333333332"/>
    <x v="1509"/>
    <n v="113.6026481885642"/>
  </r>
  <r>
    <n v="12"/>
    <n v="14"/>
    <x v="13"/>
    <n v="9.1986360657480226"/>
    <n v="36.368598801652524"/>
    <n v="19.579244664894958"/>
    <n v="27.182442099567098"/>
    <n v="19.413333333333334"/>
    <x v="506"/>
    <n v="119.14410418283462"/>
  </r>
  <r>
    <n v="12"/>
    <n v="14"/>
    <x v="14"/>
    <n v="9.2412458102259674"/>
    <n v="37.319241016834084"/>
    <n v="18.805447534915963"/>
    <n v="26.125845779220779"/>
    <n v="20.05466666666667"/>
    <x v="1510"/>
    <n v="122.16486786049505"/>
  </r>
  <r>
    <n v="12"/>
    <n v="14"/>
    <x v="15"/>
    <n v="8.9999290405240053"/>
    <n v="38.399572561600024"/>
    <n v="19.345619448340337"/>
    <n v="24.618952922077924"/>
    <n v="20.314666666666668"/>
    <x v="0"/>
    <n v="141.07916738174097"/>
  </r>
  <r>
    <n v="12"/>
    <n v="14"/>
    <x v="16"/>
    <n v="8.8670749633492942"/>
    <n v="21.101493205662514"/>
    <n v="7.9239037946218476"/>
    <n v="10.552354437229436"/>
    <n v="10.278666666666666"/>
    <x v="0"/>
    <n v="88.123919810061764"/>
  </r>
  <r>
    <n v="12"/>
    <n v="14"/>
    <x v="17"/>
    <n v="5.2118764994261504"/>
    <n v="0.55694049111832122"/>
    <n v="-0.20132002801120447"/>
    <n v="0"/>
    <n v="0"/>
    <x v="0"/>
    <n v="34.967923705065274"/>
  </r>
  <r>
    <n v="12"/>
    <n v="14"/>
    <x v="18"/>
    <n v="2.5086356950023254"/>
    <n v="0"/>
    <n v="-0.20132002801120447"/>
    <n v="0"/>
    <n v="0"/>
    <x v="0"/>
    <n v="31.707742409523128"/>
  </r>
  <r>
    <n v="12"/>
    <n v="14"/>
    <x v="19"/>
    <n v="3.8685321927196608"/>
    <n v="0"/>
    <n v="-0.20132002801120447"/>
    <n v="0"/>
    <n v="0"/>
    <x v="0"/>
    <n v="33.067638907240465"/>
  </r>
  <r>
    <n v="12"/>
    <n v="14"/>
    <x v="20"/>
    <n v="1.8718712002329863"/>
    <n v="0"/>
    <n v="-0.20132002801120447"/>
    <n v="0"/>
    <n v="0"/>
    <x v="0"/>
    <n v="31.070977914753787"/>
  </r>
  <r>
    <n v="12"/>
    <n v="14"/>
    <x v="21"/>
    <n v="1.7287247235325089"/>
    <n v="0"/>
    <n v="-0.20132002801120447"/>
    <n v="0"/>
    <n v="0"/>
    <x v="0"/>
    <n v="30.92783143805331"/>
  </r>
  <r>
    <n v="12"/>
    <n v="14"/>
    <x v="22"/>
    <n v="1.2848711502653778"/>
    <n v="0"/>
    <n v="-0.20132002801120447"/>
    <n v="0"/>
    <n v="0"/>
    <x v="0"/>
    <n v="30.48397786478618"/>
  </r>
  <r>
    <n v="12"/>
    <n v="14"/>
    <x v="23"/>
    <n v="0.39256271684040678"/>
    <n v="0"/>
    <n v="-0.20132002801120447"/>
    <n v="0"/>
    <n v="0"/>
    <x v="0"/>
    <n v="29.591669431361208"/>
  </r>
  <r>
    <n v="12"/>
    <n v="15"/>
    <x v="0"/>
    <n v="0.44052723817122164"/>
    <n v="0"/>
    <n v="-0.20132002801120447"/>
    <n v="0"/>
    <n v="0"/>
    <x v="0"/>
    <n v="29.639633952692023"/>
  </r>
  <r>
    <n v="12"/>
    <n v="15"/>
    <x v="1"/>
    <n v="2.6496772307860872"/>
    <n v="0"/>
    <n v="-0.20132002801120447"/>
    <n v="0"/>
    <n v="0"/>
    <x v="0"/>
    <n v="31.848783945306888"/>
  </r>
  <r>
    <n v="12"/>
    <n v="15"/>
    <x v="2"/>
    <n v="4.5144128108260437"/>
    <n v="0"/>
    <n v="-0.20132002801120447"/>
    <n v="0"/>
    <n v="0"/>
    <x v="0"/>
    <n v="33.713519525346847"/>
  </r>
  <r>
    <n v="12"/>
    <n v="15"/>
    <x v="3"/>
    <n v="6.6480408383211991"/>
    <n v="0"/>
    <n v="-0.20132002801120447"/>
    <n v="0"/>
    <n v="0"/>
    <x v="0"/>
    <n v="35.847147552842003"/>
  </r>
  <r>
    <n v="12"/>
    <n v="15"/>
    <x v="4"/>
    <n v="8.0448317443114394"/>
    <n v="0"/>
    <n v="-0.20132002801120447"/>
    <n v="0"/>
    <n v="0"/>
    <x v="0"/>
    <n v="37.24393845883224"/>
  </r>
  <r>
    <n v="12"/>
    <n v="15"/>
    <x v="5"/>
    <n v="8.3136254087458887"/>
    <n v="0"/>
    <n v="-0.20132002801120447"/>
    <n v="0"/>
    <n v="0"/>
    <x v="0"/>
    <n v="37.512732123266687"/>
  </r>
  <r>
    <n v="12"/>
    <n v="15"/>
    <x v="6"/>
    <n v="6.5138375344896069"/>
    <n v="0"/>
    <n v="-0.20132002801120447"/>
    <n v="0"/>
    <n v="0"/>
    <x v="0"/>
    <n v="35.712944249010405"/>
  </r>
  <r>
    <n v="12"/>
    <n v="15"/>
    <x v="7"/>
    <n v="6.9652617629756834"/>
    <n v="0.33104073890753205"/>
    <n v="-0.20132002801120447"/>
    <n v="0"/>
    <n v="0"/>
    <x v="0"/>
    <n v="36.495409216404013"/>
  </r>
  <r>
    <n v="12"/>
    <n v="15"/>
    <x v="8"/>
    <n v="5.2073372184873463"/>
    <n v="18.2371867983037"/>
    <n v="9.0968682694537826"/>
    <n v="0.50314718614718612"/>
    <n v="7.3493333333333331"/>
    <x v="0"/>
    <n v="69.794299548257356"/>
  </r>
  <r>
    <n v="12"/>
    <n v="15"/>
    <x v="9"/>
    <n v="2.5844499120488997"/>
    <n v="38.921992035682315"/>
    <n v="20.797828264852939"/>
    <n v="0.96129599567099566"/>
    <n v="20.089333333333336"/>
    <x v="1174"/>
    <n v="102.54871177487439"/>
  </r>
  <r>
    <n v="12"/>
    <n v="15"/>
    <x v="10"/>
    <n v="1.0223828705490217"/>
    <n v="38.611787556139532"/>
    <n v="27.711199318046223"/>
    <n v="1.6507380952380952"/>
    <n v="20.522666666666669"/>
    <x v="1296"/>
    <n v="105.8651471951175"/>
  </r>
  <r>
    <n v="12"/>
    <n v="15"/>
    <x v="11"/>
    <n v="0.7646948934389648"/>
    <n v="36.456024063295253"/>
    <n v="26.756999284159665"/>
    <n v="2.2630957792207793"/>
    <n v="19.517333333333333"/>
    <x v="568"/>
    <n v="105.37016726809948"/>
  </r>
  <r>
    <n v="12"/>
    <n v="15"/>
    <x v="12"/>
    <n v="0.90996596782113293"/>
    <n v="35.066022521000562"/>
    <n v="25.75199613365546"/>
    <n v="2.5136249999999998"/>
    <n v="18.442666666666668"/>
    <x v="509"/>
    <n v="99.935343145473837"/>
  </r>
  <r>
    <n v="12"/>
    <n v="15"/>
    <x v="13"/>
    <n v="1.4556366855288985"/>
    <n v="36.07399827107092"/>
    <n v="28.741776826575631"/>
    <n v="21.895066558441556"/>
    <n v="18.702666666666669"/>
    <x v="1333"/>
    <n v="123.65079507940743"/>
  </r>
  <r>
    <n v="12"/>
    <n v="15"/>
    <x v="14"/>
    <n v="1.3500640592867978"/>
    <n v="37.711686903914014"/>
    <n v="27.74679605962185"/>
    <n v="18.688399350649348"/>
    <n v="19.084"/>
    <x v="1177"/>
    <n v="117.76195633079776"/>
  </r>
  <r>
    <n v="12"/>
    <n v="15"/>
    <x v="15"/>
    <n v="2.1439950500954579"/>
    <n v="38.113444744895801"/>
    <n v="24.780861727563021"/>
    <n v="15.326192099567098"/>
    <n v="18.893333333333334"/>
    <x v="157"/>
    <n v="114.6322935272897"/>
  </r>
  <r>
    <n v="12"/>
    <n v="15"/>
    <x v="16"/>
    <n v="2.3554159522980664"/>
    <n v="21.078392513815782"/>
    <n v="5.7922464932773101"/>
    <n v="6.3779783549783549"/>
    <n v="9.1866666666666674"/>
    <x v="780"/>
    <n v="57.067015770509869"/>
  </r>
  <r>
    <n v="12"/>
    <n v="15"/>
    <x v="17"/>
    <n v="2.8388678304674144"/>
    <n v="0.56171975757022485"/>
    <n v="-0.20132002801120447"/>
    <n v="0"/>
    <n v="0"/>
    <x v="427"/>
    <n v="10.333335838831555"/>
  </r>
  <r>
    <n v="12"/>
    <n v="15"/>
    <x v="18"/>
    <n v="7.0645381819304935"/>
    <n v="0"/>
    <n v="-0.20132002801120447"/>
    <n v="0"/>
    <n v="0"/>
    <x v="501"/>
    <n v="19.289960685924978"/>
  </r>
  <r>
    <n v="12"/>
    <n v="15"/>
    <x v="19"/>
    <n v="8.8188369061595733"/>
    <n v="0"/>
    <n v="-0.20132002801120447"/>
    <n v="0"/>
    <n v="0"/>
    <x v="1511"/>
    <n v="22.016165526797018"/>
  </r>
  <r>
    <n v="12"/>
    <n v="15"/>
    <x v="20"/>
    <n v="9.4842621601882495"/>
    <n v="0"/>
    <n v="-0.20132002801120447"/>
    <n v="0"/>
    <n v="0"/>
    <x v="1158"/>
    <n v="16.366868163471498"/>
  </r>
  <r>
    <n v="12"/>
    <n v="15"/>
    <x v="21"/>
    <n v="9.5703253486824149"/>
    <n v="0"/>
    <n v="-0.20132002801120447"/>
    <n v="0"/>
    <n v="0"/>
    <x v="311"/>
    <n v="14.007696643573059"/>
  </r>
  <r>
    <n v="12"/>
    <n v="15"/>
    <x v="22"/>
    <n v="9.5709550539328454"/>
    <n v="0"/>
    <n v="-0.20132002801120447"/>
    <n v="0"/>
    <n v="0"/>
    <x v="160"/>
    <n v="14.476676277699735"/>
  </r>
  <r>
    <n v="12"/>
    <n v="15"/>
    <x v="23"/>
    <n v="9.5700063186943058"/>
    <n v="0"/>
    <n v="-0.20132002801120447"/>
    <n v="0"/>
    <n v="0"/>
    <x v="1149"/>
    <n v="12.532982165505292"/>
  </r>
  <r>
    <n v="12"/>
    <n v="16"/>
    <x v="0"/>
    <n v="9.5690575834557663"/>
    <n v="0"/>
    <n v="-0.20132002801120447"/>
    <n v="0"/>
    <n v="0"/>
    <x v="237"/>
    <n v="13.503939546909711"/>
  </r>
  <r>
    <n v="12"/>
    <n v="16"/>
    <x v="1"/>
    <n v="9.5679452241947427"/>
    <n v="0"/>
    <n v="-0.20132002801120447"/>
    <n v="0"/>
    <n v="0"/>
    <x v="384"/>
    <n v="15.378360615813694"/>
  </r>
  <r>
    <n v="12"/>
    <n v="16"/>
    <x v="2"/>
    <n v="9.5597901172650435"/>
    <n v="0"/>
    <n v="-0.20132002801120447"/>
    <n v="0"/>
    <n v="0"/>
    <x v="93"/>
    <n v="19.607758851700495"/>
  </r>
  <r>
    <n v="12"/>
    <n v="16"/>
    <x v="3"/>
    <n v="9.5636483437356823"/>
    <n v="0"/>
    <n v="-0.20132002801120447"/>
    <n v="0"/>
    <n v="0"/>
    <x v="1478"/>
    <n v="23.446965584572276"/>
  </r>
  <r>
    <n v="12"/>
    <n v="16"/>
    <x v="4"/>
    <n v="9.5636379963062872"/>
    <n v="0"/>
    <n v="-0.20132002801120447"/>
    <n v="0"/>
    <n v="0"/>
    <x v="436"/>
    <n v="28.539060500300771"/>
  </r>
  <r>
    <n v="12"/>
    <n v="16"/>
    <x v="5"/>
    <n v="9.562056179135654"/>
    <n v="0"/>
    <n v="-0.20132002801120447"/>
    <n v="0"/>
    <n v="0"/>
    <x v="529"/>
    <n v="30.782144401480068"/>
  </r>
  <r>
    <n v="12"/>
    <n v="16"/>
    <x v="6"/>
    <n v="9.5582838541781801"/>
    <n v="0"/>
    <n v="-0.20132002801120447"/>
    <n v="0"/>
    <n v="0"/>
    <x v="1498"/>
    <n v="34.446224139111493"/>
  </r>
  <r>
    <n v="12"/>
    <n v="16"/>
    <x v="7"/>
    <n v="9.5604192338609657"/>
    <n v="0"/>
    <n v="-0.20132002801120447"/>
    <n v="0"/>
    <n v="0"/>
    <x v="914"/>
    <n v="37.161375166020463"/>
  </r>
  <r>
    <n v="12"/>
    <n v="16"/>
    <x v="8"/>
    <n v="9.5546379546131313"/>
    <n v="12.32355077154358"/>
    <n v="13.675715154264704"/>
    <n v="0.55230248917748925"/>
    <n v="2.8426666666666667"/>
    <x v="0"/>
    <n v="68.349299778797587"/>
  </r>
  <r>
    <n v="12"/>
    <n v="16"/>
    <x v="9"/>
    <n v="7.4487075093435298"/>
    <n v="21.085188317981597"/>
    <n v="22.860711279075627"/>
    <n v="0.92004491341991324"/>
    <n v="8.5973333333333333"/>
    <x v="189"/>
    <n v="87.173720772784165"/>
  </r>
  <r>
    <n v="12"/>
    <n v="16"/>
    <x v="10"/>
    <n v="2.3051968969676424"/>
    <n v="19.626494103684418"/>
    <n v="20.180933277352942"/>
    <n v="1.8227386363636364"/>
    <n v="10.4"/>
    <x v="1512"/>
    <n v="80.747525076530792"/>
  </r>
  <r>
    <n v="12"/>
    <n v="16"/>
    <x v="11"/>
    <n v="0.70509260679525543"/>
    <n v="18.291638487823835"/>
    <n v="22.016066265378146"/>
    <n v="2.1864150432900429"/>
    <n v="17.749333333333336"/>
    <x v="617"/>
    <n v="89.287450430788468"/>
  </r>
  <r>
    <n v="12"/>
    <n v="16"/>
    <x v="12"/>
    <n v="1.3077714499233191"/>
    <n v="23.560252811856916"/>
    <n v="18.527239991533612"/>
    <n v="2.4276764069264072"/>
    <n v="15.08"/>
    <x v="466"/>
    <n v="89.944903675887488"/>
  </r>
  <r>
    <n v="12"/>
    <n v="16"/>
    <x v="13"/>
    <n v="1.7442531654011495"/>
    <n v="32.746033439813019"/>
    <n v="24.915991105777305"/>
    <n v="21.711932900432899"/>
    <n v="15.478666666666667"/>
    <x v="0"/>
    <n v="125.99730402062305"/>
  </r>
  <r>
    <n v="12"/>
    <n v="16"/>
    <x v="14"/>
    <n v="1.5028381261590227"/>
    <n v="32.176935940444785"/>
    <n v="27.101907518067222"/>
    <n v="18.507666666666665"/>
    <n v="5.9106666666666667"/>
    <x v="0"/>
    <n v="114.60044166053636"/>
  </r>
  <r>
    <n v="12"/>
    <n v="16"/>
    <x v="15"/>
    <n v="0.95818896042728474"/>
    <n v="18.107854912891035"/>
    <n v="28.347793473214281"/>
    <n v="13.708868506493504"/>
    <n v="8.32"/>
    <x v="0"/>
    <n v="98.843132595558103"/>
  </r>
  <r>
    <n v="12"/>
    <n v="16"/>
    <x v="16"/>
    <n v="1.1096907264417952"/>
    <n v="7.8251569498291671"/>
    <n v="7.6235778875420177"/>
    <n v="6.0949036796536786"/>
    <n v="8.7013333333333343"/>
    <x v="0"/>
    <n v="60.755089319332001"/>
  </r>
  <r>
    <n v="12"/>
    <n v="16"/>
    <x v="17"/>
    <n v="1.5510471302502422"/>
    <n v="0.35491065045813852"/>
    <n v="-0.20132002801120447"/>
    <n v="0"/>
    <n v="0"/>
    <x v="0"/>
    <n v="31.105064495229183"/>
  </r>
  <r>
    <n v="12"/>
    <n v="16"/>
    <x v="18"/>
    <n v="2.6540695069813638"/>
    <n v="0"/>
    <n v="-0.20132002801120447"/>
    <n v="0"/>
    <n v="0"/>
    <x v="0"/>
    <n v="31.853176221502164"/>
  </r>
  <r>
    <n v="12"/>
    <n v="16"/>
    <x v="19"/>
    <n v="6.0749941261479776"/>
    <n v="0"/>
    <n v="-0.20132002801120447"/>
    <n v="0"/>
    <n v="0"/>
    <x v="0"/>
    <n v="35.27410084066878"/>
  </r>
  <r>
    <n v="12"/>
    <n v="16"/>
    <x v="20"/>
    <n v="7.7215000164495846"/>
    <n v="0"/>
    <n v="-0.20132002801120447"/>
    <n v="0"/>
    <n v="0"/>
    <x v="0"/>
    <n v="36.920606730970384"/>
  </r>
  <r>
    <n v="12"/>
    <n v="16"/>
    <x v="21"/>
    <n v="8.6574096279558734"/>
    <n v="0"/>
    <n v="-0.20132002801120447"/>
    <n v="0"/>
    <n v="0"/>
    <x v="0"/>
    <n v="37.856516342476674"/>
  </r>
  <r>
    <n v="12"/>
    <n v="16"/>
    <x v="22"/>
    <n v="9.176997644555895"/>
    <n v="0"/>
    <n v="-0.20132002801120447"/>
    <n v="0"/>
    <n v="0"/>
    <x v="0"/>
    <n v="38.376104359076692"/>
  </r>
  <r>
    <n v="12"/>
    <n v="16"/>
    <x v="23"/>
    <n v="9.1895467879593884"/>
    <n v="0"/>
    <n v="-0.20132002801120447"/>
    <n v="0"/>
    <n v="0"/>
    <x v="0"/>
    <n v="38.388653502480189"/>
  </r>
  <r>
    <n v="12"/>
    <n v="17"/>
    <x v="0"/>
    <n v="9.1457885202216556"/>
    <n v="0"/>
    <n v="-0.20132002801120447"/>
    <n v="0"/>
    <n v="0"/>
    <x v="0"/>
    <n v="38.344895234742452"/>
  </r>
  <r>
    <n v="12"/>
    <n v="17"/>
    <x v="1"/>
    <n v="9.0725988163932598"/>
    <n v="0"/>
    <n v="-0.20132002801120447"/>
    <n v="0"/>
    <n v="0"/>
    <x v="0"/>
    <n v="38.271705530914062"/>
  </r>
  <r>
    <n v="12"/>
    <n v="17"/>
    <x v="2"/>
    <n v="9.0785447511623101"/>
    <n v="0"/>
    <n v="-0.20132002801120447"/>
    <n v="0"/>
    <n v="0"/>
    <x v="0"/>
    <n v="38.277651465683107"/>
  </r>
  <r>
    <n v="12"/>
    <n v="17"/>
    <x v="3"/>
    <n v="9.0499147301959493"/>
    <n v="0"/>
    <n v="-0.20132002801120447"/>
    <n v="0"/>
    <n v="0"/>
    <x v="0"/>
    <n v="38.249021444716746"/>
  </r>
  <r>
    <n v="12"/>
    <n v="17"/>
    <x v="4"/>
    <n v="9.0107739976486627"/>
    <n v="0"/>
    <n v="-0.20132002801120447"/>
    <n v="0"/>
    <n v="0"/>
    <x v="0"/>
    <n v="38.209880712169465"/>
  </r>
  <r>
    <n v="12"/>
    <n v="17"/>
    <x v="5"/>
    <n v="8.9748637931905986"/>
    <n v="0"/>
    <n v="-0.20132002801120447"/>
    <n v="0"/>
    <n v="0"/>
    <x v="0"/>
    <n v="38.173970507711402"/>
  </r>
  <r>
    <n v="12"/>
    <n v="17"/>
    <x v="6"/>
    <n v="8.4298948780757552"/>
    <n v="0"/>
    <n v="-0.20132002801120447"/>
    <n v="0"/>
    <n v="0"/>
    <x v="0"/>
    <n v="37.629001592596552"/>
  </r>
  <r>
    <n v="12"/>
    <n v="17"/>
    <x v="7"/>
    <n v="8.8808758390998683"/>
    <n v="0"/>
    <n v="-0.20132002801120447"/>
    <n v="0"/>
    <n v="0"/>
    <x v="0"/>
    <n v="38.079982553620667"/>
  </r>
  <r>
    <n v="12"/>
    <n v="17"/>
    <x v="8"/>
    <n v="8.639808544077491"/>
    <n v="16.174697769860281"/>
    <n v="0.90640363233403365"/>
    <n v="1.0407554112554112"/>
    <n v="3.5186666666666668"/>
    <x v="0"/>
    <n v="59.680758766725887"/>
  </r>
  <r>
    <n v="12"/>
    <n v="17"/>
    <x v="9"/>
    <n v="3.674614367849848"/>
    <n v="37.191537445224178"/>
    <n v="7.4023942505672267"/>
    <n v="1.9852023809523809"/>
    <n v="6.7080000000000011"/>
    <x v="632"/>
    <n v="85.98664175896063"/>
  </r>
  <r>
    <n v="12"/>
    <n v="17"/>
    <x v="10"/>
    <n v="0.25875712597595968"/>
    <n v="37.184812296683731"/>
    <n v="5.0644140878571422"/>
    <n v="2.9717949134199131"/>
    <n v="8.6666666666666679"/>
    <x v="754"/>
    <n v="81.262732430574971"/>
  </r>
  <r>
    <n v="12"/>
    <n v="17"/>
    <x v="11"/>
    <n v="0"/>
    <n v="35.28813489798339"/>
    <n v="8.5853811089495782"/>
    <n v="3.8249956709956705"/>
    <n v="10.816000000000001"/>
    <x v="18"/>
    <n v="84.809319643789237"/>
  </r>
  <r>
    <n v="12"/>
    <n v="17"/>
    <x v="12"/>
    <n v="0"/>
    <n v="29.948372182773031"/>
    <n v="19.32384668407563"/>
    <n v="4.4742705627705623"/>
    <n v="11.388000000000002"/>
    <x v="917"/>
    <n v="85.868842203445681"/>
  </r>
  <r>
    <n v="12"/>
    <n v="17"/>
    <x v="13"/>
    <n v="1.8764175025395544E-2"/>
    <n v="30.091551194699502"/>
    <n v="32.409278007163863"/>
    <n v="3.8403311688311681"/>
    <n v="10.365333333333334"/>
    <x v="1140"/>
    <n v="94.964233696976464"/>
  </r>
  <r>
    <n v="12"/>
    <n v="17"/>
    <x v="14"/>
    <n v="0"/>
    <n v="26.555309543054481"/>
    <n v="25.90267748634454"/>
    <n v="2.9544329004329004"/>
    <n v="9.1"/>
    <x v="1227"/>
    <n v="81.043358763402338"/>
  </r>
  <r>
    <n v="12"/>
    <n v="17"/>
    <x v="15"/>
    <n v="0"/>
    <n v="29.401185199918601"/>
    <n v="27.628255454180675"/>
    <n v="1.8251953463203463"/>
    <n v="7.2280000000000006"/>
    <x v="1296"/>
    <n v="82.429008688897582"/>
  </r>
  <r>
    <n v="12"/>
    <n v="17"/>
    <x v="16"/>
    <n v="0.37638624222594147"/>
    <n v="16.986951142302466"/>
    <n v="5.3820199665756299"/>
    <n v="0.94434902597402592"/>
    <n v="3.2413333333333334"/>
    <x v="249"/>
    <n v="45.572220364749946"/>
  </r>
  <r>
    <n v="12"/>
    <n v="17"/>
    <x v="17"/>
    <n v="0.87122338976944169"/>
    <n v="0.53142150326593407"/>
    <n v="-0.20132002801120447"/>
    <n v="0"/>
    <n v="0"/>
    <x v="782"/>
    <n v="17.882690441126591"/>
  </r>
  <r>
    <n v="12"/>
    <n v="17"/>
    <x v="18"/>
    <n v="0.92059802327596962"/>
    <n v="0"/>
    <n v="-0.20132002801120447"/>
    <n v="0"/>
    <n v="0"/>
    <x v="1198"/>
    <n v="18.271198336658792"/>
  </r>
  <r>
    <n v="12"/>
    <n v="17"/>
    <x v="19"/>
    <n v="0.85885883082256276"/>
    <n v="0"/>
    <n v="-0.20132002801120447"/>
    <n v="0"/>
    <n v="0"/>
    <x v="1459"/>
    <n v="18.259601391716057"/>
  </r>
  <r>
    <n v="12"/>
    <n v="17"/>
    <x v="20"/>
    <n v="0.78765673771445532"/>
    <n v="0"/>
    <n v="-0.20132002801120447"/>
    <n v="0"/>
    <n v="0"/>
    <x v="606"/>
    <n v="16.731073551808517"/>
  </r>
  <r>
    <n v="12"/>
    <n v="17"/>
    <x v="21"/>
    <n v="0.5123236580836209"/>
    <n v="0"/>
    <n v="-0.20132002801120447"/>
    <n v="0"/>
    <n v="0"/>
    <x v="436"/>
    <n v="19.487746162078107"/>
  </r>
  <r>
    <n v="12"/>
    <n v="17"/>
    <x v="22"/>
    <n v="2.7561493087871258"/>
    <n v="0"/>
    <n v="-0.20132002801120447"/>
    <n v="0"/>
    <n v="0"/>
    <x v="222"/>
    <n v="21.279224728855581"/>
  </r>
  <r>
    <n v="12"/>
    <n v="17"/>
    <x v="23"/>
    <n v="5.1366602369736567"/>
    <n v="0"/>
    <n v="-0.20132002801120447"/>
    <n v="0"/>
    <n v="0"/>
    <x v="1198"/>
    <n v="22.487260550356478"/>
  </r>
  <r>
    <n v="12"/>
    <n v="18"/>
    <x v="0"/>
    <n v="6.4016129984413244"/>
    <n v="0"/>
    <n v="-0.20132002801120447"/>
    <n v="0"/>
    <n v="0"/>
    <x v="187"/>
    <n v="24.321914592051744"/>
  </r>
  <r>
    <n v="12"/>
    <n v="18"/>
    <x v="1"/>
    <n v="6.6179355374009408"/>
    <n v="0"/>
    <n v="-0.20132002801120447"/>
    <n v="0"/>
    <n v="0"/>
    <x v="1513"/>
    <n v="23.633542963159293"/>
  </r>
  <r>
    <n v="12"/>
    <n v="18"/>
    <x v="2"/>
    <n v="6.4653662427970922"/>
    <n v="0"/>
    <n v="-0.20132002801120447"/>
    <n v="0"/>
    <n v="0"/>
    <x v="678"/>
    <n v="23.430831421044779"/>
  </r>
  <r>
    <n v="12"/>
    <n v="18"/>
    <x v="3"/>
    <n v="6.1452994857463921"/>
    <n v="0"/>
    <n v="-0.20132002801120447"/>
    <n v="0"/>
    <n v="0"/>
    <x v="1514"/>
    <n v="20.581248305530352"/>
  </r>
  <r>
    <n v="12"/>
    <n v="18"/>
    <x v="4"/>
    <n v="6.1239195504504709"/>
    <n v="0"/>
    <n v="-0.20132002801120447"/>
    <n v="0"/>
    <n v="0"/>
    <x v="833"/>
    <n v="19.236966521016793"/>
  </r>
  <r>
    <n v="12"/>
    <n v="18"/>
    <x v="5"/>
    <n v="5.9802265589602213"/>
    <n v="0"/>
    <n v="-0.20132002801120447"/>
    <n v="0"/>
    <n v="0"/>
    <x v="1515"/>
    <n v="20.718095720138205"/>
  </r>
  <r>
    <n v="12"/>
    <n v="18"/>
    <x v="6"/>
    <n v="5.809605885956989"/>
    <n v="0"/>
    <n v="-0.20132002801120447"/>
    <n v="0"/>
    <n v="0"/>
    <x v="965"/>
    <n v="24.500177749837679"/>
  </r>
  <r>
    <n v="12"/>
    <n v="18"/>
    <x v="7"/>
    <n v="5.6442496592418419"/>
    <n v="0"/>
    <n v="-0.20132002801120447"/>
    <n v="0"/>
    <n v="0"/>
    <x v="1042"/>
    <n v="29.007652248584833"/>
  </r>
  <r>
    <n v="12"/>
    <n v="18"/>
    <x v="8"/>
    <n v="5.4960347082363956"/>
    <n v="14.727649044000202"/>
    <n v="12.997649067163863"/>
    <n v="8.2957743506493493"/>
    <n v="6.3613333333333344"/>
    <x v="913"/>
    <n v="74.760019450751571"/>
  </r>
  <r>
    <n v="12"/>
    <n v="18"/>
    <x v="9"/>
    <n v="3.9563178282037588"/>
    <n v="36.020191009332038"/>
    <n v="26.122133126155461"/>
    <n v="14.400323051948051"/>
    <n v="18.148"/>
    <x v="992"/>
    <n v="120.36922675105893"/>
  </r>
  <r>
    <n v="12"/>
    <n v="18"/>
    <x v="10"/>
    <n v="1.9280398031569432"/>
    <n v="36.683302220559263"/>
    <n v="27.100525120336137"/>
    <n v="18.123975649350648"/>
    <n v="19.136000000000003"/>
    <x v="291"/>
    <n v="121.31110310634753"/>
  </r>
  <r>
    <n v="12"/>
    <n v="18"/>
    <x v="11"/>
    <n v="3.1260953867289327"/>
    <n v="35.176411621272884"/>
    <n v="27.807275960357135"/>
    <n v="20.750194805194802"/>
    <n v="17.957333333333334"/>
    <x v="982"/>
    <n v="122.75436658341627"/>
  </r>
  <r>
    <n v="12"/>
    <n v="18"/>
    <x v="12"/>
    <n v="3.2567873764839308"/>
    <n v="33.529197318510654"/>
    <n v="23.155161995798316"/>
    <n v="20.466664502164502"/>
    <n v="17.038666666666668"/>
    <x v="48"/>
    <n v="113.2060795665942"/>
  </r>
  <r>
    <n v="12"/>
    <n v="18"/>
    <x v="13"/>
    <n v="3.5216485690265991"/>
    <n v="26.131484216011184"/>
    <n v="23.681855531344535"/>
    <n v="19.565849567099566"/>
    <n v="17.16"/>
    <x v="1380"/>
    <n v="101.90187629030976"/>
  </r>
  <r>
    <n v="12"/>
    <n v="18"/>
    <x v="14"/>
    <n v="4.0959495003484196"/>
    <n v="17.714336891128116"/>
    <n v="26.432827016218486"/>
    <n v="17.074341450216448"/>
    <n v="17.818666666666665"/>
    <x v="686"/>
    <n v="90.202977854592348"/>
  </r>
  <r>
    <n v="12"/>
    <n v="18"/>
    <x v="15"/>
    <n v="4.8441455113558973"/>
    <n v="28.679405053717087"/>
    <n v="23.445465519327733"/>
    <n v="10.234472943722942"/>
    <n v="17.992000000000001"/>
    <x v="495"/>
    <n v="87.774080777768035"/>
  </r>
  <r>
    <n v="12"/>
    <n v="18"/>
    <x v="16"/>
    <n v="4.5699267700822217"/>
    <n v="19.304112541486816"/>
    <n v="6.2957848668277299"/>
    <n v="3.7439047619047616"/>
    <n v="9.2040000000000006"/>
    <x v="845"/>
    <n v="47.923916707015614"/>
  </r>
  <r>
    <n v="12"/>
    <n v="18"/>
    <x v="17"/>
    <n v="4.511083458113891"/>
    <n v="0.56059036419209207"/>
    <n v="-0.20132002801120447"/>
    <n v="0"/>
    <n v="0"/>
    <x v="801"/>
    <n v="12.591193054607725"/>
  </r>
  <r>
    <n v="12"/>
    <n v="18"/>
    <x v="18"/>
    <n v="5.0715540018181082"/>
    <n v="0"/>
    <n v="-0.20132002801120447"/>
    <n v="0"/>
    <n v="0"/>
    <x v="1170"/>
    <n v="18.636948056310459"/>
  </r>
  <r>
    <n v="12"/>
    <n v="18"/>
    <x v="19"/>
    <n v="5.1426153416758904"/>
    <n v="0"/>
    <n v="-0.20132002801120447"/>
    <n v="0"/>
    <n v="0"/>
    <x v="684"/>
    <n v="19.930626750364546"/>
  </r>
  <r>
    <n v="12"/>
    <n v="18"/>
    <x v="20"/>
    <n v="5.1932732046633907"/>
    <n v="0"/>
    <n v="-0.20132002801120447"/>
    <n v="0"/>
    <n v="0"/>
    <x v="530"/>
    <n v="19.763645922029141"/>
  </r>
  <r>
    <n v="12"/>
    <n v="18"/>
    <x v="21"/>
    <n v="5.237783051950184"/>
    <n v="0"/>
    <n v="-0.20132002801120447"/>
    <n v="0"/>
    <n v="0"/>
    <x v="7"/>
    <n v="22.840161459216361"/>
  </r>
  <r>
    <n v="12"/>
    <n v="18"/>
    <x v="22"/>
    <n v="5.2829833028154365"/>
    <n v="0"/>
    <n v="-0.20132002801120447"/>
    <n v="0"/>
    <n v="0"/>
    <x v="922"/>
    <n v="24.895319035828415"/>
  </r>
  <r>
    <n v="12"/>
    <n v="18"/>
    <x v="23"/>
    <n v="5.3237473122412986"/>
    <n v="0"/>
    <n v="-0.20132002801120447"/>
    <n v="0"/>
    <n v="0"/>
    <x v="324"/>
    <n v="28.184660570147592"/>
  </r>
  <r>
    <n v="12"/>
    <n v="19"/>
    <x v="0"/>
    <n v="5.3688330691612576"/>
    <n v="0"/>
    <n v="-0.20132002801120447"/>
    <n v="0"/>
    <n v="0"/>
    <x v="822"/>
    <n v="32.551581319955176"/>
  </r>
  <r>
    <n v="12"/>
    <n v="19"/>
    <x v="1"/>
    <n v="5.4151290822340199"/>
    <n v="0"/>
    <n v="-0.20132002801120447"/>
    <n v="0"/>
    <n v="0"/>
    <x v="1453"/>
    <n v="32.915800519372183"/>
  </r>
  <r>
    <n v="12"/>
    <n v="19"/>
    <x v="2"/>
    <n v="5.4568708998917312"/>
    <n v="0"/>
    <n v="-0.20132002801120447"/>
    <n v="0"/>
    <n v="0"/>
    <x v="1324"/>
    <n v="33.661667514839273"/>
  </r>
  <r>
    <n v="12"/>
    <n v="19"/>
    <x v="3"/>
    <n v="5.5023762403631196"/>
    <n v="0"/>
    <n v="-0.20132002801120447"/>
    <n v="0"/>
    <n v="0"/>
    <x v="810"/>
    <n v="29.65311880125661"/>
  </r>
  <r>
    <n v="12"/>
    <n v="19"/>
    <x v="4"/>
    <n v="5.5497562235477771"/>
    <n v="0"/>
    <n v="-0.20132002801120447"/>
    <n v="0"/>
    <n v="0"/>
    <x v="1440"/>
    <n v="29.232148855565022"/>
  </r>
  <r>
    <n v="12"/>
    <n v="19"/>
    <x v="5"/>
    <n v="5.593758828315142"/>
    <n v="0"/>
    <n v="-0.20132002801120447"/>
    <n v="0"/>
    <n v="0"/>
    <x v="906"/>
    <n v="29.226009212821722"/>
  </r>
  <r>
    <n v="12"/>
    <n v="19"/>
    <x v="6"/>
    <n v="5.6314431103811486"/>
    <n v="0"/>
    <n v="-0.20132002801120447"/>
    <n v="0"/>
    <n v="0"/>
    <x v="912"/>
    <n v="32.344774575968806"/>
  </r>
  <r>
    <n v="12"/>
    <n v="19"/>
    <x v="7"/>
    <n v="5.6733316200189412"/>
    <n v="0"/>
    <n v="-0.20132002801120447"/>
    <n v="0.32414826839826832"/>
    <n v="0"/>
    <x v="973"/>
    <n v="34.302560998386092"/>
  </r>
  <r>
    <n v="12"/>
    <n v="19"/>
    <x v="8"/>
    <n v="5.7200938340189742"/>
    <n v="13.292338240100541"/>
    <n v="8.3655798697058827"/>
    <n v="15.582425865800866"/>
    <n v="7.1066666666666674"/>
    <x v="632"/>
    <n v="79.091997790659931"/>
  </r>
  <r>
    <n v="12"/>
    <n v="19"/>
    <x v="9"/>
    <n v="5.7642414368711092"/>
    <n v="21.064807711067733"/>
    <n v="8.0673275592226883"/>
    <n v="27.7324816017316"/>
    <n v="19.708000000000002"/>
    <x v="1005"/>
    <n v="106.73906314530849"/>
  </r>
  <r>
    <n v="12"/>
    <n v="19"/>
    <x v="10"/>
    <n v="5.8014465846648795"/>
    <n v="24.855225173602562"/>
    <n v="13.827778904684873"/>
    <n v="21.020219155844156"/>
    <n v="20.557333333333332"/>
    <x v="1070"/>
    <n v="102.2910216443062"/>
  </r>
  <r>
    <n v="12"/>
    <n v="19"/>
    <x v="11"/>
    <n v="5.8446446780543146"/>
    <n v="23.39338162400988"/>
    <n v="18.328174718256303"/>
    <n v="19.311820887445887"/>
    <n v="19.430666666666667"/>
    <x v="1516"/>
    <n v="98.953069797761643"/>
  </r>
  <r>
    <n v="12"/>
    <n v="19"/>
    <x v="12"/>
    <n v="5.858922260074543"/>
    <n v="26.440227562329298"/>
    <n v="21.500086312247898"/>
    <n v="29.184834956709956"/>
    <n v="18.373333333333335"/>
    <x v="567"/>
    <n v="109.21160072625976"/>
  </r>
  <r>
    <n v="12"/>
    <n v="19"/>
    <x v="13"/>
    <n v="6.0183803237890334"/>
    <n v="35.009483851187632"/>
    <n v="13.413059585357141"/>
    <n v="34.452860389610386"/>
    <n v="18.616000000000003"/>
    <x v="866"/>
    <n v="114.54356793372799"/>
  </r>
  <r>
    <n v="12"/>
    <n v="19"/>
    <x v="14"/>
    <n v="6.1841355882536106"/>
    <n v="26.96818815653268"/>
    <n v="10.55840827065126"/>
    <n v="20.988888528138528"/>
    <n v="19.292000000000002"/>
    <x v="162"/>
    <n v="89.517936333049761"/>
  </r>
  <r>
    <n v="12"/>
    <n v="19"/>
    <x v="15"/>
    <n v="6.3048063291296073"/>
    <n v="37.754691685428433"/>
    <n v="0.87229296831932757"/>
    <n v="8.5725005411255406"/>
    <n v="19.5"/>
    <x v="1406"/>
    <n v="76.420365492708456"/>
  </r>
  <r>
    <n v="12"/>
    <n v="19"/>
    <x v="16"/>
    <n v="6.3869141214592435"/>
    <n v="20.775352621240849"/>
    <n v="1.7980156089453783"/>
    <n v="3.4346439393939394"/>
    <n v="10.295999999999999"/>
    <x v="41"/>
    <n v="42.690926291039403"/>
  </r>
  <r>
    <n v="12"/>
    <n v="19"/>
    <x v="17"/>
    <n v="6.5355655113553208"/>
    <n v="0.92231576135736437"/>
    <n v="-0.20132002801120447"/>
    <n v="0"/>
    <n v="0"/>
    <x v="41"/>
    <n v="7.25656124470148"/>
  </r>
  <r>
    <n v="12"/>
    <n v="19"/>
    <x v="18"/>
    <n v="6.7519507050304473"/>
    <n v="0"/>
    <n v="-0.20132002801120447"/>
    <n v="0"/>
    <n v="0"/>
    <x v="41"/>
    <n v="6.5506306770192424"/>
  </r>
  <r>
    <n v="12"/>
    <n v="19"/>
    <x v="19"/>
    <n v="6.8977434872610788"/>
    <n v="0"/>
    <n v="-0.20132002801120447"/>
    <n v="0"/>
    <n v="0"/>
    <x v="41"/>
    <n v="6.6964234592498739"/>
  </r>
  <r>
    <n v="12"/>
    <n v="19"/>
    <x v="20"/>
    <n v="7.0516515668350532"/>
    <n v="0"/>
    <n v="-0.20132002801120447"/>
    <n v="0"/>
    <n v="0"/>
    <x v="41"/>
    <n v="6.8503315388238484"/>
  </r>
  <r>
    <n v="12"/>
    <n v="19"/>
    <x v="21"/>
    <n v="7.2054840880574762"/>
    <n v="0"/>
    <n v="-0.20132002801120447"/>
    <n v="0"/>
    <n v="0"/>
    <x v="1425"/>
    <n v="9.9849606461060159"/>
  </r>
  <r>
    <n v="12"/>
    <n v="19"/>
    <x v="22"/>
    <n v="7.3482333862177596"/>
    <n v="0"/>
    <n v="-0.20132002801120447"/>
    <n v="0"/>
    <n v="0"/>
    <x v="331"/>
    <n v="11.718392732317508"/>
  </r>
  <r>
    <n v="12"/>
    <n v="19"/>
    <x v="23"/>
    <n v="7.4523298892285474"/>
    <n v="0"/>
    <n v="-0.20132002801120447"/>
    <n v="0"/>
    <n v="0"/>
    <x v="404"/>
    <n v="13.347026930918624"/>
  </r>
  <r>
    <n v="12"/>
    <n v="20"/>
    <x v="0"/>
    <n v="7.5044199201448238"/>
    <n v="0"/>
    <n v="-0.20132002801120447"/>
    <n v="0"/>
    <n v="0"/>
    <x v="1293"/>
    <n v="13.75011269440958"/>
  </r>
  <r>
    <n v="12"/>
    <n v="20"/>
    <x v="1"/>
    <n v="4.1777247456649071"/>
    <n v="0"/>
    <n v="-0.20132002801120447"/>
    <n v="0"/>
    <n v="0"/>
    <x v="1419"/>
    <n v="11.646034874125965"/>
  </r>
  <r>
    <n v="12"/>
    <n v="20"/>
    <x v="2"/>
    <n v="2.1246664341079784"/>
    <n v="0"/>
    <n v="-0.20132002801120447"/>
    <n v="0"/>
    <n v="0"/>
    <x v="71"/>
    <n v="9.4425498200370299"/>
  </r>
  <r>
    <n v="12"/>
    <n v="20"/>
    <x v="3"/>
    <n v="2.6912631996136467"/>
    <n v="0"/>
    <n v="-0.20132002801120447"/>
    <n v="0"/>
    <n v="0"/>
    <x v="96"/>
    <n v="9.858719843010693"/>
  </r>
  <r>
    <n v="12"/>
    <n v="20"/>
    <x v="4"/>
    <n v="0.33488415011547934"/>
    <n v="0"/>
    <n v="-0.20132002801120447"/>
    <n v="0"/>
    <n v="0"/>
    <x v="128"/>
    <n v="7.3177746484200652"/>
  </r>
  <r>
    <n v="12"/>
    <n v="20"/>
    <x v="5"/>
    <n v="0.12257441720490185"/>
    <n v="0"/>
    <n v="-0.20132002801120447"/>
    <n v="0"/>
    <n v="0"/>
    <x v="144"/>
    <n v="8.0432316295919897"/>
  </r>
  <r>
    <n v="12"/>
    <n v="20"/>
    <x v="6"/>
    <n v="0"/>
    <n v="0"/>
    <n v="-0.20132002801120447"/>
    <n v="0"/>
    <n v="0"/>
    <x v="47"/>
    <n v="8.5746401426858085"/>
  </r>
  <r>
    <n v="12"/>
    <n v="20"/>
    <x v="7"/>
    <n v="0.21474278269283095"/>
    <n v="0"/>
    <n v="-0.20132002801120447"/>
    <n v="0"/>
    <n v="0"/>
    <x v="138"/>
    <n v="10.64784665226342"/>
  </r>
  <r>
    <n v="12"/>
    <n v="20"/>
    <x v="8"/>
    <n v="2.2839979322595951"/>
    <n v="17.080956132764548"/>
    <n v="5.6522787230042013"/>
    <n v="21.008185064935066"/>
    <n v="1.6813333333333333"/>
    <x v="935"/>
    <n v="59.446438241773279"/>
  </r>
  <r>
    <n v="12"/>
    <n v="20"/>
    <x v="9"/>
    <n v="4.8104487291966764"/>
    <n v="39.593212695541403"/>
    <n v="18.209634112815124"/>
    <n v="35.31227867965368"/>
    <n v="4.3159999999999998"/>
    <x v="1291"/>
    <n v="116.10857279473178"/>
  </r>
  <r>
    <n v="12"/>
    <n v="20"/>
    <x v="10"/>
    <n v="3.2403442744674011"/>
    <n v="39.730098753087262"/>
    <n v="13.740342248193278"/>
    <n v="34.580204004329005"/>
    <n v="5.9280000000000008"/>
    <x v="399"/>
    <n v="99.646087430859311"/>
  </r>
  <r>
    <n v="12"/>
    <n v="20"/>
    <x v="11"/>
    <n v="1.1569510825526952"/>
    <n v="37.545042327447057"/>
    <n v="14.273602172962185"/>
    <n v="33.064281385281383"/>
    <n v="8.2333333333333343"/>
    <x v="86"/>
    <n v="98.593978438134258"/>
  </r>
  <r>
    <n v="12"/>
    <n v="20"/>
    <x v="12"/>
    <n v="1.433171083752838"/>
    <n v="36.19103551135192"/>
    <n v="15.545408085567225"/>
    <n v="32.029006493506493"/>
    <n v="8.84"/>
    <x v="125"/>
    <n v="99.916999552556859"/>
  </r>
  <r>
    <n v="12"/>
    <n v="20"/>
    <x v="13"/>
    <n v="0.95929414762372422"/>
    <n v="37.230518721592816"/>
    <n v="15.905868293949581"/>
    <n v="32.800318722943722"/>
    <n v="7.8866666666666667"/>
    <x v="1096"/>
    <n v="101.88366228535119"/>
  </r>
  <r>
    <n v="12"/>
    <n v="20"/>
    <x v="14"/>
    <n v="3.8459933071317232"/>
    <n v="38.994499403640148"/>
    <n v="19.657695736134453"/>
    <n v="34.013477813852809"/>
    <n v="5.4946666666666664"/>
    <x v="72"/>
    <n v="111.05007403695639"/>
  </r>
  <r>
    <n v="12"/>
    <n v="20"/>
    <x v="15"/>
    <n v="3.4542139787282409"/>
    <n v="39.43751032363523"/>
    <n v="24.339876851344542"/>
    <n v="33.573962662337657"/>
    <n v="3.536"/>
    <x v="1362"/>
    <n v="113.53573166810826"/>
  </r>
  <r>
    <n v="12"/>
    <n v="20"/>
    <x v="16"/>
    <n v="3.0341086596217677"/>
    <n v="22.659217509199387"/>
    <n v="8.7972335612394943"/>
    <n v="15.891289502164502"/>
    <n v="1.8893333333333335"/>
    <x v="480"/>
    <n v="61.297853973808849"/>
  </r>
  <r>
    <n v="12"/>
    <n v="20"/>
    <x v="17"/>
    <n v="3.0931393131597318"/>
    <n v="0.73389677954854105"/>
    <n v="-0.20132002801120447"/>
    <n v="0"/>
    <n v="0"/>
    <x v="1399"/>
    <n v="11.781832707655816"/>
  </r>
  <r>
    <n v="12"/>
    <n v="20"/>
    <x v="18"/>
    <n v="5.4842361669272233"/>
    <n v="0"/>
    <n v="-0.20132002801120447"/>
    <n v="0"/>
    <n v="0"/>
    <x v="641"/>
    <n v="16.169118130381172"/>
  </r>
  <r>
    <n v="12"/>
    <n v="20"/>
    <x v="19"/>
    <n v="8.7414476122908766"/>
    <n v="0"/>
    <n v="-0.20132002801120447"/>
    <n v="0"/>
    <n v="0"/>
    <x v="763"/>
    <n v="20.849515919983794"/>
  </r>
  <r>
    <n v="12"/>
    <n v="20"/>
    <x v="20"/>
    <n v="9.2810895524612267"/>
    <n v="0"/>
    <n v="-0.20132002801120447"/>
    <n v="0"/>
    <n v="0"/>
    <x v="841"/>
    <n v="26.514335669542483"/>
  </r>
  <r>
    <n v="12"/>
    <n v="20"/>
    <x v="21"/>
    <n v="2.8320429204910038"/>
    <n v="0"/>
    <n v="-0.20132002801120447"/>
    <n v="0"/>
    <n v="0"/>
    <x v="658"/>
    <n v="25.844449777259317"/>
  </r>
  <r>
    <n v="12"/>
    <n v="20"/>
    <x v="22"/>
    <n v="0.60174267403357873"/>
    <n v="0"/>
    <n v="-0.20132002801120447"/>
    <n v="0"/>
    <n v="0"/>
    <x v="1517"/>
    <n v="25.607037155268465"/>
  </r>
  <r>
    <n v="12"/>
    <n v="20"/>
    <x v="23"/>
    <n v="1.0261569204643899"/>
    <n v="0"/>
    <n v="-0.20132002801120447"/>
    <n v="0"/>
    <n v="0"/>
    <x v="1329"/>
    <n v="26.969218115781779"/>
  </r>
  <r>
    <n v="12"/>
    <n v="21"/>
    <x v="0"/>
    <n v="0.8987251023396533"/>
    <n v="0"/>
    <n v="-0.20132002801120447"/>
    <n v="0"/>
    <n v="0"/>
    <x v="1449"/>
    <n v="28.516750735779372"/>
  </r>
  <r>
    <n v="12"/>
    <n v="21"/>
    <x v="1"/>
    <n v="2.7890784296444284"/>
    <n v="0"/>
    <n v="-0.20132002801120447"/>
    <n v="0"/>
    <n v="0"/>
    <x v="1439"/>
    <n v="27.827445457109757"/>
  </r>
  <r>
    <n v="12"/>
    <n v="21"/>
    <x v="2"/>
    <n v="3.1714136480152808"/>
    <n v="0"/>
    <n v="-0.20132002801120447"/>
    <n v="0"/>
    <n v="0"/>
    <x v="1518"/>
    <n v="26.786594331241631"/>
  </r>
  <r>
    <n v="12"/>
    <n v="21"/>
    <x v="3"/>
    <n v="2.2059874645836897"/>
    <n v="0"/>
    <n v="-0.20132002801120447"/>
    <n v="0"/>
    <n v="0"/>
    <x v="693"/>
    <n v="25.452035857625116"/>
  </r>
  <r>
    <n v="12"/>
    <n v="21"/>
    <x v="4"/>
    <n v="3.0504650669000442"/>
    <n v="0"/>
    <n v="-0.20132002801120447"/>
    <n v="0"/>
    <n v="0"/>
    <x v="314"/>
    <n v="21.891463673312739"/>
  </r>
  <r>
    <n v="12"/>
    <n v="21"/>
    <x v="5"/>
    <n v="1.9088932264857739"/>
    <n v="0"/>
    <n v="-0.20132002801120447"/>
    <n v="0"/>
    <n v="0"/>
    <x v="1319"/>
    <n v="17.684813596767597"/>
  </r>
  <r>
    <n v="12"/>
    <n v="21"/>
    <x v="6"/>
    <n v="1.7431117969796364"/>
    <n v="0"/>
    <n v="-0.20132002801120447"/>
    <n v="0"/>
    <n v="0"/>
    <x v="909"/>
    <n v="19.160924059153352"/>
  </r>
  <r>
    <n v="12"/>
    <n v="21"/>
    <x v="7"/>
    <n v="0.18371330073092176"/>
    <n v="0"/>
    <n v="-0.20132002801120447"/>
    <n v="0"/>
    <n v="0"/>
    <x v="187"/>
    <n v="18.104014894341343"/>
  </r>
  <r>
    <n v="12"/>
    <n v="21"/>
    <x v="8"/>
    <n v="1.7998059570771456"/>
    <n v="15.681136323851645"/>
    <n v="16.371736329327732"/>
    <n v="20.754599567099568"/>
    <n v="6.2573333333333334"/>
    <x v="642"/>
    <n v="82.068381069722136"/>
  </r>
  <r>
    <n v="12"/>
    <n v="21"/>
    <x v="9"/>
    <n v="0.39646270549201851"/>
    <n v="38.492254452886684"/>
    <n v="31.164083250882349"/>
    <n v="35.793852813852816"/>
    <n v="18.096"/>
    <x v="1291"/>
    <n v="137.80965180063876"/>
  </r>
  <r>
    <n v="12"/>
    <n v="21"/>
    <x v="10"/>
    <n v="0.2288724046112881"/>
    <n v="38.583584378913478"/>
    <n v="29.784795914684878"/>
    <n v="35.75978841991342"/>
    <n v="20.176000000000002"/>
    <x v="490"/>
    <n v="133.44235833007187"/>
  </r>
  <r>
    <n v="12"/>
    <n v="21"/>
    <x v="11"/>
    <n v="0"/>
    <n v="36.628167896444815"/>
    <n v="28.069240330399161"/>
    <n v="34.601946969696968"/>
    <n v="18.858666666666668"/>
    <x v="718"/>
    <n v="121.8920190182574"/>
  </r>
  <r>
    <n v="12"/>
    <n v="21"/>
    <x v="12"/>
    <n v="1.7748567026814392"/>
    <n v="35.316397061012715"/>
    <n v="27.37562226882353"/>
    <n v="33.427132034632031"/>
    <n v="17.628"/>
    <x v="41"/>
    <n v="115.52200806714971"/>
  </r>
  <r>
    <n v="12"/>
    <n v="21"/>
    <x v="13"/>
    <n v="7.6646356621543932"/>
    <n v="36.290582591637573"/>
    <n v="27.378387064285707"/>
    <n v="34.470296536796532"/>
    <n v="17.888000000000002"/>
    <x v="41"/>
    <n v="123.6919018548742"/>
  </r>
  <r>
    <n v="12"/>
    <n v="21"/>
    <x v="14"/>
    <n v="5.7712586074949197"/>
    <n v="38.097318391688148"/>
    <n v="29.796891894831926"/>
    <n v="35.077511363636361"/>
    <n v="18.546666666666667"/>
    <x v="41"/>
    <n v="127.28964692431802"/>
  </r>
  <r>
    <n v="12"/>
    <n v="21"/>
    <x v="15"/>
    <n v="9.4616873263585681"/>
    <n v="39.022688535335831"/>
    <n v="27.335532734621854"/>
    <n v="34.505287337662338"/>
    <n v="18.303999999999998"/>
    <x v="41"/>
    <n v="128.62919593397859"/>
  </r>
  <r>
    <n v="12"/>
    <n v="21"/>
    <x v="16"/>
    <n v="9.458134135021572"/>
    <n v="22.247872115077335"/>
    <n v="8.4194933812184889"/>
    <n v="16.565334415584413"/>
    <n v="9.602666666666666"/>
    <x v="41"/>
    <n v="66.293500713568477"/>
  </r>
  <r>
    <n v="12"/>
    <n v="21"/>
    <x v="17"/>
    <n v="9.2326086779838938"/>
    <n v="0.75347762169412213"/>
    <n v="-0.20132002801120447"/>
    <n v="0"/>
    <n v="0"/>
    <x v="41"/>
    <n v="9.7847662716668111"/>
  </r>
  <r>
    <n v="12"/>
    <n v="21"/>
    <x v="18"/>
    <n v="8.8563389291579497"/>
    <n v="0"/>
    <n v="-0.20132002801120447"/>
    <n v="0"/>
    <n v="0"/>
    <x v="41"/>
    <n v="8.6550189011467449"/>
  </r>
  <r>
    <n v="12"/>
    <n v="21"/>
    <x v="19"/>
    <n v="9.3801049645388179"/>
    <n v="0"/>
    <n v="-0.20132002801120447"/>
    <n v="0"/>
    <n v="0"/>
    <x v="41"/>
    <n v="9.1787849365276131"/>
  </r>
  <r>
    <n v="12"/>
    <n v="21"/>
    <x v="20"/>
    <n v="9.4833941842497698"/>
    <n v="0"/>
    <n v="-0.20132002801120447"/>
    <n v="0"/>
    <n v="0"/>
    <x v="41"/>
    <n v="9.2820741562385649"/>
  </r>
  <r>
    <n v="12"/>
    <n v="21"/>
    <x v="21"/>
    <n v="9.4761201417266978"/>
    <n v="0"/>
    <n v="-0.20132002801120447"/>
    <n v="0"/>
    <n v="0"/>
    <x v="41"/>
    <n v="9.274800113715493"/>
  </r>
  <r>
    <n v="12"/>
    <n v="21"/>
    <x v="22"/>
    <n v="9.3630270050433424"/>
    <n v="0"/>
    <n v="-0.20132002801120447"/>
    <n v="0"/>
    <n v="0"/>
    <x v="41"/>
    <n v="9.1617069770321375"/>
  </r>
  <r>
    <n v="12"/>
    <n v="21"/>
    <x v="23"/>
    <n v="6.5399553073248038"/>
    <n v="0"/>
    <n v="-0.20132002801120447"/>
    <n v="0"/>
    <n v="0"/>
    <x v="41"/>
    <n v="6.3386352793135989"/>
  </r>
  <r>
    <n v="12"/>
    <n v="22"/>
    <x v="0"/>
    <n v="7.4669077542943167"/>
    <n v="0"/>
    <n v="-0.20132002801120447"/>
    <n v="0"/>
    <n v="0"/>
    <x v="41"/>
    <n v="7.2655877262831119"/>
  </r>
  <r>
    <n v="12"/>
    <n v="22"/>
    <x v="1"/>
    <n v="6.0311178573558859"/>
    <n v="0"/>
    <n v="-0.20132002801120447"/>
    <n v="0"/>
    <n v="0"/>
    <x v="1334"/>
    <n v="8.7433824666135287"/>
  </r>
  <r>
    <n v="12"/>
    <n v="22"/>
    <x v="2"/>
    <n v="2.8969376225045433"/>
    <n v="0"/>
    <n v="-0.20132002801120447"/>
    <n v="0"/>
    <n v="0"/>
    <x v="41"/>
    <n v="2.6956175944933389"/>
  </r>
  <r>
    <n v="12"/>
    <n v="22"/>
    <x v="3"/>
    <n v="4.5238329130107768"/>
    <n v="0"/>
    <n v="-0.20132002801120447"/>
    <n v="0"/>
    <n v="0"/>
    <x v="41"/>
    <n v="4.322512884999572"/>
  </r>
  <r>
    <n v="12"/>
    <n v="22"/>
    <x v="4"/>
    <n v="4.5644421110600923"/>
    <n v="0"/>
    <n v="-0.20132002801120447"/>
    <n v="0"/>
    <n v="0"/>
    <x v="41"/>
    <n v="4.3631220830488875"/>
  </r>
  <r>
    <n v="12"/>
    <n v="22"/>
    <x v="5"/>
    <n v="3.9194910800186697"/>
    <n v="0"/>
    <n v="-0.20132002801120447"/>
    <n v="0"/>
    <n v="0"/>
    <x v="41"/>
    <n v="3.7181710520074653"/>
  </r>
  <r>
    <n v="12"/>
    <n v="22"/>
    <x v="6"/>
    <n v="5.1876205647746083"/>
    <n v="0"/>
    <n v="-0.20132002801120447"/>
    <n v="0"/>
    <n v="0"/>
    <x v="41"/>
    <n v="4.9863005367634035"/>
  </r>
  <r>
    <n v="12"/>
    <n v="22"/>
    <x v="7"/>
    <n v="4.6332703189395525"/>
    <n v="0"/>
    <n v="-0.20132002801120447"/>
    <n v="0"/>
    <n v="0"/>
    <x v="41"/>
    <n v="4.4319502909283477"/>
  </r>
  <r>
    <n v="12"/>
    <n v="22"/>
    <x v="8"/>
    <n v="6.7533906081058319"/>
    <n v="13.6957383863337"/>
    <n v="17.022500061239494"/>
    <n v="16.524691017316016"/>
    <n v="8.666666666666667E-2"/>
    <x v="41"/>
    <n v="54.082986739661713"/>
  </r>
  <r>
    <n v="12"/>
    <n v="22"/>
    <x v="9"/>
    <n v="8.6234722235512056"/>
    <n v="34.158393910348153"/>
    <n v="33.590882467815128"/>
    <n v="28.9694724025974"/>
    <n v="6.1013333333333337"/>
    <x v="41"/>
    <n v="111.44355433764521"/>
  </r>
  <r>
    <n v="12"/>
    <n v="22"/>
    <x v="10"/>
    <n v="6.6900434203721799"/>
    <n v="29.837602500768231"/>
    <n v="32.567908146806722"/>
    <n v="30.139387987012984"/>
    <n v="10.764000000000001"/>
    <x v="41"/>
    <n v="109.99894205496011"/>
  </r>
  <r>
    <n v="12"/>
    <n v="22"/>
    <x v="11"/>
    <n v="6.5121660110855304"/>
    <n v="22.446089615943666"/>
    <n v="30.749018332121846"/>
    <n v="29.320954545454548"/>
    <n v="6.5866666666666669"/>
    <x v="41"/>
    <n v="95.614895171272252"/>
  </r>
  <r>
    <n v="12"/>
    <n v="22"/>
    <x v="12"/>
    <n v="5.8004649209280954"/>
    <n v="27.936986985377832"/>
    <n v="29.971419608382352"/>
    <n v="28.332458874458876"/>
    <n v="1.4733333333333334"/>
    <x v="41"/>
    <n v="93.514663722480492"/>
  </r>
  <r>
    <n v="12"/>
    <n v="22"/>
    <x v="13"/>
    <n v="5.2121009313087372"/>
    <n v="24.293979626870051"/>
    <n v="31.253593503970592"/>
    <n v="29.572008658008656"/>
    <n v="9.1346666666666678"/>
    <x v="41"/>
    <n v="99.466349386824703"/>
  </r>
  <r>
    <n v="12"/>
    <n v="22"/>
    <x v="14"/>
    <n v="3.4376610442292237"/>
    <n v="16.151524381473017"/>
    <n v="33.039305773109241"/>
    <n v="31.44207738095238"/>
    <n v="18.650666666666666"/>
    <x v="41"/>
    <n v="102.72123524643052"/>
  </r>
  <r>
    <n v="12"/>
    <n v="22"/>
    <x v="15"/>
    <n v="4.131519031532763"/>
    <n v="12.432196594507605"/>
    <n v="30.703399206995797"/>
    <n v="30.795937770562773"/>
    <n v="12.670666666666666"/>
    <x v="41"/>
    <n v="90.73371927026561"/>
  </r>
  <r>
    <n v="12"/>
    <n v="22"/>
    <x v="16"/>
    <n v="3.6419463202155069"/>
    <n v="6.5029789525289372"/>
    <n v="10.01270676630252"/>
    <n v="15.211277597402598"/>
    <n v="10.122666666666667"/>
    <x v="41"/>
    <n v="45.491576303116233"/>
  </r>
  <r>
    <n v="12"/>
    <n v="22"/>
    <x v="17"/>
    <n v="2.8924685161996573"/>
    <n v="0.36767816340899195"/>
    <n v="-0.20132002801120447"/>
    <n v="0"/>
    <n v="0.79733333333333334"/>
    <x v="41"/>
    <n v="3.8561599849307782"/>
  </r>
  <r>
    <n v="12"/>
    <n v="22"/>
    <x v="18"/>
    <n v="1.6624596010288022"/>
    <n v="0"/>
    <n v="-0.20132002801120447"/>
    <n v="0"/>
    <n v="0"/>
    <x v="1046"/>
    <n v="7.6574411377402152"/>
  </r>
  <r>
    <n v="12"/>
    <n v="22"/>
    <x v="19"/>
    <n v="1.0796265074448861"/>
    <n v="0"/>
    <n v="-0.20132002801120447"/>
    <n v="0"/>
    <n v="0"/>
    <x v="408"/>
    <n v="12.567851287399543"/>
  </r>
  <r>
    <n v="12"/>
    <n v="22"/>
    <x v="20"/>
    <n v="1.2294210875376164"/>
    <n v="0"/>
    <n v="-0.20132002801120447"/>
    <n v="0"/>
    <n v="0"/>
    <x v="1358"/>
    <n v="17.541970191816599"/>
  </r>
  <r>
    <n v="12"/>
    <n v="22"/>
    <x v="21"/>
    <n v="0.43244701596639795"/>
    <n v="0"/>
    <n v="-0.20132002801120447"/>
    <n v="0"/>
    <n v="0"/>
    <x v="1214"/>
    <n v="18.00068602067212"/>
  </r>
  <r>
    <n v="12"/>
    <n v="22"/>
    <x v="22"/>
    <n v="0.62323927412224522"/>
    <n v="0"/>
    <n v="-0.20132002801120447"/>
    <n v="0"/>
    <n v="0"/>
    <x v="225"/>
    <n v="17.505489658628822"/>
  </r>
  <r>
    <n v="12"/>
    <n v="22"/>
    <x v="23"/>
    <n v="0.37913479890337659"/>
    <n v="0"/>
    <n v="-0.20132002801120447"/>
    <n v="0"/>
    <n v="0"/>
    <x v="815"/>
    <n v="11.984713775159598"/>
  </r>
  <r>
    <n v="12"/>
    <n v="23"/>
    <x v="0"/>
    <n v="0.22938337376178974"/>
    <n v="0"/>
    <n v="-0.20132002801120447"/>
    <n v="0"/>
    <n v="0"/>
    <x v="705"/>
    <n v="8.5522454225642406"/>
  </r>
  <r>
    <n v="12"/>
    <n v="23"/>
    <x v="1"/>
    <n v="0.28726257491825813"/>
    <n v="0"/>
    <n v="-0.20132002801120447"/>
    <n v="0"/>
    <n v="0"/>
    <x v="1508"/>
    <n v="7.0695840831801684"/>
  </r>
  <r>
    <n v="12"/>
    <n v="23"/>
    <x v="2"/>
    <n v="0.1217653641336722"/>
    <n v="0"/>
    <n v="-0.20132002801120447"/>
    <n v="0"/>
    <n v="0"/>
    <x v="41"/>
    <n v="-7.9554663877532267E-2"/>
  </r>
  <r>
    <n v="12"/>
    <n v="23"/>
    <x v="3"/>
    <n v="0.14012552386715441"/>
    <n v="0"/>
    <n v="-0.20132002801120447"/>
    <n v="0"/>
    <n v="0"/>
    <x v="41"/>
    <n v="-6.119450414405006E-2"/>
  </r>
  <r>
    <n v="12"/>
    <n v="23"/>
    <x v="4"/>
    <n v="0.31153197265945265"/>
    <n v="0"/>
    <n v="-0.20132002801120447"/>
    <n v="0"/>
    <n v="0"/>
    <x v="41"/>
    <n v="0.11021194464824818"/>
  </r>
  <r>
    <n v="12"/>
    <n v="23"/>
    <x v="5"/>
    <n v="0.45331304536439243"/>
    <n v="0"/>
    <n v="-0.20132002801120447"/>
    <n v="0"/>
    <n v="0"/>
    <x v="41"/>
    <n v="0.25199301735318796"/>
  </r>
  <r>
    <n v="12"/>
    <n v="23"/>
    <x v="6"/>
    <n v="0.65820741172168706"/>
    <n v="0"/>
    <n v="-0.20132002801120447"/>
    <n v="0"/>
    <n v="0"/>
    <x v="41"/>
    <n v="0.4568873837104826"/>
  </r>
  <r>
    <n v="12"/>
    <n v="23"/>
    <x v="7"/>
    <n v="2.2379592780350905"/>
    <n v="0"/>
    <n v="-0.20132002801120447"/>
    <n v="0"/>
    <n v="0"/>
    <x v="41"/>
    <n v="2.0366392500238861"/>
  </r>
  <r>
    <n v="12"/>
    <n v="23"/>
    <x v="8"/>
    <n v="4.1000706726746641"/>
    <n v="0.39997745806243384"/>
    <n v="16.250430928424368"/>
    <n v="21.589044372294371"/>
    <n v="6.1360000000000001"/>
    <x v="41"/>
    <n v="48.475523431455841"/>
  </r>
  <r>
    <n v="12"/>
    <n v="23"/>
    <x v="9"/>
    <n v="0.536570122556424"/>
    <n v="3.7851156865129005"/>
    <n v="31.843531735714286"/>
    <n v="36.678444264069256"/>
    <n v="18.806666666666668"/>
    <x v="41"/>
    <n v="91.65032847551953"/>
  </r>
  <r>
    <n v="12"/>
    <n v="23"/>
    <x v="10"/>
    <n v="0.44557852426062383"/>
    <n v="1.8517903728146587"/>
    <n v="31.502425095567226"/>
    <n v="36.206686688311692"/>
    <n v="19.586666666666666"/>
    <x v="41"/>
    <n v="89.593147347620857"/>
  </r>
  <r>
    <n v="12"/>
    <n v="23"/>
    <x v="11"/>
    <n v="0.44140378690924781"/>
    <n v="4.0651697568709286"/>
    <n v="30.003905955063026"/>
    <n v="34.557938852813848"/>
    <n v="18.303999999999998"/>
    <x v="41"/>
    <n v="87.372418351657046"/>
  </r>
  <r>
    <n v="12"/>
    <n v="23"/>
    <x v="12"/>
    <n v="0.58559339695575396"/>
    <n v="4.6369394231687799"/>
    <n v="29.480668413844533"/>
    <n v="33.830074675324674"/>
    <n v="17.142666666666667"/>
    <x v="41"/>
    <n v="85.675942575960406"/>
  </r>
  <r>
    <n v="12"/>
    <n v="23"/>
    <x v="13"/>
    <n v="0.43536746510426194"/>
    <n v="4.5712828350680219"/>
    <n v="30.042958690966383"/>
    <n v="34.729389069264066"/>
    <n v="17.402666666666669"/>
    <x v="1153"/>
    <n v="90.380100004452046"/>
  </r>
  <r>
    <n v="12"/>
    <n v="23"/>
    <x v="14"/>
    <n v="0.67883439032694326"/>
    <n v="4.2472194167767068"/>
    <n v="30.965017977605044"/>
    <n v="36.072047619047616"/>
    <n v="18.113333333333333"/>
    <x v="729"/>
    <n v="102.55333751660599"/>
  </r>
  <r>
    <n v="12"/>
    <n v="23"/>
    <x v="15"/>
    <n v="0.48746158034636161"/>
    <n v="1.5925273270083149"/>
    <n v="29.495874788886553"/>
    <n v="36.318399350649351"/>
    <n v="18.425333333333334"/>
    <x v="52"/>
    <n v="111.91134602460514"/>
  </r>
  <r>
    <n v="12"/>
    <n v="23"/>
    <x v="16"/>
    <n v="0.17376551587929184"/>
    <n v="1.0724395595710272"/>
    <n v="9.7676767684663854"/>
    <n v="18.642242424242426"/>
    <n v="9.8800000000000008"/>
    <x v="344"/>
    <n v="64.005541053365391"/>
  </r>
  <r>
    <n v="12"/>
    <n v="23"/>
    <x v="17"/>
    <n v="0"/>
    <n v="0"/>
    <n v="-0.20132002801120447"/>
    <n v="0"/>
    <n v="0"/>
    <x v="1038"/>
    <n v="27.450529189627488"/>
  </r>
  <r>
    <n v="12"/>
    <n v="23"/>
    <x v="18"/>
    <n v="0.32576844847108294"/>
    <n v="0"/>
    <n v="-0.20132002801120447"/>
    <n v="0"/>
    <n v="0"/>
    <x v="0"/>
    <n v="29.524875162991883"/>
  </r>
  <r>
    <n v="12"/>
    <n v="23"/>
    <x v="19"/>
    <n v="1.4001884284763146"/>
    <n v="0"/>
    <n v="-0.20132002801120447"/>
    <n v="0"/>
    <n v="0"/>
    <x v="0"/>
    <n v="30.599295142997114"/>
  </r>
  <r>
    <n v="12"/>
    <n v="23"/>
    <x v="20"/>
    <n v="0.11858724653347578"/>
    <n v="0"/>
    <n v="-0.20132002801120447"/>
    <n v="0"/>
    <n v="0"/>
    <x v="0"/>
    <n v="29.317693961054278"/>
  </r>
  <r>
    <n v="12"/>
    <n v="23"/>
    <x v="21"/>
    <n v="0.19294736395059317"/>
    <n v="0"/>
    <n v="-0.20132002801120447"/>
    <n v="0"/>
    <n v="0"/>
    <x v="0"/>
    <n v="29.392054078471393"/>
  </r>
  <r>
    <n v="12"/>
    <n v="23"/>
    <x v="22"/>
    <n v="0.12694776802780613"/>
    <n v="0"/>
    <n v="-0.20132002801120447"/>
    <n v="0"/>
    <n v="0"/>
    <x v="0"/>
    <n v="29.326054482548606"/>
  </r>
  <r>
    <n v="12"/>
    <n v="23"/>
    <x v="23"/>
    <n v="0.17167344870151355"/>
    <n v="0"/>
    <n v="-0.20132002801120447"/>
    <n v="0"/>
    <n v="0"/>
    <x v="0"/>
    <n v="29.370780163222314"/>
  </r>
  <r>
    <n v="12"/>
    <n v="24"/>
    <x v="0"/>
    <n v="0.20140860466300178"/>
    <n v="0"/>
    <n v="-0.20132002801120447"/>
    <n v="0"/>
    <n v="0"/>
    <x v="0"/>
    <n v="29.400515319183803"/>
  </r>
  <r>
    <n v="12"/>
    <n v="24"/>
    <x v="1"/>
    <n v="0"/>
    <n v="0"/>
    <n v="-0.20132002801120447"/>
    <n v="0"/>
    <n v="0"/>
    <x v="0"/>
    <n v="29.199106714520802"/>
  </r>
  <r>
    <n v="12"/>
    <n v="24"/>
    <x v="2"/>
    <n v="8.6849411607523561E-2"/>
    <n v="0"/>
    <n v="-0.20132002801120447"/>
    <n v="0"/>
    <n v="0"/>
    <x v="0"/>
    <n v="29.285956126128323"/>
  </r>
  <r>
    <n v="12"/>
    <n v="24"/>
    <x v="3"/>
    <n v="0.1620583085318946"/>
    <n v="0"/>
    <n v="-0.20132002801120447"/>
    <n v="0"/>
    <n v="0"/>
    <x v="0"/>
    <n v="29.361165023052695"/>
  </r>
  <r>
    <n v="12"/>
    <n v="24"/>
    <x v="4"/>
    <n v="0.75091859280557405"/>
    <n v="0"/>
    <n v="-0.20132002801120447"/>
    <n v="0"/>
    <n v="0"/>
    <x v="299"/>
    <n v="26.023994012874027"/>
  </r>
  <r>
    <n v="12"/>
    <n v="24"/>
    <x v="5"/>
    <n v="4.2807962064101215"/>
    <n v="0"/>
    <n v="-0.20132002801120447"/>
    <n v="0"/>
    <n v="0"/>
    <x v="1249"/>
    <n v="26.3383666478157"/>
  </r>
  <r>
    <n v="12"/>
    <n v="24"/>
    <x v="6"/>
    <n v="6.1736544599257384"/>
    <n v="0"/>
    <n v="-0.20132002801120447"/>
    <n v="0"/>
    <n v="0"/>
    <x v="256"/>
    <n v="26.958465299624351"/>
  </r>
  <r>
    <n v="12"/>
    <n v="24"/>
    <x v="7"/>
    <n v="5.5907828563800201"/>
    <n v="0"/>
    <n v="-0.20132002801120447"/>
    <n v="0"/>
    <n v="0"/>
    <x v="460"/>
    <n v="31.56691659792785"/>
  </r>
  <r>
    <n v="12"/>
    <n v="24"/>
    <x v="8"/>
    <n v="7.1409898745883815"/>
    <n v="1.5636263781432911"/>
    <n v="0.59944221614495785"/>
    <n v="11.364820346320347"/>
    <n v="5.2866666666666671"/>
    <x v="0"/>
    <n v="55.35597222439565"/>
  </r>
  <r>
    <n v="12"/>
    <n v="24"/>
    <x v="9"/>
    <n v="7.0937297780398065"/>
    <n v="4.2299086958813996"/>
    <n v="1.1303866247142855"/>
    <n v="21.798486471861469"/>
    <n v="14.664"/>
    <x v="203"/>
    <n v="77.757905596101523"/>
  </r>
  <r>
    <n v="12"/>
    <n v="24"/>
    <x v="10"/>
    <n v="7.076879810815524"/>
    <n v="11.108795985476696"/>
    <n v="1.6851773941449579"/>
    <n v="23.152591991341989"/>
    <n v="16.431999999999999"/>
    <x v="0"/>
    <n v="88.855871924311174"/>
  </r>
  <r>
    <n v="12"/>
    <n v="24"/>
    <x v="11"/>
    <n v="7.2124785627335992"/>
    <n v="17.260782456843415"/>
    <n v="2.430255211260504"/>
    <n v="24.985698051948049"/>
    <n v="16.206666666666667"/>
    <x v="0"/>
    <n v="97.496307691984242"/>
  </r>
  <r>
    <n v="12"/>
    <n v="24"/>
    <x v="12"/>
    <n v="7.8467395175509251"/>
    <n v="23.237349587586046"/>
    <n v="2.5765128912100836"/>
    <n v="25.388380952380949"/>
    <n v="15.062666666666669"/>
    <x v="0"/>
    <n v="103.51207635792667"/>
  </r>
  <r>
    <n v="12"/>
    <n v="24"/>
    <x v="13"/>
    <n v="9.4514934680080511"/>
    <n v="32.630076008402661"/>
    <n v="22.977178287920161"/>
    <n v="25.163234848484844"/>
    <n v="14.577333333333334"/>
    <x v="0"/>
    <n v="134.19974268868106"/>
  </r>
  <r>
    <n v="12"/>
    <n v="24"/>
    <x v="14"/>
    <n v="9.4766707216074479"/>
    <n v="36.446600989183587"/>
    <n v="23.242598652289914"/>
    <n v="23.011324675324673"/>
    <n v="13.884"/>
    <x v="4"/>
    <n v="132.55763885063891"/>
  </r>
  <r>
    <n v="12"/>
    <n v="24"/>
    <x v="15"/>
    <n v="9.4893938786047034"/>
    <n v="34.035807216945216"/>
    <n v="20.711774006092433"/>
    <n v="16.927319805194806"/>
    <n v="13.242666666666668"/>
    <x v="959"/>
    <n v="115.52644948246541"/>
  </r>
  <r>
    <n v="12"/>
    <n v="24"/>
    <x v="16"/>
    <n v="9.2811508088728552"/>
    <n v="18.216767897637101"/>
    <n v="6.4084502819117626"/>
    <n v="7.7041617965367966"/>
    <n v="7.4013333333333344"/>
    <x v="1135"/>
    <n v="69.796359139628976"/>
  </r>
  <r>
    <n v="12"/>
    <n v="24"/>
    <x v="17"/>
    <n v="8.8665156696999876"/>
    <n v="0.83796865540564336"/>
    <n v="-0.20132002801120447"/>
    <n v="0"/>
    <n v="0"/>
    <x v="1519"/>
    <n v="35.882253913026148"/>
  </r>
  <r>
    <n v="12"/>
    <n v="24"/>
    <x v="18"/>
    <n v="9.3530462669849364"/>
    <n v="0"/>
    <n v="-0.20132002801120447"/>
    <n v="0"/>
    <n v="0"/>
    <x v="0"/>
    <n v="38.552152981505735"/>
  </r>
  <r>
    <n v="12"/>
    <n v="24"/>
    <x v="19"/>
    <n v="9.5068486969018497"/>
    <n v="0"/>
    <n v="-0.20132002801120447"/>
    <n v="0"/>
    <n v="0"/>
    <x v="0"/>
    <n v="38.70595541142265"/>
  </r>
  <r>
    <n v="12"/>
    <n v="24"/>
    <x v="20"/>
    <n v="9.5232571134263715"/>
    <n v="0"/>
    <n v="-0.20132002801120447"/>
    <n v="0"/>
    <n v="0"/>
    <x v="0"/>
    <n v="38.72236382794717"/>
  </r>
  <r>
    <n v="12"/>
    <n v="24"/>
    <x v="21"/>
    <n v="9.5176439003796816"/>
    <n v="0"/>
    <n v="-0.20132002801120447"/>
    <n v="0"/>
    <n v="0"/>
    <x v="0"/>
    <n v="38.716750614900484"/>
  </r>
  <r>
    <n v="12"/>
    <n v="24"/>
    <x v="22"/>
    <n v="9.5089879964769093"/>
    <n v="0"/>
    <n v="-0.20132002801120447"/>
    <n v="0"/>
    <n v="0"/>
    <x v="0"/>
    <n v="38.708094710997713"/>
  </r>
  <r>
    <n v="12"/>
    <n v="24"/>
    <x v="23"/>
    <n v="9.5132489961130471"/>
    <n v="0"/>
    <n v="-0.20132002801120447"/>
    <n v="0"/>
    <n v="0"/>
    <x v="0"/>
    <n v="38.712355710633844"/>
  </r>
  <r>
    <n v="12"/>
    <n v="25"/>
    <x v="0"/>
    <n v="9.5066298946469185"/>
    <n v="0"/>
    <n v="-0.20132002801120447"/>
    <n v="0"/>
    <n v="0"/>
    <x v="0"/>
    <n v="38.705736609167715"/>
  </r>
  <r>
    <n v="12"/>
    <n v="25"/>
    <x v="1"/>
    <n v="9.4902032081315841"/>
    <n v="0"/>
    <n v="-0.20132002801120447"/>
    <n v="0"/>
    <n v="0"/>
    <x v="0"/>
    <n v="38.689309922652384"/>
  </r>
  <r>
    <n v="12"/>
    <n v="25"/>
    <x v="2"/>
    <n v="9.5019796509457475"/>
    <n v="0"/>
    <n v="-0.20132002801120447"/>
    <n v="0"/>
    <n v="0"/>
    <x v="0"/>
    <n v="38.701086365466551"/>
  </r>
  <r>
    <n v="12"/>
    <n v="25"/>
    <x v="3"/>
    <n v="9.464677553568535"/>
    <n v="0"/>
    <n v="-0.20132002801120447"/>
    <n v="0"/>
    <n v="0"/>
    <x v="0"/>
    <n v="38.663784268089337"/>
  </r>
  <r>
    <n v="12"/>
    <n v="25"/>
    <x v="4"/>
    <n v="3.8736785592263066"/>
    <n v="0"/>
    <n v="-0.20132002801120447"/>
    <n v="0"/>
    <n v="0"/>
    <x v="0"/>
    <n v="33.072785273747108"/>
  </r>
  <r>
    <n v="12"/>
    <n v="25"/>
    <x v="5"/>
    <n v="1.0235043212878188"/>
    <n v="0"/>
    <n v="-0.20132002801120447"/>
    <n v="0"/>
    <n v="0"/>
    <x v="0"/>
    <n v="30.222611035808619"/>
  </r>
  <r>
    <n v="12"/>
    <n v="25"/>
    <x v="6"/>
    <n v="5.7314779844115635E-2"/>
    <n v="0"/>
    <n v="-0.20132002801120447"/>
    <n v="0"/>
    <n v="0"/>
    <x v="0"/>
    <n v="29.256421494364915"/>
  </r>
  <r>
    <n v="12"/>
    <n v="25"/>
    <x v="7"/>
    <n v="2.8369503001260616"/>
    <n v="0"/>
    <n v="-0.20132002801120447"/>
    <n v="0"/>
    <n v="0"/>
    <x v="88"/>
    <n v="31.895231979084983"/>
  </r>
  <r>
    <n v="12"/>
    <n v="25"/>
    <x v="8"/>
    <n v="3.5758709120218324"/>
    <n v="14.932310426897656"/>
    <n v="0.5952950229516808"/>
    <n v="19.417905303030302"/>
    <n v="4.6453333333333333"/>
    <x v="106"/>
    <n v="69.998151698092556"/>
  </r>
  <r>
    <n v="12"/>
    <n v="25"/>
    <x v="9"/>
    <n v="3.9833750407556727"/>
    <n v="37.824564420023378"/>
    <n v="1.1538873861428571"/>
    <n v="34.640856601731592"/>
    <n v="14.040000000000001"/>
    <x v="1254"/>
    <n v="110.65192953684696"/>
  </r>
  <r>
    <n v="12"/>
    <n v="25"/>
    <x v="10"/>
    <n v="3.5711692631730285"/>
    <n v="39.138158939679684"/>
    <n v="2.3280614589894957"/>
    <n v="34.752031385281384"/>
    <n v="16.293333333333333"/>
    <x v="72"/>
    <n v="105.12649548998752"/>
  </r>
  <r>
    <n v="12"/>
    <n v="25"/>
    <x v="11"/>
    <n v="3.2164288984455873"/>
    <n v="37.343430339402936"/>
    <n v="2.4965066225231087"/>
    <n v="33.900019480519482"/>
    <n v="16.397333333333332"/>
    <x v="41"/>
    <n v="93.353718674224439"/>
  </r>
  <r>
    <n v="12"/>
    <n v="25"/>
    <x v="12"/>
    <n v="3.6723845663538048"/>
    <n v="35.903138265815386"/>
    <n v="3.1616472908382351"/>
    <n v="32.943491883116884"/>
    <n v="16.033333333333335"/>
    <x v="41"/>
    <n v="91.713995339457639"/>
  </r>
  <r>
    <n v="12"/>
    <n v="25"/>
    <x v="13"/>
    <n v="4.7237318826380328"/>
    <n v="36.73036904267093"/>
    <n v="25.504892539222688"/>
    <n v="33.755007575757574"/>
    <n v="16.016000000000002"/>
    <x v="41"/>
    <n v="116.73000104028924"/>
  </r>
  <r>
    <n v="12"/>
    <n v="25"/>
    <x v="14"/>
    <n v="4.6561243033803139"/>
    <n v="38.202111301107387"/>
    <n v="25.820424821344538"/>
    <n v="34.837246212121208"/>
    <n v="15.912000000000001"/>
    <x v="41"/>
    <n v="119.42790663795347"/>
  </r>
  <r>
    <n v="12"/>
    <n v="25"/>
    <x v="15"/>
    <n v="5.0995374630302832"/>
    <n v="38.212856167323835"/>
    <n v="22.389659252205881"/>
    <n v="34.938607142857137"/>
    <n v="15.166666666666668"/>
    <x v="41"/>
    <n v="115.80732669208381"/>
  </r>
  <r>
    <n v="12"/>
    <n v="25"/>
    <x v="16"/>
    <n v="5.0673089785028704"/>
    <n v="22.029257412667718"/>
    <n v="7.8851966581512603"/>
    <n v="17.467174242424242"/>
    <n v="8.1466666666666665"/>
    <x v="41"/>
    <n v="60.595603958412759"/>
  </r>
  <r>
    <n v="12"/>
    <n v="25"/>
    <x v="17"/>
    <n v="4.2525921630556303"/>
    <n v="0.89921257208037897"/>
    <n v="-0.20132002801120447"/>
    <n v="0"/>
    <n v="0"/>
    <x v="41"/>
    <n v="4.9504847071248044"/>
  </r>
  <r>
    <n v="12"/>
    <n v="25"/>
    <x v="18"/>
    <n v="5.1099408787927851"/>
    <n v="0"/>
    <n v="-0.20132002801120447"/>
    <n v="0"/>
    <n v="0"/>
    <x v="41"/>
    <n v="4.9086208507815803"/>
  </r>
  <r>
    <n v="12"/>
    <n v="25"/>
    <x v="19"/>
    <n v="2.6455147221881656"/>
    <n v="0"/>
    <n v="-0.20132002801120447"/>
    <n v="0"/>
    <n v="0"/>
    <x v="41"/>
    <n v="2.4441946941769612"/>
  </r>
  <r>
    <n v="12"/>
    <n v="25"/>
    <x v="20"/>
    <n v="4.3477957745119129"/>
    <n v="0"/>
    <n v="-0.20132002801120447"/>
    <n v="0"/>
    <n v="0"/>
    <x v="370"/>
    <n v="8.1653235416642929"/>
  </r>
  <r>
    <n v="12"/>
    <n v="25"/>
    <x v="21"/>
    <n v="5.4908806287246232"/>
    <n v="0"/>
    <n v="-0.20132002801120447"/>
    <n v="0"/>
    <n v="0"/>
    <x v="261"/>
    <n v="20.295961738693507"/>
  </r>
  <r>
    <n v="12"/>
    <n v="25"/>
    <x v="22"/>
    <n v="3.0092206323291073"/>
    <n v="0"/>
    <n v="-0.20132002801120447"/>
    <n v="0"/>
    <n v="0"/>
    <x v="1112"/>
    <n v="24.044742709581065"/>
  </r>
  <r>
    <n v="12"/>
    <n v="25"/>
    <x v="23"/>
    <n v="1.9819526434690262"/>
    <n v="0"/>
    <n v="-0.20132002801120447"/>
    <n v="0"/>
    <n v="0"/>
    <x v="592"/>
    <n v="26.199907153153411"/>
  </r>
  <r>
    <n v="12"/>
    <n v="26"/>
    <x v="0"/>
    <n v="2.2536969698913047"/>
    <n v="0"/>
    <n v="-0.20132002801120447"/>
    <n v="0"/>
    <n v="0"/>
    <x v="675"/>
    <n v="27.476630142449093"/>
  </r>
  <r>
    <n v="12"/>
    <n v="26"/>
    <x v="1"/>
    <n v="1.7381115099283082"/>
    <n v="0"/>
    <n v="-0.20132002801120447"/>
    <n v="0"/>
    <n v="0"/>
    <x v="672"/>
    <n v="27.999095891589935"/>
  </r>
  <r>
    <n v="12"/>
    <n v="26"/>
    <x v="2"/>
    <n v="0.37702235704820958"/>
    <n v="0"/>
    <n v="-0.20132002801120447"/>
    <n v="0"/>
    <n v="0"/>
    <x v="1498"/>
    <n v="25.264962641981526"/>
  </r>
  <r>
    <n v="12"/>
    <n v="26"/>
    <x v="3"/>
    <n v="0.2831127990471683"/>
    <n v="0"/>
    <n v="-0.20132002801120447"/>
    <n v="0"/>
    <n v="0"/>
    <x v="826"/>
    <n v="23.077880964492579"/>
  </r>
  <r>
    <n v="12"/>
    <n v="26"/>
    <x v="4"/>
    <n v="0.77701578342562172"/>
    <n v="0"/>
    <n v="-0.20132002801120447"/>
    <n v="0"/>
    <n v="0"/>
    <x v="14"/>
    <n v="21.142552085428644"/>
  </r>
  <r>
    <n v="12"/>
    <n v="26"/>
    <x v="5"/>
    <n v="1.0005219775339382"/>
    <n v="0"/>
    <n v="-0.20132002801120447"/>
    <n v="0"/>
    <n v="0"/>
    <x v="315"/>
    <n v="19.356100953790158"/>
  </r>
  <r>
    <n v="12"/>
    <n v="26"/>
    <x v="6"/>
    <n v="0.80811257273004777"/>
    <n v="0"/>
    <n v="-0.20132002801120447"/>
    <n v="0"/>
    <n v="0"/>
    <x v="1488"/>
    <n v="15.91404716776294"/>
  </r>
  <r>
    <n v="12"/>
    <n v="26"/>
    <x v="7"/>
    <n v="0.26254072145428642"/>
    <n v="0"/>
    <n v="-0.20132002801120447"/>
    <n v="0"/>
    <n v="0"/>
    <x v="740"/>
    <n v="10.29343975460951"/>
  </r>
  <r>
    <n v="12"/>
    <n v="26"/>
    <x v="8"/>
    <n v="0.17659941565401011"/>
    <n v="11.008537142059382"/>
    <n v="15.336666028172269"/>
    <n v="19.918558441558442"/>
    <n v="0.26"/>
    <x v="838"/>
    <n v="54.001925750061446"/>
  </r>
  <r>
    <n v="12"/>
    <n v="26"/>
    <x v="9"/>
    <n v="6.8266922900436552E-2"/>
    <n v="15.702956157295684"/>
    <n v="32.529892209201684"/>
    <n v="35.98442911255411"/>
    <n v="1.0226666666666668"/>
    <x v="1357"/>
    <n v="89.461482761363953"/>
  </r>
  <r>
    <n v="12"/>
    <n v="26"/>
    <x v="10"/>
    <n v="0"/>
    <n v="30.620938913657515"/>
    <n v="31.914034019999995"/>
    <n v="35.733723484848483"/>
    <n v="1.2653333333333334"/>
    <x v="41"/>
    <n v="99.534029751839327"/>
  </r>
  <r>
    <n v="12"/>
    <n v="26"/>
    <x v="11"/>
    <n v="0"/>
    <n v="36.593199896074253"/>
    <n v="30.419662072689071"/>
    <n v="34.220563852813846"/>
    <n v="2.5826666666666669"/>
    <x v="41"/>
    <n v="103.81609248824385"/>
  </r>
  <r>
    <n v="12"/>
    <n v="26"/>
    <x v="12"/>
    <n v="0"/>
    <n v="33.213825156789156"/>
    <n v="28.946717290210081"/>
    <n v="33.055701298701301"/>
    <n v="1.7853333333333334"/>
    <x v="41"/>
    <n v="97.001577079033865"/>
  </r>
  <r>
    <n v="12"/>
    <n v="26"/>
    <x v="13"/>
    <n v="0"/>
    <n v="35.825098376722408"/>
    <n v="29.665909709810926"/>
    <n v="33.821468614718611"/>
    <n v="16.38"/>
    <x v="1035"/>
    <n v="139.39162321618792"/>
  </r>
  <r>
    <n v="12"/>
    <n v="26"/>
    <x v="14"/>
    <n v="0"/>
    <n v="37.577303839499685"/>
    <n v="31.106713745042015"/>
    <n v="34.888864177489175"/>
    <n v="16.102666666666668"/>
    <x v="0"/>
    <n v="149.07597517122954"/>
  </r>
  <r>
    <n v="12"/>
    <n v="26"/>
    <x v="15"/>
    <n v="1.3016852900144255E-2"/>
    <n v="37.585363650276982"/>
    <n v="29.468572433697478"/>
    <n v="34.994976190476187"/>
    <n v="18.685333333333332"/>
    <x v="0"/>
    <n v="150.14768920321615"/>
  </r>
  <r>
    <n v="12"/>
    <n v="26"/>
    <x v="16"/>
    <n v="0.19379797610740709"/>
    <n v="21.646265112897581"/>
    <n v="9.1051626558403367"/>
    <n v="17.718042748917746"/>
    <n v="10.348000000000001"/>
    <x v="0"/>
    <n v="88.411695236295074"/>
  </r>
  <r>
    <n v="12"/>
    <n v="26"/>
    <x v="17"/>
    <n v="0.51725791329604487"/>
    <n v="0.85959902441159552"/>
    <n v="-0.20132002801120447"/>
    <n v="0"/>
    <n v="0"/>
    <x v="0"/>
    <n v="30.575963652228442"/>
  </r>
  <r>
    <n v="12"/>
    <n v="26"/>
    <x v="18"/>
    <n v="0.79652503787707529"/>
    <n v="0"/>
    <n v="-0.20132002801120447"/>
    <n v="0"/>
    <n v="0"/>
    <x v="0"/>
    <n v="29.995631752397877"/>
  </r>
  <r>
    <n v="12"/>
    <n v="26"/>
    <x v="19"/>
    <n v="0.5820325364926503"/>
    <n v="0"/>
    <n v="-0.20132002801120447"/>
    <n v="0"/>
    <n v="0"/>
    <x v="0"/>
    <n v="29.78113925101345"/>
  </r>
  <r>
    <n v="12"/>
    <n v="26"/>
    <x v="20"/>
    <n v="1.7502344481199898"/>
    <n v="0"/>
    <n v="-0.20132002801120447"/>
    <n v="0"/>
    <n v="0"/>
    <x v="0"/>
    <n v="30.949341162640792"/>
  </r>
  <r>
    <n v="12"/>
    <n v="26"/>
    <x v="21"/>
    <n v="4.4190386899369871"/>
    <n v="0"/>
    <n v="-0.20132002801120447"/>
    <n v="0"/>
    <n v="0"/>
    <x v="0"/>
    <n v="33.618145404457785"/>
  </r>
  <r>
    <n v="12"/>
    <n v="26"/>
    <x v="22"/>
    <n v="6.4564755667644693"/>
    <n v="0"/>
    <n v="-0.20132002801120447"/>
    <n v="0"/>
    <n v="0"/>
    <x v="0"/>
    <n v="35.65558228128527"/>
  </r>
  <r>
    <n v="12"/>
    <n v="26"/>
    <x v="23"/>
    <n v="6.3757603691255893"/>
    <n v="0"/>
    <n v="-0.20132002801120447"/>
    <n v="0"/>
    <n v="0"/>
    <x v="0"/>
    <n v="35.574867083646389"/>
  </r>
  <r>
    <n v="12"/>
    <n v="27"/>
    <x v="0"/>
    <n v="3.9910487068701967"/>
    <n v="0"/>
    <n v="-0.20132002801120447"/>
    <n v="0"/>
    <n v="0"/>
    <x v="0"/>
    <n v="33.190155421390998"/>
  </r>
  <r>
    <n v="12"/>
    <n v="27"/>
    <x v="1"/>
    <n v="2.4821598300247651"/>
    <n v="0"/>
    <n v="-0.20132002801120447"/>
    <n v="0"/>
    <n v="0"/>
    <x v="0"/>
    <n v="31.681266544545565"/>
  </r>
  <r>
    <n v="12"/>
    <n v="27"/>
    <x v="2"/>
    <n v="3.0094675669344841"/>
    <n v="0"/>
    <n v="-0.20132002801120447"/>
    <n v="0"/>
    <n v="0"/>
    <x v="0"/>
    <n v="32.208574281455284"/>
  </r>
  <r>
    <n v="12"/>
    <n v="27"/>
    <x v="3"/>
    <n v="2.909469591620736"/>
    <n v="0"/>
    <n v="-0.20132002801120447"/>
    <n v="0"/>
    <n v="0"/>
    <x v="0"/>
    <n v="32.108576306141536"/>
  </r>
  <r>
    <n v="12"/>
    <n v="27"/>
    <x v="4"/>
    <n v="1.8841800526490493"/>
    <n v="0"/>
    <n v="-0.20132002801120447"/>
    <n v="0"/>
    <n v="0"/>
    <x v="0"/>
    <n v="31.083286767169849"/>
  </r>
  <r>
    <n v="12"/>
    <n v="27"/>
    <x v="5"/>
    <n v="1.6394896240447854"/>
    <n v="0"/>
    <n v="-0.20132002801120447"/>
    <n v="0"/>
    <n v="0"/>
    <x v="0"/>
    <n v="30.838596338565587"/>
  </r>
  <r>
    <n v="12"/>
    <n v="27"/>
    <x v="6"/>
    <n v="1.0842804006878246"/>
    <n v="0"/>
    <n v="-0.20132002801120447"/>
    <n v="0"/>
    <n v="0"/>
    <x v="0"/>
    <n v="30.283387115208626"/>
  </r>
  <r>
    <n v="12"/>
    <n v="27"/>
    <x v="7"/>
    <n v="0.58884932798954959"/>
    <n v="0"/>
    <n v="-0.20132002801120447"/>
    <n v="0"/>
    <n v="0"/>
    <x v="358"/>
    <n v="28.826718489167536"/>
  </r>
  <r>
    <n v="12"/>
    <n v="27"/>
    <x v="8"/>
    <n v="0.21144335367263833"/>
    <n v="15.06327823478194"/>
    <n v="11.746233521092435"/>
    <n v="8.1455752164502169"/>
    <n v="1.9413333333333334"/>
    <x v="860"/>
    <n v="63.972372905418759"/>
  </r>
  <r>
    <n v="12"/>
    <n v="27"/>
    <x v="9"/>
    <n v="2.5956059510091344E-2"/>
    <n v="39.339520868226053"/>
    <n v="24.189886697521008"/>
    <n v="23.203948051948053"/>
    <n v="9.3426666666666662"/>
    <x v="569"/>
    <n v="125.42879199963289"/>
  </r>
  <r>
    <n v="12"/>
    <n v="27"/>
    <x v="10"/>
    <n v="0"/>
    <n v="39.632133300492299"/>
    <n v="25.704649011365539"/>
    <n v="14.056817099567098"/>
    <n v="13.416000000000002"/>
    <x v="22"/>
    <n v="118.83662643845196"/>
  </r>
  <r>
    <n v="12"/>
    <n v="27"/>
    <x v="11"/>
    <n v="0"/>
    <n v="37.347464836148596"/>
    <n v="24.022270972626057"/>
    <n v="8.0977348484848477"/>
    <n v="15.08"/>
    <x v="0"/>
    <n v="113.9478973997915"/>
  </r>
  <r>
    <n v="12"/>
    <n v="27"/>
    <x v="12"/>
    <n v="0.11604383259041072"/>
    <n v="34.171865949817978"/>
    <n v="23.517695800777307"/>
    <n v="19.330432900432896"/>
    <n v="19.274666666666668"/>
    <x v="0"/>
    <n v="125.81113189281726"/>
  </r>
  <r>
    <n v="12"/>
    <n v="27"/>
    <x v="13"/>
    <n v="0"/>
    <n v="26.635183654111014"/>
    <n v="23.839103273256303"/>
    <n v="16.602942099567098"/>
    <n v="15.946666666666667"/>
    <x v="660"/>
    <n v="110.32368232233509"/>
  </r>
  <r>
    <n v="12"/>
    <n v="27"/>
    <x v="14"/>
    <n v="6.411729584015477E-2"/>
    <n v="24.6546109709031"/>
    <n v="23.513548607584031"/>
    <n v="27.811727813852812"/>
    <n v="11.925333333333333"/>
    <x v="1396"/>
    <n v="113.51094541838398"/>
  </r>
  <r>
    <n v="12"/>
    <n v="27"/>
    <x v="15"/>
    <n v="0.36903717464341074"/>
    <n v="20.038551368846864"/>
    <n v="20.621226954705879"/>
    <n v="30.93079761904762"/>
    <n v="10.122666666666667"/>
    <x v="205"/>
    <n v="106.04920723768001"/>
  </r>
  <r>
    <n v="12"/>
    <n v="27"/>
    <x v="16"/>
    <n v="0.67990575540563969"/>
    <n v="6.0300258399528719"/>
    <n v="6.6814738338025199"/>
    <n v="18.926785714285714"/>
    <n v="9.0653333333333332"/>
    <x v="952"/>
    <n v="61.799954064262302"/>
  </r>
  <r>
    <n v="12"/>
    <n v="27"/>
    <x v="17"/>
    <n v="1.0088384008057003"/>
    <n v="1.0555193180858249"/>
    <n v="-0.20132002801120447"/>
    <n v="0"/>
    <n v="5.1999999999999998E-2"/>
    <x v="1218"/>
    <n v="17.909347790453577"/>
  </r>
  <r>
    <n v="12"/>
    <n v="27"/>
    <x v="18"/>
    <n v="1.8456436382540351"/>
    <n v="0"/>
    <n v="-0.20132002801120447"/>
    <n v="0"/>
    <n v="0"/>
    <x v="1032"/>
    <n v="23.886144378379388"/>
  </r>
  <r>
    <n v="12"/>
    <n v="27"/>
    <x v="19"/>
    <n v="4.8354348754761931"/>
    <n v="0"/>
    <n v="-0.20132002801120447"/>
    <n v="0"/>
    <n v="0"/>
    <x v="1115"/>
    <n v="33.977998204506243"/>
  </r>
  <r>
    <n v="12"/>
    <n v="27"/>
    <x v="20"/>
    <n v="5.2467781066136805"/>
    <n v="0"/>
    <n v="-0.20132002801120447"/>
    <n v="0"/>
    <n v="0"/>
    <x v="0"/>
    <n v="34.445884821134484"/>
  </r>
  <r>
    <n v="12"/>
    <n v="27"/>
    <x v="21"/>
    <n v="7.5420055171114573"/>
    <n v="0"/>
    <n v="-0.20132002801120447"/>
    <n v="0"/>
    <n v="0"/>
    <x v="1416"/>
    <n v="34.490045375302245"/>
  </r>
  <r>
    <n v="12"/>
    <n v="27"/>
    <x v="22"/>
    <n v="8.5218454924867171"/>
    <n v="0"/>
    <n v="-0.20132002801120447"/>
    <n v="0"/>
    <n v="0"/>
    <x v="592"/>
    <n v="32.739800002171101"/>
  </r>
  <r>
    <n v="12"/>
    <n v="27"/>
    <x v="23"/>
    <n v="8.5280786927317056"/>
    <n v="0"/>
    <n v="-0.20132002801120447"/>
    <n v="0"/>
    <n v="0"/>
    <x v="628"/>
    <n v="29.647882420054785"/>
  </r>
  <r>
    <n v="12"/>
    <n v="28"/>
    <x v="0"/>
    <n v="8.9458412781222574"/>
    <n v="0"/>
    <n v="-0.20132002801120447"/>
    <n v="0"/>
    <n v="0"/>
    <x v="980"/>
    <n v="23.851206883112475"/>
  </r>
  <r>
    <n v="12"/>
    <n v="28"/>
    <x v="1"/>
    <n v="9.134067164424339"/>
    <n v="0"/>
    <n v="-0.20132002801120447"/>
    <n v="0"/>
    <n v="0"/>
    <x v="77"/>
    <n v="18.881182413795781"/>
  </r>
  <r>
    <n v="12"/>
    <n v="28"/>
    <x v="2"/>
    <n v="9.1030990000770142"/>
    <n v="0"/>
    <n v="-0.20132002801120447"/>
    <n v="0"/>
    <n v="0"/>
    <x v="1520"/>
    <n v="13.020911262250731"/>
  </r>
  <r>
    <n v="12"/>
    <n v="28"/>
    <x v="3"/>
    <n v="8.7413346626219628"/>
    <n v="0"/>
    <n v="-0.20132002801120447"/>
    <n v="0"/>
    <n v="0"/>
    <x v="317"/>
    <n v="10.951109940442906"/>
  </r>
  <r>
    <n v="12"/>
    <n v="28"/>
    <x v="4"/>
    <n v="6.7683517148170003"/>
    <n v="0"/>
    <n v="-0.20132002801120447"/>
    <n v="0"/>
    <n v="0"/>
    <x v="41"/>
    <n v="6.5670316868057954"/>
  </r>
  <r>
    <n v="12"/>
    <n v="28"/>
    <x v="5"/>
    <n v="7.4391081429017847"/>
    <n v="0"/>
    <n v="-0.20132002801120447"/>
    <n v="0"/>
    <n v="0"/>
    <x v="236"/>
    <n v="10.619722681035672"/>
  </r>
  <r>
    <n v="12"/>
    <n v="28"/>
    <x v="6"/>
    <n v="8.8123369970204699"/>
    <n v="0"/>
    <n v="-0.20132002801120447"/>
    <n v="0"/>
    <n v="0"/>
    <x v="891"/>
    <n v="19.899423796889778"/>
  </r>
  <r>
    <n v="12"/>
    <n v="28"/>
    <x v="7"/>
    <n v="8.6590632929801608"/>
    <n v="0"/>
    <n v="-0.20132002801120447"/>
    <n v="0"/>
    <n v="0"/>
    <x v="711"/>
    <n v="30.364571145481044"/>
  </r>
  <r>
    <n v="12"/>
    <n v="28"/>
    <x v="8"/>
    <n v="4.325171205800979"/>
    <n v="15.01416646646315"/>
    <n v="0.47146674618907558"/>
    <n v="3.88153841991342"/>
    <n v="5.2"/>
    <x v="818"/>
    <n v="57.013608841211571"/>
  </r>
  <r>
    <n v="12"/>
    <n v="28"/>
    <x v="9"/>
    <n v="2.2709431281621284"/>
    <n v="39.872343343244005"/>
    <n v="4.0683965226050409"/>
    <n v="7.7639945887445885"/>
    <n v="16.674666666666667"/>
    <x v="133"/>
    <n v="96.761652926520583"/>
  </r>
  <r>
    <n v="12"/>
    <n v="28"/>
    <x v="10"/>
    <n v="2.6743636671731563"/>
    <n v="39.585155523016667"/>
    <n v="4.8888495760084032"/>
    <n v="11.217659632034632"/>
    <n v="18.893333333333334"/>
    <x v="706"/>
    <n v="85.968109953472307"/>
  </r>
  <r>
    <n v="12"/>
    <n v="28"/>
    <x v="11"/>
    <n v="4.6334517424901644"/>
    <n v="37.252027103638781"/>
    <n v="11.816044606512605"/>
    <n v="14.785302489177489"/>
    <n v="18.269333333333336"/>
    <x v="41"/>
    <n v="86.75615927515237"/>
  </r>
  <r>
    <n v="12"/>
    <n v="28"/>
    <x v="12"/>
    <n v="5.6532366970877055"/>
    <n v="35.812985627237303"/>
    <n v="15.819814035189072"/>
    <n v="15.563095779220779"/>
    <n v="17.420000000000002"/>
    <x v="41"/>
    <n v="90.269132138734861"/>
  </r>
  <r>
    <n v="12"/>
    <n v="28"/>
    <x v="13"/>
    <n v="6.2486825200991873"/>
    <n v="36.500403615558604"/>
    <n v="17.395056249768906"/>
    <n v="13.014742424242424"/>
    <n v="17.524000000000001"/>
    <x v="41"/>
    <n v="90.682884809669119"/>
  </r>
  <r>
    <n v="12"/>
    <n v="28"/>
    <x v="14"/>
    <n v="6.808754763069703"/>
    <n v="38.118810567783783"/>
    <n v="15.756569338991596"/>
    <n v="10.68276515151515"/>
    <n v="17.940000000000001"/>
    <x v="41"/>
    <n v="89.306899821360233"/>
  </r>
  <r>
    <n v="12"/>
    <n v="28"/>
    <x v="15"/>
    <n v="4.6114989547183578"/>
    <n v="38.81993883556283"/>
    <n v="12.343774940357141"/>
    <n v="5.7479291125541128"/>
    <n v="17.905333333333335"/>
    <x v="41"/>
    <n v="79.428475176525779"/>
  </r>
  <r>
    <n v="12"/>
    <n v="28"/>
    <x v="16"/>
    <n v="4.5235983709785996"/>
    <n v="24.196349435372039"/>
    <n v="5.040222127563025"/>
    <n v="2.7748836580086578"/>
    <n v="9.810666666666668"/>
    <x v="41"/>
    <n v="46.34572025858899"/>
  </r>
  <r>
    <n v="12"/>
    <n v="28"/>
    <x v="17"/>
    <n v="5.2563032635394293"/>
    <n v="1.2724893899420844"/>
    <n v="-0.20132002801120447"/>
    <n v="0"/>
    <n v="0"/>
    <x v="41"/>
    <n v="6.3274726254703086"/>
  </r>
  <r>
    <n v="12"/>
    <n v="28"/>
    <x v="18"/>
    <n v="7.1974394132119128"/>
    <n v="0"/>
    <n v="-0.20132002801120447"/>
    <n v="0"/>
    <n v="0"/>
    <x v="41"/>
    <n v="6.996119385200708"/>
  </r>
  <r>
    <n v="12"/>
    <n v="28"/>
    <x v="19"/>
    <n v="9.0369460676062907"/>
    <n v="0"/>
    <n v="-0.20132002801120447"/>
    <n v="0"/>
    <n v="0"/>
    <x v="41"/>
    <n v="8.8356260395950859"/>
  </r>
  <r>
    <n v="12"/>
    <n v="28"/>
    <x v="20"/>
    <n v="9.1353980963558925"/>
    <n v="0"/>
    <n v="-0.20132002801120447"/>
    <n v="0"/>
    <n v="0"/>
    <x v="41"/>
    <n v="8.9340780683446877"/>
  </r>
  <r>
    <n v="12"/>
    <n v="28"/>
    <x v="21"/>
    <n v="9.1118521140499542"/>
    <n v="0"/>
    <n v="-0.20132002801120447"/>
    <n v="0"/>
    <n v="0"/>
    <x v="41"/>
    <n v="8.9105320860387494"/>
  </r>
  <r>
    <n v="12"/>
    <n v="28"/>
    <x v="22"/>
    <n v="9.0745234460434254"/>
    <n v="0"/>
    <n v="-0.20132002801120447"/>
    <n v="0"/>
    <n v="0"/>
    <x v="41"/>
    <n v="8.8732034180322206"/>
  </r>
  <r>
    <n v="12"/>
    <n v="28"/>
    <x v="23"/>
    <n v="8.6892788178510934"/>
    <n v="0"/>
    <n v="-0.20132002801120447"/>
    <n v="0"/>
    <n v="0"/>
    <x v="1241"/>
    <n v="15.287034181020543"/>
  </r>
  <r>
    <n v="12"/>
    <n v="29"/>
    <x v="0"/>
    <n v="9.0217153451796968"/>
    <n v="0"/>
    <n v="-0.20132002801120447"/>
    <n v="0"/>
    <n v="0"/>
    <x v="776"/>
    <n v="16.021675544764509"/>
  </r>
  <r>
    <n v="12"/>
    <n v="29"/>
    <x v="1"/>
    <n v="8.5212519401850919"/>
    <n v="0"/>
    <n v="-0.20132002801120447"/>
    <n v="0"/>
    <n v="0"/>
    <x v="484"/>
    <n v="14.801084117010301"/>
  </r>
  <r>
    <n v="12"/>
    <n v="29"/>
    <x v="2"/>
    <n v="8.6040441582707512"/>
    <n v="0"/>
    <n v="-0.20132002801120447"/>
    <n v="0"/>
    <n v="0"/>
    <x v="750"/>
    <n v="14.43152925116993"/>
  </r>
  <r>
    <n v="12"/>
    <n v="29"/>
    <x v="3"/>
    <n v="8.0776709803525417"/>
    <n v="0"/>
    <n v="-0.20132002801120447"/>
    <n v="0"/>
    <n v="0"/>
    <x v="775"/>
    <n v="12.95031965788899"/>
  </r>
  <r>
    <n v="12"/>
    <n v="29"/>
    <x v="4"/>
    <n v="7.7297066437051729"/>
    <n v="0"/>
    <n v="-0.20132002801120447"/>
    <n v="0"/>
    <n v="0"/>
    <x v="1366"/>
    <n v="10.240335406590127"/>
  </r>
  <r>
    <n v="12"/>
    <n v="29"/>
    <x v="5"/>
    <n v="6.7044971301453815"/>
    <n v="0"/>
    <n v="-0.20132002801120447"/>
    <n v="0"/>
    <n v="0"/>
    <x v="599"/>
    <n v="9.9352539157899376"/>
  </r>
  <r>
    <n v="12"/>
    <n v="29"/>
    <x v="6"/>
    <n v="5.214692210072406"/>
    <n v="0"/>
    <n v="-0.20132002801120447"/>
    <n v="0"/>
    <n v="0"/>
    <x v="369"/>
    <n v="11.477454685617388"/>
  </r>
  <r>
    <n v="12"/>
    <n v="29"/>
    <x v="7"/>
    <n v="3.4943112151916322"/>
    <n v="0"/>
    <n v="-0.20132002801120447"/>
    <n v="0"/>
    <n v="0"/>
    <x v="715"/>
    <n v="15.519164729143444"/>
  </r>
  <r>
    <n v="12"/>
    <n v="29"/>
    <x v="8"/>
    <n v="6.1041187127272716"/>
    <n v="3.249049857629565"/>
    <n v="8.025510027857143"/>
    <n v="8.2046531385281369"/>
    <n v="5.3559999999999999"/>
    <x v="597"/>
    <n v="45.560597739587067"/>
  </r>
  <r>
    <n v="12"/>
    <n v="29"/>
    <x v="9"/>
    <n v="8.2445486873886882"/>
    <n v="4.8827810665839646"/>
    <n v="17.271331652836132"/>
    <n v="14.313952380952379"/>
    <n v="14.456000000000001"/>
    <x v="897"/>
    <n v="70.523165708102567"/>
  </r>
  <r>
    <n v="12"/>
    <n v="29"/>
    <x v="10"/>
    <n v="8.9203657966195777"/>
    <n v="11.487750072517319"/>
    <n v="19.339398658550415"/>
    <n v="22.575608766233763"/>
    <n v="18.529333333333334"/>
    <x v="867"/>
    <n v="83.296624479317003"/>
  </r>
  <r>
    <n v="12"/>
    <n v="29"/>
    <x v="11"/>
    <n v="8.8836722184056285"/>
    <n v="16.897024410071015"/>
    <n v="20.964061592016805"/>
    <n v="27.583484848484847"/>
    <n v="17.073333333333334"/>
    <x v="41"/>
    <n v="91.401576402311633"/>
  </r>
  <r>
    <n v="12"/>
    <n v="29"/>
    <x v="12"/>
    <n v="8.4346635310057696"/>
    <n v="22.427086746458862"/>
    <n v="20.353732993739495"/>
    <n v="28.23700974025974"/>
    <n v="16.761333333333333"/>
    <x v="41"/>
    <n v="96.213826344797184"/>
  </r>
  <r>
    <n v="12"/>
    <n v="29"/>
    <x v="13"/>
    <n v="8.6355233527087449"/>
    <n v="27.16578460702835"/>
    <n v="19.81217868258403"/>
    <n v="33.348017316017312"/>
    <n v="16.276"/>
    <x v="41"/>
    <n v="105.23750395833842"/>
  </r>
  <r>
    <n v="12"/>
    <n v="29"/>
    <x v="14"/>
    <n v="8.4846578007806421"/>
    <n v="22.197637078350329"/>
    <n v="19.012115995714286"/>
    <n v="32.458272186147184"/>
    <n v="14.317333333333332"/>
    <x v="41"/>
    <n v="96.470016394325782"/>
  </r>
  <r>
    <n v="12"/>
    <n v="29"/>
    <x v="15"/>
    <n v="7.4699286636541613"/>
    <n v="8.1021456404903436"/>
    <n v="15.535040102584032"/>
    <n v="18.42152056277056"/>
    <n v="13.156000000000001"/>
    <x v="240"/>
    <n v="68.74651263663992"/>
  </r>
  <r>
    <n v="12"/>
    <n v="29"/>
    <x v="16"/>
    <n v="8.3287274240085409"/>
    <n v="6.7756811305318791"/>
    <n v="5.3450408272689067"/>
    <n v="4.7504161255411255"/>
    <n v="6.6040000000000001"/>
    <x v="491"/>
    <n v="43.410195521575204"/>
  </r>
  <r>
    <n v="12"/>
    <n v="29"/>
    <x v="17"/>
    <n v="6.9307366695462616"/>
    <n v="0.77406360982841116"/>
    <n v="-0.20132002801120447"/>
    <n v="0"/>
    <n v="0"/>
    <x v="212"/>
    <n v="19.260237008120225"/>
  </r>
  <r>
    <n v="12"/>
    <n v="29"/>
    <x v="18"/>
    <n v="3.6871997230515081"/>
    <n v="0"/>
    <n v="-0.20132002801120447"/>
    <n v="0"/>
    <n v="0"/>
    <x v="1521"/>
    <n v="28.190004872849695"/>
  </r>
  <r>
    <n v="12"/>
    <n v="29"/>
    <x v="19"/>
    <n v="3.0274603143432324"/>
    <n v="0"/>
    <n v="-0.20132002801120447"/>
    <n v="0"/>
    <n v="0"/>
    <x v="1522"/>
    <n v="31.767818806957916"/>
  </r>
  <r>
    <n v="12"/>
    <n v="29"/>
    <x v="20"/>
    <n v="6.0750710846558338"/>
    <n v="0"/>
    <n v="-0.20132002801120447"/>
    <n v="0"/>
    <n v="0"/>
    <x v="308"/>
    <n v="34.430294442135384"/>
  </r>
  <r>
    <n v="12"/>
    <n v="29"/>
    <x v="21"/>
    <n v="5.0878786048987754"/>
    <n v="0"/>
    <n v="-0.20132002801120447"/>
    <n v="0"/>
    <n v="0"/>
    <x v="856"/>
    <n v="27.681010923971499"/>
  </r>
  <r>
    <n v="12"/>
    <n v="29"/>
    <x v="22"/>
    <n v="3.9923981598693046"/>
    <n v="0"/>
    <n v="-0.20132002801120447"/>
    <n v="0"/>
    <n v="0"/>
    <x v="947"/>
    <n v="25.765117961161089"/>
  </r>
  <r>
    <n v="12"/>
    <n v="29"/>
    <x v="23"/>
    <n v="3.4353132301449678"/>
    <n v="0"/>
    <n v="-0.20132002801120447"/>
    <n v="0"/>
    <n v="0"/>
    <x v="1011"/>
    <n v="24.303338863584692"/>
  </r>
  <r>
    <n v="12"/>
    <n v="30"/>
    <x v="0"/>
    <n v="1.0948384227682715"/>
    <n v="0"/>
    <n v="-0.20132002801120447"/>
    <n v="0"/>
    <n v="0"/>
    <x v="1523"/>
    <n v="14.425524084657495"/>
  </r>
  <r>
    <n v="12"/>
    <n v="30"/>
    <x v="1"/>
    <n v="1.9827951959165662"/>
    <n v="0"/>
    <n v="-0.20132002801120447"/>
    <n v="0"/>
    <n v="0"/>
    <x v="1496"/>
    <n v="15.565258951689144"/>
  </r>
  <r>
    <n v="12"/>
    <n v="30"/>
    <x v="2"/>
    <n v="0.62933083075551166"/>
    <n v="0"/>
    <n v="-0.20132002801120447"/>
    <n v="0"/>
    <n v="0"/>
    <x v="1314"/>
    <n v="16.271894159785557"/>
  </r>
  <r>
    <n v="12"/>
    <n v="30"/>
    <x v="3"/>
    <n v="1.1391364209244792"/>
    <n v="0"/>
    <n v="-0.20132002801120447"/>
    <n v="0"/>
    <n v="0"/>
    <x v="795"/>
    <n v="22.811571727194924"/>
  </r>
  <r>
    <n v="12"/>
    <n v="30"/>
    <x v="4"/>
    <n v="2.5720284990917945"/>
    <n v="0"/>
    <n v="-0.20132002801120447"/>
    <n v="0"/>
    <n v="0"/>
    <x v="658"/>
    <n v="25.584435355860109"/>
  </r>
  <r>
    <n v="12"/>
    <n v="30"/>
    <x v="5"/>
    <n v="3.7712809592263219"/>
    <n v="0"/>
    <n v="-0.20132002801120447"/>
    <n v="0"/>
    <n v="0"/>
    <x v="1355"/>
    <n v="8.4764331929505374"/>
  </r>
  <r>
    <n v="12"/>
    <n v="30"/>
    <x v="6"/>
    <n v="2.649439636104264"/>
    <n v="0"/>
    <n v="-0.20132002801120447"/>
    <n v="0"/>
    <n v="0"/>
    <x v="41"/>
    <n v="2.4481196080930596"/>
  </r>
  <r>
    <n v="12"/>
    <n v="30"/>
    <x v="7"/>
    <n v="1.9402613568868421"/>
    <n v="0"/>
    <n v="-0.20132002801120447"/>
    <n v="0"/>
    <n v="0"/>
    <x v="41"/>
    <n v="1.7389413288756377"/>
  </r>
  <r>
    <n v="12"/>
    <n v="30"/>
    <x v="8"/>
    <n v="1.5337544925913637E-2"/>
    <n v="4.4490282033820225"/>
    <n v="14.783015736869746"/>
    <n v="16.178145562770563"/>
    <n v="4.4720000000000004"/>
    <x v="41"/>
    <n v="39.897527047948252"/>
  </r>
  <r>
    <n v="12"/>
    <n v="30"/>
    <x v="9"/>
    <n v="0"/>
    <n v="17.861408444847665"/>
    <n v="31.767845459936968"/>
    <n v="30.675699134199132"/>
    <n v="15.288"/>
    <x v="41"/>
    <n v="95.592953038983765"/>
  </r>
  <r>
    <n v="12"/>
    <n v="30"/>
    <x v="10"/>
    <n v="8.7577166512012271E-3"/>
    <n v="16.980138838006251"/>
    <n v="31.584677760567221"/>
    <n v="32.310270021645017"/>
    <n v="18.234666666666669"/>
    <x v="41"/>
    <n v="99.118511003536355"/>
  </r>
  <r>
    <n v="12"/>
    <n v="30"/>
    <x v="11"/>
    <n v="0.21770474486573305"/>
    <n v="35.078142543891872"/>
    <n v="29.492418794558823"/>
    <n v="31.774951839826841"/>
    <n v="16.068000000000001"/>
    <x v="41"/>
    <n v="112.63121792314327"/>
  </r>
  <r>
    <n v="12"/>
    <n v="30"/>
    <x v="12"/>
    <n v="0"/>
    <n v="34.132798843582016"/>
    <n v="28.417950158067221"/>
    <n v="29.943105519480522"/>
    <n v="16.016000000000002"/>
    <x v="623"/>
    <n v="112.89676775014826"/>
  </r>
  <r>
    <n v="12"/>
    <n v="30"/>
    <x v="13"/>
    <n v="0"/>
    <n v="32.276743455557032"/>
    <n v="29.272271955882353"/>
    <n v="29.252830086580083"/>
    <n v="14.698666666666666"/>
    <x v="41"/>
    <n v="105.50051216468614"/>
  </r>
  <r>
    <n v="12"/>
    <n v="30"/>
    <x v="14"/>
    <n v="0"/>
    <n v="30.173942203270112"/>
    <n v="30.466663595546216"/>
    <n v="30.770777597402596"/>
    <n v="14.594666666666667"/>
    <x v="41"/>
    <n v="106.00605006288559"/>
  </r>
  <r>
    <n v="12"/>
    <n v="30"/>
    <x v="15"/>
    <n v="0"/>
    <n v="35.926006292514614"/>
    <n v="29.433321291554616"/>
    <n v="31.279818181818179"/>
    <n v="11.734666666666667"/>
    <x v="41"/>
    <n v="108.37381243255408"/>
  </r>
  <r>
    <n v="12"/>
    <n v="30"/>
    <x v="16"/>
    <n v="0"/>
    <n v="16.619037512017197"/>
    <n v="10.059017090294118"/>
    <n v="16.654609307359305"/>
    <n v="4.7493333333333334"/>
    <x v="41"/>
    <n v="48.081997243003947"/>
  </r>
  <r>
    <n v="12"/>
    <n v="30"/>
    <x v="17"/>
    <n v="0.14148766863628282"/>
    <n v="1.2790554977663808"/>
    <n v="-0.20132002801120447"/>
    <n v="0"/>
    <n v="0"/>
    <x v="41"/>
    <n v="1.2192231383914591"/>
  </r>
  <r>
    <n v="12"/>
    <n v="30"/>
    <x v="18"/>
    <n v="6.21078654447925E-2"/>
    <n v="0"/>
    <n v="-0.20132002801120447"/>
    <n v="0"/>
    <n v="0"/>
    <x v="41"/>
    <n v="-0.13921216256641197"/>
  </r>
  <r>
    <n v="12"/>
    <n v="30"/>
    <x v="19"/>
    <n v="3.938403189751255E-2"/>
    <n v="0"/>
    <n v="-0.20132002801120447"/>
    <n v="0"/>
    <n v="0"/>
    <x v="383"/>
    <n v="5.7495149284951275"/>
  </r>
  <r>
    <n v="12"/>
    <n v="30"/>
    <x v="20"/>
    <n v="0.20507650834579036"/>
    <n v="0"/>
    <n v="-0.20132002801120447"/>
    <n v="0"/>
    <n v="0"/>
    <x v="384"/>
    <n v="6.0154918999647427"/>
  </r>
  <r>
    <n v="12"/>
    <n v="30"/>
    <x v="21"/>
    <n v="0.34061655203691021"/>
    <n v="0"/>
    <n v="-0.20132002801120447"/>
    <n v="0"/>
    <n v="0"/>
    <x v="772"/>
    <n v="7.9102780318493195"/>
  </r>
  <r>
    <n v="12"/>
    <n v="30"/>
    <x v="22"/>
    <n v="0.3772100903212755"/>
    <n v="0"/>
    <n v="-0.20132002801120447"/>
    <n v="0"/>
    <n v="0"/>
    <x v="586"/>
    <n v="10.057113390901822"/>
  </r>
  <r>
    <n v="12"/>
    <n v="30"/>
    <x v="23"/>
    <n v="2.5622415774005172E-2"/>
    <n v="0"/>
    <n v="-0.20132002801120447"/>
    <n v="0"/>
    <n v="0"/>
    <x v="98"/>
    <n v="7.3104332554726161"/>
  </r>
  <r>
    <n v="12"/>
    <n v="31"/>
    <x v="0"/>
    <n v="0"/>
    <n v="0"/>
    <n v="-0.20132002801120447"/>
    <n v="0"/>
    <n v="0"/>
    <x v="534"/>
    <n v="3.4996045808081409"/>
  </r>
  <r>
    <n v="12"/>
    <n v="31"/>
    <x v="1"/>
    <n v="0.24045434433520005"/>
    <n v="0"/>
    <n v="-0.20132002801120447"/>
    <n v="0"/>
    <n v="0"/>
    <x v="41"/>
    <n v="3.9134316323995583E-2"/>
  </r>
  <r>
    <n v="12"/>
    <n v="31"/>
    <x v="2"/>
    <n v="1.0276757835512218"/>
    <n v="0"/>
    <n v="-0.20132002801120447"/>
    <n v="0"/>
    <n v="0"/>
    <x v="41"/>
    <n v="0.82635575554001739"/>
  </r>
  <r>
    <n v="12"/>
    <n v="31"/>
    <x v="3"/>
    <n v="0.80255437855547818"/>
    <n v="0"/>
    <n v="-0.20132002801120447"/>
    <n v="0"/>
    <n v="0"/>
    <x v="41"/>
    <n v="0.60123435054427365"/>
  </r>
  <r>
    <n v="12"/>
    <n v="31"/>
    <x v="4"/>
    <n v="0.18300338797784671"/>
    <n v="0"/>
    <n v="-0.20132002801120447"/>
    <n v="0"/>
    <n v="0"/>
    <x v="41"/>
    <n v="-1.8316640033357756E-2"/>
  </r>
  <r>
    <n v="12"/>
    <n v="31"/>
    <x v="5"/>
    <n v="0"/>
    <n v="0"/>
    <n v="-0.20132002801120447"/>
    <n v="0"/>
    <n v="0"/>
    <x v="41"/>
    <n v="-0.20132002801120447"/>
  </r>
  <r>
    <n v="12"/>
    <n v="31"/>
    <x v="6"/>
    <n v="0"/>
    <n v="0"/>
    <n v="-0.20132002801120447"/>
    <n v="0"/>
    <n v="0"/>
    <x v="41"/>
    <n v="-0.20132002801120447"/>
  </r>
  <r>
    <n v="12"/>
    <n v="31"/>
    <x v="7"/>
    <n v="0"/>
    <n v="0"/>
    <n v="-0.20132002801120447"/>
    <n v="0"/>
    <n v="0"/>
    <x v="41"/>
    <n v="-0.20132002801120447"/>
  </r>
  <r>
    <n v="12"/>
    <n v="31"/>
    <x v="8"/>
    <n v="0.33614471061859302"/>
    <n v="14.503855411096556"/>
    <n v="2.9268470362121852"/>
    <n v="1.3897002164502164"/>
    <n v="2.0106666666666668"/>
    <x v="41"/>
    <n v="21.167214041044215"/>
  </r>
  <r>
    <n v="12"/>
    <n v="31"/>
    <x v="9"/>
    <n v="1.1790776040592441"/>
    <n v="38.55806654796794"/>
    <n v="5.5195685408193276"/>
    <n v="3.5257543290043287"/>
    <n v="8.3373333333333335"/>
    <x v="41"/>
    <n v="57.119800355184175"/>
  </r>
  <r>
    <n v="12"/>
    <n v="31"/>
    <x v="10"/>
    <n v="2.2345420513694529"/>
    <n v="39.595895670451235"/>
    <n v="7.6882049814705882"/>
    <n v="6.0937256493506489"/>
    <n v="17.056000000000001"/>
    <x v="41"/>
    <n v="72.66836835264192"/>
  </r>
  <r>
    <n v="12"/>
    <n v="31"/>
    <x v="11"/>
    <n v="2.7382968694554304"/>
    <n v="37.418708514009282"/>
    <n v="9.8022367117436975"/>
    <n v="5.7342159090909082"/>
    <n v="20.973333333333333"/>
    <x v="41"/>
    <n v="76.666791337632645"/>
  </r>
  <r>
    <n v="12"/>
    <n v="31"/>
    <x v="12"/>
    <n v="3.1130358172567232"/>
    <n v="36.152027060965729"/>
    <n v="10.212808837878152"/>
    <n v="11.384094696969697"/>
    <n v="9.4466666666666672"/>
    <x v="41"/>
    <n v="70.308633079736964"/>
  </r>
  <r>
    <n v="12"/>
    <n v="31"/>
    <x v="13"/>
    <n v="3.8918056582186251"/>
    <n v="36.773397733454473"/>
    <n v="9.5015652052310919"/>
    <n v="10.345528138528138"/>
    <n v="6.5346666666666673"/>
    <x v="41"/>
    <n v="67.046963402098996"/>
  </r>
  <r>
    <n v="12"/>
    <n v="31"/>
    <x v="14"/>
    <n v="4.0939416167734057"/>
    <n v="38.435834715234755"/>
    <n v="7.3702535033193275"/>
    <n v="10.035332792207791"/>
    <n v="1.2826666666666668"/>
    <x v="41"/>
    <n v="61.218029294201941"/>
  </r>
  <r>
    <n v="12"/>
    <n v="31"/>
    <x v="15"/>
    <n v="5.6390934226781049"/>
    <n v="39.209311204858068"/>
    <n v="5.2876713214285713"/>
    <n v="6.4083100649350646"/>
    <n v="1.3866666666666667"/>
    <x v="41"/>
    <n v="57.931052680566467"/>
  </r>
  <r>
    <n v="12"/>
    <n v="31"/>
    <x v="16"/>
    <n v="5.0779463668663318"/>
    <n v="24.706122706404731"/>
    <n v="2.179246343237395"/>
    <n v="3.1506277056277052"/>
    <n v="0.22533333333333336"/>
    <x v="41"/>
    <n v="35.339276455469495"/>
  </r>
  <r>
    <n v="12"/>
    <n v="31"/>
    <x v="17"/>
    <n v="4.6095554230822975"/>
    <n v="2.1352237527334834"/>
    <n v="-0.20132002801120447"/>
    <n v="0"/>
    <n v="0"/>
    <x v="41"/>
    <n v="6.543459147804576"/>
  </r>
  <r>
    <n v="12"/>
    <n v="31"/>
    <x v="18"/>
    <n v="5.3622740854665087"/>
    <n v="0"/>
    <n v="-0.20132002801120447"/>
    <n v="0"/>
    <n v="0"/>
    <x v="114"/>
    <n v="11.809602706103952"/>
  </r>
  <r>
    <n v="12"/>
    <n v="31"/>
    <x v="19"/>
    <n v="9.0945448690987316"/>
    <n v="0"/>
    <n v="-0.20132002801120447"/>
    <n v="0"/>
    <n v="0"/>
    <x v="902"/>
    <n v="26.646781028854242"/>
  </r>
  <r>
    <n v="12"/>
    <n v="31"/>
    <x v="20"/>
    <n v="9.2546477146947588"/>
    <n v="0"/>
    <n v="-0.20132002801120447"/>
    <n v="0"/>
    <n v="0"/>
    <x v="106"/>
    <n v="35.884764386541306"/>
  </r>
  <r>
    <n v="12"/>
    <n v="31"/>
    <x v="21"/>
    <n v="9.5310462179885374"/>
    <n v="0"/>
    <n v="-0.20132002801120447"/>
    <n v="0"/>
    <n v="0"/>
    <x v="0"/>
    <n v="38.730152932509341"/>
  </r>
  <r>
    <n v="12"/>
    <n v="31"/>
    <x v="22"/>
    <n v="9.5332538067833763"/>
    <n v="0"/>
    <n v="-0.20132002801120447"/>
    <n v="0"/>
    <n v="0"/>
    <x v="0"/>
    <n v="38.732360521304173"/>
  </r>
  <r>
    <n v="12"/>
    <n v="31"/>
    <x v="23"/>
    <n v="9.5341114969223408"/>
    <n v="0"/>
    <n v="-0.20132002801120447"/>
    <n v="0"/>
    <n v="0"/>
    <x v="1039"/>
    <n v="37.587414513007857"/>
  </r>
  <r>
    <m/>
    <m/>
    <x v="24"/>
    <m/>
    <m/>
    <m/>
    <m/>
    <m/>
    <x v="152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CA131-B558-4E3E-8DFB-8750DB9A8FF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Hour">
  <location ref="A3:G28" firstHeaderRow="0" firstDataRow="1" firstDataCol="1"/>
  <pivotFields count="10">
    <pivotField showAll="0"/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1526">
        <item x="41"/>
        <item x="57"/>
        <item x="264"/>
        <item x="181"/>
        <item x="317"/>
        <item x="399"/>
        <item x="867"/>
        <item x="1356"/>
        <item x="1079"/>
        <item x="584"/>
        <item x="148"/>
        <item x="42"/>
        <item x="45"/>
        <item x="1354"/>
        <item x="495"/>
        <item x="1299"/>
        <item x="378"/>
        <item x="1071"/>
        <item x="159"/>
        <item x="717"/>
        <item x="1405"/>
        <item x="552"/>
        <item x="1366"/>
        <item x="1073"/>
        <item x="1424"/>
        <item x="1195"/>
        <item x="238"/>
        <item x="600"/>
        <item x="1359"/>
        <item x="182"/>
        <item x="743"/>
        <item x="406"/>
        <item x="966"/>
        <item x="1288"/>
        <item x="1334"/>
        <item x="972"/>
        <item x="700"/>
        <item x="1054"/>
        <item x="1425"/>
        <item x="115"/>
        <item x="376"/>
        <item x="601"/>
        <item x="263"/>
        <item x="398"/>
        <item x="1152"/>
        <item x="149"/>
        <item x="535"/>
        <item x="868"/>
        <item x="622"/>
        <item x="1149"/>
        <item x="245"/>
        <item x="1153"/>
        <item x="645"/>
        <item x="486"/>
        <item x="1246"/>
        <item x="1148"/>
        <item x="585"/>
        <item x="1269"/>
        <item x="1066"/>
        <item x="949"/>
        <item x="625"/>
        <item x="285"/>
        <item x="236"/>
        <item x="1231"/>
        <item x="1406"/>
        <item x="599"/>
        <item x="688"/>
        <item x="158"/>
        <item x="1165"/>
        <item x="1010"/>
        <item x="1065"/>
        <item x="407"/>
        <item x="1193"/>
        <item x="774"/>
        <item x="1144"/>
        <item x="533"/>
        <item x="927"/>
        <item x="1275"/>
        <item x="43"/>
        <item x="1289"/>
        <item x="1067"/>
        <item x="534"/>
        <item x="1175"/>
        <item x="718"/>
        <item x="150"/>
        <item x="485"/>
        <item x="139"/>
        <item x="127"/>
        <item x="1075"/>
        <item x="140"/>
        <item x="267"/>
        <item x="926"/>
        <item x="40"/>
        <item x="44"/>
        <item x="1080"/>
        <item x="239"/>
        <item x="1097"/>
        <item x="1098"/>
        <item x="837"/>
        <item x="1094"/>
        <item x="370"/>
        <item x="1178"/>
        <item x="1378"/>
        <item x="850"/>
        <item x="126"/>
        <item x="56"/>
        <item x="1520"/>
        <item x="237"/>
        <item x="1357"/>
        <item x="46"/>
        <item x="426"/>
        <item x="836"/>
        <item x="70"/>
        <item x="627"/>
        <item x="1229"/>
        <item x="1047"/>
        <item x="602"/>
        <item x="86"/>
        <item x="151"/>
        <item x="312"/>
        <item x="124"/>
        <item x="623"/>
        <item x="794"/>
        <item x="749"/>
        <item x="1427"/>
        <item x="876"/>
        <item x="1373"/>
        <item x="1190"/>
        <item x="397"/>
        <item x="603"/>
        <item x="97"/>
        <item x="1270"/>
        <item x="331"/>
        <item x="1273"/>
        <item x="554"/>
        <item x="664"/>
        <item x="311"/>
        <item x="626"/>
        <item x="1404"/>
        <item x="332"/>
        <item x="221"/>
        <item x="385"/>
        <item x="405"/>
        <item x="122"/>
        <item x="341"/>
        <item x="695"/>
        <item x="845"/>
        <item x="1384"/>
        <item x="1213"/>
        <item x="496"/>
        <item x="75"/>
        <item x="1163"/>
        <item x="1355"/>
        <item x="639"/>
        <item x="771"/>
        <item x="1151"/>
        <item x="1361"/>
        <item x="1009"/>
        <item x="1230"/>
        <item x="702"/>
        <item x="1509"/>
        <item x="111"/>
        <item x="775"/>
        <item x="687"/>
        <item x="160"/>
        <item x="1292"/>
        <item x="1386"/>
        <item x="969"/>
        <item x="719"/>
        <item x="487"/>
        <item x="1336"/>
        <item x="105"/>
        <item x="354"/>
        <item x="430"/>
        <item x="624"/>
        <item x="503"/>
        <item x="268"/>
        <item x="1145"/>
        <item x="163"/>
        <item x="945"/>
        <item x="112"/>
        <item x="123"/>
        <item x="494"/>
        <item x="723"/>
        <item x="724"/>
        <item x="113"/>
        <item x="701"/>
        <item x="162"/>
        <item x="457"/>
        <item x="1348"/>
        <item x="265"/>
        <item x="1055"/>
        <item x="69"/>
        <item x="375"/>
        <item x="1420"/>
        <item x="1423"/>
        <item x="1099"/>
        <item x="1104"/>
        <item x="58"/>
        <item x="1076"/>
        <item x="748"/>
        <item x="1247"/>
        <item x="1394"/>
        <item x="689"/>
        <item x="444"/>
        <item x="1052"/>
        <item x="125"/>
        <item x="218"/>
        <item x="383"/>
        <item x="852"/>
        <item x="269"/>
        <item x="1245"/>
        <item x="518"/>
        <item x="975"/>
        <item x="384"/>
        <item x="750"/>
        <item x="85"/>
        <item x="240"/>
        <item x="266"/>
        <item x="404"/>
        <item x="1199"/>
        <item x="1179"/>
        <item x="1095"/>
        <item x="272"/>
        <item x="1150"/>
        <item x="1046"/>
        <item x="744"/>
        <item x="1349"/>
        <item x="355"/>
        <item x="1287"/>
        <item x="1274"/>
        <item x="875"/>
        <item x="121"/>
        <item x="39"/>
        <item x="865"/>
        <item x="68"/>
        <item x="1272"/>
        <item x="1228"/>
        <item x="216"/>
        <item x="217"/>
        <item x="1293"/>
        <item x="369"/>
        <item x="484"/>
        <item x="1369"/>
        <item x="932"/>
        <item x="892"/>
        <item x="1189"/>
        <item x="381"/>
        <item x="1162"/>
        <item x="1164"/>
        <item x="931"/>
        <item x="1451"/>
        <item x="114"/>
        <item x="851"/>
        <item x="1194"/>
        <item x="219"/>
        <item x="1323"/>
        <item x="164"/>
        <item x="671"/>
        <item x="374"/>
        <item x="1470"/>
        <item x="1241"/>
        <item x="520"/>
        <item x="751"/>
        <item x="431"/>
        <item x="1271"/>
        <item x="340"/>
        <item x="1364"/>
        <item x="338"/>
        <item x="1192"/>
        <item x="934"/>
        <item x="161"/>
        <item x="1508"/>
        <item x="220"/>
        <item x="1285"/>
        <item x="866"/>
        <item x="1487"/>
        <item x="686"/>
        <item x="1158"/>
        <item x="1096"/>
        <item x="1157"/>
        <item x="427"/>
        <item x="1363"/>
        <item x="666"/>
        <item x="128"/>
        <item x="776"/>
        <item x="1482"/>
        <item x="582"/>
        <item x="1392"/>
        <item x="318"/>
        <item x="74"/>
        <item x="838"/>
        <item x="1022"/>
        <item x="488"/>
        <item x="505"/>
        <item x="96"/>
        <item x="506"/>
        <item x="747"/>
        <item x="887"/>
        <item x="1370"/>
        <item x="339"/>
        <item x="98"/>
        <item x="1159"/>
        <item x="71"/>
        <item x="752"/>
        <item x="1048"/>
        <item x="800"/>
        <item x="76"/>
        <item x="791"/>
        <item x="1051"/>
        <item x="773"/>
        <item x="668"/>
        <item x="1419"/>
        <item x="382"/>
        <item x="846"/>
        <item x="801"/>
        <item x="874"/>
        <item x="429"/>
        <item x="772"/>
        <item x="194"/>
        <item x="489"/>
        <item x="583"/>
        <item x="92"/>
        <item x="567"/>
        <item x="1432"/>
        <item x="310"/>
        <item x="1375"/>
        <item x="316"/>
        <item x="1335"/>
        <item x="704"/>
        <item x="1461"/>
        <item x="1196"/>
        <item x="270"/>
        <item x="396"/>
        <item x="95"/>
        <item x="1305"/>
        <item x="1387"/>
        <item x="1479"/>
        <item x="946"/>
        <item x="144"/>
        <item x="676"/>
        <item x="1399"/>
        <item x="598"/>
        <item x="286"/>
        <item x="1276"/>
        <item x="389"/>
        <item x="699"/>
        <item x="725"/>
        <item x="950"/>
        <item x="1389"/>
        <item x="958"/>
        <item x="707"/>
        <item x="1410"/>
        <item x="685"/>
        <item x="246"/>
        <item x="283"/>
        <item x="1313"/>
        <item x="380"/>
        <item x="1077"/>
        <item x="979"/>
        <item x="1295"/>
        <item x="1146"/>
        <item x="705"/>
        <item x="1243"/>
        <item x="869"/>
        <item x="1016"/>
        <item x="284"/>
        <item x="1400"/>
        <item x="792"/>
        <item x="885"/>
        <item x="497"/>
        <item x="110"/>
        <item x="574"/>
        <item x="706"/>
        <item x="925"/>
        <item x="59"/>
        <item x="1019"/>
        <item x="47"/>
        <item x="522"/>
        <item x="365"/>
        <item x="621"/>
        <item x="504"/>
        <item x="1244"/>
        <item x="428"/>
        <item x="1092"/>
        <item x="490"/>
        <item x="770"/>
        <item x="329"/>
        <item x="1015"/>
        <item x="1242"/>
        <item x="215"/>
        <item x="1166"/>
        <item x="480"/>
        <item x="72"/>
        <item x="1303"/>
        <item x="1072"/>
        <item x="581"/>
        <item x="400"/>
        <item x="478"/>
        <item x="38"/>
        <item x="67"/>
        <item x="425"/>
        <item x="1362"/>
        <item x="1008"/>
        <item x="479"/>
        <item x="1390"/>
        <item x="638"/>
        <item x="1279"/>
        <item x="1385"/>
        <item x="1436"/>
        <item x="1074"/>
        <item x="1411"/>
        <item x="690"/>
        <item x="73"/>
        <item x="1081"/>
        <item x="1412"/>
        <item x="555"/>
        <item x="1078"/>
        <item x="330"/>
        <item x="120"/>
        <item x="811"/>
        <item x="1014"/>
        <item x="698"/>
        <item x="262"/>
        <item x="540"/>
        <item x="640"/>
        <item x="145"/>
        <item x="481"/>
        <item x="900"/>
        <item x="210"/>
        <item x="893"/>
        <item x="1290"/>
        <item x="663"/>
        <item x="823"/>
        <item x="445"/>
        <item x="884"/>
        <item x="482"/>
        <item x="806"/>
        <item x="722"/>
        <item x="403"/>
        <item x="1337"/>
        <item x="211"/>
        <item x="586"/>
        <item x="1376"/>
        <item x="835"/>
        <item x="1377"/>
        <item x="77"/>
        <item x="78"/>
        <item x="890"/>
        <item x="531"/>
        <item x="146"/>
        <item x="677"/>
        <item x="271"/>
        <item x="1481"/>
        <item x="894"/>
        <item x="147"/>
        <item x="337"/>
        <item x="502"/>
        <item x="1091"/>
        <item x="1426"/>
        <item x="886"/>
        <item x="1507"/>
        <item x="1020"/>
        <item x="740"/>
        <item x="93"/>
        <item x="853"/>
        <item x="1147"/>
        <item x="923"/>
        <item x="290"/>
        <item x="1018"/>
        <item x="1267"/>
        <item x="1503"/>
        <item x="1169"/>
        <item x="477"/>
        <item x="1281"/>
        <item x="1301"/>
        <item x="353"/>
        <item x="241"/>
        <item x="714"/>
        <item x="713"/>
        <item x="694"/>
        <item x="839"/>
        <item x="1430"/>
        <item x="805"/>
        <item x="1510"/>
        <item x="138"/>
        <item x="60"/>
        <item x="1036"/>
        <item x="1268"/>
        <item x="180"/>
        <item x="799"/>
        <item x="368"/>
        <item x="1388"/>
        <item x="1237"/>
        <item x="224"/>
        <item x="1277"/>
        <item x="493"/>
        <item x="1300"/>
        <item x="209"/>
        <item x="641"/>
        <item x="1437"/>
        <item x="1294"/>
        <item x="1013"/>
        <item x="873"/>
        <item x="1429"/>
        <item x="739"/>
        <item x="536"/>
        <item x="119"/>
        <item x="1338"/>
        <item x="443"/>
        <item x="1469"/>
        <item x="898"/>
        <item x="545"/>
        <item x="1235"/>
        <item x="730"/>
        <item x="834"/>
        <item x="933"/>
        <item x="793"/>
        <item x="507"/>
        <item x="986"/>
        <item x="891"/>
        <item x="983"/>
        <item x="901"/>
        <item x="1160"/>
        <item x="897"/>
        <item x="1248"/>
        <item x="1421"/>
        <item x="214"/>
        <item x="703"/>
        <item x="129"/>
        <item x="1212"/>
        <item x="208"/>
        <item x="492"/>
        <item x="1379"/>
        <item x="498"/>
        <item x="483"/>
        <item x="491"/>
        <item x="1342"/>
        <item x="1368"/>
        <item x="1186"/>
        <item x="1084"/>
        <item x="408"/>
        <item x="1240"/>
        <item x="1185"/>
        <item x="935"/>
        <item x="212"/>
        <item x="1176"/>
        <item x="951"/>
        <item x="815"/>
        <item x="508"/>
        <item x="1380"/>
        <item x="183"/>
        <item x="207"/>
        <item x="1021"/>
        <item x="736"/>
        <item x="1083"/>
        <item x="395"/>
        <item x="401"/>
        <item x="734"/>
        <item x="1191"/>
        <item x="1398"/>
        <item x="1069"/>
        <item x="165"/>
        <item x="61"/>
        <item x="899"/>
        <item x="421"/>
        <item x="37"/>
        <item x="235"/>
        <item x="1297"/>
        <item x="402"/>
        <item x="1391"/>
        <item x="282"/>
        <item x="715"/>
        <item x="781"/>
        <item x="1302"/>
        <item x="780"/>
        <item x="244"/>
        <item x="763"/>
        <item x="904"/>
        <item x="1280"/>
        <item x="79"/>
        <item x="746"/>
        <item x="745"/>
        <item x="936"/>
        <item x="501"/>
        <item x="1182"/>
        <item x="1365"/>
        <item x="729"/>
        <item x="804"/>
        <item x="1456"/>
        <item x="1304"/>
        <item x="1422"/>
        <item x="697"/>
        <item x="620"/>
        <item x="1345"/>
        <item x="1331"/>
        <item x="104"/>
        <item x="1516"/>
        <item x="84"/>
        <item x="1284"/>
        <item x="342"/>
        <item x="521"/>
        <item x="94"/>
        <item x="1100"/>
        <item x="844"/>
        <item x="1480"/>
        <item x="667"/>
        <item x="1184"/>
        <item x="670"/>
        <item x="696"/>
        <item x="1278"/>
        <item x="1012"/>
        <item x="769"/>
        <item x="1161"/>
        <item x="118"/>
        <item x="1463"/>
        <item x="974"/>
        <item x="669"/>
        <item x="356"/>
        <item x="1332"/>
        <item x="735"/>
        <item x="872"/>
        <item x="1130"/>
        <item x="386"/>
        <item x="777"/>
        <item x="1131"/>
        <item x="1177"/>
        <item x="499"/>
        <item x="1444"/>
        <item x="721"/>
        <item x="1101"/>
        <item x="1141"/>
        <item x="1154"/>
        <item x="987"/>
        <item x="833"/>
        <item x="1266"/>
        <item x="242"/>
        <item x="1401"/>
        <item x="978"/>
        <item x="1511"/>
        <item x="1462"/>
        <item x="656"/>
        <item x="247"/>
        <item x="1200"/>
        <item x="500"/>
        <item x="307"/>
        <item x="587"/>
        <item x="1523"/>
        <item x="1180"/>
        <item x="560"/>
        <item x="1236"/>
        <item x="243"/>
        <item x="1367"/>
        <item x="957"/>
        <item x="347"/>
        <item x="193"/>
        <item x="657"/>
        <item x="1353"/>
        <item x="1339"/>
        <item x="422"/>
        <item x="1170"/>
        <item x="1496"/>
        <item x="1371"/>
        <item x="184"/>
        <item x="1129"/>
        <item x="619"/>
        <item x="1291"/>
        <item x="1221"/>
        <item x="741"/>
        <item x="790"/>
        <item x="566"/>
        <item x="420"/>
        <item x="372"/>
        <item x="91"/>
        <item x="137"/>
        <item x="665"/>
        <item x="185"/>
        <item x="117"/>
        <item x="1183"/>
        <item x="1478"/>
        <item x="1202"/>
        <item x="1445"/>
        <item x="682"/>
        <item x="417"/>
        <item x="1226"/>
        <item x="62"/>
        <item x="373"/>
        <item x="903"/>
        <item x="764"/>
        <item x="542"/>
        <item x="234"/>
        <item x="1102"/>
        <item x="36"/>
        <item x="116"/>
        <item x="1347"/>
        <item x="637"/>
        <item x="541"/>
        <item x="213"/>
        <item x="928"/>
        <item x="1395"/>
        <item x="1064"/>
        <item x="379"/>
        <item x="778"/>
        <item x="175"/>
        <item x="553"/>
        <item x="1201"/>
        <item x="588"/>
        <item x="597"/>
        <item x="1514"/>
        <item x="1283"/>
        <item x="1155"/>
        <item x="1286"/>
        <item x="1309"/>
        <item x="532"/>
        <item x="573"/>
        <item x="348"/>
        <item x="530"/>
        <item x="551"/>
        <item x="1173"/>
        <item x="1156"/>
        <item x="233"/>
        <item x="631"/>
        <item x="439"/>
        <item x="34"/>
        <item x="387"/>
        <item x="248"/>
        <item x="1515"/>
        <item x="543"/>
        <item x="742"/>
        <item x="684"/>
        <item x="261"/>
        <item x="476"/>
        <item x="424"/>
        <item x="814"/>
        <item x="83"/>
        <item x="309"/>
        <item x="980"/>
        <item x="231"/>
        <item x="1017"/>
        <item x="779"/>
        <item x="1346"/>
        <item x="166"/>
        <item x="152"/>
        <item x="1023"/>
        <item x="871"/>
        <item x="807"/>
        <item x="8"/>
        <item x="1488"/>
        <item x="35"/>
        <item x="655"/>
        <item x="1460"/>
        <item x="157"/>
        <item x="1224"/>
        <item x="1330"/>
        <item x="1053"/>
        <item x="313"/>
        <item x="1414"/>
        <item x="716"/>
        <item x="849"/>
        <item x="1181"/>
        <item x="1082"/>
        <item x="352"/>
        <item x="143"/>
        <item x="260"/>
        <item x="539"/>
        <item x="1341"/>
        <item x="596"/>
        <item x="1187"/>
        <item x="609"/>
        <item x="102"/>
        <item x="971"/>
        <item x="1418"/>
        <item x="813"/>
        <item x="1168"/>
        <item x="48"/>
        <item x="937"/>
        <item x="1383"/>
        <item x="1004"/>
        <item x="840"/>
        <item x="1314"/>
        <item x="349"/>
        <item x="371"/>
        <item x="131"/>
        <item x="605"/>
        <item x="432"/>
        <item x="230"/>
        <item x="1049"/>
        <item x="1319"/>
        <item x="1218"/>
        <item x="1059"/>
        <item x="1308"/>
        <item x="456"/>
        <item x="896"/>
        <item x="394"/>
        <item x="66"/>
        <item x="606"/>
        <item x="919"/>
        <item x="223"/>
        <item x="87"/>
        <item x="174"/>
        <item x="1070"/>
        <item x="720"/>
        <item x="870"/>
        <item x="956"/>
        <item x="612"/>
        <item x="1326"/>
        <item x="726"/>
        <item x="1296"/>
        <item x="1501"/>
        <item x="830"/>
        <item x="1223"/>
        <item x="409"/>
        <item x="1298"/>
        <item x="1188"/>
        <item x="595"/>
        <item x="604"/>
        <item x="232"/>
        <item x="1358"/>
        <item x="1227"/>
        <item x="186"/>
        <item x="916"/>
        <item x="1431"/>
        <item x="442"/>
        <item x="1222"/>
        <item x="1434"/>
        <item x="1219"/>
        <item x="782"/>
        <item x="1124"/>
        <item x="524"/>
        <item x="1142"/>
        <item x="995"/>
        <item x="1333"/>
        <item x="433"/>
        <item x="848"/>
        <item x="435"/>
        <item x="895"/>
        <item x="802"/>
        <item x="1374"/>
        <item x="206"/>
        <item x="929"/>
        <item x="1123"/>
        <item x="1128"/>
        <item x="544"/>
        <item x="1117"/>
        <item x="1402"/>
        <item x="438"/>
        <item x="390"/>
        <item x="225"/>
        <item x="1225"/>
        <item x="883"/>
        <item x="829"/>
        <item x="1037"/>
        <item x="678"/>
        <item x="888"/>
        <item x="1513"/>
        <item x="1306"/>
        <item x="509"/>
        <item x="798"/>
        <item x="229"/>
        <item x="1340"/>
        <item x="908"/>
        <item x="1312"/>
        <item x="1205"/>
        <item x="366"/>
        <item x="1502"/>
        <item x="841"/>
        <item x="737"/>
        <item x="981"/>
        <item x="55"/>
        <item x="646"/>
        <item x="984"/>
        <item x="1197"/>
        <item x="1198"/>
        <item x="513"/>
        <item x="1085"/>
        <item x="1459"/>
        <item x="909"/>
        <item x="130"/>
        <item x="930"/>
        <item x="1318"/>
        <item x="1282"/>
        <item x="1238"/>
        <item x="859"/>
        <item x="615"/>
        <item x="902"/>
        <item x="1214"/>
        <item x="662"/>
        <item x="7"/>
        <item x="168"/>
        <item x="167"/>
        <item x="920"/>
        <item x="921"/>
        <item x="6"/>
        <item x="1327"/>
        <item x="982"/>
        <item x="924"/>
        <item x="1167"/>
        <item x="1204"/>
        <item x="1216"/>
        <item x="292"/>
        <item x="1217"/>
        <item x="109"/>
        <item x="968"/>
        <item x="13"/>
        <item x="464"/>
        <item x="187"/>
        <item x="1239"/>
        <item x="594"/>
        <item x="336"/>
        <item x="831"/>
        <item x="1093"/>
        <item x="1140"/>
        <item x="1113"/>
        <item x="63"/>
        <item x="842"/>
        <item x="1372"/>
        <item x="649"/>
        <item x="291"/>
        <item x="346"/>
        <item x="589"/>
        <item x="1360"/>
        <item x="683"/>
        <item x="1103"/>
        <item x="1315"/>
        <item x="1415"/>
        <item x="33"/>
        <item x="315"/>
        <item x="812"/>
        <item x="80"/>
        <item x="1090"/>
        <item x="1250"/>
        <item x="249"/>
        <item x="512"/>
        <item x="1310"/>
        <item x="437"/>
        <item x="1111"/>
        <item x="222"/>
        <item x="475"/>
        <item x="579"/>
        <item x="141"/>
        <item x="955"/>
        <item x="289"/>
        <item x="733"/>
        <item x="965"/>
        <item x="578"/>
        <item x="635"/>
        <item x="1468"/>
        <item x="1321"/>
        <item x="1254"/>
        <item x="25"/>
        <item x="314"/>
        <item x="537"/>
        <item x="847"/>
        <item x="1251"/>
        <item x="523"/>
        <item x="565"/>
        <item x="1317"/>
        <item x="436"/>
        <item x="1174"/>
        <item x="259"/>
        <item x="636"/>
        <item x="988"/>
        <item x="889"/>
        <item x="1490"/>
        <item x="525"/>
        <item x="681"/>
        <item x="301"/>
        <item x="1041"/>
        <item x="455"/>
        <item x="796"/>
        <item x="1234"/>
        <item x="1307"/>
        <item x="64"/>
        <item x="803"/>
        <item x="1403"/>
        <item x="377"/>
        <item x="228"/>
        <item x="728"/>
        <item x="1486"/>
        <item x="882"/>
        <item x="1000"/>
        <item x="568"/>
        <item x="948"/>
        <item x="538"/>
        <item x="762"/>
        <item x="647"/>
        <item x="1127"/>
        <item x="12"/>
        <item x="1433"/>
        <item x="9"/>
        <item x="423"/>
        <item x="1233"/>
        <item x="821"/>
        <item x="922"/>
        <item x="514"/>
        <item x="1136"/>
        <item x="388"/>
        <item x="611"/>
        <item x="768"/>
        <item x="854"/>
        <item x="1024"/>
        <item x="654"/>
        <item x="1118"/>
        <item x="273"/>
        <item x="192"/>
        <item x="1393"/>
        <item x="11"/>
        <item x="708"/>
        <item x="257"/>
        <item x="1320"/>
        <item x="824"/>
        <item x="132"/>
        <item x="15"/>
        <item x="1458"/>
        <item x="644"/>
        <item x="994"/>
        <item x="446"/>
        <item x="550"/>
        <item x="1253"/>
        <item x="590"/>
        <item x="650"/>
        <item x="474"/>
        <item x="10"/>
        <item x="393"/>
        <item x="293"/>
        <item x="1086"/>
        <item x="1255"/>
        <item x="952"/>
        <item x="580"/>
        <item x="302"/>
        <item x="1417"/>
        <item x="727"/>
        <item x="258"/>
        <item x="1316"/>
        <item x="14"/>
        <item x="712"/>
        <item x="1322"/>
        <item x="277"/>
        <item x="1500"/>
        <item x="1350"/>
        <item x="1381"/>
        <item x="1116"/>
        <item x="962"/>
        <item x="767"/>
        <item x="917"/>
        <item x="171"/>
        <item x="49"/>
        <item x="1135"/>
        <item x="961"/>
        <item x="827"/>
        <item x="1126"/>
        <item x="1457"/>
        <item x="820"/>
        <item x="855"/>
        <item x="440"/>
        <item x="828"/>
        <item x="1040"/>
        <item x="1215"/>
        <item x="256"/>
        <item x="287"/>
        <item x="1025"/>
        <item x="571"/>
        <item x="591"/>
        <item x="1011"/>
        <item x="274"/>
        <item x="959"/>
        <item x="169"/>
        <item x="613"/>
        <item x="1489"/>
        <item x="642"/>
        <item x="28"/>
        <item x="1112"/>
        <item x="469"/>
        <item x="1494"/>
        <item x="760"/>
        <item x="954"/>
        <item x="628"/>
        <item x="1443"/>
        <item x="618"/>
        <item x="410"/>
        <item x="616"/>
        <item x="32"/>
        <item x="529"/>
        <item x="832"/>
        <item x="1003"/>
        <item x="510"/>
        <item x="361"/>
        <item x="441"/>
        <item x="359"/>
        <item x="226"/>
        <item x="1477"/>
        <item x="288"/>
        <item x="953"/>
        <item x="963"/>
        <item x="977"/>
        <item x="1311"/>
        <item x="572"/>
        <item x="661"/>
        <item x="992"/>
        <item x="1265"/>
        <item x="173"/>
        <item x="546"/>
        <item x="323"/>
        <item x="471"/>
        <item x="858"/>
        <item x="795"/>
        <item x="1232"/>
        <item x="711"/>
        <item x="976"/>
        <item x="947"/>
        <item x="1492"/>
        <item x="82"/>
        <item x="1484"/>
        <item x="1211"/>
        <item x="26"/>
        <item x="1442"/>
        <item x="765"/>
        <item x="999"/>
        <item x="99"/>
        <item x="29"/>
        <item x="608"/>
        <item x="526"/>
        <item x="1089"/>
        <item x="1032"/>
        <item x="1249"/>
        <item x="351"/>
        <item x="1143"/>
        <item x="416"/>
        <item x="468"/>
        <item x="463"/>
        <item x="1474"/>
        <item x="907"/>
        <item x="1050"/>
        <item x="1033"/>
        <item x="136"/>
        <item x="607"/>
        <item x="797"/>
        <item x="905"/>
        <item x="880"/>
        <item x="53"/>
        <item x="345"/>
        <item x="960"/>
        <item x="304"/>
        <item x="65"/>
        <item x="1208"/>
        <item x="1031"/>
        <item x="679"/>
        <item x="1263"/>
        <item x="1209"/>
        <item x="577"/>
        <item x="101"/>
        <item x="364"/>
        <item x="335"/>
        <item x="294"/>
        <item x="856"/>
        <item x="319"/>
        <item x="195"/>
        <item x="1134"/>
        <item x="753"/>
        <item x="17"/>
        <item x="985"/>
        <item x="153"/>
        <item x="1220"/>
        <item x="517"/>
        <item x="1206"/>
        <item x="54"/>
        <item x="826"/>
        <item x="648"/>
        <item x="470"/>
        <item x="1466"/>
        <item x="324"/>
        <item x="1262"/>
        <item x="1207"/>
        <item x="24"/>
        <item x="944"/>
        <item x="918"/>
        <item x="5"/>
        <item x="1026"/>
        <item x="634"/>
        <item x="658"/>
        <item x="1256"/>
        <item x="559"/>
        <item x="511"/>
        <item x="1467"/>
        <item x="322"/>
        <item x="1485"/>
        <item x="16"/>
        <item x="472"/>
        <item x="1475"/>
        <item x="275"/>
        <item x="1264"/>
        <item x="1446"/>
        <item x="693"/>
        <item x="1110"/>
        <item x="1452"/>
        <item x="1493"/>
        <item x="170"/>
        <item x="789"/>
        <item x="360"/>
        <item x="1042"/>
        <item x="453"/>
        <item x="473"/>
        <item x="334"/>
        <item x="325"/>
        <item x="692"/>
        <item x="643"/>
        <item x="179"/>
        <item x="1035"/>
        <item x="1455"/>
        <item x="415"/>
        <item x="300"/>
        <item x="964"/>
        <item x="1068"/>
        <item x="1518"/>
        <item x="906"/>
        <item x="993"/>
        <item x="276"/>
        <item x="1440"/>
        <item x="454"/>
        <item x="1105"/>
        <item x="1108"/>
        <item x="31"/>
        <item x="205"/>
        <item x="1344"/>
        <item x="564"/>
        <item x="1352"/>
        <item x="227"/>
        <item x="757"/>
        <item x="1472"/>
        <item x="562"/>
        <item x="357"/>
        <item x="255"/>
        <item x="296"/>
        <item x="250"/>
        <item x="281"/>
        <item x="27"/>
        <item x="857"/>
        <item x="710"/>
        <item x="610"/>
        <item x="970"/>
        <item x="50"/>
        <item x="295"/>
        <item x="810"/>
        <item x="561"/>
        <item x="1005"/>
        <item x="592"/>
        <item x="1027"/>
        <item x="51"/>
        <item x="344"/>
        <item x="1043"/>
        <item x="516"/>
        <item x="1343"/>
        <item x="462"/>
        <item x="1413"/>
        <item x="467"/>
        <item x="100"/>
        <item x="680"/>
        <item x="1107"/>
        <item x="1137"/>
        <item x="190"/>
        <item x="1328"/>
        <item x="1521"/>
        <item x="528"/>
        <item x="1504"/>
        <item x="910"/>
        <item x="108"/>
        <item x="864"/>
        <item x="943"/>
        <item x="527"/>
        <item x="630"/>
        <item x="253"/>
        <item x="30"/>
        <item x="254"/>
        <item x="691"/>
        <item x="614"/>
        <item x="1471"/>
        <item x="350"/>
        <item x="156"/>
        <item x="414"/>
        <item x="1063"/>
        <item x="629"/>
        <item x="1498"/>
        <item x="1351"/>
        <item x="653"/>
        <item x="1497"/>
        <item x="458"/>
        <item x="1132"/>
        <item x="575"/>
        <item x="1517"/>
        <item x="991"/>
        <item x="1439"/>
        <item x="142"/>
        <item x="576"/>
        <item x="863"/>
        <item x="1261"/>
        <item x="515"/>
        <item x="1087"/>
        <item x="1408"/>
        <item x="328"/>
        <item x="23"/>
        <item x="675"/>
        <item x="303"/>
        <item x="785"/>
        <item x="299"/>
        <item x="1447"/>
        <item x="392"/>
        <item x="1396"/>
        <item x="651"/>
        <item x="191"/>
        <item x="52"/>
        <item x="1106"/>
        <item x="549"/>
        <item x="326"/>
        <item x="176"/>
        <item x="1171"/>
        <item x="1454"/>
        <item x="459"/>
        <item x="783"/>
        <item x="1409"/>
        <item x="1030"/>
        <item x="989"/>
        <item x="557"/>
        <item x="1483"/>
        <item x="808"/>
        <item x="154"/>
        <item x="1506"/>
        <item x="967"/>
        <item x="1139"/>
        <item x="419"/>
        <item x="1438"/>
        <item x="1088"/>
        <item x="787"/>
        <item x="1476"/>
        <item x="22"/>
        <item x="3"/>
        <item x="1441"/>
        <item x="133"/>
        <item x="155"/>
        <item x="1329"/>
        <item x="1258"/>
        <item x="460"/>
        <item x="1006"/>
        <item x="362"/>
        <item x="200"/>
        <item x="451"/>
        <item x="189"/>
        <item x="1114"/>
        <item x="18"/>
        <item x="297"/>
        <item x="196"/>
        <item x="103"/>
        <item x="759"/>
        <item x="1519"/>
        <item x="819"/>
        <item x="1512"/>
        <item x="659"/>
        <item x="461"/>
        <item x="672"/>
        <item x="1210"/>
        <item x="4"/>
        <item x="1001"/>
        <item x="1382"/>
        <item x="1062"/>
        <item x="731"/>
        <item x="280"/>
        <item x="938"/>
        <item x="1495"/>
        <item x="652"/>
        <item x="320"/>
        <item x="305"/>
        <item x="570"/>
        <item x="1203"/>
        <item x="1473"/>
        <item x="19"/>
        <item x="940"/>
        <item x="738"/>
        <item x="1133"/>
        <item x="106"/>
        <item x="939"/>
        <item x="860"/>
        <item x="913"/>
        <item x="911"/>
        <item x="912"/>
        <item x="809"/>
        <item x="1034"/>
        <item x="201"/>
        <item x="1465"/>
        <item x="1056"/>
        <item x="817"/>
        <item x="862"/>
        <item x="1428"/>
        <item x="990"/>
        <item x="519"/>
        <item x="367"/>
        <item x="754"/>
        <item x="1259"/>
        <item x="1416"/>
        <item x="556"/>
        <item x="788"/>
        <item x="825"/>
        <item x="881"/>
        <item x="452"/>
        <item x="279"/>
        <item x="306"/>
        <item x="660"/>
        <item x="450"/>
        <item x="633"/>
        <item x="1121"/>
        <item x="822"/>
        <item x="412"/>
        <item x="199"/>
        <item x="333"/>
        <item x="434"/>
        <item x="1007"/>
        <item x="1045"/>
        <item x="732"/>
        <item x="1450"/>
        <item x="758"/>
        <item x="879"/>
        <item x="548"/>
        <item x="90"/>
        <item x="321"/>
        <item x="997"/>
        <item x="1038"/>
        <item x="278"/>
        <item x="1257"/>
        <item x="1453"/>
        <item x="363"/>
        <item x="1407"/>
        <item x="1138"/>
        <item x="843"/>
        <item x="252"/>
        <item x="914"/>
        <item x="1449"/>
        <item x="1028"/>
        <item x="996"/>
        <item x="343"/>
        <item x="766"/>
        <item x="327"/>
        <item x="1172"/>
        <item x="20"/>
        <item x="251"/>
        <item x="786"/>
        <item x="188"/>
        <item x="177"/>
        <item x="1125"/>
        <item x="298"/>
        <item x="411"/>
        <item x="1499"/>
        <item x="818"/>
        <item x="1060"/>
        <item x="1044"/>
        <item x="998"/>
        <item x="197"/>
        <item x="784"/>
        <item x="81"/>
        <item x="1039"/>
        <item x="1491"/>
        <item x="172"/>
        <item x="1260"/>
        <item x="21"/>
        <item x="617"/>
        <item x="1397"/>
        <item x="593"/>
        <item x="204"/>
        <item x="1324"/>
        <item x="673"/>
        <item x="358"/>
        <item x="761"/>
        <item x="449"/>
        <item x="447"/>
        <item x="973"/>
        <item x="1505"/>
        <item x="1464"/>
        <item x="308"/>
        <item x="1002"/>
        <item x="563"/>
        <item x="465"/>
        <item x="1061"/>
        <item x="202"/>
        <item x="1109"/>
        <item x="755"/>
        <item x="547"/>
        <item x="134"/>
        <item x="135"/>
        <item x="1122"/>
        <item x="1252"/>
        <item x="1435"/>
        <item x="1448"/>
        <item x="203"/>
        <item x="1058"/>
        <item x="1325"/>
        <item x="915"/>
        <item x="674"/>
        <item x="1"/>
        <item x="1522"/>
        <item x="448"/>
        <item x="1057"/>
        <item x="107"/>
        <item x="1119"/>
        <item x="632"/>
        <item x="466"/>
        <item x="198"/>
        <item x="418"/>
        <item x="816"/>
        <item x="942"/>
        <item x="756"/>
        <item x="558"/>
        <item x="1120"/>
        <item x="861"/>
        <item x="2"/>
        <item x="878"/>
        <item x="89"/>
        <item x="877"/>
        <item x="88"/>
        <item x="391"/>
        <item x="709"/>
        <item x="941"/>
        <item x="569"/>
        <item x="1115"/>
        <item x="413"/>
        <item x="178"/>
        <item x="1029"/>
        <item x="0"/>
        <item x="1524"/>
        <item t="default"/>
      </items>
    </pivotField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esquite Star" fld="3" baseField="0" baseItem="0"/>
    <dataField name="Sum of Millers Branch 2" fld="4" baseField="0" baseItem="0"/>
    <dataField name="Sum of Star Dairy" fld="5" baseField="0" baseItem="0"/>
    <dataField name="Sum of Rosebud" fld="6" baseField="0" baseItem="0"/>
    <dataField name="Sum of Indigo Solar" fld="7" baseField="0" baseItem="0"/>
    <dataField name="Sum of Crossroads Wind" fld="8" baseField="0" baseItem="0"/>
  </dataFields>
  <formats count="4"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">
      <pivotArea field="2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eia.gov/dnav/ng/hist/rngwhhdA.htm" TargetMode="External"/><Relationship Id="rId1" Type="http://schemas.openxmlformats.org/officeDocument/2006/relationships/hyperlink" Target="https://www.cmegroup.com/trading/energy/natural-gas/natural-gas_quotes_glob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41B3-FCFF-454E-A8EC-8C8E6C884A44}">
  <dimension ref="A1:D8767"/>
  <sheetViews>
    <sheetView tabSelected="1" topLeftCell="A48" zoomScale="120" zoomScaleNormal="120" workbookViewId="0">
      <selection activeCell="F14" sqref="F14"/>
    </sheetView>
  </sheetViews>
  <sheetFormatPr baseColWidth="10" defaultColWidth="8.83203125" defaultRowHeight="15"/>
  <cols>
    <col min="1" max="1" width="8.83203125" style="15"/>
    <col min="2" max="2" width="6.33203125" style="15" customWidth="1"/>
    <col min="3" max="3" width="23.1640625" style="15" customWidth="1"/>
    <col min="4" max="4" width="15.1640625" bestFit="1" customWidth="1"/>
  </cols>
  <sheetData>
    <row r="1" spans="1:4" ht="32">
      <c r="A1"/>
      <c r="B1"/>
      <c r="C1" s="258" t="s">
        <v>68</v>
      </c>
      <c r="D1" s="290" t="s">
        <v>87</v>
      </c>
    </row>
    <row r="2" spans="1:4" ht="16">
      <c r="A2"/>
      <c r="B2"/>
      <c r="C2" s="259" t="s">
        <v>72</v>
      </c>
      <c r="D2" s="291" t="s">
        <v>73</v>
      </c>
    </row>
    <row r="3" spans="1:4" ht="16">
      <c r="A3"/>
      <c r="B3"/>
      <c r="C3" s="260" t="s">
        <v>74</v>
      </c>
      <c r="D3" s="292" t="s">
        <v>88</v>
      </c>
    </row>
    <row r="4" spans="1:4" ht="16">
      <c r="A4"/>
      <c r="B4"/>
      <c r="C4" s="259" t="s">
        <v>75</v>
      </c>
      <c r="D4" s="291" t="s">
        <v>89</v>
      </c>
    </row>
    <row r="5" spans="1:4" ht="16">
      <c r="A5"/>
      <c r="B5"/>
      <c r="C5" s="260" t="s">
        <v>86</v>
      </c>
      <c r="D5" s="292">
        <v>50</v>
      </c>
    </row>
    <row r="6" spans="1:4" ht="31.75" customHeight="1">
      <c r="A6"/>
      <c r="B6"/>
      <c r="C6" s="266" t="s">
        <v>78</v>
      </c>
      <c r="D6" s="261">
        <f>SUM(D8:D8799)</f>
        <v>134290.57398167215</v>
      </c>
    </row>
    <row r="7" spans="1:4" s="2" customFormat="1" ht="16">
      <c r="A7" s="262" t="s">
        <v>0</v>
      </c>
      <c r="B7" s="262" t="s">
        <v>76</v>
      </c>
      <c r="C7" s="262" t="s">
        <v>77</v>
      </c>
      <c r="D7" s="263" t="str">
        <f t="shared" ref="D7" si="0">D1</f>
        <v>Millers Branch 2</v>
      </c>
    </row>
    <row r="8" spans="1:4">
      <c r="A8" s="264">
        <v>1</v>
      </c>
      <c r="B8" s="264">
        <v>1</v>
      </c>
      <c r="C8" s="265">
        <v>0</v>
      </c>
      <c r="D8" s="112">
        <v>0</v>
      </c>
    </row>
    <row r="9" spans="1:4">
      <c r="A9" s="264">
        <v>1</v>
      </c>
      <c r="B9" s="264">
        <v>1</v>
      </c>
      <c r="C9" s="265">
        <v>4.1666666666666664E-2</v>
      </c>
      <c r="D9" s="112">
        <v>0</v>
      </c>
    </row>
    <row r="10" spans="1:4">
      <c r="A10" s="264">
        <v>1</v>
      </c>
      <c r="B10" s="264">
        <v>1</v>
      </c>
      <c r="C10" s="265">
        <v>8.3333333333333329E-2</v>
      </c>
      <c r="D10" s="112">
        <v>0</v>
      </c>
    </row>
    <row r="11" spans="1:4">
      <c r="A11" s="264">
        <v>1</v>
      </c>
      <c r="B11" s="264">
        <v>1</v>
      </c>
      <c r="C11" s="265">
        <v>0.125</v>
      </c>
      <c r="D11" s="112">
        <v>0</v>
      </c>
    </row>
    <row r="12" spans="1:4">
      <c r="A12" s="264">
        <v>1</v>
      </c>
      <c r="B12" s="264">
        <v>1</v>
      </c>
      <c r="C12" s="265">
        <v>0.16666666666666666</v>
      </c>
      <c r="D12" s="112">
        <v>0</v>
      </c>
    </row>
    <row r="13" spans="1:4">
      <c r="A13" s="264">
        <v>1</v>
      </c>
      <c r="B13" s="264">
        <v>1</v>
      </c>
      <c r="C13" s="265">
        <v>0.20833333333333334</v>
      </c>
      <c r="D13" s="112">
        <v>0</v>
      </c>
    </row>
    <row r="14" spans="1:4">
      <c r="A14" s="264">
        <v>1</v>
      </c>
      <c r="B14" s="264">
        <v>1</v>
      </c>
      <c r="C14" s="265">
        <v>0.25</v>
      </c>
      <c r="D14" s="112">
        <v>0</v>
      </c>
    </row>
    <row r="15" spans="1:4">
      <c r="A15" s="264">
        <v>1</v>
      </c>
      <c r="B15" s="264">
        <v>1</v>
      </c>
      <c r="C15" s="265">
        <v>0.29166666666666669</v>
      </c>
      <c r="D15" s="112">
        <v>0</v>
      </c>
    </row>
    <row r="16" spans="1:4">
      <c r="A16" s="264">
        <v>1</v>
      </c>
      <c r="B16" s="264">
        <v>1</v>
      </c>
      <c r="C16" s="265">
        <v>0.33333333333333331</v>
      </c>
      <c r="D16" s="112">
        <v>13.385481053884964</v>
      </c>
    </row>
    <row r="17" spans="1:4">
      <c r="A17" s="264">
        <v>1</v>
      </c>
      <c r="B17" s="264">
        <v>1</v>
      </c>
      <c r="C17" s="265">
        <v>0.375</v>
      </c>
      <c r="D17" s="112">
        <v>36.712888071922514</v>
      </c>
    </row>
    <row r="18" spans="1:4">
      <c r="A18" s="264">
        <v>1</v>
      </c>
      <c r="B18" s="264">
        <v>1</v>
      </c>
      <c r="C18" s="265">
        <v>0.41666666666666669</v>
      </c>
      <c r="D18" s="112">
        <v>38.138969642829082</v>
      </c>
    </row>
    <row r="19" spans="1:4">
      <c r="A19" s="264">
        <v>1</v>
      </c>
      <c r="B19" s="264">
        <v>1</v>
      </c>
      <c r="C19" s="265">
        <v>0.45833333333333331</v>
      </c>
      <c r="D19" s="112">
        <v>36.589162502385534</v>
      </c>
    </row>
    <row r="20" spans="1:4">
      <c r="A20" s="264">
        <v>1</v>
      </c>
      <c r="B20" s="264">
        <v>1</v>
      </c>
      <c r="C20" s="265">
        <v>0.5</v>
      </c>
      <c r="D20" s="112">
        <v>35.323128505641783</v>
      </c>
    </row>
    <row r="21" spans="1:4">
      <c r="A21" s="264">
        <v>1</v>
      </c>
      <c r="B21" s="264">
        <v>1</v>
      </c>
      <c r="C21" s="265">
        <v>0.54166666666666663</v>
      </c>
      <c r="D21" s="112">
        <v>36.000005024710482</v>
      </c>
    </row>
    <row r="22" spans="1:4">
      <c r="A22" s="264">
        <v>1</v>
      </c>
      <c r="B22" s="264">
        <v>1</v>
      </c>
      <c r="C22" s="265">
        <v>0.58333333333333337</v>
      </c>
      <c r="D22" s="112">
        <v>29.551173326360452</v>
      </c>
    </row>
    <row r="23" spans="1:4">
      <c r="A23" s="264">
        <v>1</v>
      </c>
      <c r="B23" s="264">
        <v>1</v>
      </c>
      <c r="C23" s="265">
        <v>0.625</v>
      </c>
      <c r="D23" s="112">
        <v>16.576790732386382</v>
      </c>
    </row>
    <row r="24" spans="1:4">
      <c r="A24" s="264">
        <v>1</v>
      </c>
      <c r="B24" s="264">
        <v>1</v>
      </c>
      <c r="C24" s="265">
        <v>0.66666666666666663</v>
      </c>
      <c r="D24" s="112">
        <v>20.968324530100698</v>
      </c>
    </row>
    <row r="25" spans="1:4">
      <c r="A25" s="264">
        <v>1</v>
      </c>
      <c r="B25" s="264">
        <v>1</v>
      </c>
      <c r="C25" s="265">
        <v>0.70833333333333337</v>
      </c>
      <c r="D25" s="112">
        <v>1.8385805783328317</v>
      </c>
    </row>
    <row r="26" spans="1:4">
      <c r="A26" s="264">
        <v>1</v>
      </c>
      <c r="B26" s="264">
        <v>1</v>
      </c>
      <c r="C26" s="265">
        <v>0.75</v>
      </c>
      <c r="D26" s="112">
        <v>0</v>
      </c>
    </row>
    <row r="27" spans="1:4">
      <c r="A27" s="264">
        <v>1</v>
      </c>
      <c r="B27" s="264">
        <v>1</v>
      </c>
      <c r="C27" s="265">
        <v>0.79166666666666663</v>
      </c>
      <c r="D27" s="112">
        <v>0</v>
      </c>
    </row>
    <row r="28" spans="1:4">
      <c r="A28" s="264">
        <v>1</v>
      </c>
      <c r="B28" s="264">
        <v>1</v>
      </c>
      <c r="C28" s="265">
        <v>0.83333333333333337</v>
      </c>
      <c r="D28" s="112">
        <v>0</v>
      </c>
    </row>
    <row r="29" spans="1:4">
      <c r="A29" s="264">
        <v>1</v>
      </c>
      <c r="B29" s="264">
        <v>1</v>
      </c>
      <c r="C29" s="265">
        <v>0.875</v>
      </c>
      <c r="D29" s="112">
        <v>0</v>
      </c>
    </row>
    <row r="30" spans="1:4">
      <c r="A30" s="264">
        <v>1</v>
      </c>
      <c r="B30" s="264">
        <v>1</v>
      </c>
      <c r="C30" s="265">
        <v>0.91666666666666663</v>
      </c>
      <c r="D30" s="112">
        <v>0</v>
      </c>
    </row>
    <row r="31" spans="1:4">
      <c r="A31" s="264">
        <v>1</v>
      </c>
      <c r="B31" s="264">
        <v>1</v>
      </c>
      <c r="C31" s="265">
        <v>0.95833333333333337</v>
      </c>
      <c r="D31" s="112">
        <v>0</v>
      </c>
    </row>
    <row r="32" spans="1:4">
      <c r="A32" s="264">
        <v>1</v>
      </c>
      <c r="B32" s="264">
        <v>2</v>
      </c>
      <c r="C32" s="265">
        <v>0</v>
      </c>
      <c r="D32" s="112">
        <v>0</v>
      </c>
    </row>
    <row r="33" spans="1:4">
      <c r="A33" s="264">
        <v>1</v>
      </c>
      <c r="B33" s="264">
        <v>2</v>
      </c>
      <c r="C33" s="265">
        <v>4.1666666666666664E-2</v>
      </c>
      <c r="D33" s="112">
        <v>0</v>
      </c>
    </row>
    <row r="34" spans="1:4">
      <c r="A34" s="264">
        <v>1</v>
      </c>
      <c r="B34" s="264">
        <v>2</v>
      </c>
      <c r="C34" s="265">
        <v>8.3333333333333329E-2</v>
      </c>
      <c r="D34" s="112">
        <v>0</v>
      </c>
    </row>
    <row r="35" spans="1:4">
      <c r="A35" s="264">
        <v>1</v>
      </c>
      <c r="B35" s="264">
        <v>2</v>
      </c>
      <c r="C35" s="265">
        <v>0.125</v>
      </c>
      <c r="D35" s="112">
        <v>0</v>
      </c>
    </row>
    <row r="36" spans="1:4">
      <c r="A36" s="264">
        <v>1</v>
      </c>
      <c r="B36" s="264">
        <v>2</v>
      </c>
      <c r="C36" s="265">
        <v>0.16666666666666666</v>
      </c>
      <c r="D36" s="112">
        <v>0</v>
      </c>
    </row>
    <row r="37" spans="1:4">
      <c r="A37" s="264">
        <v>1</v>
      </c>
      <c r="B37" s="264">
        <v>2</v>
      </c>
      <c r="C37" s="265">
        <v>0.20833333333333334</v>
      </c>
      <c r="D37" s="112">
        <v>0</v>
      </c>
    </row>
    <row r="38" spans="1:4">
      <c r="A38" s="264">
        <v>1</v>
      </c>
      <c r="B38" s="264">
        <v>2</v>
      </c>
      <c r="C38" s="265">
        <v>0.25</v>
      </c>
      <c r="D38" s="112">
        <v>0</v>
      </c>
    </row>
    <row r="39" spans="1:4">
      <c r="A39" s="264">
        <v>1</v>
      </c>
      <c r="B39" s="264">
        <v>2</v>
      </c>
      <c r="C39" s="265">
        <v>0.29166666666666669</v>
      </c>
      <c r="D39" s="112">
        <v>0</v>
      </c>
    </row>
    <row r="40" spans="1:4">
      <c r="A40" s="264">
        <v>1</v>
      </c>
      <c r="B40" s="264">
        <v>2</v>
      </c>
      <c r="C40" s="265">
        <v>0.33333333333333331</v>
      </c>
      <c r="D40" s="112">
        <v>14.632131521691569</v>
      </c>
    </row>
    <row r="41" spans="1:4">
      <c r="A41" s="264">
        <v>1</v>
      </c>
      <c r="B41" s="264">
        <v>2</v>
      </c>
      <c r="C41" s="265">
        <v>0.375</v>
      </c>
      <c r="D41" s="112">
        <v>39.193199204209222</v>
      </c>
    </row>
    <row r="42" spans="1:4">
      <c r="A42" s="264">
        <v>1</v>
      </c>
      <c r="B42" s="264">
        <v>2</v>
      </c>
      <c r="C42" s="265">
        <v>0.41666666666666669</v>
      </c>
      <c r="D42" s="112">
        <v>39.724735903631988</v>
      </c>
    </row>
    <row r="43" spans="1:4">
      <c r="A43" s="264">
        <v>1</v>
      </c>
      <c r="B43" s="264">
        <v>2</v>
      </c>
      <c r="C43" s="265">
        <v>0.45833333333333331</v>
      </c>
      <c r="D43" s="112">
        <v>37.631052666707717</v>
      </c>
    </row>
    <row r="44" spans="1:4">
      <c r="A44" s="264">
        <v>1</v>
      </c>
      <c r="B44" s="264">
        <v>2</v>
      </c>
      <c r="C44" s="265">
        <v>0.5</v>
      </c>
      <c r="D44" s="112">
        <v>36.254259450931514</v>
      </c>
    </row>
    <row r="45" spans="1:4">
      <c r="A45" s="264">
        <v>1</v>
      </c>
      <c r="B45" s="264">
        <v>2</v>
      </c>
      <c r="C45" s="265">
        <v>0.54166666666666663</v>
      </c>
      <c r="D45" s="112">
        <v>36.979117678850656</v>
      </c>
    </row>
    <row r="46" spans="1:4">
      <c r="A46" s="264">
        <v>1</v>
      </c>
      <c r="B46" s="264">
        <v>2</v>
      </c>
      <c r="C46" s="265">
        <v>0.58333333333333337</v>
      </c>
      <c r="D46" s="112">
        <v>38.648045846561367</v>
      </c>
    </row>
    <row r="47" spans="1:4">
      <c r="A47" s="264">
        <v>1</v>
      </c>
      <c r="B47" s="264">
        <v>2</v>
      </c>
      <c r="C47" s="265">
        <v>0.625</v>
      </c>
      <c r="D47" s="112">
        <v>38.830678998137728</v>
      </c>
    </row>
    <row r="48" spans="1:4">
      <c r="A48" s="264">
        <v>1</v>
      </c>
      <c r="B48" s="264">
        <v>2</v>
      </c>
      <c r="C48" s="265">
        <v>0.66666666666666663</v>
      </c>
      <c r="D48" s="112">
        <v>19.678178125960137</v>
      </c>
    </row>
    <row r="49" spans="1:4">
      <c r="A49" s="264">
        <v>1</v>
      </c>
      <c r="B49" s="264">
        <v>2</v>
      </c>
      <c r="C49" s="265">
        <v>0.70833333333333337</v>
      </c>
      <c r="D49" s="112">
        <v>1.6632650744581789</v>
      </c>
    </row>
    <row r="50" spans="1:4">
      <c r="A50" s="264">
        <v>1</v>
      </c>
      <c r="B50" s="264">
        <v>2</v>
      </c>
      <c r="C50" s="265">
        <v>0.75</v>
      </c>
      <c r="D50" s="112">
        <v>0</v>
      </c>
    </row>
    <row r="51" spans="1:4">
      <c r="A51" s="264">
        <v>1</v>
      </c>
      <c r="B51" s="264">
        <v>2</v>
      </c>
      <c r="C51" s="265">
        <v>0.79166666666666663</v>
      </c>
      <c r="D51" s="112">
        <v>0</v>
      </c>
    </row>
    <row r="52" spans="1:4">
      <c r="A52" s="264">
        <v>1</v>
      </c>
      <c r="B52" s="264">
        <v>2</v>
      </c>
      <c r="C52" s="265">
        <v>0.83333333333333337</v>
      </c>
      <c r="D52" s="112">
        <v>0</v>
      </c>
    </row>
    <row r="53" spans="1:4">
      <c r="A53" s="264">
        <v>1</v>
      </c>
      <c r="B53" s="264">
        <v>2</v>
      </c>
      <c r="C53" s="265">
        <v>0.875</v>
      </c>
      <c r="D53" s="112">
        <v>0</v>
      </c>
    </row>
    <row r="54" spans="1:4">
      <c r="A54" s="264">
        <v>1</v>
      </c>
      <c r="B54" s="264">
        <v>2</v>
      </c>
      <c r="C54" s="265">
        <v>0.91666666666666663</v>
      </c>
      <c r="D54" s="112">
        <v>0</v>
      </c>
    </row>
    <row r="55" spans="1:4">
      <c r="A55" s="264">
        <v>1</v>
      </c>
      <c r="B55" s="264">
        <v>2</v>
      </c>
      <c r="C55" s="265">
        <v>0.95833333333333337</v>
      </c>
      <c r="D55" s="112">
        <v>0</v>
      </c>
    </row>
    <row r="56" spans="1:4">
      <c r="A56" s="264">
        <v>1</v>
      </c>
      <c r="B56" s="264">
        <v>3</v>
      </c>
      <c r="C56" s="265">
        <v>0</v>
      </c>
      <c r="D56" s="112">
        <v>0</v>
      </c>
    </row>
    <row r="57" spans="1:4">
      <c r="A57" s="264">
        <v>1</v>
      </c>
      <c r="B57" s="264">
        <v>3</v>
      </c>
      <c r="C57" s="265">
        <v>4.1666666666666664E-2</v>
      </c>
      <c r="D57" s="112">
        <v>0</v>
      </c>
    </row>
    <row r="58" spans="1:4">
      <c r="A58" s="264">
        <v>1</v>
      </c>
      <c r="B58" s="264">
        <v>3</v>
      </c>
      <c r="C58" s="265">
        <v>8.3333333333333329E-2</v>
      </c>
      <c r="D58" s="112">
        <v>0</v>
      </c>
    </row>
    <row r="59" spans="1:4">
      <c r="A59" s="264">
        <v>1</v>
      </c>
      <c r="B59" s="264">
        <v>3</v>
      </c>
      <c r="C59" s="265">
        <v>0.125</v>
      </c>
      <c r="D59" s="112">
        <v>0</v>
      </c>
    </row>
    <row r="60" spans="1:4">
      <c r="A60" s="264">
        <v>1</v>
      </c>
      <c r="B60" s="264">
        <v>3</v>
      </c>
      <c r="C60" s="265">
        <v>0.16666666666666666</v>
      </c>
      <c r="D60" s="112">
        <v>0</v>
      </c>
    </row>
    <row r="61" spans="1:4">
      <c r="A61" s="264">
        <v>1</v>
      </c>
      <c r="B61" s="264">
        <v>3</v>
      </c>
      <c r="C61" s="265">
        <v>0.20833333333333334</v>
      </c>
      <c r="D61" s="112">
        <v>0</v>
      </c>
    </row>
    <row r="62" spans="1:4">
      <c r="A62" s="264">
        <v>1</v>
      </c>
      <c r="B62" s="264">
        <v>3</v>
      </c>
      <c r="C62" s="265">
        <v>0.25</v>
      </c>
      <c r="D62" s="112">
        <v>0</v>
      </c>
    </row>
    <row r="63" spans="1:4">
      <c r="A63" s="264">
        <v>1</v>
      </c>
      <c r="B63" s="264">
        <v>3</v>
      </c>
      <c r="C63" s="265">
        <v>0.29166666666666669</v>
      </c>
      <c r="D63" s="112">
        <v>0</v>
      </c>
    </row>
    <row r="64" spans="1:4">
      <c r="A64" s="264">
        <v>1</v>
      </c>
      <c r="B64" s="264">
        <v>3</v>
      </c>
      <c r="C64" s="265">
        <v>0.33333333333333331</v>
      </c>
      <c r="D64" s="112">
        <v>15.018262484510752</v>
      </c>
    </row>
    <row r="65" spans="1:4">
      <c r="A65" s="264">
        <v>1</v>
      </c>
      <c r="B65" s="264">
        <v>3</v>
      </c>
      <c r="C65" s="265">
        <v>0.375</v>
      </c>
      <c r="D65" s="112">
        <v>39.221388264346281</v>
      </c>
    </row>
    <row r="66" spans="1:4">
      <c r="A66" s="264">
        <v>1</v>
      </c>
      <c r="B66" s="264">
        <v>3</v>
      </c>
      <c r="C66" s="265">
        <v>0.41666666666666669</v>
      </c>
      <c r="D66" s="112">
        <v>39.575756818219261</v>
      </c>
    </row>
    <row r="67" spans="1:4">
      <c r="A67" s="264">
        <v>1</v>
      </c>
      <c r="B67" s="264">
        <v>3</v>
      </c>
      <c r="C67" s="265">
        <v>0.45833333333333331</v>
      </c>
      <c r="D67" s="112">
        <v>37.344780201287229</v>
      </c>
    </row>
    <row r="68" spans="1:4">
      <c r="A68" s="264">
        <v>1</v>
      </c>
      <c r="B68" s="264">
        <v>3</v>
      </c>
      <c r="C68" s="265">
        <v>0.5</v>
      </c>
      <c r="D68" s="112">
        <v>35.830477224756613</v>
      </c>
    </row>
    <row r="69" spans="1:4">
      <c r="A69" s="264">
        <v>1</v>
      </c>
      <c r="B69" s="264">
        <v>3</v>
      </c>
      <c r="C69" s="265">
        <v>0.54166666666666663</v>
      </c>
      <c r="D69" s="112">
        <v>36.477539425408004</v>
      </c>
    </row>
    <row r="70" spans="1:4">
      <c r="A70" s="264">
        <v>1</v>
      </c>
      <c r="B70" s="264">
        <v>3</v>
      </c>
      <c r="C70" s="265">
        <v>0.58333333333333337</v>
      </c>
      <c r="D70" s="112">
        <v>38.098659516803465</v>
      </c>
    </row>
    <row r="71" spans="1:4">
      <c r="A71" s="264">
        <v>1</v>
      </c>
      <c r="B71" s="264">
        <v>3</v>
      </c>
      <c r="C71" s="265">
        <v>0.625</v>
      </c>
      <c r="D71" s="112">
        <v>38.893793251123299</v>
      </c>
    </row>
    <row r="72" spans="1:4">
      <c r="A72" s="264">
        <v>1</v>
      </c>
      <c r="B72" s="264">
        <v>3</v>
      </c>
      <c r="C72" s="265">
        <v>0.66666666666666663</v>
      </c>
      <c r="D72" s="112">
        <v>26.280446969824414</v>
      </c>
    </row>
    <row r="73" spans="1:4">
      <c r="A73" s="264">
        <v>1</v>
      </c>
      <c r="B73" s="264">
        <v>3</v>
      </c>
      <c r="C73" s="265">
        <v>0.70833333333333337</v>
      </c>
      <c r="D73" s="112">
        <v>1.9661326931995748</v>
      </c>
    </row>
    <row r="74" spans="1:4">
      <c r="A74" s="264">
        <v>1</v>
      </c>
      <c r="B74" s="264">
        <v>3</v>
      </c>
      <c r="C74" s="265">
        <v>0.75</v>
      </c>
      <c r="D74" s="112">
        <v>0</v>
      </c>
    </row>
    <row r="75" spans="1:4">
      <c r="A75" s="264">
        <v>1</v>
      </c>
      <c r="B75" s="264">
        <v>3</v>
      </c>
      <c r="C75" s="265">
        <v>0.79166666666666663</v>
      </c>
      <c r="D75" s="112">
        <v>0</v>
      </c>
    </row>
    <row r="76" spans="1:4">
      <c r="A76" s="264">
        <v>1</v>
      </c>
      <c r="B76" s="264">
        <v>3</v>
      </c>
      <c r="C76" s="265">
        <v>0.83333333333333337</v>
      </c>
      <c r="D76" s="112">
        <v>0</v>
      </c>
    </row>
    <row r="77" spans="1:4">
      <c r="A77" s="264">
        <v>1</v>
      </c>
      <c r="B77" s="264">
        <v>3</v>
      </c>
      <c r="C77" s="265">
        <v>0.875</v>
      </c>
      <c r="D77" s="112">
        <v>0</v>
      </c>
    </row>
    <row r="78" spans="1:4">
      <c r="A78" s="264">
        <v>1</v>
      </c>
      <c r="B78" s="264">
        <v>3</v>
      </c>
      <c r="C78" s="265">
        <v>0.91666666666666663</v>
      </c>
      <c r="D78" s="112">
        <v>0</v>
      </c>
    </row>
    <row r="79" spans="1:4">
      <c r="A79" s="264">
        <v>1</v>
      </c>
      <c r="B79" s="264">
        <v>3</v>
      </c>
      <c r="C79" s="265">
        <v>0.95833333333333337</v>
      </c>
      <c r="D79" s="112">
        <v>0</v>
      </c>
    </row>
    <row r="80" spans="1:4">
      <c r="A80" s="264">
        <v>1</v>
      </c>
      <c r="B80" s="264">
        <v>4</v>
      </c>
      <c r="C80" s="265">
        <v>0</v>
      </c>
      <c r="D80" s="112">
        <v>0</v>
      </c>
    </row>
    <row r="81" spans="1:4">
      <c r="A81" s="264">
        <v>1</v>
      </c>
      <c r="B81" s="264">
        <v>4</v>
      </c>
      <c r="C81" s="265">
        <v>4.1666666666666664E-2</v>
      </c>
      <c r="D81" s="112">
        <v>0</v>
      </c>
    </row>
    <row r="82" spans="1:4">
      <c r="A82" s="264">
        <v>1</v>
      </c>
      <c r="B82" s="264">
        <v>4</v>
      </c>
      <c r="C82" s="265">
        <v>8.3333333333333329E-2</v>
      </c>
      <c r="D82" s="112">
        <v>0</v>
      </c>
    </row>
    <row r="83" spans="1:4">
      <c r="A83" s="264">
        <v>1</v>
      </c>
      <c r="B83" s="264">
        <v>4</v>
      </c>
      <c r="C83" s="265">
        <v>0.125</v>
      </c>
      <c r="D83" s="112">
        <v>0</v>
      </c>
    </row>
    <row r="84" spans="1:4">
      <c r="A84" s="264">
        <v>1</v>
      </c>
      <c r="B84" s="264">
        <v>4</v>
      </c>
      <c r="C84" s="265">
        <v>0.16666666666666666</v>
      </c>
      <c r="D84" s="112">
        <v>0</v>
      </c>
    </row>
    <row r="85" spans="1:4">
      <c r="A85" s="264">
        <v>1</v>
      </c>
      <c r="B85" s="264">
        <v>4</v>
      </c>
      <c r="C85" s="265">
        <v>0.20833333333333334</v>
      </c>
      <c r="D85" s="112">
        <v>0</v>
      </c>
    </row>
    <row r="86" spans="1:4">
      <c r="A86" s="264">
        <v>1</v>
      </c>
      <c r="B86" s="264">
        <v>4</v>
      </c>
      <c r="C86" s="265">
        <v>0.25</v>
      </c>
      <c r="D86" s="112">
        <v>0</v>
      </c>
    </row>
    <row r="87" spans="1:4">
      <c r="A87" s="264">
        <v>1</v>
      </c>
      <c r="B87" s="264">
        <v>4</v>
      </c>
      <c r="C87" s="265">
        <v>0.29166666666666669</v>
      </c>
      <c r="D87" s="112">
        <v>0</v>
      </c>
    </row>
    <row r="88" spans="1:4">
      <c r="A88" s="264">
        <v>1</v>
      </c>
      <c r="B88" s="264">
        <v>4</v>
      </c>
      <c r="C88" s="265">
        <v>0.33333333333333331</v>
      </c>
      <c r="D88" s="112">
        <v>14.821798450374915</v>
      </c>
    </row>
    <row r="89" spans="1:4">
      <c r="A89" s="264">
        <v>1</v>
      </c>
      <c r="B89" s="264">
        <v>4</v>
      </c>
      <c r="C89" s="265">
        <v>0.375</v>
      </c>
      <c r="D89" s="112">
        <v>38.823968974259984</v>
      </c>
    </row>
    <row r="90" spans="1:4">
      <c r="A90" s="264">
        <v>1</v>
      </c>
      <c r="B90" s="264">
        <v>4</v>
      </c>
      <c r="C90" s="265">
        <v>0.41666666666666669</v>
      </c>
      <c r="D90" s="112">
        <v>39.303280652032306</v>
      </c>
    </row>
    <row r="91" spans="1:4">
      <c r="A91" s="264">
        <v>1</v>
      </c>
      <c r="B91" s="264">
        <v>4</v>
      </c>
      <c r="C91" s="265">
        <v>0.45833333333333331</v>
      </c>
      <c r="D91" s="112">
        <v>37.238584049169546</v>
      </c>
    </row>
    <row r="92" spans="1:4">
      <c r="A92" s="264">
        <v>1</v>
      </c>
      <c r="B92" s="264">
        <v>4</v>
      </c>
      <c r="C92" s="265">
        <v>0.5</v>
      </c>
      <c r="D92" s="112">
        <v>35.753786803278444</v>
      </c>
    </row>
    <row r="93" spans="1:4">
      <c r="A93" s="264">
        <v>1</v>
      </c>
      <c r="B93" s="264">
        <v>4</v>
      </c>
      <c r="C93" s="265">
        <v>0.54166666666666663</v>
      </c>
      <c r="D93" s="112">
        <v>36.394147415899099</v>
      </c>
    </row>
    <row r="94" spans="1:4">
      <c r="A94" s="264">
        <v>1</v>
      </c>
      <c r="B94" s="264">
        <v>4</v>
      </c>
      <c r="C94" s="265">
        <v>0.58333333333333337</v>
      </c>
      <c r="D94" s="112">
        <v>38.011330912732568</v>
      </c>
    </row>
    <row r="95" spans="1:4">
      <c r="A95" s="264">
        <v>1</v>
      </c>
      <c r="B95" s="264">
        <v>4</v>
      </c>
      <c r="C95" s="265">
        <v>0.625</v>
      </c>
      <c r="D95" s="112">
        <v>38.993158882256097</v>
      </c>
    </row>
    <row r="96" spans="1:4">
      <c r="A96" s="264">
        <v>1</v>
      </c>
      <c r="B96" s="264">
        <v>4</v>
      </c>
      <c r="C96" s="265">
        <v>0.66666666666666663</v>
      </c>
      <c r="D96" s="112">
        <v>26.724531764656284</v>
      </c>
    </row>
    <row r="97" spans="1:4">
      <c r="A97" s="264">
        <v>1</v>
      </c>
      <c r="B97" s="264">
        <v>4</v>
      </c>
      <c r="C97" s="265">
        <v>0.70833333333333337</v>
      </c>
      <c r="D97" s="112">
        <v>2.8229507299001684</v>
      </c>
    </row>
    <row r="98" spans="1:4">
      <c r="A98" s="264">
        <v>1</v>
      </c>
      <c r="B98" s="264">
        <v>4</v>
      </c>
      <c r="C98" s="265">
        <v>0.75</v>
      </c>
      <c r="D98" s="112">
        <v>0</v>
      </c>
    </row>
    <row r="99" spans="1:4">
      <c r="A99" s="264">
        <v>1</v>
      </c>
      <c r="B99" s="264">
        <v>4</v>
      </c>
      <c r="C99" s="265">
        <v>0.79166666666666663</v>
      </c>
      <c r="D99" s="112">
        <v>0</v>
      </c>
    </row>
    <row r="100" spans="1:4">
      <c r="A100" s="264">
        <v>1</v>
      </c>
      <c r="B100" s="264">
        <v>4</v>
      </c>
      <c r="C100" s="265">
        <v>0.83333333333333337</v>
      </c>
      <c r="D100" s="112">
        <v>0</v>
      </c>
    </row>
    <row r="101" spans="1:4">
      <c r="A101" s="264">
        <v>1</v>
      </c>
      <c r="B101" s="264">
        <v>4</v>
      </c>
      <c r="C101" s="265">
        <v>0.875</v>
      </c>
      <c r="D101" s="112">
        <v>0</v>
      </c>
    </row>
    <row r="102" spans="1:4">
      <c r="A102" s="264">
        <v>1</v>
      </c>
      <c r="B102" s="264">
        <v>4</v>
      </c>
      <c r="C102" s="265">
        <v>0.91666666666666663</v>
      </c>
      <c r="D102" s="112">
        <v>0</v>
      </c>
    </row>
    <row r="103" spans="1:4">
      <c r="A103" s="264">
        <v>1</v>
      </c>
      <c r="B103" s="264">
        <v>4</v>
      </c>
      <c r="C103" s="265">
        <v>0.95833333333333337</v>
      </c>
      <c r="D103" s="112">
        <v>0</v>
      </c>
    </row>
    <row r="104" spans="1:4">
      <c r="A104" s="264">
        <v>1</v>
      </c>
      <c r="B104" s="264">
        <v>5</v>
      </c>
      <c r="C104" s="265">
        <v>0</v>
      </c>
      <c r="D104" s="112">
        <v>0</v>
      </c>
    </row>
    <row r="105" spans="1:4">
      <c r="A105" s="264">
        <v>1</v>
      </c>
      <c r="B105" s="264">
        <v>5</v>
      </c>
      <c r="C105" s="265">
        <v>4.1666666666666664E-2</v>
      </c>
      <c r="D105" s="112">
        <v>0</v>
      </c>
    </row>
    <row r="106" spans="1:4">
      <c r="A106" s="264">
        <v>1</v>
      </c>
      <c r="B106" s="264">
        <v>5</v>
      </c>
      <c r="C106" s="265">
        <v>8.3333333333333329E-2</v>
      </c>
      <c r="D106" s="112">
        <v>0</v>
      </c>
    </row>
    <row r="107" spans="1:4">
      <c r="A107" s="264">
        <v>1</v>
      </c>
      <c r="B107" s="264">
        <v>5</v>
      </c>
      <c r="C107" s="265">
        <v>0.125</v>
      </c>
      <c r="D107" s="112">
        <v>0</v>
      </c>
    </row>
    <row r="108" spans="1:4">
      <c r="A108" s="264">
        <v>1</v>
      </c>
      <c r="B108" s="264">
        <v>5</v>
      </c>
      <c r="C108" s="265">
        <v>0.16666666666666666</v>
      </c>
      <c r="D108" s="112">
        <v>0</v>
      </c>
    </row>
    <row r="109" spans="1:4">
      <c r="A109" s="264">
        <v>1</v>
      </c>
      <c r="B109" s="264">
        <v>5</v>
      </c>
      <c r="C109" s="265">
        <v>0.20833333333333334</v>
      </c>
      <c r="D109" s="112">
        <v>0</v>
      </c>
    </row>
    <row r="110" spans="1:4">
      <c r="A110" s="264">
        <v>1</v>
      </c>
      <c r="B110" s="264">
        <v>5</v>
      </c>
      <c r="C110" s="265">
        <v>0.25</v>
      </c>
      <c r="D110" s="112">
        <v>0</v>
      </c>
    </row>
    <row r="111" spans="1:4">
      <c r="A111" s="264">
        <v>1</v>
      </c>
      <c r="B111" s="264">
        <v>5</v>
      </c>
      <c r="C111" s="265">
        <v>0.29166666666666669</v>
      </c>
      <c r="D111" s="112">
        <v>0</v>
      </c>
    </row>
    <row r="112" spans="1:4">
      <c r="A112" s="264">
        <v>1</v>
      </c>
      <c r="B112" s="264">
        <v>5</v>
      </c>
      <c r="C112" s="265">
        <v>0.33333333333333331</v>
      </c>
      <c r="D112" s="112">
        <v>14.734473027065958</v>
      </c>
    </row>
    <row r="113" spans="1:4">
      <c r="A113" s="264">
        <v>1</v>
      </c>
      <c r="B113" s="264">
        <v>5</v>
      </c>
      <c r="C113" s="265">
        <v>0.375</v>
      </c>
      <c r="D113" s="112">
        <v>38.823964860753883</v>
      </c>
    </row>
    <row r="114" spans="1:4">
      <c r="A114" s="264">
        <v>1</v>
      </c>
      <c r="B114" s="264">
        <v>5</v>
      </c>
      <c r="C114" s="265">
        <v>0.41666666666666669</v>
      </c>
      <c r="D114" s="112">
        <v>39.109960474169284</v>
      </c>
    </row>
    <row r="115" spans="1:4">
      <c r="A115" s="264">
        <v>1</v>
      </c>
      <c r="B115" s="264">
        <v>5</v>
      </c>
      <c r="C115" s="265">
        <v>0.45833333333333331</v>
      </c>
      <c r="D115" s="112">
        <v>37.174060515227268</v>
      </c>
    </row>
    <row r="116" spans="1:4">
      <c r="A116" s="264">
        <v>1</v>
      </c>
      <c r="B116" s="264">
        <v>5</v>
      </c>
      <c r="C116" s="265">
        <v>0.5</v>
      </c>
      <c r="D116" s="112">
        <v>35.765895796420452</v>
      </c>
    </row>
    <row r="117" spans="1:4">
      <c r="A117" s="264">
        <v>1</v>
      </c>
      <c r="B117" s="264">
        <v>5</v>
      </c>
      <c r="C117" s="265">
        <v>0.54166666666666663</v>
      </c>
      <c r="D117" s="112">
        <v>36.357835761432177</v>
      </c>
    </row>
    <row r="118" spans="1:4">
      <c r="A118" s="264">
        <v>1</v>
      </c>
      <c r="B118" s="264">
        <v>5</v>
      </c>
      <c r="C118" s="265">
        <v>0.58333333333333337</v>
      </c>
      <c r="D118" s="112">
        <v>37.984460436027533</v>
      </c>
    </row>
    <row r="119" spans="1:4">
      <c r="A119" s="264">
        <v>1</v>
      </c>
      <c r="B119" s="264">
        <v>5</v>
      </c>
      <c r="C119" s="265">
        <v>0.625</v>
      </c>
      <c r="D119" s="112">
        <v>38.680274426805084</v>
      </c>
    </row>
    <row r="120" spans="1:4">
      <c r="A120" s="264">
        <v>1</v>
      </c>
      <c r="B120" s="264">
        <v>5</v>
      </c>
      <c r="C120" s="265">
        <v>0.66666666666666663</v>
      </c>
      <c r="D120" s="112">
        <v>26.784100921746017</v>
      </c>
    </row>
    <row r="121" spans="1:4">
      <c r="A121" s="264">
        <v>1</v>
      </c>
      <c r="B121" s="264">
        <v>5</v>
      </c>
      <c r="C121" s="265">
        <v>0.70833333333333337</v>
      </c>
      <c r="D121" s="112">
        <v>2.0851453011583163</v>
      </c>
    </row>
    <row r="122" spans="1:4">
      <c r="A122" s="264">
        <v>1</v>
      </c>
      <c r="B122" s="264">
        <v>5</v>
      </c>
      <c r="C122" s="265">
        <v>0.75</v>
      </c>
      <c r="D122" s="112">
        <v>0</v>
      </c>
    </row>
    <row r="123" spans="1:4">
      <c r="A123" s="264">
        <v>1</v>
      </c>
      <c r="B123" s="264">
        <v>5</v>
      </c>
      <c r="C123" s="265">
        <v>0.79166666666666663</v>
      </c>
      <c r="D123" s="112">
        <v>0</v>
      </c>
    </row>
    <row r="124" spans="1:4">
      <c r="A124" s="264">
        <v>1</v>
      </c>
      <c r="B124" s="264">
        <v>5</v>
      </c>
      <c r="C124" s="265">
        <v>0.83333333333333337</v>
      </c>
      <c r="D124" s="112">
        <v>0</v>
      </c>
    </row>
    <row r="125" spans="1:4">
      <c r="A125" s="264">
        <v>1</v>
      </c>
      <c r="B125" s="264">
        <v>5</v>
      </c>
      <c r="C125" s="265">
        <v>0.875</v>
      </c>
      <c r="D125" s="112">
        <v>0</v>
      </c>
    </row>
    <row r="126" spans="1:4">
      <c r="A126" s="264">
        <v>1</v>
      </c>
      <c r="B126" s="264">
        <v>5</v>
      </c>
      <c r="C126" s="265">
        <v>0.91666666666666663</v>
      </c>
      <c r="D126" s="112">
        <v>0</v>
      </c>
    </row>
    <row r="127" spans="1:4">
      <c r="A127" s="264">
        <v>1</v>
      </c>
      <c r="B127" s="264">
        <v>5</v>
      </c>
      <c r="C127" s="265">
        <v>0.95833333333333337</v>
      </c>
      <c r="D127" s="112">
        <v>0</v>
      </c>
    </row>
    <row r="128" spans="1:4">
      <c r="A128" s="264">
        <v>1</v>
      </c>
      <c r="B128" s="264">
        <v>6</v>
      </c>
      <c r="C128" s="265">
        <v>0</v>
      </c>
      <c r="D128" s="112">
        <v>0</v>
      </c>
    </row>
    <row r="129" spans="1:4">
      <c r="A129" s="264">
        <v>1</v>
      </c>
      <c r="B129" s="264">
        <v>6</v>
      </c>
      <c r="C129" s="265">
        <v>4.1666666666666664E-2</v>
      </c>
      <c r="D129" s="112">
        <v>0</v>
      </c>
    </row>
    <row r="130" spans="1:4">
      <c r="A130" s="264">
        <v>1</v>
      </c>
      <c r="B130" s="264">
        <v>6</v>
      </c>
      <c r="C130" s="265">
        <v>8.3333333333333329E-2</v>
      </c>
      <c r="D130" s="112">
        <v>0</v>
      </c>
    </row>
    <row r="131" spans="1:4">
      <c r="A131" s="264">
        <v>1</v>
      </c>
      <c r="B131" s="264">
        <v>6</v>
      </c>
      <c r="C131" s="265">
        <v>0.125</v>
      </c>
      <c r="D131" s="112">
        <v>0</v>
      </c>
    </row>
    <row r="132" spans="1:4">
      <c r="A132" s="264">
        <v>1</v>
      </c>
      <c r="B132" s="264">
        <v>6</v>
      </c>
      <c r="C132" s="265">
        <v>0.16666666666666666</v>
      </c>
      <c r="D132" s="112">
        <v>0</v>
      </c>
    </row>
    <row r="133" spans="1:4">
      <c r="A133" s="264">
        <v>1</v>
      </c>
      <c r="B133" s="264">
        <v>6</v>
      </c>
      <c r="C133" s="265">
        <v>0.20833333333333334</v>
      </c>
      <c r="D133" s="112">
        <v>0</v>
      </c>
    </row>
    <row r="134" spans="1:4">
      <c r="A134" s="264">
        <v>1</v>
      </c>
      <c r="B134" s="264">
        <v>6</v>
      </c>
      <c r="C134" s="265">
        <v>0.25</v>
      </c>
      <c r="D134" s="112">
        <v>0</v>
      </c>
    </row>
    <row r="135" spans="1:4">
      <c r="A135" s="264">
        <v>1</v>
      </c>
      <c r="B135" s="264">
        <v>6</v>
      </c>
      <c r="C135" s="265">
        <v>0.29166666666666669</v>
      </c>
      <c r="D135" s="112">
        <v>0</v>
      </c>
    </row>
    <row r="136" spans="1:4">
      <c r="A136" s="264">
        <v>1</v>
      </c>
      <c r="B136" s="264">
        <v>6</v>
      </c>
      <c r="C136" s="265">
        <v>0.33333333333333331</v>
      </c>
      <c r="D136" s="112">
        <v>11.03493594959571</v>
      </c>
    </row>
    <row r="137" spans="1:4">
      <c r="A137" s="264">
        <v>1</v>
      </c>
      <c r="B137" s="264">
        <v>6</v>
      </c>
      <c r="C137" s="265">
        <v>0.375</v>
      </c>
      <c r="D137" s="112">
        <v>29.283618478241763</v>
      </c>
    </row>
    <row r="138" spans="1:4">
      <c r="A138" s="264">
        <v>1</v>
      </c>
      <c r="B138" s="264">
        <v>6</v>
      </c>
      <c r="C138" s="265">
        <v>0.41666666666666669</v>
      </c>
      <c r="D138" s="112">
        <v>35.615180297321402</v>
      </c>
    </row>
    <row r="139" spans="1:4">
      <c r="A139" s="264">
        <v>1</v>
      </c>
      <c r="B139" s="264">
        <v>6</v>
      </c>
      <c r="C139" s="265">
        <v>0.45833333333333331</v>
      </c>
      <c r="D139" s="112">
        <v>35.561352438787054</v>
      </c>
    </row>
    <row r="140" spans="1:4">
      <c r="A140" s="264">
        <v>1</v>
      </c>
      <c r="B140" s="264">
        <v>6</v>
      </c>
      <c r="C140" s="265">
        <v>0.5</v>
      </c>
      <c r="D140" s="112">
        <v>32.590971931738856</v>
      </c>
    </row>
    <row r="141" spans="1:4">
      <c r="A141" s="264">
        <v>1</v>
      </c>
      <c r="B141" s="264">
        <v>6</v>
      </c>
      <c r="C141" s="265">
        <v>0.54166666666666663</v>
      </c>
      <c r="D141" s="112">
        <v>28.311625653998764</v>
      </c>
    </row>
    <row r="142" spans="1:4">
      <c r="A142" s="264">
        <v>1</v>
      </c>
      <c r="B142" s="264">
        <v>6</v>
      </c>
      <c r="C142" s="265">
        <v>0.58333333333333337</v>
      </c>
      <c r="D142" s="112">
        <v>26.043453532713997</v>
      </c>
    </row>
    <row r="143" spans="1:4">
      <c r="A143" s="264">
        <v>1</v>
      </c>
      <c r="B143" s="264">
        <v>6</v>
      </c>
      <c r="C143" s="265">
        <v>0.625</v>
      </c>
      <c r="D143" s="112">
        <v>26.816585703353489</v>
      </c>
    </row>
    <row r="144" spans="1:4">
      <c r="A144" s="264">
        <v>1</v>
      </c>
      <c r="B144" s="264">
        <v>6</v>
      </c>
      <c r="C144" s="265">
        <v>0.66666666666666663</v>
      </c>
      <c r="D144" s="112">
        <v>14.221336252378327</v>
      </c>
    </row>
    <row r="145" spans="1:4">
      <c r="A145" s="264">
        <v>1</v>
      </c>
      <c r="B145" s="264">
        <v>6</v>
      </c>
      <c r="C145" s="265">
        <v>0.70833333333333337</v>
      </c>
      <c r="D145" s="112">
        <v>2.1575107281325119</v>
      </c>
    </row>
    <row r="146" spans="1:4">
      <c r="A146" s="264">
        <v>1</v>
      </c>
      <c r="B146" s="264">
        <v>6</v>
      </c>
      <c r="C146" s="265">
        <v>0.75</v>
      </c>
      <c r="D146" s="112">
        <v>0</v>
      </c>
    </row>
    <row r="147" spans="1:4">
      <c r="A147" s="264">
        <v>1</v>
      </c>
      <c r="B147" s="264">
        <v>6</v>
      </c>
      <c r="C147" s="265">
        <v>0.79166666666666663</v>
      </c>
      <c r="D147" s="112">
        <v>0</v>
      </c>
    </row>
    <row r="148" spans="1:4">
      <c r="A148" s="264">
        <v>1</v>
      </c>
      <c r="B148" s="264">
        <v>6</v>
      </c>
      <c r="C148" s="265">
        <v>0.83333333333333337</v>
      </c>
      <c r="D148" s="112">
        <v>0</v>
      </c>
    </row>
    <row r="149" spans="1:4">
      <c r="A149" s="264">
        <v>1</v>
      </c>
      <c r="B149" s="264">
        <v>6</v>
      </c>
      <c r="C149" s="265">
        <v>0.875</v>
      </c>
      <c r="D149" s="112">
        <v>0</v>
      </c>
    </row>
    <row r="150" spans="1:4">
      <c r="A150" s="264">
        <v>1</v>
      </c>
      <c r="B150" s="264">
        <v>6</v>
      </c>
      <c r="C150" s="265">
        <v>0.91666666666666663</v>
      </c>
      <c r="D150" s="112">
        <v>0</v>
      </c>
    </row>
    <row r="151" spans="1:4">
      <c r="A151" s="264">
        <v>1</v>
      </c>
      <c r="B151" s="264">
        <v>6</v>
      </c>
      <c r="C151" s="265">
        <v>0.95833333333333337</v>
      </c>
      <c r="D151" s="112">
        <v>0</v>
      </c>
    </row>
    <row r="152" spans="1:4">
      <c r="A152" s="264">
        <v>1</v>
      </c>
      <c r="B152" s="264">
        <v>7</v>
      </c>
      <c r="C152" s="265">
        <v>0</v>
      </c>
      <c r="D152" s="112">
        <v>0</v>
      </c>
    </row>
    <row r="153" spans="1:4">
      <c r="A153" s="264">
        <v>1</v>
      </c>
      <c r="B153" s="264">
        <v>7</v>
      </c>
      <c r="C153" s="265">
        <v>4.1666666666666664E-2</v>
      </c>
      <c r="D153" s="112">
        <v>0</v>
      </c>
    </row>
    <row r="154" spans="1:4">
      <c r="A154" s="264">
        <v>1</v>
      </c>
      <c r="B154" s="264">
        <v>7</v>
      </c>
      <c r="C154" s="265">
        <v>8.3333333333333329E-2</v>
      </c>
      <c r="D154" s="112">
        <v>0</v>
      </c>
    </row>
    <row r="155" spans="1:4">
      <c r="A155" s="264">
        <v>1</v>
      </c>
      <c r="B155" s="264">
        <v>7</v>
      </c>
      <c r="C155" s="265">
        <v>0.125</v>
      </c>
      <c r="D155" s="112">
        <v>0</v>
      </c>
    </row>
    <row r="156" spans="1:4">
      <c r="A156" s="264">
        <v>1</v>
      </c>
      <c r="B156" s="264">
        <v>7</v>
      </c>
      <c r="C156" s="265">
        <v>0.16666666666666666</v>
      </c>
      <c r="D156" s="112">
        <v>0</v>
      </c>
    </row>
    <row r="157" spans="1:4">
      <c r="A157" s="264">
        <v>1</v>
      </c>
      <c r="B157" s="264">
        <v>7</v>
      </c>
      <c r="C157" s="265">
        <v>0.20833333333333334</v>
      </c>
      <c r="D157" s="112">
        <v>0</v>
      </c>
    </row>
    <row r="158" spans="1:4">
      <c r="A158" s="264">
        <v>1</v>
      </c>
      <c r="B158" s="264">
        <v>7</v>
      </c>
      <c r="C158" s="265">
        <v>0.25</v>
      </c>
      <c r="D158" s="112">
        <v>0</v>
      </c>
    </row>
    <row r="159" spans="1:4">
      <c r="A159" s="264">
        <v>1</v>
      </c>
      <c r="B159" s="264">
        <v>7</v>
      </c>
      <c r="C159" s="265">
        <v>0.29166666666666669</v>
      </c>
      <c r="D159" s="112">
        <v>0</v>
      </c>
    </row>
    <row r="160" spans="1:4">
      <c r="A160" s="264">
        <v>1</v>
      </c>
      <c r="B160" s="264">
        <v>7</v>
      </c>
      <c r="C160" s="265">
        <v>0.33333333333333331</v>
      </c>
      <c r="D160" s="112">
        <v>13.904634786432371</v>
      </c>
    </row>
    <row r="161" spans="1:4">
      <c r="A161" s="264">
        <v>1</v>
      </c>
      <c r="B161" s="264">
        <v>7</v>
      </c>
      <c r="C161" s="265">
        <v>0.375</v>
      </c>
      <c r="D161" s="112">
        <v>37.477848367977501</v>
      </c>
    </row>
    <row r="162" spans="1:4">
      <c r="A162" s="264">
        <v>1</v>
      </c>
      <c r="B162" s="264">
        <v>7</v>
      </c>
      <c r="C162" s="265">
        <v>0.41666666666666669</v>
      </c>
      <c r="D162" s="112">
        <v>38.999864222396042</v>
      </c>
    </row>
    <row r="163" spans="1:4">
      <c r="A163" s="264">
        <v>1</v>
      </c>
      <c r="B163" s="264">
        <v>7</v>
      </c>
      <c r="C163" s="265">
        <v>0.45833333333333331</v>
      </c>
      <c r="D163" s="112">
        <v>37.270847776264752</v>
      </c>
    </row>
    <row r="164" spans="1:4">
      <c r="A164" s="264">
        <v>1</v>
      </c>
      <c r="B164" s="264">
        <v>7</v>
      </c>
      <c r="C164" s="265">
        <v>0.5</v>
      </c>
      <c r="D164" s="112">
        <v>35.842587124601486</v>
      </c>
    </row>
    <row r="165" spans="1:4">
      <c r="A165" s="264">
        <v>1</v>
      </c>
      <c r="B165" s="264">
        <v>7</v>
      </c>
      <c r="C165" s="265">
        <v>0.54166666666666663</v>
      </c>
      <c r="D165" s="112">
        <v>36.39549929003919</v>
      </c>
    </row>
    <row r="166" spans="1:4">
      <c r="A166" s="264">
        <v>1</v>
      </c>
      <c r="B166" s="264">
        <v>7</v>
      </c>
      <c r="C166" s="265">
        <v>0.58333333333333337</v>
      </c>
      <c r="D166" s="112">
        <v>37.797694167890825</v>
      </c>
    </row>
    <row r="167" spans="1:4">
      <c r="A167" s="264">
        <v>1</v>
      </c>
      <c r="B167" s="264">
        <v>7</v>
      </c>
      <c r="C167" s="265">
        <v>0.625</v>
      </c>
      <c r="D167" s="112">
        <v>38.142994302575083</v>
      </c>
    </row>
    <row r="168" spans="1:4">
      <c r="A168" s="264">
        <v>1</v>
      </c>
      <c r="B168" s="264">
        <v>7</v>
      </c>
      <c r="C168" s="265">
        <v>0.66666666666666663</v>
      </c>
      <c r="D168" s="112">
        <v>26.116585548946869</v>
      </c>
    </row>
    <row r="169" spans="1:4">
      <c r="A169" s="264">
        <v>1</v>
      </c>
      <c r="B169" s="264">
        <v>7</v>
      </c>
      <c r="C169" s="265">
        <v>0.70833333333333337</v>
      </c>
      <c r="D169" s="112">
        <v>2.2664662610987767</v>
      </c>
    </row>
    <row r="170" spans="1:4">
      <c r="A170" s="264">
        <v>1</v>
      </c>
      <c r="B170" s="264">
        <v>7</v>
      </c>
      <c r="C170" s="265">
        <v>0.75</v>
      </c>
      <c r="D170" s="112">
        <v>0</v>
      </c>
    </row>
    <row r="171" spans="1:4">
      <c r="A171" s="264">
        <v>1</v>
      </c>
      <c r="B171" s="264">
        <v>7</v>
      </c>
      <c r="C171" s="265">
        <v>0.79166666666666663</v>
      </c>
      <c r="D171" s="112">
        <v>0</v>
      </c>
    </row>
    <row r="172" spans="1:4">
      <c r="A172" s="264">
        <v>1</v>
      </c>
      <c r="B172" s="264">
        <v>7</v>
      </c>
      <c r="C172" s="265">
        <v>0.83333333333333337</v>
      </c>
      <c r="D172" s="112">
        <v>0</v>
      </c>
    </row>
    <row r="173" spans="1:4">
      <c r="A173" s="264">
        <v>1</v>
      </c>
      <c r="B173" s="264">
        <v>7</v>
      </c>
      <c r="C173" s="265">
        <v>0.875</v>
      </c>
      <c r="D173" s="112">
        <v>0</v>
      </c>
    </row>
    <row r="174" spans="1:4">
      <c r="A174" s="264">
        <v>1</v>
      </c>
      <c r="B174" s="264">
        <v>7</v>
      </c>
      <c r="C174" s="265">
        <v>0.91666666666666663</v>
      </c>
      <c r="D174" s="112">
        <v>0</v>
      </c>
    </row>
    <row r="175" spans="1:4">
      <c r="A175" s="264">
        <v>1</v>
      </c>
      <c r="B175" s="264">
        <v>7</v>
      </c>
      <c r="C175" s="265">
        <v>0.95833333333333337</v>
      </c>
      <c r="D175" s="112">
        <v>0</v>
      </c>
    </row>
    <row r="176" spans="1:4">
      <c r="A176" s="264">
        <v>1</v>
      </c>
      <c r="B176" s="264">
        <v>8</v>
      </c>
      <c r="C176" s="265">
        <v>0</v>
      </c>
      <c r="D176" s="112">
        <v>0</v>
      </c>
    </row>
    <row r="177" spans="1:4">
      <c r="A177" s="264">
        <v>1</v>
      </c>
      <c r="B177" s="264">
        <v>8</v>
      </c>
      <c r="C177" s="265">
        <v>4.1666666666666664E-2</v>
      </c>
      <c r="D177" s="112">
        <v>0</v>
      </c>
    </row>
    <row r="178" spans="1:4">
      <c r="A178" s="264">
        <v>1</v>
      </c>
      <c r="B178" s="264">
        <v>8</v>
      </c>
      <c r="C178" s="265">
        <v>8.3333333333333329E-2</v>
      </c>
      <c r="D178" s="112">
        <v>0</v>
      </c>
    </row>
    <row r="179" spans="1:4">
      <c r="A179" s="264">
        <v>1</v>
      </c>
      <c r="B179" s="264">
        <v>8</v>
      </c>
      <c r="C179" s="265">
        <v>0.125</v>
      </c>
      <c r="D179" s="112">
        <v>0</v>
      </c>
    </row>
    <row r="180" spans="1:4">
      <c r="A180" s="264">
        <v>1</v>
      </c>
      <c r="B180" s="264">
        <v>8</v>
      </c>
      <c r="C180" s="265">
        <v>0.16666666666666666</v>
      </c>
      <c r="D180" s="112">
        <v>0</v>
      </c>
    </row>
    <row r="181" spans="1:4">
      <c r="A181" s="264">
        <v>1</v>
      </c>
      <c r="B181" s="264">
        <v>8</v>
      </c>
      <c r="C181" s="265">
        <v>0.20833333333333334</v>
      </c>
      <c r="D181" s="112">
        <v>0</v>
      </c>
    </row>
    <row r="182" spans="1:4">
      <c r="A182" s="264">
        <v>1</v>
      </c>
      <c r="B182" s="264">
        <v>8</v>
      </c>
      <c r="C182" s="265">
        <v>0.25</v>
      </c>
      <c r="D182" s="112">
        <v>0</v>
      </c>
    </row>
    <row r="183" spans="1:4">
      <c r="A183" s="264">
        <v>1</v>
      </c>
      <c r="B183" s="264">
        <v>8</v>
      </c>
      <c r="C183" s="265">
        <v>0.29166666666666669</v>
      </c>
      <c r="D183" s="112">
        <v>0</v>
      </c>
    </row>
    <row r="184" spans="1:4">
      <c r="A184" s="264">
        <v>1</v>
      </c>
      <c r="B184" s="264">
        <v>8</v>
      </c>
      <c r="C184" s="265">
        <v>0.33333333333333331</v>
      </c>
      <c r="D184" s="112">
        <v>14.251362742291695</v>
      </c>
    </row>
    <row r="185" spans="1:4">
      <c r="A185" s="264">
        <v>1</v>
      </c>
      <c r="B185" s="264">
        <v>8</v>
      </c>
      <c r="C185" s="265">
        <v>0.375</v>
      </c>
      <c r="D185" s="112">
        <v>37.851441166684772</v>
      </c>
    </row>
    <row r="186" spans="1:4">
      <c r="A186" s="264">
        <v>1</v>
      </c>
      <c r="B186" s="264">
        <v>8</v>
      </c>
      <c r="C186" s="265">
        <v>0.41666666666666669</v>
      </c>
      <c r="D186" s="112">
        <v>38.692365666111606</v>
      </c>
    </row>
    <row r="187" spans="1:4">
      <c r="A187" s="264">
        <v>1</v>
      </c>
      <c r="B187" s="264">
        <v>8</v>
      </c>
      <c r="C187" s="265">
        <v>0.45833333333333331</v>
      </c>
      <c r="D187" s="112">
        <v>36.782808292790634</v>
      </c>
    </row>
    <row r="188" spans="1:4">
      <c r="A188" s="264">
        <v>1</v>
      </c>
      <c r="B188" s="264">
        <v>8</v>
      </c>
      <c r="C188" s="265">
        <v>0.5</v>
      </c>
      <c r="D188" s="112">
        <v>35.428113881944022</v>
      </c>
    </row>
    <row r="189" spans="1:4">
      <c r="A189" s="264">
        <v>1</v>
      </c>
      <c r="B189" s="264">
        <v>8</v>
      </c>
      <c r="C189" s="265">
        <v>0.54166666666666663</v>
      </c>
      <c r="D189" s="112">
        <v>35.89102873315592</v>
      </c>
    </row>
    <row r="190" spans="1:4">
      <c r="A190" s="264">
        <v>1</v>
      </c>
      <c r="B190" s="264">
        <v>8</v>
      </c>
      <c r="C190" s="265">
        <v>0.58333333333333337</v>
      </c>
      <c r="D190" s="112">
        <v>37.473812763482947</v>
      </c>
    </row>
    <row r="191" spans="1:4">
      <c r="A191" s="264">
        <v>1</v>
      </c>
      <c r="B191" s="264">
        <v>8</v>
      </c>
      <c r="C191" s="265">
        <v>0.625</v>
      </c>
      <c r="D191" s="112">
        <v>38.175243396787685</v>
      </c>
    </row>
    <row r="192" spans="1:4">
      <c r="A192" s="264">
        <v>1</v>
      </c>
      <c r="B192" s="264">
        <v>8</v>
      </c>
      <c r="C192" s="265">
        <v>0.66666666666666663</v>
      </c>
      <c r="D192" s="112">
        <v>26.886975840405668</v>
      </c>
    </row>
    <row r="193" spans="1:4">
      <c r="A193" s="264">
        <v>1</v>
      </c>
      <c r="B193" s="264">
        <v>8</v>
      </c>
      <c r="C193" s="265">
        <v>0.70833333333333337</v>
      </c>
      <c r="D193" s="112">
        <v>2.5133746286917935</v>
      </c>
    </row>
    <row r="194" spans="1:4">
      <c r="A194" s="264">
        <v>1</v>
      </c>
      <c r="B194" s="264">
        <v>8</v>
      </c>
      <c r="C194" s="265">
        <v>0.75</v>
      </c>
      <c r="D194" s="112">
        <v>0</v>
      </c>
    </row>
    <row r="195" spans="1:4">
      <c r="A195" s="264">
        <v>1</v>
      </c>
      <c r="B195" s="264">
        <v>8</v>
      </c>
      <c r="C195" s="265">
        <v>0.79166666666666663</v>
      </c>
      <c r="D195" s="112">
        <v>0</v>
      </c>
    </row>
    <row r="196" spans="1:4">
      <c r="A196" s="264">
        <v>1</v>
      </c>
      <c r="B196" s="264">
        <v>8</v>
      </c>
      <c r="C196" s="265">
        <v>0.83333333333333337</v>
      </c>
      <c r="D196" s="112">
        <v>0</v>
      </c>
    </row>
    <row r="197" spans="1:4">
      <c r="A197" s="264">
        <v>1</v>
      </c>
      <c r="B197" s="264">
        <v>8</v>
      </c>
      <c r="C197" s="265">
        <v>0.875</v>
      </c>
      <c r="D197" s="112">
        <v>0</v>
      </c>
    </row>
    <row r="198" spans="1:4">
      <c r="A198" s="264">
        <v>1</v>
      </c>
      <c r="B198" s="264">
        <v>8</v>
      </c>
      <c r="C198" s="265">
        <v>0.91666666666666663</v>
      </c>
      <c r="D198" s="112">
        <v>0</v>
      </c>
    </row>
    <row r="199" spans="1:4">
      <c r="A199" s="264">
        <v>1</v>
      </c>
      <c r="B199" s="264">
        <v>8</v>
      </c>
      <c r="C199" s="265">
        <v>0.95833333333333337</v>
      </c>
      <c r="D199" s="112">
        <v>0</v>
      </c>
    </row>
    <row r="200" spans="1:4">
      <c r="A200" s="264">
        <v>1</v>
      </c>
      <c r="B200" s="264">
        <v>9</v>
      </c>
      <c r="C200" s="265">
        <v>0</v>
      </c>
      <c r="D200" s="112">
        <v>0</v>
      </c>
    </row>
    <row r="201" spans="1:4">
      <c r="A201" s="264">
        <v>1</v>
      </c>
      <c r="B201" s="264">
        <v>9</v>
      </c>
      <c r="C201" s="265">
        <v>4.1666666666666664E-2</v>
      </c>
      <c r="D201" s="112">
        <v>0</v>
      </c>
    </row>
    <row r="202" spans="1:4">
      <c r="A202" s="264">
        <v>1</v>
      </c>
      <c r="B202" s="264">
        <v>9</v>
      </c>
      <c r="C202" s="265">
        <v>8.3333333333333329E-2</v>
      </c>
      <c r="D202" s="112">
        <v>0</v>
      </c>
    </row>
    <row r="203" spans="1:4">
      <c r="A203" s="264">
        <v>1</v>
      </c>
      <c r="B203" s="264">
        <v>9</v>
      </c>
      <c r="C203" s="265">
        <v>0.125</v>
      </c>
      <c r="D203" s="112">
        <v>0</v>
      </c>
    </row>
    <row r="204" spans="1:4">
      <c r="A204" s="264">
        <v>1</v>
      </c>
      <c r="B204" s="264">
        <v>9</v>
      </c>
      <c r="C204" s="265">
        <v>0.16666666666666666</v>
      </c>
      <c r="D204" s="112">
        <v>0</v>
      </c>
    </row>
    <row r="205" spans="1:4">
      <c r="A205" s="264">
        <v>1</v>
      </c>
      <c r="B205" s="264">
        <v>9</v>
      </c>
      <c r="C205" s="265">
        <v>0.20833333333333334</v>
      </c>
      <c r="D205" s="112">
        <v>0</v>
      </c>
    </row>
    <row r="206" spans="1:4">
      <c r="A206" s="264">
        <v>1</v>
      </c>
      <c r="B206" s="264">
        <v>9</v>
      </c>
      <c r="C206" s="265">
        <v>0.25</v>
      </c>
      <c r="D206" s="112">
        <v>0</v>
      </c>
    </row>
    <row r="207" spans="1:4">
      <c r="A207" s="264">
        <v>1</v>
      </c>
      <c r="B207" s="264">
        <v>9</v>
      </c>
      <c r="C207" s="265">
        <v>0.29166666666666669</v>
      </c>
      <c r="D207" s="112">
        <v>0</v>
      </c>
    </row>
    <row r="208" spans="1:4">
      <c r="A208" s="264">
        <v>1</v>
      </c>
      <c r="B208" s="264">
        <v>9</v>
      </c>
      <c r="C208" s="265">
        <v>0.33333333333333331</v>
      </c>
      <c r="D208" s="112">
        <v>13.998833261016122</v>
      </c>
    </row>
    <row r="209" spans="1:4">
      <c r="A209" s="264">
        <v>1</v>
      </c>
      <c r="B209" s="264">
        <v>9</v>
      </c>
      <c r="C209" s="265">
        <v>0.375</v>
      </c>
      <c r="D209" s="112">
        <v>37.760070817780317</v>
      </c>
    </row>
    <row r="210" spans="1:4">
      <c r="A210" s="264">
        <v>1</v>
      </c>
      <c r="B210" s="264">
        <v>9</v>
      </c>
      <c r="C210" s="265">
        <v>0.41666666666666669</v>
      </c>
      <c r="D210" s="112">
        <v>38.799797618021351</v>
      </c>
    </row>
    <row r="211" spans="1:4">
      <c r="A211" s="264">
        <v>1</v>
      </c>
      <c r="B211" s="264">
        <v>9</v>
      </c>
      <c r="C211" s="265">
        <v>0.45833333333333331</v>
      </c>
      <c r="D211" s="112">
        <v>37.449618165496233</v>
      </c>
    </row>
    <row r="212" spans="1:4">
      <c r="A212" s="264">
        <v>1</v>
      </c>
      <c r="B212" s="264">
        <v>9</v>
      </c>
      <c r="C212" s="265">
        <v>0.5</v>
      </c>
      <c r="D212" s="112">
        <v>36.180274257260265</v>
      </c>
    </row>
    <row r="213" spans="1:4">
      <c r="A213" s="264">
        <v>1</v>
      </c>
      <c r="B213" s="264">
        <v>9</v>
      </c>
      <c r="C213" s="265">
        <v>0.54166666666666663</v>
      </c>
      <c r="D213" s="112">
        <v>36.737088864925333</v>
      </c>
    </row>
    <row r="214" spans="1:4">
      <c r="A214" s="264">
        <v>1</v>
      </c>
      <c r="B214" s="264">
        <v>9</v>
      </c>
      <c r="C214" s="265">
        <v>0.58333333333333337</v>
      </c>
      <c r="D214" s="112">
        <v>35.709378302649917</v>
      </c>
    </row>
    <row r="215" spans="1:4">
      <c r="A215" s="264">
        <v>1</v>
      </c>
      <c r="B215" s="264">
        <v>9</v>
      </c>
      <c r="C215" s="265">
        <v>0.625</v>
      </c>
      <c r="D215" s="112">
        <v>18.774827533558216</v>
      </c>
    </row>
    <row r="216" spans="1:4">
      <c r="A216" s="264">
        <v>1</v>
      </c>
      <c r="B216" s="264">
        <v>9</v>
      </c>
      <c r="C216" s="265">
        <v>0.66666666666666663</v>
      </c>
      <c r="D216" s="112">
        <v>10.627000924961447</v>
      </c>
    </row>
    <row r="217" spans="1:4">
      <c r="A217" s="264">
        <v>1</v>
      </c>
      <c r="B217" s="264">
        <v>9</v>
      </c>
      <c r="C217" s="265">
        <v>0.70833333333333337</v>
      </c>
      <c r="D217" s="112">
        <v>1.3326712742818132</v>
      </c>
    </row>
    <row r="218" spans="1:4">
      <c r="A218" s="264">
        <v>1</v>
      </c>
      <c r="B218" s="264">
        <v>9</v>
      </c>
      <c r="C218" s="265">
        <v>0.75</v>
      </c>
      <c r="D218" s="112">
        <v>0</v>
      </c>
    </row>
    <row r="219" spans="1:4">
      <c r="A219" s="264">
        <v>1</v>
      </c>
      <c r="B219" s="264">
        <v>9</v>
      </c>
      <c r="C219" s="265">
        <v>0.79166666666666663</v>
      </c>
      <c r="D219" s="112">
        <v>0</v>
      </c>
    </row>
    <row r="220" spans="1:4">
      <c r="A220" s="264">
        <v>1</v>
      </c>
      <c r="B220" s="264">
        <v>9</v>
      </c>
      <c r="C220" s="265">
        <v>0.83333333333333337</v>
      </c>
      <c r="D220" s="112">
        <v>0</v>
      </c>
    </row>
    <row r="221" spans="1:4">
      <c r="A221" s="264">
        <v>1</v>
      </c>
      <c r="B221" s="264">
        <v>9</v>
      </c>
      <c r="C221" s="265">
        <v>0.875</v>
      </c>
      <c r="D221" s="112">
        <v>0</v>
      </c>
    </row>
    <row r="222" spans="1:4">
      <c r="A222" s="264">
        <v>1</v>
      </c>
      <c r="B222" s="264">
        <v>9</v>
      </c>
      <c r="C222" s="265">
        <v>0.91666666666666663</v>
      </c>
      <c r="D222" s="112">
        <v>0</v>
      </c>
    </row>
    <row r="223" spans="1:4">
      <c r="A223" s="264">
        <v>1</v>
      </c>
      <c r="B223" s="264">
        <v>9</v>
      </c>
      <c r="C223" s="265">
        <v>0.95833333333333337</v>
      </c>
      <c r="D223" s="112">
        <v>0</v>
      </c>
    </row>
    <row r="224" spans="1:4">
      <c r="A224" s="264">
        <v>1</v>
      </c>
      <c r="B224" s="264">
        <v>10</v>
      </c>
      <c r="C224" s="265">
        <v>0</v>
      </c>
      <c r="D224" s="112">
        <v>0</v>
      </c>
    </row>
    <row r="225" spans="1:4">
      <c r="A225" s="264">
        <v>1</v>
      </c>
      <c r="B225" s="264">
        <v>10</v>
      </c>
      <c r="C225" s="265">
        <v>4.1666666666666664E-2</v>
      </c>
      <c r="D225" s="112">
        <v>0</v>
      </c>
    </row>
    <row r="226" spans="1:4">
      <c r="A226" s="264">
        <v>1</v>
      </c>
      <c r="B226" s="264">
        <v>10</v>
      </c>
      <c r="C226" s="265">
        <v>8.3333333333333329E-2</v>
      </c>
      <c r="D226" s="112">
        <v>0</v>
      </c>
    </row>
    <row r="227" spans="1:4">
      <c r="A227" s="264">
        <v>1</v>
      </c>
      <c r="B227" s="264">
        <v>10</v>
      </c>
      <c r="C227" s="265">
        <v>0.125</v>
      </c>
      <c r="D227" s="112">
        <v>0</v>
      </c>
    </row>
    <row r="228" spans="1:4">
      <c r="A228" s="264">
        <v>1</v>
      </c>
      <c r="B228" s="264">
        <v>10</v>
      </c>
      <c r="C228" s="265">
        <v>0.16666666666666666</v>
      </c>
      <c r="D228" s="112">
        <v>0</v>
      </c>
    </row>
    <row r="229" spans="1:4">
      <c r="A229" s="264">
        <v>1</v>
      </c>
      <c r="B229" s="264">
        <v>10</v>
      </c>
      <c r="C229" s="265">
        <v>0.20833333333333334</v>
      </c>
      <c r="D229" s="112">
        <v>0</v>
      </c>
    </row>
    <row r="230" spans="1:4">
      <c r="A230" s="264">
        <v>1</v>
      </c>
      <c r="B230" s="264">
        <v>10</v>
      </c>
      <c r="C230" s="265">
        <v>0.25</v>
      </c>
      <c r="D230" s="112">
        <v>0</v>
      </c>
    </row>
    <row r="231" spans="1:4">
      <c r="A231" s="264">
        <v>1</v>
      </c>
      <c r="B231" s="264">
        <v>10</v>
      </c>
      <c r="C231" s="265">
        <v>0.29166666666666669</v>
      </c>
      <c r="D231" s="112">
        <v>0</v>
      </c>
    </row>
    <row r="232" spans="1:4">
      <c r="A232" s="264">
        <v>1</v>
      </c>
      <c r="B232" s="264">
        <v>10</v>
      </c>
      <c r="C232" s="265">
        <v>0.33333333333333331</v>
      </c>
      <c r="D232" s="112">
        <v>15.101475763236234</v>
      </c>
    </row>
    <row r="233" spans="1:4">
      <c r="A233" s="264">
        <v>1</v>
      </c>
      <c r="B233" s="264">
        <v>10</v>
      </c>
      <c r="C233" s="265">
        <v>0.375</v>
      </c>
      <c r="D233" s="112">
        <v>40.021289257104051</v>
      </c>
    </row>
    <row r="234" spans="1:4">
      <c r="A234" s="264">
        <v>1</v>
      </c>
      <c r="B234" s="264">
        <v>10</v>
      </c>
      <c r="C234" s="265">
        <v>0.41666666666666669</v>
      </c>
      <c r="D234" s="112">
        <v>41.064797761624781</v>
      </c>
    </row>
    <row r="235" spans="1:4">
      <c r="A235" s="264">
        <v>1</v>
      </c>
      <c r="B235" s="264">
        <v>10</v>
      </c>
      <c r="C235" s="265">
        <v>0.45833333333333331</v>
      </c>
      <c r="D235" s="112">
        <v>39.165007002641318</v>
      </c>
    </row>
    <row r="236" spans="1:4">
      <c r="A236" s="264">
        <v>1</v>
      </c>
      <c r="B236" s="264">
        <v>10</v>
      </c>
      <c r="C236" s="265">
        <v>0.5</v>
      </c>
      <c r="D236" s="112">
        <v>37.735876950527981</v>
      </c>
    </row>
    <row r="237" spans="1:4">
      <c r="A237" s="264">
        <v>1</v>
      </c>
      <c r="B237" s="264">
        <v>10</v>
      </c>
      <c r="C237" s="265">
        <v>0.54166666666666663</v>
      </c>
      <c r="D237" s="112">
        <v>38.35927182083465</v>
      </c>
    </row>
    <row r="238" spans="1:4">
      <c r="A238" s="264">
        <v>1</v>
      </c>
      <c r="B238" s="264">
        <v>10</v>
      </c>
      <c r="C238" s="265">
        <v>0.58333333333333337</v>
      </c>
      <c r="D238" s="112">
        <v>40.088376898480973</v>
      </c>
    </row>
    <row r="239" spans="1:4">
      <c r="A239" s="264">
        <v>1</v>
      </c>
      <c r="B239" s="264">
        <v>10</v>
      </c>
      <c r="C239" s="265">
        <v>0.625</v>
      </c>
      <c r="D239" s="112">
        <v>40.792588574040593</v>
      </c>
    </row>
    <row r="240" spans="1:4">
      <c r="A240" s="264">
        <v>1</v>
      </c>
      <c r="B240" s="264">
        <v>10</v>
      </c>
      <c r="C240" s="265">
        <v>0.66666666666666663</v>
      </c>
      <c r="D240" s="112">
        <v>26.786803886002946</v>
      </c>
    </row>
    <row r="241" spans="1:4">
      <c r="A241" s="264">
        <v>1</v>
      </c>
      <c r="B241" s="264">
        <v>10</v>
      </c>
      <c r="C241" s="265">
        <v>0.70833333333333337</v>
      </c>
      <c r="D241" s="112">
        <v>2.3014068853679852</v>
      </c>
    </row>
    <row r="242" spans="1:4">
      <c r="A242" s="264">
        <v>1</v>
      </c>
      <c r="B242" s="264">
        <v>10</v>
      </c>
      <c r="C242" s="265">
        <v>0.75</v>
      </c>
      <c r="D242" s="112">
        <v>0</v>
      </c>
    </row>
    <row r="243" spans="1:4">
      <c r="A243" s="264">
        <v>1</v>
      </c>
      <c r="B243" s="264">
        <v>10</v>
      </c>
      <c r="C243" s="265">
        <v>0.79166666666666663</v>
      </c>
      <c r="D243" s="112">
        <v>0</v>
      </c>
    </row>
    <row r="244" spans="1:4">
      <c r="A244" s="264">
        <v>1</v>
      </c>
      <c r="B244" s="264">
        <v>10</v>
      </c>
      <c r="C244" s="265">
        <v>0.83333333333333337</v>
      </c>
      <c r="D244" s="112">
        <v>0</v>
      </c>
    </row>
    <row r="245" spans="1:4">
      <c r="A245" s="264">
        <v>1</v>
      </c>
      <c r="B245" s="264">
        <v>10</v>
      </c>
      <c r="C245" s="265">
        <v>0.875</v>
      </c>
      <c r="D245" s="112">
        <v>0</v>
      </c>
    </row>
    <row r="246" spans="1:4">
      <c r="A246" s="264">
        <v>1</v>
      </c>
      <c r="B246" s="264">
        <v>10</v>
      </c>
      <c r="C246" s="265">
        <v>0.91666666666666663</v>
      </c>
      <c r="D246" s="112">
        <v>0</v>
      </c>
    </row>
    <row r="247" spans="1:4">
      <c r="A247" s="264">
        <v>1</v>
      </c>
      <c r="B247" s="264">
        <v>10</v>
      </c>
      <c r="C247" s="265">
        <v>0.95833333333333337</v>
      </c>
      <c r="D247" s="112">
        <v>0</v>
      </c>
    </row>
    <row r="248" spans="1:4">
      <c r="A248" s="264">
        <v>1</v>
      </c>
      <c r="B248" s="264">
        <v>11</v>
      </c>
      <c r="C248" s="265">
        <v>0</v>
      </c>
      <c r="D248" s="112">
        <v>0</v>
      </c>
    </row>
    <row r="249" spans="1:4">
      <c r="A249" s="264">
        <v>1</v>
      </c>
      <c r="B249" s="264">
        <v>11</v>
      </c>
      <c r="C249" s="265">
        <v>4.1666666666666664E-2</v>
      </c>
      <c r="D249" s="112">
        <v>0</v>
      </c>
    </row>
    <row r="250" spans="1:4">
      <c r="A250" s="264">
        <v>1</v>
      </c>
      <c r="B250" s="264">
        <v>11</v>
      </c>
      <c r="C250" s="265">
        <v>8.3333333333333329E-2</v>
      </c>
      <c r="D250" s="112">
        <v>0</v>
      </c>
    </row>
    <row r="251" spans="1:4">
      <c r="A251" s="264">
        <v>1</v>
      </c>
      <c r="B251" s="264">
        <v>11</v>
      </c>
      <c r="C251" s="265">
        <v>0.125</v>
      </c>
      <c r="D251" s="112">
        <v>0</v>
      </c>
    </row>
    <row r="252" spans="1:4">
      <c r="A252" s="264">
        <v>1</v>
      </c>
      <c r="B252" s="264">
        <v>11</v>
      </c>
      <c r="C252" s="265">
        <v>0.16666666666666666</v>
      </c>
      <c r="D252" s="112">
        <v>0</v>
      </c>
    </row>
    <row r="253" spans="1:4">
      <c r="A253" s="264">
        <v>1</v>
      </c>
      <c r="B253" s="264">
        <v>11</v>
      </c>
      <c r="C253" s="265">
        <v>0.20833333333333334</v>
      </c>
      <c r="D253" s="112">
        <v>0</v>
      </c>
    </row>
    <row r="254" spans="1:4">
      <c r="A254" s="264">
        <v>1</v>
      </c>
      <c r="B254" s="264">
        <v>11</v>
      </c>
      <c r="C254" s="265">
        <v>0.25</v>
      </c>
      <c r="D254" s="112">
        <v>0</v>
      </c>
    </row>
    <row r="255" spans="1:4">
      <c r="A255" s="264">
        <v>1</v>
      </c>
      <c r="B255" s="264">
        <v>11</v>
      </c>
      <c r="C255" s="265">
        <v>0.29166666666666669</v>
      </c>
      <c r="D255" s="112">
        <v>0</v>
      </c>
    </row>
    <row r="256" spans="1:4">
      <c r="A256" s="264">
        <v>1</v>
      </c>
      <c r="B256" s="264">
        <v>11</v>
      </c>
      <c r="C256" s="265">
        <v>0.33333333333333331</v>
      </c>
      <c r="D256" s="112">
        <v>6.4400093532493807</v>
      </c>
    </row>
    <row r="257" spans="1:4">
      <c r="A257" s="264">
        <v>1</v>
      </c>
      <c r="B257" s="264">
        <v>11</v>
      </c>
      <c r="C257" s="265">
        <v>0.375</v>
      </c>
      <c r="D257" s="112">
        <v>13.893711127303067</v>
      </c>
    </row>
    <row r="258" spans="1:4">
      <c r="A258" s="264">
        <v>1</v>
      </c>
      <c r="B258" s="264">
        <v>11</v>
      </c>
      <c r="C258" s="265">
        <v>0.41666666666666669</v>
      </c>
      <c r="D258" s="112">
        <v>14.251364118484796</v>
      </c>
    </row>
    <row r="259" spans="1:4">
      <c r="A259" s="264">
        <v>1</v>
      </c>
      <c r="B259" s="264">
        <v>11</v>
      </c>
      <c r="C259" s="265">
        <v>0.45833333333333331</v>
      </c>
      <c r="D259" s="112">
        <v>7.0820695143359478</v>
      </c>
    </row>
    <row r="260" spans="1:4">
      <c r="A260" s="264">
        <v>1</v>
      </c>
      <c r="B260" s="264">
        <v>11</v>
      </c>
      <c r="C260" s="265">
        <v>0.5</v>
      </c>
      <c r="D260" s="112">
        <v>7.9948376458195813</v>
      </c>
    </row>
    <row r="261" spans="1:4">
      <c r="A261" s="264">
        <v>1</v>
      </c>
      <c r="B261" s="264">
        <v>11</v>
      </c>
      <c r="C261" s="265">
        <v>0.54166666666666663</v>
      </c>
      <c r="D261" s="112">
        <v>6.9895008286259159</v>
      </c>
    </row>
    <row r="262" spans="1:4">
      <c r="A262" s="264">
        <v>1</v>
      </c>
      <c r="B262" s="264">
        <v>11</v>
      </c>
      <c r="C262" s="265">
        <v>0.58333333333333337</v>
      </c>
      <c r="D262" s="112">
        <v>4.7628857591533436</v>
      </c>
    </row>
    <row r="263" spans="1:4">
      <c r="A263" s="264">
        <v>1</v>
      </c>
      <c r="B263" s="264">
        <v>11</v>
      </c>
      <c r="C263" s="265">
        <v>0.625</v>
      </c>
      <c r="D263" s="112">
        <v>4.4942226034271853</v>
      </c>
    </row>
    <row r="264" spans="1:4">
      <c r="A264" s="264">
        <v>1</v>
      </c>
      <c r="B264" s="264">
        <v>11</v>
      </c>
      <c r="C264" s="265">
        <v>0.66666666666666663</v>
      </c>
      <c r="D264" s="112">
        <v>2.9990973973108086</v>
      </c>
    </row>
    <row r="265" spans="1:4">
      <c r="A265" s="264">
        <v>1</v>
      </c>
      <c r="B265" s="264">
        <v>11</v>
      </c>
      <c r="C265" s="265">
        <v>0.70833333333333337</v>
      </c>
      <c r="D265" s="112">
        <v>0</v>
      </c>
    </row>
    <row r="266" spans="1:4">
      <c r="A266" s="264">
        <v>1</v>
      </c>
      <c r="B266" s="264">
        <v>11</v>
      </c>
      <c r="C266" s="265">
        <v>0.75</v>
      </c>
      <c r="D266" s="112">
        <v>0</v>
      </c>
    </row>
    <row r="267" spans="1:4">
      <c r="A267" s="264">
        <v>1</v>
      </c>
      <c r="B267" s="264">
        <v>11</v>
      </c>
      <c r="C267" s="265">
        <v>0.79166666666666663</v>
      </c>
      <c r="D267" s="112">
        <v>0</v>
      </c>
    </row>
    <row r="268" spans="1:4">
      <c r="A268" s="264">
        <v>1</v>
      </c>
      <c r="B268" s="264">
        <v>11</v>
      </c>
      <c r="C268" s="265">
        <v>0.83333333333333337</v>
      </c>
      <c r="D268" s="112">
        <v>0</v>
      </c>
    </row>
    <row r="269" spans="1:4">
      <c r="A269" s="264">
        <v>1</v>
      </c>
      <c r="B269" s="264">
        <v>11</v>
      </c>
      <c r="C269" s="265">
        <v>0.875</v>
      </c>
      <c r="D269" s="112">
        <v>0</v>
      </c>
    </row>
    <row r="270" spans="1:4">
      <c r="A270" s="264">
        <v>1</v>
      </c>
      <c r="B270" s="264">
        <v>11</v>
      </c>
      <c r="C270" s="265">
        <v>0.91666666666666663</v>
      </c>
      <c r="D270" s="112">
        <v>0</v>
      </c>
    </row>
    <row r="271" spans="1:4">
      <c r="A271" s="264">
        <v>1</v>
      </c>
      <c r="B271" s="264">
        <v>11</v>
      </c>
      <c r="C271" s="265">
        <v>0.95833333333333337</v>
      </c>
      <c r="D271" s="112">
        <v>0</v>
      </c>
    </row>
    <row r="272" spans="1:4">
      <c r="A272" s="264">
        <v>1</v>
      </c>
      <c r="B272" s="264">
        <v>12</v>
      </c>
      <c r="C272" s="265">
        <v>0</v>
      </c>
      <c r="D272" s="112">
        <v>0</v>
      </c>
    </row>
    <row r="273" spans="1:4">
      <c r="A273" s="264">
        <v>1</v>
      </c>
      <c r="B273" s="264">
        <v>12</v>
      </c>
      <c r="C273" s="265">
        <v>4.1666666666666664E-2</v>
      </c>
      <c r="D273" s="112">
        <v>0</v>
      </c>
    </row>
    <row r="274" spans="1:4">
      <c r="A274" s="264">
        <v>1</v>
      </c>
      <c r="B274" s="264">
        <v>12</v>
      </c>
      <c r="C274" s="265">
        <v>8.3333333333333329E-2</v>
      </c>
      <c r="D274" s="112">
        <v>0</v>
      </c>
    </row>
    <row r="275" spans="1:4">
      <c r="A275" s="264">
        <v>1</v>
      </c>
      <c r="B275" s="264">
        <v>12</v>
      </c>
      <c r="C275" s="265">
        <v>0.125</v>
      </c>
      <c r="D275" s="112">
        <v>0</v>
      </c>
    </row>
    <row r="276" spans="1:4">
      <c r="A276" s="264">
        <v>1</v>
      </c>
      <c r="B276" s="264">
        <v>12</v>
      </c>
      <c r="C276" s="265">
        <v>0.16666666666666666</v>
      </c>
      <c r="D276" s="112">
        <v>0</v>
      </c>
    </row>
    <row r="277" spans="1:4">
      <c r="A277" s="264">
        <v>1</v>
      </c>
      <c r="B277" s="264">
        <v>12</v>
      </c>
      <c r="C277" s="265">
        <v>0.20833333333333334</v>
      </c>
      <c r="D277" s="112">
        <v>0</v>
      </c>
    </row>
    <row r="278" spans="1:4">
      <c r="A278" s="264">
        <v>1</v>
      </c>
      <c r="B278" s="264">
        <v>12</v>
      </c>
      <c r="C278" s="265">
        <v>0.25</v>
      </c>
      <c r="D278" s="112">
        <v>0</v>
      </c>
    </row>
    <row r="279" spans="1:4">
      <c r="A279" s="264">
        <v>1</v>
      </c>
      <c r="B279" s="264">
        <v>12</v>
      </c>
      <c r="C279" s="265">
        <v>0.29166666666666669</v>
      </c>
      <c r="D279" s="112">
        <v>0</v>
      </c>
    </row>
    <row r="280" spans="1:4">
      <c r="A280" s="264">
        <v>1</v>
      </c>
      <c r="B280" s="264">
        <v>12</v>
      </c>
      <c r="C280" s="265">
        <v>0.33333333333333331</v>
      </c>
      <c r="D280" s="112">
        <v>0.5162859825365369</v>
      </c>
    </row>
    <row r="281" spans="1:4">
      <c r="A281" s="264">
        <v>1</v>
      </c>
      <c r="B281" s="264">
        <v>12</v>
      </c>
      <c r="C281" s="265">
        <v>0.375</v>
      </c>
      <c r="D281" s="112">
        <v>1.6518422471127336</v>
      </c>
    </row>
    <row r="282" spans="1:4">
      <c r="A282" s="264">
        <v>1</v>
      </c>
      <c r="B282" s="264">
        <v>12</v>
      </c>
      <c r="C282" s="265">
        <v>0.41666666666666669</v>
      </c>
      <c r="D282" s="112">
        <v>2.2205182282158118</v>
      </c>
    </row>
    <row r="283" spans="1:4">
      <c r="A283" s="264">
        <v>1</v>
      </c>
      <c r="B283" s="264">
        <v>12</v>
      </c>
      <c r="C283" s="265">
        <v>0.45833333333333331</v>
      </c>
      <c r="D283" s="112">
        <v>6.6825451893025374</v>
      </c>
    </row>
    <row r="284" spans="1:4">
      <c r="A284" s="264">
        <v>1</v>
      </c>
      <c r="B284" s="264">
        <v>12</v>
      </c>
      <c r="C284" s="265">
        <v>0.5</v>
      </c>
      <c r="D284" s="112">
        <v>4.3700387183791136</v>
      </c>
    </row>
    <row r="285" spans="1:4">
      <c r="A285" s="264">
        <v>1</v>
      </c>
      <c r="B285" s="264">
        <v>12</v>
      </c>
      <c r="C285" s="265">
        <v>0.54166666666666663</v>
      </c>
      <c r="D285" s="112">
        <v>5.2560003947421396</v>
      </c>
    </row>
    <row r="286" spans="1:4">
      <c r="A286" s="264">
        <v>1</v>
      </c>
      <c r="B286" s="264">
        <v>12</v>
      </c>
      <c r="C286" s="265">
        <v>0.58333333333333337</v>
      </c>
      <c r="D286" s="112">
        <v>7.6104939129565814</v>
      </c>
    </row>
    <row r="287" spans="1:4">
      <c r="A287" s="264">
        <v>1</v>
      </c>
      <c r="B287" s="264">
        <v>12</v>
      </c>
      <c r="C287" s="265">
        <v>0.625</v>
      </c>
      <c r="D287" s="112">
        <v>9.066900288583172</v>
      </c>
    </row>
    <row r="288" spans="1:4">
      <c r="A288" s="264">
        <v>1</v>
      </c>
      <c r="B288" s="264">
        <v>12</v>
      </c>
      <c r="C288" s="265">
        <v>0.66666666666666663</v>
      </c>
      <c r="D288" s="112">
        <v>5.0873900000009957</v>
      </c>
    </row>
    <row r="289" spans="1:4">
      <c r="A289" s="264">
        <v>1</v>
      </c>
      <c r="B289" s="264">
        <v>12</v>
      </c>
      <c r="C289" s="265">
        <v>0.70833333333333337</v>
      </c>
      <c r="D289" s="112">
        <v>1.037113166782885</v>
      </c>
    </row>
    <row r="290" spans="1:4">
      <c r="A290" s="264">
        <v>1</v>
      </c>
      <c r="B290" s="264">
        <v>12</v>
      </c>
      <c r="C290" s="265">
        <v>0.75</v>
      </c>
      <c r="D290" s="112">
        <v>0</v>
      </c>
    </row>
    <row r="291" spans="1:4">
      <c r="A291" s="264">
        <v>1</v>
      </c>
      <c r="B291" s="264">
        <v>12</v>
      </c>
      <c r="C291" s="265">
        <v>0.79166666666666663</v>
      </c>
      <c r="D291" s="112">
        <v>0</v>
      </c>
    </row>
    <row r="292" spans="1:4">
      <c r="A292" s="264">
        <v>1</v>
      </c>
      <c r="B292" s="264">
        <v>12</v>
      </c>
      <c r="C292" s="265">
        <v>0.83333333333333337</v>
      </c>
      <c r="D292" s="112">
        <v>0</v>
      </c>
    </row>
    <row r="293" spans="1:4">
      <c r="A293" s="264">
        <v>1</v>
      </c>
      <c r="B293" s="264">
        <v>12</v>
      </c>
      <c r="C293" s="265">
        <v>0.875</v>
      </c>
      <c r="D293" s="112">
        <v>0</v>
      </c>
    </row>
    <row r="294" spans="1:4">
      <c r="A294" s="264">
        <v>1</v>
      </c>
      <c r="B294" s="264">
        <v>12</v>
      </c>
      <c r="C294" s="265">
        <v>0.91666666666666663</v>
      </c>
      <c r="D294" s="112">
        <v>0</v>
      </c>
    </row>
    <row r="295" spans="1:4">
      <c r="A295" s="264">
        <v>1</v>
      </c>
      <c r="B295" s="264">
        <v>12</v>
      </c>
      <c r="C295" s="265">
        <v>0.95833333333333337</v>
      </c>
      <c r="D295" s="112">
        <v>0</v>
      </c>
    </row>
    <row r="296" spans="1:4">
      <c r="A296" s="264">
        <v>1</v>
      </c>
      <c r="B296" s="264">
        <v>13</v>
      </c>
      <c r="C296" s="265">
        <v>0</v>
      </c>
      <c r="D296" s="112">
        <v>0</v>
      </c>
    </row>
    <row r="297" spans="1:4">
      <c r="A297" s="264">
        <v>1</v>
      </c>
      <c r="B297" s="264">
        <v>13</v>
      </c>
      <c r="C297" s="265">
        <v>4.1666666666666664E-2</v>
      </c>
      <c r="D297" s="112">
        <v>0</v>
      </c>
    </row>
    <row r="298" spans="1:4">
      <c r="A298" s="264">
        <v>1</v>
      </c>
      <c r="B298" s="264">
        <v>13</v>
      </c>
      <c r="C298" s="265">
        <v>8.3333333333333329E-2</v>
      </c>
      <c r="D298" s="112">
        <v>0</v>
      </c>
    </row>
    <row r="299" spans="1:4">
      <c r="A299" s="264">
        <v>1</v>
      </c>
      <c r="B299" s="264">
        <v>13</v>
      </c>
      <c r="C299" s="265">
        <v>0.125</v>
      </c>
      <c r="D299" s="112">
        <v>0</v>
      </c>
    </row>
    <row r="300" spans="1:4">
      <c r="A300" s="264">
        <v>1</v>
      </c>
      <c r="B300" s="264">
        <v>13</v>
      </c>
      <c r="C300" s="265">
        <v>0.16666666666666666</v>
      </c>
      <c r="D300" s="112">
        <v>0</v>
      </c>
    </row>
    <row r="301" spans="1:4">
      <c r="A301" s="264">
        <v>1</v>
      </c>
      <c r="B301" s="264">
        <v>13</v>
      </c>
      <c r="C301" s="265">
        <v>0.20833333333333334</v>
      </c>
      <c r="D301" s="112">
        <v>0</v>
      </c>
    </row>
    <row r="302" spans="1:4">
      <c r="A302" s="264">
        <v>1</v>
      </c>
      <c r="B302" s="264">
        <v>13</v>
      </c>
      <c r="C302" s="265">
        <v>0.25</v>
      </c>
      <c r="D302" s="112">
        <v>0</v>
      </c>
    </row>
    <row r="303" spans="1:4">
      <c r="A303" s="264">
        <v>1</v>
      </c>
      <c r="B303" s="264">
        <v>13</v>
      </c>
      <c r="C303" s="265">
        <v>0.29166666666666669</v>
      </c>
      <c r="D303" s="112">
        <v>0</v>
      </c>
    </row>
    <row r="304" spans="1:4">
      <c r="A304" s="264">
        <v>1</v>
      </c>
      <c r="B304" s="264">
        <v>13</v>
      </c>
      <c r="C304" s="265">
        <v>0.33333333333333331</v>
      </c>
      <c r="D304" s="112">
        <v>2.9553723681130784</v>
      </c>
    </row>
    <row r="305" spans="1:4">
      <c r="A305" s="264">
        <v>1</v>
      </c>
      <c r="B305" s="264">
        <v>13</v>
      </c>
      <c r="C305" s="265">
        <v>0.375</v>
      </c>
      <c r="D305" s="112">
        <v>4.2304586385996865</v>
      </c>
    </row>
    <row r="306" spans="1:4">
      <c r="A306" s="264">
        <v>1</v>
      </c>
      <c r="B306" s="264">
        <v>13</v>
      </c>
      <c r="C306" s="265">
        <v>0.41666666666666669</v>
      </c>
      <c r="D306" s="112">
        <v>7.8087095051969433</v>
      </c>
    </row>
    <row r="307" spans="1:4">
      <c r="A307" s="264">
        <v>1</v>
      </c>
      <c r="B307" s="264">
        <v>13</v>
      </c>
      <c r="C307" s="265">
        <v>0.45833333333333331</v>
      </c>
      <c r="D307" s="112">
        <v>15.657955934131124</v>
      </c>
    </row>
    <row r="308" spans="1:4">
      <c r="A308" s="264">
        <v>1</v>
      </c>
      <c r="B308" s="264">
        <v>13</v>
      </c>
      <c r="C308" s="265">
        <v>0.5</v>
      </c>
      <c r="D308" s="112">
        <v>33.193606699505082</v>
      </c>
    </row>
    <row r="309" spans="1:4">
      <c r="A309" s="264">
        <v>1</v>
      </c>
      <c r="B309" s="264">
        <v>13</v>
      </c>
      <c r="C309" s="265">
        <v>0.54166666666666663</v>
      </c>
      <c r="D309" s="112">
        <v>38.024766015218169</v>
      </c>
    </row>
    <row r="310" spans="1:4">
      <c r="A310" s="264">
        <v>1</v>
      </c>
      <c r="B310" s="264">
        <v>13</v>
      </c>
      <c r="C310" s="265">
        <v>0.58333333333333337</v>
      </c>
      <c r="D310" s="112">
        <v>39.253614421130266</v>
      </c>
    </row>
    <row r="311" spans="1:4">
      <c r="A311" s="264">
        <v>1</v>
      </c>
      <c r="B311" s="264">
        <v>13</v>
      </c>
      <c r="C311" s="265">
        <v>0.625</v>
      </c>
      <c r="D311" s="112">
        <v>39.822699538952683</v>
      </c>
    </row>
    <row r="312" spans="1:4">
      <c r="A312" s="264">
        <v>1</v>
      </c>
      <c r="B312" s="264">
        <v>13</v>
      </c>
      <c r="C312" s="265">
        <v>0.66666666666666663</v>
      </c>
      <c r="D312" s="112">
        <v>29.798421957134853</v>
      </c>
    </row>
    <row r="313" spans="1:4">
      <c r="A313" s="264">
        <v>1</v>
      </c>
      <c r="B313" s="264">
        <v>13</v>
      </c>
      <c r="C313" s="265">
        <v>0.70833333333333337</v>
      </c>
      <c r="D313" s="112">
        <v>4.1638238726601999</v>
      </c>
    </row>
    <row r="314" spans="1:4">
      <c r="A314" s="264">
        <v>1</v>
      </c>
      <c r="B314" s="264">
        <v>13</v>
      </c>
      <c r="C314" s="265">
        <v>0.75</v>
      </c>
      <c r="D314" s="112">
        <v>0</v>
      </c>
    </row>
    <row r="315" spans="1:4">
      <c r="A315" s="264">
        <v>1</v>
      </c>
      <c r="B315" s="264">
        <v>13</v>
      </c>
      <c r="C315" s="265">
        <v>0.79166666666666663</v>
      </c>
      <c r="D315" s="112">
        <v>0</v>
      </c>
    </row>
    <row r="316" spans="1:4">
      <c r="A316" s="264">
        <v>1</v>
      </c>
      <c r="B316" s="264">
        <v>13</v>
      </c>
      <c r="C316" s="265">
        <v>0.83333333333333337</v>
      </c>
      <c r="D316" s="112">
        <v>0</v>
      </c>
    </row>
    <row r="317" spans="1:4">
      <c r="A317" s="264">
        <v>1</v>
      </c>
      <c r="B317" s="264">
        <v>13</v>
      </c>
      <c r="C317" s="265">
        <v>0.875</v>
      </c>
      <c r="D317" s="112">
        <v>0</v>
      </c>
    </row>
    <row r="318" spans="1:4">
      <c r="A318" s="264">
        <v>1</v>
      </c>
      <c r="B318" s="264">
        <v>13</v>
      </c>
      <c r="C318" s="265">
        <v>0.91666666666666663</v>
      </c>
      <c r="D318" s="112">
        <v>0</v>
      </c>
    </row>
    <row r="319" spans="1:4">
      <c r="A319" s="264">
        <v>1</v>
      </c>
      <c r="B319" s="264">
        <v>13</v>
      </c>
      <c r="C319" s="265">
        <v>0.95833333333333337</v>
      </c>
      <c r="D319" s="112">
        <v>0</v>
      </c>
    </row>
    <row r="320" spans="1:4">
      <c r="A320" s="264">
        <v>1</v>
      </c>
      <c r="B320" s="264">
        <v>14</v>
      </c>
      <c r="C320" s="265">
        <v>0</v>
      </c>
      <c r="D320" s="112">
        <v>0</v>
      </c>
    </row>
    <row r="321" spans="1:4">
      <c r="A321" s="264">
        <v>1</v>
      </c>
      <c r="B321" s="264">
        <v>14</v>
      </c>
      <c r="C321" s="265">
        <v>4.1666666666666664E-2</v>
      </c>
      <c r="D321" s="112">
        <v>0</v>
      </c>
    </row>
    <row r="322" spans="1:4">
      <c r="A322" s="264">
        <v>1</v>
      </c>
      <c r="B322" s="264">
        <v>14</v>
      </c>
      <c r="C322" s="265">
        <v>8.3333333333333329E-2</v>
      </c>
      <c r="D322" s="112">
        <v>0</v>
      </c>
    </row>
    <row r="323" spans="1:4">
      <c r="A323" s="264">
        <v>1</v>
      </c>
      <c r="B323" s="264">
        <v>14</v>
      </c>
      <c r="C323" s="265">
        <v>0.125</v>
      </c>
      <c r="D323" s="112">
        <v>0</v>
      </c>
    </row>
    <row r="324" spans="1:4">
      <c r="A324" s="264">
        <v>1</v>
      </c>
      <c r="B324" s="264">
        <v>14</v>
      </c>
      <c r="C324" s="265">
        <v>0.16666666666666666</v>
      </c>
      <c r="D324" s="112">
        <v>0</v>
      </c>
    </row>
    <row r="325" spans="1:4">
      <c r="A325" s="264">
        <v>1</v>
      </c>
      <c r="B325" s="264">
        <v>14</v>
      </c>
      <c r="C325" s="265">
        <v>0.20833333333333334</v>
      </c>
      <c r="D325" s="112">
        <v>0</v>
      </c>
    </row>
    <row r="326" spans="1:4">
      <c r="A326" s="264">
        <v>1</v>
      </c>
      <c r="B326" s="264">
        <v>14</v>
      </c>
      <c r="C326" s="265">
        <v>0.25</v>
      </c>
      <c r="D326" s="112">
        <v>0</v>
      </c>
    </row>
    <row r="327" spans="1:4">
      <c r="A327" s="264">
        <v>1</v>
      </c>
      <c r="B327" s="264">
        <v>14</v>
      </c>
      <c r="C327" s="265">
        <v>0.29166666666666669</v>
      </c>
      <c r="D327" s="112">
        <v>0</v>
      </c>
    </row>
    <row r="328" spans="1:4">
      <c r="A328" s="264">
        <v>1</v>
      </c>
      <c r="B328" s="264">
        <v>14</v>
      </c>
      <c r="C328" s="265">
        <v>0.33333333333333331</v>
      </c>
      <c r="D328" s="112">
        <v>14.327797189383503</v>
      </c>
    </row>
    <row r="329" spans="1:4">
      <c r="A329" s="264">
        <v>1</v>
      </c>
      <c r="B329" s="264">
        <v>14</v>
      </c>
      <c r="C329" s="265">
        <v>0.375</v>
      </c>
      <c r="D329" s="112">
        <v>39.599922868048424</v>
      </c>
    </row>
    <row r="330" spans="1:4">
      <c r="A330" s="264">
        <v>1</v>
      </c>
      <c r="B330" s="264">
        <v>14</v>
      </c>
      <c r="C330" s="265">
        <v>0.41666666666666669</v>
      </c>
      <c r="D330" s="112">
        <v>41.0728434613658</v>
      </c>
    </row>
    <row r="331" spans="1:4">
      <c r="A331" s="264">
        <v>1</v>
      </c>
      <c r="B331" s="264">
        <v>14</v>
      </c>
      <c r="C331" s="265">
        <v>0.45833333333333331</v>
      </c>
      <c r="D331" s="112">
        <v>37.835316807817087</v>
      </c>
    </row>
    <row r="332" spans="1:4">
      <c r="A332" s="264">
        <v>1</v>
      </c>
      <c r="B332" s="264">
        <v>14</v>
      </c>
      <c r="C332" s="265">
        <v>0.5</v>
      </c>
      <c r="D332" s="112">
        <v>27.820659279939118</v>
      </c>
    </row>
    <row r="333" spans="1:4">
      <c r="A333" s="264">
        <v>1</v>
      </c>
      <c r="B333" s="264">
        <v>14</v>
      </c>
      <c r="C333" s="265">
        <v>0.54166666666666663</v>
      </c>
      <c r="D333" s="112">
        <v>25.175067040515469</v>
      </c>
    </row>
    <row r="334" spans="1:4">
      <c r="A334" s="264">
        <v>1</v>
      </c>
      <c r="B334" s="264">
        <v>14</v>
      </c>
      <c r="C334" s="265">
        <v>0.58333333333333337</v>
      </c>
      <c r="D334" s="112">
        <v>17.672121137283749</v>
      </c>
    </row>
    <row r="335" spans="1:4">
      <c r="A335" s="264">
        <v>1</v>
      </c>
      <c r="B335" s="264">
        <v>14</v>
      </c>
      <c r="C335" s="265">
        <v>0.625</v>
      </c>
      <c r="D335" s="112">
        <v>15.66750018499889</v>
      </c>
    </row>
    <row r="336" spans="1:4">
      <c r="A336" s="264">
        <v>1</v>
      </c>
      <c r="B336" s="264">
        <v>14</v>
      </c>
      <c r="C336" s="265">
        <v>0.66666666666666663</v>
      </c>
      <c r="D336" s="112">
        <v>11.71321806909522</v>
      </c>
    </row>
    <row r="337" spans="1:4">
      <c r="A337" s="264">
        <v>1</v>
      </c>
      <c r="B337" s="264">
        <v>14</v>
      </c>
      <c r="C337" s="265">
        <v>0.70833333333333337</v>
      </c>
      <c r="D337" s="112">
        <v>1.9055921911445868</v>
      </c>
    </row>
    <row r="338" spans="1:4">
      <c r="A338" s="264">
        <v>1</v>
      </c>
      <c r="B338" s="264">
        <v>14</v>
      </c>
      <c r="C338" s="265">
        <v>0.75</v>
      </c>
      <c r="D338" s="112">
        <v>0</v>
      </c>
    </row>
    <row r="339" spans="1:4">
      <c r="A339" s="264">
        <v>1</v>
      </c>
      <c r="B339" s="264">
        <v>14</v>
      </c>
      <c r="C339" s="265">
        <v>0.79166666666666663</v>
      </c>
      <c r="D339" s="112">
        <v>0</v>
      </c>
    </row>
    <row r="340" spans="1:4">
      <c r="A340" s="264">
        <v>1</v>
      </c>
      <c r="B340" s="264">
        <v>14</v>
      </c>
      <c r="C340" s="265">
        <v>0.83333333333333337</v>
      </c>
      <c r="D340" s="112">
        <v>0</v>
      </c>
    </row>
    <row r="341" spans="1:4">
      <c r="A341" s="264">
        <v>1</v>
      </c>
      <c r="B341" s="264">
        <v>14</v>
      </c>
      <c r="C341" s="265">
        <v>0.875</v>
      </c>
      <c r="D341" s="112">
        <v>0</v>
      </c>
    </row>
    <row r="342" spans="1:4">
      <c r="A342" s="264">
        <v>1</v>
      </c>
      <c r="B342" s="264">
        <v>14</v>
      </c>
      <c r="C342" s="265">
        <v>0.91666666666666663</v>
      </c>
      <c r="D342" s="112">
        <v>0</v>
      </c>
    </row>
    <row r="343" spans="1:4">
      <c r="A343" s="264">
        <v>1</v>
      </c>
      <c r="B343" s="264">
        <v>14</v>
      </c>
      <c r="C343" s="265">
        <v>0.95833333333333337</v>
      </c>
      <c r="D343" s="112">
        <v>0</v>
      </c>
    </row>
    <row r="344" spans="1:4">
      <c r="A344" s="264">
        <v>1</v>
      </c>
      <c r="B344" s="264">
        <v>15</v>
      </c>
      <c r="C344" s="265">
        <v>0</v>
      </c>
      <c r="D344" s="112">
        <v>0</v>
      </c>
    </row>
    <row r="345" spans="1:4">
      <c r="A345" s="264">
        <v>1</v>
      </c>
      <c r="B345" s="264">
        <v>15</v>
      </c>
      <c r="C345" s="265">
        <v>4.1666666666666664E-2</v>
      </c>
      <c r="D345" s="112">
        <v>0</v>
      </c>
    </row>
    <row r="346" spans="1:4">
      <c r="A346" s="264">
        <v>1</v>
      </c>
      <c r="B346" s="264">
        <v>15</v>
      </c>
      <c r="C346" s="265">
        <v>8.3333333333333329E-2</v>
      </c>
      <c r="D346" s="112">
        <v>0</v>
      </c>
    </row>
    <row r="347" spans="1:4">
      <c r="A347" s="264">
        <v>1</v>
      </c>
      <c r="B347" s="264">
        <v>15</v>
      </c>
      <c r="C347" s="265">
        <v>0.125</v>
      </c>
      <c r="D347" s="112">
        <v>0</v>
      </c>
    </row>
    <row r="348" spans="1:4">
      <c r="A348" s="264">
        <v>1</v>
      </c>
      <c r="B348" s="264">
        <v>15</v>
      </c>
      <c r="C348" s="265">
        <v>0.16666666666666666</v>
      </c>
      <c r="D348" s="112">
        <v>0</v>
      </c>
    </row>
    <row r="349" spans="1:4">
      <c r="A349" s="264">
        <v>1</v>
      </c>
      <c r="B349" s="264">
        <v>15</v>
      </c>
      <c r="C349" s="265">
        <v>0.20833333333333334</v>
      </c>
      <c r="D349" s="112">
        <v>0</v>
      </c>
    </row>
    <row r="350" spans="1:4">
      <c r="A350" s="264">
        <v>1</v>
      </c>
      <c r="B350" s="264">
        <v>15</v>
      </c>
      <c r="C350" s="265">
        <v>0.25</v>
      </c>
      <c r="D350" s="112">
        <v>0</v>
      </c>
    </row>
    <row r="351" spans="1:4">
      <c r="A351" s="264">
        <v>1</v>
      </c>
      <c r="B351" s="264">
        <v>15</v>
      </c>
      <c r="C351" s="265">
        <v>0.29166666666666669</v>
      </c>
      <c r="D351" s="112">
        <v>0</v>
      </c>
    </row>
    <row r="352" spans="1:4">
      <c r="A352" s="264">
        <v>1</v>
      </c>
      <c r="B352" s="264">
        <v>15</v>
      </c>
      <c r="C352" s="265">
        <v>0.33333333333333331</v>
      </c>
      <c r="D352" s="112">
        <v>1.7426683481981031</v>
      </c>
    </row>
    <row r="353" spans="1:4">
      <c r="A353" s="264">
        <v>1</v>
      </c>
      <c r="B353" s="264">
        <v>15</v>
      </c>
      <c r="C353" s="265">
        <v>0.375</v>
      </c>
      <c r="D353" s="112">
        <v>3.9024760921999375</v>
      </c>
    </row>
    <row r="354" spans="1:4">
      <c r="A354" s="264">
        <v>1</v>
      </c>
      <c r="B354" s="264">
        <v>15</v>
      </c>
      <c r="C354" s="265">
        <v>0.41666666666666669</v>
      </c>
      <c r="D354" s="112">
        <v>6.513817259732809</v>
      </c>
    </row>
    <row r="355" spans="1:4">
      <c r="A355" s="264">
        <v>1</v>
      </c>
      <c r="B355" s="264">
        <v>15</v>
      </c>
      <c r="C355" s="265">
        <v>0.45833333333333331</v>
      </c>
      <c r="D355" s="112">
        <v>6.2513595222589018</v>
      </c>
    </row>
    <row r="356" spans="1:4">
      <c r="A356" s="264">
        <v>1</v>
      </c>
      <c r="B356" s="264">
        <v>15</v>
      </c>
      <c r="C356" s="265">
        <v>0.5</v>
      </c>
      <c r="D356" s="112">
        <v>5.8131894144749401</v>
      </c>
    </row>
    <row r="357" spans="1:4">
      <c r="A357" s="264">
        <v>1</v>
      </c>
      <c r="B357" s="264">
        <v>15</v>
      </c>
      <c r="C357" s="265">
        <v>0.54166666666666663</v>
      </c>
      <c r="D357" s="112">
        <v>7.7634755964311326</v>
      </c>
    </row>
    <row r="358" spans="1:4">
      <c r="A358" s="264">
        <v>1</v>
      </c>
      <c r="B358" s="264">
        <v>15</v>
      </c>
      <c r="C358" s="265">
        <v>0.58333333333333337</v>
      </c>
      <c r="D358" s="112">
        <v>11.065301352084377</v>
      </c>
    </row>
    <row r="359" spans="1:4">
      <c r="A359" s="264">
        <v>1</v>
      </c>
      <c r="B359" s="264">
        <v>15</v>
      </c>
      <c r="C359" s="265">
        <v>0.625</v>
      </c>
      <c r="D359" s="112">
        <v>23.344539841398163</v>
      </c>
    </row>
    <row r="360" spans="1:4">
      <c r="A360" s="264">
        <v>1</v>
      </c>
      <c r="B360" s="264">
        <v>15</v>
      </c>
      <c r="C360" s="265">
        <v>0.66666666666666663</v>
      </c>
      <c r="D360" s="112">
        <v>28.156104290441132</v>
      </c>
    </row>
    <row r="361" spans="1:4">
      <c r="A361" s="264">
        <v>1</v>
      </c>
      <c r="B361" s="264">
        <v>15</v>
      </c>
      <c r="C361" s="265">
        <v>0.70833333333333337</v>
      </c>
      <c r="D361" s="112">
        <v>3.7251952964595079</v>
      </c>
    </row>
    <row r="362" spans="1:4">
      <c r="A362" s="264">
        <v>1</v>
      </c>
      <c r="B362" s="264">
        <v>15</v>
      </c>
      <c r="C362" s="265">
        <v>0.75</v>
      </c>
      <c r="D362" s="112">
        <v>0</v>
      </c>
    </row>
    <row r="363" spans="1:4">
      <c r="A363" s="264">
        <v>1</v>
      </c>
      <c r="B363" s="264">
        <v>15</v>
      </c>
      <c r="C363" s="265">
        <v>0.79166666666666663</v>
      </c>
      <c r="D363" s="112">
        <v>0</v>
      </c>
    </row>
    <row r="364" spans="1:4">
      <c r="A364" s="264">
        <v>1</v>
      </c>
      <c r="B364" s="264">
        <v>15</v>
      </c>
      <c r="C364" s="265">
        <v>0.83333333333333337</v>
      </c>
      <c r="D364" s="112">
        <v>0</v>
      </c>
    </row>
    <row r="365" spans="1:4">
      <c r="A365" s="264">
        <v>1</v>
      </c>
      <c r="B365" s="264">
        <v>15</v>
      </c>
      <c r="C365" s="265">
        <v>0.875</v>
      </c>
      <c r="D365" s="112">
        <v>0</v>
      </c>
    </row>
    <row r="366" spans="1:4">
      <c r="A366" s="264">
        <v>1</v>
      </c>
      <c r="B366" s="264">
        <v>15</v>
      </c>
      <c r="C366" s="265">
        <v>0.91666666666666663</v>
      </c>
      <c r="D366" s="112">
        <v>0</v>
      </c>
    </row>
    <row r="367" spans="1:4">
      <c r="A367" s="264">
        <v>1</v>
      </c>
      <c r="B367" s="264">
        <v>15</v>
      </c>
      <c r="C367" s="265">
        <v>0.95833333333333337</v>
      </c>
      <c r="D367" s="112">
        <v>0</v>
      </c>
    </row>
    <row r="368" spans="1:4">
      <c r="A368" s="264">
        <v>1</v>
      </c>
      <c r="B368" s="264">
        <v>16</v>
      </c>
      <c r="C368" s="265">
        <v>0</v>
      </c>
      <c r="D368" s="112">
        <v>0</v>
      </c>
    </row>
    <row r="369" spans="1:4">
      <c r="A369" s="264">
        <v>1</v>
      </c>
      <c r="B369" s="264">
        <v>16</v>
      </c>
      <c r="C369" s="265">
        <v>4.1666666666666664E-2</v>
      </c>
      <c r="D369" s="112">
        <v>0</v>
      </c>
    </row>
    <row r="370" spans="1:4">
      <c r="A370" s="264">
        <v>1</v>
      </c>
      <c r="B370" s="264">
        <v>16</v>
      </c>
      <c r="C370" s="265">
        <v>8.3333333333333329E-2</v>
      </c>
      <c r="D370" s="112">
        <v>0</v>
      </c>
    </row>
    <row r="371" spans="1:4">
      <c r="A371" s="264">
        <v>1</v>
      </c>
      <c r="B371" s="264">
        <v>16</v>
      </c>
      <c r="C371" s="265">
        <v>0.125</v>
      </c>
      <c r="D371" s="112">
        <v>0</v>
      </c>
    </row>
    <row r="372" spans="1:4">
      <c r="A372" s="264">
        <v>1</v>
      </c>
      <c r="B372" s="264">
        <v>16</v>
      </c>
      <c r="C372" s="265">
        <v>0.16666666666666666</v>
      </c>
      <c r="D372" s="112">
        <v>0</v>
      </c>
    </row>
    <row r="373" spans="1:4">
      <c r="A373" s="264">
        <v>1</v>
      </c>
      <c r="B373" s="264">
        <v>16</v>
      </c>
      <c r="C373" s="265">
        <v>0.20833333333333334</v>
      </c>
      <c r="D373" s="112">
        <v>0</v>
      </c>
    </row>
    <row r="374" spans="1:4">
      <c r="A374" s="264">
        <v>1</v>
      </c>
      <c r="B374" s="264">
        <v>16</v>
      </c>
      <c r="C374" s="265">
        <v>0.25</v>
      </c>
      <c r="D374" s="112">
        <v>0</v>
      </c>
    </row>
    <row r="375" spans="1:4">
      <c r="A375" s="264">
        <v>1</v>
      </c>
      <c r="B375" s="264">
        <v>16</v>
      </c>
      <c r="C375" s="265">
        <v>0.29166666666666669</v>
      </c>
      <c r="D375" s="112">
        <v>0</v>
      </c>
    </row>
    <row r="376" spans="1:4">
      <c r="A376" s="264">
        <v>1</v>
      </c>
      <c r="B376" s="264">
        <v>16</v>
      </c>
      <c r="C376" s="265">
        <v>0.33333333333333331</v>
      </c>
      <c r="D376" s="112">
        <v>15.933389778849156</v>
      </c>
    </row>
    <row r="377" spans="1:4">
      <c r="A377" s="264">
        <v>1</v>
      </c>
      <c r="B377" s="264">
        <v>16</v>
      </c>
      <c r="C377" s="265">
        <v>0.375</v>
      </c>
      <c r="D377" s="112">
        <v>41.076866299022846</v>
      </c>
    </row>
    <row r="378" spans="1:4">
      <c r="A378" s="264">
        <v>1</v>
      </c>
      <c r="B378" s="264">
        <v>16</v>
      </c>
      <c r="C378" s="265">
        <v>0.41666666666666669</v>
      </c>
      <c r="D378" s="112">
        <v>42.455904124974602</v>
      </c>
    </row>
    <row r="379" spans="1:4">
      <c r="A379" s="264">
        <v>1</v>
      </c>
      <c r="B379" s="264">
        <v>16</v>
      </c>
      <c r="C379" s="265">
        <v>0.45833333333333331</v>
      </c>
      <c r="D379" s="112">
        <v>40.803322204929039</v>
      </c>
    </row>
    <row r="380" spans="1:4">
      <c r="A380" s="264">
        <v>1</v>
      </c>
      <c r="B380" s="264">
        <v>16</v>
      </c>
      <c r="C380" s="265">
        <v>0.5</v>
      </c>
      <c r="D380" s="112">
        <v>39.381137925655182</v>
      </c>
    </row>
    <row r="381" spans="1:4">
      <c r="A381" s="264">
        <v>1</v>
      </c>
      <c r="B381" s="264">
        <v>16</v>
      </c>
      <c r="C381" s="265">
        <v>0.54166666666666663</v>
      </c>
      <c r="D381" s="112">
        <v>39.781095827011868</v>
      </c>
    </row>
    <row r="382" spans="1:4">
      <c r="A382" s="264">
        <v>1</v>
      </c>
      <c r="B382" s="264">
        <v>16</v>
      </c>
      <c r="C382" s="265">
        <v>0.58333333333333337</v>
      </c>
      <c r="D382" s="112">
        <v>41.279320333506014</v>
      </c>
    </row>
    <row r="383" spans="1:4">
      <c r="A383" s="264">
        <v>1</v>
      </c>
      <c r="B383" s="264">
        <v>16</v>
      </c>
      <c r="C383" s="265">
        <v>0.625</v>
      </c>
      <c r="D383" s="112">
        <v>42.438488436474614</v>
      </c>
    </row>
    <row r="384" spans="1:4">
      <c r="A384" s="264">
        <v>1</v>
      </c>
      <c r="B384" s="264">
        <v>16</v>
      </c>
      <c r="C384" s="265">
        <v>0.66666666666666663</v>
      </c>
      <c r="D384" s="112">
        <v>33.884921394604859</v>
      </c>
    </row>
    <row r="385" spans="1:4">
      <c r="A385" s="264">
        <v>1</v>
      </c>
      <c r="B385" s="264">
        <v>16</v>
      </c>
      <c r="C385" s="265">
        <v>0.70833333333333337</v>
      </c>
      <c r="D385" s="112">
        <v>4.2193291610938903</v>
      </c>
    </row>
    <row r="386" spans="1:4">
      <c r="A386" s="264">
        <v>1</v>
      </c>
      <c r="B386" s="264">
        <v>16</v>
      </c>
      <c r="C386" s="265">
        <v>0.75</v>
      </c>
      <c r="D386" s="112">
        <v>0</v>
      </c>
    </row>
    <row r="387" spans="1:4">
      <c r="A387" s="264">
        <v>1</v>
      </c>
      <c r="B387" s="264">
        <v>16</v>
      </c>
      <c r="C387" s="265">
        <v>0.79166666666666663</v>
      </c>
      <c r="D387" s="112">
        <v>0</v>
      </c>
    </row>
    <row r="388" spans="1:4">
      <c r="A388" s="264">
        <v>1</v>
      </c>
      <c r="B388" s="264">
        <v>16</v>
      </c>
      <c r="C388" s="265">
        <v>0.83333333333333337</v>
      </c>
      <c r="D388" s="112">
        <v>0</v>
      </c>
    </row>
    <row r="389" spans="1:4">
      <c r="A389" s="264">
        <v>1</v>
      </c>
      <c r="B389" s="264">
        <v>16</v>
      </c>
      <c r="C389" s="265">
        <v>0.875</v>
      </c>
      <c r="D389" s="112">
        <v>0</v>
      </c>
    </row>
    <row r="390" spans="1:4">
      <c r="A390" s="264">
        <v>1</v>
      </c>
      <c r="B390" s="264">
        <v>16</v>
      </c>
      <c r="C390" s="265">
        <v>0.91666666666666663</v>
      </c>
      <c r="D390" s="112">
        <v>0</v>
      </c>
    </row>
    <row r="391" spans="1:4">
      <c r="A391" s="264">
        <v>1</v>
      </c>
      <c r="B391" s="264">
        <v>16</v>
      </c>
      <c r="C391" s="265">
        <v>0.95833333333333337</v>
      </c>
      <c r="D391" s="112">
        <v>0</v>
      </c>
    </row>
    <row r="392" spans="1:4">
      <c r="A392" s="264">
        <v>1</v>
      </c>
      <c r="B392" s="264">
        <v>17</v>
      </c>
      <c r="C392" s="265">
        <v>0</v>
      </c>
      <c r="D392" s="112">
        <v>0</v>
      </c>
    </row>
    <row r="393" spans="1:4">
      <c r="A393" s="264">
        <v>1</v>
      </c>
      <c r="B393" s="264">
        <v>17</v>
      </c>
      <c r="C393" s="265">
        <v>4.1666666666666664E-2</v>
      </c>
      <c r="D393" s="112">
        <v>0</v>
      </c>
    </row>
    <row r="394" spans="1:4">
      <c r="A394" s="264">
        <v>1</v>
      </c>
      <c r="B394" s="264">
        <v>17</v>
      </c>
      <c r="C394" s="265">
        <v>8.3333333333333329E-2</v>
      </c>
      <c r="D394" s="112">
        <v>0</v>
      </c>
    </row>
    <row r="395" spans="1:4">
      <c r="A395" s="264">
        <v>1</v>
      </c>
      <c r="B395" s="264">
        <v>17</v>
      </c>
      <c r="C395" s="265">
        <v>0.125</v>
      </c>
      <c r="D395" s="112">
        <v>0</v>
      </c>
    </row>
    <row r="396" spans="1:4">
      <c r="A396" s="264">
        <v>1</v>
      </c>
      <c r="B396" s="264">
        <v>17</v>
      </c>
      <c r="C396" s="265">
        <v>0.16666666666666666</v>
      </c>
      <c r="D396" s="112">
        <v>0</v>
      </c>
    </row>
    <row r="397" spans="1:4">
      <c r="A397" s="264">
        <v>1</v>
      </c>
      <c r="B397" s="264">
        <v>17</v>
      </c>
      <c r="C397" s="265">
        <v>0.20833333333333334</v>
      </c>
      <c r="D397" s="112">
        <v>0</v>
      </c>
    </row>
    <row r="398" spans="1:4">
      <c r="A398" s="264">
        <v>1</v>
      </c>
      <c r="B398" s="264">
        <v>17</v>
      </c>
      <c r="C398" s="265">
        <v>0.25</v>
      </c>
      <c r="D398" s="112">
        <v>0</v>
      </c>
    </row>
    <row r="399" spans="1:4">
      <c r="A399" s="264">
        <v>1</v>
      </c>
      <c r="B399" s="264">
        <v>17</v>
      </c>
      <c r="C399" s="265">
        <v>0.29166666666666669</v>
      </c>
      <c r="D399" s="112">
        <v>0</v>
      </c>
    </row>
    <row r="400" spans="1:4">
      <c r="A400" s="264">
        <v>1</v>
      </c>
      <c r="B400" s="264">
        <v>17</v>
      </c>
      <c r="C400" s="265">
        <v>0.33333333333333331</v>
      </c>
      <c r="D400" s="112">
        <v>13.762643294490751</v>
      </c>
    </row>
    <row r="401" spans="1:4">
      <c r="A401" s="264">
        <v>1</v>
      </c>
      <c r="B401" s="264">
        <v>17</v>
      </c>
      <c r="C401" s="265">
        <v>0.375</v>
      </c>
      <c r="D401" s="112">
        <v>40.18765549133952</v>
      </c>
    </row>
    <row r="402" spans="1:4">
      <c r="A402" s="264">
        <v>1</v>
      </c>
      <c r="B402" s="264">
        <v>17</v>
      </c>
      <c r="C402" s="265">
        <v>0.41666666666666669</v>
      </c>
      <c r="D402" s="112">
        <v>43.045194308255645</v>
      </c>
    </row>
    <row r="403" spans="1:4">
      <c r="A403" s="264">
        <v>1</v>
      </c>
      <c r="B403" s="264">
        <v>17</v>
      </c>
      <c r="C403" s="265">
        <v>0.45833333333333331</v>
      </c>
      <c r="D403" s="112">
        <v>41.406670160455946</v>
      </c>
    </row>
    <row r="404" spans="1:4">
      <c r="A404" s="264">
        <v>1</v>
      </c>
      <c r="B404" s="264">
        <v>17</v>
      </c>
      <c r="C404" s="265">
        <v>0.5</v>
      </c>
      <c r="D404" s="112">
        <v>39.967618611664619</v>
      </c>
    </row>
    <row r="405" spans="1:4">
      <c r="A405" s="264">
        <v>1</v>
      </c>
      <c r="B405" s="264">
        <v>17</v>
      </c>
      <c r="C405" s="265">
        <v>0.54166666666666663</v>
      </c>
      <c r="D405" s="112">
        <v>40.406320236895752</v>
      </c>
    </row>
    <row r="406" spans="1:4">
      <c r="A406" s="264">
        <v>1</v>
      </c>
      <c r="B406" s="264">
        <v>17</v>
      </c>
      <c r="C406" s="265">
        <v>0.58333333333333337</v>
      </c>
      <c r="D406" s="112">
        <v>41.551435447885233</v>
      </c>
    </row>
    <row r="407" spans="1:4">
      <c r="A407" s="264">
        <v>1</v>
      </c>
      <c r="B407" s="264">
        <v>17</v>
      </c>
      <c r="C407" s="265">
        <v>0.625</v>
      </c>
      <c r="D407" s="112">
        <v>37.008699143936468</v>
      </c>
    </row>
    <row r="408" spans="1:4">
      <c r="A408" s="264">
        <v>1</v>
      </c>
      <c r="B408" s="264">
        <v>17</v>
      </c>
      <c r="C408" s="265">
        <v>0.66666666666666663</v>
      </c>
      <c r="D408" s="112">
        <v>17.429688169855716</v>
      </c>
    </row>
    <row r="409" spans="1:4">
      <c r="A409" s="264">
        <v>1</v>
      </c>
      <c r="B409" s="264">
        <v>17</v>
      </c>
      <c r="C409" s="265">
        <v>0.70833333333333337</v>
      </c>
      <c r="D409" s="112">
        <v>2.9511090439412802</v>
      </c>
    </row>
    <row r="410" spans="1:4">
      <c r="A410" s="264">
        <v>1</v>
      </c>
      <c r="B410" s="264">
        <v>17</v>
      </c>
      <c r="C410" s="265">
        <v>0.75</v>
      </c>
      <c r="D410" s="112">
        <v>0</v>
      </c>
    </row>
    <row r="411" spans="1:4">
      <c r="A411" s="264">
        <v>1</v>
      </c>
      <c r="B411" s="264">
        <v>17</v>
      </c>
      <c r="C411" s="265">
        <v>0.79166666666666663</v>
      </c>
      <c r="D411" s="112">
        <v>0</v>
      </c>
    </row>
    <row r="412" spans="1:4">
      <c r="A412" s="264">
        <v>1</v>
      </c>
      <c r="B412" s="264">
        <v>17</v>
      </c>
      <c r="C412" s="265">
        <v>0.83333333333333337</v>
      </c>
      <c r="D412" s="112">
        <v>0</v>
      </c>
    </row>
    <row r="413" spans="1:4">
      <c r="A413" s="264">
        <v>1</v>
      </c>
      <c r="B413" s="264">
        <v>17</v>
      </c>
      <c r="C413" s="265">
        <v>0.875</v>
      </c>
      <c r="D413" s="112">
        <v>0</v>
      </c>
    </row>
    <row r="414" spans="1:4">
      <c r="A414" s="264">
        <v>1</v>
      </c>
      <c r="B414" s="264">
        <v>17</v>
      </c>
      <c r="C414" s="265">
        <v>0.91666666666666663</v>
      </c>
      <c r="D414" s="112">
        <v>0</v>
      </c>
    </row>
    <row r="415" spans="1:4">
      <c r="A415" s="264">
        <v>1</v>
      </c>
      <c r="B415" s="264">
        <v>17</v>
      </c>
      <c r="C415" s="265">
        <v>0.95833333333333337</v>
      </c>
      <c r="D415" s="112">
        <v>0</v>
      </c>
    </row>
    <row r="416" spans="1:4">
      <c r="A416" s="264">
        <v>1</v>
      </c>
      <c r="B416" s="264">
        <v>18</v>
      </c>
      <c r="C416" s="265">
        <v>0</v>
      </c>
      <c r="D416" s="112">
        <v>0</v>
      </c>
    </row>
    <row r="417" spans="1:4">
      <c r="A417" s="264">
        <v>1</v>
      </c>
      <c r="B417" s="264">
        <v>18</v>
      </c>
      <c r="C417" s="265">
        <v>4.1666666666666664E-2</v>
      </c>
      <c r="D417" s="112">
        <v>0</v>
      </c>
    </row>
    <row r="418" spans="1:4">
      <c r="A418" s="264">
        <v>1</v>
      </c>
      <c r="B418" s="264">
        <v>18</v>
      </c>
      <c r="C418" s="265">
        <v>8.3333333333333329E-2</v>
      </c>
      <c r="D418" s="112">
        <v>0</v>
      </c>
    </row>
    <row r="419" spans="1:4">
      <c r="A419" s="264">
        <v>1</v>
      </c>
      <c r="B419" s="264">
        <v>18</v>
      </c>
      <c r="C419" s="265">
        <v>0.125</v>
      </c>
      <c r="D419" s="112">
        <v>0</v>
      </c>
    </row>
    <row r="420" spans="1:4">
      <c r="A420" s="264">
        <v>1</v>
      </c>
      <c r="B420" s="264">
        <v>18</v>
      </c>
      <c r="C420" s="265">
        <v>0.16666666666666666</v>
      </c>
      <c r="D420" s="112">
        <v>0</v>
      </c>
    </row>
    <row r="421" spans="1:4">
      <c r="A421" s="264">
        <v>1</v>
      </c>
      <c r="B421" s="264">
        <v>18</v>
      </c>
      <c r="C421" s="265">
        <v>0.20833333333333334</v>
      </c>
      <c r="D421" s="112">
        <v>0</v>
      </c>
    </row>
    <row r="422" spans="1:4">
      <c r="A422" s="264">
        <v>1</v>
      </c>
      <c r="B422" s="264">
        <v>18</v>
      </c>
      <c r="C422" s="265">
        <v>0.25</v>
      </c>
      <c r="D422" s="112">
        <v>0</v>
      </c>
    </row>
    <row r="423" spans="1:4">
      <c r="A423" s="264">
        <v>1</v>
      </c>
      <c r="B423" s="264">
        <v>18</v>
      </c>
      <c r="C423" s="265">
        <v>0.29166666666666669</v>
      </c>
      <c r="D423" s="112">
        <v>0</v>
      </c>
    </row>
    <row r="424" spans="1:4">
      <c r="A424" s="264">
        <v>1</v>
      </c>
      <c r="B424" s="264">
        <v>18</v>
      </c>
      <c r="C424" s="265">
        <v>0.33333333333333331</v>
      </c>
      <c r="D424" s="112">
        <v>17.241710243238984</v>
      </c>
    </row>
    <row r="425" spans="1:4">
      <c r="A425" s="264">
        <v>1</v>
      </c>
      <c r="B425" s="264">
        <v>18</v>
      </c>
      <c r="C425" s="265">
        <v>0.375</v>
      </c>
      <c r="D425" s="112">
        <v>42.692990190524249</v>
      </c>
    </row>
    <row r="426" spans="1:4">
      <c r="A426" s="264">
        <v>1</v>
      </c>
      <c r="B426" s="264">
        <v>18</v>
      </c>
      <c r="C426" s="265">
        <v>0.41666666666666669</v>
      </c>
      <c r="D426" s="112">
        <v>43.018410941838397</v>
      </c>
    </row>
    <row r="427" spans="1:4">
      <c r="A427" s="264">
        <v>1</v>
      </c>
      <c r="B427" s="264">
        <v>18</v>
      </c>
      <c r="C427" s="265">
        <v>0.45833333333333331</v>
      </c>
      <c r="D427" s="112">
        <v>40.981666095351237</v>
      </c>
    </row>
    <row r="428" spans="1:4">
      <c r="A428" s="264">
        <v>1</v>
      </c>
      <c r="B428" s="264">
        <v>18</v>
      </c>
      <c r="C428" s="265">
        <v>0.5</v>
      </c>
      <c r="D428" s="112">
        <v>39.487176078868131</v>
      </c>
    </row>
    <row r="429" spans="1:4">
      <c r="A429" s="264">
        <v>1</v>
      </c>
      <c r="B429" s="264">
        <v>18</v>
      </c>
      <c r="C429" s="265">
        <v>0.54166666666666663</v>
      </c>
      <c r="D429" s="112">
        <v>39.833435662640383</v>
      </c>
    </row>
    <row r="430" spans="1:4">
      <c r="A430" s="264">
        <v>1</v>
      </c>
      <c r="B430" s="264">
        <v>18</v>
      </c>
      <c r="C430" s="265">
        <v>0.58333333333333337</v>
      </c>
      <c r="D430" s="112">
        <v>41.276634146955011</v>
      </c>
    </row>
    <row r="431" spans="1:4">
      <c r="A431" s="264">
        <v>1</v>
      </c>
      <c r="B431" s="264">
        <v>18</v>
      </c>
      <c r="C431" s="265">
        <v>0.625</v>
      </c>
      <c r="D431" s="112">
        <v>42.556375213067533</v>
      </c>
    </row>
    <row r="432" spans="1:4">
      <c r="A432" s="264">
        <v>1</v>
      </c>
      <c r="B432" s="264">
        <v>18</v>
      </c>
      <c r="C432" s="265">
        <v>0.66666666666666663</v>
      </c>
      <c r="D432" s="112">
        <v>34.830419312807486</v>
      </c>
    </row>
    <row r="433" spans="1:4">
      <c r="A433" s="264">
        <v>1</v>
      </c>
      <c r="B433" s="264">
        <v>18</v>
      </c>
      <c r="C433" s="265">
        <v>0.70833333333333337</v>
      </c>
      <c r="D433" s="112">
        <v>4.9714936661497537</v>
      </c>
    </row>
    <row r="434" spans="1:4">
      <c r="A434" s="264">
        <v>1</v>
      </c>
      <c r="B434" s="264">
        <v>18</v>
      </c>
      <c r="C434" s="265">
        <v>0.75</v>
      </c>
      <c r="D434" s="112">
        <v>0</v>
      </c>
    </row>
    <row r="435" spans="1:4">
      <c r="A435" s="264">
        <v>1</v>
      </c>
      <c r="B435" s="264">
        <v>18</v>
      </c>
      <c r="C435" s="265">
        <v>0.79166666666666663</v>
      </c>
      <c r="D435" s="112">
        <v>0</v>
      </c>
    </row>
    <row r="436" spans="1:4">
      <c r="A436" s="264">
        <v>1</v>
      </c>
      <c r="B436" s="264">
        <v>18</v>
      </c>
      <c r="C436" s="265">
        <v>0.83333333333333337</v>
      </c>
      <c r="D436" s="112">
        <v>0</v>
      </c>
    </row>
    <row r="437" spans="1:4">
      <c r="A437" s="264">
        <v>1</v>
      </c>
      <c r="B437" s="264">
        <v>18</v>
      </c>
      <c r="C437" s="265">
        <v>0.875</v>
      </c>
      <c r="D437" s="112">
        <v>0</v>
      </c>
    </row>
    <row r="438" spans="1:4">
      <c r="A438" s="264">
        <v>1</v>
      </c>
      <c r="B438" s="264">
        <v>18</v>
      </c>
      <c r="C438" s="265">
        <v>0.91666666666666663</v>
      </c>
      <c r="D438" s="112">
        <v>0</v>
      </c>
    </row>
    <row r="439" spans="1:4">
      <c r="A439" s="264">
        <v>1</v>
      </c>
      <c r="B439" s="264">
        <v>18</v>
      </c>
      <c r="C439" s="265">
        <v>0.95833333333333337</v>
      </c>
      <c r="D439" s="112">
        <v>0</v>
      </c>
    </row>
    <row r="440" spans="1:4">
      <c r="A440" s="264">
        <v>1</v>
      </c>
      <c r="B440" s="264">
        <v>19</v>
      </c>
      <c r="C440" s="265">
        <v>0</v>
      </c>
      <c r="D440" s="112">
        <v>0</v>
      </c>
    </row>
    <row r="441" spans="1:4">
      <c r="A441" s="264">
        <v>1</v>
      </c>
      <c r="B441" s="264">
        <v>19</v>
      </c>
      <c r="C441" s="265">
        <v>4.1666666666666664E-2</v>
      </c>
      <c r="D441" s="112">
        <v>0</v>
      </c>
    </row>
    <row r="442" spans="1:4">
      <c r="A442" s="264">
        <v>1</v>
      </c>
      <c r="B442" s="264">
        <v>19</v>
      </c>
      <c r="C442" s="265">
        <v>8.3333333333333329E-2</v>
      </c>
      <c r="D442" s="112">
        <v>0</v>
      </c>
    </row>
    <row r="443" spans="1:4">
      <c r="A443" s="264">
        <v>1</v>
      </c>
      <c r="B443" s="264">
        <v>19</v>
      </c>
      <c r="C443" s="265">
        <v>0.125</v>
      </c>
      <c r="D443" s="112">
        <v>0</v>
      </c>
    </row>
    <row r="444" spans="1:4">
      <c r="A444" s="264">
        <v>1</v>
      </c>
      <c r="B444" s="264">
        <v>19</v>
      </c>
      <c r="C444" s="265">
        <v>0.16666666666666666</v>
      </c>
      <c r="D444" s="112">
        <v>0</v>
      </c>
    </row>
    <row r="445" spans="1:4">
      <c r="A445" s="264">
        <v>1</v>
      </c>
      <c r="B445" s="264">
        <v>19</v>
      </c>
      <c r="C445" s="265">
        <v>0.20833333333333334</v>
      </c>
      <c r="D445" s="112">
        <v>0</v>
      </c>
    </row>
    <row r="446" spans="1:4">
      <c r="A446" s="264">
        <v>1</v>
      </c>
      <c r="B446" s="264">
        <v>19</v>
      </c>
      <c r="C446" s="265">
        <v>0.25</v>
      </c>
      <c r="D446" s="112">
        <v>0</v>
      </c>
    </row>
    <row r="447" spans="1:4">
      <c r="A447" s="264">
        <v>1</v>
      </c>
      <c r="B447" s="264">
        <v>19</v>
      </c>
      <c r="C447" s="265">
        <v>0.29166666666666669</v>
      </c>
      <c r="D447" s="112">
        <v>0</v>
      </c>
    </row>
    <row r="448" spans="1:4">
      <c r="A448" s="264">
        <v>1</v>
      </c>
      <c r="B448" s="264">
        <v>19</v>
      </c>
      <c r="C448" s="265">
        <v>0.33333333333333331</v>
      </c>
      <c r="D448" s="112">
        <v>16.986949766667834</v>
      </c>
    </row>
    <row r="449" spans="1:4">
      <c r="A449" s="264">
        <v>1</v>
      </c>
      <c r="B449" s="264">
        <v>19</v>
      </c>
      <c r="C449" s="265">
        <v>0.375</v>
      </c>
      <c r="D449" s="112">
        <v>41.745770777135853</v>
      </c>
    </row>
    <row r="450" spans="1:4">
      <c r="A450" s="264">
        <v>1</v>
      </c>
      <c r="B450" s="264">
        <v>19</v>
      </c>
      <c r="C450" s="265">
        <v>0.41666666666666669</v>
      </c>
      <c r="D450" s="112">
        <v>42.216104816446837</v>
      </c>
    </row>
    <row r="451" spans="1:4">
      <c r="A451" s="264">
        <v>1</v>
      </c>
      <c r="B451" s="264">
        <v>19</v>
      </c>
      <c r="C451" s="265">
        <v>0.45833333333333331</v>
      </c>
      <c r="D451" s="112">
        <v>40.513625439204802</v>
      </c>
    </row>
    <row r="452" spans="1:4">
      <c r="A452" s="264">
        <v>1</v>
      </c>
      <c r="B452" s="264">
        <v>19</v>
      </c>
      <c r="C452" s="265">
        <v>0.5</v>
      </c>
      <c r="D452" s="112">
        <v>39.021350775211744</v>
      </c>
    </row>
    <row r="453" spans="1:4">
      <c r="A453" s="264">
        <v>1</v>
      </c>
      <c r="B453" s="264">
        <v>19</v>
      </c>
      <c r="C453" s="265">
        <v>0.54166666666666663</v>
      </c>
      <c r="D453" s="112">
        <v>39.356977445963395</v>
      </c>
    </row>
    <row r="454" spans="1:4">
      <c r="A454" s="264">
        <v>1</v>
      </c>
      <c r="B454" s="264">
        <v>19</v>
      </c>
      <c r="C454" s="265">
        <v>0.58333333333333337</v>
      </c>
      <c r="D454" s="112">
        <v>40.578013457436114</v>
      </c>
    </row>
    <row r="455" spans="1:4">
      <c r="A455" s="264">
        <v>1</v>
      </c>
      <c r="B455" s="264">
        <v>19</v>
      </c>
      <c r="C455" s="265">
        <v>0.625</v>
      </c>
      <c r="D455" s="112">
        <v>41.519273910262079</v>
      </c>
    </row>
    <row r="456" spans="1:4">
      <c r="A456" s="264">
        <v>1</v>
      </c>
      <c r="B456" s="264">
        <v>19</v>
      </c>
      <c r="C456" s="265">
        <v>0.66666666666666663</v>
      </c>
      <c r="D456" s="112">
        <v>34.252686676549715</v>
      </c>
    </row>
    <row r="457" spans="1:4">
      <c r="A457" s="264">
        <v>1</v>
      </c>
      <c r="B457" s="264">
        <v>19</v>
      </c>
      <c r="C457" s="265">
        <v>0.70833333333333337</v>
      </c>
      <c r="D457" s="112">
        <v>5.1180101106596778</v>
      </c>
    </row>
    <row r="458" spans="1:4">
      <c r="A458" s="264">
        <v>1</v>
      </c>
      <c r="B458" s="264">
        <v>19</v>
      </c>
      <c r="C458" s="265">
        <v>0.75</v>
      </c>
      <c r="D458" s="112">
        <v>0</v>
      </c>
    </row>
    <row r="459" spans="1:4">
      <c r="A459" s="264">
        <v>1</v>
      </c>
      <c r="B459" s="264">
        <v>19</v>
      </c>
      <c r="C459" s="265">
        <v>0.79166666666666663</v>
      </c>
      <c r="D459" s="112">
        <v>0</v>
      </c>
    </row>
    <row r="460" spans="1:4">
      <c r="A460" s="264">
        <v>1</v>
      </c>
      <c r="B460" s="264">
        <v>19</v>
      </c>
      <c r="C460" s="265">
        <v>0.83333333333333337</v>
      </c>
      <c r="D460" s="112">
        <v>0</v>
      </c>
    </row>
    <row r="461" spans="1:4">
      <c r="A461" s="264">
        <v>1</v>
      </c>
      <c r="B461" s="264">
        <v>19</v>
      </c>
      <c r="C461" s="265">
        <v>0.875</v>
      </c>
      <c r="D461" s="112">
        <v>0</v>
      </c>
    </row>
    <row r="462" spans="1:4">
      <c r="A462" s="264">
        <v>1</v>
      </c>
      <c r="B462" s="264">
        <v>19</v>
      </c>
      <c r="C462" s="265">
        <v>0.91666666666666663</v>
      </c>
      <c r="D462" s="112">
        <v>0</v>
      </c>
    </row>
    <row r="463" spans="1:4">
      <c r="A463" s="264">
        <v>1</v>
      </c>
      <c r="B463" s="264">
        <v>19</v>
      </c>
      <c r="C463" s="265">
        <v>0.95833333333333337</v>
      </c>
      <c r="D463" s="112">
        <v>0</v>
      </c>
    </row>
    <row r="464" spans="1:4">
      <c r="A464" s="264">
        <v>1</v>
      </c>
      <c r="B464" s="264">
        <v>20</v>
      </c>
      <c r="C464" s="265">
        <v>0</v>
      </c>
      <c r="D464" s="112">
        <v>0</v>
      </c>
    </row>
    <row r="465" spans="1:4">
      <c r="A465" s="264">
        <v>1</v>
      </c>
      <c r="B465" s="264">
        <v>20</v>
      </c>
      <c r="C465" s="265">
        <v>4.1666666666666664E-2</v>
      </c>
      <c r="D465" s="112">
        <v>0</v>
      </c>
    </row>
    <row r="466" spans="1:4">
      <c r="A466" s="264">
        <v>1</v>
      </c>
      <c r="B466" s="264">
        <v>20</v>
      </c>
      <c r="C466" s="265">
        <v>8.3333333333333329E-2</v>
      </c>
      <c r="D466" s="112">
        <v>0</v>
      </c>
    </row>
    <row r="467" spans="1:4">
      <c r="A467" s="264">
        <v>1</v>
      </c>
      <c r="B467" s="264">
        <v>20</v>
      </c>
      <c r="C467" s="265">
        <v>0.125</v>
      </c>
      <c r="D467" s="112">
        <v>0</v>
      </c>
    </row>
    <row r="468" spans="1:4">
      <c r="A468" s="264">
        <v>1</v>
      </c>
      <c r="B468" s="264">
        <v>20</v>
      </c>
      <c r="C468" s="265">
        <v>0.16666666666666666</v>
      </c>
      <c r="D468" s="112">
        <v>0</v>
      </c>
    </row>
    <row r="469" spans="1:4">
      <c r="A469" s="264">
        <v>1</v>
      </c>
      <c r="B469" s="264">
        <v>20</v>
      </c>
      <c r="C469" s="265">
        <v>0.20833333333333334</v>
      </c>
      <c r="D469" s="112">
        <v>0</v>
      </c>
    </row>
    <row r="470" spans="1:4">
      <c r="A470" s="264">
        <v>1</v>
      </c>
      <c r="B470" s="264">
        <v>20</v>
      </c>
      <c r="C470" s="265">
        <v>0.25</v>
      </c>
      <c r="D470" s="112">
        <v>0</v>
      </c>
    </row>
    <row r="471" spans="1:4">
      <c r="A471" s="264">
        <v>1</v>
      </c>
      <c r="B471" s="264">
        <v>20</v>
      </c>
      <c r="C471" s="265">
        <v>0.29166666666666669</v>
      </c>
      <c r="D471" s="112">
        <v>0</v>
      </c>
    </row>
    <row r="472" spans="1:4">
      <c r="A472" s="264">
        <v>1</v>
      </c>
      <c r="B472" s="264">
        <v>20</v>
      </c>
      <c r="C472" s="265">
        <v>0.33333333333333331</v>
      </c>
      <c r="D472" s="112">
        <v>16.601320339924612</v>
      </c>
    </row>
    <row r="473" spans="1:4">
      <c r="A473" s="264">
        <v>1</v>
      </c>
      <c r="B473" s="264">
        <v>20</v>
      </c>
      <c r="C473" s="265">
        <v>0.375</v>
      </c>
      <c r="D473" s="112">
        <v>40.662512370774017</v>
      </c>
    </row>
    <row r="474" spans="1:4">
      <c r="A474" s="264">
        <v>1</v>
      </c>
      <c r="B474" s="264">
        <v>20</v>
      </c>
      <c r="C474" s="265">
        <v>0.41666666666666669</v>
      </c>
      <c r="D474" s="112">
        <v>41.200220229142545</v>
      </c>
    </row>
    <row r="475" spans="1:4">
      <c r="A475" s="264">
        <v>1</v>
      </c>
      <c r="B475" s="264">
        <v>20</v>
      </c>
      <c r="C475" s="265">
        <v>0.45833333333333331</v>
      </c>
      <c r="D475" s="112">
        <v>39.555632843482705</v>
      </c>
    </row>
    <row r="476" spans="1:4">
      <c r="A476" s="264">
        <v>1</v>
      </c>
      <c r="B476" s="264">
        <v>20</v>
      </c>
      <c r="C476" s="265">
        <v>0.5</v>
      </c>
      <c r="D476" s="112">
        <v>38.164495585096553</v>
      </c>
    </row>
    <row r="477" spans="1:4">
      <c r="A477" s="264">
        <v>1</v>
      </c>
      <c r="B477" s="264">
        <v>20</v>
      </c>
      <c r="C477" s="265">
        <v>0.54166666666666663</v>
      </c>
      <c r="D477" s="112">
        <v>38.356585807141869</v>
      </c>
    </row>
    <row r="478" spans="1:4">
      <c r="A478" s="264">
        <v>1</v>
      </c>
      <c r="B478" s="264">
        <v>20</v>
      </c>
      <c r="C478" s="265">
        <v>0.58333333333333337</v>
      </c>
      <c r="D478" s="112">
        <v>39.587841250813547</v>
      </c>
    </row>
    <row r="479" spans="1:4">
      <c r="A479" s="264">
        <v>1</v>
      </c>
      <c r="B479" s="264">
        <v>20</v>
      </c>
      <c r="C479" s="265">
        <v>0.625</v>
      </c>
      <c r="D479" s="112">
        <v>40.580700587178995</v>
      </c>
    </row>
    <row r="480" spans="1:4">
      <c r="A480" s="264">
        <v>1</v>
      </c>
      <c r="B480" s="264">
        <v>20</v>
      </c>
      <c r="C480" s="265">
        <v>0.66666666666666663</v>
      </c>
      <c r="D480" s="112">
        <v>33.863361623522678</v>
      </c>
    </row>
    <row r="481" spans="1:4">
      <c r="A481" s="264">
        <v>1</v>
      </c>
      <c r="B481" s="264">
        <v>20</v>
      </c>
      <c r="C481" s="265">
        <v>0.70833333333333337</v>
      </c>
      <c r="D481" s="112">
        <v>5.1512394458311119</v>
      </c>
    </row>
    <row r="482" spans="1:4">
      <c r="A482" s="264">
        <v>1</v>
      </c>
      <c r="B482" s="264">
        <v>20</v>
      </c>
      <c r="C482" s="265">
        <v>0.75</v>
      </c>
      <c r="D482" s="112">
        <v>0</v>
      </c>
    </row>
    <row r="483" spans="1:4">
      <c r="A483" s="264">
        <v>1</v>
      </c>
      <c r="B483" s="264">
        <v>20</v>
      </c>
      <c r="C483" s="265">
        <v>0.79166666666666663</v>
      </c>
      <c r="D483" s="112">
        <v>0</v>
      </c>
    </row>
    <row r="484" spans="1:4">
      <c r="A484" s="264">
        <v>1</v>
      </c>
      <c r="B484" s="264">
        <v>20</v>
      </c>
      <c r="C484" s="265">
        <v>0.83333333333333337</v>
      </c>
      <c r="D484" s="112">
        <v>0</v>
      </c>
    </row>
    <row r="485" spans="1:4">
      <c r="A485" s="264">
        <v>1</v>
      </c>
      <c r="B485" s="264">
        <v>20</v>
      </c>
      <c r="C485" s="265">
        <v>0.875</v>
      </c>
      <c r="D485" s="112">
        <v>0</v>
      </c>
    </row>
    <row r="486" spans="1:4">
      <c r="A486" s="264">
        <v>1</v>
      </c>
      <c r="B486" s="264">
        <v>20</v>
      </c>
      <c r="C486" s="265">
        <v>0.91666666666666663</v>
      </c>
      <c r="D486" s="112">
        <v>0</v>
      </c>
    </row>
    <row r="487" spans="1:4">
      <c r="A487" s="264">
        <v>1</v>
      </c>
      <c r="B487" s="264">
        <v>20</v>
      </c>
      <c r="C487" s="265">
        <v>0.95833333333333337</v>
      </c>
      <c r="D487" s="112">
        <v>0</v>
      </c>
    </row>
    <row r="488" spans="1:4">
      <c r="A488" s="264">
        <v>1</v>
      </c>
      <c r="B488" s="264">
        <v>21</v>
      </c>
      <c r="C488" s="265">
        <v>0</v>
      </c>
      <c r="D488" s="112">
        <v>0</v>
      </c>
    </row>
    <row r="489" spans="1:4">
      <c r="A489" s="264">
        <v>1</v>
      </c>
      <c r="B489" s="264">
        <v>21</v>
      </c>
      <c r="C489" s="265">
        <v>4.1666666666666664E-2</v>
      </c>
      <c r="D489" s="112">
        <v>0</v>
      </c>
    </row>
    <row r="490" spans="1:4">
      <c r="A490" s="264">
        <v>1</v>
      </c>
      <c r="B490" s="264">
        <v>21</v>
      </c>
      <c r="C490" s="265">
        <v>8.3333333333333329E-2</v>
      </c>
      <c r="D490" s="112">
        <v>0</v>
      </c>
    </row>
    <row r="491" spans="1:4">
      <c r="A491" s="264">
        <v>1</v>
      </c>
      <c r="B491" s="264">
        <v>21</v>
      </c>
      <c r="C491" s="265">
        <v>0.125</v>
      </c>
      <c r="D491" s="112">
        <v>0</v>
      </c>
    </row>
    <row r="492" spans="1:4">
      <c r="A492" s="264">
        <v>1</v>
      </c>
      <c r="B492" s="264">
        <v>21</v>
      </c>
      <c r="C492" s="265">
        <v>0.16666666666666666</v>
      </c>
      <c r="D492" s="112">
        <v>0</v>
      </c>
    </row>
    <row r="493" spans="1:4">
      <c r="A493" s="264">
        <v>1</v>
      </c>
      <c r="B493" s="264">
        <v>21</v>
      </c>
      <c r="C493" s="265">
        <v>0.20833333333333334</v>
      </c>
      <c r="D493" s="112">
        <v>0</v>
      </c>
    </row>
    <row r="494" spans="1:4">
      <c r="A494" s="264">
        <v>1</v>
      </c>
      <c r="B494" s="264">
        <v>21</v>
      </c>
      <c r="C494" s="265">
        <v>0.25</v>
      </c>
      <c r="D494" s="112">
        <v>0</v>
      </c>
    </row>
    <row r="495" spans="1:4">
      <c r="A495" s="264">
        <v>1</v>
      </c>
      <c r="B495" s="264">
        <v>21</v>
      </c>
      <c r="C495" s="265">
        <v>0.29166666666666669</v>
      </c>
      <c r="D495" s="112">
        <v>0</v>
      </c>
    </row>
    <row r="496" spans="1:4">
      <c r="A496" s="264">
        <v>1</v>
      </c>
      <c r="B496" s="264">
        <v>21</v>
      </c>
      <c r="C496" s="265">
        <v>0.33333333333333331</v>
      </c>
      <c r="D496" s="112">
        <v>16.233313493369032</v>
      </c>
    </row>
    <row r="497" spans="1:4">
      <c r="A497" s="264">
        <v>1</v>
      </c>
      <c r="B497" s="264">
        <v>21</v>
      </c>
      <c r="C497" s="265">
        <v>0.375</v>
      </c>
      <c r="D497" s="112">
        <v>40.960214408467351</v>
      </c>
    </row>
    <row r="498" spans="1:4">
      <c r="A498" s="264">
        <v>1</v>
      </c>
      <c r="B498" s="264">
        <v>21</v>
      </c>
      <c r="C498" s="265">
        <v>0.41666666666666669</v>
      </c>
      <c r="D498" s="112">
        <v>42.4652796317637</v>
      </c>
    </row>
    <row r="499" spans="1:4">
      <c r="A499" s="264">
        <v>1</v>
      </c>
      <c r="B499" s="264">
        <v>21</v>
      </c>
      <c r="C499" s="265">
        <v>0.45833333333333331</v>
      </c>
      <c r="D499" s="112">
        <v>40.942785599062987</v>
      </c>
    </row>
    <row r="500" spans="1:4">
      <c r="A500" s="264">
        <v>1</v>
      </c>
      <c r="B500" s="264">
        <v>21</v>
      </c>
      <c r="C500" s="265">
        <v>0.5</v>
      </c>
      <c r="D500" s="112">
        <v>39.636160424764306</v>
      </c>
    </row>
    <row r="501" spans="1:4">
      <c r="A501" s="264">
        <v>1</v>
      </c>
      <c r="B501" s="264">
        <v>21</v>
      </c>
      <c r="C501" s="265">
        <v>0.54166666666666663</v>
      </c>
      <c r="D501" s="112">
        <v>39.797197585599868</v>
      </c>
    </row>
    <row r="502" spans="1:4">
      <c r="A502" s="264">
        <v>1</v>
      </c>
      <c r="B502" s="264">
        <v>21</v>
      </c>
      <c r="C502" s="265">
        <v>0.58333333333333337</v>
      </c>
      <c r="D502" s="112">
        <v>41.046033473660472</v>
      </c>
    </row>
    <row r="503" spans="1:4">
      <c r="A503" s="264">
        <v>1</v>
      </c>
      <c r="B503" s="264">
        <v>21</v>
      </c>
      <c r="C503" s="265">
        <v>0.625</v>
      </c>
      <c r="D503" s="112">
        <v>42.269692848955003</v>
      </c>
    </row>
    <row r="504" spans="1:4">
      <c r="A504" s="264">
        <v>1</v>
      </c>
      <c r="B504" s="264">
        <v>21</v>
      </c>
      <c r="C504" s="265">
        <v>0.66666666666666663</v>
      </c>
      <c r="D504" s="112">
        <v>35.076796640496767</v>
      </c>
    </row>
    <row r="505" spans="1:4">
      <c r="A505" s="264">
        <v>1</v>
      </c>
      <c r="B505" s="264">
        <v>21</v>
      </c>
      <c r="C505" s="265">
        <v>0.70833333333333337</v>
      </c>
      <c r="D505" s="112">
        <v>5.5981079312550808</v>
      </c>
    </row>
    <row r="506" spans="1:4">
      <c r="A506" s="264">
        <v>1</v>
      </c>
      <c r="B506" s="264">
        <v>21</v>
      </c>
      <c r="C506" s="265">
        <v>0.75</v>
      </c>
      <c r="D506" s="112">
        <v>0</v>
      </c>
    </row>
    <row r="507" spans="1:4">
      <c r="A507" s="264">
        <v>1</v>
      </c>
      <c r="B507" s="264">
        <v>21</v>
      </c>
      <c r="C507" s="265">
        <v>0.79166666666666663</v>
      </c>
      <c r="D507" s="112">
        <v>0</v>
      </c>
    </row>
    <row r="508" spans="1:4">
      <c r="A508" s="264">
        <v>1</v>
      </c>
      <c r="B508" s="264">
        <v>21</v>
      </c>
      <c r="C508" s="265">
        <v>0.83333333333333337</v>
      </c>
      <c r="D508" s="112">
        <v>0</v>
      </c>
    </row>
    <row r="509" spans="1:4">
      <c r="A509" s="264">
        <v>1</v>
      </c>
      <c r="B509" s="264">
        <v>21</v>
      </c>
      <c r="C509" s="265">
        <v>0.875</v>
      </c>
      <c r="D509" s="112">
        <v>0</v>
      </c>
    </row>
    <row r="510" spans="1:4">
      <c r="A510" s="264">
        <v>1</v>
      </c>
      <c r="B510" s="264">
        <v>21</v>
      </c>
      <c r="C510" s="265">
        <v>0.91666666666666663</v>
      </c>
      <c r="D510" s="112">
        <v>0</v>
      </c>
    </row>
    <row r="511" spans="1:4">
      <c r="A511" s="264">
        <v>1</v>
      </c>
      <c r="B511" s="264">
        <v>21</v>
      </c>
      <c r="C511" s="265">
        <v>0.95833333333333337</v>
      </c>
      <c r="D511" s="112">
        <v>0</v>
      </c>
    </row>
    <row r="512" spans="1:4">
      <c r="A512" s="264">
        <v>1</v>
      </c>
      <c r="B512" s="264">
        <v>22</v>
      </c>
      <c r="C512" s="265">
        <v>0</v>
      </c>
      <c r="D512" s="112">
        <v>0</v>
      </c>
    </row>
    <row r="513" spans="1:4">
      <c r="A513" s="264">
        <v>1</v>
      </c>
      <c r="B513" s="264">
        <v>22</v>
      </c>
      <c r="C513" s="265">
        <v>4.1666666666666664E-2</v>
      </c>
      <c r="D513" s="112">
        <v>0</v>
      </c>
    </row>
    <row r="514" spans="1:4">
      <c r="A514" s="264">
        <v>1</v>
      </c>
      <c r="B514" s="264">
        <v>22</v>
      </c>
      <c r="C514" s="265">
        <v>8.3333333333333329E-2</v>
      </c>
      <c r="D514" s="112">
        <v>0</v>
      </c>
    </row>
    <row r="515" spans="1:4">
      <c r="A515" s="264">
        <v>1</v>
      </c>
      <c r="B515" s="264">
        <v>22</v>
      </c>
      <c r="C515" s="265">
        <v>0.125</v>
      </c>
      <c r="D515" s="112">
        <v>0</v>
      </c>
    </row>
    <row r="516" spans="1:4">
      <c r="A516" s="264">
        <v>1</v>
      </c>
      <c r="B516" s="264">
        <v>22</v>
      </c>
      <c r="C516" s="265">
        <v>0.16666666666666666</v>
      </c>
      <c r="D516" s="112">
        <v>0</v>
      </c>
    </row>
    <row r="517" spans="1:4">
      <c r="A517" s="264">
        <v>1</v>
      </c>
      <c r="B517" s="264">
        <v>22</v>
      </c>
      <c r="C517" s="265">
        <v>0.20833333333333334</v>
      </c>
      <c r="D517" s="112">
        <v>0</v>
      </c>
    </row>
    <row r="518" spans="1:4">
      <c r="A518" s="264">
        <v>1</v>
      </c>
      <c r="B518" s="264">
        <v>22</v>
      </c>
      <c r="C518" s="265">
        <v>0.25</v>
      </c>
      <c r="D518" s="112">
        <v>0</v>
      </c>
    </row>
    <row r="519" spans="1:4">
      <c r="A519" s="264">
        <v>1</v>
      </c>
      <c r="B519" s="264">
        <v>22</v>
      </c>
      <c r="C519" s="265">
        <v>0.29166666666666669</v>
      </c>
      <c r="D519" s="112">
        <v>0</v>
      </c>
    </row>
    <row r="520" spans="1:4">
      <c r="A520" s="264">
        <v>1</v>
      </c>
      <c r="B520" s="264">
        <v>22</v>
      </c>
      <c r="C520" s="265">
        <v>0.33333333333333331</v>
      </c>
      <c r="D520" s="112">
        <v>4.193500849911052</v>
      </c>
    </row>
    <row r="521" spans="1:4">
      <c r="A521" s="264">
        <v>1</v>
      </c>
      <c r="B521" s="264">
        <v>22</v>
      </c>
      <c r="C521" s="265">
        <v>0.375</v>
      </c>
      <c r="D521" s="112">
        <v>5.9759569396533063</v>
      </c>
    </row>
    <row r="522" spans="1:4">
      <c r="A522" s="264">
        <v>1</v>
      </c>
      <c r="B522" s="264">
        <v>22</v>
      </c>
      <c r="C522" s="265">
        <v>0.41666666666666669</v>
      </c>
      <c r="D522" s="112">
        <v>10.031593100647498</v>
      </c>
    </row>
    <row r="523" spans="1:4">
      <c r="A523" s="264">
        <v>1</v>
      </c>
      <c r="B523" s="264">
        <v>22</v>
      </c>
      <c r="C523" s="265">
        <v>0.45833333333333331</v>
      </c>
      <c r="D523" s="112">
        <v>17.273043169281266</v>
      </c>
    </row>
    <row r="524" spans="1:4">
      <c r="A524" s="264">
        <v>1</v>
      </c>
      <c r="B524" s="264">
        <v>22</v>
      </c>
      <c r="C524" s="265">
        <v>0.5</v>
      </c>
      <c r="D524" s="112">
        <v>16.32873248744243</v>
      </c>
    </row>
    <row r="525" spans="1:4">
      <c r="A525" s="264">
        <v>1</v>
      </c>
      <c r="B525" s="264">
        <v>22</v>
      </c>
      <c r="C525" s="265">
        <v>0.54166666666666663</v>
      </c>
      <c r="D525" s="112">
        <v>17.725233177760199</v>
      </c>
    </row>
    <row r="526" spans="1:4">
      <c r="A526" s="264">
        <v>1</v>
      </c>
      <c r="B526" s="264">
        <v>22</v>
      </c>
      <c r="C526" s="265">
        <v>0.58333333333333337</v>
      </c>
      <c r="D526" s="112">
        <v>15.336093543132199</v>
      </c>
    </row>
    <row r="527" spans="1:4">
      <c r="A527" s="264">
        <v>1</v>
      </c>
      <c r="B527" s="264">
        <v>22</v>
      </c>
      <c r="C527" s="265">
        <v>0.625</v>
      </c>
      <c r="D527" s="112">
        <v>12.036389740279237</v>
      </c>
    </row>
    <row r="528" spans="1:4">
      <c r="A528" s="264">
        <v>1</v>
      </c>
      <c r="B528" s="264">
        <v>22</v>
      </c>
      <c r="C528" s="265">
        <v>0.66666666666666663</v>
      </c>
      <c r="D528" s="112">
        <v>8.6837841840651748</v>
      </c>
    </row>
    <row r="529" spans="1:4">
      <c r="A529" s="264">
        <v>1</v>
      </c>
      <c r="B529" s="264">
        <v>22</v>
      </c>
      <c r="C529" s="265">
        <v>0.70833333333333337</v>
      </c>
      <c r="D529" s="112">
        <v>2.1465048955702262</v>
      </c>
    </row>
    <row r="530" spans="1:4">
      <c r="A530" s="264">
        <v>1</v>
      </c>
      <c r="B530" s="264">
        <v>22</v>
      </c>
      <c r="C530" s="265">
        <v>0.75</v>
      </c>
      <c r="D530" s="112">
        <v>0</v>
      </c>
    </row>
    <row r="531" spans="1:4">
      <c r="A531" s="264">
        <v>1</v>
      </c>
      <c r="B531" s="264">
        <v>22</v>
      </c>
      <c r="C531" s="265">
        <v>0.79166666666666663</v>
      </c>
      <c r="D531" s="112">
        <v>0</v>
      </c>
    </row>
    <row r="532" spans="1:4">
      <c r="A532" s="264">
        <v>1</v>
      </c>
      <c r="B532" s="264">
        <v>22</v>
      </c>
      <c r="C532" s="265">
        <v>0.83333333333333337</v>
      </c>
      <c r="D532" s="112">
        <v>0</v>
      </c>
    </row>
    <row r="533" spans="1:4">
      <c r="A533" s="264">
        <v>1</v>
      </c>
      <c r="B533" s="264">
        <v>22</v>
      </c>
      <c r="C533" s="265">
        <v>0.875</v>
      </c>
      <c r="D533" s="112">
        <v>0</v>
      </c>
    </row>
    <row r="534" spans="1:4">
      <c r="A534" s="264">
        <v>1</v>
      </c>
      <c r="B534" s="264">
        <v>22</v>
      </c>
      <c r="C534" s="265">
        <v>0.91666666666666663</v>
      </c>
      <c r="D534" s="112">
        <v>0</v>
      </c>
    </row>
    <row r="535" spans="1:4">
      <c r="A535" s="264">
        <v>1</v>
      </c>
      <c r="B535" s="264">
        <v>22</v>
      </c>
      <c r="C535" s="265">
        <v>0.95833333333333337</v>
      </c>
      <c r="D535" s="112">
        <v>0</v>
      </c>
    </row>
    <row r="536" spans="1:4">
      <c r="A536" s="264">
        <v>1</v>
      </c>
      <c r="B536" s="264">
        <v>23</v>
      </c>
      <c r="C536" s="265">
        <v>0</v>
      </c>
      <c r="D536" s="112">
        <v>0</v>
      </c>
    </row>
    <row r="537" spans="1:4">
      <c r="A537" s="264">
        <v>1</v>
      </c>
      <c r="B537" s="264">
        <v>23</v>
      </c>
      <c r="C537" s="265">
        <v>4.1666666666666664E-2</v>
      </c>
      <c r="D537" s="112">
        <v>0</v>
      </c>
    </row>
    <row r="538" spans="1:4">
      <c r="A538" s="264">
        <v>1</v>
      </c>
      <c r="B538" s="264">
        <v>23</v>
      </c>
      <c r="C538" s="265">
        <v>8.3333333333333329E-2</v>
      </c>
      <c r="D538" s="112">
        <v>0</v>
      </c>
    </row>
    <row r="539" spans="1:4">
      <c r="A539" s="264">
        <v>1</v>
      </c>
      <c r="B539" s="264">
        <v>23</v>
      </c>
      <c r="C539" s="265">
        <v>0.125</v>
      </c>
      <c r="D539" s="112">
        <v>0</v>
      </c>
    </row>
    <row r="540" spans="1:4">
      <c r="A540" s="264">
        <v>1</v>
      </c>
      <c r="B540" s="264">
        <v>23</v>
      </c>
      <c r="C540" s="265">
        <v>0.16666666666666666</v>
      </c>
      <c r="D540" s="112">
        <v>0</v>
      </c>
    </row>
    <row r="541" spans="1:4">
      <c r="A541" s="264">
        <v>1</v>
      </c>
      <c r="B541" s="264">
        <v>23</v>
      </c>
      <c r="C541" s="265">
        <v>0.20833333333333334</v>
      </c>
      <c r="D541" s="112">
        <v>0</v>
      </c>
    </row>
    <row r="542" spans="1:4">
      <c r="A542" s="264">
        <v>1</v>
      </c>
      <c r="B542" s="264">
        <v>23</v>
      </c>
      <c r="C542" s="265">
        <v>0.25</v>
      </c>
      <c r="D542" s="112">
        <v>0</v>
      </c>
    </row>
    <row r="543" spans="1:4">
      <c r="A543" s="264">
        <v>1</v>
      </c>
      <c r="B543" s="264">
        <v>23</v>
      </c>
      <c r="C543" s="265">
        <v>0.29166666666666669</v>
      </c>
      <c r="D543" s="112">
        <v>0</v>
      </c>
    </row>
    <row r="544" spans="1:4">
      <c r="A544" s="264">
        <v>1</v>
      </c>
      <c r="B544" s="264">
        <v>23</v>
      </c>
      <c r="C544" s="265">
        <v>0.33333333333333331</v>
      </c>
      <c r="D544" s="112">
        <v>15.972929710361413</v>
      </c>
    </row>
    <row r="545" spans="1:4">
      <c r="A545" s="264">
        <v>1</v>
      </c>
      <c r="B545" s="264">
        <v>23</v>
      </c>
      <c r="C545" s="265">
        <v>0.375</v>
      </c>
      <c r="D545" s="112">
        <v>41.260544364972468</v>
      </c>
    </row>
    <row r="546" spans="1:4">
      <c r="A546" s="264">
        <v>1</v>
      </c>
      <c r="B546" s="264">
        <v>23</v>
      </c>
      <c r="C546" s="265">
        <v>0.41666666666666669</v>
      </c>
      <c r="D546" s="112">
        <v>43.456203729991813</v>
      </c>
    </row>
    <row r="547" spans="1:4">
      <c r="A547" s="264">
        <v>1</v>
      </c>
      <c r="B547" s="264">
        <v>23</v>
      </c>
      <c r="C547" s="265">
        <v>0.45833333333333331</v>
      </c>
      <c r="D547" s="112">
        <v>42.441173053988052</v>
      </c>
    </row>
    <row r="548" spans="1:4">
      <c r="A548" s="264">
        <v>1</v>
      </c>
      <c r="B548" s="264">
        <v>23</v>
      </c>
      <c r="C548" s="265">
        <v>0.5</v>
      </c>
      <c r="D548" s="112">
        <v>41.131835126329349</v>
      </c>
    </row>
    <row r="549" spans="1:4">
      <c r="A549" s="264">
        <v>1</v>
      </c>
      <c r="B549" s="264">
        <v>23</v>
      </c>
      <c r="C549" s="265">
        <v>0.54166666666666663</v>
      </c>
      <c r="D549" s="112">
        <v>41.361089658673869</v>
      </c>
    </row>
    <row r="550" spans="1:4">
      <c r="A550" s="264">
        <v>1</v>
      </c>
      <c r="B550" s="264">
        <v>23</v>
      </c>
      <c r="C550" s="265">
        <v>0.58333333333333337</v>
      </c>
      <c r="D550" s="112">
        <v>42.514841019245786</v>
      </c>
    </row>
    <row r="551" spans="1:4">
      <c r="A551" s="264">
        <v>1</v>
      </c>
      <c r="B551" s="264">
        <v>23</v>
      </c>
      <c r="C551" s="265">
        <v>0.625</v>
      </c>
      <c r="D551" s="112">
        <v>43.015727104070315</v>
      </c>
    </row>
    <row r="552" spans="1:4">
      <c r="A552" s="264">
        <v>1</v>
      </c>
      <c r="B552" s="264">
        <v>23</v>
      </c>
      <c r="C552" s="265">
        <v>0.66666666666666663</v>
      </c>
      <c r="D552" s="112">
        <v>34.926012678925389</v>
      </c>
    </row>
    <row r="553" spans="1:4">
      <c r="A553" s="264">
        <v>1</v>
      </c>
      <c r="B553" s="264">
        <v>23</v>
      </c>
      <c r="C553" s="265">
        <v>0.70833333333333337</v>
      </c>
      <c r="D553" s="112">
        <v>4.9524064962548318</v>
      </c>
    </row>
    <row r="554" spans="1:4">
      <c r="A554" s="264">
        <v>1</v>
      </c>
      <c r="B554" s="264">
        <v>23</v>
      </c>
      <c r="C554" s="265">
        <v>0.75</v>
      </c>
      <c r="D554" s="112">
        <v>0</v>
      </c>
    </row>
    <row r="555" spans="1:4">
      <c r="A555" s="264">
        <v>1</v>
      </c>
      <c r="B555" s="264">
        <v>23</v>
      </c>
      <c r="C555" s="265">
        <v>0.79166666666666663</v>
      </c>
      <c r="D555" s="112">
        <v>0</v>
      </c>
    </row>
    <row r="556" spans="1:4">
      <c r="A556" s="264">
        <v>1</v>
      </c>
      <c r="B556" s="264">
        <v>23</v>
      </c>
      <c r="C556" s="265">
        <v>0.83333333333333337</v>
      </c>
      <c r="D556" s="112">
        <v>0</v>
      </c>
    </row>
    <row r="557" spans="1:4">
      <c r="A557" s="264">
        <v>1</v>
      </c>
      <c r="B557" s="264">
        <v>23</v>
      </c>
      <c r="C557" s="265">
        <v>0.875</v>
      </c>
      <c r="D557" s="112">
        <v>0</v>
      </c>
    </row>
    <row r="558" spans="1:4">
      <c r="A558" s="264">
        <v>1</v>
      </c>
      <c r="B558" s="264">
        <v>23</v>
      </c>
      <c r="C558" s="265">
        <v>0.91666666666666663</v>
      </c>
      <c r="D558" s="112">
        <v>0</v>
      </c>
    </row>
    <row r="559" spans="1:4">
      <c r="A559" s="264">
        <v>1</v>
      </c>
      <c r="B559" s="264">
        <v>23</v>
      </c>
      <c r="C559" s="265">
        <v>0.95833333333333337</v>
      </c>
      <c r="D559" s="112">
        <v>0</v>
      </c>
    </row>
    <row r="560" spans="1:4">
      <c r="A560" s="264">
        <v>1</v>
      </c>
      <c r="B560" s="264">
        <v>24</v>
      </c>
      <c r="C560" s="265">
        <v>0</v>
      </c>
      <c r="D560" s="112">
        <v>0</v>
      </c>
    </row>
    <row r="561" spans="1:4">
      <c r="A561" s="264">
        <v>1</v>
      </c>
      <c r="B561" s="264">
        <v>24</v>
      </c>
      <c r="C561" s="265">
        <v>4.1666666666666664E-2</v>
      </c>
      <c r="D561" s="112">
        <v>0</v>
      </c>
    </row>
    <row r="562" spans="1:4">
      <c r="A562" s="264">
        <v>1</v>
      </c>
      <c r="B562" s="264">
        <v>24</v>
      </c>
      <c r="C562" s="265">
        <v>8.3333333333333329E-2</v>
      </c>
      <c r="D562" s="112">
        <v>0</v>
      </c>
    </row>
    <row r="563" spans="1:4">
      <c r="A563" s="264">
        <v>1</v>
      </c>
      <c r="B563" s="264">
        <v>24</v>
      </c>
      <c r="C563" s="265">
        <v>0.125</v>
      </c>
      <c r="D563" s="112">
        <v>0</v>
      </c>
    </row>
    <row r="564" spans="1:4">
      <c r="A564" s="264">
        <v>1</v>
      </c>
      <c r="B564" s="264">
        <v>24</v>
      </c>
      <c r="C564" s="265">
        <v>0.16666666666666666</v>
      </c>
      <c r="D564" s="112">
        <v>0</v>
      </c>
    </row>
    <row r="565" spans="1:4">
      <c r="A565" s="264">
        <v>1</v>
      </c>
      <c r="B565" s="264">
        <v>24</v>
      </c>
      <c r="C565" s="265">
        <v>0.20833333333333334</v>
      </c>
      <c r="D565" s="112">
        <v>0</v>
      </c>
    </row>
    <row r="566" spans="1:4">
      <c r="A566" s="264">
        <v>1</v>
      </c>
      <c r="B566" s="264">
        <v>24</v>
      </c>
      <c r="C566" s="265">
        <v>0.25</v>
      </c>
      <c r="D566" s="112">
        <v>0</v>
      </c>
    </row>
    <row r="567" spans="1:4">
      <c r="A567" s="264">
        <v>1</v>
      </c>
      <c r="B567" s="264">
        <v>24</v>
      </c>
      <c r="C567" s="265">
        <v>0.29166666666666669</v>
      </c>
      <c r="D567" s="112">
        <v>0</v>
      </c>
    </row>
    <row r="568" spans="1:4">
      <c r="A568" s="264">
        <v>1</v>
      </c>
      <c r="B568" s="264">
        <v>24</v>
      </c>
      <c r="C568" s="265">
        <v>0.33333333333333331</v>
      </c>
      <c r="D568" s="112">
        <v>4.917112348391834</v>
      </c>
    </row>
    <row r="569" spans="1:4">
      <c r="A569" s="264">
        <v>1</v>
      </c>
      <c r="B569" s="264">
        <v>24</v>
      </c>
      <c r="C569" s="265">
        <v>0.375</v>
      </c>
      <c r="D569" s="112">
        <v>9.5343990713763436</v>
      </c>
    </row>
    <row r="570" spans="1:4">
      <c r="A570" s="264">
        <v>1</v>
      </c>
      <c r="B570" s="264">
        <v>24</v>
      </c>
      <c r="C570" s="265">
        <v>0.41666666666666669</v>
      </c>
      <c r="D570" s="112">
        <v>7.345619247831487</v>
      </c>
    </row>
    <row r="571" spans="1:4">
      <c r="A571" s="264">
        <v>1</v>
      </c>
      <c r="B571" s="264">
        <v>24</v>
      </c>
      <c r="C571" s="265">
        <v>0.45833333333333331</v>
      </c>
      <c r="D571" s="112">
        <v>9.7958847302932313</v>
      </c>
    </row>
    <row r="572" spans="1:4">
      <c r="A572" s="264">
        <v>1</v>
      </c>
      <c r="B572" s="264">
        <v>24</v>
      </c>
      <c r="C572" s="265">
        <v>0.5</v>
      </c>
      <c r="D572" s="112">
        <v>10.822227070535156</v>
      </c>
    </row>
    <row r="573" spans="1:4">
      <c r="A573" s="264">
        <v>1</v>
      </c>
      <c r="B573" s="264">
        <v>24</v>
      </c>
      <c r="C573" s="265">
        <v>0.54166666666666663</v>
      </c>
      <c r="D573" s="112">
        <v>8.9888321385378251</v>
      </c>
    </row>
    <row r="574" spans="1:4">
      <c r="A574" s="264">
        <v>1</v>
      </c>
      <c r="B574" s="264">
        <v>24</v>
      </c>
      <c r="C574" s="265">
        <v>0.58333333333333337</v>
      </c>
      <c r="D574" s="112">
        <v>5.9651157902594756</v>
      </c>
    </row>
    <row r="575" spans="1:4">
      <c r="A575" s="264">
        <v>1</v>
      </c>
      <c r="B575" s="264">
        <v>24</v>
      </c>
      <c r="C575" s="265">
        <v>0.625</v>
      </c>
      <c r="D575" s="112">
        <v>5.3474382030177319</v>
      </c>
    </row>
    <row r="576" spans="1:4">
      <c r="A576" s="264">
        <v>1</v>
      </c>
      <c r="B576" s="264">
        <v>24</v>
      </c>
      <c r="C576" s="265">
        <v>0.66666666666666663</v>
      </c>
      <c r="D576" s="112">
        <v>8.4878746599228254</v>
      </c>
    </row>
    <row r="577" spans="1:4">
      <c r="A577" s="264">
        <v>1</v>
      </c>
      <c r="B577" s="264">
        <v>24</v>
      </c>
      <c r="C577" s="265">
        <v>0.70833333333333337</v>
      </c>
      <c r="D577" s="112">
        <v>2.7808701914561467</v>
      </c>
    </row>
    <row r="578" spans="1:4">
      <c r="A578" s="264">
        <v>1</v>
      </c>
      <c r="B578" s="264">
        <v>24</v>
      </c>
      <c r="C578" s="265">
        <v>0.75</v>
      </c>
      <c r="D578" s="112">
        <v>0</v>
      </c>
    </row>
    <row r="579" spans="1:4">
      <c r="A579" s="264">
        <v>1</v>
      </c>
      <c r="B579" s="264">
        <v>24</v>
      </c>
      <c r="C579" s="265">
        <v>0.79166666666666663</v>
      </c>
      <c r="D579" s="112">
        <v>0</v>
      </c>
    </row>
    <row r="580" spans="1:4">
      <c r="A580" s="264">
        <v>1</v>
      </c>
      <c r="B580" s="264">
        <v>24</v>
      </c>
      <c r="C580" s="265">
        <v>0.83333333333333337</v>
      </c>
      <c r="D580" s="112">
        <v>0</v>
      </c>
    </row>
    <row r="581" spans="1:4">
      <c r="A581" s="264">
        <v>1</v>
      </c>
      <c r="B581" s="264">
        <v>24</v>
      </c>
      <c r="C581" s="265">
        <v>0.875</v>
      </c>
      <c r="D581" s="112">
        <v>0</v>
      </c>
    </row>
    <row r="582" spans="1:4">
      <c r="A582" s="264">
        <v>1</v>
      </c>
      <c r="B582" s="264">
        <v>24</v>
      </c>
      <c r="C582" s="265">
        <v>0.91666666666666663</v>
      </c>
      <c r="D582" s="112">
        <v>0</v>
      </c>
    </row>
    <row r="583" spans="1:4">
      <c r="A583" s="264">
        <v>1</v>
      </c>
      <c r="B583" s="264">
        <v>24</v>
      </c>
      <c r="C583" s="265">
        <v>0.95833333333333337</v>
      </c>
      <c r="D583" s="112">
        <v>0</v>
      </c>
    </row>
    <row r="584" spans="1:4">
      <c r="A584" s="264">
        <v>1</v>
      </c>
      <c r="B584" s="264">
        <v>25</v>
      </c>
      <c r="C584" s="265">
        <v>0</v>
      </c>
      <c r="D584" s="112">
        <v>0</v>
      </c>
    </row>
    <row r="585" spans="1:4">
      <c r="A585" s="264">
        <v>1</v>
      </c>
      <c r="B585" s="264">
        <v>25</v>
      </c>
      <c r="C585" s="265">
        <v>4.1666666666666664E-2</v>
      </c>
      <c r="D585" s="112">
        <v>0</v>
      </c>
    </row>
    <row r="586" spans="1:4">
      <c r="A586" s="264">
        <v>1</v>
      </c>
      <c r="B586" s="264">
        <v>25</v>
      </c>
      <c r="C586" s="265">
        <v>8.3333333333333329E-2</v>
      </c>
      <c r="D586" s="112">
        <v>0</v>
      </c>
    </row>
    <row r="587" spans="1:4">
      <c r="A587" s="264">
        <v>1</v>
      </c>
      <c r="B587" s="264">
        <v>25</v>
      </c>
      <c r="C587" s="265">
        <v>0.125</v>
      </c>
      <c r="D587" s="112">
        <v>0</v>
      </c>
    </row>
    <row r="588" spans="1:4">
      <c r="A588" s="264">
        <v>1</v>
      </c>
      <c r="B588" s="264">
        <v>25</v>
      </c>
      <c r="C588" s="265">
        <v>0.16666666666666666</v>
      </c>
      <c r="D588" s="112">
        <v>0</v>
      </c>
    </row>
    <row r="589" spans="1:4">
      <c r="A589" s="264">
        <v>1</v>
      </c>
      <c r="B589" s="264">
        <v>25</v>
      </c>
      <c r="C589" s="265">
        <v>0.20833333333333334</v>
      </c>
      <c r="D589" s="112">
        <v>0</v>
      </c>
    </row>
    <row r="590" spans="1:4">
      <c r="A590" s="264">
        <v>1</v>
      </c>
      <c r="B590" s="264">
        <v>25</v>
      </c>
      <c r="C590" s="265">
        <v>0.25</v>
      </c>
      <c r="D590" s="112">
        <v>0</v>
      </c>
    </row>
    <row r="591" spans="1:4">
      <c r="A591" s="264">
        <v>1</v>
      </c>
      <c r="B591" s="264">
        <v>25</v>
      </c>
      <c r="C591" s="265">
        <v>0.29166666666666669</v>
      </c>
      <c r="D591" s="112">
        <v>0</v>
      </c>
    </row>
    <row r="592" spans="1:4">
      <c r="A592" s="264">
        <v>1</v>
      </c>
      <c r="B592" s="264">
        <v>25</v>
      </c>
      <c r="C592" s="265">
        <v>0.33333333333333331</v>
      </c>
      <c r="D592" s="112">
        <v>4.5229325467699981</v>
      </c>
    </row>
    <row r="593" spans="1:4">
      <c r="A593" s="264">
        <v>1</v>
      </c>
      <c r="B593" s="264">
        <v>25</v>
      </c>
      <c r="C593" s="265">
        <v>0.375</v>
      </c>
      <c r="D593" s="112">
        <v>5.9933861824826984</v>
      </c>
    </row>
    <row r="594" spans="1:4">
      <c r="A594" s="264">
        <v>1</v>
      </c>
      <c r="B594" s="264">
        <v>25</v>
      </c>
      <c r="C594" s="265">
        <v>0.41666666666666669</v>
      </c>
      <c r="D594" s="112">
        <v>8.0062128671915893</v>
      </c>
    </row>
    <row r="595" spans="1:4">
      <c r="A595" s="264">
        <v>1</v>
      </c>
      <c r="B595" s="264">
        <v>25</v>
      </c>
      <c r="C595" s="265">
        <v>0.45833333333333331</v>
      </c>
      <c r="D595" s="112">
        <v>11.667552765266695</v>
      </c>
    </row>
    <row r="596" spans="1:4">
      <c r="A596" s="264">
        <v>1</v>
      </c>
      <c r="B596" s="264">
        <v>25</v>
      </c>
      <c r="C596" s="265">
        <v>0.5</v>
      </c>
      <c r="D596" s="112">
        <v>11.099085069120536</v>
      </c>
    </row>
    <row r="597" spans="1:4">
      <c r="A597" s="264">
        <v>1</v>
      </c>
      <c r="B597" s="264">
        <v>25</v>
      </c>
      <c r="C597" s="265">
        <v>0.54166666666666663</v>
      </c>
      <c r="D597" s="112">
        <v>13.209842030570547</v>
      </c>
    </row>
    <row r="598" spans="1:4">
      <c r="A598" s="264">
        <v>1</v>
      </c>
      <c r="B598" s="264">
        <v>25</v>
      </c>
      <c r="C598" s="265">
        <v>0.58333333333333337</v>
      </c>
      <c r="D598" s="112">
        <v>10.614277943707517</v>
      </c>
    </row>
    <row r="599" spans="1:4">
      <c r="A599" s="264">
        <v>1</v>
      </c>
      <c r="B599" s="264">
        <v>25</v>
      </c>
      <c r="C599" s="265">
        <v>0.625</v>
      </c>
      <c r="D599" s="112">
        <v>7.3650891061620509</v>
      </c>
    </row>
    <row r="600" spans="1:4">
      <c r="A600" s="264">
        <v>1</v>
      </c>
      <c r="B600" s="264">
        <v>25</v>
      </c>
      <c r="C600" s="265">
        <v>0.66666666666666663</v>
      </c>
      <c r="D600" s="112">
        <v>4.2259243632525765</v>
      </c>
    </row>
    <row r="601" spans="1:4">
      <c r="A601" s="264">
        <v>1</v>
      </c>
      <c r="B601" s="264">
        <v>25</v>
      </c>
      <c r="C601" s="265">
        <v>0.70833333333333337</v>
      </c>
      <c r="D601" s="112">
        <v>1.4414088989302503</v>
      </c>
    </row>
    <row r="602" spans="1:4">
      <c r="A602" s="264">
        <v>1</v>
      </c>
      <c r="B602" s="264">
        <v>25</v>
      </c>
      <c r="C602" s="265">
        <v>0.75</v>
      </c>
      <c r="D602" s="112">
        <v>0</v>
      </c>
    </row>
    <row r="603" spans="1:4">
      <c r="A603" s="264">
        <v>1</v>
      </c>
      <c r="B603" s="264">
        <v>25</v>
      </c>
      <c r="C603" s="265">
        <v>0.79166666666666663</v>
      </c>
      <c r="D603" s="112">
        <v>0</v>
      </c>
    </row>
    <row r="604" spans="1:4">
      <c r="A604" s="264">
        <v>1</v>
      </c>
      <c r="B604" s="264">
        <v>25</v>
      </c>
      <c r="C604" s="265">
        <v>0.83333333333333337</v>
      </c>
      <c r="D604" s="112">
        <v>0</v>
      </c>
    </row>
    <row r="605" spans="1:4">
      <c r="A605" s="264">
        <v>1</v>
      </c>
      <c r="B605" s="264">
        <v>25</v>
      </c>
      <c r="C605" s="265">
        <v>0.875</v>
      </c>
      <c r="D605" s="112">
        <v>0</v>
      </c>
    </row>
    <row r="606" spans="1:4">
      <c r="A606" s="264">
        <v>1</v>
      </c>
      <c r="B606" s="264">
        <v>25</v>
      </c>
      <c r="C606" s="265">
        <v>0.91666666666666663</v>
      </c>
      <c r="D606" s="112">
        <v>0</v>
      </c>
    </row>
    <row r="607" spans="1:4">
      <c r="A607" s="264">
        <v>1</v>
      </c>
      <c r="B607" s="264">
        <v>25</v>
      </c>
      <c r="C607" s="265">
        <v>0.95833333333333337</v>
      </c>
      <c r="D607" s="112">
        <v>0</v>
      </c>
    </row>
    <row r="608" spans="1:4">
      <c r="A608" s="264">
        <v>1</v>
      </c>
      <c r="B608" s="264">
        <v>26</v>
      </c>
      <c r="C608" s="265">
        <v>0</v>
      </c>
      <c r="D608" s="112">
        <v>0</v>
      </c>
    </row>
    <row r="609" spans="1:4">
      <c r="A609" s="264">
        <v>1</v>
      </c>
      <c r="B609" s="264">
        <v>26</v>
      </c>
      <c r="C609" s="265">
        <v>4.1666666666666664E-2</v>
      </c>
      <c r="D609" s="112">
        <v>0</v>
      </c>
    </row>
    <row r="610" spans="1:4">
      <c r="A610" s="264">
        <v>1</v>
      </c>
      <c r="B610" s="264">
        <v>26</v>
      </c>
      <c r="C610" s="265">
        <v>8.3333333333333329E-2</v>
      </c>
      <c r="D610" s="112">
        <v>0</v>
      </c>
    </row>
    <row r="611" spans="1:4">
      <c r="A611" s="264">
        <v>1</v>
      </c>
      <c r="B611" s="264">
        <v>26</v>
      </c>
      <c r="C611" s="265">
        <v>0.125</v>
      </c>
      <c r="D611" s="112">
        <v>0</v>
      </c>
    </row>
    <row r="612" spans="1:4">
      <c r="A612" s="264">
        <v>1</v>
      </c>
      <c r="B612" s="264">
        <v>26</v>
      </c>
      <c r="C612" s="265">
        <v>0.16666666666666666</v>
      </c>
      <c r="D612" s="112">
        <v>0</v>
      </c>
    </row>
    <row r="613" spans="1:4">
      <c r="A613" s="264">
        <v>1</v>
      </c>
      <c r="B613" s="264">
        <v>26</v>
      </c>
      <c r="C613" s="265">
        <v>0.20833333333333334</v>
      </c>
      <c r="D613" s="112">
        <v>0</v>
      </c>
    </row>
    <row r="614" spans="1:4">
      <c r="A614" s="264">
        <v>1</v>
      </c>
      <c r="B614" s="264">
        <v>26</v>
      </c>
      <c r="C614" s="265">
        <v>0.25</v>
      </c>
      <c r="D614" s="112">
        <v>0</v>
      </c>
    </row>
    <row r="615" spans="1:4">
      <c r="A615" s="264">
        <v>1</v>
      </c>
      <c r="B615" s="264">
        <v>26</v>
      </c>
      <c r="C615" s="265">
        <v>0.29166666666666669</v>
      </c>
      <c r="D615" s="112">
        <v>0</v>
      </c>
    </row>
    <row r="616" spans="1:4">
      <c r="A616" s="264">
        <v>1</v>
      </c>
      <c r="B616" s="264">
        <v>26</v>
      </c>
      <c r="C616" s="265">
        <v>0.33333333333333331</v>
      </c>
      <c r="D616" s="112">
        <v>3.4446671282921839</v>
      </c>
    </row>
    <row r="617" spans="1:4">
      <c r="A617" s="264">
        <v>1</v>
      </c>
      <c r="B617" s="264">
        <v>26</v>
      </c>
      <c r="C617" s="265">
        <v>0.375</v>
      </c>
      <c r="D617" s="112">
        <v>6.2265237354465706</v>
      </c>
    </row>
    <row r="618" spans="1:4">
      <c r="A618" s="264">
        <v>1</v>
      </c>
      <c r="B618" s="264">
        <v>26</v>
      </c>
      <c r="C618" s="265">
        <v>0.41666666666666669</v>
      </c>
      <c r="D618" s="112">
        <v>7.1381562307108819</v>
      </c>
    </row>
    <row r="619" spans="1:4">
      <c r="A619" s="264">
        <v>1</v>
      </c>
      <c r="B619" s="264">
        <v>26</v>
      </c>
      <c r="C619" s="265">
        <v>0.45833333333333331</v>
      </c>
      <c r="D619" s="112">
        <v>6.8896575521420909</v>
      </c>
    </row>
    <row r="620" spans="1:4">
      <c r="A620" s="264">
        <v>1</v>
      </c>
      <c r="B620" s="264">
        <v>26</v>
      </c>
      <c r="C620" s="265">
        <v>0.5</v>
      </c>
      <c r="D620" s="112">
        <v>6.3036342769573563</v>
      </c>
    </row>
    <row r="621" spans="1:4">
      <c r="A621" s="264">
        <v>1</v>
      </c>
      <c r="B621" s="264">
        <v>26</v>
      </c>
      <c r="C621" s="265">
        <v>0.54166666666666663</v>
      </c>
      <c r="D621" s="112">
        <v>8.6636464212364785</v>
      </c>
    </row>
    <row r="622" spans="1:4">
      <c r="A622" s="264">
        <v>1</v>
      </c>
      <c r="B622" s="264">
        <v>26</v>
      </c>
      <c r="C622" s="265">
        <v>0.58333333333333337</v>
      </c>
      <c r="D622" s="112">
        <v>12.340906773125594</v>
      </c>
    </row>
    <row r="623" spans="1:4">
      <c r="A623" s="264">
        <v>1</v>
      </c>
      <c r="B623" s="264">
        <v>26</v>
      </c>
      <c r="C623" s="265">
        <v>0.625</v>
      </c>
      <c r="D623" s="112">
        <v>22.367348926546253</v>
      </c>
    </row>
    <row r="624" spans="1:4">
      <c r="A624" s="264">
        <v>1</v>
      </c>
      <c r="B624" s="264">
        <v>26</v>
      </c>
      <c r="C624" s="265">
        <v>0.66666666666666663</v>
      </c>
      <c r="D624" s="112">
        <v>30.327910317540034</v>
      </c>
    </row>
    <row r="625" spans="1:4">
      <c r="A625" s="264">
        <v>1</v>
      </c>
      <c r="B625" s="264">
        <v>26</v>
      </c>
      <c r="C625" s="265">
        <v>0.70833333333333337</v>
      </c>
      <c r="D625" s="112">
        <v>5.84997242296037</v>
      </c>
    </row>
    <row r="626" spans="1:4">
      <c r="A626" s="264">
        <v>1</v>
      </c>
      <c r="B626" s="264">
        <v>26</v>
      </c>
      <c r="C626" s="265">
        <v>0.75</v>
      </c>
      <c r="D626" s="112">
        <v>0</v>
      </c>
    </row>
    <row r="627" spans="1:4">
      <c r="A627" s="264">
        <v>1</v>
      </c>
      <c r="B627" s="264">
        <v>26</v>
      </c>
      <c r="C627" s="265">
        <v>0.79166666666666663</v>
      </c>
      <c r="D627" s="112">
        <v>0</v>
      </c>
    </row>
    <row r="628" spans="1:4">
      <c r="A628" s="264">
        <v>1</v>
      </c>
      <c r="B628" s="264">
        <v>26</v>
      </c>
      <c r="C628" s="265">
        <v>0.83333333333333337</v>
      </c>
      <c r="D628" s="112">
        <v>0</v>
      </c>
    </row>
    <row r="629" spans="1:4">
      <c r="A629" s="264">
        <v>1</v>
      </c>
      <c r="B629" s="264">
        <v>26</v>
      </c>
      <c r="C629" s="265">
        <v>0.875</v>
      </c>
      <c r="D629" s="112">
        <v>0</v>
      </c>
    </row>
    <row r="630" spans="1:4">
      <c r="A630" s="264">
        <v>1</v>
      </c>
      <c r="B630" s="264">
        <v>26</v>
      </c>
      <c r="C630" s="265">
        <v>0.91666666666666663</v>
      </c>
      <c r="D630" s="112">
        <v>0</v>
      </c>
    </row>
    <row r="631" spans="1:4">
      <c r="A631" s="264">
        <v>1</v>
      </c>
      <c r="B631" s="264">
        <v>26</v>
      </c>
      <c r="C631" s="265">
        <v>0.95833333333333337</v>
      </c>
      <c r="D631" s="112">
        <v>0</v>
      </c>
    </row>
    <row r="632" spans="1:4">
      <c r="A632" s="264">
        <v>1</v>
      </c>
      <c r="B632" s="264">
        <v>27</v>
      </c>
      <c r="C632" s="265">
        <v>0</v>
      </c>
      <c r="D632" s="112">
        <v>0</v>
      </c>
    </row>
    <row r="633" spans="1:4">
      <c r="A633" s="264">
        <v>1</v>
      </c>
      <c r="B633" s="264">
        <v>27</v>
      </c>
      <c r="C633" s="265">
        <v>4.1666666666666664E-2</v>
      </c>
      <c r="D633" s="112">
        <v>0</v>
      </c>
    </row>
    <row r="634" spans="1:4">
      <c r="A634" s="264">
        <v>1</v>
      </c>
      <c r="B634" s="264">
        <v>27</v>
      </c>
      <c r="C634" s="265">
        <v>8.3333333333333329E-2</v>
      </c>
      <c r="D634" s="112">
        <v>0</v>
      </c>
    </row>
    <row r="635" spans="1:4">
      <c r="A635" s="264">
        <v>1</v>
      </c>
      <c r="B635" s="264">
        <v>27</v>
      </c>
      <c r="C635" s="265">
        <v>0.125</v>
      </c>
      <c r="D635" s="112">
        <v>0</v>
      </c>
    </row>
    <row r="636" spans="1:4">
      <c r="A636" s="264">
        <v>1</v>
      </c>
      <c r="B636" s="264">
        <v>27</v>
      </c>
      <c r="C636" s="265">
        <v>0.16666666666666666</v>
      </c>
      <c r="D636" s="112">
        <v>0</v>
      </c>
    </row>
    <row r="637" spans="1:4">
      <c r="A637" s="264">
        <v>1</v>
      </c>
      <c r="B637" s="264">
        <v>27</v>
      </c>
      <c r="C637" s="265">
        <v>0.20833333333333334</v>
      </c>
      <c r="D637" s="112">
        <v>0</v>
      </c>
    </row>
    <row r="638" spans="1:4">
      <c r="A638" s="264">
        <v>1</v>
      </c>
      <c r="B638" s="264">
        <v>27</v>
      </c>
      <c r="C638" s="265">
        <v>0.25</v>
      </c>
      <c r="D638" s="112">
        <v>0</v>
      </c>
    </row>
    <row r="639" spans="1:4">
      <c r="A639" s="264">
        <v>1</v>
      </c>
      <c r="B639" s="264">
        <v>27</v>
      </c>
      <c r="C639" s="265">
        <v>0.29166666666666669</v>
      </c>
      <c r="D639" s="112">
        <v>0</v>
      </c>
    </row>
    <row r="640" spans="1:4">
      <c r="A640" s="264">
        <v>1</v>
      </c>
      <c r="B640" s="264">
        <v>27</v>
      </c>
      <c r="C640" s="265">
        <v>0.33333333333333331</v>
      </c>
      <c r="D640" s="112">
        <v>12.213258501655302</v>
      </c>
    </row>
    <row r="641" spans="1:4">
      <c r="A641" s="264">
        <v>1</v>
      </c>
      <c r="B641" s="264">
        <v>27</v>
      </c>
      <c r="C641" s="265">
        <v>0.375</v>
      </c>
      <c r="D641" s="112">
        <v>35.69457936511445</v>
      </c>
    </row>
    <row r="642" spans="1:4">
      <c r="A642" s="264">
        <v>1</v>
      </c>
      <c r="B642" s="264">
        <v>27</v>
      </c>
      <c r="C642" s="265">
        <v>0.41666666666666669</v>
      </c>
      <c r="D642" s="112">
        <v>43.106783716492103</v>
      </c>
    </row>
    <row r="643" spans="1:4">
      <c r="A643" s="264">
        <v>1</v>
      </c>
      <c r="B643" s="264">
        <v>27</v>
      </c>
      <c r="C643" s="265">
        <v>0.45833333333333331</v>
      </c>
      <c r="D643" s="112">
        <v>41.913288807506071</v>
      </c>
    </row>
    <row r="644" spans="1:4">
      <c r="A644" s="264">
        <v>1</v>
      </c>
      <c r="B644" s="264">
        <v>27</v>
      </c>
      <c r="C644" s="265">
        <v>0.5</v>
      </c>
      <c r="D644" s="112">
        <v>40.504233860626165</v>
      </c>
    </row>
    <row r="645" spans="1:4">
      <c r="A645" s="264">
        <v>1</v>
      </c>
      <c r="B645" s="264">
        <v>27</v>
      </c>
      <c r="C645" s="265">
        <v>0.54166666666666663</v>
      </c>
      <c r="D645" s="112">
        <v>40.646417616539132</v>
      </c>
    </row>
    <row r="646" spans="1:4">
      <c r="A646" s="264">
        <v>1</v>
      </c>
      <c r="B646" s="264">
        <v>27</v>
      </c>
      <c r="C646" s="265">
        <v>0.58333333333333337</v>
      </c>
      <c r="D646" s="112">
        <v>41.575566538801347</v>
      </c>
    </row>
    <row r="647" spans="1:4">
      <c r="A647" s="264">
        <v>1</v>
      </c>
      <c r="B647" s="264">
        <v>27</v>
      </c>
      <c r="C647" s="265">
        <v>0.625</v>
      </c>
      <c r="D647" s="112">
        <v>41.910603477039686</v>
      </c>
    </row>
    <row r="648" spans="1:4">
      <c r="A648" s="264">
        <v>1</v>
      </c>
      <c r="B648" s="264">
        <v>27</v>
      </c>
      <c r="C648" s="265">
        <v>0.66666666666666663</v>
      </c>
      <c r="D648" s="112">
        <v>36.550163204209518</v>
      </c>
    </row>
    <row r="649" spans="1:4">
      <c r="A649" s="264">
        <v>1</v>
      </c>
      <c r="B649" s="264">
        <v>27</v>
      </c>
      <c r="C649" s="265">
        <v>0.70833333333333337</v>
      </c>
      <c r="D649" s="112">
        <v>7.1122383497102781</v>
      </c>
    </row>
    <row r="650" spans="1:4">
      <c r="A650" s="264">
        <v>1</v>
      </c>
      <c r="B650" s="264">
        <v>27</v>
      </c>
      <c r="C650" s="265">
        <v>0.75</v>
      </c>
      <c r="D650" s="112">
        <v>0</v>
      </c>
    </row>
    <row r="651" spans="1:4">
      <c r="A651" s="264">
        <v>1</v>
      </c>
      <c r="B651" s="264">
        <v>27</v>
      </c>
      <c r="C651" s="265">
        <v>0.79166666666666663</v>
      </c>
      <c r="D651" s="112">
        <v>0</v>
      </c>
    </row>
    <row r="652" spans="1:4">
      <c r="A652" s="264">
        <v>1</v>
      </c>
      <c r="B652" s="264">
        <v>27</v>
      </c>
      <c r="C652" s="265">
        <v>0.83333333333333337</v>
      </c>
      <c r="D652" s="112">
        <v>0</v>
      </c>
    </row>
    <row r="653" spans="1:4">
      <c r="A653" s="264">
        <v>1</v>
      </c>
      <c r="B653" s="264">
        <v>27</v>
      </c>
      <c r="C653" s="265">
        <v>0.875</v>
      </c>
      <c r="D653" s="112">
        <v>0</v>
      </c>
    </row>
    <row r="654" spans="1:4">
      <c r="A654" s="264">
        <v>1</v>
      </c>
      <c r="B654" s="264">
        <v>27</v>
      </c>
      <c r="C654" s="265">
        <v>0.91666666666666663</v>
      </c>
      <c r="D654" s="112">
        <v>0</v>
      </c>
    </row>
    <row r="655" spans="1:4">
      <c r="A655" s="264">
        <v>1</v>
      </c>
      <c r="B655" s="264">
        <v>27</v>
      </c>
      <c r="C655" s="265">
        <v>0.95833333333333337</v>
      </c>
      <c r="D655" s="112">
        <v>0</v>
      </c>
    </row>
    <row r="656" spans="1:4">
      <c r="A656" s="264">
        <v>1</v>
      </c>
      <c r="B656" s="264">
        <v>28</v>
      </c>
      <c r="C656" s="265">
        <v>0</v>
      </c>
      <c r="D656" s="112">
        <v>0</v>
      </c>
    </row>
    <row r="657" spans="1:4">
      <c r="A657" s="264">
        <v>1</v>
      </c>
      <c r="B657" s="264">
        <v>28</v>
      </c>
      <c r="C657" s="265">
        <v>4.1666666666666664E-2</v>
      </c>
      <c r="D657" s="112">
        <v>0</v>
      </c>
    </row>
    <row r="658" spans="1:4">
      <c r="A658" s="264">
        <v>1</v>
      </c>
      <c r="B658" s="264">
        <v>28</v>
      </c>
      <c r="C658" s="265">
        <v>8.3333333333333329E-2</v>
      </c>
      <c r="D658" s="112">
        <v>0</v>
      </c>
    </row>
    <row r="659" spans="1:4">
      <c r="A659" s="264">
        <v>1</v>
      </c>
      <c r="B659" s="264">
        <v>28</v>
      </c>
      <c r="C659" s="265">
        <v>0.125</v>
      </c>
      <c r="D659" s="112">
        <v>0</v>
      </c>
    </row>
    <row r="660" spans="1:4">
      <c r="A660" s="264">
        <v>1</v>
      </c>
      <c r="B660" s="264">
        <v>28</v>
      </c>
      <c r="C660" s="265">
        <v>0.16666666666666666</v>
      </c>
      <c r="D660" s="112">
        <v>0</v>
      </c>
    </row>
    <row r="661" spans="1:4">
      <c r="A661" s="264">
        <v>1</v>
      </c>
      <c r="B661" s="264">
        <v>28</v>
      </c>
      <c r="C661" s="265">
        <v>0.20833333333333334</v>
      </c>
      <c r="D661" s="112">
        <v>0</v>
      </c>
    </row>
    <row r="662" spans="1:4">
      <c r="A662" s="264">
        <v>1</v>
      </c>
      <c r="B662" s="264">
        <v>28</v>
      </c>
      <c r="C662" s="265">
        <v>0.25</v>
      </c>
      <c r="D662" s="112">
        <v>0</v>
      </c>
    </row>
    <row r="663" spans="1:4">
      <c r="A663" s="264">
        <v>1</v>
      </c>
      <c r="B663" s="264">
        <v>28</v>
      </c>
      <c r="C663" s="265">
        <v>0.29166666666666669</v>
      </c>
      <c r="D663" s="112">
        <v>0</v>
      </c>
    </row>
    <row r="664" spans="1:4">
      <c r="A664" s="264">
        <v>1</v>
      </c>
      <c r="B664" s="264">
        <v>28</v>
      </c>
      <c r="C664" s="265">
        <v>0.33333333333333331</v>
      </c>
      <c r="D664" s="112">
        <v>17.734763598027047</v>
      </c>
    </row>
    <row r="665" spans="1:4">
      <c r="A665" s="264">
        <v>1</v>
      </c>
      <c r="B665" s="264">
        <v>28</v>
      </c>
      <c r="C665" s="265">
        <v>0.375</v>
      </c>
      <c r="D665" s="112">
        <v>40.970947134501266</v>
      </c>
    </row>
    <row r="666" spans="1:4">
      <c r="A666" s="264">
        <v>1</v>
      </c>
      <c r="B666" s="264">
        <v>28</v>
      </c>
      <c r="C666" s="265">
        <v>0.41666666666666669</v>
      </c>
      <c r="D666" s="112">
        <v>42.498774969387867</v>
      </c>
    </row>
    <row r="667" spans="1:4">
      <c r="A667" s="264">
        <v>1</v>
      </c>
      <c r="B667" s="264">
        <v>28</v>
      </c>
      <c r="C667" s="265">
        <v>0.45833333333333331</v>
      </c>
      <c r="D667" s="112">
        <v>41.174748270111145</v>
      </c>
    </row>
    <row r="668" spans="1:4">
      <c r="A668" s="264">
        <v>1</v>
      </c>
      <c r="B668" s="264">
        <v>28</v>
      </c>
      <c r="C668" s="265">
        <v>0.5</v>
      </c>
      <c r="D668" s="112">
        <v>39.852216884911051</v>
      </c>
    </row>
    <row r="669" spans="1:4">
      <c r="A669" s="264">
        <v>1</v>
      </c>
      <c r="B669" s="264">
        <v>28</v>
      </c>
      <c r="C669" s="265">
        <v>0.54166666666666663</v>
      </c>
      <c r="D669" s="112">
        <v>39.975667381489451</v>
      </c>
    </row>
    <row r="670" spans="1:4">
      <c r="A670" s="264">
        <v>1</v>
      </c>
      <c r="B670" s="264">
        <v>28</v>
      </c>
      <c r="C670" s="265">
        <v>0.58333333333333337</v>
      </c>
      <c r="D670" s="112">
        <v>41.046033473660472</v>
      </c>
    </row>
    <row r="671" spans="1:4">
      <c r="A671" s="264">
        <v>1</v>
      </c>
      <c r="B671" s="264">
        <v>28</v>
      </c>
      <c r="C671" s="265">
        <v>0.625</v>
      </c>
      <c r="D671" s="112">
        <v>41.547413570905569</v>
      </c>
    </row>
    <row r="672" spans="1:4">
      <c r="A672" s="264">
        <v>1</v>
      </c>
      <c r="B672" s="264">
        <v>28</v>
      </c>
      <c r="C672" s="265">
        <v>0.66666666666666663</v>
      </c>
      <c r="D672" s="112">
        <v>36.710197095596065</v>
      </c>
    </row>
    <row r="673" spans="1:4">
      <c r="A673" s="264">
        <v>1</v>
      </c>
      <c r="B673" s="264">
        <v>28</v>
      </c>
      <c r="C673" s="265">
        <v>0.70833333333333337</v>
      </c>
      <c r="D673" s="112">
        <v>7.6199524004002219</v>
      </c>
    </row>
    <row r="674" spans="1:4">
      <c r="A674" s="264">
        <v>1</v>
      </c>
      <c r="B674" s="264">
        <v>28</v>
      </c>
      <c r="C674" s="265">
        <v>0.75</v>
      </c>
      <c r="D674" s="112">
        <v>0</v>
      </c>
    </row>
    <row r="675" spans="1:4">
      <c r="A675" s="264">
        <v>1</v>
      </c>
      <c r="B675" s="264">
        <v>28</v>
      </c>
      <c r="C675" s="265">
        <v>0.79166666666666663</v>
      </c>
      <c r="D675" s="112">
        <v>0</v>
      </c>
    </row>
    <row r="676" spans="1:4">
      <c r="A676" s="264">
        <v>1</v>
      </c>
      <c r="B676" s="264">
        <v>28</v>
      </c>
      <c r="C676" s="265">
        <v>0.83333333333333337</v>
      </c>
      <c r="D676" s="112">
        <v>0</v>
      </c>
    </row>
    <row r="677" spans="1:4">
      <c r="A677" s="264">
        <v>1</v>
      </c>
      <c r="B677" s="264">
        <v>28</v>
      </c>
      <c r="C677" s="265">
        <v>0.875</v>
      </c>
      <c r="D677" s="112">
        <v>0</v>
      </c>
    </row>
    <row r="678" spans="1:4">
      <c r="A678" s="264">
        <v>1</v>
      </c>
      <c r="B678" s="264">
        <v>28</v>
      </c>
      <c r="C678" s="265">
        <v>0.91666666666666663</v>
      </c>
      <c r="D678" s="112">
        <v>0</v>
      </c>
    </row>
    <row r="679" spans="1:4">
      <c r="A679" s="264">
        <v>1</v>
      </c>
      <c r="B679" s="264">
        <v>28</v>
      </c>
      <c r="C679" s="265">
        <v>0.95833333333333337</v>
      </c>
      <c r="D679" s="112">
        <v>0</v>
      </c>
    </row>
    <row r="680" spans="1:4">
      <c r="A680" s="264">
        <v>1</v>
      </c>
      <c r="B680" s="264">
        <v>29</v>
      </c>
      <c r="C680" s="265">
        <v>0</v>
      </c>
      <c r="D680" s="112">
        <v>0</v>
      </c>
    </row>
    <row r="681" spans="1:4">
      <c r="A681" s="264">
        <v>1</v>
      </c>
      <c r="B681" s="264">
        <v>29</v>
      </c>
      <c r="C681" s="265">
        <v>4.1666666666666664E-2</v>
      </c>
      <c r="D681" s="112">
        <v>0</v>
      </c>
    </row>
    <row r="682" spans="1:4">
      <c r="A682" s="264">
        <v>1</v>
      </c>
      <c r="B682" s="264">
        <v>29</v>
      </c>
      <c r="C682" s="265">
        <v>8.3333333333333329E-2</v>
      </c>
      <c r="D682" s="112">
        <v>0</v>
      </c>
    </row>
    <row r="683" spans="1:4">
      <c r="A683" s="264">
        <v>1</v>
      </c>
      <c r="B683" s="264">
        <v>29</v>
      </c>
      <c r="C683" s="265">
        <v>0.125</v>
      </c>
      <c r="D683" s="112">
        <v>0</v>
      </c>
    </row>
    <row r="684" spans="1:4">
      <c r="A684" s="264">
        <v>1</v>
      </c>
      <c r="B684" s="264">
        <v>29</v>
      </c>
      <c r="C684" s="265">
        <v>0.16666666666666666</v>
      </c>
      <c r="D684" s="112">
        <v>0</v>
      </c>
    </row>
    <row r="685" spans="1:4">
      <c r="A685" s="264">
        <v>1</v>
      </c>
      <c r="B685" s="264">
        <v>29</v>
      </c>
      <c r="C685" s="265">
        <v>0.20833333333333334</v>
      </c>
      <c r="D685" s="112">
        <v>0</v>
      </c>
    </row>
    <row r="686" spans="1:4">
      <c r="A686" s="264">
        <v>1</v>
      </c>
      <c r="B686" s="264">
        <v>29</v>
      </c>
      <c r="C686" s="265">
        <v>0.25</v>
      </c>
      <c r="D686" s="112">
        <v>0</v>
      </c>
    </row>
    <row r="687" spans="1:4">
      <c r="A687" s="264">
        <v>1</v>
      </c>
      <c r="B687" s="264">
        <v>29</v>
      </c>
      <c r="C687" s="265">
        <v>0.29166666666666669</v>
      </c>
      <c r="D687" s="112">
        <v>0</v>
      </c>
    </row>
    <row r="688" spans="1:4">
      <c r="A688" s="264">
        <v>1</v>
      </c>
      <c r="B688" s="264">
        <v>29</v>
      </c>
      <c r="C688" s="265">
        <v>0.33333333333333331</v>
      </c>
      <c r="D688" s="112">
        <v>3.7470469888434015</v>
      </c>
    </row>
    <row r="689" spans="1:4">
      <c r="A689" s="264">
        <v>1</v>
      </c>
      <c r="B689" s="264">
        <v>29</v>
      </c>
      <c r="C689" s="265">
        <v>0.375</v>
      </c>
      <c r="D689" s="112">
        <v>5.9129656482254731</v>
      </c>
    </row>
    <row r="690" spans="1:4">
      <c r="A690" s="264">
        <v>1</v>
      </c>
      <c r="B690" s="264">
        <v>29</v>
      </c>
      <c r="C690" s="265">
        <v>0.41666666666666669</v>
      </c>
      <c r="D690" s="112">
        <v>12.440259316221324</v>
      </c>
    </row>
    <row r="691" spans="1:4">
      <c r="A691" s="264">
        <v>1</v>
      </c>
      <c r="B691" s="264">
        <v>29</v>
      </c>
      <c r="C691" s="265">
        <v>0.45833333333333331</v>
      </c>
      <c r="D691" s="112">
        <v>13.603432275945702</v>
      </c>
    </row>
    <row r="692" spans="1:4">
      <c r="A692" s="264">
        <v>1</v>
      </c>
      <c r="B692" s="264">
        <v>29</v>
      </c>
      <c r="C692" s="265">
        <v>0.5</v>
      </c>
      <c r="D692" s="112">
        <v>10.015580182323049</v>
      </c>
    </row>
    <row r="693" spans="1:4">
      <c r="A693" s="264">
        <v>1</v>
      </c>
      <c r="B693" s="264">
        <v>29</v>
      </c>
      <c r="C693" s="265">
        <v>0.54166666666666663</v>
      </c>
      <c r="D693" s="112">
        <v>9.8704888759688192</v>
      </c>
    </row>
    <row r="694" spans="1:4">
      <c r="A694" s="264">
        <v>1</v>
      </c>
      <c r="B694" s="264">
        <v>29</v>
      </c>
      <c r="C694" s="265">
        <v>0.58333333333333337</v>
      </c>
      <c r="D694" s="112">
        <v>20.665259910142698</v>
      </c>
    </row>
    <row r="695" spans="1:4">
      <c r="A695" s="264">
        <v>1</v>
      </c>
      <c r="B695" s="264">
        <v>29</v>
      </c>
      <c r="C695" s="265">
        <v>0.625</v>
      </c>
      <c r="D695" s="112">
        <v>37.088020860276835</v>
      </c>
    </row>
    <row r="696" spans="1:4">
      <c r="A696" s="264">
        <v>1</v>
      </c>
      <c r="B696" s="264">
        <v>29</v>
      </c>
      <c r="C696" s="265">
        <v>0.66666666666666663</v>
      </c>
      <c r="D696" s="112">
        <v>20.757682703687735</v>
      </c>
    </row>
    <row r="697" spans="1:4">
      <c r="A697" s="264">
        <v>1</v>
      </c>
      <c r="B697" s="264">
        <v>29</v>
      </c>
      <c r="C697" s="265">
        <v>0.70833333333333337</v>
      </c>
      <c r="D697" s="112">
        <v>7.0322887252694244</v>
      </c>
    </row>
    <row r="698" spans="1:4">
      <c r="A698" s="264">
        <v>1</v>
      </c>
      <c r="B698" s="264">
        <v>29</v>
      </c>
      <c r="C698" s="265">
        <v>0.75</v>
      </c>
      <c r="D698" s="112">
        <v>0</v>
      </c>
    </row>
    <row r="699" spans="1:4">
      <c r="A699" s="264">
        <v>1</v>
      </c>
      <c r="B699" s="264">
        <v>29</v>
      </c>
      <c r="C699" s="265">
        <v>0.79166666666666663</v>
      </c>
      <c r="D699" s="112">
        <v>0</v>
      </c>
    </row>
    <row r="700" spans="1:4">
      <c r="A700" s="264">
        <v>1</v>
      </c>
      <c r="B700" s="264">
        <v>29</v>
      </c>
      <c r="C700" s="265">
        <v>0.83333333333333337</v>
      </c>
      <c r="D700" s="112">
        <v>0</v>
      </c>
    </row>
    <row r="701" spans="1:4">
      <c r="A701" s="264">
        <v>1</v>
      </c>
      <c r="B701" s="264">
        <v>29</v>
      </c>
      <c r="C701" s="265">
        <v>0.875</v>
      </c>
      <c r="D701" s="112">
        <v>0</v>
      </c>
    </row>
    <row r="702" spans="1:4">
      <c r="A702" s="264">
        <v>1</v>
      </c>
      <c r="B702" s="264">
        <v>29</v>
      </c>
      <c r="C702" s="265">
        <v>0.91666666666666663</v>
      </c>
      <c r="D702" s="112">
        <v>0</v>
      </c>
    </row>
    <row r="703" spans="1:4">
      <c r="A703" s="264">
        <v>1</v>
      </c>
      <c r="B703" s="264">
        <v>29</v>
      </c>
      <c r="C703" s="265">
        <v>0.95833333333333337</v>
      </c>
      <c r="D703" s="112">
        <v>0</v>
      </c>
    </row>
    <row r="704" spans="1:4">
      <c r="A704" s="264">
        <v>1</v>
      </c>
      <c r="B704" s="264">
        <v>30</v>
      </c>
      <c r="C704" s="265">
        <v>0</v>
      </c>
      <c r="D704" s="112">
        <v>0</v>
      </c>
    </row>
    <row r="705" spans="1:4">
      <c r="A705" s="264">
        <v>1</v>
      </c>
      <c r="B705" s="264">
        <v>30</v>
      </c>
      <c r="C705" s="265">
        <v>4.1666666666666664E-2</v>
      </c>
      <c r="D705" s="112">
        <v>0</v>
      </c>
    </row>
    <row r="706" spans="1:4">
      <c r="A706" s="264">
        <v>1</v>
      </c>
      <c r="B706" s="264">
        <v>30</v>
      </c>
      <c r="C706" s="265">
        <v>8.3333333333333329E-2</v>
      </c>
      <c r="D706" s="112">
        <v>0</v>
      </c>
    </row>
    <row r="707" spans="1:4">
      <c r="A707" s="264">
        <v>1</v>
      </c>
      <c r="B707" s="264">
        <v>30</v>
      </c>
      <c r="C707" s="265">
        <v>0.125</v>
      </c>
      <c r="D707" s="112">
        <v>0</v>
      </c>
    </row>
    <row r="708" spans="1:4">
      <c r="A708" s="264">
        <v>1</v>
      </c>
      <c r="B708" s="264">
        <v>30</v>
      </c>
      <c r="C708" s="265">
        <v>0.16666666666666666</v>
      </c>
      <c r="D708" s="112">
        <v>0</v>
      </c>
    </row>
    <row r="709" spans="1:4">
      <c r="A709" s="264">
        <v>1</v>
      </c>
      <c r="B709" s="264">
        <v>30</v>
      </c>
      <c r="C709" s="265">
        <v>0.20833333333333334</v>
      </c>
      <c r="D709" s="112">
        <v>0</v>
      </c>
    </row>
    <row r="710" spans="1:4">
      <c r="A710" s="264">
        <v>1</v>
      </c>
      <c r="B710" s="264">
        <v>30</v>
      </c>
      <c r="C710" s="265">
        <v>0.25</v>
      </c>
      <c r="D710" s="112">
        <v>0</v>
      </c>
    </row>
    <row r="711" spans="1:4">
      <c r="A711" s="264">
        <v>1</v>
      </c>
      <c r="B711" s="264">
        <v>30</v>
      </c>
      <c r="C711" s="265">
        <v>0.29166666666666669</v>
      </c>
      <c r="D711" s="112">
        <v>0</v>
      </c>
    </row>
    <row r="712" spans="1:4">
      <c r="A712" s="264">
        <v>1</v>
      </c>
      <c r="B712" s="264">
        <v>30</v>
      </c>
      <c r="C712" s="265">
        <v>0.33333333333333331</v>
      </c>
      <c r="D712" s="112">
        <v>16.790739104639467</v>
      </c>
    </row>
    <row r="713" spans="1:4">
      <c r="A713" s="264">
        <v>1</v>
      </c>
      <c r="B713" s="264">
        <v>30</v>
      </c>
      <c r="C713" s="265">
        <v>0.375</v>
      </c>
      <c r="D713" s="112">
        <v>35.635364684352346</v>
      </c>
    </row>
    <row r="714" spans="1:4">
      <c r="A714" s="264">
        <v>1</v>
      </c>
      <c r="B714" s="264">
        <v>30</v>
      </c>
      <c r="C714" s="265">
        <v>0.41666666666666669</v>
      </c>
      <c r="D714" s="112">
        <v>41.42275875923562</v>
      </c>
    </row>
    <row r="715" spans="1:4">
      <c r="A715" s="264">
        <v>1</v>
      </c>
      <c r="B715" s="264">
        <v>30</v>
      </c>
      <c r="C715" s="265">
        <v>0.45833333333333331</v>
      </c>
      <c r="D715" s="112">
        <v>42.863071248817114</v>
      </c>
    </row>
    <row r="716" spans="1:4">
      <c r="A716" s="264">
        <v>1</v>
      </c>
      <c r="B716" s="264">
        <v>30</v>
      </c>
      <c r="C716" s="265">
        <v>0.5</v>
      </c>
      <c r="D716" s="112">
        <v>41.700211761463301</v>
      </c>
    </row>
    <row r="717" spans="1:4">
      <c r="A717" s="264">
        <v>1</v>
      </c>
      <c r="B717" s="264">
        <v>30</v>
      </c>
      <c r="C717" s="265">
        <v>0.54166666666666663</v>
      </c>
      <c r="D717" s="112">
        <v>41.702883670270587</v>
      </c>
    </row>
    <row r="718" spans="1:4">
      <c r="A718" s="264">
        <v>1</v>
      </c>
      <c r="B718" s="264">
        <v>30</v>
      </c>
      <c r="C718" s="265">
        <v>0.58333333333333337</v>
      </c>
      <c r="D718" s="112">
        <v>42.457239570301482</v>
      </c>
    </row>
    <row r="719" spans="1:4">
      <c r="A719" s="264">
        <v>1</v>
      </c>
      <c r="B719" s="264">
        <v>30</v>
      </c>
      <c r="C719" s="265">
        <v>0.625</v>
      </c>
      <c r="D719" s="112">
        <v>43.390607028354822</v>
      </c>
    </row>
    <row r="720" spans="1:4">
      <c r="A720" s="264">
        <v>1</v>
      </c>
      <c r="B720" s="264">
        <v>30</v>
      </c>
      <c r="C720" s="265">
        <v>0.66666666666666663</v>
      </c>
      <c r="D720" s="112">
        <v>39.237500036847017</v>
      </c>
    </row>
    <row r="721" spans="1:4">
      <c r="A721" s="264">
        <v>1</v>
      </c>
      <c r="B721" s="264">
        <v>30</v>
      </c>
      <c r="C721" s="265">
        <v>0.70833333333333337</v>
      </c>
      <c r="D721" s="112">
        <v>9.0336192287409354</v>
      </c>
    </row>
    <row r="722" spans="1:4">
      <c r="A722" s="264">
        <v>1</v>
      </c>
      <c r="B722" s="264">
        <v>30</v>
      </c>
      <c r="C722" s="265">
        <v>0.75</v>
      </c>
      <c r="D722" s="112">
        <v>0</v>
      </c>
    </row>
    <row r="723" spans="1:4">
      <c r="A723" s="264">
        <v>1</v>
      </c>
      <c r="B723" s="264">
        <v>30</v>
      </c>
      <c r="C723" s="265">
        <v>0.79166666666666663</v>
      </c>
      <c r="D723" s="112">
        <v>0</v>
      </c>
    </row>
    <row r="724" spans="1:4">
      <c r="A724" s="264">
        <v>1</v>
      </c>
      <c r="B724" s="264">
        <v>30</v>
      </c>
      <c r="C724" s="265">
        <v>0.83333333333333337</v>
      </c>
      <c r="D724" s="112">
        <v>0</v>
      </c>
    </row>
    <row r="725" spans="1:4">
      <c r="A725" s="264">
        <v>1</v>
      </c>
      <c r="B725" s="264">
        <v>30</v>
      </c>
      <c r="C725" s="265">
        <v>0.875</v>
      </c>
      <c r="D725" s="112">
        <v>0</v>
      </c>
    </row>
    <row r="726" spans="1:4">
      <c r="A726" s="264">
        <v>1</v>
      </c>
      <c r="B726" s="264">
        <v>30</v>
      </c>
      <c r="C726" s="265">
        <v>0.91666666666666663</v>
      </c>
      <c r="D726" s="112">
        <v>0</v>
      </c>
    </row>
    <row r="727" spans="1:4">
      <c r="A727" s="264">
        <v>1</v>
      </c>
      <c r="B727" s="264">
        <v>30</v>
      </c>
      <c r="C727" s="265">
        <v>0.95833333333333337</v>
      </c>
      <c r="D727" s="112">
        <v>0</v>
      </c>
    </row>
    <row r="728" spans="1:4">
      <c r="A728" s="264">
        <v>1</v>
      </c>
      <c r="B728" s="264">
        <v>31</v>
      </c>
      <c r="C728" s="265">
        <v>0</v>
      </c>
      <c r="D728" s="112">
        <v>0</v>
      </c>
    </row>
    <row r="729" spans="1:4">
      <c r="A729" s="264">
        <v>1</v>
      </c>
      <c r="B729" s="264">
        <v>31</v>
      </c>
      <c r="C729" s="265">
        <v>4.1666666666666664E-2</v>
      </c>
      <c r="D729" s="112">
        <v>0</v>
      </c>
    </row>
    <row r="730" spans="1:4">
      <c r="A730" s="264">
        <v>1</v>
      </c>
      <c r="B730" s="264">
        <v>31</v>
      </c>
      <c r="C730" s="265">
        <v>8.3333333333333329E-2</v>
      </c>
      <c r="D730" s="112">
        <v>0</v>
      </c>
    </row>
    <row r="731" spans="1:4">
      <c r="A731" s="264">
        <v>1</v>
      </c>
      <c r="B731" s="264">
        <v>31</v>
      </c>
      <c r="C731" s="265">
        <v>0.125</v>
      </c>
      <c r="D731" s="112">
        <v>0</v>
      </c>
    </row>
    <row r="732" spans="1:4">
      <c r="A732" s="264">
        <v>1</v>
      </c>
      <c r="B732" s="264">
        <v>31</v>
      </c>
      <c r="C732" s="265">
        <v>0.16666666666666666</v>
      </c>
      <c r="D732" s="112">
        <v>0</v>
      </c>
    </row>
    <row r="733" spans="1:4">
      <c r="A733" s="264">
        <v>1</v>
      </c>
      <c r="B733" s="264">
        <v>31</v>
      </c>
      <c r="C733" s="265">
        <v>0.20833333333333334</v>
      </c>
      <c r="D733" s="112">
        <v>0</v>
      </c>
    </row>
    <row r="734" spans="1:4">
      <c r="A734" s="264">
        <v>1</v>
      </c>
      <c r="B734" s="264">
        <v>31</v>
      </c>
      <c r="C734" s="265">
        <v>0.25</v>
      </c>
      <c r="D734" s="112">
        <v>0</v>
      </c>
    </row>
    <row r="735" spans="1:4">
      <c r="A735" s="264">
        <v>1</v>
      </c>
      <c r="B735" s="264">
        <v>31</v>
      </c>
      <c r="C735" s="265">
        <v>0.29166666666666669</v>
      </c>
      <c r="D735" s="112">
        <v>0</v>
      </c>
    </row>
    <row r="736" spans="1:4">
      <c r="A736" s="264">
        <v>1</v>
      </c>
      <c r="B736" s="264">
        <v>31</v>
      </c>
      <c r="C736" s="265">
        <v>0.33333333333333331</v>
      </c>
      <c r="D736" s="112">
        <v>19.587050002576682</v>
      </c>
    </row>
    <row r="737" spans="1:4">
      <c r="A737" s="264">
        <v>1</v>
      </c>
      <c r="B737" s="264">
        <v>31</v>
      </c>
      <c r="C737" s="265">
        <v>0.375</v>
      </c>
      <c r="D737" s="112">
        <v>42.776022846577185</v>
      </c>
    </row>
    <row r="738" spans="1:4">
      <c r="A738" s="264">
        <v>1</v>
      </c>
      <c r="B738" s="264">
        <v>31</v>
      </c>
      <c r="C738" s="265">
        <v>0.41666666666666669</v>
      </c>
      <c r="D738" s="112">
        <v>43.72123802434384</v>
      </c>
    </row>
    <row r="739" spans="1:4">
      <c r="A739" s="264">
        <v>1</v>
      </c>
      <c r="B739" s="264">
        <v>31</v>
      </c>
      <c r="C739" s="265">
        <v>0.45833333333333331</v>
      </c>
      <c r="D739" s="112">
        <v>42.338025085411282</v>
      </c>
    </row>
    <row r="740" spans="1:4">
      <c r="A740" s="264">
        <v>1</v>
      </c>
      <c r="B740" s="264">
        <v>31</v>
      </c>
      <c r="C740" s="265">
        <v>0.5</v>
      </c>
      <c r="D740" s="112">
        <v>41.359753474303766</v>
      </c>
    </row>
    <row r="741" spans="1:4">
      <c r="A741" s="264">
        <v>1</v>
      </c>
      <c r="B741" s="264">
        <v>31</v>
      </c>
      <c r="C741" s="265">
        <v>0.54166666666666663</v>
      </c>
      <c r="D741" s="112">
        <v>41.473695991832301</v>
      </c>
    </row>
    <row r="742" spans="1:4">
      <c r="A742" s="264">
        <v>1</v>
      </c>
      <c r="B742" s="264">
        <v>31</v>
      </c>
      <c r="C742" s="265">
        <v>0.58333333333333337</v>
      </c>
      <c r="D742" s="112">
        <v>42.556375213067533</v>
      </c>
    </row>
    <row r="743" spans="1:4">
      <c r="A743" s="264">
        <v>1</v>
      </c>
      <c r="B743" s="264">
        <v>31</v>
      </c>
      <c r="C743" s="265">
        <v>0.625</v>
      </c>
      <c r="D743" s="112">
        <v>43.326356718400206</v>
      </c>
    </row>
    <row r="744" spans="1:4">
      <c r="A744" s="264">
        <v>1</v>
      </c>
      <c r="B744" s="264">
        <v>31</v>
      </c>
      <c r="C744" s="265">
        <v>0.66666666666666663</v>
      </c>
      <c r="D744" s="112">
        <v>40.301691266301866</v>
      </c>
    </row>
    <row r="745" spans="1:4">
      <c r="A745" s="264">
        <v>1</v>
      </c>
      <c r="B745" s="264">
        <v>31</v>
      </c>
      <c r="C745" s="265">
        <v>0.70833333333333337</v>
      </c>
      <c r="D745" s="112">
        <v>10.093184104262136</v>
      </c>
    </row>
    <row r="746" spans="1:4">
      <c r="A746" s="264">
        <v>1</v>
      </c>
      <c r="B746" s="264">
        <v>31</v>
      </c>
      <c r="C746" s="265">
        <v>0.75</v>
      </c>
      <c r="D746" s="112">
        <v>0</v>
      </c>
    </row>
    <row r="747" spans="1:4">
      <c r="A747" s="264">
        <v>1</v>
      </c>
      <c r="B747" s="264">
        <v>31</v>
      </c>
      <c r="C747" s="265">
        <v>0.79166666666666663</v>
      </c>
      <c r="D747" s="112">
        <v>0</v>
      </c>
    </row>
    <row r="748" spans="1:4">
      <c r="A748" s="264">
        <v>1</v>
      </c>
      <c r="B748" s="264">
        <v>31</v>
      </c>
      <c r="C748" s="265">
        <v>0.83333333333333337</v>
      </c>
      <c r="D748" s="112">
        <v>0</v>
      </c>
    </row>
    <row r="749" spans="1:4">
      <c r="A749" s="264">
        <v>1</v>
      </c>
      <c r="B749" s="264">
        <v>31</v>
      </c>
      <c r="C749" s="265">
        <v>0.875</v>
      </c>
      <c r="D749" s="112">
        <v>0</v>
      </c>
    </row>
    <row r="750" spans="1:4">
      <c r="A750" s="264">
        <v>1</v>
      </c>
      <c r="B750" s="264">
        <v>31</v>
      </c>
      <c r="C750" s="265">
        <v>0.91666666666666663</v>
      </c>
      <c r="D750" s="112">
        <v>0</v>
      </c>
    </row>
    <row r="751" spans="1:4">
      <c r="A751" s="264">
        <v>1</v>
      </c>
      <c r="B751" s="264">
        <v>31</v>
      </c>
      <c r="C751" s="265">
        <v>0.95833333333333337</v>
      </c>
      <c r="D751" s="112">
        <v>0</v>
      </c>
    </row>
    <row r="752" spans="1:4">
      <c r="A752" s="264">
        <v>2</v>
      </c>
      <c r="B752" s="264">
        <v>1</v>
      </c>
      <c r="C752" s="265">
        <v>0</v>
      </c>
      <c r="D752" s="112">
        <v>0</v>
      </c>
    </row>
    <row r="753" spans="1:4">
      <c r="A753" s="264">
        <v>2</v>
      </c>
      <c r="B753" s="264">
        <v>1</v>
      </c>
      <c r="C753" s="265">
        <v>4.1666666666666664E-2</v>
      </c>
      <c r="D753" s="112">
        <v>0</v>
      </c>
    </row>
    <row r="754" spans="1:4">
      <c r="A754" s="264">
        <v>2</v>
      </c>
      <c r="B754" s="264">
        <v>1</v>
      </c>
      <c r="C754" s="265">
        <v>8.3333333333333329E-2</v>
      </c>
      <c r="D754" s="112">
        <v>0</v>
      </c>
    </row>
    <row r="755" spans="1:4">
      <c r="A755" s="264">
        <v>2</v>
      </c>
      <c r="B755" s="264">
        <v>1</v>
      </c>
      <c r="C755" s="265">
        <v>0.125</v>
      </c>
      <c r="D755" s="112">
        <v>0</v>
      </c>
    </row>
    <row r="756" spans="1:4">
      <c r="A756" s="264">
        <v>2</v>
      </c>
      <c r="B756" s="264">
        <v>1</v>
      </c>
      <c r="C756" s="265">
        <v>0.16666666666666666</v>
      </c>
      <c r="D756" s="112">
        <v>0</v>
      </c>
    </row>
    <row r="757" spans="1:4">
      <c r="A757" s="264">
        <v>2</v>
      </c>
      <c r="B757" s="264">
        <v>1</v>
      </c>
      <c r="C757" s="265">
        <v>0.20833333333333334</v>
      </c>
      <c r="D757" s="112">
        <v>0</v>
      </c>
    </row>
    <row r="758" spans="1:4">
      <c r="A758" s="264">
        <v>2</v>
      </c>
      <c r="B758" s="264">
        <v>1</v>
      </c>
      <c r="C758" s="265">
        <v>0.25</v>
      </c>
      <c r="D758" s="112">
        <v>0</v>
      </c>
    </row>
    <row r="759" spans="1:4">
      <c r="A759" s="264">
        <v>2</v>
      </c>
      <c r="B759" s="264">
        <v>1</v>
      </c>
      <c r="C759" s="265">
        <v>0.29166666666666669</v>
      </c>
      <c r="D759" s="112">
        <v>0.49371403124944685</v>
      </c>
    </row>
    <row r="760" spans="1:4">
      <c r="A760" s="264">
        <v>2</v>
      </c>
      <c r="B760" s="264">
        <v>1</v>
      </c>
      <c r="C760" s="265">
        <v>0.33333333333333331</v>
      </c>
      <c r="D760" s="112">
        <v>21.321601832630634</v>
      </c>
    </row>
    <row r="761" spans="1:4">
      <c r="A761" s="264">
        <v>2</v>
      </c>
      <c r="B761" s="264">
        <v>1</v>
      </c>
      <c r="C761" s="265">
        <v>0.375</v>
      </c>
      <c r="D761" s="112">
        <v>45.131233016452136</v>
      </c>
    </row>
    <row r="762" spans="1:4">
      <c r="A762" s="264">
        <v>2</v>
      </c>
      <c r="B762" s="264">
        <v>1</v>
      </c>
      <c r="C762" s="265">
        <v>0.41666666666666669</v>
      </c>
      <c r="D762" s="112">
        <v>45.496228566586751</v>
      </c>
    </row>
    <row r="763" spans="1:4">
      <c r="A763" s="264">
        <v>2</v>
      </c>
      <c r="B763" s="264">
        <v>1</v>
      </c>
      <c r="C763" s="265">
        <v>0.45833333333333331</v>
      </c>
      <c r="D763" s="112">
        <v>43.456203729991813</v>
      </c>
    </row>
    <row r="764" spans="1:4">
      <c r="A764" s="264">
        <v>2</v>
      </c>
      <c r="B764" s="264">
        <v>1</v>
      </c>
      <c r="C764" s="265">
        <v>0.5</v>
      </c>
      <c r="D764" s="112">
        <v>42.364803932445</v>
      </c>
    </row>
    <row r="765" spans="1:4">
      <c r="A765" s="264">
        <v>2</v>
      </c>
      <c r="B765" s="264">
        <v>1</v>
      </c>
      <c r="C765" s="265">
        <v>0.54166666666666663</v>
      </c>
      <c r="D765" s="112">
        <v>42.362132916230266</v>
      </c>
    </row>
    <row r="766" spans="1:4">
      <c r="A766" s="264">
        <v>2</v>
      </c>
      <c r="B766" s="264">
        <v>1</v>
      </c>
      <c r="C766" s="265">
        <v>0.58333333333333337</v>
      </c>
      <c r="D766" s="112">
        <v>43.488333892466216</v>
      </c>
    </row>
    <row r="767" spans="1:4">
      <c r="A767" s="264">
        <v>2</v>
      </c>
      <c r="B767" s="264">
        <v>1</v>
      </c>
      <c r="C767" s="265">
        <v>0.625</v>
      </c>
      <c r="D767" s="112">
        <v>44.429083998345533</v>
      </c>
    </row>
    <row r="768" spans="1:4">
      <c r="A768" s="264">
        <v>2</v>
      </c>
      <c r="B768" s="264">
        <v>1</v>
      </c>
      <c r="C768" s="265">
        <v>0.66666666666666663</v>
      </c>
      <c r="D768" s="112">
        <v>41.712262734200571</v>
      </c>
    </row>
    <row r="769" spans="1:4">
      <c r="A769" s="264">
        <v>2</v>
      </c>
      <c r="B769" s="264">
        <v>1</v>
      </c>
      <c r="C769" s="265">
        <v>0.70833333333333337</v>
      </c>
      <c r="D769" s="112">
        <v>11.157760940592844</v>
      </c>
    </row>
    <row r="770" spans="1:4">
      <c r="A770" s="264">
        <v>2</v>
      </c>
      <c r="B770" s="264">
        <v>1</v>
      </c>
      <c r="C770" s="265">
        <v>0.75</v>
      </c>
      <c r="D770" s="112">
        <v>0</v>
      </c>
    </row>
    <row r="771" spans="1:4">
      <c r="A771" s="264">
        <v>2</v>
      </c>
      <c r="B771" s="264">
        <v>1</v>
      </c>
      <c r="C771" s="265">
        <v>0.79166666666666663</v>
      </c>
      <c r="D771" s="112">
        <v>0</v>
      </c>
    </row>
    <row r="772" spans="1:4">
      <c r="A772" s="264">
        <v>2</v>
      </c>
      <c r="B772" s="264">
        <v>1</v>
      </c>
      <c r="C772" s="265">
        <v>0.83333333333333337</v>
      </c>
      <c r="D772" s="112">
        <v>0</v>
      </c>
    </row>
    <row r="773" spans="1:4">
      <c r="A773" s="264">
        <v>2</v>
      </c>
      <c r="B773" s="264">
        <v>1</v>
      </c>
      <c r="C773" s="265">
        <v>0.875</v>
      </c>
      <c r="D773" s="112">
        <v>0</v>
      </c>
    </row>
    <row r="774" spans="1:4">
      <c r="A774" s="264">
        <v>2</v>
      </c>
      <c r="B774" s="264">
        <v>1</v>
      </c>
      <c r="C774" s="265">
        <v>0.91666666666666663</v>
      </c>
      <c r="D774" s="112">
        <v>0</v>
      </c>
    </row>
    <row r="775" spans="1:4">
      <c r="A775" s="264">
        <v>2</v>
      </c>
      <c r="B775" s="264">
        <v>1</v>
      </c>
      <c r="C775" s="265">
        <v>0.95833333333333337</v>
      </c>
      <c r="D775" s="112">
        <v>0</v>
      </c>
    </row>
    <row r="776" spans="1:4">
      <c r="A776" s="264">
        <v>2</v>
      </c>
      <c r="B776" s="264">
        <v>2</v>
      </c>
      <c r="C776" s="265">
        <v>0</v>
      </c>
      <c r="D776" s="112">
        <v>0</v>
      </c>
    </row>
    <row r="777" spans="1:4">
      <c r="A777" s="264">
        <v>2</v>
      </c>
      <c r="B777" s="264">
        <v>2</v>
      </c>
      <c r="C777" s="265">
        <v>4.1666666666666664E-2</v>
      </c>
      <c r="D777" s="112">
        <v>0</v>
      </c>
    </row>
    <row r="778" spans="1:4">
      <c r="A778" s="264">
        <v>2</v>
      </c>
      <c r="B778" s="264">
        <v>2</v>
      </c>
      <c r="C778" s="265">
        <v>8.3333333333333329E-2</v>
      </c>
      <c r="D778" s="112">
        <v>0</v>
      </c>
    </row>
    <row r="779" spans="1:4">
      <c r="A779" s="264">
        <v>2</v>
      </c>
      <c r="B779" s="264">
        <v>2</v>
      </c>
      <c r="C779" s="265">
        <v>0.125</v>
      </c>
      <c r="D779" s="112">
        <v>0</v>
      </c>
    </row>
    <row r="780" spans="1:4">
      <c r="A780" s="264">
        <v>2</v>
      </c>
      <c r="B780" s="264">
        <v>2</v>
      </c>
      <c r="C780" s="265">
        <v>0.16666666666666666</v>
      </c>
      <c r="D780" s="112">
        <v>0</v>
      </c>
    </row>
    <row r="781" spans="1:4">
      <c r="A781" s="264">
        <v>2</v>
      </c>
      <c r="B781" s="264">
        <v>2</v>
      </c>
      <c r="C781" s="265">
        <v>0.20833333333333334</v>
      </c>
      <c r="D781" s="112">
        <v>0</v>
      </c>
    </row>
    <row r="782" spans="1:4">
      <c r="A782" s="264">
        <v>2</v>
      </c>
      <c r="B782" s="264">
        <v>2</v>
      </c>
      <c r="C782" s="265">
        <v>0.25</v>
      </c>
      <c r="D782" s="112">
        <v>0</v>
      </c>
    </row>
    <row r="783" spans="1:4">
      <c r="A783" s="264">
        <v>2</v>
      </c>
      <c r="B783" s="264">
        <v>2</v>
      </c>
      <c r="C783" s="265">
        <v>0.29166666666666669</v>
      </c>
      <c r="D783" s="112">
        <v>0.36646601740513074</v>
      </c>
    </row>
    <row r="784" spans="1:4">
      <c r="A784" s="264">
        <v>2</v>
      </c>
      <c r="B784" s="264">
        <v>2</v>
      </c>
      <c r="C784" s="265">
        <v>0.33333333333333331</v>
      </c>
      <c r="D784" s="112">
        <v>19.622412861520981</v>
      </c>
    </row>
    <row r="785" spans="1:4">
      <c r="A785" s="264">
        <v>2</v>
      </c>
      <c r="B785" s="264">
        <v>2</v>
      </c>
      <c r="C785" s="265">
        <v>0.375</v>
      </c>
      <c r="D785" s="112">
        <v>41.603705401795949</v>
      </c>
    </row>
    <row r="786" spans="1:4">
      <c r="A786" s="264">
        <v>2</v>
      </c>
      <c r="B786" s="264">
        <v>2</v>
      </c>
      <c r="C786" s="265">
        <v>0.41666666666666669</v>
      </c>
      <c r="D786" s="112">
        <v>43.021094775986228</v>
      </c>
    </row>
    <row r="787" spans="1:4">
      <c r="A787" s="264">
        <v>2</v>
      </c>
      <c r="B787" s="264">
        <v>2</v>
      </c>
      <c r="C787" s="265">
        <v>0.45833333333333331</v>
      </c>
      <c r="D787" s="112">
        <v>41.649280337293568</v>
      </c>
    </row>
    <row r="788" spans="1:4">
      <c r="A788" s="264">
        <v>2</v>
      </c>
      <c r="B788" s="264">
        <v>2</v>
      </c>
      <c r="C788" s="265">
        <v>0.5</v>
      </c>
      <c r="D788" s="112">
        <v>40.929366065609138</v>
      </c>
    </row>
    <row r="789" spans="1:4">
      <c r="A789" s="264">
        <v>2</v>
      </c>
      <c r="B789" s="264">
        <v>2</v>
      </c>
      <c r="C789" s="265">
        <v>0.54166666666666663</v>
      </c>
      <c r="D789" s="112">
        <v>40.856962075524919</v>
      </c>
    </row>
    <row r="790" spans="1:4">
      <c r="A790" s="264">
        <v>2</v>
      </c>
      <c r="B790" s="264">
        <v>2</v>
      </c>
      <c r="C790" s="265">
        <v>0.58333333333333337</v>
      </c>
      <c r="D790" s="112">
        <v>41.307463393904513</v>
      </c>
    </row>
    <row r="791" spans="1:4">
      <c r="A791" s="264">
        <v>2</v>
      </c>
      <c r="B791" s="264">
        <v>2</v>
      </c>
      <c r="C791" s="265">
        <v>0.625</v>
      </c>
      <c r="D791" s="112">
        <v>42.202707582273405</v>
      </c>
    </row>
    <row r="792" spans="1:4">
      <c r="A792" s="264">
        <v>2</v>
      </c>
      <c r="B792" s="264">
        <v>2</v>
      </c>
      <c r="C792" s="265">
        <v>0.66666666666666663</v>
      </c>
      <c r="D792" s="112">
        <v>22.613066545202287</v>
      </c>
    </row>
    <row r="793" spans="1:4">
      <c r="A793" s="264">
        <v>2</v>
      </c>
      <c r="B793" s="264">
        <v>2</v>
      </c>
      <c r="C793" s="265">
        <v>0.70833333333333337</v>
      </c>
      <c r="D793" s="112">
        <v>4.6119411222386706</v>
      </c>
    </row>
    <row r="794" spans="1:4">
      <c r="A794" s="264">
        <v>2</v>
      </c>
      <c r="B794" s="264">
        <v>2</v>
      </c>
      <c r="C794" s="265">
        <v>0.75</v>
      </c>
      <c r="D794" s="112">
        <v>0</v>
      </c>
    </row>
    <row r="795" spans="1:4">
      <c r="A795" s="264">
        <v>2</v>
      </c>
      <c r="B795" s="264">
        <v>2</v>
      </c>
      <c r="C795" s="265">
        <v>0.79166666666666663</v>
      </c>
      <c r="D795" s="112">
        <v>0</v>
      </c>
    </row>
    <row r="796" spans="1:4">
      <c r="A796" s="264">
        <v>2</v>
      </c>
      <c r="B796" s="264">
        <v>2</v>
      </c>
      <c r="C796" s="265">
        <v>0.83333333333333337</v>
      </c>
      <c r="D796" s="112">
        <v>0</v>
      </c>
    </row>
    <row r="797" spans="1:4">
      <c r="A797" s="264">
        <v>2</v>
      </c>
      <c r="B797" s="264">
        <v>2</v>
      </c>
      <c r="C797" s="265">
        <v>0.875</v>
      </c>
      <c r="D797" s="112">
        <v>0</v>
      </c>
    </row>
    <row r="798" spans="1:4">
      <c r="A798" s="264">
        <v>2</v>
      </c>
      <c r="B798" s="264">
        <v>2</v>
      </c>
      <c r="C798" s="265">
        <v>0.91666666666666663</v>
      </c>
      <c r="D798" s="112">
        <v>0</v>
      </c>
    </row>
    <row r="799" spans="1:4">
      <c r="A799" s="264">
        <v>2</v>
      </c>
      <c r="B799" s="264">
        <v>2</v>
      </c>
      <c r="C799" s="265">
        <v>0.95833333333333337</v>
      </c>
      <c r="D799" s="112">
        <v>0</v>
      </c>
    </row>
    <row r="800" spans="1:4">
      <c r="A800" s="264">
        <v>2</v>
      </c>
      <c r="B800" s="264">
        <v>3</v>
      </c>
      <c r="C800" s="265">
        <v>0</v>
      </c>
      <c r="D800" s="112">
        <v>0</v>
      </c>
    </row>
    <row r="801" spans="1:4">
      <c r="A801" s="264">
        <v>2</v>
      </c>
      <c r="B801" s="264">
        <v>3</v>
      </c>
      <c r="C801" s="265">
        <v>4.1666666666666664E-2</v>
      </c>
      <c r="D801" s="112">
        <v>0</v>
      </c>
    </row>
    <row r="802" spans="1:4">
      <c r="A802" s="264">
        <v>2</v>
      </c>
      <c r="B802" s="264">
        <v>3</v>
      </c>
      <c r="C802" s="265">
        <v>8.3333333333333329E-2</v>
      </c>
      <c r="D802" s="112">
        <v>0</v>
      </c>
    </row>
    <row r="803" spans="1:4">
      <c r="A803" s="264">
        <v>2</v>
      </c>
      <c r="B803" s="264">
        <v>3</v>
      </c>
      <c r="C803" s="265">
        <v>0.125</v>
      </c>
      <c r="D803" s="112">
        <v>0</v>
      </c>
    </row>
    <row r="804" spans="1:4">
      <c r="A804" s="264">
        <v>2</v>
      </c>
      <c r="B804" s="264">
        <v>3</v>
      </c>
      <c r="C804" s="265">
        <v>0.16666666666666666</v>
      </c>
      <c r="D804" s="112">
        <v>0</v>
      </c>
    </row>
    <row r="805" spans="1:4">
      <c r="A805" s="264">
        <v>2</v>
      </c>
      <c r="B805" s="264">
        <v>3</v>
      </c>
      <c r="C805" s="265">
        <v>0.20833333333333334</v>
      </c>
      <c r="D805" s="112">
        <v>0</v>
      </c>
    </row>
    <row r="806" spans="1:4">
      <c r="A806" s="264">
        <v>2</v>
      </c>
      <c r="B806" s="264">
        <v>3</v>
      </c>
      <c r="C806" s="265">
        <v>0.25</v>
      </c>
      <c r="D806" s="112">
        <v>0</v>
      </c>
    </row>
    <row r="807" spans="1:4">
      <c r="A807" s="264">
        <v>2</v>
      </c>
      <c r="B807" s="264">
        <v>3</v>
      </c>
      <c r="C807" s="265">
        <v>0.29166666666666669</v>
      </c>
      <c r="D807" s="112">
        <v>0.30325850796985404</v>
      </c>
    </row>
    <row r="808" spans="1:4">
      <c r="A808" s="264">
        <v>2</v>
      </c>
      <c r="B808" s="264">
        <v>3</v>
      </c>
      <c r="C808" s="265">
        <v>0.33333333333333331</v>
      </c>
      <c r="D808" s="112">
        <v>6.9674214103475087</v>
      </c>
    </row>
    <row r="809" spans="1:4">
      <c r="A809" s="264">
        <v>2</v>
      </c>
      <c r="B809" s="264">
        <v>3</v>
      </c>
      <c r="C809" s="265">
        <v>0.375</v>
      </c>
      <c r="D809" s="112">
        <v>10.714835749306722</v>
      </c>
    </row>
    <row r="810" spans="1:4">
      <c r="A810" s="264">
        <v>2</v>
      </c>
      <c r="B810" s="264">
        <v>3</v>
      </c>
      <c r="C810" s="265">
        <v>0.41666666666666669</v>
      </c>
      <c r="D810" s="112">
        <v>35.08621794522</v>
      </c>
    </row>
    <row r="811" spans="1:4">
      <c r="A811" s="264">
        <v>2</v>
      </c>
      <c r="B811" s="264">
        <v>3</v>
      </c>
      <c r="C811" s="265">
        <v>0.45833333333333331</v>
      </c>
      <c r="D811" s="112">
        <v>23.370318092350736</v>
      </c>
    </row>
    <row r="812" spans="1:4">
      <c r="A812" s="264">
        <v>2</v>
      </c>
      <c r="B812" s="264">
        <v>3</v>
      </c>
      <c r="C812" s="265">
        <v>0.5</v>
      </c>
      <c r="D812" s="112">
        <v>17.732042983344513</v>
      </c>
    </row>
    <row r="813" spans="1:4">
      <c r="A813" s="264">
        <v>2</v>
      </c>
      <c r="B813" s="264">
        <v>3</v>
      </c>
      <c r="C813" s="265">
        <v>0.54166666666666663</v>
      </c>
      <c r="D813" s="112">
        <v>11.17184799424415</v>
      </c>
    </row>
    <row r="814" spans="1:4">
      <c r="A814" s="264">
        <v>2</v>
      </c>
      <c r="B814" s="264">
        <v>3</v>
      </c>
      <c r="C814" s="265">
        <v>0.58333333333333337</v>
      </c>
      <c r="D814" s="112">
        <v>9.1742699773198648</v>
      </c>
    </row>
    <row r="815" spans="1:4">
      <c r="A815" s="264">
        <v>2</v>
      </c>
      <c r="B815" s="264">
        <v>3</v>
      </c>
      <c r="C815" s="265">
        <v>0.625</v>
      </c>
      <c r="D815" s="112">
        <v>10.127810575594809</v>
      </c>
    </row>
    <row r="816" spans="1:4">
      <c r="A816" s="264">
        <v>2</v>
      </c>
      <c r="B816" s="264">
        <v>3</v>
      </c>
      <c r="C816" s="265">
        <v>0.66666666666666663</v>
      </c>
      <c r="D816" s="112">
        <v>9.6771941852164609</v>
      </c>
    </row>
    <row r="817" spans="1:4">
      <c r="A817" s="264">
        <v>2</v>
      </c>
      <c r="B817" s="264">
        <v>3</v>
      </c>
      <c r="C817" s="265">
        <v>0.70833333333333337</v>
      </c>
      <c r="D817" s="112">
        <v>1.1180359433245044</v>
      </c>
    </row>
    <row r="818" spans="1:4">
      <c r="A818" s="264">
        <v>2</v>
      </c>
      <c r="B818" s="264">
        <v>3</v>
      </c>
      <c r="C818" s="265">
        <v>0.75</v>
      </c>
      <c r="D818" s="112">
        <v>0</v>
      </c>
    </row>
    <row r="819" spans="1:4">
      <c r="A819" s="264">
        <v>2</v>
      </c>
      <c r="B819" s="264">
        <v>3</v>
      </c>
      <c r="C819" s="265">
        <v>0.79166666666666663</v>
      </c>
      <c r="D819" s="112">
        <v>0</v>
      </c>
    </row>
    <row r="820" spans="1:4">
      <c r="A820" s="264">
        <v>2</v>
      </c>
      <c r="B820" s="264">
        <v>3</v>
      </c>
      <c r="C820" s="265">
        <v>0.83333333333333337</v>
      </c>
      <c r="D820" s="112">
        <v>0</v>
      </c>
    </row>
    <row r="821" spans="1:4">
      <c r="A821" s="264">
        <v>2</v>
      </c>
      <c r="B821" s="264">
        <v>3</v>
      </c>
      <c r="C821" s="265">
        <v>0.875</v>
      </c>
      <c r="D821" s="112">
        <v>0</v>
      </c>
    </row>
    <row r="822" spans="1:4">
      <c r="A822" s="264">
        <v>2</v>
      </c>
      <c r="B822" s="264">
        <v>3</v>
      </c>
      <c r="C822" s="265">
        <v>0.91666666666666663</v>
      </c>
      <c r="D822" s="112">
        <v>0</v>
      </c>
    </row>
    <row r="823" spans="1:4">
      <c r="A823" s="264">
        <v>2</v>
      </c>
      <c r="B823" s="264">
        <v>3</v>
      </c>
      <c r="C823" s="265">
        <v>0.95833333333333337</v>
      </c>
      <c r="D823" s="112">
        <v>0</v>
      </c>
    </row>
    <row r="824" spans="1:4">
      <c r="A824" s="264">
        <v>2</v>
      </c>
      <c r="B824" s="264">
        <v>4</v>
      </c>
      <c r="C824" s="265">
        <v>0</v>
      </c>
      <c r="D824" s="112">
        <v>0</v>
      </c>
    </row>
    <row r="825" spans="1:4">
      <c r="A825" s="264">
        <v>2</v>
      </c>
      <c r="B825" s="264">
        <v>4</v>
      </c>
      <c r="C825" s="265">
        <v>4.1666666666666664E-2</v>
      </c>
      <c r="D825" s="112">
        <v>0</v>
      </c>
    </row>
    <row r="826" spans="1:4">
      <c r="A826" s="264">
        <v>2</v>
      </c>
      <c r="B826" s="264">
        <v>4</v>
      </c>
      <c r="C826" s="265">
        <v>8.3333333333333329E-2</v>
      </c>
      <c r="D826" s="112">
        <v>0</v>
      </c>
    </row>
    <row r="827" spans="1:4">
      <c r="A827" s="264">
        <v>2</v>
      </c>
      <c r="B827" s="264">
        <v>4</v>
      </c>
      <c r="C827" s="265">
        <v>0.125</v>
      </c>
      <c r="D827" s="112">
        <v>0</v>
      </c>
    </row>
    <row r="828" spans="1:4">
      <c r="A828" s="264">
        <v>2</v>
      </c>
      <c r="B828" s="264">
        <v>4</v>
      </c>
      <c r="C828" s="265">
        <v>0.16666666666666666</v>
      </c>
      <c r="D828" s="112">
        <v>0</v>
      </c>
    </row>
    <row r="829" spans="1:4">
      <c r="A829" s="264">
        <v>2</v>
      </c>
      <c r="B829" s="264">
        <v>4</v>
      </c>
      <c r="C829" s="265">
        <v>0.20833333333333334</v>
      </c>
      <c r="D829" s="112">
        <v>0</v>
      </c>
    </row>
    <row r="830" spans="1:4">
      <c r="A830" s="264">
        <v>2</v>
      </c>
      <c r="B830" s="264">
        <v>4</v>
      </c>
      <c r="C830" s="265">
        <v>0.25</v>
      </c>
      <c r="D830" s="112">
        <v>0</v>
      </c>
    </row>
    <row r="831" spans="1:4">
      <c r="A831" s="264">
        <v>2</v>
      </c>
      <c r="B831" s="264">
        <v>4</v>
      </c>
      <c r="C831" s="265">
        <v>0.29166666666666669</v>
      </c>
      <c r="D831" s="112">
        <v>0</v>
      </c>
    </row>
    <row r="832" spans="1:4">
      <c r="A832" s="264">
        <v>2</v>
      </c>
      <c r="B832" s="264">
        <v>4</v>
      </c>
      <c r="C832" s="265">
        <v>0.33333333333333331</v>
      </c>
      <c r="D832" s="112">
        <v>3.6618378274717034</v>
      </c>
    </row>
    <row r="833" spans="1:4">
      <c r="A833" s="264">
        <v>2</v>
      </c>
      <c r="B833" s="264">
        <v>4</v>
      </c>
      <c r="C833" s="265">
        <v>0.375</v>
      </c>
      <c r="D833" s="112">
        <v>4.9739661364174701</v>
      </c>
    </row>
    <row r="834" spans="1:4">
      <c r="A834" s="264">
        <v>2</v>
      </c>
      <c r="B834" s="264">
        <v>4</v>
      </c>
      <c r="C834" s="265">
        <v>0.41666666666666669</v>
      </c>
      <c r="D834" s="112">
        <v>7.0642417655639429</v>
      </c>
    </row>
    <row r="835" spans="1:4">
      <c r="A835" s="264">
        <v>2</v>
      </c>
      <c r="B835" s="264">
        <v>4</v>
      </c>
      <c r="C835" s="265">
        <v>0.45833333333333331</v>
      </c>
      <c r="D835" s="112">
        <v>7.7093302893461155</v>
      </c>
    </row>
    <row r="836" spans="1:4">
      <c r="A836" s="264">
        <v>2</v>
      </c>
      <c r="B836" s="264">
        <v>4</v>
      </c>
      <c r="C836" s="265">
        <v>0.5</v>
      </c>
      <c r="D836" s="112">
        <v>8.6073408450865845</v>
      </c>
    </row>
    <row r="837" spans="1:4">
      <c r="A837" s="264">
        <v>2</v>
      </c>
      <c r="B837" s="264">
        <v>4</v>
      </c>
      <c r="C837" s="265">
        <v>0.54166666666666663</v>
      </c>
      <c r="D837" s="112">
        <v>7.7584042542102347</v>
      </c>
    </row>
    <row r="838" spans="1:4">
      <c r="A838" s="264">
        <v>2</v>
      </c>
      <c r="B838" s="264">
        <v>4</v>
      </c>
      <c r="C838" s="265">
        <v>0.58333333333333337</v>
      </c>
      <c r="D838" s="112">
        <v>7.7441481514425909</v>
      </c>
    </row>
    <row r="839" spans="1:4">
      <c r="A839" s="264">
        <v>2</v>
      </c>
      <c r="B839" s="264">
        <v>4</v>
      </c>
      <c r="C839" s="265">
        <v>0.625</v>
      </c>
      <c r="D839" s="112">
        <v>14.673067365093145</v>
      </c>
    </row>
    <row r="840" spans="1:4">
      <c r="A840" s="264">
        <v>2</v>
      </c>
      <c r="B840" s="264">
        <v>4</v>
      </c>
      <c r="C840" s="265">
        <v>0.66666666666666663</v>
      </c>
      <c r="D840" s="112">
        <v>15.296539854151106</v>
      </c>
    </row>
    <row r="841" spans="1:4">
      <c r="A841" s="264">
        <v>2</v>
      </c>
      <c r="B841" s="264">
        <v>4</v>
      </c>
      <c r="C841" s="265">
        <v>0.70833333333333337</v>
      </c>
      <c r="D841" s="112">
        <v>4.6146875670795415</v>
      </c>
    </row>
    <row r="842" spans="1:4">
      <c r="A842" s="264">
        <v>2</v>
      </c>
      <c r="B842" s="264">
        <v>4</v>
      </c>
      <c r="C842" s="265">
        <v>0.75</v>
      </c>
      <c r="D842" s="112">
        <v>0</v>
      </c>
    </row>
    <row r="843" spans="1:4">
      <c r="A843" s="264">
        <v>2</v>
      </c>
      <c r="B843" s="264">
        <v>4</v>
      </c>
      <c r="C843" s="265">
        <v>0.79166666666666663</v>
      </c>
      <c r="D843" s="112">
        <v>0</v>
      </c>
    </row>
    <row r="844" spans="1:4">
      <c r="A844" s="264">
        <v>2</v>
      </c>
      <c r="B844" s="264">
        <v>4</v>
      </c>
      <c r="C844" s="265">
        <v>0.83333333333333337</v>
      </c>
      <c r="D844" s="112">
        <v>0</v>
      </c>
    </row>
    <row r="845" spans="1:4">
      <c r="A845" s="264">
        <v>2</v>
      </c>
      <c r="B845" s="264">
        <v>4</v>
      </c>
      <c r="C845" s="265">
        <v>0.875</v>
      </c>
      <c r="D845" s="112">
        <v>0</v>
      </c>
    </row>
    <row r="846" spans="1:4">
      <c r="A846" s="264">
        <v>2</v>
      </c>
      <c r="B846" s="264">
        <v>4</v>
      </c>
      <c r="C846" s="265">
        <v>0.91666666666666663</v>
      </c>
      <c r="D846" s="112">
        <v>0</v>
      </c>
    </row>
    <row r="847" spans="1:4">
      <c r="A847" s="264">
        <v>2</v>
      </c>
      <c r="B847" s="264">
        <v>4</v>
      </c>
      <c r="C847" s="265">
        <v>0.95833333333333337</v>
      </c>
      <c r="D847" s="112">
        <v>0</v>
      </c>
    </row>
    <row r="848" spans="1:4">
      <c r="A848" s="264">
        <v>2</v>
      </c>
      <c r="B848" s="264">
        <v>5</v>
      </c>
      <c r="C848" s="265">
        <v>0</v>
      </c>
      <c r="D848" s="112">
        <v>0</v>
      </c>
    </row>
    <row r="849" spans="1:4">
      <c r="A849" s="264">
        <v>2</v>
      </c>
      <c r="B849" s="264">
        <v>5</v>
      </c>
      <c r="C849" s="265">
        <v>4.1666666666666664E-2</v>
      </c>
      <c r="D849" s="112">
        <v>0</v>
      </c>
    </row>
    <row r="850" spans="1:4">
      <c r="A850" s="264">
        <v>2</v>
      </c>
      <c r="B850" s="264">
        <v>5</v>
      </c>
      <c r="C850" s="265">
        <v>8.3333333333333329E-2</v>
      </c>
      <c r="D850" s="112">
        <v>0</v>
      </c>
    </row>
    <row r="851" spans="1:4">
      <c r="A851" s="264">
        <v>2</v>
      </c>
      <c r="B851" s="264">
        <v>5</v>
      </c>
      <c r="C851" s="265">
        <v>0.125</v>
      </c>
      <c r="D851" s="112">
        <v>0</v>
      </c>
    </row>
    <row r="852" spans="1:4">
      <c r="A852" s="264">
        <v>2</v>
      </c>
      <c r="B852" s="264">
        <v>5</v>
      </c>
      <c r="C852" s="265">
        <v>0.16666666666666666</v>
      </c>
      <c r="D852" s="112">
        <v>0</v>
      </c>
    </row>
    <row r="853" spans="1:4">
      <c r="A853" s="264">
        <v>2</v>
      </c>
      <c r="B853" s="264">
        <v>5</v>
      </c>
      <c r="C853" s="265">
        <v>0.20833333333333334</v>
      </c>
      <c r="D853" s="112">
        <v>0</v>
      </c>
    </row>
    <row r="854" spans="1:4">
      <c r="A854" s="264">
        <v>2</v>
      </c>
      <c r="B854" s="264">
        <v>5</v>
      </c>
      <c r="C854" s="265">
        <v>0.25</v>
      </c>
      <c r="D854" s="112">
        <v>0</v>
      </c>
    </row>
    <row r="855" spans="1:4">
      <c r="A855" s="264">
        <v>2</v>
      </c>
      <c r="B855" s="264">
        <v>5</v>
      </c>
      <c r="C855" s="265">
        <v>0.29166666666666669</v>
      </c>
      <c r="D855" s="112">
        <v>0</v>
      </c>
    </row>
    <row r="856" spans="1:4">
      <c r="A856" s="264">
        <v>2</v>
      </c>
      <c r="B856" s="264">
        <v>5</v>
      </c>
      <c r="C856" s="265">
        <v>0.33333333333333331</v>
      </c>
      <c r="D856" s="112">
        <v>1.9851210008007152</v>
      </c>
    </row>
    <row r="857" spans="1:4">
      <c r="A857" s="264">
        <v>2</v>
      </c>
      <c r="B857" s="264">
        <v>5</v>
      </c>
      <c r="C857" s="265">
        <v>0.375</v>
      </c>
      <c r="D857" s="112">
        <v>7.65408687613645</v>
      </c>
    </row>
    <row r="858" spans="1:4">
      <c r="A858" s="264">
        <v>2</v>
      </c>
      <c r="B858" s="264">
        <v>5</v>
      </c>
      <c r="C858" s="265">
        <v>0.41666666666666669</v>
      </c>
      <c r="D858" s="112">
        <v>5.344966182333815</v>
      </c>
    </row>
    <row r="859" spans="1:4">
      <c r="A859" s="264">
        <v>2</v>
      </c>
      <c r="B859" s="264">
        <v>5</v>
      </c>
      <c r="C859" s="265">
        <v>0.45833333333333331</v>
      </c>
      <c r="D859" s="112">
        <v>3.8388490629684271</v>
      </c>
    </row>
    <row r="860" spans="1:4">
      <c r="A860" s="264">
        <v>2</v>
      </c>
      <c r="B860" s="264">
        <v>5</v>
      </c>
      <c r="C860" s="265">
        <v>0.5</v>
      </c>
      <c r="D860" s="112">
        <v>5.7396227974935217</v>
      </c>
    </row>
    <row r="861" spans="1:4">
      <c r="A861" s="264">
        <v>2</v>
      </c>
      <c r="B861" s="264">
        <v>5</v>
      </c>
      <c r="C861" s="265">
        <v>0.54166666666666663</v>
      </c>
      <c r="D861" s="112">
        <v>10.199388093807965</v>
      </c>
    </row>
    <row r="862" spans="1:4">
      <c r="A862" s="264">
        <v>2</v>
      </c>
      <c r="B862" s="264">
        <v>5</v>
      </c>
      <c r="C862" s="265">
        <v>0.58333333333333337</v>
      </c>
      <c r="D862" s="112">
        <v>9.4147306240453208</v>
      </c>
    </row>
    <row r="863" spans="1:4">
      <c r="A863" s="264">
        <v>2</v>
      </c>
      <c r="B863" s="264">
        <v>5</v>
      </c>
      <c r="C863" s="265">
        <v>0.625</v>
      </c>
      <c r="D863" s="112">
        <v>9.2227492186426421</v>
      </c>
    </row>
    <row r="864" spans="1:4">
      <c r="A864" s="264">
        <v>2</v>
      </c>
      <c r="B864" s="264">
        <v>5</v>
      </c>
      <c r="C864" s="265">
        <v>0.66666666666666663</v>
      </c>
      <c r="D864" s="112">
        <v>6.3243528997974243</v>
      </c>
    </row>
    <row r="865" spans="1:4">
      <c r="A865" s="264">
        <v>2</v>
      </c>
      <c r="B865" s="264">
        <v>5</v>
      </c>
      <c r="C865" s="265">
        <v>0.70833333333333337</v>
      </c>
      <c r="D865" s="112">
        <v>3.4641864331101018</v>
      </c>
    </row>
    <row r="866" spans="1:4">
      <c r="A866" s="264">
        <v>2</v>
      </c>
      <c r="B866" s="264">
        <v>5</v>
      </c>
      <c r="C866" s="265">
        <v>0.75</v>
      </c>
      <c r="D866" s="112">
        <v>0</v>
      </c>
    </row>
    <row r="867" spans="1:4">
      <c r="A867" s="264">
        <v>2</v>
      </c>
      <c r="B867" s="264">
        <v>5</v>
      </c>
      <c r="C867" s="265">
        <v>0.79166666666666663</v>
      </c>
      <c r="D867" s="112">
        <v>0</v>
      </c>
    </row>
    <row r="868" spans="1:4">
      <c r="A868" s="264">
        <v>2</v>
      </c>
      <c r="B868" s="264">
        <v>5</v>
      </c>
      <c r="C868" s="265">
        <v>0.83333333333333337</v>
      </c>
      <c r="D868" s="112">
        <v>0</v>
      </c>
    </row>
    <row r="869" spans="1:4">
      <c r="A869" s="264">
        <v>2</v>
      </c>
      <c r="B869" s="264">
        <v>5</v>
      </c>
      <c r="C869" s="265">
        <v>0.875</v>
      </c>
      <c r="D869" s="112">
        <v>0</v>
      </c>
    </row>
    <row r="870" spans="1:4">
      <c r="A870" s="264">
        <v>2</v>
      </c>
      <c r="B870" s="264">
        <v>5</v>
      </c>
      <c r="C870" s="265">
        <v>0.91666666666666663</v>
      </c>
      <c r="D870" s="112">
        <v>0</v>
      </c>
    </row>
    <row r="871" spans="1:4">
      <c r="A871" s="264">
        <v>2</v>
      </c>
      <c r="B871" s="264">
        <v>5</v>
      </c>
      <c r="C871" s="265">
        <v>0.95833333333333337</v>
      </c>
      <c r="D871" s="112">
        <v>0</v>
      </c>
    </row>
    <row r="872" spans="1:4">
      <c r="A872" s="264">
        <v>2</v>
      </c>
      <c r="B872" s="264">
        <v>6</v>
      </c>
      <c r="C872" s="265">
        <v>0</v>
      </c>
      <c r="D872" s="112">
        <v>0</v>
      </c>
    </row>
    <row r="873" spans="1:4">
      <c r="A873" s="264">
        <v>2</v>
      </c>
      <c r="B873" s="264">
        <v>6</v>
      </c>
      <c r="C873" s="265">
        <v>4.1666666666666664E-2</v>
      </c>
      <c r="D873" s="112">
        <v>0</v>
      </c>
    </row>
    <row r="874" spans="1:4">
      <c r="A874" s="264">
        <v>2</v>
      </c>
      <c r="B874" s="264">
        <v>6</v>
      </c>
      <c r="C874" s="265">
        <v>8.3333333333333329E-2</v>
      </c>
      <c r="D874" s="112">
        <v>0</v>
      </c>
    </row>
    <row r="875" spans="1:4">
      <c r="A875" s="264">
        <v>2</v>
      </c>
      <c r="B875" s="264">
        <v>6</v>
      </c>
      <c r="C875" s="265">
        <v>0.125</v>
      </c>
      <c r="D875" s="112">
        <v>0</v>
      </c>
    </row>
    <row r="876" spans="1:4">
      <c r="A876" s="264">
        <v>2</v>
      </c>
      <c r="B876" s="264">
        <v>6</v>
      </c>
      <c r="C876" s="265">
        <v>0.16666666666666666</v>
      </c>
      <c r="D876" s="112">
        <v>0</v>
      </c>
    </row>
    <row r="877" spans="1:4">
      <c r="A877" s="264">
        <v>2</v>
      </c>
      <c r="B877" s="264">
        <v>6</v>
      </c>
      <c r="C877" s="265">
        <v>0.20833333333333334</v>
      </c>
      <c r="D877" s="112">
        <v>0</v>
      </c>
    </row>
    <row r="878" spans="1:4">
      <c r="A878" s="264">
        <v>2</v>
      </c>
      <c r="B878" s="264">
        <v>6</v>
      </c>
      <c r="C878" s="265">
        <v>0.25</v>
      </c>
      <c r="D878" s="112">
        <v>0</v>
      </c>
    </row>
    <row r="879" spans="1:4">
      <c r="A879" s="264">
        <v>2</v>
      </c>
      <c r="B879" s="264">
        <v>6</v>
      </c>
      <c r="C879" s="265">
        <v>0.29166666666666669</v>
      </c>
      <c r="D879" s="112">
        <v>0</v>
      </c>
    </row>
    <row r="880" spans="1:4">
      <c r="A880" s="264">
        <v>2</v>
      </c>
      <c r="B880" s="264">
        <v>6</v>
      </c>
      <c r="C880" s="265">
        <v>0.33333333333333331</v>
      </c>
      <c r="D880" s="112">
        <v>3.3920196478899101</v>
      </c>
    </row>
    <row r="881" spans="1:4">
      <c r="A881" s="264">
        <v>2</v>
      </c>
      <c r="B881" s="264">
        <v>6</v>
      </c>
      <c r="C881" s="265">
        <v>0.375</v>
      </c>
      <c r="D881" s="112">
        <v>5.0943933216826611</v>
      </c>
    </row>
    <row r="882" spans="1:4">
      <c r="A882" s="264">
        <v>2</v>
      </c>
      <c r="B882" s="264">
        <v>6</v>
      </c>
      <c r="C882" s="265">
        <v>0.41666666666666669</v>
      </c>
      <c r="D882" s="112">
        <v>22.323903005393184</v>
      </c>
    </row>
    <row r="883" spans="1:4">
      <c r="A883" s="264">
        <v>2</v>
      </c>
      <c r="B883" s="264">
        <v>6</v>
      </c>
      <c r="C883" s="265">
        <v>0.45833333333333331</v>
      </c>
      <c r="D883" s="112">
        <v>39.628104797068666</v>
      </c>
    </row>
    <row r="884" spans="1:4">
      <c r="A884" s="264">
        <v>2</v>
      </c>
      <c r="B884" s="264">
        <v>6</v>
      </c>
      <c r="C884" s="265">
        <v>0.5</v>
      </c>
      <c r="D884" s="112">
        <v>37.969679736656666</v>
      </c>
    </row>
    <row r="885" spans="1:4">
      <c r="A885" s="264">
        <v>2</v>
      </c>
      <c r="B885" s="264">
        <v>6</v>
      </c>
      <c r="C885" s="265">
        <v>0.54166666666666663</v>
      </c>
      <c r="D885" s="112">
        <v>27.827420067774746</v>
      </c>
    </row>
    <row r="886" spans="1:4">
      <c r="A886" s="264">
        <v>2</v>
      </c>
      <c r="B886" s="264">
        <v>6</v>
      </c>
      <c r="C886" s="265">
        <v>0.58333333333333337</v>
      </c>
      <c r="D886" s="112">
        <v>35.181796332907183</v>
      </c>
    </row>
    <row r="887" spans="1:4">
      <c r="A887" s="264">
        <v>2</v>
      </c>
      <c r="B887" s="264">
        <v>6</v>
      </c>
      <c r="C887" s="265">
        <v>0.625</v>
      </c>
      <c r="D887" s="112">
        <v>40.602156370560763</v>
      </c>
    </row>
    <row r="888" spans="1:4">
      <c r="A888" s="264">
        <v>2</v>
      </c>
      <c r="B888" s="264">
        <v>6</v>
      </c>
      <c r="C888" s="265">
        <v>0.66666666666666663</v>
      </c>
      <c r="D888" s="112">
        <v>27.891001950486402</v>
      </c>
    </row>
    <row r="889" spans="1:4">
      <c r="A889" s="264">
        <v>2</v>
      </c>
      <c r="B889" s="264">
        <v>6</v>
      </c>
      <c r="C889" s="265">
        <v>0.70833333333333337</v>
      </c>
      <c r="D889" s="112">
        <v>12.866152375847919</v>
      </c>
    </row>
    <row r="890" spans="1:4">
      <c r="A890" s="264">
        <v>2</v>
      </c>
      <c r="B890" s="264">
        <v>6</v>
      </c>
      <c r="C890" s="265">
        <v>0.75</v>
      </c>
      <c r="D890" s="112">
        <v>0</v>
      </c>
    </row>
    <row r="891" spans="1:4">
      <c r="A891" s="264">
        <v>2</v>
      </c>
      <c r="B891" s="264">
        <v>6</v>
      </c>
      <c r="C891" s="265">
        <v>0.79166666666666663</v>
      </c>
      <c r="D891" s="112">
        <v>0</v>
      </c>
    </row>
    <row r="892" spans="1:4">
      <c r="A892" s="264">
        <v>2</v>
      </c>
      <c r="B892" s="264">
        <v>6</v>
      </c>
      <c r="C892" s="265">
        <v>0.83333333333333337</v>
      </c>
      <c r="D892" s="112">
        <v>0</v>
      </c>
    </row>
    <row r="893" spans="1:4">
      <c r="A893" s="264">
        <v>2</v>
      </c>
      <c r="B893" s="264">
        <v>6</v>
      </c>
      <c r="C893" s="265">
        <v>0.875</v>
      </c>
      <c r="D893" s="112">
        <v>0</v>
      </c>
    </row>
    <row r="894" spans="1:4">
      <c r="A894" s="264">
        <v>2</v>
      </c>
      <c r="B894" s="264">
        <v>6</v>
      </c>
      <c r="C894" s="265">
        <v>0.91666666666666663</v>
      </c>
      <c r="D894" s="112">
        <v>0</v>
      </c>
    </row>
    <row r="895" spans="1:4">
      <c r="A895" s="264">
        <v>2</v>
      </c>
      <c r="B895" s="264">
        <v>6</v>
      </c>
      <c r="C895" s="265">
        <v>0.95833333333333337</v>
      </c>
      <c r="D895" s="112">
        <v>0</v>
      </c>
    </row>
    <row r="896" spans="1:4">
      <c r="A896" s="264">
        <v>2</v>
      </c>
      <c r="B896" s="264">
        <v>7</v>
      </c>
      <c r="C896" s="265">
        <v>0</v>
      </c>
      <c r="D896" s="112">
        <v>0</v>
      </c>
    </row>
    <row r="897" spans="1:4">
      <c r="A897" s="264">
        <v>2</v>
      </c>
      <c r="B897" s="264">
        <v>7</v>
      </c>
      <c r="C897" s="265">
        <v>4.1666666666666664E-2</v>
      </c>
      <c r="D897" s="112">
        <v>0</v>
      </c>
    </row>
    <row r="898" spans="1:4">
      <c r="A898" s="264">
        <v>2</v>
      </c>
      <c r="B898" s="264">
        <v>7</v>
      </c>
      <c r="C898" s="265">
        <v>8.3333333333333329E-2</v>
      </c>
      <c r="D898" s="112">
        <v>0</v>
      </c>
    </row>
    <row r="899" spans="1:4">
      <c r="A899" s="264">
        <v>2</v>
      </c>
      <c r="B899" s="264">
        <v>7</v>
      </c>
      <c r="C899" s="265">
        <v>0.125</v>
      </c>
      <c r="D899" s="112">
        <v>0</v>
      </c>
    </row>
    <row r="900" spans="1:4">
      <c r="A900" s="264">
        <v>2</v>
      </c>
      <c r="B900" s="264">
        <v>7</v>
      </c>
      <c r="C900" s="265">
        <v>0.16666666666666666</v>
      </c>
      <c r="D900" s="112">
        <v>0</v>
      </c>
    </row>
    <row r="901" spans="1:4">
      <c r="A901" s="264">
        <v>2</v>
      </c>
      <c r="B901" s="264">
        <v>7</v>
      </c>
      <c r="C901" s="265">
        <v>0.20833333333333334</v>
      </c>
      <c r="D901" s="112">
        <v>0</v>
      </c>
    </row>
    <row r="902" spans="1:4">
      <c r="A902" s="264">
        <v>2</v>
      </c>
      <c r="B902" s="264">
        <v>7</v>
      </c>
      <c r="C902" s="265">
        <v>0.25</v>
      </c>
      <c r="D902" s="112">
        <v>0</v>
      </c>
    </row>
    <row r="903" spans="1:4">
      <c r="A903" s="264">
        <v>2</v>
      </c>
      <c r="B903" s="264">
        <v>7</v>
      </c>
      <c r="C903" s="265">
        <v>0.29166666666666669</v>
      </c>
      <c r="D903" s="112">
        <v>0.2804486711057898</v>
      </c>
    </row>
    <row r="904" spans="1:4">
      <c r="A904" s="264">
        <v>2</v>
      </c>
      <c r="B904" s="264">
        <v>7</v>
      </c>
      <c r="C904" s="265">
        <v>0.33333333333333331</v>
      </c>
      <c r="D904" s="112">
        <v>5.6888380502104576</v>
      </c>
    </row>
    <row r="905" spans="1:4">
      <c r="A905" s="264">
        <v>2</v>
      </c>
      <c r="B905" s="264">
        <v>7</v>
      </c>
      <c r="C905" s="265">
        <v>0.375</v>
      </c>
      <c r="D905" s="112">
        <v>8.6554260822187263</v>
      </c>
    </row>
    <row r="906" spans="1:4">
      <c r="A906" s="264">
        <v>2</v>
      </c>
      <c r="B906" s="264">
        <v>7</v>
      </c>
      <c r="C906" s="265">
        <v>0.41666666666666669</v>
      </c>
      <c r="D906" s="112">
        <v>13.673890145968253</v>
      </c>
    </row>
    <row r="907" spans="1:4">
      <c r="A907" s="264">
        <v>2</v>
      </c>
      <c r="B907" s="264">
        <v>7</v>
      </c>
      <c r="C907" s="265">
        <v>0.45833333333333331</v>
      </c>
      <c r="D907" s="112">
        <v>26.854485326386733</v>
      </c>
    </row>
    <row r="908" spans="1:4">
      <c r="A908" s="264">
        <v>2</v>
      </c>
      <c r="B908" s="264">
        <v>7</v>
      </c>
      <c r="C908" s="265">
        <v>0.5</v>
      </c>
      <c r="D908" s="112">
        <v>41.452235910275277</v>
      </c>
    </row>
    <row r="909" spans="1:4">
      <c r="A909" s="264">
        <v>2</v>
      </c>
      <c r="B909" s="264">
        <v>7</v>
      </c>
      <c r="C909" s="265">
        <v>0.54166666666666663</v>
      </c>
      <c r="D909" s="112">
        <v>42.145097074506353</v>
      </c>
    </row>
    <row r="910" spans="1:4">
      <c r="A910" s="264">
        <v>2</v>
      </c>
      <c r="B910" s="264">
        <v>7</v>
      </c>
      <c r="C910" s="265">
        <v>0.58333333333333337</v>
      </c>
      <c r="D910" s="112">
        <v>42.242899013537269</v>
      </c>
    </row>
    <row r="911" spans="1:4">
      <c r="A911" s="264">
        <v>2</v>
      </c>
      <c r="B911" s="264">
        <v>7</v>
      </c>
      <c r="C911" s="265">
        <v>0.625</v>
      </c>
      <c r="D911" s="112">
        <v>36.442571528989198</v>
      </c>
    </row>
    <row r="912" spans="1:4">
      <c r="A912" s="264">
        <v>2</v>
      </c>
      <c r="B912" s="264">
        <v>7</v>
      </c>
      <c r="C912" s="265">
        <v>0.66666666666666663</v>
      </c>
      <c r="D912" s="112">
        <v>27.711079158651799</v>
      </c>
    </row>
    <row r="913" spans="1:4">
      <c r="A913" s="264">
        <v>2</v>
      </c>
      <c r="B913" s="264">
        <v>7</v>
      </c>
      <c r="C913" s="265">
        <v>0.70833333333333337</v>
      </c>
      <c r="D913" s="112">
        <v>14.394675837520309</v>
      </c>
    </row>
    <row r="914" spans="1:4">
      <c r="A914" s="264">
        <v>2</v>
      </c>
      <c r="B914" s="264">
        <v>7</v>
      </c>
      <c r="C914" s="265">
        <v>0.75</v>
      </c>
      <c r="D914" s="112">
        <v>0</v>
      </c>
    </row>
    <row r="915" spans="1:4">
      <c r="A915" s="264">
        <v>2</v>
      </c>
      <c r="B915" s="264">
        <v>7</v>
      </c>
      <c r="C915" s="265">
        <v>0.79166666666666663</v>
      </c>
      <c r="D915" s="112">
        <v>0</v>
      </c>
    </row>
    <row r="916" spans="1:4">
      <c r="A916" s="264">
        <v>2</v>
      </c>
      <c r="B916" s="264">
        <v>7</v>
      </c>
      <c r="C916" s="265">
        <v>0.83333333333333337</v>
      </c>
      <c r="D916" s="112">
        <v>0</v>
      </c>
    </row>
    <row r="917" spans="1:4">
      <c r="A917" s="264">
        <v>2</v>
      </c>
      <c r="B917" s="264">
        <v>7</v>
      </c>
      <c r="C917" s="265">
        <v>0.875</v>
      </c>
      <c r="D917" s="112">
        <v>0</v>
      </c>
    </row>
    <row r="918" spans="1:4">
      <c r="A918" s="264">
        <v>2</v>
      </c>
      <c r="B918" s="264">
        <v>7</v>
      </c>
      <c r="C918" s="265">
        <v>0.91666666666666663</v>
      </c>
      <c r="D918" s="112">
        <v>0</v>
      </c>
    </row>
    <row r="919" spans="1:4">
      <c r="A919" s="264">
        <v>2</v>
      </c>
      <c r="B919" s="264">
        <v>7</v>
      </c>
      <c r="C919" s="265">
        <v>0.95833333333333337</v>
      </c>
      <c r="D919" s="112">
        <v>0</v>
      </c>
    </row>
    <row r="920" spans="1:4">
      <c r="A920" s="264">
        <v>2</v>
      </c>
      <c r="B920" s="264">
        <v>8</v>
      </c>
      <c r="C920" s="265">
        <v>0</v>
      </c>
      <c r="D920" s="112">
        <v>0</v>
      </c>
    </row>
    <row r="921" spans="1:4">
      <c r="A921" s="264">
        <v>2</v>
      </c>
      <c r="B921" s="264">
        <v>8</v>
      </c>
      <c r="C921" s="265">
        <v>4.1666666666666664E-2</v>
      </c>
      <c r="D921" s="112">
        <v>0</v>
      </c>
    </row>
    <row r="922" spans="1:4">
      <c r="A922" s="264">
        <v>2</v>
      </c>
      <c r="B922" s="264">
        <v>8</v>
      </c>
      <c r="C922" s="265">
        <v>8.3333333333333329E-2</v>
      </c>
      <c r="D922" s="112">
        <v>0</v>
      </c>
    </row>
    <row r="923" spans="1:4">
      <c r="A923" s="264">
        <v>2</v>
      </c>
      <c r="B923" s="264">
        <v>8</v>
      </c>
      <c r="C923" s="265">
        <v>0.125</v>
      </c>
      <c r="D923" s="112">
        <v>0</v>
      </c>
    </row>
    <row r="924" spans="1:4">
      <c r="A924" s="264">
        <v>2</v>
      </c>
      <c r="B924" s="264">
        <v>8</v>
      </c>
      <c r="C924" s="265">
        <v>0.16666666666666666</v>
      </c>
      <c r="D924" s="112">
        <v>0</v>
      </c>
    </row>
    <row r="925" spans="1:4">
      <c r="A925" s="264">
        <v>2</v>
      </c>
      <c r="B925" s="264">
        <v>8</v>
      </c>
      <c r="C925" s="265">
        <v>0.20833333333333334</v>
      </c>
      <c r="D925" s="112">
        <v>0</v>
      </c>
    </row>
    <row r="926" spans="1:4">
      <c r="A926" s="264">
        <v>2</v>
      </c>
      <c r="B926" s="264">
        <v>8</v>
      </c>
      <c r="C926" s="265">
        <v>0.25</v>
      </c>
      <c r="D926" s="112">
        <v>0</v>
      </c>
    </row>
    <row r="927" spans="1:4">
      <c r="A927" s="264">
        <v>2</v>
      </c>
      <c r="B927" s="264">
        <v>8</v>
      </c>
      <c r="C927" s="265">
        <v>0.29166666666666669</v>
      </c>
      <c r="D927" s="112">
        <v>0.64277689659040316</v>
      </c>
    </row>
    <row r="928" spans="1:4">
      <c r="A928" s="264">
        <v>2</v>
      </c>
      <c r="B928" s="264">
        <v>8</v>
      </c>
      <c r="C928" s="265">
        <v>0.33333333333333331</v>
      </c>
      <c r="D928" s="112">
        <v>22.499036823968396</v>
      </c>
    </row>
    <row r="929" spans="1:4">
      <c r="A929" s="264">
        <v>2</v>
      </c>
      <c r="B929" s="264">
        <v>8</v>
      </c>
      <c r="C929" s="265">
        <v>0.375</v>
      </c>
      <c r="D929" s="112">
        <v>44.923973564184998</v>
      </c>
    </row>
    <row r="930" spans="1:4">
      <c r="A930" s="264">
        <v>2</v>
      </c>
      <c r="B930" s="264">
        <v>8</v>
      </c>
      <c r="C930" s="265">
        <v>0.41666666666666669</v>
      </c>
      <c r="D930" s="112">
        <v>45.938642269616409</v>
      </c>
    </row>
    <row r="931" spans="1:4">
      <c r="A931" s="264">
        <v>2</v>
      </c>
      <c r="B931" s="264">
        <v>8</v>
      </c>
      <c r="C931" s="265">
        <v>0.45833333333333331</v>
      </c>
      <c r="D931" s="112">
        <v>44.787553340125164</v>
      </c>
    </row>
    <row r="932" spans="1:4">
      <c r="A932" s="264">
        <v>2</v>
      </c>
      <c r="B932" s="264">
        <v>8</v>
      </c>
      <c r="C932" s="265">
        <v>0.5</v>
      </c>
      <c r="D932" s="112">
        <v>43.71722054153738</v>
      </c>
    </row>
    <row r="933" spans="1:4">
      <c r="A933" s="264">
        <v>2</v>
      </c>
      <c r="B933" s="264">
        <v>8</v>
      </c>
      <c r="C933" s="265">
        <v>0.54166666666666663</v>
      </c>
      <c r="D933" s="112">
        <v>43.647614851119386</v>
      </c>
    </row>
    <row r="934" spans="1:4">
      <c r="A934" s="264">
        <v>2</v>
      </c>
      <c r="B934" s="264">
        <v>8</v>
      </c>
      <c r="C934" s="265">
        <v>0.58333333333333337</v>
      </c>
      <c r="D934" s="112">
        <v>44.360851165656712</v>
      </c>
    </row>
    <row r="935" spans="1:4">
      <c r="A935" s="264">
        <v>2</v>
      </c>
      <c r="B935" s="264">
        <v>8</v>
      </c>
      <c r="C935" s="265">
        <v>0.625</v>
      </c>
      <c r="D935" s="112">
        <v>44.640438270141672</v>
      </c>
    </row>
    <row r="936" spans="1:4">
      <c r="A936" s="264">
        <v>2</v>
      </c>
      <c r="B936" s="264">
        <v>8</v>
      </c>
      <c r="C936" s="265">
        <v>0.66666666666666663</v>
      </c>
      <c r="D936" s="112">
        <v>41.391931301426183</v>
      </c>
    </row>
    <row r="937" spans="1:4">
      <c r="A937" s="264">
        <v>2</v>
      </c>
      <c r="B937" s="264">
        <v>8</v>
      </c>
      <c r="C937" s="265">
        <v>0.70833333333333337</v>
      </c>
      <c r="D937" s="112">
        <v>14.468373035829369</v>
      </c>
    </row>
    <row r="938" spans="1:4">
      <c r="A938" s="264">
        <v>2</v>
      </c>
      <c r="B938" s="264">
        <v>8</v>
      </c>
      <c r="C938" s="265">
        <v>0.75</v>
      </c>
      <c r="D938" s="112">
        <v>0</v>
      </c>
    </row>
    <row r="939" spans="1:4">
      <c r="A939" s="264">
        <v>2</v>
      </c>
      <c r="B939" s="264">
        <v>8</v>
      </c>
      <c r="C939" s="265">
        <v>0.79166666666666663</v>
      </c>
      <c r="D939" s="112">
        <v>0</v>
      </c>
    </row>
    <row r="940" spans="1:4">
      <c r="A940" s="264">
        <v>2</v>
      </c>
      <c r="B940" s="264">
        <v>8</v>
      </c>
      <c r="C940" s="265">
        <v>0.83333333333333337</v>
      </c>
      <c r="D940" s="112">
        <v>0</v>
      </c>
    </row>
    <row r="941" spans="1:4">
      <c r="A941" s="264">
        <v>2</v>
      </c>
      <c r="B941" s="264">
        <v>8</v>
      </c>
      <c r="C941" s="265">
        <v>0.875</v>
      </c>
      <c r="D941" s="112">
        <v>0</v>
      </c>
    </row>
    <row r="942" spans="1:4">
      <c r="A942" s="264">
        <v>2</v>
      </c>
      <c r="B942" s="264">
        <v>8</v>
      </c>
      <c r="C942" s="265">
        <v>0.91666666666666663</v>
      </c>
      <c r="D942" s="112">
        <v>0</v>
      </c>
    </row>
    <row r="943" spans="1:4">
      <c r="A943" s="264">
        <v>2</v>
      </c>
      <c r="B943" s="264">
        <v>8</v>
      </c>
      <c r="C943" s="265">
        <v>0.95833333333333337</v>
      </c>
      <c r="D943" s="112">
        <v>0</v>
      </c>
    </row>
    <row r="944" spans="1:4">
      <c r="A944" s="264">
        <v>2</v>
      </c>
      <c r="B944" s="264">
        <v>9</v>
      </c>
      <c r="C944" s="265">
        <v>0</v>
      </c>
      <c r="D944" s="112">
        <v>0</v>
      </c>
    </row>
    <row r="945" spans="1:4">
      <c r="A945" s="264">
        <v>2</v>
      </c>
      <c r="B945" s="264">
        <v>9</v>
      </c>
      <c r="C945" s="265">
        <v>4.1666666666666664E-2</v>
      </c>
      <c r="D945" s="112">
        <v>0</v>
      </c>
    </row>
    <row r="946" spans="1:4">
      <c r="A946" s="264">
        <v>2</v>
      </c>
      <c r="B946" s="264">
        <v>9</v>
      </c>
      <c r="C946" s="265">
        <v>8.3333333333333329E-2</v>
      </c>
      <c r="D946" s="112">
        <v>0</v>
      </c>
    </row>
    <row r="947" spans="1:4">
      <c r="A947" s="264">
        <v>2</v>
      </c>
      <c r="B947" s="264">
        <v>9</v>
      </c>
      <c r="C947" s="265">
        <v>0.125</v>
      </c>
      <c r="D947" s="112">
        <v>0</v>
      </c>
    </row>
    <row r="948" spans="1:4">
      <c r="A948" s="264">
        <v>2</v>
      </c>
      <c r="B948" s="264">
        <v>9</v>
      </c>
      <c r="C948" s="265">
        <v>0.16666666666666666</v>
      </c>
      <c r="D948" s="112">
        <v>0</v>
      </c>
    </row>
    <row r="949" spans="1:4">
      <c r="A949" s="264">
        <v>2</v>
      </c>
      <c r="B949" s="264">
        <v>9</v>
      </c>
      <c r="C949" s="265">
        <v>0.20833333333333334</v>
      </c>
      <c r="D949" s="112">
        <v>0</v>
      </c>
    </row>
    <row r="950" spans="1:4">
      <c r="A950" s="264">
        <v>2</v>
      </c>
      <c r="B950" s="264">
        <v>9</v>
      </c>
      <c r="C950" s="265">
        <v>0.25</v>
      </c>
      <c r="D950" s="112">
        <v>0</v>
      </c>
    </row>
    <row r="951" spans="1:4">
      <c r="A951" s="264">
        <v>2</v>
      </c>
      <c r="B951" s="264">
        <v>9</v>
      </c>
      <c r="C951" s="265">
        <v>0.29166666666666669</v>
      </c>
      <c r="D951" s="112">
        <v>0.61232971224122668</v>
      </c>
    </row>
    <row r="952" spans="1:4">
      <c r="A952" s="264">
        <v>2</v>
      </c>
      <c r="B952" s="264">
        <v>9</v>
      </c>
      <c r="C952" s="265">
        <v>0.33333333333333331</v>
      </c>
      <c r="D952" s="112">
        <v>18.860558098420714</v>
      </c>
    </row>
    <row r="953" spans="1:4">
      <c r="A953" s="264">
        <v>2</v>
      </c>
      <c r="B953" s="264">
        <v>9</v>
      </c>
      <c r="C953" s="265">
        <v>0.375</v>
      </c>
      <c r="D953" s="112">
        <v>38.32704078872095</v>
      </c>
    </row>
    <row r="954" spans="1:4">
      <c r="A954" s="264">
        <v>2</v>
      </c>
      <c r="B954" s="264">
        <v>9</v>
      </c>
      <c r="C954" s="265">
        <v>0.41666666666666669</v>
      </c>
      <c r="D954" s="112">
        <v>42.114280828004951</v>
      </c>
    </row>
    <row r="955" spans="1:4">
      <c r="A955" s="264">
        <v>2</v>
      </c>
      <c r="B955" s="264">
        <v>9</v>
      </c>
      <c r="C955" s="265">
        <v>0.45833333333333331</v>
      </c>
      <c r="D955" s="112">
        <v>42.851013561192985</v>
      </c>
    </row>
    <row r="956" spans="1:4">
      <c r="A956" s="264">
        <v>2</v>
      </c>
      <c r="B956" s="264">
        <v>9</v>
      </c>
      <c r="C956" s="265">
        <v>0.5</v>
      </c>
      <c r="D956" s="112">
        <v>40.132646839771816</v>
      </c>
    </row>
    <row r="957" spans="1:4">
      <c r="A957" s="264">
        <v>2</v>
      </c>
      <c r="B957" s="264">
        <v>9</v>
      </c>
      <c r="C957" s="265">
        <v>0.54166666666666663</v>
      </c>
      <c r="D957" s="112">
        <v>36.427775282542811</v>
      </c>
    </row>
    <row r="958" spans="1:4">
      <c r="A958" s="264">
        <v>2</v>
      </c>
      <c r="B958" s="264">
        <v>9</v>
      </c>
      <c r="C958" s="265">
        <v>0.58333333333333337</v>
      </c>
      <c r="D958" s="112">
        <v>32.087912303092168</v>
      </c>
    </row>
    <row r="959" spans="1:4">
      <c r="A959" s="264">
        <v>2</v>
      </c>
      <c r="B959" s="264">
        <v>9</v>
      </c>
      <c r="C959" s="265">
        <v>0.625</v>
      </c>
      <c r="D959" s="112">
        <v>38.171206460510284</v>
      </c>
    </row>
    <row r="960" spans="1:4">
      <c r="A960" s="264">
        <v>2</v>
      </c>
      <c r="B960" s="264">
        <v>9</v>
      </c>
      <c r="C960" s="265">
        <v>0.66666666666666663</v>
      </c>
      <c r="D960" s="112">
        <v>24.077020591326278</v>
      </c>
    </row>
    <row r="961" spans="1:4">
      <c r="A961" s="264">
        <v>2</v>
      </c>
      <c r="B961" s="264">
        <v>9</v>
      </c>
      <c r="C961" s="265">
        <v>0.70833333333333337</v>
      </c>
      <c r="D961" s="112">
        <v>9.7578275002346544</v>
      </c>
    </row>
    <row r="962" spans="1:4">
      <c r="A962" s="264">
        <v>2</v>
      </c>
      <c r="B962" s="264">
        <v>9</v>
      </c>
      <c r="C962" s="265">
        <v>0.75</v>
      </c>
      <c r="D962" s="112">
        <v>0</v>
      </c>
    </row>
    <row r="963" spans="1:4">
      <c r="A963" s="264">
        <v>2</v>
      </c>
      <c r="B963" s="264">
        <v>9</v>
      </c>
      <c r="C963" s="265">
        <v>0.79166666666666663</v>
      </c>
      <c r="D963" s="112">
        <v>0</v>
      </c>
    </row>
    <row r="964" spans="1:4">
      <c r="A964" s="264">
        <v>2</v>
      </c>
      <c r="B964" s="264">
        <v>9</v>
      </c>
      <c r="C964" s="265">
        <v>0.83333333333333337</v>
      </c>
      <c r="D964" s="112">
        <v>0</v>
      </c>
    </row>
    <row r="965" spans="1:4">
      <c r="A965" s="264">
        <v>2</v>
      </c>
      <c r="B965" s="264">
        <v>9</v>
      </c>
      <c r="C965" s="265">
        <v>0.875</v>
      </c>
      <c r="D965" s="112">
        <v>0</v>
      </c>
    </row>
    <row r="966" spans="1:4">
      <c r="A966" s="264">
        <v>2</v>
      </c>
      <c r="B966" s="264">
        <v>9</v>
      </c>
      <c r="C966" s="265">
        <v>0.91666666666666663</v>
      </c>
      <c r="D966" s="112">
        <v>0</v>
      </c>
    </row>
    <row r="967" spans="1:4">
      <c r="A967" s="264">
        <v>2</v>
      </c>
      <c r="B967" s="264">
        <v>9</v>
      </c>
      <c r="C967" s="265">
        <v>0.95833333333333337</v>
      </c>
      <c r="D967" s="112">
        <v>0</v>
      </c>
    </row>
    <row r="968" spans="1:4">
      <c r="A968" s="264">
        <v>2</v>
      </c>
      <c r="B968" s="264">
        <v>10</v>
      </c>
      <c r="C968" s="265">
        <v>0</v>
      </c>
      <c r="D968" s="112">
        <v>0</v>
      </c>
    </row>
    <row r="969" spans="1:4">
      <c r="A969" s="264">
        <v>2</v>
      </c>
      <c r="B969" s="264">
        <v>10</v>
      </c>
      <c r="C969" s="265">
        <v>4.1666666666666664E-2</v>
      </c>
      <c r="D969" s="112">
        <v>0</v>
      </c>
    </row>
    <row r="970" spans="1:4">
      <c r="A970" s="264">
        <v>2</v>
      </c>
      <c r="B970" s="264">
        <v>10</v>
      </c>
      <c r="C970" s="265">
        <v>8.3333333333333329E-2</v>
      </c>
      <c r="D970" s="112">
        <v>0</v>
      </c>
    </row>
    <row r="971" spans="1:4">
      <c r="A971" s="264">
        <v>2</v>
      </c>
      <c r="B971" s="264">
        <v>10</v>
      </c>
      <c r="C971" s="265">
        <v>0.125</v>
      </c>
      <c r="D971" s="112">
        <v>0</v>
      </c>
    </row>
    <row r="972" spans="1:4">
      <c r="A972" s="264">
        <v>2</v>
      </c>
      <c r="B972" s="264">
        <v>10</v>
      </c>
      <c r="C972" s="265">
        <v>0.16666666666666666</v>
      </c>
      <c r="D972" s="112">
        <v>0</v>
      </c>
    </row>
    <row r="973" spans="1:4">
      <c r="A973" s="264">
        <v>2</v>
      </c>
      <c r="B973" s="264">
        <v>10</v>
      </c>
      <c r="C973" s="265">
        <v>0.20833333333333334</v>
      </c>
      <c r="D973" s="112">
        <v>0</v>
      </c>
    </row>
    <row r="974" spans="1:4">
      <c r="A974" s="264">
        <v>2</v>
      </c>
      <c r="B974" s="264">
        <v>10</v>
      </c>
      <c r="C974" s="265">
        <v>0.25</v>
      </c>
      <c r="D974" s="112">
        <v>0</v>
      </c>
    </row>
    <row r="975" spans="1:4">
      <c r="A975" s="264">
        <v>2</v>
      </c>
      <c r="B975" s="264">
        <v>10</v>
      </c>
      <c r="C975" s="265">
        <v>0.29166666666666669</v>
      </c>
      <c r="D975" s="112">
        <v>0</v>
      </c>
    </row>
    <row r="976" spans="1:4">
      <c r="A976" s="264">
        <v>2</v>
      </c>
      <c r="B976" s="264">
        <v>10</v>
      </c>
      <c r="C976" s="265">
        <v>0.33333333333333331</v>
      </c>
      <c r="D976" s="112">
        <v>7.1086728648385833</v>
      </c>
    </row>
    <row r="977" spans="1:4">
      <c r="A977" s="264">
        <v>2</v>
      </c>
      <c r="B977" s="264">
        <v>10</v>
      </c>
      <c r="C977" s="265">
        <v>0.375</v>
      </c>
      <c r="D977" s="112">
        <v>8.8303576352109978</v>
      </c>
    </row>
    <row r="978" spans="1:4">
      <c r="A978" s="264">
        <v>2</v>
      </c>
      <c r="B978" s="264">
        <v>10</v>
      </c>
      <c r="C978" s="265">
        <v>0.41666666666666669</v>
      </c>
      <c r="D978" s="112">
        <v>5.8234832281446787</v>
      </c>
    </row>
    <row r="979" spans="1:4">
      <c r="A979" s="264">
        <v>2</v>
      </c>
      <c r="B979" s="264">
        <v>10</v>
      </c>
      <c r="C979" s="265">
        <v>0.45833333333333331</v>
      </c>
      <c r="D979" s="112">
        <v>4.4135865538034951</v>
      </c>
    </row>
    <row r="980" spans="1:4">
      <c r="A980" s="264">
        <v>2</v>
      </c>
      <c r="B980" s="264">
        <v>10</v>
      </c>
      <c r="C980" s="265">
        <v>0.5</v>
      </c>
      <c r="D980" s="112">
        <v>6.7007882188792429</v>
      </c>
    </row>
    <row r="981" spans="1:4">
      <c r="A981" s="264">
        <v>2</v>
      </c>
      <c r="B981" s="264">
        <v>10</v>
      </c>
      <c r="C981" s="265">
        <v>0.54166666666666663</v>
      </c>
      <c r="D981" s="112">
        <v>4.7013554476005375</v>
      </c>
    </row>
    <row r="982" spans="1:4">
      <c r="A982" s="264">
        <v>2</v>
      </c>
      <c r="B982" s="264">
        <v>10</v>
      </c>
      <c r="C982" s="265">
        <v>0.58333333333333337</v>
      </c>
      <c r="D982" s="112">
        <v>8.0236179717597125</v>
      </c>
    </row>
    <row r="983" spans="1:4">
      <c r="A983" s="264">
        <v>2</v>
      </c>
      <c r="B983" s="264">
        <v>10</v>
      </c>
      <c r="C983" s="265">
        <v>0.625</v>
      </c>
      <c r="D983" s="112">
        <v>7.7174185523125471</v>
      </c>
    </row>
    <row r="984" spans="1:4">
      <c r="A984" s="264">
        <v>2</v>
      </c>
      <c r="B984" s="264">
        <v>10</v>
      </c>
      <c r="C984" s="265">
        <v>0.66666666666666663</v>
      </c>
      <c r="D984" s="112">
        <v>5.5552804587708806</v>
      </c>
    </row>
    <row r="985" spans="1:4">
      <c r="A985" s="264">
        <v>2</v>
      </c>
      <c r="B985" s="264">
        <v>10</v>
      </c>
      <c r="C985" s="265">
        <v>0.70833333333333337</v>
      </c>
      <c r="D985" s="112">
        <v>3.018484742919445</v>
      </c>
    </row>
    <row r="986" spans="1:4">
      <c r="A986" s="264">
        <v>2</v>
      </c>
      <c r="B986" s="264">
        <v>10</v>
      </c>
      <c r="C986" s="265">
        <v>0.75</v>
      </c>
      <c r="D986" s="112">
        <v>0</v>
      </c>
    </row>
    <row r="987" spans="1:4">
      <c r="A987" s="264">
        <v>2</v>
      </c>
      <c r="B987" s="264">
        <v>10</v>
      </c>
      <c r="C987" s="265">
        <v>0.79166666666666663</v>
      </c>
      <c r="D987" s="112">
        <v>0</v>
      </c>
    </row>
    <row r="988" spans="1:4">
      <c r="A988" s="264">
        <v>2</v>
      </c>
      <c r="B988" s="264">
        <v>10</v>
      </c>
      <c r="C988" s="265">
        <v>0.83333333333333337</v>
      </c>
      <c r="D988" s="112">
        <v>0</v>
      </c>
    </row>
    <row r="989" spans="1:4">
      <c r="A989" s="264">
        <v>2</v>
      </c>
      <c r="B989" s="264">
        <v>10</v>
      </c>
      <c r="C989" s="265">
        <v>0.875</v>
      </c>
      <c r="D989" s="112">
        <v>0</v>
      </c>
    </row>
    <row r="990" spans="1:4">
      <c r="A990" s="264">
        <v>2</v>
      </c>
      <c r="B990" s="264">
        <v>10</v>
      </c>
      <c r="C990" s="265">
        <v>0.91666666666666663</v>
      </c>
      <c r="D990" s="112">
        <v>0</v>
      </c>
    </row>
    <row r="991" spans="1:4">
      <c r="A991" s="264">
        <v>2</v>
      </c>
      <c r="B991" s="264">
        <v>10</v>
      </c>
      <c r="C991" s="265">
        <v>0.95833333333333337</v>
      </c>
      <c r="D991" s="112">
        <v>0</v>
      </c>
    </row>
    <row r="992" spans="1:4">
      <c r="A992" s="264">
        <v>2</v>
      </c>
      <c r="B992" s="264">
        <v>11</v>
      </c>
      <c r="C992" s="265">
        <v>0</v>
      </c>
      <c r="D992" s="112">
        <v>0</v>
      </c>
    </row>
    <row r="993" spans="1:4">
      <c r="A993" s="264">
        <v>2</v>
      </c>
      <c r="B993" s="264">
        <v>11</v>
      </c>
      <c r="C993" s="265">
        <v>4.1666666666666664E-2</v>
      </c>
      <c r="D993" s="112">
        <v>0</v>
      </c>
    </row>
    <row r="994" spans="1:4">
      <c r="A994" s="264">
        <v>2</v>
      </c>
      <c r="B994" s="264">
        <v>11</v>
      </c>
      <c r="C994" s="265">
        <v>8.3333333333333329E-2</v>
      </c>
      <c r="D994" s="112">
        <v>0</v>
      </c>
    </row>
    <row r="995" spans="1:4">
      <c r="A995" s="264">
        <v>2</v>
      </c>
      <c r="B995" s="264">
        <v>11</v>
      </c>
      <c r="C995" s="265">
        <v>0.125</v>
      </c>
      <c r="D995" s="112">
        <v>0</v>
      </c>
    </row>
    <row r="996" spans="1:4">
      <c r="A996" s="264">
        <v>2</v>
      </c>
      <c r="B996" s="264">
        <v>11</v>
      </c>
      <c r="C996" s="265">
        <v>0.16666666666666666</v>
      </c>
      <c r="D996" s="112">
        <v>0</v>
      </c>
    </row>
    <row r="997" spans="1:4">
      <c r="A997" s="264">
        <v>2</v>
      </c>
      <c r="B997" s="264">
        <v>11</v>
      </c>
      <c r="C997" s="265">
        <v>0.20833333333333334</v>
      </c>
      <c r="D997" s="112">
        <v>0</v>
      </c>
    </row>
    <row r="998" spans="1:4">
      <c r="A998" s="264">
        <v>2</v>
      </c>
      <c r="B998" s="264">
        <v>11</v>
      </c>
      <c r="C998" s="265">
        <v>0.25</v>
      </c>
      <c r="D998" s="112">
        <v>0</v>
      </c>
    </row>
    <row r="999" spans="1:4">
      <c r="A999" s="264">
        <v>2</v>
      </c>
      <c r="B999" s="264">
        <v>11</v>
      </c>
      <c r="C999" s="265">
        <v>0.29166666666666669</v>
      </c>
      <c r="D999" s="112">
        <v>0</v>
      </c>
    </row>
    <row r="1000" spans="1:4">
      <c r="A1000" s="264">
        <v>2</v>
      </c>
      <c r="B1000" s="264">
        <v>11</v>
      </c>
      <c r="C1000" s="265">
        <v>0.33333333333333331</v>
      </c>
      <c r="D1000" s="112">
        <v>3.7902009948353848</v>
      </c>
    </row>
    <row r="1001" spans="1:4">
      <c r="A1001" s="264">
        <v>2</v>
      </c>
      <c r="B1001" s="264">
        <v>11</v>
      </c>
      <c r="C1001" s="265">
        <v>0.375</v>
      </c>
      <c r="D1001" s="112">
        <v>4.5828214146479258</v>
      </c>
    </row>
    <row r="1002" spans="1:4">
      <c r="A1002" s="264">
        <v>2</v>
      </c>
      <c r="B1002" s="264">
        <v>11</v>
      </c>
      <c r="C1002" s="265">
        <v>0.41666666666666669</v>
      </c>
      <c r="D1002" s="112">
        <v>5.372424796778315</v>
      </c>
    </row>
    <row r="1003" spans="1:4">
      <c r="A1003" s="264">
        <v>2</v>
      </c>
      <c r="B1003" s="264">
        <v>11</v>
      </c>
      <c r="C1003" s="265">
        <v>0.45833333333333331</v>
      </c>
      <c r="D1003" s="112">
        <v>7.6401045625360426</v>
      </c>
    </row>
    <row r="1004" spans="1:4">
      <c r="A1004" s="264">
        <v>2</v>
      </c>
      <c r="B1004" s="264">
        <v>11</v>
      </c>
      <c r="C1004" s="265">
        <v>0.5</v>
      </c>
      <c r="D1004" s="112">
        <v>7.0580703206980635</v>
      </c>
    </row>
    <row r="1005" spans="1:4">
      <c r="A1005" s="264">
        <v>2</v>
      </c>
      <c r="B1005" s="264">
        <v>11</v>
      </c>
      <c r="C1005" s="265">
        <v>0.54166666666666663</v>
      </c>
      <c r="D1005" s="112">
        <v>6.7914544302260067</v>
      </c>
    </row>
    <row r="1006" spans="1:4">
      <c r="A1006" s="264">
        <v>2</v>
      </c>
      <c r="B1006" s="264">
        <v>11</v>
      </c>
      <c r="C1006" s="265">
        <v>0.58333333333333337</v>
      </c>
      <c r="D1006" s="112">
        <v>6.0673516571838046</v>
      </c>
    </row>
    <row r="1007" spans="1:4">
      <c r="A1007" s="264">
        <v>2</v>
      </c>
      <c r="B1007" s="264">
        <v>11</v>
      </c>
      <c r="C1007" s="265">
        <v>0.625</v>
      </c>
      <c r="D1007" s="112">
        <v>5.6012652392194786</v>
      </c>
    </row>
    <row r="1008" spans="1:4">
      <c r="A1008" s="264">
        <v>2</v>
      </c>
      <c r="B1008" s="264">
        <v>11</v>
      </c>
      <c r="C1008" s="265">
        <v>0.66666666666666663</v>
      </c>
      <c r="D1008" s="112">
        <v>3.1070302972601676</v>
      </c>
    </row>
    <row r="1009" spans="1:4">
      <c r="A1009" s="264">
        <v>2</v>
      </c>
      <c r="B1009" s="264">
        <v>11</v>
      </c>
      <c r="C1009" s="265">
        <v>0.70833333333333337</v>
      </c>
      <c r="D1009" s="112">
        <v>2.0903738207044218</v>
      </c>
    </row>
    <row r="1010" spans="1:4">
      <c r="A1010" s="264">
        <v>2</v>
      </c>
      <c r="B1010" s="264">
        <v>11</v>
      </c>
      <c r="C1010" s="265">
        <v>0.75</v>
      </c>
      <c r="D1010" s="112">
        <v>0</v>
      </c>
    </row>
    <row r="1011" spans="1:4">
      <c r="A1011" s="264">
        <v>2</v>
      </c>
      <c r="B1011" s="264">
        <v>11</v>
      </c>
      <c r="C1011" s="265">
        <v>0.79166666666666663</v>
      </c>
      <c r="D1011" s="112">
        <v>0</v>
      </c>
    </row>
    <row r="1012" spans="1:4">
      <c r="A1012" s="264">
        <v>2</v>
      </c>
      <c r="B1012" s="264">
        <v>11</v>
      </c>
      <c r="C1012" s="265">
        <v>0.83333333333333337</v>
      </c>
      <c r="D1012" s="112">
        <v>0</v>
      </c>
    </row>
    <row r="1013" spans="1:4">
      <c r="A1013" s="264">
        <v>2</v>
      </c>
      <c r="B1013" s="264">
        <v>11</v>
      </c>
      <c r="C1013" s="265">
        <v>0.875</v>
      </c>
      <c r="D1013" s="112">
        <v>0</v>
      </c>
    </row>
    <row r="1014" spans="1:4">
      <c r="A1014" s="264">
        <v>2</v>
      </c>
      <c r="B1014" s="264">
        <v>11</v>
      </c>
      <c r="C1014" s="265">
        <v>0.91666666666666663</v>
      </c>
      <c r="D1014" s="112">
        <v>0</v>
      </c>
    </row>
    <row r="1015" spans="1:4">
      <c r="A1015" s="264">
        <v>2</v>
      </c>
      <c r="B1015" s="264">
        <v>11</v>
      </c>
      <c r="C1015" s="265">
        <v>0.95833333333333337</v>
      </c>
      <c r="D1015" s="112">
        <v>0</v>
      </c>
    </row>
    <row r="1016" spans="1:4">
      <c r="A1016" s="264">
        <v>2</v>
      </c>
      <c r="B1016" s="264">
        <v>12</v>
      </c>
      <c r="C1016" s="265">
        <v>0</v>
      </c>
      <c r="D1016" s="112">
        <v>0</v>
      </c>
    </row>
    <row r="1017" spans="1:4">
      <c r="A1017" s="264">
        <v>2</v>
      </c>
      <c r="B1017" s="264">
        <v>12</v>
      </c>
      <c r="C1017" s="265">
        <v>4.1666666666666664E-2</v>
      </c>
      <c r="D1017" s="112">
        <v>0</v>
      </c>
    </row>
    <row r="1018" spans="1:4">
      <c r="A1018" s="264">
        <v>2</v>
      </c>
      <c r="B1018" s="264">
        <v>12</v>
      </c>
      <c r="C1018" s="265">
        <v>8.3333333333333329E-2</v>
      </c>
      <c r="D1018" s="112">
        <v>0</v>
      </c>
    </row>
    <row r="1019" spans="1:4">
      <c r="A1019" s="264">
        <v>2</v>
      </c>
      <c r="B1019" s="264">
        <v>12</v>
      </c>
      <c r="C1019" s="265">
        <v>0.125</v>
      </c>
      <c r="D1019" s="112">
        <v>0</v>
      </c>
    </row>
    <row r="1020" spans="1:4">
      <c r="A1020" s="264">
        <v>2</v>
      </c>
      <c r="B1020" s="264">
        <v>12</v>
      </c>
      <c r="C1020" s="265">
        <v>0.16666666666666666</v>
      </c>
      <c r="D1020" s="112">
        <v>0</v>
      </c>
    </row>
    <row r="1021" spans="1:4">
      <c r="A1021" s="264">
        <v>2</v>
      </c>
      <c r="B1021" s="264">
        <v>12</v>
      </c>
      <c r="C1021" s="265">
        <v>0.20833333333333334</v>
      </c>
      <c r="D1021" s="112">
        <v>0</v>
      </c>
    </row>
    <row r="1022" spans="1:4">
      <c r="A1022" s="264">
        <v>2</v>
      </c>
      <c r="B1022" s="264">
        <v>12</v>
      </c>
      <c r="C1022" s="265">
        <v>0.25</v>
      </c>
      <c r="D1022" s="112">
        <v>0</v>
      </c>
    </row>
    <row r="1023" spans="1:4">
      <c r="A1023" s="264">
        <v>2</v>
      </c>
      <c r="B1023" s="264">
        <v>12</v>
      </c>
      <c r="C1023" s="265">
        <v>0.29166666666666669</v>
      </c>
      <c r="D1023" s="112">
        <v>1.0921259632257707</v>
      </c>
    </row>
    <row r="1024" spans="1:4">
      <c r="A1024" s="264">
        <v>2</v>
      </c>
      <c r="B1024" s="264">
        <v>12</v>
      </c>
      <c r="C1024" s="265">
        <v>0.33333333333333331</v>
      </c>
      <c r="D1024" s="112">
        <v>17.11637920818567</v>
      </c>
    </row>
    <row r="1025" spans="1:4">
      <c r="A1025" s="264">
        <v>2</v>
      </c>
      <c r="B1025" s="264">
        <v>12</v>
      </c>
      <c r="C1025" s="265">
        <v>0.375</v>
      </c>
      <c r="D1025" s="112">
        <v>11.047246600007476</v>
      </c>
    </row>
    <row r="1026" spans="1:4">
      <c r="A1026" s="264">
        <v>2</v>
      </c>
      <c r="B1026" s="264">
        <v>12</v>
      </c>
      <c r="C1026" s="265">
        <v>0.41666666666666669</v>
      </c>
      <c r="D1026" s="112">
        <v>34.186683030262181</v>
      </c>
    </row>
    <row r="1027" spans="1:4">
      <c r="A1027" s="264">
        <v>2</v>
      </c>
      <c r="B1027" s="264">
        <v>12</v>
      </c>
      <c r="C1027" s="265">
        <v>0.45833333333333331</v>
      </c>
      <c r="D1027" s="112">
        <v>26.065122198830068</v>
      </c>
    </row>
    <row r="1028" spans="1:4">
      <c r="A1028" s="264">
        <v>2</v>
      </c>
      <c r="B1028" s="264">
        <v>12</v>
      </c>
      <c r="C1028" s="265">
        <v>0.5</v>
      </c>
      <c r="D1028" s="112">
        <v>42.833601339815978</v>
      </c>
    </row>
    <row r="1029" spans="1:4">
      <c r="A1029" s="264">
        <v>2</v>
      </c>
      <c r="B1029" s="264">
        <v>12</v>
      </c>
      <c r="C1029" s="265">
        <v>0.54166666666666663</v>
      </c>
      <c r="D1029" s="112">
        <v>45.609851507275316</v>
      </c>
    </row>
    <row r="1030" spans="1:4">
      <c r="A1030" s="264">
        <v>2</v>
      </c>
      <c r="B1030" s="264">
        <v>12</v>
      </c>
      <c r="C1030" s="265">
        <v>0.58333333333333337</v>
      </c>
      <c r="D1030" s="112">
        <v>46.217924473525784</v>
      </c>
    </row>
    <row r="1031" spans="1:4">
      <c r="A1031" s="264">
        <v>2</v>
      </c>
      <c r="B1031" s="264">
        <v>12</v>
      </c>
      <c r="C1031" s="265">
        <v>0.625</v>
      </c>
      <c r="D1031" s="112">
        <v>33.928034751176398</v>
      </c>
    </row>
    <row r="1032" spans="1:4">
      <c r="A1032" s="264">
        <v>2</v>
      </c>
      <c r="B1032" s="264">
        <v>12</v>
      </c>
      <c r="C1032" s="265">
        <v>0.66666666666666663</v>
      </c>
      <c r="D1032" s="112">
        <v>27.111655150946085</v>
      </c>
    </row>
    <row r="1033" spans="1:4">
      <c r="A1033" s="264">
        <v>2</v>
      </c>
      <c r="B1033" s="264">
        <v>12</v>
      </c>
      <c r="C1033" s="265">
        <v>0.70833333333333337</v>
      </c>
      <c r="D1033" s="112">
        <v>4.2549130237000323</v>
      </c>
    </row>
    <row r="1034" spans="1:4">
      <c r="A1034" s="264">
        <v>2</v>
      </c>
      <c r="B1034" s="264">
        <v>12</v>
      </c>
      <c r="C1034" s="265">
        <v>0.75</v>
      </c>
      <c r="D1034" s="112">
        <v>0</v>
      </c>
    </row>
    <row r="1035" spans="1:4">
      <c r="A1035" s="264">
        <v>2</v>
      </c>
      <c r="B1035" s="264">
        <v>12</v>
      </c>
      <c r="C1035" s="265">
        <v>0.79166666666666663</v>
      </c>
      <c r="D1035" s="112">
        <v>0</v>
      </c>
    </row>
    <row r="1036" spans="1:4">
      <c r="A1036" s="264">
        <v>2</v>
      </c>
      <c r="B1036" s="264">
        <v>12</v>
      </c>
      <c r="C1036" s="265">
        <v>0.83333333333333337</v>
      </c>
      <c r="D1036" s="112">
        <v>0</v>
      </c>
    </row>
    <row r="1037" spans="1:4">
      <c r="A1037" s="264">
        <v>2</v>
      </c>
      <c r="B1037" s="264">
        <v>12</v>
      </c>
      <c r="C1037" s="265">
        <v>0.875</v>
      </c>
      <c r="D1037" s="112">
        <v>0</v>
      </c>
    </row>
    <row r="1038" spans="1:4">
      <c r="A1038" s="264">
        <v>2</v>
      </c>
      <c r="B1038" s="264">
        <v>12</v>
      </c>
      <c r="C1038" s="265">
        <v>0.91666666666666663</v>
      </c>
      <c r="D1038" s="112">
        <v>0</v>
      </c>
    </row>
    <row r="1039" spans="1:4">
      <c r="A1039" s="264">
        <v>2</v>
      </c>
      <c r="B1039" s="264">
        <v>12</v>
      </c>
      <c r="C1039" s="265">
        <v>0.95833333333333337</v>
      </c>
      <c r="D1039" s="112">
        <v>0</v>
      </c>
    </row>
    <row r="1040" spans="1:4">
      <c r="A1040" s="264">
        <v>2</v>
      </c>
      <c r="B1040" s="264">
        <v>13</v>
      </c>
      <c r="C1040" s="265">
        <v>0</v>
      </c>
      <c r="D1040" s="112">
        <v>0</v>
      </c>
    </row>
    <row r="1041" spans="1:4">
      <c r="A1041" s="264">
        <v>2</v>
      </c>
      <c r="B1041" s="264">
        <v>13</v>
      </c>
      <c r="C1041" s="265">
        <v>4.1666666666666664E-2</v>
      </c>
      <c r="D1041" s="112">
        <v>0</v>
      </c>
    </row>
    <row r="1042" spans="1:4">
      <c r="A1042" s="264">
        <v>2</v>
      </c>
      <c r="B1042" s="264">
        <v>13</v>
      </c>
      <c r="C1042" s="265">
        <v>8.3333333333333329E-2</v>
      </c>
      <c r="D1042" s="112">
        <v>0</v>
      </c>
    </row>
    <row r="1043" spans="1:4">
      <c r="A1043" s="264">
        <v>2</v>
      </c>
      <c r="B1043" s="264">
        <v>13</v>
      </c>
      <c r="C1043" s="265">
        <v>0.125</v>
      </c>
      <c r="D1043" s="112">
        <v>0</v>
      </c>
    </row>
    <row r="1044" spans="1:4">
      <c r="A1044" s="264">
        <v>2</v>
      </c>
      <c r="B1044" s="264">
        <v>13</v>
      </c>
      <c r="C1044" s="265">
        <v>0.16666666666666666</v>
      </c>
      <c r="D1044" s="112">
        <v>0</v>
      </c>
    </row>
    <row r="1045" spans="1:4">
      <c r="A1045" s="264">
        <v>2</v>
      </c>
      <c r="B1045" s="264">
        <v>13</v>
      </c>
      <c r="C1045" s="265">
        <v>0.20833333333333334</v>
      </c>
      <c r="D1045" s="112">
        <v>0</v>
      </c>
    </row>
    <row r="1046" spans="1:4">
      <c r="A1046" s="264">
        <v>2</v>
      </c>
      <c r="B1046" s="264">
        <v>13</v>
      </c>
      <c r="C1046" s="265">
        <v>0.25</v>
      </c>
      <c r="D1046" s="112">
        <v>0</v>
      </c>
    </row>
    <row r="1047" spans="1:4">
      <c r="A1047" s="264">
        <v>2</v>
      </c>
      <c r="B1047" s="264">
        <v>13</v>
      </c>
      <c r="C1047" s="265">
        <v>0.29166666666666669</v>
      </c>
      <c r="D1047" s="112">
        <v>0.69724107570488736</v>
      </c>
    </row>
    <row r="1048" spans="1:4">
      <c r="A1048" s="264">
        <v>2</v>
      </c>
      <c r="B1048" s="264">
        <v>13</v>
      </c>
      <c r="C1048" s="265">
        <v>0.33333333333333331</v>
      </c>
      <c r="D1048" s="112">
        <v>6.2096472640808527</v>
      </c>
    </row>
    <row r="1049" spans="1:4">
      <c r="A1049" s="264">
        <v>2</v>
      </c>
      <c r="B1049" s="264">
        <v>13</v>
      </c>
      <c r="C1049" s="265">
        <v>0.375</v>
      </c>
      <c r="D1049" s="112">
        <v>8.2454868181094358</v>
      </c>
    </row>
    <row r="1050" spans="1:4">
      <c r="A1050" s="264">
        <v>2</v>
      </c>
      <c r="B1050" s="264">
        <v>13</v>
      </c>
      <c r="C1050" s="265">
        <v>0.41666666666666669</v>
      </c>
      <c r="D1050" s="112">
        <v>9.8264111693987637</v>
      </c>
    </row>
    <row r="1051" spans="1:4">
      <c r="A1051" s="264">
        <v>2</v>
      </c>
      <c r="B1051" s="264">
        <v>13</v>
      </c>
      <c r="C1051" s="265">
        <v>0.45833333333333331</v>
      </c>
      <c r="D1051" s="112">
        <v>15.926572566462363</v>
      </c>
    </row>
    <row r="1052" spans="1:4">
      <c r="A1052" s="264">
        <v>2</v>
      </c>
      <c r="B1052" s="264">
        <v>13</v>
      </c>
      <c r="C1052" s="265">
        <v>0.5</v>
      </c>
      <c r="D1052" s="112">
        <v>36.59454752099078</v>
      </c>
    </row>
    <row r="1053" spans="1:4">
      <c r="A1053" s="264">
        <v>2</v>
      </c>
      <c r="B1053" s="264">
        <v>13</v>
      </c>
      <c r="C1053" s="265">
        <v>0.54166666666666663</v>
      </c>
      <c r="D1053" s="112">
        <v>43.667702888781591</v>
      </c>
    </row>
    <row r="1054" spans="1:4">
      <c r="A1054" s="264">
        <v>2</v>
      </c>
      <c r="B1054" s="264">
        <v>13</v>
      </c>
      <c r="C1054" s="265">
        <v>0.58333333333333337</v>
      </c>
      <c r="D1054" s="112">
        <v>48.332856827204118</v>
      </c>
    </row>
    <row r="1055" spans="1:4">
      <c r="A1055" s="264">
        <v>2</v>
      </c>
      <c r="B1055" s="264">
        <v>13</v>
      </c>
      <c r="C1055" s="265">
        <v>0.625</v>
      </c>
      <c r="D1055" s="112">
        <v>49.222519143914539</v>
      </c>
    </row>
    <row r="1056" spans="1:4">
      <c r="A1056" s="264">
        <v>2</v>
      </c>
      <c r="B1056" s="264">
        <v>13</v>
      </c>
      <c r="C1056" s="265">
        <v>0.66666666666666663</v>
      </c>
      <c r="D1056" s="112">
        <v>46.267364700764439</v>
      </c>
    </row>
    <row r="1057" spans="1:4">
      <c r="A1057" s="264">
        <v>2</v>
      </c>
      <c r="B1057" s="264">
        <v>13</v>
      </c>
      <c r="C1057" s="265">
        <v>0.70833333333333337</v>
      </c>
      <c r="D1057" s="112">
        <v>18.599263978506901</v>
      </c>
    </row>
    <row r="1058" spans="1:4">
      <c r="A1058" s="264">
        <v>2</v>
      </c>
      <c r="B1058" s="264">
        <v>13</v>
      </c>
      <c r="C1058" s="265">
        <v>0.75</v>
      </c>
      <c r="D1058" s="112">
        <v>0</v>
      </c>
    </row>
    <row r="1059" spans="1:4">
      <c r="A1059" s="264">
        <v>2</v>
      </c>
      <c r="B1059" s="264">
        <v>13</v>
      </c>
      <c r="C1059" s="265">
        <v>0.79166666666666663</v>
      </c>
      <c r="D1059" s="112">
        <v>0</v>
      </c>
    </row>
    <row r="1060" spans="1:4">
      <c r="A1060" s="264">
        <v>2</v>
      </c>
      <c r="B1060" s="264">
        <v>13</v>
      </c>
      <c r="C1060" s="265">
        <v>0.83333333333333337</v>
      </c>
      <c r="D1060" s="112">
        <v>0</v>
      </c>
    </row>
    <row r="1061" spans="1:4">
      <c r="A1061" s="264">
        <v>2</v>
      </c>
      <c r="B1061" s="264">
        <v>13</v>
      </c>
      <c r="C1061" s="265">
        <v>0.875</v>
      </c>
      <c r="D1061" s="112">
        <v>0</v>
      </c>
    </row>
    <row r="1062" spans="1:4">
      <c r="A1062" s="264">
        <v>2</v>
      </c>
      <c r="B1062" s="264">
        <v>13</v>
      </c>
      <c r="C1062" s="265">
        <v>0.91666666666666663</v>
      </c>
      <c r="D1062" s="112">
        <v>0</v>
      </c>
    </row>
    <row r="1063" spans="1:4">
      <c r="A1063" s="264">
        <v>2</v>
      </c>
      <c r="B1063" s="264">
        <v>13</v>
      </c>
      <c r="C1063" s="265">
        <v>0.95833333333333337</v>
      </c>
      <c r="D1063" s="112">
        <v>0</v>
      </c>
    </row>
    <row r="1064" spans="1:4">
      <c r="A1064" s="264">
        <v>2</v>
      </c>
      <c r="B1064" s="264">
        <v>14</v>
      </c>
      <c r="C1064" s="265">
        <v>0</v>
      </c>
      <c r="D1064" s="112">
        <v>0</v>
      </c>
    </row>
    <row r="1065" spans="1:4">
      <c r="A1065" s="264">
        <v>2</v>
      </c>
      <c r="B1065" s="264">
        <v>14</v>
      </c>
      <c r="C1065" s="265">
        <v>4.1666666666666664E-2</v>
      </c>
      <c r="D1065" s="112">
        <v>0</v>
      </c>
    </row>
    <row r="1066" spans="1:4">
      <c r="A1066" s="264">
        <v>2</v>
      </c>
      <c r="B1066" s="264">
        <v>14</v>
      </c>
      <c r="C1066" s="265">
        <v>8.3333333333333329E-2</v>
      </c>
      <c r="D1066" s="112">
        <v>0</v>
      </c>
    </row>
    <row r="1067" spans="1:4">
      <c r="A1067" s="264">
        <v>2</v>
      </c>
      <c r="B1067" s="264">
        <v>14</v>
      </c>
      <c r="C1067" s="265">
        <v>0.125</v>
      </c>
      <c r="D1067" s="112">
        <v>0</v>
      </c>
    </row>
    <row r="1068" spans="1:4">
      <c r="A1068" s="264">
        <v>2</v>
      </c>
      <c r="B1068" s="264">
        <v>14</v>
      </c>
      <c r="C1068" s="265">
        <v>0.16666666666666666</v>
      </c>
      <c r="D1068" s="112">
        <v>0</v>
      </c>
    </row>
    <row r="1069" spans="1:4">
      <c r="A1069" s="264">
        <v>2</v>
      </c>
      <c r="B1069" s="264">
        <v>14</v>
      </c>
      <c r="C1069" s="265">
        <v>0.20833333333333334</v>
      </c>
      <c r="D1069" s="112">
        <v>0</v>
      </c>
    </row>
    <row r="1070" spans="1:4">
      <c r="A1070" s="264">
        <v>2</v>
      </c>
      <c r="B1070" s="264">
        <v>14</v>
      </c>
      <c r="C1070" s="265">
        <v>0.25</v>
      </c>
      <c r="D1070" s="112">
        <v>0</v>
      </c>
    </row>
    <row r="1071" spans="1:4">
      <c r="A1071" s="264">
        <v>2</v>
      </c>
      <c r="B1071" s="264">
        <v>14</v>
      </c>
      <c r="C1071" s="265">
        <v>0.29166666666666669</v>
      </c>
      <c r="D1071" s="112">
        <v>1.2254947795008109</v>
      </c>
    </row>
    <row r="1072" spans="1:4">
      <c r="A1072" s="264">
        <v>2</v>
      </c>
      <c r="B1072" s="264">
        <v>14</v>
      </c>
      <c r="C1072" s="265">
        <v>0.33333333333333331</v>
      </c>
      <c r="D1072" s="112">
        <v>26.935704447353466</v>
      </c>
    </row>
    <row r="1073" spans="1:4">
      <c r="A1073" s="264">
        <v>2</v>
      </c>
      <c r="B1073" s="264">
        <v>14</v>
      </c>
      <c r="C1073" s="265">
        <v>0.375</v>
      </c>
      <c r="D1073" s="112">
        <v>48.219445071009766</v>
      </c>
    </row>
    <row r="1074" spans="1:4">
      <c r="A1074" s="264">
        <v>2</v>
      </c>
      <c r="B1074" s="264">
        <v>14</v>
      </c>
      <c r="C1074" s="265">
        <v>0.41666666666666669</v>
      </c>
      <c r="D1074" s="112">
        <v>49.595841568236835</v>
      </c>
    </row>
    <row r="1075" spans="1:4">
      <c r="A1075" s="264">
        <v>2</v>
      </c>
      <c r="B1075" s="264">
        <v>14</v>
      </c>
      <c r="C1075" s="265">
        <v>0.45833333333333331</v>
      </c>
      <c r="D1075" s="112">
        <v>48.322191272678353</v>
      </c>
    </row>
    <row r="1076" spans="1:4">
      <c r="A1076" s="264">
        <v>2</v>
      </c>
      <c r="B1076" s="264">
        <v>14</v>
      </c>
      <c r="C1076" s="265">
        <v>0.5</v>
      </c>
      <c r="D1076" s="112">
        <v>47.37057205056319</v>
      </c>
    </row>
    <row r="1077" spans="1:4">
      <c r="A1077" s="264">
        <v>2</v>
      </c>
      <c r="B1077" s="264">
        <v>14</v>
      </c>
      <c r="C1077" s="265">
        <v>0.54166666666666663</v>
      </c>
      <c r="D1077" s="112">
        <v>47.241063699043714</v>
      </c>
    </row>
    <row r="1078" spans="1:4">
      <c r="A1078" s="264">
        <v>2</v>
      </c>
      <c r="B1078" s="264">
        <v>14</v>
      </c>
      <c r="C1078" s="265">
        <v>0.58333333333333337</v>
      </c>
      <c r="D1078" s="112">
        <v>48.012618622054021</v>
      </c>
    </row>
    <row r="1079" spans="1:4">
      <c r="A1079" s="264">
        <v>2</v>
      </c>
      <c r="B1079" s="264">
        <v>14</v>
      </c>
      <c r="C1079" s="265">
        <v>0.625</v>
      </c>
      <c r="D1079" s="112">
        <v>48.37690468668503</v>
      </c>
    </row>
    <row r="1080" spans="1:4">
      <c r="A1080" s="264">
        <v>2</v>
      </c>
      <c r="B1080" s="264">
        <v>14</v>
      </c>
      <c r="C1080" s="265">
        <v>0.66666666666666663</v>
      </c>
      <c r="D1080" s="112">
        <v>45.155306901585405</v>
      </c>
    </row>
    <row r="1081" spans="1:4">
      <c r="A1081" s="264">
        <v>2</v>
      </c>
      <c r="B1081" s="264">
        <v>14</v>
      </c>
      <c r="C1081" s="265">
        <v>0.70833333333333337</v>
      </c>
      <c r="D1081" s="112">
        <v>18.207238365161235</v>
      </c>
    </row>
    <row r="1082" spans="1:4">
      <c r="A1082" s="264">
        <v>2</v>
      </c>
      <c r="B1082" s="264">
        <v>14</v>
      </c>
      <c r="C1082" s="265">
        <v>0.75</v>
      </c>
      <c r="D1082" s="112">
        <v>0</v>
      </c>
    </row>
    <row r="1083" spans="1:4">
      <c r="A1083" s="264">
        <v>2</v>
      </c>
      <c r="B1083" s="264">
        <v>14</v>
      </c>
      <c r="C1083" s="265">
        <v>0.79166666666666663</v>
      </c>
      <c r="D1083" s="112">
        <v>0</v>
      </c>
    </row>
    <row r="1084" spans="1:4">
      <c r="A1084" s="264">
        <v>2</v>
      </c>
      <c r="B1084" s="264">
        <v>14</v>
      </c>
      <c r="C1084" s="265">
        <v>0.83333333333333337</v>
      </c>
      <c r="D1084" s="112">
        <v>0</v>
      </c>
    </row>
    <row r="1085" spans="1:4">
      <c r="A1085" s="264">
        <v>2</v>
      </c>
      <c r="B1085" s="264">
        <v>14</v>
      </c>
      <c r="C1085" s="265">
        <v>0.875</v>
      </c>
      <c r="D1085" s="112">
        <v>0</v>
      </c>
    </row>
    <row r="1086" spans="1:4">
      <c r="A1086" s="264">
        <v>2</v>
      </c>
      <c r="B1086" s="264">
        <v>14</v>
      </c>
      <c r="C1086" s="265">
        <v>0.91666666666666663</v>
      </c>
      <c r="D1086" s="112">
        <v>0</v>
      </c>
    </row>
    <row r="1087" spans="1:4">
      <c r="A1087" s="264">
        <v>2</v>
      </c>
      <c r="B1087" s="264">
        <v>14</v>
      </c>
      <c r="C1087" s="265">
        <v>0.95833333333333337</v>
      </c>
      <c r="D1087" s="112">
        <v>0</v>
      </c>
    </row>
    <row r="1088" spans="1:4">
      <c r="A1088" s="264">
        <v>2</v>
      </c>
      <c r="B1088" s="264">
        <v>15</v>
      </c>
      <c r="C1088" s="265">
        <v>0</v>
      </c>
      <c r="D1088" s="112">
        <v>0</v>
      </c>
    </row>
    <row r="1089" spans="1:4">
      <c r="A1089" s="264">
        <v>2</v>
      </c>
      <c r="B1089" s="264">
        <v>15</v>
      </c>
      <c r="C1089" s="265">
        <v>4.1666666666666664E-2</v>
      </c>
      <c r="D1089" s="112">
        <v>0</v>
      </c>
    </row>
    <row r="1090" spans="1:4">
      <c r="A1090" s="264">
        <v>2</v>
      </c>
      <c r="B1090" s="264">
        <v>15</v>
      </c>
      <c r="C1090" s="265">
        <v>8.3333333333333329E-2</v>
      </c>
      <c r="D1090" s="112">
        <v>0</v>
      </c>
    </row>
    <row r="1091" spans="1:4">
      <c r="A1091" s="264">
        <v>2</v>
      </c>
      <c r="B1091" s="264">
        <v>15</v>
      </c>
      <c r="C1091" s="265">
        <v>0.125</v>
      </c>
      <c r="D1091" s="112">
        <v>0</v>
      </c>
    </row>
    <row r="1092" spans="1:4">
      <c r="A1092" s="264">
        <v>2</v>
      </c>
      <c r="B1092" s="264">
        <v>15</v>
      </c>
      <c r="C1092" s="265">
        <v>0.16666666666666666</v>
      </c>
      <c r="D1092" s="112">
        <v>0</v>
      </c>
    </row>
    <row r="1093" spans="1:4">
      <c r="A1093" s="264">
        <v>2</v>
      </c>
      <c r="B1093" s="264">
        <v>15</v>
      </c>
      <c r="C1093" s="265">
        <v>0.20833333333333334</v>
      </c>
      <c r="D1093" s="112">
        <v>0</v>
      </c>
    </row>
    <row r="1094" spans="1:4">
      <c r="A1094" s="264">
        <v>2</v>
      </c>
      <c r="B1094" s="264">
        <v>15</v>
      </c>
      <c r="C1094" s="265">
        <v>0.25</v>
      </c>
      <c r="D1094" s="112">
        <v>0</v>
      </c>
    </row>
    <row r="1095" spans="1:4">
      <c r="A1095" s="264">
        <v>2</v>
      </c>
      <c r="B1095" s="264">
        <v>15</v>
      </c>
      <c r="C1095" s="265">
        <v>0.29166666666666669</v>
      </c>
      <c r="D1095" s="112">
        <v>0.758463009159835</v>
      </c>
    </row>
    <row r="1096" spans="1:4">
      <c r="A1096" s="264">
        <v>2</v>
      </c>
      <c r="B1096" s="264">
        <v>15</v>
      </c>
      <c r="C1096" s="265">
        <v>0.33333333333333331</v>
      </c>
      <c r="D1096" s="112">
        <v>11.163230797078681</v>
      </c>
    </row>
    <row r="1097" spans="1:4">
      <c r="A1097" s="264">
        <v>2</v>
      </c>
      <c r="B1097" s="264">
        <v>15</v>
      </c>
      <c r="C1097" s="265">
        <v>0.375</v>
      </c>
      <c r="D1097" s="112">
        <v>9.8446165753318038</v>
      </c>
    </row>
    <row r="1098" spans="1:4">
      <c r="A1098" s="264">
        <v>2</v>
      </c>
      <c r="B1098" s="264">
        <v>15</v>
      </c>
      <c r="C1098" s="265">
        <v>0.41666666666666669</v>
      </c>
      <c r="D1098" s="112">
        <v>26.216801831751287</v>
      </c>
    </row>
    <row r="1099" spans="1:4">
      <c r="A1099" s="264">
        <v>2</v>
      </c>
      <c r="B1099" s="264">
        <v>15</v>
      </c>
      <c r="C1099" s="265">
        <v>0.45833333333333331</v>
      </c>
      <c r="D1099" s="112">
        <v>44.01031099432322</v>
      </c>
    </row>
    <row r="1100" spans="1:4">
      <c r="A1100" s="264">
        <v>2</v>
      </c>
      <c r="B1100" s="264">
        <v>15</v>
      </c>
      <c r="C1100" s="265">
        <v>0.5</v>
      </c>
      <c r="D1100" s="112">
        <v>45.520298013847935</v>
      </c>
    </row>
    <row r="1101" spans="1:4">
      <c r="A1101" s="264">
        <v>2</v>
      </c>
      <c r="B1101" s="264">
        <v>15</v>
      </c>
      <c r="C1101" s="265">
        <v>0.54166666666666663</v>
      </c>
      <c r="D1101" s="112">
        <v>43.075982399954199</v>
      </c>
    </row>
    <row r="1102" spans="1:4">
      <c r="A1102" s="264">
        <v>2</v>
      </c>
      <c r="B1102" s="264">
        <v>15</v>
      </c>
      <c r="C1102" s="265">
        <v>0.58333333333333337</v>
      </c>
      <c r="D1102" s="112">
        <v>40.830149174960269</v>
      </c>
    </row>
    <row r="1103" spans="1:4">
      <c r="A1103" s="264">
        <v>2</v>
      </c>
      <c r="B1103" s="264">
        <v>15</v>
      </c>
      <c r="C1103" s="265">
        <v>0.625</v>
      </c>
      <c r="D1103" s="112">
        <v>39.311334852143936</v>
      </c>
    </row>
    <row r="1104" spans="1:4">
      <c r="A1104" s="264">
        <v>2</v>
      </c>
      <c r="B1104" s="264">
        <v>15</v>
      </c>
      <c r="C1104" s="265">
        <v>0.66666666666666663</v>
      </c>
      <c r="D1104" s="112">
        <v>39.430800974517048</v>
      </c>
    </row>
    <row r="1105" spans="1:4">
      <c r="A1105" s="264">
        <v>2</v>
      </c>
      <c r="B1105" s="264">
        <v>15</v>
      </c>
      <c r="C1105" s="265">
        <v>0.70833333333333337</v>
      </c>
      <c r="D1105" s="112">
        <v>17.835535186759103</v>
      </c>
    </row>
    <row r="1106" spans="1:4">
      <c r="A1106" s="264">
        <v>2</v>
      </c>
      <c r="B1106" s="264">
        <v>15</v>
      </c>
      <c r="C1106" s="265">
        <v>0.75</v>
      </c>
      <c r="D1106" s="112">
        <v>0</v>
      </c>
    </row>
    <row r="1107" spans="1:4">
      <c r="A1107" s="264">
        <v>2</v>
      </c>
      <c r="B1107" s="264">
        <v>15</v>
      </c>
      <c r="C1107" s="265">
        <v>0.79166666666666663</v>
      </c>
      <c r="D1107" s="112">
        <v>0</v>
      </c>
    </row>
    <row r="1108" spans="1:4">
      <c r="A1108" s="264">
        <v>2</v>
      </c>
      <c r="B1108" s="264">
        <v>15</v>
      </c>
      <c r="C1108" s="265">
        <v>0.83333333333333337</v>
      </c>
      <c r="D1108" s="112">
        <v>0</v>
      </c>
    </row>
    <row r="1109" spans="1:4">
      <c r="A1109" s="264">
        <v>2</v>
      </c>
      <c r="B1109" s="264">
        <v>15</v>
      </c>
      <c r="C1109" s="265">
        <v>0.875</v>
      </c>
      <c r="D1109" s="112">
        <v>0</v>
      </c>
    </row>
    <row r="1110" spans="1:4">
      <c r="A1110" s="264">
        <v>2</v>
      </c>
      <c r="B1110" s="264">
        <v>15</v>
      </c>
      <c r="C1110" s="265">
        <v>0.91666666666666663</v>
      </c>
      <c r="D1110" s="112">
        <v>0</v>
      </c>
    </row>
    <row r="1111" spans="1:4">
      <c r="A1111" s="264">
        <v>2</v>
      </c>
      <c r="B1111" s="264">
        <v>15</v>
      </c>
      <c r="C1111" s="265">
        <v>0.95833333333333337</v>
      </c>
      <c r="D1111" s="112">
        <v>0</v>
      </c>
    </row>
    <row r="1112" spans="1:4">
      <c r="A1112" s="264">
        <v>2</v>
      </c>
      <c r="B1112" s="264">
        <v>16</v>
      </c>
      <c r="C1112" s="265">
        <v>0</v>
      </c>
      <c r="D1112" s="112">
        <v>0</v>
      </c>
    </row>
    <row r="1113" spans="1:4">
      <c r="A1113" s="264">
        <v>2</v>
      </c>
      <c r="B1113" s="264">
        <v>16</v>
      </c>
      <c r="C1113" s="265">
        <v>4.1666666666666664E-2</v>
      </c>
      <c r="D1113" s="112">
        <v>0</v>
      </c>
    </row>
    <row r="1114" spans="1:4">
      <c r="A1114" s="264">
        <v>2</v>
      </c>
      <c r="B1114" s="264">
        <v>16</v>
      </c>
      <c r="C1114" s="265">
        <v>8.3333333333333329E-2</v>
      </c>
      <c r="D1114" s="112">
        <v>0</v>
      </c>
    </row>
    <row r="1115" spans="1:4">
      <c r="A1115" s="264">
        <v>2</v>
      </c>
      <c r="B1115" s="264">
        <v>16</v>
      </c>
      <c r="C1115" s="265">
        <v>0.125</v>
      </c>
      <c r="D1115" s="112">
        <v>0</v>
      </c>
    </row>
    <row r="1116" spans="1:4">
      <c r="A1116" s="264">
        <v>2</v>
      </c>
      <c r="B1116" s="264">
        <v>16</v>
      </c>
      <c r="C1116" s="265">
        <v>0.16666666666666666</v>
      </c>
      <c r="D1116" s="112">
        <v>0</v>
      </c>
    </row>
    <row r="1117" spans="1:4">
      <c r="A1117" s="264">
        <v>2</v>
      </c>
      <c r="B1117" s="264">
        <v>16</v>
      </c>
      <c r="C1117" s="265">
        <v>0.20833333333333334</v>
      </c>
      <c r="D1117" s="112">
        <v>0</v>
      </c>
    </row>
    <row r="1118" spans="1:4">
      <c r="A1118" s="264">
        <v>2</v>
      </c>
      <c r="B1118" s="264">
        <v>16</v>
      </c>
      <c r="C1118" s="265">
        <v>0.25</v>
      </c>
      <c r="D1118" s="112">
        <v>0</v>
      </c>
    </row>
    <row r="1119" spans="1:4">
      <c r="A1119" s="264">
        <v>2</v>
      </c>
      <c r="B1119" s="264">
        <v>16</v>
      </c>
      <c r="C1119" s="265">
        <v>0.29166666666666669</v>
      </c>
      <c r="D1119" s="112">
        <v>1.7677139591862299</v>
      </c>
    </row>
    <row r="1120" spans="1:4">
      <c r="A1120" s="264">
        <v>2</v>
      </c>
      <c r="B1120" s="264">
        <v>16</v>
      </c>
      <c r="C1120" s="265">
        <v>0.33333333333333331</v>
      </c>
      <c r="D1120" s="112">
        <v>27.850420310503704</v>
      </c>
    </row>
    <row r="1121" spans="1:4">
      <c r="A1121" s="264">
        <v>2</v>
      </c>
      <c r="B1121" s="264">
        <v>16</v>
      </c>
      <c r="C1121" s="265">
        <v>0.375</v>
      </c>
      <c r="D1121" s="112">
        <v>46.937928858742502</v>
      </c>
    </row>
    <row r="1122" spans="1:4">
      <c r="A1122" s="264">
        <v>2</v>
      </c>
      <c r="B1122" s="264">
        <v>16</v>
      </c>
      <c r="C1122" s="265">
        <v>0.41666666666666669</v>
      </c>
      <c r="D1122" s="112">
        <v>47.844461812267006</v>
      </c>
    </row>
    <row r="1123" spans="1:4">
      <c r="A1123" s="264">
        <v>2</v>
      </c>
      <c r="B1123" s="264">
        <v>16</v>
      </c>
      <c r="C1123" s="265">
        <v>0.45833333333333331</v>
      </c>
      <c r="D1123" s="112">
        <v>46.46108763380667</v>
      </c>
    </row>
    <row r="1124" spans="1:4">
      <c r="A1124" s="264">
        <v>2</v>
      </c>
      <c r="B1124" s="264">
        <v>16</v>
      </c>
      <c r="C1124" s="265">
        <v>0.5</v>
      </c>
      <c r="D1124" s="112">
        <v>45.547033891002833</v>
      </c>
    </row>
    <row r="1125" spans="1:4">
      <c r="A1125" s="264">
        <v>2</v>
      </c>
      <c r="B1125" s="264">
        <v>16</v>
      </c>
      <c r="C1125" s="265">
        <v>0.54166666666666663</v>
      </c>
      <c r="D1125" s="112">
        <v>45.412017442292736</v>
      </c>
    </row>
    <row r="1126" spans="1:4">
      <c r="A1126" s="264">
        <v>2</v>
      </c>
      <c r="B1126" s="264">
        <v>16</v>
      </c>
      <c r="C1126" s="265">
        <v>0.58333333333333337</v>
      </c>
      <c r="D1126" s="112">
        <v>45.772920510722969</v>
      </c>
    </row>
    <row r="1127" spans="1:4">
      <c r="A1127" s="264">
        <v>2</v>
      </c>
      <c r="B1127" s="264">
        <v>16</v>
      </c>
      <c r="C1127" s="265">
        <v>0.625</v>
      </c>
      <c r="D1127" s="112">
        <v>46.251329057355179</v>
      </c>
    </row>
    <row r="1128" spans="1:4">
      <c r="A1128" s="264">
        <v>2</v>
      </c>
      <c r="B1128" s="264">
        <v>16</v>
      </c>
      <c r="C1128" s="265">
        <v>0.66666666666666663</v>
      </c>
      <c r="D1128" s="112">
        <v>43.615500971542858</v>
      </c>
    </row>
    <row r="1129" spans="1:4">
      <c r="A1129" s="264">
        <v>2</v>
      </c>
      <c r="B1129" s="264">
        <v>16</v>
      </c>
      <c r="C1129" s="265">
        <v>0.70833333333333337</v>
      </c>
      <c r="D1129" s="112">
        <v>18.866004548267316</v>
      </c>
    </row>
    <row r="1130" spans="1:4">
      <c r="A1130" s="264">
        <v>2</v>
      </c>
      <c r="B1130" s="264">
        <v>16</v>
      </c>
      <c r="C1130" s="265">
        <v>0.75</v>
      </c>
      <c r="D1130" s="112">
        <v>0.24686779107689996</v>
      </c>
    </row>
    <row r="1131" spans="1:4">
      <c r="A1131" s="264">
        <v>2</v>
      </c>
      <c r="B1131" s="264">
        <v>16</v>
      </c>
      <c r="C1131" s="265">
        <v>0.79166666666666663</v>
      </c>
      <c r="D1131" s="112">
        <v>0</v>
      </c>
    </row>
    <row r="1132" spans="1:4">
      <c r="A1132" s="264">
        <v>2</v>
      </c>
      <c r="B1132" s="264">
        <v>16</v>
      </c>
      <c r="C1132" s="265">
        <v>0.83333333333333337</v>
      </c>
      <c r="D1132" s="112">
        <v>0</v>
      </c>
    </row>
    <row r="1133" spans="1:4">
      <c r="A1133" s="264">
        <v>2</v>
      </c>
      <c r="B1133" s="264">
        <v>16</v>
      </c>
      <c r="C1133" s="265">
        <v>0.875</v>
      </c>
      <c r="D1133" s="112">
        <v>0</v>
      </c>
    </row>
    <row r="1134" spans="1:4">
      <c r="A1134" s="264">
        <v>2</v>
      </c>
      <c r="B1134" s="264">
        <v>16</v>
      </c>
      <c r="C1134" s="265">
        <v>0.91666666666666663</v>
      </c>
      <c r="D1134" s="112">
        <v>0</v>
      </c>
    </row>
    <row r="1135" spans="1:4">
      <c r="A1135" s="264">
        <v>2</v>
      </c>
      <c r="B1135" s="264">
        <v>16</v>
      </c>
      <c r="C1135" s="265">
        <v>0.95833333333333337</v>
      </c>
      <c r="D1135" s="112">
        <v>0</v>
      </c>
    </row>
    <row r="1136" spans="1:4">
      <c r="A1136" s="264">
        <v>2</v>
      </c>
      <c r="B1136" s="264">
        <v>17</v>
      </c>
      <c r="C1136" s="265">
        <v>0</v>
      </c>
      <c r="D1136" s="112">
        <v>0</v>
      </c>
    </row>
    <row r="1137" spans="1:4">
      <c r="A1137" s="264">
        <v>2</v>
      </c>
      <c r="B1137" s="264">
        <v>17</v>
      </c>
      <c r="C1137" s="265">
        <v>4.1666666666666664E-2</v>
      </c>
      <c r="D1137" s="112">
        <v>0</v>
      </c>
    </row>
    <row r="1138" spans="1:4">
      <c r="A1138" s="264">
        <v>2</v>
      </c>
      <c r="B1138" s="264">
        <v>17</v>
      </c>
      <c r="C1138" s="265">
        <v>8.3333333333333329E-2</v>
      </c>
      <c r="D1138" s="112">
        <v>0</v>
      </c>
    </row>
    <row r="1139" spans="1:4">
      <c r="A1139" s="264">
        <v>2</v>
      </c>
      <c r="B1139" s="264">
        <v>17</v>
      </c>
      <c r="C1139" s="265">
        <v>0.125</v>
      </c>
      <c r="D1139" s="112">
        <v>0</v>
      </c>
    </row>
    <row r="1140" spans="1:4">
      <c r="A1140" s="264">
        <v>2</v>
      </c>
      <c r="B1140" s="264">
        <v>17</v>
      </c>
      <c r="C1140" s="265">
        <v>0.16666666666666666</v>
      </c>
      <c r="D1140" s="112">
        <v>0</v>
      </c>
    </row>
    <row r="1141" spans="1:4">
      <c r="A1141" s="264">
        <v>2</v>
      </c>
      <c r="B1141" s="264">
        <v>17</v>
      </c>
      <c r="C1141" s="265">
        <v>0.20833333333333334</v>
      </c>
      <c r="D1141" s="112">
        <v>0</v>
      </c>
    </row>
    <row r="1142" spans="1:4">
      <c r="A1142" s="264">
        <v>2</v>
      </c>
      <c r="B1142" s="264">
        <v>17</v>
      </c>
      <c r="C1142" s="265">
        <v>0.25</v>
      </c>
      <c r="D1142" s="112">
        <v>0</v>
      </c>
    </row>
    <row r="1143" spans="1:4">
      <c r="A1143" s="264">
        <v>2</v>
      </c>
      <c r="B1143" s="264">
        <v>17</v>
      </c>
      <c r="C1143" s="265">
        <v>0.29166666666666669</v>
      </c>
      <c r="D1143" s="112">
        <v>0.9862409934133598</v>
      </c>
    </row>
    <row r="1144" spans="1:4">
      <c r="A1144" s="264">
        <v>2</v>
      </c>
      <c r="B1144" s="264">
        <v>17</v>
      </c>
      <c r="C1144" s="265">
        <v>0.33333333333333331</v>
      </c>
      <c r="D1144" s="112">
        <v>18.734001722939766</v>
      </c>
    </row>
    <row r="1145" spans="1:4">
      <c r="A1145" s="264">
        <v>2</v>
      </c>
      <c r="B1145" s="264">
        <v>17</v>
      </c>
      <c r="C1145" s="265">
        <v>0.375</v>
      </c>
      <c r="D1145" s="112">
        <v>39.527441661855903</v>
      </c>
    </row>
    <row r="1146" spans="1:4">
      <c r="A1146" s="264">
        <v>2</v>
      </c>
      <c r="B1146" s="264">
        <v>17</v>
      </c>
      <c r="C1146" s="265">
        <v>0.41666666666666669</v>
      </c>
      <c r="D1146" s="112">
        <v>43.837672979776499</v>
      </c>
    </row>
    <row r="1147" spans="1:4">
      <c r="A1147" s="264">
        <v>2</v>
      </c>
      <c r="B1147" s="264">
        <v>17</v>
      </c>
      <c r="C1147" s="265">
        <v>0.45833333333333331</v>
      </c>
      <c r="D1147" s="112">
        <v>44.74342544649587</v>
      </c>
    </row>
    <row r="1148" spans="1:4">
      <c r="A1148" s="264">
        <v>2</v>
      </c>
      <c r="B1148" s="264">
        <v>17</v>
      </c>
      <c r="C1148" s="265">
        <v>0.5</v>
      </c>
      <c r="D1148" s="112">
        <v>41.471010067739101</v>
      </c>
    </row>
    <row r="1149" spans="1:4">
      <c r="A1149" s="264">
        <v>2</v>
      </c>
      <c r="B1149" s="264">
        <v>17</v>
      </c>
      <c r="C1149" s="265">
        <v>0.54166666666666663</v>
      </c>
      <c r="D1149" s="112">
        <v>44.96141496845518</v>
      </c>
    </row>
    <row r="1150" spans="1:4">
      <c r="A1150" s="264">
        <v>2</v>
      </c>
      <c r="B1150" s="264">
        <v>17</v>
      </c>
      <c r="C1150" s="265">
        <v>0.58333333333333337</v>
      </c>
      <c r="D1150" s="112">
        <v>43.284852341340752</v>
      </c>
    </row>
    <row r="1151" spans="1:4">
      <c r="A1151" s="264">
        <v>2</v>
      </c>
      <c r="B1151" s="264">
        <v>17</v>
      </c>
      <c r="C1151" s="265">
        <v>0.625</v>
      </c>
      <c r="D1151" s="112">
        <v>31.250008602880484</v>
      </c>
    </row>
    <row r="1152" spans="1:4">
      <c r="A1152" s="264">
        <v>2</v>
      </c>
      <c r="B1152" s="264">
        <v>17</v>
      </c>
      <c r="C1152" s="265">
        <v>0.66666666666666663</v>
      </c>
      <c r="D1152" s="112">
        <v>16.673547744278348</v>
      </c>
    </row>
    <row r="1153" spans="1:4">
      <c r="A1153" s="264">
        <v>2</v>
      </c>
      <c r="B1153" s="264">
        <v>17</v>
      </c>
      <c r="C1153" s="265">
        <v>0.70833333333333337</v>
      </c>
      <c r="D1153" s="112">
        <v>5.6989951002037635</v>
      </c>
    </row>
    <row r="1154" spans="1:4">
      <c r="A1154" s="264">
        <v>2</v>
      </c>
      <c r="B1154" s="264">
        <v>17</v>
      </c>
      <c r="C1154" s="265">
        <v>0.75</v>
      </c>
      <c r="D1154" s="112">
        <v>0</v>
      </c>
    </row>
    <row r="1155" spans="1:4">
      <c r="A1155" s="264">
        <v>2</v>
      </c>
      <c r="B1155" s="264">
        <v>17</v>
      </c>
      <c r="C1155" s="265">
        <v>0.79166666666666663</v>
      </c>
      <c r="D1155" s="112">
        <v>0</v>
      </c>
    </row>
    <row r="1156" spans="1:4">
      <c r="A1156" s="264">
        <v>2</v>
      </c>
      <c r="B1156" s="264">
        <v>17</v>
      </c>
      <c r="C1156" s="265">
        <v>0.83333333333333337</v>
      </c>
      <c r="D1156" s="112">
        <v>0</v>
      </c>
    </row>
    <row r="1157" spans="1:4">
      <c r="A1157" s="264">
        <v>2</v>
      </c>
      <c r="B1157" s="264">
        <v>17</v>
      </c>
      <c r="C1157" s="265">
        <v>0.875</v>
      </c>
      <c r="D1157" s="112">
        <v>0</v>
      </c>
    </row>
    <row r="1158" spans="1:4">
      <c r="A1158" s="264">
        <v>2</v>
      </c>
      <c r="B1158" s="264">
        <v>17</v>
      </c>
      <c r="C1158" s="265">
        <v>0.91666666666666663</v>
      </c>
      <c r="D1158" s="112">
        <v>0</v>
      </c>
    </row>
    <row r="1159" spans="1:4">
      <c r="A1159" s="264">
        <v>2</v>
      </c>
      <c r="B1159" s="264">
        <v>17</v>
      </c>
      <c r="C1159" s="265">
        <v>0.95833333333333337</v>
      </c>
      <c r="D1159" s="112">
        <v>0</v>
      </c>
    </row>
    <row r="1160" spans="1:4">
      <c r="A1160" s="264">
        <v>2</v>
      </c>
      <c r="B1160" s="264">
        <v>18</v>
      </c>
      <c r="C1160" s="265">
        <v>0</v>
      </c>
      <c r="D1160" s="112">
        <v>0</v>
      </c>
    </row>
    <row r="1161" spans="1:4">
      <c r="A1161" s="264">
        <v>2</v>
      </c>
      <c r="B1161" s="264">
        <v>18</v>
      </c>
      <c r="C1161" s="265">
        <v>4.1666666666666664E-2</v>
      </c>
      <c r="D1161" s="112">
        <v>0</v>
      </c>
    </row>
    <row r="1162" spans="1:4">
      <c r="A1162" s="264">
        <v>2</v>
      </c>
      <c r="B1162" s="264">
        <v>18</v>
      </c>
      <c r="C1162" s="265">
        <v>8.3333333333333329E-2</v>
      </c>
      <c r="D1162" s="112">
        <v>0</v>
      </c>
    </row>
    <row r="1163" spans="1:4">
      <c r="A1163" s="264">
        <v>2</v>
      </c>
      <c r="B1163" s="264">
        <v>18</v>
      </c>
      <c r="C1163" s="265">
        <v>0.125</v>
      </c>
      <c r="D1163" s="112">
        <v>0</v>
      </c>
    </row>
    <row r="1164" spans="1:4">
      <c r="A1164" s="264">
        <v>2</v>
      </c>
      <c r="B1164" s="264">
        <v>18</v>
      </c>
      <c r="C1164" s="265">
        <v>0.16666666666666666</v>
      </c>
      <c r="D1164" s="112">
        <v>0</v>
      </c>
    </row>
    <row r="1165" spans="1:4">
      <c r="A1165" s="264">
        <v>2</v>
      </c>
      <c r="B1165" s="264">
        <v>18</v>
      </c>
      <c r="C1165" s="265">
        <v>0.20833333333333334</v>
      </c>
      <c r="D1165" s="112">
        <v>0</v>
      </c>
    </row>
    <row r="1166" spans="1:4">
      <c r="A1166" s="264">
        <v>2</v>
      </c>
      <c r="B1166" s="264">
        <v>18</v>
      </c>
      <c r="C1166" s="265">
        <v>0.25</v>
      </c>
      <c r="D1166" s="112">
        <v>0</v>
      </c>
    </row>
    <row r="1167" spans="1:4">
      <c r="A1167" s="264">
        <v>2</v>
      </c>
      <c r="B1167" s="264">
        <v>18</v>
      </c>
      <c r="C1167" s="265">
        <v>0.29166666666666669</v>
      </c>
      <c r="D1167" s="112">
        <v>0.58809229100833282</v>
      </c>
    </row>
    <row r="1168" spans="1:4">
      <c r="A1168" s="264">
        <v>2</v>
      </c>
      <c r="B1168" s="264">
        <v>18</v>
      </c>
      <c r="C1168" s="265">
        <v>0.33333333333333331</v>
      </c>
      <c r="D1168" s="112">
        <v>11.842140044381384</v>
      </c>
    </row>
    <row r="1169" spans="1:4">
      <c r="A1169" s="264">
        <v>2</v>
      </c>
      <c r="B1169" s="264">
        <v>18</v>
      </c>
      <c r="C1169" s="265">
        <v>0.375</v>
      </c>
      <c r="D1169" s="112">
        <v>14.739929169648507</v>
      </c>
    </row>
    <row r="1170" spans="1:4">
      <c r="A1170" s="264">
        <v>2</v>
      </c>
      <c r="B1170" s="264">
        <v>18</v>
      </c>
      <c r="C1170" s="265">
        <v>0.41666666666666669</v>
      </c>
      <c r="D1170" s="112">
        <v>20.381166697411516</v>
      </c>
    </row>
    <row r="1171" spans="1:4">
      <c r="A1171" s="264">
        <v>2</v>
      </c>
      <c r="B1171" s="264">
        <v>18</v>
      </c>
      <c r="C1171" s="265">
        <v>0.45833333333333331</v>
      </c>
      <c r="D1171" s="112">
        <v>28.135814186924865</v>
      </c>
    </row>
    <row r="1172" spans="1:4">
      <c r="A1172" s="264">
        <v>2</v>
      </c>
      <c r="B1172" s="264">
        <v>18</v>
      </c>
      <c r="C1172" s="265">
        <v>0.5</v>
      </c>
      <c r="D1172" s="112">
        <v>26.365751408935665</v>
      </c>
    </row>
    <row r="1173" spans="1:4">
      <c r="A1173" s="264">
        <v>2</v>
      </c>
      <c r="B1173" s="264">
        <v>18</v>
      </c>
      <c r="C1173" s="265">
        <v>0.54166666666666663</v>
      </c>
      <c r="D1173" s="112">
        <v>44.058472023069399</v>
      </c>
    </row>
    <row r="1174" spans="1:4">
      <c r="A1174" s="264">
        <v>2</v>
      </c>
      <c r="B1174" s="264">
        <v>18</v>
      </c>
      <c r="C1174" s="265">
        <v>0.58333333333333337</v>
      </c>
      <c r="D1174" s="112">
        <v>46.268697574406616</v>
      </c>
    </row>
    <row r="1175" spans="1:4">
      <c r="A1175" s="264">
        <v>2</v>
      </c>
      <c r="B1175" s="264">
        <v>18</v>
      </c>
      <c r="C1175" s="265">
        <v>0.625</v>
      </c>
      <c r="D1175" s="112">
        <v>39.508654631118482</v>
      </c>
    </row>
    <row r="1176" spans="1:4">
      <c r="A1176" s="264">
        <v>2</v>
      </c>
      <c r="B1176" s="264">
        <v>18</v>
      </c>
      <c r="C1176" s="265">
        <v>0.66666666666666663</v>
      </c>
      <c r="D1176" s="112">
        <v>35.726870807703435</v>
      </c>
    </row>
    <row r="1177" spans="1:4">
      <c r="A1177" s="264">
        <v>2</v>
      </c>
      <c r="B1177" s="264">
        <v>18</v>
      </c>
      <c r="C1177" s="265">
        <v>0.70833333333333337</v>
      </c>
      <c r="D1177" s="112">
        <v>9.1926210972855618</v>
      </c>
    </row>
    <row r="1178" spans="1:4">
      <c r="A1178" s="264">
        <v>2</v>
      </c>
      <c r="B1178" s="264">
        <v>18</v>
      </c>
      <c r="C1178" s="265">
        <v>0.75</v>
      </c>
      <c r="D1178" s="112">
        <v>0</v>
      </c>
    </row>
    <row r="1179" spans="1:4">
      <c r="A1179" s="264">
        <v>2</v>
      </c>
      <c r="B1179" s="264">
        <v>18</v>
      </c>
      <c r="C1179" s="265">
        <v>0.79166666666666663</v>
      </c>
      <c r="D1179" s="112">
        <v>0</v>
      </c>
    </row>
    <row r="1180" spans="1:4">
      <c r="A1180" s="264">
        <v>2</v>
      </c>
      <c r="B1180" s="264">
        <v>18</v>
      </c>
      <c r="C1180" s="265">
        <v>0.83333333333333337</v>
      </c>
      <c r="D1180" s="112">
        <v>0</v>
      </c>
    </row>
    <row r="1181" spans="1:4">
      <c r="A1181" s="264">
        <v>2</v>
      </c>
      <c r="B1181" s="264">
        <v>18</v>
      </c>
      <c r="C1181" s="265">
        <v>0.875</v>
      </c>
      <c r="D1181" s="112">
        <v>0</v>
      </c>
    </row>
    <row r="1182" spans="1:4">
      <c r="A1182" s="264">
        <v>2</v>
      </c>
      <c r="B1182" s="264">
        <v>18</v>
      </c>
      <c r="C1182" s="265">
        <v>0.91666666666666663</v>
      </c>
      <c r="D1182" s="112">
        <v>0</v>
      </c>
    </row>
    <row r="1183" spans="1:4">
      <c r="A1183" s="264">
        <v>2</v>
      </c>
      <c r="B1183" s="264">
        <v>18</v>
      </c>
      <c r="C1183" s="265">
        <v>0.95833333333333337</v>
      </c>
      <c r="D1183" s="112">
        <v>0</v>
      </c>
    </row>
    <row r="1184" spans="1:4">
      <c r="A1184" s="264">
        <v>2</v>
      </c>
      <c r="B1184" s="264">
        <v>19</v>
      </c>
      <c r="C1184" s="265">
        <v>0</v>
      </c>
      <c r="D1184" s="112">
        <v>0</v>
      </c>
    </row>
    <row r="1185" spans="1:4">
      <c r="A1185" s="264">
        <v>2</v>
      </c>
      <c r="B1185" s="264">
        <v>19</v>
      </c>
      <c r="C1185" s="265">
        <v>4.1666666666666664E-2</v>
      </c>
      <c r="D1185" s="112">
        <v>0</v>
      </c>
    </row>
    <row r="1186" spans="1:4">
      <c r="A1186" s="264">
        <v>2</v>
      </c>
      <c r="B1186" s="264">
        <v>19</v>
      </c>
      <c r="C1186" s="265">
        <v>8.3333333333333329E-2</v>
      </c>
      <c r="D1186" s="112">
        <v>0</v>
      </c>
    </row>
    <row r="1187" spans="1:4">
      <c r="A1187" s="264">
        <v>2</v>
      </c>
      <c r="B1187" s="264">
        <v>19</v>
      </c>
      <c r="C1187" s="265">
        <v>0.125</v>
      </c>
      <c r="D1187" s="112">
        <v>0</v>
      </c>
    </row>
    <row r="1188" spans="1:4">
      <c r="A1188" s="264">
        <v>2</v>
      </c>
      <c r="B1188" s="264">
        <v>19</v>
      </c>
      <c r="C1188" s="265">
        <v>0.16666666666666666</v>
      </c>
      <c r="D1188" s="112">
        <v>0</v>
      </c>
    </row>
    <row r="1189" spans="1:4">
      <c r="A1189" s="264">
        <v>2</v>
      </c>
      <c r="B1189" s="264">
        <v>19</v>
      </c>
      <c r="C1189" s="265">
        <v>0.20833333333333334</v>
      </c>
      <c r="D1189" s="112">
        <v>0</v>
      </c>
    </row>
    <row r="1190" spans="1:4">
      <c r="A1190" s="264">
        <v>2</v>
      </c>
      <c r="B1190" s="264">
        <v>19</v>
      </c>
      <c r="C1190" s="265">
        <v>0.25</v>
      </c>
      <c r="D1190" s="112">
        <v>0</v>
      </c>
    </row>
    <row r="1191" spans="1:4">
      <c r="A1191" s="264">
        <v>2</v>
      </c>
      <c r="B1191" s="264">
        <v>19</v>
      </c>
      <c r="C1191" s="265">
        <v>0.29166666666666669</v>
      </c>
      <c r="D1191" s="112">
        <v>1.7282203565337366</v>
      </c>
    </row>
    <row r="1192" spans="1:4">
      <c r="A1192" s="264">
        <v>2</v>
      </c>
      <c r="B1192" s="264">
        <v>19</v>
      </c>
      <c r="C1192" s="265">
        <v>0.33333333333333331</v>
      </c>
      <c r="D1192" s="112">
        <v>22.146035199879382</v>
      </c>
    </row>
    <row r="1193" spans="1:4">
      <c r="A1193" s="264">
        <v>2</v>
      </c>
      <c r="B1193" s="264">
        <v>19</v>
      </c>
      <c r="C1193" s="265">
        <v>0.375</v>
      </c>
      <c r="D1193" s="112">
        <v>23.668775384223864</v>
      </c>
    </row>
    <row r="1194" spans="1:4">
      <c r="A1194" s="264">
        <v>2</v>
      </c>
      <c r="B1194" s="264">
        <v>19</v>
      </c>
      <c r="C1194" s="265">
        <v>0.41666666666666669</v>
      </c>
      <c r="D1194" s="112">
        <v>37.979084651598782</v>
      </c>
    </row>
    <row r="1195" spans="1:4">
      <c r="A1195" s="264">
        <v>2</v>
      </c>
      <c r="B1195" s="264">
        <v>19</v>
      </c>
      <c r="C1195" s="265">
        <v>0.45833333333333331</v>
      </c>
      <c r="D1195" s="112">
        <v>23.895286638817598</v>
      </c>
    </row>
    <row r="1196" spans="1:4">
      <c r="A1196" s="264">
        <v>2</v>
      </c>
      <c r="B1196" s="264">
        <v>19</v>
      </c>
      <c r="C1196" s="265">
        <v>0.5</v>
      </c>
      <c r="D1196" s="112">
        <v>22.550621447396782</v>
      </c>
    </row>
    <row r="1197" spans="1:4">
      <c r="A1197" s="264">
        <v>2</v>
      </c>
      <c r="B1197" s="264">
        <v>19</v>
      </c>
      <c r="C1197" s="265">
        <v>0.54166666666666663</v>
      </c>
      <c r="D1197" s="112">
        <v>17.985314113069098</v>
      </c>
    </row>
    <row r="1198" spans="1:4">
      <c r="A1198" s="264">
        <v>2</v>
      </c>
      <c r="B1198" s="264">
        <v>19</v>
      </c>
      <c r="C1198" s="265">
        <v>0.58333333333333337</v>
      </c>
      <c r="D1198" s="112">
        <v>18.621041493246381</v>
      </c>
    </row>
    <row r="1199" spans="1:4">
      <c r="A1199" s="264">
        <v>2</v>
      </c>
      <c r="B1199" s="264">
        <v>19</v>
      </c>
      <c r="C1199" s="265">
        <v>0.625</v>
      </c>
      <c r="D1199" s="112">
        <v>9.6808909442948856</v>
      </c>
    </row>
    <row r="1200" spans="1:4">
      <c r="A1200" s="264">
        <v>2</v>
      </c>
      <c r="B1200" s="264">
        <v>19</v>
      </c>
      <c r="C1200" s="265">
        <v>0.66666666666666663</v>
      </c>
      <c r="D1200" s="112">
        <v>4.9348282174170031</v>
      </c>
    </row>
    <row r="1201" spans="1:4">
      <c r="A1201" s="264">
        <v>2</v>
      </c>
      <c r="B1201" s="264">
        <v>19</v>
      </c>
      <c r="C1201" s="265">
        <v>0.70833333333333337</v>
      </c>
      <c r="D1201" s="112">
        <v>2.14058977048871</v>
      </c>
    </row>
    <row r="1202" spans="1:4">
      <c r="A1202" s="264">
        <v>2</v>
      </c>
      <c r="B1202" s="264">
        <v>19</v>
      </c>
      <c r="C1202" s="265">
        <v>0.75</v>
      </c>
      <c r="D1202" s="112">
        <v>0</v>
      </c>
    </row>
    <row r="1203" spans="1:4">
      <c r="A1203" s="264">
        <v>2</v>
      </c>
      <c r="B1203" s="264">
        <v>19</v>
      </c>
      <c r="C1203" s="265">
        <v>0.79166666666666663</v>
      </c>
      <c r="D1203" s="112">
        <v>0</v>
      </c>
    </row>
    <row r="1204" spans="1:4">
      <c r="A1204" s="264">
        <v>2</v>
      </c>
      <c r="B1204" s="264">
        <v>19</v>
      </c>
      <c r="C1204" s="265">
        <v>0.83333333333333337</v>
      </c>
      <c r="D1204" s="112">
        <v>0</v>
      </c>
    </row>
    <row r="1205" spans="1:4">
      <c r="A1205" s="264">
        <v>2</v>
      </c>
      <c r="B1205" s="264">
        <v>19</v>
      </c>
      <c r="C1205" s="265">
        <v>0.875</v>
      </c>
      <c r="D1205" s="112">
        <v>0</v>
      </c>
    </row>
    <row r="1206" spans="1:4">
      <c r="A1206" s="264">
        <v>2</v>
      </c>
      <c r="B1206" s="264">
        <v>19</v>
      </c>
      <c r="C1206" s="265">
        <v>0.91666666666666663</v>
      </c>
      <c r="D1206" s="112">
        <v>0</v>
      </c>
    </row>
    <row r="1207" spans="1:4">
      <c r="A1207" s="264">
        <v>2</v>
      </c>
      <c r="B1207" s="264">
        <v>19</v>
      </c>
      <c r="C1207" s="265">
        <v>0.95833333333333337</v>
      </c>
      <c r="D1207" s="112">
        <v>0</v>
      </c>
    </row>
    <row r="1208" spans="1:4">
      <c r="A1208" s="264">
        <v>2</v>
      </c>
      <c r="B1208" s="264">
        <v>20</v>
      </c>
      <c r="C1208" s="265">
        <v>0</v>
      </c>
      <c r="D1208" s="112">
        <v>0</v>
      </c>
    </row>
    <row r="1209" spans="1:4">
      <c r="A1209" s="264">
        <v>2</v>
      </c>
      <c r="B1209" s="264">
        <v>20</v>
      </c>
      <c r="C1209" s="265">
        <v>4.1666666666666664E-2</v>
      </c>
      <c r="D1209" s="112">
        <v>0</v>
      </c>
    </row>
    <row r="1210" spans="1:4">
      <c r="A1210" s="264">
        <v>2</v>
      </c>
      <c r="B1210" s="264">
        <v>20</v>
      </c>
      <c r="C1210" s="265">
        <v>8.3333333333333329E-2</v>
      </c>
      <c r="D1210" s="112">
        <v>0</v>
      </c>
    </row>
    <row r="1211" spans="1:4">
      <c r="A1211" s="264">
        <v>2</v>
      </c>
      <c r="B1211" s="264">
        <v>20</v>
      </c>
      <c r="C1211" s="265">
        <v>0.125</v>
      </c>
      <c r="D1211" s="112">
        <v>0</v>
      </c>
    </row>
    <row r="1212" spans="1:4">
      <c r="A1212" s="264">
        <v>2</v>
      </c>
      <c r="B1212" s="264">
        <v>20</v>
      </c>
      <c r="C1212" s="265">
        <v>0.16666666666666666</v>
      </c>
      <c r="D1212" s="112">
        <v>0</v>
      </c>
    </row>
    <row r="1213" spans="1:4">
      <c r="A1213" s="264">
        <v>2</v>
      </c>
      <c r="B1213" s="264">
        <v>20</v>
      </c>
      <c r="C1213" s="265">
        <v>0.20833333333333334</v>
      </c>
      <c r="D1213" s="112">
        <v>0</v>
      </c>
    </row>
    <row r="1214" spans="1:4">
      <c r="A1214" s="264">
        <v>2</v>
      </c>
      <c r="B1214" s="264">
        <v>20</v>
      </c>
      <c r="C1214" s="265">
        <v>0.25</v>
      </c>
      <c r="D1214" s="112">
        <v>0</v>
      </c>
    </row>
    <row r="1215" spans="1:4">
      <c r="A1215" s="264">
        <v>2</v>
      </c>
      <c r="B1215" s="264">
        <v>20</v>
      </c>
      <c r="C1215" s="265">
        <v>0.29166666666666669</v>
      </c>
      <c r="D1215" s="112">
        <v>0.47031403219713752</v>
      </c>
    </row>
    <row r="1216" spans="1:4">
      <c r="A1216" s="264">
        <v>2</v>
      </c>
      <c r="B1216" s="264">
        <v>20</v>
      </c>
      <c r="C1216" s="265">
        <v>0.33333333333333331</v>
      </c>
      <c r="D1216" s="112">
        <v>4.0554143583868116</v>
      </c>
    </row>
    <row r="1217" spans="1:4">
      <c r="A1217" s="264">
        <v>2</v>
      </c>
      <c r="B1217" s="264">
        <v>20</v>
      </c>
      <c r="C1217" s="265">
        <v>0.375</v>
      </c>
      <c r="D1217" s="112">
        <v>10.25604459066381</v>
      </c>
    </row>
    <row r="1218" spans="1:4">
      <c r="A1218" s="264">
        <v>2</v>
      </c>
      <c r="B1218" s="264">
        <v>20</v>
      </c>
      <c r="C1218" s="265">
        <v>0.41666666666666669</v>
      </c>
      <c r="D1218" s="112">
        <v>19.9460861274457</v>
      </c>
    </row>
    <row r="1219" spans="1:4">
      <c r="A1219" s="264">
        <v>2</v>
      </c>
      <c r="B1219" s="264">
        <v>20</v>
      </c>
      <c r="C1219" s="265">
        <v>0.45833333333333331</v>
      </c>
      <c r="D1219" s="112">
        <v>28.732132553981234</v>
      </c>
    </row>
    <row r="1220" spans="1:4">
      <c r="A1220" s="264">
        <v>2</v>
      </c>
      <c r="B1220" s="264">
        <v>20</v>
      </c>
      <c r="C1220" s="265">
        <v>0.5</v>
      </c>
      <c r="D1220" s="112">
        <v>30.978701392050002</v>
      </c>
    </row>
    <row r="1221" spans="1:4">
      <c r="A1221" s="264">
        <v>2</v>
      </c>
      <c r="B1221" s="264">
        <v>20</v>
      </c>
      <c r="C1221" s="265">
        <v>0.54166666666666663</v>
      </c>
      <c r="D1221" s="112">
        <v>18.660509892298698</v>
      </c>
    </row>
    <row r="1222" spans="1:4">
      <c r="A1222" s="264">
        <v>2</v>
      </c>
      <c r="B1222" s="264">
        <v>20</v>
      </c>
      <c r="C1222" s="265">
        <v>0.58333333333333337</v>
      </c>
      <c r="D1222" s="112">
        <v>24.060746555425432</v>
      </c>
    </row>
    <row r="1223" spans="1:4">
      <c r="A1223" s="264">
        <v>2</v>
      </c>
      <c r="B1223" s="264">
        <v>20</v>
      </c>
      <c r="C1223" s="265">
        <v>0.625</v>
      </c>
      <c r="D1223" s="112">
        <v>31.822152028122783</v>
      </c>
    </row>
    <row r="1224" spans="1:4">
      <c r="A1224" s="264">
        <v>2</v>
      </c>
      <c r="B1224" s="264">
        <v>20</v>
      </c>
      <c r="C1224" s="265">
        <v>0.66666666666666663</v>
      </c>
      <c r="D1224" s="112">
        <v>31.919292138333766</v>
      </c>
    </row>
    <row r="1225" spans="1:4">
      <c r="A1225" s="264">
        <v>2</v>
      </c>
      <c r="B1225" s="264">
        <v>20</v>
      </c>
      <c r="C1225" s="265">
        <v>0.70833333333333337</v>
      </c>
      <c r="D1225" s="112">
        <v>14.082104730874919</v>
      </c>
    </row>
    <row r="1226" spans="1:4">
      <c r="A1226" s="264">
        <v>2</v>
      </c>
      <c r="B1226" s="264">
        <v>20</v>
      </c>
      <c r="C1226" s="265">
        <v>0.75</v>
      </c>
      <c r="D1226" s="112">
        <v>0</v>
      </c>
    </row>
    <row r="1227" spans="1:4">
      <c r="A1227" s="264">
        <v>2</v>
      </c>
      <c r="B1227" s="264">
        <v>20</v>
      </c>
      <c r="C1227" s="265">
        <v>0.79166666666666663</v>
      </c>
      <c r="D1227" s="112">
        <v>0</v>
      </c>
    </row>
    <row r="1228" spans="1:4">
      <c r="A1228" s="264">
        <v>2</v>
      </c>
      <c r="B1228" s="264">
        <v>20</v>
      </c>
      <c r="C1228" s="265">
        <v>0.83333333333333337</v>
      </c>
      <c r="D1228" s="112">
        <v>0</v>
      </c>
    </row>
    <row r="1229" spans="1:4">
      <c r="A1229" s="264">
        <v>2</v>
      </c>
      <c r="B1229" s="264">
        <v>20</v>
      </c>
      <c r="C1229" s="265">
        <v>0.875</v>
      </c>
      <c r="D1229" s="112">
        <v>0</v>
      </c>
    </row>
    <row r="1230" spans="1:4">
      <c r="A1230" s="264">
        <v>2</v>
      </c>
      <c r="B1230" s="264">
        <v>20</v>
      </c>
      <c r="C1230" s="265">
        <v>0.91666666666666663</v>
      </c>
      <c r="D1230" s="112">
        <v>0</v>
      </c>
    </row>
    <row r="1231" spans="1:4">
      <c r="A1231" s="264">
        <v>2</v>
      </c>
      <c r="B1231" s="264">
        <v>20</v>
      </c>
      <c r="C1231" s="265">
        <v>0.95833333333333337</v>
      </c>
      <c r="D1231" s="112">
        <v>0</v>
      </c>
    </row>
    <row r="1232" spans="1:4">
      <c r="A1232" s="264">
        <v>2</v>
      </c>
      <c r="B1232" s="264">
        <v>21</v>
      </c>
      <c r="C1232" s="265">
        <v>0</v>
      </c>
      <c r="D1232" s="112">
        <v>0</v>
      </c>
    </row>
    <row r="1233" spans="1:4">
      <c r="A1233" s="264">
        <v>2</v>
      </c>
      <c r="B1233" s="264">
        <v>21</v>
      </c>
      <c r="C1233" s="265">
        <v>4.1666666666666664E-2</v>
      </c>
      <c r="D1233" s="112">
        <v>0</v>
      </c>
    </row>
    <row r="1234" spans="1:4">
      <c r="A1234" s="264">
        <v>2</v>
      </c>
      <c r="B1234" s="264">
        <v>21</v>
      </c>
      <c r="C1234" s="265">
        <v>8.3333333333333329E-2</v>
      </c>
      <c r="D1234" s="112">
        <v>0</v>
      </c>
    </row>
    <row r="1235" spans="1:4">
      <c r="A1235" s="264">
        <v>2</v>
      </c>
      <c r="B1235" s="264">
        <v>21</v>
      </c>
      <c r="C1235" s="265">
        <v>0.125</v>
      </c>
      <c r="D1235" s="112">
        <v>0</v>
      </c>
    </row>
    <row r="1236" spans="1:4">
      <c r="A1236" s="264">
        <v>2</v>
      </c>
      <c r="B1236" s="264">
        <v>21</v>
      </c>
      <c r="C1236" s="265">
        <v>0.16666666666666666</v>
      </c>
      <c r="D1236" s="112">
        <v>0</v>
      </c>
    </row>
    <row r="1237" spans="1:4">
      <c r="A1237" s="264">
        <v>2</v>
      </c>
      <c r="B1237" s="264">
        <v>21</v>
      </c>
      <c r="C1237" s="265">
        <v>0.20833333333333334</v>
      </c>
      <c r="D1237" s="112">
        <v>0</v>
      </c>
    </row>
    <row r="1238" spans="1:4">
      <c r="A1238" s="264">
        <v>2</v>
      </c>
      <c r="B1238" s="264">
        <v>21</v>
      </c>
      <c r="C1238" s="265">
        <v>0.25</v>
      </c>
      <c r="D1238" s="112">
        <v>0</v>
      </c>
    </row>
    <row r="1239" spans="1:4">
      <c r="A1239" s="264">
        <v>2</v>
      </c>
      <c r="B1239" s="264">
        <v>21</v>
      </c>
      <c r="C1239" s="265">
        <v>0.29166666666666669</v>
      </c>
      <c r="D1239" s="112">
        <v>2.3007188121421116</v>
      </c>
    </row>
    <row r="1240" spans="1:4">
      <c r="A1240" s="264">
        <v>2</v>
      </c>
      <c r="B1240" s="264">
        <v>21</v>
      </c>
      <c r="C1240" s="265">
        <v>0.33333333333333331</v>
      </c>
      <c r="D1240" s="112">
        <v>29.693042119911016</v>
      </c>
    </row>
    <row r="1241" spans="1:4">
      <c r="A1241" s="264">
        <v>2</v>
      </c>
      <c r="B1241" s="264">
        <v>21</v>
      </c>
      <c r="C1241" s="265">
        <v>0.375</v>
      </c>
      <c r="D1241" s="112">
        <v>48.586355588888125</v>
      </c>
    </row>
    <row r="1242" spans="1:4">
      <c r="A1242" s="264">
        <v>2</v>
      </c>
      <c r="B1242" s="264">
        <v>21</v>
      </c>
      <c r="C1242" s="265">
        <v>0.41666666666666669</v>
      </c>
      <c r="D1242" s="112">
        <v>48.806433565287733</v>
      </c>
    </row>
    <row r="1243" spans="1:4">
      <c r="A1243" s="264">
        <v>2</v>
      </c>
      <c r="B1243" s="264">
        <v>21</v>
      </c>
      <c r="C1243" s="265">
        <v>0.45833333333333331</v>
      </c>
      <c r="D1243" s="112">
        <v>45.286340256894647</v>
      </c>
    </row>
    <row r="1244" spans="1:4">
      <c r="A1244" s="264">
        <v>2</v>
      </c>
      <c r="B1244" s="264">
        <v>21</v>
      </c>
      <c r="C1244" s="265">
        <v>0.5</v>
      </c>
      <c r="D1244" s="112">
        <v>46.885854180162596</v>
      </c>
    </row>
    <row r="1245" spans="1:4">
      <c r="A1245" s="264">
        <v>2</v>
      </c>
      <c r="B1245" s="264">
        <v>21</v>
      </c>
      <c r="C1245" s="265">
        <v>0.54166666666666663</v>
      </c>
      <c r="D1245" s="112">
        <v>46.86046886792046</v>
      </c>
    </row>
    <row r="1246" spans="1:4">
      <c r="A1246" s="264">
        <v>2</v>
      </c>
      <c r="B1246" s="264">
        <v>21</v>
      </c>
      <c r="C1246" s="265">
        <v>0.58333333333333337</v>
      </c>
      <c r="D1246" s="112">
        <v>47.700306224369918</v>
      </c>
    </row>
    <row r="1247" spans="1:4">
      <c r="A1247" s="264">
        <v>2</v>
      </c>
      <c r="B1247" s="264">
        <v>21</v>
      </c>
      <c r="C1247" s="265">
        <v>0.625</v>
      </c>
      <c r="D1247" s="112">
        <v>45.01491515958844</v>
      </c>
    </row>
    <row r="1248" spans="1:4">
      <c r="A1248" s="264">
        <v>2</v>
      </c>
      <c r="B1248" s="264">
        <v>21</v>
      </c>
      <c r="C1248" s="265">
        <v>0.66666666666666663</v>
      </c>
      <c r="D1248" s="112">
        <v>36.31344343688918</v>
      </c>
    </row>
    <row r="1249" spans="1:4">
      <c r="A1249" s="264">
        <v>2</v>
      </c>
      <c r="B1249" s="264">
        <v>21</v>
      </c>
      <c r="C1249" s="265">
        <v>0.70833333333333337</v>
      </c>
      <c r="D1249" s="112">
        <v>16.53045148279169</v>
      </c>
    </row>
    <row r="1250" spans="1:4">
      <c r="A1250" s="264">
        <v>2</v>
      </c>
      <c r="B1250" s="264">
        <v>21</v>
      </c>
      <c r="C1250" s="265">
        <v>0.75</v>
      </c>
      <c r="D1250" s="112">
        <v>0</v>
      </c>
    </row>
    <row r="1251" spans="1:4">
      <c r="A1251" s="264">
        <v>2</v>
      </c>
      <c r="B1251" s="264">
        <v>21</v>
      </c>
      <c r="C1251" s="265">
        <v>0.79166666666666663</v>
      </c>
      <c r="D1251" s="112">
        <v>0</v>
      </c>
    </row>
    <row r="1252" spans="1:4">
      <c r="A1252" s="264">
        <v>2</v>
      </c>
      <c r="B1252" s="264">
        <v>21</v>
      </c>
      <c r="C1252" s="265">
        <v>0.83333333333333337</v>
      </c>
      <c r="D1252" s="112">
        <v>0</v>
      </c>
    </row>
    <row r="1253" spans="1:4">
      <c r="A1253" s="264">
        <v>2</v>
      </c>
      <c r="B1253" s="264">
        <v>21</v>
      </c>
      <c r="C1253" s="265">
        <v>0.875</v>
      </c>
      <c r="D1253" s="112">
        <v>0</v>
      </c>
    </row>
    <row r="1254" spans="1:4">
      <c r="A1254" s="264">
        <v>2</v>
      </c>
      <c r="B1254" s="264">
        <v>21</v>
      </c>
      <c r="C1254" s="265">
        <v>0.91666666666666663</v>
      </c>
      <c r="D1254" s="112">
        <v>0</v>
      </c>
    </row>
    <row r="1255" spans="1:4">
      <c r="A1255" s="264">
        <v>2</v>
      </c>
      <c r="B1255" s="264">
        <v>21</v>
      </c>
      <c r="C1255" s="265">
        <v>0.95833333333333337</v>
      </c>
      <c r="D1255" s="112">
        <v>0</v>
      </c>
    </row>
    <row r="1256" spans="1:4">
      <c r="A1256" s="264">
        <v>2</v>
      </c>
      <c r="B1256" s="264">
        <v>22</v>
      </c>
      <c r="C1256" s="265">
        <v>0</v>
      </c>
      <c r="D1256" s="112">
        <v>0</v>
      </c>
    </row>
    <row r="1257" spans="1:4">
      <c r="A1257" s="264">
        <v>2</v>
      </c>
      <c r="B1257" s="264">
        <v>22</v>
      </c>
      <c r="C1257" s="265">
        <v>4.1666666666666664E-2</v>
      </c>
      <c r="D1257" s="112">
        <v>0</v>
      </c>
    </row>
    <row r="1258" spans="1:4">
      <c r="A1258" s="264">
        <v>2</v>
      </c>
      <c r="B1258" s="264">
        <v>22</v>
      </c>
      <c r="C1258" s="265">
        <v>8.3333333333333329E-2</v>
      </c>
      <c r="D1258" s="112">
        <v>0</v>
      </c>
    </row>
    <row r="1259" spans="1:4">
      <c r="A1259" s="264">
        <v>2</v>
      </c>
      <c r="B1259" s="264">
        <v>22</v>
      </c>
      <c r="C1259" s="265">
        <v>0.125</v>
      </c>
      <c r="D1259" s="112">
        <v>0</v>
      </c>
    </row>
    <row r="1260" spans="1:4">
      <c r="A1260" s="264">
        <v>2</v>
      </c>
      <c r="B1260" s="264">
        <v>22</v>
      </c>
      <c r="C1260" s="265">
        <v>0.16666666666666666</v>
      </c>
      <c r="D1260" s="112">
        <v>0</v>
      </c>
    </row>
    <row r="1261" spans="1:4">
      <c r="A1261" s="264">
        <v>2</v>
      </c>
      <c r="B1261" s="264">
        <v>22</v>
      </c>
      <c r="C1261" s="265">
        <v>0.20833333333333334</v>
      </c>
      <c r="D1261" s="112">
        <v>0</v>
      </c>
    </row>
    <row r="1262" spans="1:4">
      <c r="A1262" s="264">
        <v>2</v>
      </c>
      <c r="B1262" s="264">
        <v>22</v>
      </c>
      <c r="C1262" s="265">
        <v>0.25</v>
      </c>
      <c r="D1262" s="112">
        <v>0</v>
      </c>
    </row>
    <row r="1263" spans="1:4">
      <c r="A1263" s="264">
        <v>2</v>
      </c>
      <c r="B1263" s="264">
        <v>22</v>
      </c>
      <c r="C1263" s="265">
        <v>0.29166666666666669</v>
      </c>
      <c r="D1263" s="112">
        <v>2.1626014400242748</v>
      </c>
    </row>
    <row r="1264" spans="1:4">
      <c r="A1264" s="264">
        <v>2</v>
      </c>
      <c r="B1264" s="264">
        <v>22</v>
      </c>
      <c r="C1264" s="265">
        <v>0.33333333333333331</v>
      </c>
      <c r="D1264" s="112">
        <v>23.699973341950866</v>
      </c>
    </row>
    <row r="1265" spans="1:4">
      <c r="A1265" s="264">
        <v>2</v>
      </c>
      <c r="B1265" s="264">
        <v>22</v>
      </c>
      <c r="C1265" s="265">
        <v>0.375</v>
      </c>
      <c r="D1265" s="112">
        <v>40.069593793368846</v>
      </c>
    </row>
    <row r="1266" spans="1:4">
      <c r="A1266" s="264">
        <v>2</v>
      </c>
      <c r="B1266" s="264">
        <v>22</v>
      </c>
      <c r="C1266" s="265">
        <v>0.41666666666666669</v>
      </c>
      <c r="D1266" s="112">
        <v>31.993488680437853</v>
      </c>
    </row>
    <row r="1267" spans="1:4">
      <c r="A1267" s="264">
        <v>2</v>
      </c>
      <c r="B1267" s="264">
        <v>22</v>
      </c>
      <c r="C1267" s="265">
        <v>0.45833333333333331</v>
      </c>
      <c r="D1267" s="112">
        <v>37.272188086731603</v>
      </c>
    </row>
    <row r="1268" spans="1:4">
      <c r="A1268" s="264">
        <v>2</v>
      </c>
      <c r="B1268" s="264">
        <v>22</v>
      </c>
      <c r="C1268" s="265">
        <v>0.5</v>
      </c>
      <c r="D1268" s="112">
        <v>28.679409173452495</v>
      </c>
    </row>
    <row r="1269" spans="1:4">
      <c r="A1269" s="264">
        <v>2</v>
      </c>
      <c r="B1269" s="264">
        <v>22</v>
      </c>
      <c r="C1269" s="265">
        <v>0.54166666666666663</v>
      </c>
      <c r="D1269" s="112">
        <v>39.488519009310849</v>
      </c>
    </row>
    <row r="1270" spans="1:4">
      <c r="A1270" s="264">
        <v>2</v>
      </c>
      <c r="B1270" s="264">
        <v>22</v>
      </c>
      <c r="C1270" s="265">
        <v>0.58333333333333337</v>
      </c>
      <c r="D1270" s="112">
        <v>38.711167258803989</v>
      </c>
    </row>
    <row r="1271" spans="1:4">
      <c r="A1271" s="264">
        <v>2</v>
      </c>
      <c r="B1271" s="264">
        <v>22</v>
      </c>
      <c r="C1271" s="265">
        <v>0.625</v>
      </c>
      <c r="D1271" s="112">
        <v>40.974956471141745</v>
      </c>
    </row>
    <row r="1272" spans="1:4">
      <c r="A1272" s="264">
        <v>2</v>
      </c>
      <c r="B1272" s="264">
        <v>22</v>
      </c>
      <c r="C1272" s="265">
        <v>0.66666666666666663</v>
      </c>
      <c r="D1272" s="112">
        <v>30.5507205739403</v>
      </c>
    </row>
    <row r="1273" spans="1:4">
      <c r="A1273" s="264">
        <v>2</v>
      </c>
      <c r="B1273" s="264">
        <v>22</v>
      </c>
      <c r="C1273" s="265">
        <v>0.70833333333333337</v>
      </c>
      <c r="D1273" s="112">
        <v>10.634526682388959</v>
      </c>
    </row>
    <row r="1274" spans="1:4">
      <c r="A1274" s="264">
        <v>2</v>
      </c>
      <c r="B1274" s="264">
        <v>22</v>
      </c>
      <c r="C1274" s="265">
        <v>0.75</v>
      </c>
      <c r="D1274" s="112">
        <v>0</v>
      </c>
    </row>
    <row r="1275" spans="1:4">
      <c r="A1275" s="264">
        <v>2</v>
      </c>
      <c r="B1275" s="264">
        <v>22</v>
      </c>
      <c r="C1275" s="265">
        <v>0.79166666666666663</v>
      </c>
      <c r="D1275" s="112">
        <v>0</v>
      </c>
    </row>
    <row r="1276" spans="1:4">
      <c r="A1276" s="264">
        <v>2</v>
      </c>
      <c r="B1276" s="264">
        <v>22</v>
      </c>
      <c r="C1276" s="265">
        <v>0.83333333333333337</v>
      </c>
      <c r="D1276" s="112">
        <v>0</v>
      </c>
    </row>
    <row r="1277" spans="1:4">
      <c r="A1277" s="264">
        <v>2</v>
      </c>
      <c r="B1277" s="264">
        <v>22</v>
      </c>
      <c r="C1277" s="265">
        <v>0.875</v>
      </c>
      <c r="D1277" s="112">
        <v>0</v>
      </c>
    </row>
    <row r="1278" spans="1:4">
      <c r="A1278" s="264">
        <v>2</v>
      </c>
      <c r="B1278" s="264">
        <v>22</v>
      </c>
      <c r="C1278" s="265">
        <v>0.91666666666666663</v>
      </c>
      <c r="D1278" s="112">
        <v>0</v>
      </c>
    </row>
    <row r="1279" spans="1:4">
      <c r="A1279" s="264">
        <v>2</v>
      </c>
      <c r="B1279" s="264">
        <v>22</v>
      </c>
      <c r="C1279" s="265">
        <v>0.95833333333333337</v>
      </c>
      <c r="D1279" s="112">
        <v>0</v>
      </c>
    </row>
    <row r="1280" spans="1:4">
      <c r="A1280" s="264">
        <v>2</v>
      </c>
      <c r="B1280" s="264">
        <v>23</v>
      </c>
      <c r="C1280" s="265">
        <v>0</v>
      </c>
      <c r="D1280" s="112">
        <v>0</v>
      </c>
    </row>
    <row r="1281" spans="1:4">
      <c r="A1281" s="264">
        <v>2</v>
      </c>
      <c r="B1281" s="264">
        <v>23</v>
      </c>
      <c r="C1281" s="265">
        <v>4.1666666666666664E-2</v>
      </c>
      <c r="D1281" s="112">
        <v>0</v>
      </c>
    </row>
    <row r="1282" spans="1:4">
      <c r="A1282" s="264">
        <v>2</v>
      </c>
      <c r="B1282" s="264">
        <v>23</v>
      </c>
      <c r="C1282" s="265">
        <v>8.3333333333333329E-2</v>
      </c>
      <c r="D1282" s="112">
        <v>0</v>
      </c>
    </row>
    <row r="1283" spans="1:4">
      <c r="A1283" s="264">
        <v>2</v>
      </c>
      <c r="B1283" s="264">
        <v>23</v>
      </c>
      <c r="C1283" s="265">
        <v>0.125</v>
      </c>
      <c r="D1283" s="112">
        <v>0</v>
      </c>
    </row>
    <row r="1284" spans="1:4">
      <c r="A1284" s="264">
        <v>2</v>
      </c>
      <c r="B1284" s="264">
        <v>23</v>
      </c>
      <c r="C1284" s="265">
        <v>0.16666666666666666</v>
      </c>
      <c r="D1284" s="112">
        <v>0</v>
      </c>
    </row>
    <row r="1285" spans="1:4">
      <c r="A1285" s="264">
        <v>2</v>
      </c>
      <c r="B1285" s="264">
        <v>23</v>
      </c>
      <c r="C1285" s="265">
        <v>0.20833333333333334</v>
      </c>
      <c r="D1285" s="112">
        <v>0</v>
      </c>
    </row>
    <row r="1286" spans="1:4">
      <c r="A1286" s="264">
        <v>2</v>
      </c>
      <c r="B1286" s="264">
        <v>23</v>
      </c>
      <c r="C1286" s="265">
        <v>0.25</v>
      </c>
      <c r="D1286" s="112">
        <v>0</v>
      </c>
    </row>
    <row r="1287" spans="1:4">
      <c r="A1287" s="264">
        <v>2</v>
      </c>
      <c r="B1287" s="264">
        <v>23</v>
      </c>
      <c r="C1287" s="265">
        <v>0.29166666666666669</v>
      </c>
      <c r="D1287" s="112">
        <v>0</v>
      </c>
    </row>
    <row r="1288" spans="1:4">
      <c r="A1288" s="264">
        <v>2</v>
      </c>
      <c r="B1288" s="264">
        <v>23</v>
      </c>
      <c r="C1288" s="265">
        <v>0.33333333333333331</v>
      </c>
      <c r="D1288" s="112">
        <v>1.6867974389454599</v>
      </c>
    </row>
    <row r="1289" spans="1:4">
      <c r="A1289" s="264">
        <v>2</v>
      </c>
      <c r="B1289" s="264">
        <v>23</v>
      </c>
      <c r="C1289" s="265">
        <v>0.375</v>
      </c>
      <c r="D1289" s="112">
        <v>4.4394134769012634</v>
      </c>
    </row>
    <row r="1290" spans="1:4">
      <c r="A1290" s="264">
        <v>2</v>
      </c>
      <c r="B1290" s="264">
        <v>23</v>
      </c>
      <c r="C1290" s="265">
        <v>0.41666666666666669</v>
      </c>
      <c r="D1290" s="112">
        <v>6.2318749507689271</v>
      </c>
    </row>
    <row r="1291" spans="1:4">
      <c r="A1291" s="264">
        <v>2</v>
      </c>
      <c r="B1291" s="264">
        <v>23</v>
      </c>
      <c r="C1291" s="265">
        <v>0.45833333333333331</v>
      </c>
      <c r="D1291" s="112">
        <v>7.8775164323450024</v>
      </c>
    </row>
    <row r="1292" spans="1:4">
      <c r="A1292" s="264">
        <v>2</v>
      </c>
      <c r="B1292" s="264">
        <v>23</v>
      </c>
      <c r="C1292" s="265">
        <v>0.5</v>
      </c>
      <c r="D1292" s="112">
        <v>9.0734744140991133</v>
      </c>
    </row>
    <row r="1293" spans="1:4">
      <c r="A1293" s="264">
        <v>2</v>
      </c>
      <c r="B1293" s="264">
        <v>23</v>
      </c>
      <c r="C1293" s="265">
        <v>0.54166666666666663</v>
      </c>
      <c r="D1293" s="112">
        <v>11.985403746536104</v>
      </c>
    </row>
    <row r="1294" spans="1:4">
      <c r="A1294" s="264">
        <v>2</v>
      </c>
      <c r="B1294" s="264">
        <v>23</v>
      </c>
      <c r="C1294" s="265">
        <v>0.58333333333333337</v>
      </c>
      <c r="D1294" s="112">
        <v>13.430275689230122</v>
      </c>
    </row>
    <row r="1295" spans="1:4">
      <c r="A1295" s="264">
        <v>2</v>
      </c>
      <c r="B1295" s="264">
        <v>23</v>
      </c>
      <c r="C1295" s="265">
        <v>0.625</v>
      </c>
      <c r="D1295" s="112">
        <v>11.396678237393235</v>
      </c>
    </row>
    <row r="1296" spans="1:4">
      <c r="A1296" s="264">
        <v>2</v>
      </c>
      <c r="B1296" s="264">
        <v>23</v>
      </c>
      <c r="C1296" s="265">
        <v>0.66666666666666663</v>
      </c>
      <c r="D1296" s="112">
        <v>14.072547536933659</v>
      </c>
    </row>
    <row r="1297" spans="1:4">
      <c r="A1297" s="264">
        <v>2</v>
      </c>
      <c r="B1297" s="264">
        <v>23</v>
      </c>
      <c r="C1297" s="265">
        <v>0.70833333333333337</v>
      </c>
      <c r="D1297" s="112">
        <v>3.1539131743230016</v>
      </c>
    </row>
    <row r="1298" spans="1:4">
      <c r="A1298" s="264">
        <v>2</v>
      </c>
      <c r="B1298" s="264">
        <v>23</v>
      </c>
      <c r="C1298" s="265">
        <v>0.75</v>
      </c>
      <c r="D1298" s="112">
        <v>0</v>
      </c>
    </row>
    <row r="1299" spans="1:4">
      <c r="A1299" s="264">
        <v>2</v>
      </c>
      <c r="B1299" s="264">
        <v>23</v>
      </c>
      <c r="C1299" s="265">
        <v>0.79166666666666663</v>
      </c>
      <c r="D1299" s="112">
        <v>0</v>
      </c>
    </row>
    <row r="1300" spans="1:4">
      <c r="A1300" s="264">
        <v>2</v>
      </c>
      <c r="B1300" s="264">
        <v>23</v>
      </c>
      <c r="C1300" s="265">
        <v>0.83333333333333337</v>
      </c>
      <c r="D1300" s="112">
        <v>0</v>
      </c>
    </row>
    <row r="1301" spans="1:4">
      <c r="A1301" s="264">
        <v>2</v>
      </c>
      <c r="B1301" s="264">
        <v>23</v>
      </c>
      <c r="C1301" s="265">
        <v>0.875</v>
      </c>
      <c r="D1301" s="112">
        <v>0</v>
      </c>
    </row>
    <row r="1302" spans="1:4">
      <c r="A1302" s="264">
        <v>2</v>
      </c>
      <c r="B1302" s="264">
        <v>23</v>
      </c>
      <c r="C1302" s="265">
        <v>0.91666666666666663</v>
      </c>
      <c r="D1302" s="112">
        <v>0</v>
      </c>
    </row>
    <row r="1303" spans="1:4">
      <c r="A1303" s="264">
        <v>2</v>
      </c>
      <c r="B1303" s="264">
        <v>23</v>
      </c>
      <c r="C1303" s="265">
        <v>0.95833333333333337</v>
      </c>
      <c r="D1303" s="112">
        <v>0</v>
      </c>
    </row>
    <row r="1304" spans="1:4">
      <c r="A1304" s="264">
        <v>2</v>
      </c>
      <c r="B1304" s="264">
        <v>24</v>
      </c>
      <c r="C1304" s="265">
        <v>0</v>
      </c>
      <c r="D1304" s="112">
        <v>0</v>
      </c>
    </row>
    <row r="1305" spans="1:4">
      <c r="A1305" s="264">
        <v>2</v>
      </c>
      <c r="B1305" s="264">
        <v>24</v>
      </c>
      <c r="C1305" s="265">
        <v>4.1666666666666664E-2</v>
      </c>
      <c r="D1305" s="112">
        <v>0</v>
      </c>
    </row>
    <row r="1306" spans="1:4">
      <c r="A1306" s="264">
        <v>2</v>
      </c>
      <c r="B1306" s="264">
        <v>24</v>
      </c>
      <c r="C1306" s="265">
        <v>8.3333333333333329E-2</v>
      </c>
      <c r="D1306" s="112">
        <v>0</v>
      </c>
    </row>
    <row r="1307" spans="1:4">
      <c r="A1307" s="264">
        <v>2</v>
      </c>
      <c r="B1307" s="264">
        <v>24</v>
      </c>
      <c r="C1307" s="265">
        <v>0.125</v>
      </c>
      <c r="D1307" s="112">
        <v>0</v>
      </c>
    </row>
    <row r="1308" spans="1:4">
      <c r="A1308" s="264">
        <v>2</v>
      </c>
      <c r="B1308" s="264">
        <v>24</v>
      </c>
      <c r="C1308" s="265">
        <v>0.16666666666666666</v>
      </c>
      <c r="D1308" s="112">
        <v>0</v>
      </c>
    </row>
    <row r="1309" spans="1:4">
      <c r="A1309" s="264">
        <v>2</v>
      </c>
      <c r="B1309" s="264">
        <v>24</v>
      </c>
      <c r="C1309" s="265">
        <v>0.20833333333333334</v>
      </c>
      <c r="D1309" s="112">
        <v>0</v>
      </c>
    </row>
    <row r="1310" spans="1:4">
      <c r="A1310" s="264">
        <v>2</v>
      </c>
      <c r="B1310" s="264">
        <v>24</v>
      </c>
      <c r="C1310" s="265">
        <v>0.25</v>
      </c>
      <c r="D1310" s="112">
        <v>0</v>
      </c>
    </row>
    <row r="1311" spans="1:4">
      <c r="A1311" s="264">
        <v>2</v>
      </c>
      <c r="B1311" s="264">
        <v>24</v>
      </c>
      <c r="C1311" s="265">
        <v>0.29166666666666669</v>
      </c>
      <c r="D1311" s="112">
        <v>3.4925022981510416</v>
      </c>
    </row>
    <row r="1312" spans="1:4">
      <c r="A1312" s="264">
        <v>2</v>
      </c>
      <c r="B1312" s="264">
        <v>24</v>
      </c>
      <c r="C1312" s="265">
        <v>0.33333333333333331</v>
      </c>
      <c r="D1312" s="112">
        <v>32.162098484713944</v>
      </c>
    </row>
    <row r="1313" spans="1:4">
      <c r="A1313" s="264">
        <v>2</v>
      </c>
      <c r="B1313" s="264">
        <v>24</v>
      </c>
      <c r="C1313" s="265">
        <v>0.375</v>
      </c>
      <c r="D1313" s="112">
        <v>48.072667242798445</v>
      </c>
    </row>
    <row r="1314" spans="1:4">
      <c r="A1314" s="264">
        <v>2</v>
      </c>
      <c r="B1314" s="264">
        <v>24</v>
      </c>
      <c r="C1314" s="265">
        <v>0.41666666666666669</v>
      </c>
      <c r="D1314" s="112">
        <v>48.156737720393245</v>
      </c>
    </row>
    <row r="1315" spans="1:4">
      <c r="A1315" s="264">
        <v>2</v>
      </c>
      <c r="B1315" s="264">
        <v>24</v>
      </c>
      <c r="C1315" s="265">
        <v>0.45833333333333331</v>
      </c>
      <c r="D1315" s="112">
        <v>47.995265425527414</v>
      </c>
    </row>
    <row r="1316" spans="1:4">
      <c r="A1316" s="264">
        <v>2</v>
      </c>
      <c r="B1316" s="264">
        <v>24</v>
      </c>
      <c r="C1316" s="265">
        <v>0.5</v>
      </c>
      <c r="D1316" s="112">
        <v>47.979257487965512</v>
      </c>
    </row>
    <row r="1317" spans="1:4">
      <c r="A1317" s="264">
        <v>2</v>
      </c>
      <c r="B1317" s="264">
        <v>24</v>
      </c>
      <c r="C1317" s="265">
        <v>0.54166666666666663</v>
      </c>
      <c r="D1317" s="112">
        <v>47.961903998265598</v>
      </c>
    </row>
    <row r="1318" spans="1:4">
      <c r="A1318" s="264">
        <v>2</v>
      </c>
      <c r="B1318" s="264">
        <v>24</v>
      </c>
      <c r="C1318" s="265">
        <v>0.58333333333333337</v>
      </c>
      <c r="D1318" s="112">
        <v>48.435597125863382</v>
      </c>
    </row>
    <row r="1319" spans="1:4">
      <c r="A1319" s="264">
        <v>2</v>
      </c>
      <c r="B1319" s="264">
        <v>24</v>
      </c>
      <c r="C1319" s="265">
        <v>0.625</v>
      </c>
      <c r="D1319" s="112">
        <v>48.869133965571052</v>
      </c>
    </row>
    <row r="1320" spans="1:4">
      <c r="A1320" s="264">
        <v>2</v>
      </c>
      <c r="B1320" s="264">
        <v>24</v>
      </c>
      <c r="C1320" s="265">
        <v>0.66666666666666663</v>
      </c>
      <c r="D1320" s="112">
        <v>46.205900876681625</v>
      </c>
    </row>
    <row r="1321" spans="1:4">
      <c r="A1321" s="264">
        <v>2</v>
      </c>
      <c r="B1321" s="264">
        <v>24</v>
      </c>
      <c r="C1321" s="265">
        <v>0.70833333333333337</v>
      </c>
      <c r="D1321" s="112">
        <v>23.155938755856585</v>
      </c>
    </row>
    <row r="1322" spans="1:4">
      <c r="A1322" s="264">
        <v>2</v>
      </c>
      <c r="B1322" s="264">
        <v>24</v>
      </c>
      <c r="C1322" s="265">
        <v>0.75</v>
      </c>
      <c r="D1322" s="112">
        <v>0.53186224845385688</v>
      </c>
    </row>
    <row r="1323" spans="1:4">
      <c r="A1323" s="264">
        <v>2</v>
      </c>
      <c r="B1323" s="264">
        <v>24</v>
      </c>
      <c r="C1323" s="265">
        <v>0.79166666666666663</v>
      </c>
      <c r="D1323" s="112">
        <v>0</v>
      </c>
    </row>
    <row r="1324" spans="1:4">
      <c r="A1324" s="264">
        <v>2</v>
      </c>
      <c r="B1324" s="264">
        <v>24</v>
      </c>
      <c r="C1324" s="265">
        <v>0.83333333333333337</v>
      </c>
      <c r="D1324" s="112">
        <v>0</v>
      </c>
    </row>
    <row r="1325" spans="1:4">
      <c r="A1325" s="264">
        <v>2</v>
      </c>
      <c r="B1325" s="264">
        <v>24</v>
      </c>
      <c r="C1325" s="265">
        <v>0.875</v>
      </c>
      <c r="D1325" s="112">
        <v>0</v>
      </c>
    </row>
    <row r="1326" spans="1:4">
      <c r="A1326" s="264">
        <v>2</v>
      </c>
      <c r="B1326" s="264">
        <v>24</v>
      </c>
      <c r="C1326" s="265">
        <v>0.91666666666666663</v>
      </c>
      <c r="D1326" s="112">
        <v>0</v>
      </c>
    </row>
    <row r="1327" spans="1:4">
      <c r="A1327" s="264">
        <v>2</v>
      </c>
      <c r="B1327" s="264">
        <v>24</v>
      </c>
      <c r="C1327" s="265">
        <v>0.95833333333333337</v>
      </c>
      <c r="D1327" s="112">
        <v>0</v>
      </c>
    </row>
    <row r="1328" spans="1:4">
      <c r="A1328" s="264">
        <v>2</v>
      </c>
      <c r="B1328" s="264">
        <v>25</v>
      </c>
      <c r="C1328" s="265">
        <v>0</v>
      </c>
      <c r="D1328" s="112">
        <v>0</v>
      </c>
    </row>
    <row r="1329" spans="1:4">
      <c r="A1329" s="264">
        <v>2</v>
      </c>
      <c r="B1329" s="264">
        <v>25</v>
      </c>
      <c r="C1329" s="265">
        <v>4.1666666666666664E-2</v>
      </c>
      <c r="D1329" s="112">
        <v>0</v>
      </c>
    </row>
    <row r="1330" spans="1:4">
      <c r="A1330" s="264">
        <v>2</v>
      </c>
      <c r="B1330" s="264">
        <v>25</v>
      </c>
      <c r="C1330" s="265">
        <v>8.3333333333333329E-2</v>
      </c>
      <c r="D1330" s="112">
        <v>0</v>
      </c>
    </row>
    <row r="1331" spans="1:4">
      <c r="A1331" s="264">
        <v>2</v>
      </c>
      <c r="B1331" s="264">
        <v>25</v>
      </c>
      <c r="C1331" s="265">
        <v>0.125</v>
      </c>
      <c r="D1331" s="112">
        <v>0</v>
      </c>
    </row>
    <row r="1332" spans="1:4">
      <c r="A1332" s="264">
        <v>2</v>
      </c>
      <c r="B1332" s="264">
        <v>25</v>
      </c>
      <c r="C1332" s="265">
        <v>0.16666666666666666</v>
      </c>
      <c r="D1332" s="112">
        <v>0</v>
      </c>
    </row>
    <row r="1333" spans="1:4">
      <c r="A1333" s="264">
        <v>2</v>
      </c>
      <c r="B1333" s="264">
        <v>25</v>
      </c>
      <c r="C1333" s="265">
        <v>0.20833333333333334</v>
      </c>
      <c r="D1333" s="112">
        <v>0</v>
      </c>
    </row>
    <row r="1334" spans="1:4">
      <c r="A1334" s="264">
        <v>2</v>
      </c>
      <c r="B1334" s="264">
        <v>25</v>
      </c>
      <c r="C1334" s="265">
        <v>0.25</v>
      </c>
      <c r="D1334" s="112">
        <v>0</v>
      </c>
    </row>
    <row r="1335" spans="1:4">
      <c r="A1335" s="264">
        <v>2</v>
      </c>
      <c r="B1335" s="264">
        <v>25</v>
      </c>
      <c r="C1335" s="265">
        <v>0.29166666666666669</v>
      </c>
      <c r="D1335" s="112">
        <v>4.287748013606425</v>
      </c>
    </row>
    <row r="1336" spans="1:4">
      <c r="A1336" s="264">
        <v>2</v>
      </c>
      <c r="B1336" s="264">
        <v>25</v>
      </c>
      <c r="C1336" s="265">
        <v>0.33333333333333331</v>
      </c>
      <c r="D1336" s="112">
        <v>34.620354158371349</v>
      </c>
    </row>
    <row r="1337" spans="1:4">
      <c r="A1337" s="264">
        <v>2</v>
      </c>
      <c r="B1337" s="264">
        <v>25</v>
      </c>
      <c r="C1337" s="265">
        <v>0.375</v>
      </c>
      <c r="D1337" s="112">
        <v>50</v>
      </c>
    </row>
    <row r="1338" spans="1:4">
      <c r="A1338" s="264">
        <v>2</v>
      </c>
      <c r="B1338" s="264">
        <v>25</v>
      </c>
      <c r="C1338" s="265">
        <v>0.41666666666666669</v>
      </c>
      <c r="D1338" s="112">
        <v>49.830442128015889</v>
      </c>
    </row>
    <row r="1339" spans="1:4">
      <c r="A1339" s="264">
        <v>2</v>
      </c>
      <c r="B1339" s="264">
        <v>25</v>
      </c>
      <c r="C1339" s="265">
        <v>0.45833333333333331</v>
      </c>
      <c r="D1339" s="112">
        <v>49.843774133737128</v>
      </c>
    </row>
    <row r="1340" spans="1:4">
      <c r="A1340" s="264">
        <v>2</v>
      </c>
      <c r="B1340" s="264">
        <v>25</v>
      </c>
      <c r="C1340" s="265">
        <v>0.5</v>
      </c>
      <c r="D1340" s="112">
        <v>50</v>
      </c>
    </row>
    <row r="1341" spans="1:4">
      <c r="A1341" s="264">
        <v>2</v>
      </c>
      <c r="B1341" s="264">
        <v>25</v>
      </c>
      <c r="C1341" s="265">
        <v>0.54166666666666663</v>
      </c>
      <c r="D1341" s="112">
        <v>50</v>
      </c>
    </row>
    <row r="1342" spans="1:4">
      <c r="A1342" s="264">
        <v>2</v>
      </c>
      <c r="B1342" s="264">
        <v>25</v>
      </c>
      <c r="C1342" s="265">
        <v>0.58333333333333337</v>
      </c>
      <c r="D1342" s="112">
        <v>49.457191506526584</v>
      </c>
    </row>
    <row r="1343" spans="1:4">
      <c r="A1343" s="264">
        <v>2</v>
      </c>
      <c r="B1343" s="264">
        <v>25</v>
      </c>
      <c r="C1343" s="265">
        <v>0.625</v>
      </c>
      <c r="D1343" s="112">
        <v>50</v>
      </c>
    </row>
    <row r="1344" spans="1:4">
      <c r="A1344" s="264">
        <v>2</v>
      </c>
      <c r="B1344" s="264">
        <v>25</v>
      </c>
      <c r="C1344" s="265">
        <v>0.66666666666666663</v>
      </c>
      <c r="D1344" s="112">
        <v>49.673153245144135</v>
      </c>
    </row>
    <row r="1345" spans="1:4">
      <c r="A1345" s="264">
        <v>2</v>
      </c>
      <c r="B1345" s="264">
        <v>25</v>
      </c>
      <c r="C1345" s="265">
        <v>0.70833333333333337</v>
      </c>
      <c r="D1345" s="112">
        <v>25.330899901505585</v>
      </c>
    </row>
    <row r="1346" spans="1:4">
      <c r="A1346" s="264">
        <v>2</v>
      </c>
      <c r="B1346" s="264">
        <v>25</v>
      </c>
      <c r="C1346" s="265">
        <v>0.75</v>
      </c>
      <c r="D1346" s="112">
        <v>0.59708460267111685</v>
      </c>
    </row>
    <row r="1347" spans="1:4">
      <c r="A1347" s="264">
        <v>2</v>
      </c>
      <c r="B1347" s="264">
        <v>25</v>
      </c>
      <c r="C1347" s="265">
        <v>0.79166666666666663</v>
      </c>
      <c r="D1347" s="112">
        <v>0</v>
      </c>
    </row>
    <row r="1348" spans="1:4">
      <c r="A1348" s="264">
        <v>2</v>
      </c>
      <c r="B1348" s="264">
        <v>25</v>
      </c>
      <c r="C1348" s="265">
        <v>0.83333333333333337</v>
      </c>
      <c r="D1348" s="112">
        <v>0</v>
      </c>
    </row>
    <row r="1349" spans="1:4">
      <c r="A1349" s="264">
        <v>2</v>
      </c>
      <c r="B1349" s="264">
        <v>25</v>
      </c>
      <c r="C1349" s="265">
        <v>0.875</v>
      </c>
      <c r="D1349" s="112">
        <v>0</v>
      </c>
    </row>
    <row r="1350" spans="1:4">
      <c r="A1350" s="264">
        <v>2</v>
      </c>
      <c r="B1350" s="264">
        <v>25</v>
      </c>
      <c r="C1350" s="265">
        <v>0.91666666666666663</v>
      </c>
      <c r="D1350" s="112">
        <v>0</v>
      </c>
    </row>
    <row r="1351" spans="1:4">
      <c r="A1351" s="264">
        <v>2</v>
      </c>
      <c r="B1351" s="264">
        <v>25</v>
      </c>
      <c r="C1351" s="265">
        <v>0.95833333333333337</v>
      </c>
      <c r="D1351" s="112">
        <v>0</v>
      </c>
    </row>
    <row r="1352" spans="1:4">
      <c r="A1352" s="264">
        <v>2</v>
      </c>
      <c r="B1352" s="264">
        <v>26</v>
      </c>
      <c r="C1352" s="265">
        <v>0</v>
      </c>
      <c r="D1352" s="112">
        <v>0</v>
      </c>
    </row>
    <row r="1353" spans="1:4">
      <c r="A1353" s="264">
        <v>2</v>
      </c>
      <c r="B1353" s="264">
        <v>26</v>
      </c>
      <c r="C1353" s="265">
        <v>4.1666666666666664E-2</v>
      </c>
      <c r="D1353" s="112">
        <v>0</v>
      </c>
    </row>
    <row r="1354" spans="1:4">
      <c r="A1354" s="264">
        <v>2</v>
      </c>
      <c r="B1354" s="264">
        <v>26</v>
      </c>
      <c r="C1354" s="265">
        <v>8.3333333333333329E-2</v>
      </c>
      <c r="D1354" s="112">
        <v>0</v>
      </c>
    </row>
    <row r="1355" spans="1:4">
      <c r="A1355" s="264">
        <v>2</v>
      </c>
      <c r="B1355" s="264">
        <v>26</v>
      </c>
      <c r="C1355" s="265">
        <v>0.125</v>
      </c>
      <c r="D1355" s="112">
        <v>0</v>
      </c>
    </row>
    <row r="1356" spans="1:4">
      <c r="A1356" s="264">
        <v>2</v>
      </c>
      <c r="B1356" s="264">
        <v>26</v>
      </c>
      <c r="C1356" s="265">
        <v>0.16666666666666666</v>
      </c>
      <c r="D1356" s="112">
        <v>0</v>
      </c>
    </row>
    <row r="1357" spans="1:4">
      <c r="A1357" s="264">
        <v>2</v>
      </c>
      <c r="B1357" s="264">
        <v>26</v>
      </c>
      <c r="C1357" s="265">
        <v>0.20833333333333334</v>
      </c>
      <c r="D1357" s="112">
        <v>0</v>
      </c>
    </row>
    <row r="1358" spans="1:4">
      <c r="A1358" s="264">
        <v>2</v>
      </c>
      <c r="B1358" s="264">
        <v>26</v>
      </c>
      <c r="C1358" s="265">
        <v>0.25</v>
      </c>
      <c r="D1358" s="112">
        <v>0</v>
      </c>
    </row>
    <row r="1359" spans="1:4">
      <c r="A1359" s="264">
        <v>2</v>
      </c>
      <c r="B1359" s="264">
        <v>26</v>
      </c>
      <c r="C1359" s="265">
        <v>0.29166666666666669</v>
      </c>
      <c r="D1359" s="112">
        <v>4.8794852112880998</v>
      </c>
    </row>
    <row r="1360" spans="1:4">
      <c r="A1360" s="264">
        <v>2</v>
      </c>
      <c r="B1360" s="264">
        <v>26</v>
      </c>
      <c r="C1360" s="265">
        <v>0.33333333333333331</v>
      </c>
      <c r="D1360" s="112">
        <v>37.520854079524433</v>
      </c>
    </row>
    <row r="1361" spans="1:4">
      <c r="A1361" s="264">
        <v>2</v>
      </c>
      <c r="B1361" s="264">
        <v>26</v>
      </c>
      <c r="C1361" s="265">
        <v>0.375</v>
      </c>
      <c r="D1361" s="112">
        <v>50</v>
      </c>
    </row>
    <row r="1362" spans="1:4">
      <c r="A1362" s="264">
        <v>2</v>
      </c>
      <c r="B1362" s="264">
        <v>26</v>
      </c>
      <c r="C1362" s="265">
        <v>0.41666666666666669</v>
      </c>
      <c r="D1362" s="112">
        <v>50</v>
      </c>
    </row>
    <row r="1363" spans="1:4">
      <c r="A1363" s="264">
        <v>2</v>
      </c>
      <c r="B1363" s="264">
        <v>26</v>
      </c>
      <c r="C1363" s="265">
        <v>0.45833333333333331</v>
      </c>
      <c r="D1363" s="112">
        <v>50</v>
      </c>
    </row>
    <row r="1364" spans="1:4">
      <c r="A1364" s="264">
        <v>2</v>
      </c>
      <c r="B1364" s="264">
        <v>26</v>
      </c>
      <c r="C1364" s="265">
        <v>0.5</v>
      </c>
      <c r="D1364" s="112">
        <v>50</v>
      </c>
    </row>
    <row r="1365" spans="1:4">
      <c r="A1365" s="264">
        <v>2</v>
      </c>
      <c r="B1365" s="264">
        <v>26</v>
      </c>
      <c r="C1365" s="265">
        <v>0.54166666666666663</v>
      </c>
      <c r="D1365" s="112">
        <v>50</v>
      </c>
    </row>
    <row r="1366" spans="1:4">
      <c r="A1366" s="264">
        <v>2</v>
      </c>
      <c r="B1366" s="264">
        <v>26</v>
      </c>
      <c r="C1366" s="265">
        <v>0.58333333333333337</v>
      </c>
      <c r="D1366" s="112">
        <v>50</v>
      </c>
    </row>
    <row r="1367" spans="1:4">
      <c r="A1367" s="264">
        <v>2</v>
      </c>
      <c r="B1367" s="264">
        <v>26</v>
      </c>
      <c r="C1367" s="265">
        <v>0.625</v>
      </c>
      <c r="D1367" s="112">
        <v>50</v>
      </c>
    </row>
    <row r="1368" spans="1:4">
      <c r="A1368" s="264">
        <v>2</v>
      </c>
      <c r="B1368" s="264">
        <v>26</v>
      </c>
      <c r="C1368" s="265">
        <v>0.66666666666666663</v>
      </c>
      <c r="D1368" s="112">
        <v>50</v>
      </c>
    </row>
    <row r="1369" spans="1:4">
      <c r="A1369" s="264">
        <v>2</v>
      </c>
      <c r="B1369" s="264">
        <v>26</v>
      </c>
      <c r="C1369" s="265">
        <v>0.70833333333333337</v>
      </c>
      <c r="D1369" s="112">
        <v>27.761140018276098</v>
      </c>
    </row>
    <row r="1370" spans="1:4">
      <c r="A1370" s="264">
        <v>2</v>
      </c>
      <c r="B1370" s="264">
        <v>26</v>
      </c>
      <c r="C1370" s="265">
        <v>0.75</v>
      </c>
      <c r="D1370" s="112">
        <v>0.82430891820308039</v>
      </c>
    </row>
    <row r="1371" spans="1:4">
      <c r="A1371" s="264">
        <v>2</v>
      </c>
      <c r="B1371" s="264">
        <v>26</v>
      </c>
      <c r="C1371" s="265">
        <v>0.79166666666666663</v>
      </c>
      <c r="D1371" s="112">
        <v>0</v>
      </c>
    </row>
    <row r="1372" spans="1:4">
      <c r="A1372" s="264">
        <v>2</v>
      </c>
      <c r="B1372" s="264">
        <v>26</v>
      </c>
      <c r="C1372" s="265">
        <v>0.83333333333333337</v>
      </c>
      <c r="D1372" s="112">
        <v>0</v>
      </c>
    </row>
    <row r="1373" spans="1:4">
      <c r="A1373" s="264">
        <v>2</v>
      </c>
      <c r="B1373" s="264">
        <v>26</v>
      </c>
      <c r="C1373" s="265">
        <v>0.875</v>
      </c>
      <c r="D1373" s="112">
        <v>0</v>
      </c>
    </row>
    <row r="1374" spans="1:4">
      <c r="A1374" s="264">
        <v>2</v>
      </c>
      <c r="B1374" s="264">
        <v>26</v>
      </c>
      <c r="C1374" s="265">
        <v>0.91666666666666663</v>
      </c>
      <c r="D1374" s="112">
        <v>0</v>
      </c>
    </row>
    <row r="1375" spans="1:4">
      <c r="A1375" s="264">
        <v>2</v>
      </c>
      <c r="B1375" s="264">
        <v>26</v>
      </c>
      <c r="C1375" s="265">
        <v>0.95833333333333337</v>
      </c>
      <c r="D1375" s="112">
        <v>0</v>
      </c>
    </row>
    <row r="1376" spans="1:4">
      <c r="A1376" s="264">
        <v>2</v>
      </c>
      <c r="B1376" s="264">
        <v>27</v>
      </c>
      <c r="C1376" s="265">
        <v>0</v>
      </c>
      <c r="D1376" s="112">
        <v>0</v>
      </c>
    </row>
    <row r="1377" spans="1:4">
      <c r="A1377" s="264">
        <v>2</v>
      </c>
      <c r="B1377" s="264">
        <v>27</v>
      </c>
      <c r="C1377" s="265">
        <v>4.1666666666666664E-2</v>
      </c>
      <c r="D1377" s="112">
        <v>0</v>
      </c>
    </row>
    <row r="1378" spans="1:4">
      <c r="A1378" s="264">
        <v>2</v>
      </c>
      <c r="B1378" s="264">
        <v>27</v>
      </c>
      <c r="C1378" s="265">
        <v>8.3333333333333329E-2</v>
      </c>
      <c r="D1378" s="112">
        <v>0</v>
      </c>
    </row>
    <row r="1379" spans="1:4">
      <c r="A1379" s="264">
        <v>2</v>
      </c>
      <c r="B1379" s="264">
        <v>27</v>
      </c>
      <c r="C1379" s="265">
        <v>0.125</v>
      </c>
      <c r="D1379" s="112">
        <v>0</v>
      </c>
    </row>
    <row r="1380" spans="1:4">
      <c r="A1380" s="264">
        <v>2</v>
      </c>
      <c r="B1380" s="264">
        <v>27</v>
      </c>
      <c r="C1380" s="265">
        <v>0.16666666666666666</v>
      </c>
      <c r="D1380" s="112">
        <v>0</v>
      </c>
    </row>
    <row r="1381" spans="1:4">
      <c r="A1381" s="264">
        <v>2</v>
      </c>
      <c r="B1381" s="264">
        <v>27</v>
      </c>
      <c r="C1381" s="265">
        <v>0.20833333333333334</v>
      </c>
      <c r="D1381" s="112">
        <v>0</v>
      </c>
    </row>
    <row r="1382" spans="1:4">
      <c r="A1382" s="264">
        <v>2</v>
      </c>
      <c r="B1382" s="264">
        <v>27</v>
      </c>
      <c r="C1382" s="265">
        <v>0.25</v>
      </c>
      <c r="D1382" s="112">
        <v>0</v>
      </c>
    </row>
    <row r="1383" spans="1:4">
      <c r="A1383" s="264">
        <v>2</v>
      </c>
      <c r="B1383" s="264">
        <v>27</v>
      </c>
      <c r="C1383" s="265">
        <v>0.29166666666666669</v>
      </c>
      <c r="D1383" s="112">
        <v>5.3234118152921317</v>
      </c>
    </row>
    <row r="1384" spans="1:4">
      <c r="A1384" s="264">
        <v>2</v>
      </c>
      <c r="B1384" s="264">
        <v>27</v>
      </c>
      <c r="C1384" s="265">
        <v>0.33333333333333331</v>
      </c>
      <c r="D1384" s="112">
        <v>37.958936301659634</v>
      </c>
    </row>
    <row r="1385" spans="1:4">
      <c r="A1385" s="264">
        <v>2</v>
      </c>
      <c r="B1385" s="264">
        <v>27</v>
      </c>
      <c r="C1385" s="265">
        <v>0.375</v>
      </c>
      <c r="D1385" s="112">
        <v>50</v>
      </c>
    </row>
    <row r="1386" spans="1:4">
      <c r="A1386" s="264">
        <v>2</v>
      </c>
      <c r="B1386" s="264">
        <v>27</v>
      </c>
      <c r="C1386" s="265">
        <v>0.41666666666666669</v>
      </c>
      <c r="D1386" s="112">
        <v>50</v>
      </c>
    </row>
    <row r="1387" spans="1:4">
      <c r="A1387" s="264">
        <v>2</v>
      </c>
      <c r="B1387" s="264">
        <v>27</v>
      </c>
      <c r="C1387" s="265">
        <v>0.45833333333333331</v>
      </c>
      <c r="D1387" s="112">
        <v>50</v>
      </c>
    </row>
    <row r="1388" spans="1:4">
      <c r="A1388" s="264">
        <v>2</v>
      </c>
      <c r="B1388" s="264">
        <v>27</v>
      </c>
      <c r="C1388" s="265">
        <v>0.5</v>
      </c>
      <c r="D1388" s="112">
        <v>50</v>
      </c>
    </row>
    <row r="1389" spans="1:4">
      <c r="A1389" s="264">
        <v>2</v>
      </c>
      <c r="B1389" s="264">
        <v>27</v>
      </c>
      <c r="C1389" s="265">
        <v>0.54166666666666663</v>
      </c>
      <c r="D1389" s="112">
        <v>50</v>
      </c>
    </row>
    <row r="1390" spans="1:4">
      <c r="A1390" s="264">
        <v>2</v>
      </c>
      <c r="B1390" s="264">
        <v>27</v>
      </c>
      <c r="C1390" s="265">
        <v>0.58333333333333337</v>
      </c>
      <c r="D1390" s="112">
        <v>50</v>
      </c>
    </row>
    <row r="1391" spans="1:4">
      <c r="A1391" s="264">
        <v>2</v>
      </c>
      <c r="B1391" s="264">
        <v>27</v>
      </c>
      <c r="C1391" s="265">
        <v>0.625</v>
      </c>
      <c r="D1391" s="112">
        <v>50</v>
      </c>
    </row>
    <row r="1392" spans="1:4">
      <c r="A1392" s="264">
        <v>2</v>
      </c>
      <c r="B1392" s="264">
        <v>27</v>
      </c>
      <c r="C1392" s="265">
        <v>0.66666666666666663</v>
      </c>
      <c r="D1392" s="112">
        <v>49.2025284904621</v>
      </c>
    </row>
    <row r="1393" spans="1:4">
      <c r="A1393" s="264">
        <v>2</v>
      </c>
      <c r="B1393" s="264">
        <v>27</v>
      </c>
      <c r="C1393" s="265">
        <v>0.70833333333333337</v>
      </c>
      <c r="D1393" s="112">
        <v>26.937055828064867</v>
      </c>
    </row>
    <row r="1394" spans="1:4">
      <c r="A1394" s="264">
        <v>2</v>
      </c>
      <c r="B1394" s="264">
        <v>27</v>
      </c>
      <c r="C1394" s="265">
        <v>0.75</v>
      </c>
      <c r="D1394" s="112">
        <v>1.2414346800546543</v>
      </c>
    </row>
    <row r="1395" spans="1:4">
      <c r="A1395" s="264">
        <v>2</v>
      </c>
      <c r="B1395" s="264">
        <v>27</v>
      </c>
      <c r="C1395" s="265">
        <v>0.79166666666666663</v>
      </c>
      <c r="D1395" s="112">
        <v>0</v>
      </c>
    </row>
    <row r="1396" spans="1:4">
      <c r="A1396" s="264">
        <v>2</v>
      </c>
      <c r="B1396" s="264">
        <v>27</v>
      </c>
      <c r="C1396" s="265">
        <v>0.83333333333333337</v>
      </c>
      <c r="D1396" s="112">
        <v>0</v>
      </c>
    </row>
    <row r="1397" spans="1:4">
      <c r="A1397" s="264">
        <v>2</v>
      </c>
      <c r="B1397" s="264">
        <v>27</v>
      </c>
      <c r="C1397" s="265">
        <v>0.875</v>
      </c>
      <c r="D1397" s="112">
        <v>0</v>
      </c>
    </row>
    <row r="1398" spans="1:4">
      <c r="A1398" s="264">
        <v>2</v>
      </c>
      <c r="B1398" s="264">
        <v>27</v>
      </c>
      <c r="C1398" s="265">
        <v>0.91666666666666663</v>
      </c>
      <c r="D1398" s="112">
        <v>0</v>
      </c>
    </row>
    <row r="1399" spans="1:4">
      <c r="A1399" s="264">
        <v>2</v>
      </c>
      <c r="B1399" s="264">
        <v>27</v>
      </c>
      <c r="C1399" s="265">
        <v>0.95833333333333337</v>
      </c>
      <c r="D1399" s="112">
        <v>0</v>
      </c>
    </row>
    <row r="1400" spans="1:4">
      <c r="A1400" s="264">
        <v>2</v>
      </c>
      <c r="B1400" s="264">
        <v>28</v>
      </c>
      <c r="C1400" s="265">
        <v>0</v>
      </c>
      <c r="D1400" s="112">
        <v>0</v>
      </c>
    </row>
    <row r="1401" spans="1:4">
      <c r="A1401" s="264">
        <v>2</v>
      </c>
      <c r="B1401" s="264">
        <v>28</v>
      </c>
      <c r="C1401" s="265">
        <v>4.1666666666666664E-2</v>
      </c>
      <c r="D1401" s="112">
        <v>0</v>
      </c>
    </row>
    <row r="1402" spans="1:4">
      <c r="A1402" s="264">
        <v>2</v>
      </c>
      <c r="B1402" s="264">
        <v>28</v>
      </c>
      <c r="C1402" s="265">
        <v>8.3333333333333329E-2</v>
      </c>
      <c r="D1402" s="112">
        <v>0</v>
      </c>
    </row>
    <row r="1403" spans="1:4">
      <c r="A1403" s="264">
        <v>2</v>
      </c>
      <c r="B1403" s="264">
        <v>28</v>
      </c>
      <c r="C1403" s="265">
        <v>0.125</v>
      </c>
      <c r="D1403" s="112">
        <v>0</v>
      </c>
    </row>
    <row r="1404" spans="1:4">
      <c r="A1404" s="264">
        <v>2</v>
      </c>
      <c r="B1404" s="264">
        <v>28</v>
      </c>
      <c r="C1404" s="265">
        <v>0.16666666666666666</v>
      </c>
      <c r="D1404" s="112">
        <v>0</v>
      </c>
    </row>
    <row r="1405" spans="1:4">
      <c r="A1405" s="264">
        <v>2</v>
      </c>
      <c r="B1405" s="264">
        <v>28</v>
      </c>
      <c r="C1405" s="265">
        <v>0.20833333333333334</v>
      </c>
      <c r="D1405" s="112">
        <v>0</v>
      </c>
    </row>
    <row r="1406" spans="1:4">
      <c r="A1406" s="264">
        <v>2</v>
      </c>
      <c r="B1406" s="264">
        <v>28</v>
      </c>
      <c r="C1406" s="265">
        <v>0.25</v>
      </c>
      <c r="D1406" s="112">
        <v>0</v>
      </c>
    </row>
    <row r="1407" spans="1:4">
      <c r="A1407" s="264">
        <v>2</v>
      </c>
      <c r="B1407" s="264">
        <v>28</v>
      </c>
      <c r="C1407" s="265">
        <v>0.29166666666666669</v>
      </c>
      <c r="D1407" s="112">
        <v>5.4358490302185514</v>
      </c>
    </row>
    <row r="1408" spans="1:4">
      <c r="A1408" s="264">
        <v>2</v>
      </c>
      <c r="B1408" s="264">
        <v>28</v>
      </c>
      <c r="C1408" s="265">
        <v>0.33333333333333331</v>
      </c>
      <c r="D1408" s="112">
        <v>37.030207175087554</v>
      </c>
    </row>
    <row r="1409" spans="1:4">
      <c r="A1409" s="264">
        <v>2</v>
      </c>
      <c r="B1409" s="264">
        <v>28</v>
      </c>
      <c r="C1409" s="265">
        <v>0.375</v>
      </c>
      <c r="D1409" s="112">
        <v>50</v>
      </c>
    </row>
    <row r="1410" spans="1:4">
      <c r="A1410" s="264">
        <v>2</v>
      </c>
      <c r="B1410" s="264">
        <v>28</v>
      </c>
      <c r="C1410" s="265">
        <v>0.41666666666666669</v>
      </c>
      <c r="D1410" s="112">
        <v>50</v>
      </c>
    </row>
    <row r="1411" spans="1:4">
      <c r="A1411" s="264">
        <v>2</v>
      </c>
      <c r="B1411" s="264">
        <v>28</v>
      </c>
      <c r="C1411" s="265">
        <v>0.45833333333333331</v>
      </c>
      <c r="D1411" s="112">
        <v>50</v>
      </c>
    </row>
    <row r="1412" spans="1:4">
      <c r="A1412" s="264">
        <v>2</v>
      </c>
      <c r="B1412" s="264">
        <v>28</v>
      </c>
      <c r="C1412" s="265">
        <v>0.5</v>
      </c>
      <c r="D1412" s="112">
        <v>50</v>
      </c>
    </row>
    <row r="1413" spans="1:4">
      <c r="A1413" s="264">
        <v>2</v>
      </c>
      <c r="B1413" s="264">
        <v>28</v>
      </c>
      <c r="C1413" s="265">
        <v>0.54166666666666663</v>
      </c>
      <c r="D1413" s="112">
        <v>49.941073142332897</v>
      </c>
    </row>
    <row r="1414" spans="1:4">
      <c r="A1414" s="264">
        <v>2</v>
      </c>
      <c r="B1414" s="264">
        <v>28</v>
      </c>
      <c r="C1414" s="265">
        <v>0.58333333333333337</v>
      </c>
      <c r="D1414" s="112">
        <v>50</v>
      </c>
    </row>
    <row r="1415" spans="1:4">
      <c r="A1415" s="264">
        <v>2</v>
      </c>
      <c r="B1415" s="264">
        <v>28</v>
      </c>
      <c r="C1415" s="265">
        <v>0.625</v>
      </c>
      <c r="D1415" s="112">
        <v>50</v>
      </c>
    </row>
    <row r="1416" spans="1:4">
      <c r="A1416" s="264">
        <v>2</v>
      </c>
      <c r="B1416" s="264">
        <v>28</v>
      </c>
      <c r="C1416" s="265">
        <v>0.66666666666666663</v>
      </c>
      <c r="D1416" s="112">
        <v>46.7095512049736</v>
      </c>
    </row>
    <row r="1417" spans="1:4">
      <c r="A1417" s="264">
        <v>2</v>
      </c>
      <c r="B1417" s="264">
        <v>28</v>
      </c>
      <c r="C1417" s="265">
        <v>0.70833333333333337</v>
      </c>
      <c r="D1417" s="112">
        <v>23.853242127971246</v>
      </c>
    </row>
    <row r="1418" spans="1:4">
      <c r="A1418" s="264">
        <v>2</v>
      </c>
      <c r="B1418" s="264">
        <v>28</v>
      </c>
      <c r="C1418" s="265">
        <v>0.75</v>
      </c>
      <c r="D1418" s="112">
        <v>0.69102981275843689</v>
      </c>
    </row>
    <row r="1419" spans="1:4">
      <c r="A1419" s="264">
        <v>2</v>
      </c>
      <c r="B1419" s="264">
        <v>28</v>
      </c>
      <c r="C1419" s="265">
        <v>0.79166666666666663</v>
      </c>
      <c r="D1419" s="112">
        <v>0</v>
      </c>
    </row>
    <row r="1420" spans="1:4">
      <c r="A1420" s="264">
        <v>2</v>
      </c>
      <c r="B1420" s="264">
        <v>28</v>
      </c>
      <c r="C1420" s="265">
        <v>0.83333333333333337</v>
      </c>
      <c r="D1420" s="112">
        <v>0</v>
      </c>
    </row>
    <row r="1421" spans="1:4">
      <c r="A1421" s="264">
        <v>2</v>
      </c>
      <c r="B1421" s="264">
        <v>28</v>
      </c>
      <c r="C1421" s="265">
        <v>0.875</v>
      </c>
      <c r="D1421" s="112">
        <v>0</v>
      </c>
    </row>
    <row r="1422" spans="1:4">
      <c r="A1422" s="264">
        <v>2</v>
      </c>
      <c r="B1422" s="264">
        <v>28</v>
      </c>
      <c r="C1422" s="265">
        <v>0.91666666666666663</v>
      </c>
      <c r="D1422" s="112">
        <v>0</v>
      </c>
    </row>
    <row r="1423" spans="1:4">
      <c r="A1423" s="264">
        <v>2</v>
      </c>
      <c r="B1423" s="264">
        <v>28</v>
      </c>
      <c r="C1423" s="265">
        <v>0.95833333333333337</v>
      </c>
      <c r="D1423" s="112">
        <v>0</v>
      </c>
    </row>
    <row r="1424" spans="1:4">
      <c r="A1424" s="264">
        <v>3</v>
      </c>
      <c r="B1424" s="264">
        <v>1</v>
      </c>
      <c r="C1424" s="265">
        <v>0</v>
      </c>
      <c r="D1424" s="112">
        <v>0</v>
      </c>
    </row>
    <row r="1425" spans="1:4">
      <c r="A1425" s="264">
        <v>3</v>
      </c>
      <c r="B1425" s="264">
        <v>1</v>
      </c>
      <c r="C1425" s="265">
        <v>4.1666666666666664E-2</v>
      </c>
      <c r="D1425" s="112">
        <v>0</v>
      </c>
    </row>
    <row r="1426" spans="1:4">
      <c r="A1426" s="264">
        <v>3</v>
      </c>
      <c r="B1426" s="264">
        <v>1</v>
      </c>
      <c r="C1426" s="265">
        <v>8.3333333333333329E-2</v>
      </c>
      <c r="D1426" s="112">
        <v>0</v>
      </c>
    </row>
    <row r="1427" spans="1:4">
      <c r="A1427" s="264">
        <v>3</v>
      </c>
      <c r="B1427" s="264">
        <v>1</v>
      </c>
      <c r="C1427" s="265">
        <v>0.125</v>
      </c>
      <c r="D1427" s="112">
        <v>0</v>
      </c>
    </row>
    <row r="1428" spans="1:4">
      <c r="A1428" s="264">
        <v>3</v>
      </c>
      <c r="B1428" s="264">
        <v>1</v>
      </c>
      <c r="C1428" s="265">
        <v>0.16666666666666666</v>
      </c>
      <c r="D1428" s="112">
        <v>0</v>
      </c>
    </row>
    <row r="1429" spans="1:4">
      <c r="A1429" s="264">
        <v>3</v>
      </c>
      <c r="B1429" s="264">
        <v>1</v>
      </c>
      <c r="C1429" s="265">
        <v>0.20833333333333334</v>
      </c>
      <c r="D1429" s="112">
        <v>0</v>
      </c>
    </row>
    <row r="1430" spans="1:4">
      <c r="A1430" s="264">
        <v>3</v>
      </c>
      <c r="B1430" s="264">
        <v>1</v>
      </c>
      <c r="C1430" s="265">
        <v>0.25</v>
      </c>
      <c r="D1430" s="112">
        <v>0</v>
      </c>
    </row>
    <row r="1431" spans="1:4">
      <c r="A1431" s="264">
        <v>3</v>
      </c>
      <c r="B1431" s="264">
        <v>1</v>
      </c>
      <c r="C1431" s="265">
        <v>0.29166666666666669</v>
      </c>
      <c r="D1431" s="112">
        <v>1.8252330526763831</v>
      </c>
    </row>
    <row r="1432" spans="1:4">
      <c r="A1432" s="264">
        <v>3</v>
      </c>
      <c r="B1432" s="264">
        <v>1</v>
      </c>
      <c r="C1432" s="265">
        <v>0.33333333333333331</v>
      </c>
      <c r="D1432" s="112">
        <v>0.96948528855726546</v>
      </c>
    </row>
    <row r="1433" spans="1:4">
      <c r="A1433" s="264">
        <v>3</v>
      </c>
      <c r="B1433" s="264">
        <v>1</v>
      </c>
      <c r="C1433" s="265">
        <v>0.375</v>
      </c>
      <c r="D1433" s="112">
        <v>2.1997457710406652</v>
      </c>
    </row>
    <row r="1434" spans="1:4">
      <c r="A1434" s="264">
        <v>3</v>
      </c>
      <c r="B1434" s="264">
        <v>1</v>
      </c>
      <c r="C1434" s="265">
        <v>0.41666666666666669</v>
      </c>
      <c r="D1434" s="112">
        <v>8.6821393086786198</v>
      </c>
    </row>
    <row r="1435" spans="1:4">
      <c r="A1435" s="264">
        <v>3</v>
      </c>
      <c r="B1435" s="264">
        <v>1</v>
      </c>
      <c r="C1435" s="265">
        <v>0.45833333333333331</v>
      </c>
      <c r="D1435" s="112">
        <v>7.2782962888801404</v>
      </c>
    </row>
    <row r="1436" spans="1:4">
      <c r="A1436" s="264">
        <v>3</v>
      </c>
      <c r="B1436" s="264">
        <v>1</v>
      </c>
      <c r="C1436" s="265">
        <v>0.5</v>
      </c>
      <c r="D1436" s="112">
        <v>6.4365800372532656</v>
      </c>
    </row>
    <row r="1437" spans="1:4">
      <c r="A1437" s="264">
        <v>3</v>
      </c>
      <c r="B1437" s="264">
        <v>1</v>
      </c>
      <c r="C1437" s="265">
        <v>0.54166666666666663</v>
      </c>
      <c r="D1437" s="112">
        <v>10.891856207520606</v>
      </c>
    </row>
    <row r="1438" spans="1:4">
      <c r="A1438" s="264">
        <v>3</v>
      </c>
      <c r="B1438" s="264">
        <v>1</v>
      </c>
      <c r="C1438" s="265">
        <v>0.58333333333333337</v>
      </c>
      <c r="D1438" s="112">
        <v>11.92703248021601</v>
      </c>
    </row>
    <row r="1439" spans="1:4">
      <c r="A1439" s="264">
        <v>3</v>
      </c>
      <c r="B1439" s="264">
        <v>1</v>
      </c>
      <c r="C1439" s="265">
        <v>0.625</v>
      </c>
      <c r="D1439" s="112">
        <v>10.350742288653921</v>
      </c>
    </row>
    <row r="1440" spans="1:4">
      <c r="A1440" s="264">
        <v>3</v>
      </c>
      <c r="B1440" s="264">
        <v>1</v>
      </c>
      <c r="C1440" s="265">
        <v>0.66666666666666663</v>
      </c>
      <c r="D1440" s="112">
        <v>5.2014919464538636</v>
      </c>
    </row>
    <row r="1441" spans="1:4">
      <c r="A1441" s="264">
        <v>3</v>
      </c>
      <c r="B1441" s="264">
        <v>1</v>
      </c>
      <c r="C1441" s="265">
        <v>0.70833333333333337</v>
      </c>
      <c r="D1441" s="112">
        <v>5.1903704844231386</v>
      </c>
    </row>
    <row r="1442" spans="1:4">
      <c r="A1442" s="264">
        <v>3</v>
      </c>
      <c r="B1442" s="264">
        <v>1</v>
      </c>
      <c r="C1442" s="265">
        <v>0.75</v>
      </c>
      <c r="D1442" s="112">
        <v>0.48602838133990095</v>
      </c>
    </row>
    <row r="1443" spans="1:4">
      <c r="A1443" s="264">
        <v>3</v>
      </c>
      <c r="B1443" s="264">
        <v>1</v>
      </c>
      <c r="C1443" s="265">
        <v>0.79166666666666663</v>
      </c>
      <c r="D1443" s="112">
        <v>0</v>
      </c>
    </row>
    <row r="1444" spans="1:4">
      <c r="A1444" s="264">
        <v>3</v>
      </c>
      <c r="B1444" s="264">
        <v>1</v>
      </c>
      <c r="C1444" s="265">
        <v>0.83333333333333337</v>
      </c>
      <c r="D1444" s="112">
        <v>0</v>
      </c>
    </row>
    <row r="1445" spans="1:4">
      <c r="A1445" s="264">
        <v>3</v>
      </c>
      <c r="B1445" s="264">
        <v>1</v>
      </c>
      <c r="C1445" s="265">
        <v>0.875</v>
      </c>
      <c r="D1445" s="112">
        <v>0</v>
      </c>
    </row>
    <row r="1446" spans="1:4">
      <c r="A1446" s="264">
        <v>3</v>
      </c>
      <c r="B1446" s="264">
        <v>1</v>
      </c>
      <c r="C1446" s="265">
        <v>0.91666666666666663</v>
      </c>
      <c r="D1446" s="112">
        <v>0</v>
      </c>
    </row>
    <row r="1447" spans="1:4">
      <c r="A1447" s="264">
        <v>3</v>
      </c>
      <c r="B1447" s="264">
        <v>1</v>
      </c>
      <c r="C1447" s="265">
        <v>0.95833333333333337</v>
      </c>
      <c r="D1447" s="112">
        <v>0</v>
      </c>
    </row>
    <row r="1448" spans="1:4">
      <c r="A1448" s="264">
        <v>3</v>
      </c>
      <c r="B1448" s="264">
        <v>2</v>
      </c>
      <c r="C1448" s="265">
        <v>0</v>
      </c>
      <c r="D1448" s="112">
        <v>0</v>
      </c>
    </row>
    <row r="1449" spans="1:4">
      <c r="A1449" s="264">
        <v>3</v>
      </c>
      <c r="B1449" s="264">
        <v>2</v>
      </c>
      <c r="C1449" s="265">
        <v>4.1666666666666664E-2</v>
      </c>
      <c r="D1449" s="112">
        <v>0</v>
      </c>
    </row>
    <row r="1450" spans="1:4">
      <c r="A1450" s="264">
        <v>3</v>
      </c>
      <c r="B1450" s="264">
        <v>2</v>
      </c>
      <c r="C1450" s="265">
        <v>8.3333333333333329E-2</v>
      </c>
      <c r="D1450" s="112">
        <v>0</v>
      </c>
    </row>
    <row r="1451" spans="1:4">
      <c r="A1451" s="264">
        <v>3</v>
      </c>
      <c r="B1451" s="264">
        <v>2</v>
      </c>
      <c r="C1451" s="265">
        <v>0.125</v>
      </c>
      <c r="D1451" s="112">
        <v>0</v>
      </c>
    </row>
    <row r="1452" spans="1:4">
      <c r="A1452" s="264">
        <v>3</v>
      </c>
      <c r="B1452" s="264">
        <v>2</v>
      </c>
      <c r="C1452" s="265">
        <v>0.16666666666666666</v>
      </c>
      <c r="D1452" s="112">
        <v>0</v>
      </c>
    </row>
    <row r="1453" spans="1:4">
      <c r="A1453" s="264">
        <v>3</v>
      </c>
      <c r="B1453" s="264">
        <v>2</v>
      </c>
      <c r="C1453" s="265">
        <v>0.20833333333333334</v>
      </c>
      <c r="D1453" s="112">
        <v>0</v>
      </c>
    </row>
    <row r="1454" spans="1:4">
      <c r="A1454" s="264">
        <v>3</v>
      </c>
      <c r="B1454" s="264">
        <v>2</v>
      </c>
      <c r="C1454" s="265">
        <v>0.25</v>
      </c>
      <c r="D1454" s="112">
        <v>0</v>
      </c>
    </row>
    <row r="1455" spans="1:4">
      <c r="A1455" s="264">
        <v>3</v>
      </c>
      <c r="B1455" s="264">
        <v>2</v>
      </c>
      <c r="C1455" s="265">
        <v>0.29166666666666669</v>
      </c>
      <c r="D1455" s="112">
        <v>4.8385600856984983</v>
      </c>
    </row>
    <row r="1456" spans="1:4">
      <c r="A1456" s="264">
        <v>3</v>
      </c>
      <c r="B1456" s="264">
        <v>2</v>
      </c>
      <c r="C1456" s="265">
        <v>0.33333333333333331</v>
      </c>
      <c r="D1456" s="112">
        <v>31.078594667683351</v>
      </c>
    </row>
    <row r="1457" spans="1:4">
      <c r="A1457" s="264">
        <v>3</v>
      </c>
      <c r="B1457" s="264">
        <v>2</v>
      </c>
      <c r="C1457" s="265">
        <v>0.375</v>
      </c>
      <c r="D1457" s="112">
        <v>43.958118098831967</v>
      </c>
    </row>
    <row r="1458" spans="1:4">
      <c r="A1458" s="264">
        <v>3</v>
      </c>
      <c r="B1458" s="264">
        <v>2</v>
      </c>
      <c r="C1458" s="265">
        <v>0.41666666666666669</v>
      </c>
      <c r="D1458" s="112">
        <v>34.447980916509657</v>
      </c>
    </row>
    <row r="1459" spans="1:4">
      <c r="A1459" s="264">
        <v>3</v>
      </c>
      <c r="B1459" s="264">
        <v>2</v>
      </c>
      <c r="C1459" s="265">
        <v>0.45833333333333331</v>
      </c>
      <c r="D1459" s="112">
        <v>35.169678310470118</v>
      </c>
    </row>
    <row r="1460" spans="1:4">
      <c r="A1460" s="264">
        <v>3</v>
      </c>
      <c r="B1460" s="264">
        <v>2</v>
      </c>
      <c r="C1460" s="265">
        <v>0.5</v>
      </c>
      <c r="D1460" s="112">
        <v>42.21341989494865</v>
      </c>
    </row>
    <row r="1461" spans="1:4">
      <c r="A1461" s="264">
        <v>3</v>
      </c>
      <c r="B1461" s="264">
        <v>2</v>
      </c>
      <c r="C1461" s="265">
        <v>0.54166666666666663</v>
      </c>
      <c r="D1461" s="112">
        <v>49.335859570438082</v>
      </c>
    </row>
    <row r="1462" spans="1:4">
      <c r="A1462" s="264">
        <v>3</v>
      </c>
      <c r="B1462" s="264">
        <v>2</v>
      </c>
      <c r="C1462" s="265">
        <v>0.58333333333333337</v>
      </c>
      <c r="D1462" s="112">
        <v>47.813761498275305</v>
      </c>
    </row>
    <row r="1463" spans="1:4">
      <c r="A1463" s="264">
        <v>3</v>
      </c>
      <c r="B1463" s="264">
        <v>2</v>
      </c>
      <c r="C1463" s="265">
        <v>0.625</v>
      </c>
      <c r="D1463" s="112">
        <v>47.198336443841235</v>
      </c>
    </row>
    <row r="1464" spans="1:4">
      <c r="A1464" s="264">
        <v>3</v>
      </c>
      <c r="B1464" s="264">
        <v>2</v>
      </c>
      <c r="C1464" s="265">
        <v>0.66666666666666663</v>
      </c>
      <c r="D1464" s="112">
        <v>42.680931469516196</v>
      </c>
    </row>
    <row r="1465" spans="1:4">
      <c r="A1465" s="264">
        <v>3</v>
      </c>
      <c r="B1465" s="264">
        <v>2</v>
      </c>
      <c r="C1465" s="265">
        <v>0.70833333333333337</v>
      </c>
      <c r="D1465" s="112">
        <v>21.318880531754932</v>
      </c>
    </row>
    <row r="1466" spans="1:4">
      <c r="A1466" s="264">
        <v>3</v>
      </c>
      <c r="B1466" s="264">
        <v>2</v>
      </c>
      <c r="C1466" s="265">
        <v>0.75</v>
      </c>
      <c r="D1466" s="112">
        <v>1.0361355029145831</v>
      </c>
    </row>
    <row r="1467" spans="1:4">
      <c r="A1467" s="264">
        <v>3</v>
      </c>
      <c r="B1467" s="264">
        <v>2</v>
      </c>
      <c r="C1467" s="265">
        <v>0.79166666666666663</v>
      </c>
      <c r="D1467" s="112">
        <v>0</v>
      </c>
    </row>
    <row r="1468" spans="1:4">
      <c r="A1468" s="264">
        <v>3</v>
      </c>
      <c r="B1468" s="264">
        <v>2</v>
      </c>
      <c r="C1468" s="265">
        <v>0.83333333333333337</v>
      </c>
      <c r="D1468" s="112">
        <v>0</v>
      </c>
    </row>
    <row r="1469" spans="1:4">
      <c r="A1469" s="264">
        <v>3</v>
      </c>
      <c r="B1469" s="264">
        <v>2</v>
      </c>
      <c r="C1469" s="265">
        <v>0.875</v>
      </c>
      <c r="D1469" s="112">
        <v>0</v>
      </c>
    </row>
    <row r="1470" spans="1:4">
      <c r="A1470" s="264">
        <v>3</v>
      </c>
      <c r="B1470" s="264">
        <v>2</v>
      </c>
      <c r="C1470" s="265">
        <v>0.91666666666666663</v>
      </c>
      <c r="D1470" s="112">
        <v>0</v>
      </c>
    </row>
    <row r="1471" spans="1:4">
      <c r="A1471" s="264">
        <v>3</v>
      </c>
      <c r="B1471" s="264">
        <v>2</v>
      </c>
      <c r="C1471" s="265">
        <v>0.95833333333333337</v>
      </c>
      <c r="D1471" s="112">
        <v>0</v>
      </c>
    </row>
    <row r="1472" spans="1:4">
      <c r="A1472" s="264">
        <v>3</v>
      </c>
      <c r="B1472" s="264">
        <v>3</v>
      </c>
      <c r="C1472" s="265">
        <v>0</v>
      </c>
      <c r="D1472" s="112">
        <v>0</v>
      </c>
    </row>
    <row r="1473" spans="1:4">
      <c r="A1473" s="264">
        <v>3</v>
      </c>
      <c r="B1473" s="264">
        <v>3</v>
      </c>
      <c r="C1473" s="265">
        <v>4.1666666666666664E-2</v>
      </c>
      <c r="D1473" s="112">
        <v>0</v>
      </c>
    </row>
    <row r="1474" spans="1:4">
      <c r="A1474" s="264">
        <v>3</v>
      </c>
      <c r="B1474" s="264">
        <v>3</v>
      </c>
      <c r="C1474" s="265">
        <v>8.3333333333333329E-2</v>
      </c>
      <c r="D1474" s="112">
        <v>0</v>
      </c>
    </row>
    <row r="1475" spans="1:4">
      <c r="A1475" s="264">
        <v>3</v>
      </c>
      <c r="B1475" s="264">
        <v>3</v>
      </c>
      <c r="C1475" s="265">
        <v>0.125</v>
      </c>
      <c r="D1475" s="112">
        <v>0</v>
      </c>
    </row>
    <row r="1476" spans="1:4">
      <c r="A1476" s="264">
        <v>3</v>
      </c>
      <c r="B1476" s="264">
        <v>3</v>
      </c>
      <c r="C1476" s="265">
        <v>0.16666666666666666</v>
      </c>
      <c r="D1476" s="112">
        <v>0</v>
      </c>
    </row>
    <row r="1477" spans="1:4">
      <c r="A1477" s="264">
        <v>3</v>
      </c>
      <c r="B1477" s="264">
        <v>3</v>
      </c>
      <c r="C1477" s="265">
        <v>0.20833333333333334</v>
      </c>
      <c r="D1477" s="112">
        <v>0</v>
      </c>
    </row>
    <row r="1478" spans="1:4">
      <c r="A1478" s="264">
        <v>3</v>
      </c>
      <c r="B1478" s="264">
        <v>3</v>
      </c>
      <c r="C1478" s="265">
        <v>0.25</v>
      </c>
      <c r="D1478" s="112">
        <v>0</v>
      </c>
    </row>
    <row r="1479" spans="1:4">
      <c r="A1479" s="264">
        <v>3</v>
      </c>
      <c r="B1479" s="264">
        <v>3</v>
      </c>
      <c r="C1479" s="265">
        <v>0.29166666666666669</v>
      </c>
      <c r="D1479" s="112">
        <v>5.7536235898311254</v>
      </c>
    </row>
    <row r="1480" spans="1:4">
      <c r="A1480" s="264">
        <v>3</v>
      </c>
      <c r="B1480" s="264">
        <v>3</v>
      </c>
      <c r="C1480" s="265">
        <v>0.33333333333333331</v>
      </c>
      <c r="D1480" s="112">
        <v>33.903780686557852</v>
      </c>
    </row>
    <row r="1481" spans="1:4">
      <c r="A1481" s="264">
        <v>3</v>
      </c>
      <c r="B1481" s="264">
        <v>3</v>
      </c>
      <c r="C1481" s="265">
        <v>0.375</v>
      </c>
      <c r="D1481" s="112">
        <v>48.061986588834742</v>
      </c>
    </row>
    <row r="1482" spans="1:4">
      <c r="A1482" s="264">
        <v>3</v>
      </c>
      <c r="B1482" s="264">
        <v>3</v>
      </c>
      <c r="C1482" s="265">
        <v>0.41666666666666669</v>
      </c>
      <c r="D1482" s="112">
        <v>50</v>
      </c>
    </row>
    <row r="1483" spans="1:4">
      <c r="A1483" s="264">
        <v>3</v>
      </c>
      <c r="B1483" s="264">
        <v>3</v>
      </c>
      <c r="C1483" s="265">
        <v>0.45833333333333331</v>
      </c>
      <c r="D1483" s="112">
        <v>49.811788119890736</v>
      </c>
    </row>
    <row r="1484" spans="1:4">
      <c r="A1484" s="264">
        <v>3</v>
      </c>
      <c r="B1484" s="264">
        <v>3</v>
      </c>
      <c r="C1484" s="265">
        <v>0.5</v>
      </c>
      <c r="D1484" s="112">
        <v>49.097179884344484</v>
      </c>
    </row>
    <row r="1485" spans="1:4">
      <c r="A1485" s="264">
        <v>3</v>
      </c>
      <c r="B1485" s="264">
        <v>3</v>
      </c>
      <c r="C1485" s="265">
        <v>0.54166666666666663</v>
      </c>
      <c r="D1485" s="112">
        <v>49.234524390926104</v>
      </c>
    </row>
    <row r="1486" spans="1:4">
      <c r="A1486" s="264">
        <v>3</v>
      </c>
      <c r="B1486" s="264">
        <v>3</v>
      </c>
      <c r="C1486" s="265">
        <v>0.58333333333333337</v>
      </c>
      <c r="D1486" s="112">
        <v>49.515851811407089</v>
      </c>
    </row>
    <row r="1487" spans="1:4">
      <c r="A1487" s="264">
        <v>3</v>
      </c>
      <c r="B1487" s="264">
        <v>3</v>
      </c>
      <c r="C1487" s="265">
        <v>0.625</v>
      </c>
      <c r="D1487" s="112">
        <v>48.811785577453961</v>
      </c>
    </row>
    <row r="1488" spans="1:4">
      <c r="A1488" s="264">
        <v>3</v>
      </c>
      <c r="B1488" s="264">
        <v>3</v>
      </c>
      <c r="C1488" s="265">
        <v>0.66666666666666663</v>
      </c>
      <c r="D1488" s="112">
        <v>44.85710530291361</v>
      </c>
    </row>
    <row r="1489" spans="1:4">
      <c r="A1489" s="264">
        <v>3</v>
      </c>
      <c r="B1489" s="264">
        <v>3</v>
      </c>
      <c r="C1489" s="265">
        <v>0.70833333333333337</v>
      </c>
      <c r="D1489" s="112">
        <v>23.510058634384364</v>
      </c>
    </row>
    <row r="1490" spans="1:4">
      <c r="A1490" s="264">
        <v>3</v>
      </c>
      <c r="B1490" s="264">
        <v>3</v>
      </c>
      <c r="C1490" s="265">
        <v>0.75</v>
      </c>
      <c r="D1490" s="112">
        <v>1.4006672086050387</v>
      </c>
    </row>
    <row r="1491" spans="1:4">
      <c r="A1491" s="264">
        <v>3</v>
      </c>
      <c r="B1491" s="264">
        <v>3</v>
      </c>
      <c r="C1491" s="265">
        <v>0.79166666666666663</v>
      </c>
      <c r="D1491" s="112">
        <v>0</v>
      </c>
    </row>
    <row r="1492" spans="1:4">
      <c r="A1492" s="264">
        <v>3</v>
      </c>
      <c r="B1492" s="264">
        <v>3</v>
      </c>
      <c r="C1492" s="265">
        <v>0.83333333333333337</v>
      </c>
      <c r="D1492" s="112">
        <v>0</v>
      </c>
    </row>
    <row r="1493" spans="1:4">
      <c r="A1493" s="264">
        <v>3</v>
      </c>
      <c r="B1493" s="264">
        <v>3</v>
      </c>
      <c r="C1493" s="265">
        <v>0.875</v>
      </c>
      <c r="D1493" s="112">
        <v>0</v>
      </c>
    </row>
    <row r="1494" spans="1:4">
      <c r="A1494" s="264">
        <v>3</v>
      </c>
      <c r="B1494" s="264">
        <v>3</v>
      </c>
      <c r="C1494" s="265">
        <v>0.91666666666666663</v>
      </c>
      <c r="D1494" s="112">
        <v>0</v>
      </c>
    </row>
    <row r="1495" spans="1:4">
      <c r="A1495" s="264">
        <v>3</v>
      </c>
      <c r="B1495" s="264">
        <v>3</v>
      </c>
      <c r="C1495" s="265">
        <v>0.95833333333333337</v>
      </c>
      <c r="D1495" s="112">
        <v>0</v>
      </c>
    </row>
    <row r="1496" spans="1:4">
      <c r="A1496" s="264">
        <v>3</v>
      </c>
      <c r="B1496" s="264">
        <v>4</v>
      </c>
      <c r="C1496" s="265">
        <v>0</v>
      </c>
      <c r="D1496" s="112">
        <v>0</v>
      </c>
    </row>
    <row r="1497" spans="1:4">
      <c r="A1497" s="264">
        <v>3</v>
      </c>
      <c r="B1497" s="264">
        <v>4</v>
      </c>
      <c r="C1497" s="265">
        <v>4.1666666666666664E-2</v>
      </c>
      <c r="D1497" s="112">
        <v>0</v>
      </c>
    </row>
    <row r="1498" spans="1:4">
      <c r="A1498" s="264">
        <v>3</v>
      </c>
      <c r="B1498" s="264">
        <v>4</v>
      </c>
      <c r="C1498" s="265">
        <v>8.3333333333333329E-2</v>
      </c>
      <c r="D1498" s="112">
        <v>0</v>
      </c>
    </row>
    <row r="1499" spans="1:4">
      <c r="A1499" s="264">
        <v>3</v>
      </c>
      <c r="B1499" s="264">
        <v>4</v>
      </c>
      <c r="C1499" s="265">
        <v>0.125</v>
      </c>
      <c r="D1499" s="112">
        <v>0</v>
      </c>
    </row>
    <row r="1500" spans="1:4">
      <c r="A1500" s="264">
        <v>3</v>
      </c>
      <c r="B1500" s="264">
        <v>4</v>
      </c>
      <c r="C1500" s="265">
        <v>0.16666666666666666</v>
      </c>
      <c r="D1500" s="112">
        <v>0</v>
      </c>
    </row>
    <row r="1501" spans="1:4">
      <c r="A1501" s="264">
        <v>3</v>
      </c>
      <c r="B1501" s="264">
        <v>4</v>
      </c>
      <c r="C1501" s="265">
        <v>0.20833333333333334</v>
      </c>
      <c r="D1501" s="112">
        <v>0</v>
      </c>
    </row>
    <row r="1502" spans="1:4">
      <c r="A1502" s="264">
        <v>3</v>
      </c>
      <c r="B1502" s="264">
        <v>4</v>
      </c>
      <c r="C1502" s="265">
        <v>0.25</v>
      </c>
      <c r="D1502" s="112">
        <v>0</v>
      </c>
    </row>
    <row r="1503" spans="1:4">
      <c r="A1503" s="264">
        <v>3</v>
      </c>
      <c r="B1503" s="264">
        <v>4</v>
      </c>
      <c r="C1503" s="265">
        <v>0.29166666666666669</v>
      </c>
      <c r="D1503" s="112">
        <v>6.4175092432433436</v>
      </c>
    </row>
    <row r="1504" spans="1:4">
      <c r="A1504" s="264">
        <v>3</v>
      </c>
      <c r="B1504" s="264">
        <v>4</v>
      </c>
      <c r="C1504" s="265">
        <v>0.33333333333333331</v>
      </c>
      <c r="D1504" s="112">
        <v>36.059204779426317</v>
      </c>
    </row>
    <row r="1505" spans="1:4">
      <c r="A1505" s="264">
        <v>3</v>
      </c>
      <c r="B1505" s="264">
        <v>4</v>
      </c>
      <c r="C1505" s="265">
        <v>0.375</v>
      </c>
      <c r="D1505" s="112">
        <v>49.070505685763287</v>
      </c>
    </row>
    <row r="1506" spans="1:4">
      <c r="A1506" s="264">
        <v>3</v>
      </c>
      <c r="B1506" s="264">
        <v>4</v>
      </c>
      <c r="C1506" s="265">
        <v>0.41666666666666669</v>
      </c>
      <c r="D1506" s="112">
        <v>50</v>
      </c>
    </row>
    <row r="1507" spans="1:4">
      <c r="A1507" s="264">
        <v>3</v>
      </c>
      <c r="B1507" s="264">
        <v>4</v>
      </c>
      <c r="C1507" s="265">
        <v>0.45833333333333331</v>
      </c>
      <c r="D1507" s="112">
        <v>49.646500525401599</v>
      </c>
    </row>
    <row r="1508" spans="1:4">
      <c r="A1508" s="264">
        <v>3</v>
      </c>
      <c r="B1508" s="264">
        <v>4</v>
      </c>
      <c r="C1508" s="265">
        <v>0.5</v>
      </c>
      <c r="D1508" s="112">
        <v>48.61969277221089</v>
      </c>
    </row>
    <row r="1509" spans="1:4">
      <c r="A1509" s="264">
        <v>3</v>
      </c>
      <c r="B1509" s="264">
        <v>4</v>
      </c>
      <c r="C1509" s="265">
        <v>0.54166666666666663</v>
      </c>
      <c r="D1509" s="112">
        <v>48.755753024739697</v>
      </c>
    </row>
    <row r="1510" spans="1:4">
      <c r="A1510" s="264">
        <v>3</v>
      </c>
      <c r="B1510" s="264">
        <v>4</v>
      </c>
      <c r="C1510" s="265">
        <v>0.58333333333333337</v>
      </c>
      <c r="D1510" s="112">
        <v>49.102517418903972</v>
      </c>
    </row>
    <row r="1511" spans="1:4">
      <c r="A1511" s="264">
        <v>3</v>
      </c>
      <c r="B1511" s="264">
        <v>4</v>
      </c>
      <c r="C1511" s="265">
        <v>0.625</v>
      </c>
      <c r="D1511" s="112">
        <v>48.798432902418632</v>
      </c>
    </row>
    <row r="1512" spans="1:4">
      <c r="A1512" s="264">
        <v>3</v>
      </c>
      <c r="B1512" s="264">
        <v>4</v>
      </c>
      <c r="C1512" s="265">
        <v>0.66666666666666663</v>
      </c>
      <c r="D1512" s="112">
        <v>46.069610073533482</v>
      </c>
    </row>
    <row r="1513" spans="1:4">
      <c r="A1513" s="264">
        <v>3</v>
      </c>
      <c r="B1513" s="264">
        <v>4</v>
      </c>
      <c r="C1513" s="265">
        <v>0.70833333333333337</v>
      </c>
      <c r="D1513" s="112">
        <v>25.328189485380936</v>
      </c>
    </row>
    <row r="1514" spans="1:4">
      <c r="A1514" s="264">
        <v>3</v>
      </c>
      <c r="B1514" s="264">
        <v>4</v>
      </c>
      <c r="C1514" s="265">
        <v>0.75</v>
      </c>
      <c r="D1514" s="112">
        <v>1.7143201214996535</v>
      </c>
    </row>
    <row r="1515" spans="1:4">
      <c r="A1515" s="264">
        <v>3</v>
      </c>
      <c r="B1515" s="264">
        <v>4</v>
      </c>
      <c r="C1515" s="265">
        <v>0.79166666666666663</v>
      </c>
      <c r="D1515" s="112">
        <v>0</v>
      </c>
    </row>
    <row r="1516" spans="1:4">
      <c r="A1516" s="264">
        <v>3</v>
      </c>
      <c r="B1516" s="264">
        <v>4</v>
      </c>
      <c r="C1516" s="265">
        <v>0.83333333333333337</v>
      </c>
      <c r="D1516" s="112">
        <v>0</v>
      </c>
    </row>
    <row r="1517" spans="1:4">
      <c r="A1517" s="264">
        <v>3</v>
      </c>
      <c r="B1517" s="264">
        <v>4</v>
      </c>
      <c r="C1517" s="265">
        <v>0.875</v>
      </c>
      <c r="D1517" s="112">
        <v>0</v>
      </c>
    </row>
    <row r="1518" spans="1:4">
      <c r="A1518" s="264">
        <v>3</v>
      </c>
      <c r="B1518" s="264">
        <v>4</v>
      </c>
      <c r="C1518" s="265">
        <v>0.91666666666666663</v>
      </c>
      <c r="D1518" s="112">
        <v>0</v>
      </c>
    </row>
    <row r="1519" spans="1:4">
      <c r="A1519" s="264">
        <v>3</v>
      </c>
      <c r="B1519" s="264">
        <v>4</v>
      </c>
      <c r="C1519" s="265">
        <v>0.95833333333333337</v>
      </c>
      <c r="D1519" s="112">
        <v>0</v>
      </c>
    </row>
    <row r="1520" spans="1:4">
      <c r="A1520" s="264">
        <v>3</v>
      </c>
      <c r="B1520" s="264">
        <v>5</v>
      </c>
      <c r="C1520" s="265">
        <v>0</v>
      </c>
      <c r="D1520" s="112">
        <v>0</v>
      </c>
    </row>
    <row r="1521" spans="1:4">
      <c r="A1521" s="264">
        <v>3</v>
      </c>
      <c r="B1521" s="264">
        <v>5</v>
      </c>
      <c r="C1521" s="265">
        <v>4.1666666666666664E-2</v>
      </c>
      <c r="D1521" s="112">
        <v>0</v>
      </c>
    </row>
    <row r="1522" spans="1:4">
      <c r="A1522" s="264">
        <v>3</v>
      </c>
      <c r="B1522" s="264">
        <v>5</v>
      </c>
      <c r="C1522" s="265">
        <v>8.3333333333333329E-2</v>
      </c>
      <c r="D1522" s="112">
        <v>0</v>
      </c>
    </row>
    <row r="1523" spans="1:4">
      <c r="A1523" s="264">
        <v>3</v>
      </c>
      <c r="B1523" s="264">
        <v>5</v>
      </c>
      <c r="C1523" s="265">
        <v>0.125</v>
      </c>
      <c r="D1523" s="112">
        <v>0</v>
      </c>
    </row>
    <row r="1524" spans="1:4">
      <c r="A1524" s="264">
        <v>3</v>
      </c>
      <c r="B1524" s="264">
        <v>5</v>
      </c>
      <c r="C1524" s="265">
        <v>0.16666666666666666</v>
      </c>
      <c r="D1524" s="112">
        <v>0</v>
      </c>
    </row>
    <row r="1525" spans="1:4">
      <c r="A1525" s="264">
        <v>3</v>
      </c>
      <c r="B1525" s="264">
        <v>5</v>
      </c>
      <c r="C1525" s="265">
        <v>0.20833333333333334</v>
      </c>
      <c r="D1525" s="112">
        <v>0</v>
      </c>
    </row>
    <row r="1526" spans="1:4">
      <c r="A1526" s="264">
        <v>3</v>
      </c>
      <c r="B1526" s="264">
        <v>5</v>
      </c>
      <c r="C1526" s="265">
        <v>0.25</v>
      </c>
      <c r="D1526" s="112">
        <v>0</v>
      </c>
    </row>
    <row r="1527" spans="1:4">
      <c r="A1527" s="264">
        <v>3</v>
      </c>
      <c r="B1527" s="264">
        <v>5</v>
      </c>
      <c r="C1527" s="265">
        <v>0.29166666666666669</v>
      </c>
      <c r="D1527" s="112">
        <v>2.93997126088213</v>
      </c>
    </row>
    <row r="1528" spans="1:4">
      <c r="A1528" s="264">
        <v>3</v>
      </c>
      <c r="B1528" s="264">
        <v>5</v>
      </c>
      <c r="C1528" s="265">
        <v>0.33333333333333331</v>
      </c>
      <c r="D1528" s="112">
        <v>11.494860284654223</v>
      </c>
    </row>
    <row r="1529" spans="1:4">
      <c r="A1529" s="264">
        <v>3</v>
      </c>
      <c r="B1529" s="264">
        <v>5</v>
      </c>
      <c r="C1529" s="265">
        <v>0.375</v>
      </c>
      <c r="D1529" s="112">
        <v>7.7849960707223937</v>
      </c>
    </row>
    <row r="1530" spans="1:4">
      <c r="A1530" s="264">
        <v>3</v>
      </c>
      <c r="B1530" s="264">
        <v>5</v>
      </c>
      <c r="C1530" s="265">
        <v>0.41666666666666669</v>
      </c>
      <c r="D1530" s="112">
        <v>10.561327921635083</v>
      </c>
    </row>
    <row r="1531" spans="1:4">
      <c r="A1531" s="264">
        <v>3</v>
      </c>
      <c r="B1531" s="264">
        <v>5</v>
      </c>
      <c r="C1531" s="265">
        <v>0.45833333333333331</v>
      </c>
      <c r="D1531" s="112">
        <v>11.969682825315722</v>
      </c>
    </row>
    <row r="1532" spans="1:4">
      <c r="A1532" s="264">
        <v>3</v>
      </c>
      <c r="B1532" s="264">
        <v>5</v>
      </c>
      <c r="C1532" s="265">
        <v>0.5</v>
      </c>
      <c r="D1532" s="112">
        <v>8.6954285750527021</v>
      </c>
    </row>
    <row r="1533" spans="1:4">
      <c r="A1533" s="264">
        <v>3</v>
      </c>
      <c r="B1533" s="264">
        <v>5</v>
      </c>
      <c r="C1533" s="265">
        <v>0.54166666666666663</v>
      </c>
      <c r="D1533" s="112">
        <v>5.3360427081208179</v>
      </c>
    </row>
    <row r="1534" spans="1:4">
      <c r="A1534" s="264">
        <v>3</v>
      </c>
      <c r="B1534" s="264">
        <v>5</v>
      </c>
      <c r="C1534" s="265">
        <v>0.58333333333333337</v>
      </c>
      <c r="D1534" s="112">
        <v>7.9871621811096745</v>
      </c>
    </row>
    <row r="1535" spans="1:4">
      <c r="A1535" s="264">
        <v>3</v>
      </c>
      <c r="B1535" s="264">
        <v>5</v>
      </c>
      <c r="C1535" s="265">
        <v>0.625</v>
      </c>
      <c r="D1535" s="112">
        <v>6.7446820593341101</v>
      </c>
    </row>
    <row r="1536" spans="1:4">
      <c r="A1536" s="264">
        <v>3</v>
      </c>
      <c r="B1536" s="264">
        <v>5</v>
      </c>
      <c r="C1536" s="265">
        <v>0.66666666666666663</v>
      </c>
      <c r="D1536" s="112">
        <v>4.7159145128772</v>
      </c>
    </row>
    <row r="1537" spans="1:4">
      <c r="A1537" s="264">
        <v>3</v>
      </c>
      <c r="B1537" s="264">
        <v>5</v>
      </c>
      <c r="C1537" s="265">
        <v>0.70833333333333337</v>
      </c>
      <c r="D1537" s="112">
        <v>7.4479001648679164</v>
      </c>
    </row>
    <row r="1538" spans="1:4">
      <c r="A1538" s="264">
        <v>3</v>
      </c>
      <c r="B1538" s="264">
        <v>5</v>
      </c>
      <c r="C1538" s="265">
        <v>0.75</v>
      </c>
      <c r="D1538" s="112">
        <v>1.1391952193524024</v>
      </c>
    </row>
    <row r="1539" spans="1:4">
      <c r="A1539" s="264">
        <v>3</v>
      </c>
      <c r="B1539" s="264">
        <v>5</v>
      </c>
      <c r="C1539" s="265">
        <v>0.79166666666666663</v>
      </c>
      <c r="D1539" s="112">
        <v>0</v>
      </c>
    </row>
    <row r="1540" spans="1:4">
      <c r="A1540" s="264">
        <v>3</v>
      </c>
      <c r="B1540" s="264">
        <v>5</v>
      </c>
      <c r="C1540" s="265">
        <v>0.83333333333333337</v>
      </c>
      <c r="D1540" s="112">
        <v>0</v>
      </c>
    </row>
    <row r="1541" spans="1:4">
      <c r="A1541" s="264">
        <v>3</v>
      </c>
      <c r="B1541" s="264">
        <v>5</v>
      </c>
      <c r="C1541" s="265">
        <v>0.875</v>
      </c>
      <c r="D1541" s="112">
        <v>0</v>
      </c>
    </row>
    <row r="1542" spans="1:4">
      <c r="A1542" s="264">
        <v>3</v>
      </c>
      <c r="B1542" s="264">
        <v>5</v>
      </c>
      <c r="C1542" s="265">
        <v>0.91666666666666663</v>
      </c>
      <c r="D1542" s="112">
        <v>0</v>
      </c>
    </row>
    <row r="1543" spans="1:4">
      <c r="A1543" s="264">
        <v>3</v>
      </c>
      <c r="B1543" s="264">
        <v>5</v>
      </c>
      <c r="C1543" s="265">
        <v>0.95833333333333337</v>
      </c>
      <c r="D1543" s="112">
        <v>0</v>
      </c>
    </row>
    <row r="1544" spans="1:4">
      <c r="A1544" s="264">
        <v>3</v>
      </c>
      <c r="B1544" s="264">
        <v>6</v>
      </c>
      <c r="C1544" s="265">
        <v>0</v>
      </c>
      <c r="D1544" s="112">
        <v>0</v>
      </c>
    </row>
    <row r="1545" spans="1:4">
      <c r="A1545" s="264">
        <v>3</v>
      </c>
      <c r="B1545" s="264">
        <v>6</v>
      </c>
      <c r="C1545" s="265">
        <v>4.1666666666666664E-2</v>
      </c>
      <c r="D1545" s="112">
        <v>0</v>
      </c>
    </row>
    <row r="1546" spans="1:4">
      <c r="A1546" s="264">
        <v>3</v>
      </c>
      <c r="B1546" s="264">
        <v>6</v>
      </c>
      <c r="C1546" s="265">
        <v>8.3333333333333329E-2</v>
      </c>
      <c r="D1546" s="112">
        <v>0</v>
      </c>
    </row>
    <row r="1547" spans="1:4">
      <c r="A1547" s="264">
        <v>3</v>
      </c>
      <c r="B1547" s="264">
        <v>6</v>
      </c>
      <c r="C1547" s="265">
        <v>0.125</v>
      </c>
      <c r="D1547" s="112">
        <v>0</v>
      </c>
    </row>
    <row r="1548" spans="1:4">
      <c r="A1548" s="264">
        <v>3</v>
      </c>
      <c r="B1548" s="264">
        <v>6</v>
      </c>
      <c r="C1548" s="265">
        <v>0.16666666666666666</v>
      </c>
      <c r="D1548" s="112">
        <v>0</v>
      </c>
    </row>
    <row r="1549" spans="1:4">
      <c r="A1549" s="264">
        <v>3</v>
      </c>
      <c r="B1549" s="264">
        <v>6</v>
      </c>
      <c r="C1549" s="265">
        <v>0.20833333333333334</v>
      </c>
      <c r="D1549" s="112">
        <v>0</v>
      </c>
    </row>
    <row r="1550" spans="1:4">
      <c r="A1550" s="264">
        <v>3</v>
      </c>
      <c r="B1550" s="264">
        <v>6</v>
      </c>
      <c r="C1550" s="265">
        <v>0.25</v>
      </c>
      <c r="D1550" s="112">
        <v>0</v>
      </c>
    </row>
    <row r="1551" spans="1:4">
      <c r="A1551" s="264">
        <v>3</v>
      </c>
      <c r="B1551" s="264">
        <v>6</v>
      </c>
      <c r="C1551" s="265">
        <v>0.29166666666666669</v>
      </c>
      <c r="D1551" s="112">
        <v>1.7789984944034101</v>
      </c>
    </row>
    <row r="1552" spans="1:4">
      <c r="A1552" s="264">
        <v>3</v>
      </c>
      <c r="B1552" s="264">
        <v>6</v>
      </c>
      <c r="C1552" s="265">
        <v>0.33333333333333331</v>
      </c>
      <c r="D1552" s="112">
        <v>10.13520108090065</v>
      </c>
    </row>
    <row r="1553" spans="1:4">
      <c r="A1553" s="264">
        <v>3</v>
      </c>
      <c r="B1553" s="264">
        <v>6</v>
      </c>
      <c r="C1553" s="265">
        <v>0.375</v>
      </c>
      <c r="D1553" s="112">
        <v>12.956864204370563</v>
      </c>
    </row>
    <row r="1554" spans="1:4">
      <c r="A1554" s="264">
        <v>3</v>
      </c>
      <c r="B1554" s="264">
        <v>6</v>
      </c>
      <c r="C1554" s="265">
        <v>0.41666666666666669</v>
      </c>
      <c r="D1554" s="112">
        <v>24.68850222656053</v>
      </c>
    </row>
    <row r="1555" spans="1:4">
      <c r="A1555" s="264">
        <v>3</v>
      </c>
      <c r="B1555" s="264">
        <v>6</v>
      </c>
      <c r="C1555" s="265">
        <v>0.45833333333333331</v>
      </c>
      <c r="D1555" s="112">
        <v>27.704320726599665</v>
      </c>
    </row>
    <row r="1556" spans="1:4">
      <c r="A1556" s="264">
        <v>3</v>
      </c>
      <c r="B1556" s="264">
        <v>6</v>
      </c>
      <c r="C1556" s="265">
        <v>0.5</v>
      </c>
      <c r="D1556" s="112">
        <v>20.480400291880066</v>
      </c>
    </row>
    <row r="1557" spans="1:4">
      <c r="A1557" s="264">
        <v>3</v>
      </c>
      <c r="B1557" s="264">
        <v>6</v>
      </c>
      <c r="C1557" s="265">
        <v>0.54166666666666663</v>
      </c>
      <c r="D1557" s="112">
        <v>13.89780802243839</v>
      </c>
    </row>
    <row r="1558" spans="1:4">
      <c r="A1558" s="264">
        <v>3</v>
      </c>
      <c r="B1558" s="264">
        <v>6</v>
      </c>
      <c r="C1558" s="265">
        <v>0.58333333333333337</v>
      </c>
      <c r="D1558" s="112">
        <v>19.106841988773368</v>
      </c>
    </row>
    <row r="1559" spans="1:4">
      <c r="A1559" s="264">
        <v>3</v>
      </c>
      <c r="B1559" s="264">
        <v>6</v>
      </c>
      <c r="C1559" s="265">
        <v>0.625</v>
      </c>
      <c r="D1559" s="112">
        <v>13.367864321796173</v>
      </c>
    </row>
    <row r="1560" spans="1:4">
      <c r="A1560" s="264">
        <v>3</v>
      </c>
      <c r="B1560" s="264">
        <v>6</v>
      </c>
      <c r="C1560" s="265">
        <v>0.66666666666666663</v>
      </c>
      <c r="D1560" s="112">
        <v>6.3140615987736766</v>
      </c>
    </row>
    <row r="1561" spans="1:4">
      <c r="A1561" s="264">
        <v>3</v>
      </c>
      <c r="B1561" s="264">
        <v>6</v>
      </c>
      <c r="C1561" s="265">
        <v>0.70833333333333337</v>
      </c>
      <c r="D1561" s="112">
        <v>2.918796101018132</v>
      </c>
    </row>
    <row r="1562" spans="1:4">
      <c r="A1562" s="264">
        <v>3</v>
      </c>
      <c r="B1562" s="264">
        <v>6</v>
      </c>
      <c r="C1562" s="265">
        <v>0.75</v>
      </c>
      <c r="D1562" s="112">
        <v>0.50789935014576815</v>
      </c>
    </row>
    <row r="1563" spans="1:4">
      <c r="A1563" s="264">
        <v>3</v>
      </c>
      <c r="B1563" s="264">
        <v>6</v>
      </c>
      <c r="C1563" s="265">
        <v>0.79166666666666663</v>
      </c>
      <c r="D1563" s="112">
        <v>0</v>
      </c>
    </row>
    <row r="1564" spans="1:4">
      <c r="A1564" s="264">
        <v>3</v>
      </c>
      <c r="B1564" s="264">
        <v>6</v>
      </c>
      <c r="C1564" s="265">
        <v>0.83333333333333337</v>
      </c>
      <c r="D1564" s="112">
        <v>0</v>
      </c>
    </row>
    <row r="1565" spans="1:4">
      <c r="A1565" s="264">
        <v>3</v>
      </c>
      <c r="B1565" s="264">
        <v>6</v>
      </c>
      <c r="C1565" s="265">
        <v>0.875</v>
      </c>
      <c r="D1565" s="112">
        <v>0</v>
      </c>
    </row>
    <row r="1566" spans="1:4">
      <c r="A1566" s="264">
        <v>3</v>
      </c>
      <c r="B1566" s="264">
        <v>6</v>
      </c>
      <c r="C1566" s="265">
        <v>0.91666666666666663</v>
      </c>
      <c r="D1566" s="112">
        <v>0</v>
      </c>
    </row>
    <row r="1567" spans="1:4">
      <c r="A1567" s="264">
        <v>3</v>
      </c>
      <c r="B1567" s="264">
        <v>6</v>
      </c>
      <c r="C1567" s="265">
        <v>0.95833333333333337</v>
      </c>
      <c r="D1567" s="112">
        <v>0</v>
      </c>
    </row>
    <row r="1568" spans="1:4">
      <c r="A1568" s="264">
        <v>3</v>
      </c>
      <c r="B1568" s="264">
        <v>7</v>
      </c>
      <c r="C1568" s="265">
        <v>0</v>
      </c>
      <c r="D1568" s="112">
        <v>0</v>
      </c>
    </row>
    <row r="1569" spans="1:4">
      <c r="A1569" s="264">
        <v>3</v>
      </c>
      <c r="B1569" s="264">
        <v>7</v>
      </c>
      <c r="C1569" s="265">
        <v>4.1666666666666664E-2</v>
      </c>
      <c r="D1569" s="112">
        <v>0</v>
      </c>
    </row>
    <row r="1570" spans="1:4">
      <c r="A1570" s="264">
        <v>3</v>
      </c>
      <c r="B1570" s="264">
        <v>7</v>
      </c>
      <c r="C1570" s="265">
        <v>8.3333333333333329E-2</v>
      </c>
      <c r="D1570" s="112">
        <v>0</v>
      </c>
    </row>
    <row r="1571" spans="1:4">
      <c r="A1571" s="264">
        <v>3</v>
      </c>
      <c r="B1571" s="264">
        <v>7</v>
      </c>
      <c r="C1571" s="265">
        <v>0.125</v>
      </c>
      <c r="D1571" s="112">
        <v>0</v>
      </c>
    </row>
    <row r="1572" spans="1:4">
      <c r="A1572" s="264">
        <v>3</v>
      </c>
      <c r="B1572" s="264">
        <v>7</v>
      </c>
      <c r="C1572" s="265">
        <v>0.16666666666666666</v>
      </c>
      <c r="D1572" s="112">
        <v>0</v>
      </c>
    </row>
    <row r="1573" spans="1:4">
      <c r="A1573" s="264">
        <v>3</v>
      </c>
      <c r="B1573" s="264">
        <v>7</v>
      </c>
      <c r="C1573" s="265">
        <v>0.20833333333333334</v>
      </c>
      <c r="D1573" s="112">
        <v>0</v>
      </c>
    </row>
    <row r="1574" spans="1:4">
      <c r="A1574" s="264">
        <v>3</v>
      </c>
      <c r="B1574" s="264">
        <v>7</v>
      </c>
      <c r="C1574" s="265">
        <v>0.25</v>
      </c>
      <c r="D1574" s="112">
        <v>0</v>
      </c>
    </row>
    <row r="1575" spans="1:4">
      <c r="A1575" s="264">
        <v>3</v>
      </c>
      <c r="B1575" s="264">
        <v>7</v>
      </c>
      <c r="C1575" s="265">
        <v>0.29166666666666669</v>
      </c>
      <c r="D1575" s="112">
        <v>2.0196548786214503</v>
      </c>
    </row>
    <row r="1576" spans="1:4">
      <c r="A1576" s="264">
        <v>3</v>
      </c>
      <c r="B1576" s="264">
        <v>7</v>
      </c>
      <c r="C1576" s="265">
        <v>0.33333333333333331</v>
      </c>
      <c r="D1576" s="112">
        <v>4.273323396612418</v>
      </c>
    </row>
    <row r="1577" spans="1:4">
      <c r="A1577" s="264">
        <v>3</v>
      </c>
      <c r="B1577" s="264">
        <v>7</v>
      </c>
      <c r="C1577" s="265">
        <v>0.375</v>
      </c>
      <c r="D1577" s="112">
        <v>3.7654632896607634</v>
      </c>
    </row>
    <row r="1578" spans="1:4">
      <c r="A1578" s="264">
        <v>3</v>
      </c>
      <c r="B1578" s="264">
        <v>7</v>
      </c>
      <c r="C1578" s="265">
        <v>0.41666666666666669</v>
      </c>
      <c r="D1578" s="112">
        <v>5.1949026315938189</v>
      </c>
    </row>
    <row r="1579" spans="1:4">
      <c r="A1579" s="264">
        <v>3</v>
      </c>
      <c r="B1579" s="264">
        <v>7</v>
      </c>
      <c r="C1579" s="265">
        <v>0.45833333333333331</v>
      </c>
      <c r="D1579" s="112">
        <v>9.8084784489857313</v>
      </c>
    </row>
    <row r="1580" spans="1:4">
      <c r="A1580" s="264">
        <v>3</v>
      </c>
      <c r="B1580" s="264">
        <v>7</v>
      </c>
      <c r="C1580" s="265">
        <v>0.5</v>
      </c>
      <c r="D1580" s="112">
        <v>9.6640525470542684</v>
      </c>
    </row>
    <row r="1581" spans="1:4">
      <c r="A1581" s="264">
        <v>3</v>
      </c>
      <c r="B1581" s="264">
        <v>7</v>
      </c>
      <c r="C1581" s="265">
        <v>0.54166666666666663</v>
      </c>
      <c r="D1581" s="112">
        <v>5.3706398533087905</v>
      </c>
    </row>
    <row r="1582" spans="1:4">
      <c r="A1582" s="264">
        <v>3</v>
      </c>
      <c r="B1582" s="264">
        <v>7</v>
      </c>
      <c r="C1582" s="265">
        <v>0.58333333333333337</v>
      </c>
      <c r="D1582" s="112">
        <v>5.4315936034874914</v>
      </c>
    </row>
    <row r="1583" spans="1:4">
      <c r="A1583" s="264">
        <v>3</v>
      </c>
      <c r="B1583" s="264">
        <v>7</v>
      </c>
      <c r="C1583" s="265">
        <v>0.625</v>
      </c>
      <c r="D1583" s="112">
        <v>3.770686163002205</v>
      </c>
    </row>
    <row r="1584" spans="1:4">
      <c r="A1584" s="264">
        <v>3</v>
      </c>
      <c r="B1584" s="264">
        <v>7</v>
      </c>
      <c r="C1584" s="265">
        <v>0.66666666666666663</v>
      </c>
      <c r="D1584" s="112">
        <v>3.2754457495171545</v>
      </c>
    </row>
    <row r="1585" spans="1:4">
      <c r="A1585" s="264">
        <v>3</v>
      </c>
      <c r="B1585" s="264">
        <v>7</v>
      </c>
      <c r="C1585" s="265">
        <v>0.70833333333333337</v>
      </c>
      <c r="D1585" s="112">
        <v>2.2703181536648818</v>
      </c>
    </row>
    <row r="1586" spans="1:4">
      <c r="A1586" s="264">
        <v>3</v>
      </c>
      <c r="B1586" s="264">
        <v>7</v>
      </c>
      <c r="C1586" s="265">
        <v>0.75</v>
      </c>
      <c r="D1586" s="112">
        <v>0.40633973420461078</v>
      </c>
    </row>
    <row r="1587" spans="1:4">
      <c r="A1587" s="264">
        <v>3</v>
      </c>
      <c r="B1587" s="264">
        <v>7</v>
      </c>
      <c r="C1587" s="265">
        <v>0.79166666666666663</v>
      </c>
      <c r="D1587" s="112">
        <v>0</v>
      </c>
    </row>
    <row r="1588" spans="1:4">
      <c r="A1588" s="264">
        <v>3</v>
      </c>
      <c r="B1588" s="264">
        <v>7</v>
      </c>
      <c r="C1588" s="265">
        <v>0.83333333333333337</v>
      </c>
      <c r="D1588" s="112">
        <v>0</v>
      </c>
    </row>
    <row r="1589" spans="1:4">
      <c r="A1589" s="264">
        <v>3</v>
      </c>
      <c r="B1589" s="264">
        <v>7</v>
      </c>
      <c r="C1589" s="265">
        <v>0.875</v>
      </c>
      <c r="D1589" s="112">
        <v>0</v>
      </c>
    </row>
    <row r="1590" spans="1:4">
      <c r="A1590" s="264">
        <v>3</v>
      </c>
      <c r="B1590" s="264">
        <v>7</v>
      </c>
      <c r="C1590" s="265">
        <v>0.91666666666666663</v>
      </c>
      <c r="D1590" s="112">
        <v>0</v>
      </c>
    </row>
    <row r="1591" spans="1:4">
      <c r="A1591" s="264">
        <v>3</v>
      </c>
      <c r="B1591" s="264">
        <v>7</v>
      </c>
      <c r="C1591" s="265">
        <v>0.95833333333333337</v>
      </c>
      <c r="D1591" s="112">
        <v>0</v>
      </c>
    </row>
    <row r="1592" spans="1:4">
      <c r="A1592" s="264">
        <v>3</v>
      </c>
      <c r="B1592" s="264">
        <v>8</v>
      </c>
      <c r="C1592" s="265">
        <v>0</v>
      </c>
      <c r="D1592" s="112">
        <v>0</v>
      </c>
    </row>
    <row r="1593" spans="1:4">
      <c r="A1593" s="264">
        <v>3</v>
      </c>
      <c r="B1593" s="264">
        <v>8</v>
      </c>
      <c r="C1593" s="265">
        <v>4.1666666666666664E-2</v>
      </c>
      <c r="D1593" s="112">
        <v>0</v>
      </c>
    </row>
    <row r="1594" spans="1:4">
      <c r="A1594" s="264">
        <v>3</v>
      </c>
      <c r="B1594" s="264">
        <v>8</v>
      </c>
      <c r="C1594" s="265">
        <v>8.3333333333333329E-2</v>
      </c>
      <c r="D1594" s="112">
        <v>0</v>
      </c>
    </row>
    <row r="1595" spans="1:4">
      <c r="A1595" s="264">
        <v>3</v>
      </c>
      <c r="B1595" s="264">
        <v>8</v>
      </c>
      <c r="C1595" s="265">
        <v>0.125</v>
      </c>
      <c r="D1595" s="112">
        <v>0</v>
      </c>
    </row>
    <row r="1596" spans="1:4">
      <c r="A1596" s="264">
        <v>3</v>
      </c>
      <c r="B1596" s="264">
        <v>8</v>
      </c>
      <c r="C1596" s="265">
        <v>0.16666666666666666</v>
      </c>
      <c r="D1596" s="112">
        <v>0</v>
      </c>
    </row>
    <row r="1597" spans="1:4">
      <c r="A1597" s="264">
        <v>3</v>
      </c>
      <c r="B1597" s="264">
        <v>8</v>
      </c>
      <c r="C1597" s="265">
        <v>0.20833333333333334</v>
      </c>
      <c r="D1597" s="112">
        <v>0</v>
      </c>
    </row>
    <row r="1598" spans="1:4">
      <c r="A1598" s="264">
        <v>3</v>
      </c>
      <c r="B1598" s="264">
        <v>8</v>
      </c>
      <c r="C1598" s="265">
        <v>0.25</v>
      </c>
      <c r="D1598" s="112">
        <v>0</v>
      </c>
    </row>
    <row r="1599" spans="1:4">
      <c r="A1599" s="264">
        <v>3</v>
      </c>
      <c r="B1599" s="264">
        <v>8</v>
      </c>
      <c r="C1599" s="265">
        <v>0.29166666666666669</v>
      </c>
      <c r="D1599" s="112">
        <v>0.40976948825711301</v>
      </c>
    </row>
    <row r="1600" spans="1:4">
      <c r="A1600" s="264">
        <v>3</v>
      </c>
      <c r="B1600" s="264">
        <v>8</v>
      </c>
      <c r="C1600" s="265">
        <v>0.33333333333333331</v>
      </c>
      <c r="D1600" s="112">
        <v>1.6073906324193994</v>
      </c>
    </row>
    <row r="1601" spans="1:4">
      <c r="A1601" s="264">
        <v>3</v>
      </c>
      <c r="B1601" s="264">
        <v>8</v>
      </c>
      <c r="C1601" s="265">
        <v>0.375</v>
      </c>
      <c r="D1601" s="112">
        <v>1.9225164588909851</v>
      </c>
    </row>
    <row r="1602" spans="1:4">
      <c r="A1602" s="264">
        <v>3</v>
      </c>
      <c r="B1602" s="264">
        <v>8</v>
      </c>
      <c r="C1602" s="265">
        <v>0.41666666666666669</v>
      </c>
      <c r="D1602" s="112">
        <v>8.0846039755158561</v>
      </c>
    </row>
    <row r="1603" spans="1:4">
      <c r="A1603" s="264">
        <v>3</v>
      </c>
      <c r="B1603" s="264">
        <v>8</v>
      </c>
      <c r="C1603" s="265">
        <v>0.45833333333333331</v>
      </c>
      <c r="D1603" s="112">
        <v>28.898408517305615</v>
      </c>
    </row>
    <row r="1604" spans="1:4">
      <c r="A1604" s="264">
        <v>3</v>
      </c>
      <c r="B1604" s="264">
        <v>8</v>
      </c>
      <c r="C1604" s="265">
        <v>0.5</v>
      </c>
      <c r="D1604" s="112">
        <v>9.0273193045300779</v>
      </c>
    </row>
    <row r="1605" spans="1:4">
      <c r="A1605" s="264">
        <v>3</v>
      </c>
      <c r="B1605" s="264">
        <v>8</v>
      </c>
      <c r="C1605" s="265">
        <v>0.54166666666666663</v>
      </c>
      <c r="D1605" s="112">
        <v>46.969988881091247</v>
      </c>
    </row>
    <row r="1606" spans="1:4">
      <c r="A1606" s="264">
        <v>3</v>
      </c>
      <c r="B1606" s="264">
        <v>8</v>
      </c>
      <c r="C1606" s="265">
        <v>0.58333333333333337</v>
      </c>
      <c r="D1606" s="112">
        <v>48.431602892465406</v>
      </c>
    </row>
    <row r="1607" spans="1:4">
      <c r="A1607" s="264">
        <v>3</v>
      </c>
      <c r="B1607" s="264">
        <v>8</v>
      </c>
      <c r="C1607" s="265">
        <v>0.625</v>
      </c>
      <c r="D1607" s="112">
        <v>46.558608322552089</v>
      </c>
    </row>
    <row r="1608" spans="1:4">
      <c r="A1608" s="264">
        <v>3</v>
      </c>
      <c r="B1608" s="264">
        <v>8</v>
      </c>
      <c r="C1608" s="265">
        <v>0.66666666666666663</v>
      </c>
      <c r="D1608" s="112">
        <v>38.328376273956287</v>
      </c>
    </row>
    <row r="1609" spans="1:4">
      <c r="A1609" s="264">
        <v>3</v>
      </c>
      <c r="B1609" s="264">
        <v>8</v>
      </c>
      <c r="C1609" s="265">
        <v>0.70833333333333337</v>
      </c>
      <c r="D1609" s="112">
        <v>20.064384165484451</v>
      </c>
    </row>
    <row r="1610" spans="1:4">
      <c r="A1610" s="264">
        <v>3</v>
      </c>
      <c r="B1610" s="264">
        <v>8</v>
      </c>
      <c r="C1610" s="265">
        <v>0.75</v>
      </c>
      <c r="D1610" s="112">
        <v>1.7902815890599235</v>
      </c>
    </row>
    <row r="1611" spans="1:4">
      <c r="A1611" s="264">
        <v>3</v>
      </c>
      <c r="B1611" s="264">
        <v>8</v>
      </c>
      <c r="C1611" s="265">
        <v>0.79166666666666663</v>
      </c>
      <c r="D1611" s="112">
        <v>0</v>
      </c>
    </row>
    <row r="1612" spans="1:4">
      <c r="A1612" s="264">
        <v>3</v>
      </c>
      <c r="B1612" s="264">
        <v>8</v>
      </c>
      <c r="C1612" s="265">
        <v>0.83333333333333337</v>
      </c>
      <c r="D1612" s="112">
        <v>0</v>
      </c>
    </row>
    <row r="1613" spans="1:4">
      <c r="A1613" s="264">
        <v>3</v>
      </c>
      <c r="B1613" s="264">
        <v>8</v>
      </c>
      <c r="C1613" s="265">
        <v>0.875</v>
      </c>
      <c r="D1613" s="112">
        <v>0</v>
      </c>
    </row>
    <row r="1614" spans="1:4">
      <c r="A1614" s="264">
        <v>3</v>
      </c>
      <c r="B1614" s="264">
        <v>8</v>
      </c>
      <c r="C1614" s="265">
        <v>0.91666666666666663</v>
      </c>
      <c r="D1614" s="112">
        <v>0</v>
      </c>
    </row>
    <row r="1615" spans="1:4">
      <c r="A1615" s="264">
        <v>3</v>
      </c>
      <c r="B1615" s="264">
        <v>8</v>
      </c>
      <c r="C1615" s="265">
        <v>0.95833333333333337</v>
      </c>
      <c r="D1615" s="112">
        <v>0</v>
      </c>
    </row>
    <row r="1616" spans="1:4">
      <c r="A1616" s="264">
        <v>3</v>
      </c>
      <c r="B1616" s="264">
        <v>9</v>
      </c>
      <c r="C1616" s="265">
        <v>0</v>
      </c>
      <c r="D1616" s="112">
        <v>0</v>
      </c>
    </row>
    <row r="1617" spans="1:4">
      <c r="A1617" s="264">
        <v>3</v>
      </c>
      <c r="B1617" s="264">
        <v>9</v>
      </c>
      <c r="C1617" s="265">
        <v>4.1666666666666664E-2</v>
      </c>
      <c r="D1617" s="112">
        <v>0</v>
      </c>
    </row>
    <row r="1618" spans="1:4">
      <c r="A1618" s="264">
        <v>3</v>
      </c>
      <c r="B1618" s="264">
        <v>9</v>
      </c>
      <c r="C1618" s="265">
        <v>8.3333333333333329E-2</v>
      </c>
      <c r="D1618" s="112">
        <v>0</v>
      </c>
    </row>
    <row r="1619" spans="1:4">
      <c r="A1619" s="264">
        <v>3</v>
      </c>
      <c r="B1619" s="264">
        <v>9</v>
      </c>
      <c r="C1619" s="265">
        <v>0.125</v>
      </c>
      <c r="D1619" s="112">
        <v>0</v>
      </c>
    </row>
    <row r="1620" spans="1:4">
      <c r="A1620" s="264">
        <v>3</v>
      </c>
      <c r="B1620" s="264">
        <v>9</v>
      </c>
      <c r="C1620" s="265">
        <v>0.16666666666666666</v>
      </c>
      <c r="D1620" s="112">
        <v>0</v>
      </c>
    </row>
    <row r="1621" spans="1:4">
      <c r="A1621" s="264">
        <v>3</v>
      </c>
      <c r="B1621" s="264">
        <v>9</v>
      </c>
      <c r="C1621" s="265">
        <v>0.20833333333333334</v>
      </c>
      <c r="D1621" s="112">
        <v>0</v>
      </c>
    </row>
    <row r="1622" spans="1:4">
      <c r="A1622" s="264">
        <v>3</v>
      </c>
      <c r="B1622" s="264">
        <v>9</v>
      </c>
      <c r="C1622" s="265">
        <v>0.25</v>
      </c>
      <c r="D1622" s="112">
        <v>0</v>
      </c>
    </row>
    <row r="1623" spans="1:4">
      <c r="A1623" s="264">
        <v>3</v>
      </c>
      <c r="B1623" s="264">
        <v>9</v>
      </c>
      <c r="C1623" s="265">
        <v>0.29166666666666669</v>
      </c>
      <c r="D1623" s="112">
        <v>8.9215824566292721</v>
      </c>
    </row>
    <row r="1624" spans="1:4">
      <c r="A1624" s="264">
        <v>3</v>
      </c>
      <c r="B1624" s="264">
        <v>9</v>
      </c>
      <c r="C1624" s="265">
        <v>0.33333333333333331</v>
      </c>
      <c r="D1624" s="112">
        <v>40.195704741579313</v>
      </c>
    </row>
    <row r="1625" spans="1:4">
      <c r="A1625" s="264">
        <v>3</v>
      </c>
      <c r="B1625" s="264">
        <v>9</v>
      </c>
      <c r="C1625" s="265">
        <v>0.375</v>
      </c>
      <c r="D1625" s="112">
        <v>50</v>
      </c>
    </row>
    <row r="1626" spans="1:4">
      <c r="A1626" s="264">
        <v>3</v>
      </c>
      <c r="B1626" s="264">
        <v>9</v>
      </c>
      <c r="C1626" s="265">
        <v>0.41666666666666669</v>
      </c>
      <c r="D1626" s="112">
        <v>50</v>
      </c>
    </row>
    <row r="1627" spans="1:4">
      <c r="A1627" s="264">
        <v>3</v>
      </c>
      <c r="B1627" s="264">
        <v>9</v>
      </c>
      <c r="C1627" s="265">
        <v>0.45833333333333331</v>
      </c>
      <c r="D1627" s="112">
        <v>50</v>
      </c>
    </row>
    <row r="1628" spans="1:4">
      <c r="A1628" s="264">
        <v>3</v>
      </c>
      <c r="B1628" s="264">
        <v>9</v>
      </c>
      <c r="C1628" s="265">
        <v>0.5</v>
      </c>
      <c r="D1628" s="112">
        <v>49.857106049312833</v>
      </c>
    </row>
    <row r="1629" spans="1:4">
      <c r="A1629" s="264">
        <v>3</v>
      </c>
      <c r="B1629" s="264">
        <v>9</v>
      </c>
      <c r="C1629" s="265">
        <v>0.54166666666666663</v>
      </c>
      <c r="D1629" s="112">
        <v>49.919745680513962</v>
      </c>
    </row>
    <row r="1630" spans="1:4">
      <c r="A1630" s="264">
        <v>3</v>
      </c>
      <c r="B1630" s="264">
        <v>9</v>
      </c>
      <c r="C1630" s="265">
        <v>0.58333333333333337</v>
      </c>
      <c r="D1630" s="112">
        <v>50</v>
      </c>
    </row>
    <row r="1631" spans="1:4">
      <c r="A1631" s="264">
        <v>3</v>
      </c>
      <c r="B1631" s="264">
        <v>9</v>
      </c>
      <c r="C1631" s="265">
        <v>0.625</v>
      </c>
      <c r="D1631" s="112">
        <v>50</v>
      </c>
    </row>
    <row r="1632" spans="1:4">
      <c r="A1632" s="264">
        <v>3</v>
      </c>
      <c r="B1632" s="264">
        <v>9</v>
      </c>
      <c r="C1632" s="265">
        <v>0.66666666666666663</v>
      </c>
      <c r="D1632" s="112">
        <v>47.610874757151727</v>
      </c>
    </row>
    <row r="1633" spans="1:4">
      <c r="A1633" s="264">
        <v>3</v>
      </c>
      <c r="B1633" s="264">
        <v>9</v>
      </c>
      <c r="C1633" s="265">
        <v>0.70833333333333337</v>
      </c>
      <c r="D1633" s="112">
        <v>28.482003911418307</v>
      </c>
    </row>
    <row r="1634" spans="1:4">
      <c r="A1634" s="264">
        <v>3</v>
      </c>
      <c r="B1634" s="264">
        <v>9</v>
      </c>
      <c r="C1634" s="265">
        <v>0.75</v>
      </c>
      <c r="D1634" s="112">
        <v>2.4838027256473234</v>
      </c>
    </row>
    <row r="1635" spans="1:4">
      <c r="A1635" s="264">
        <v>3</v>
      </c>
      <c r="B1635" s="264">
        <v>9</v>
      </c>
      <c r="C1635" s="265">
        <v>0.79166666666666663</v>
      </c>
      <c r="D1635" s="112">
        <v>0</v>
      </c>
    </row>
    <row r="1636" spans="1:4">
      <c r="A1636" s="264">
        <v>3</v>
      </c>
      <c r="B1636" s="264">
        <v>9</v>
      </c>
      <c r="C1636" s="265">
        <v>0.83333333333333337</v>
      </c>
      <c r="D1636" s="112">
        <v>0</v>
      </c>
    </row>
    <row r="1637" spans="1:4">
      <c r="A1637" s="264">
        <v>3</v>
      </c>
      <c r="B1637" s="264">
        <v>9</v>
      </c>
      <c r="C1637" s="265">
        <v>0.875</v>
      </c>
      <c r="D1637" s="112">
        <v>0</v>
      </c>
    </row>
    <row r="1638" spans="1:4">
      <c r="A1638" s="264">
        <v>3</v>
      </c>
      <c r="B1638" s="264">
        <v>9</v>
      </c>
      <c r="C1638" s="265">
        <v>0.91666666666666663</v>
      </c>
      <c r="D1638" s="112">
        <v>0</v>
      </c>
    </row>
    <row r="1639" spans="1:4">
      <c r="A1639" s="264">
        <v>3</v>
      </c>
      <c r="B1639" s="264">
        <v>9</v>
      </c>
      <c r="C1639" s="265">
        <v>0.95833333333333337</v>
      </c>
      <c r="D1639" s="112">
        <v>0</v>
      </c>
    </row>
    <row r="1640" spans="1:4">
      <c r="A1640" s="264">
        <v>3</v>
      </c>
      <c r="B1640" s="264">
        <v>10</v>
      </c>
      <c r="C1640" s="265">
        <v>0</v>
      </c>
      <c r="D1640" s="112">
        <v>0</v>
      </c>
    </row>
    <row r="1641" spans="1:4">
      <c r="A1641" s="264">
        <v>3</v>
      </c>
      <c r="B1641" s="264">
        <v>10</v>
      </c>
      <c r="C1641" s="265">
        <v>4.1666666666666664E-2</v>
      </c>
      <c r="D1641" s="112">
        <v>0</v>
      </c>
    </row>
    <row r="1642" spans="1:4">
      <c r="A1642" s="264">
        <v>3</v>
      </c>
      <c r="B1642" s="264">
        <v>10</v>
      </c>
      <c r="C1642" s="265">
        <v>8.3333333333333329E-2</v>
      </c>
      <c r="D1642" s="112">
        <v>0</v>
      </c>
    </row>
    <row r="1643" spans="1:4">
      <c r="A1643" s="264">
        <v>3</v>
      </c>
      <c r="B1643" s="264">
        <v>10</v>
      </c>
      <c r="C1643" s="265">
        <v>0.125</v>
      </c>
      <c r="D1643" s="112">
        <v>0</v>
      </c>
    </row>
    <row r="1644" spans="1:4">
      <c r="A1644" s="264">
        <v>3</v>
      </c>
      <c r="B1644" s="264">
        <v>10</v>
      </c>
      <c r="C1644" s="265">
        <v>0.16666666666666666</v>
      </c>
      <c r="D1644" s="112">
        <v>0</v>
      </c>
    </row>
    <row r="1645" spans="1:4">
      <c r="A1645" s="264">
        <v>3</v>
      </c>
      <c r="B1645" s="264">
        <v>10</v>
      </c>
      <c r="C1645" s="265">
        <v>0.20833333333333334</v>
      </c>
      <c r="D1645" s="112">
        <v>0</v>
      </c>
    </row>
    <row r="1646" spans="1:4">
      <c r="A1646" s="264">
        <v>3</v>
      </c>
      <c r="B1646" s="264">
        <v>10</v>
      </c>
      <c r="C1646" s="265">
        <v>0.25</v>
      </c>
      <c r="D1646" s="112">
        <v>0</v>
      </c>
    </row>
    <row r="1647" spans="1:4">
      <c r="A1647" s="264">
        <v>3</v>
      </c>
      <c r="B1647" s="264">
        <v>10</v>
      </c>
      <c r="C1647" s="265">
        <v>0.29166666666666669</v>
      </c>
      <c r="D1647" s="112">
        <v>7.422672561295772</v>
      </c>
    </row>
    <row r="1648" spans="1:4">
      <c r="A1648" s="264">
        <v>3</v>
      </c>
      <c r="B1648" s="264">
        <v>10</v>
      </c>
      <c r="C1648" s="265">
        <v>0.33333333333333331</v>
      </c>
      <c r="D1648" s="112">
        <v>33.681469164442717</v>
      </c>
    </row>
    <row r="1649" spans="1:4">
      <c r="A1649" s="264">
        <v>3</v>
      </c>
      <c r="B1649" s="264">
        <v>10</v>
      </c>
      <c r="C1649" s="265">
        <v>0.375</v>
      </c>
      <c r="D1649" s="112">
        <v>49.095848921107489</v>
      </c>
    </row>
    <row r="1650" spans="1:4">
      <c r="A1650" s="264">
        <v>3</v>
      </c>
      <c r="B1650" s="264">
        <v>10</v>
      </c>
      <c r="C1650" s="265">
        <v>0.41666666666666669</v>
      </c>
      <c r="D1650" s="112">
        <v>50</v>
      </c>
    </row>
    <row r="1651" spans="1:4">
      <c r="A1651" s="264">
        <v>3</v>
      </c>
      <c r="B1651" s="264">
        <v>10</v>
      </c>
      <c r="C1651" s="265">
        <v>0.45833333333333331</v>
      </c>
      <c r="D1651" s="112">
        <v>50</v>
      </c>
    </row>
    <row r="1652" spans="1:4">
      <c r="A1652" s="264">
        <v>3</v>
      </c>
      <c r="B1652" s="264">
        <v>10</v>
      </c>
      <c r="C1652" s="265">
        <v>0.5</v>
      </c>
      <c r="D1652" s="112">
        <v>50</v>
      </c>
    </row>
    <row r="1653" spans="1:4">
      <c r="A1653" s="264">
        <v>3</v>
      </c>
      <c r="B1653" s="264">
        <v>10</v>
      </c>
      <c r="C1653" s="265">
        <v>0.54166666666666663</v>
      </c>
      <c r="D1653" s="112">
        <v>50</v>
      </c>
    </row>
    <row r="1654" spans="1:4">
      <c r="A1654" s="264">
        <v>3</v>
      </c>
      <c r="B1654" s="264">
        <v>10</v>
      </c>
      <c r="C1654" s="265">
        <v>0.58333333333333337</v>
      </c>
      <c r="D1654" s="112">
        <v>49.529185944531349</v>
      </c>
    </row>
    <row r="1655" spans="1:4">
      <c r="A1655" s="264">
        <v>3</v>
      </c>
      <c r="B1655" s="264">
        <v>10</v>
      </c>
      <c r="C1655" s="265">
        <v>0.625</v>
      </c>
      <c r="D1655" s="112">
        <v>47.100861006803228</v>
      </c>
    </row>
    <row r="1656" spans="1:4">
      <c r="A1656" s="264">
        <v>3</v>
      </c>
      <c r="B1656" s="264">
        <v>10</v>
      </c>
      <c r="C1656" s="265">
        <v>0.66666666666666663</v>
      </c>
      <c r="D1656" s="112">
        <v>43.106783716492103</v>
      </c>
    </row>
    <row r="1657" spans="1:4">
      <c r="A1657" s="264">
        <v>3</v>
      </c>
      <c r="B1657" s="264">
        <v>10</v>
      </c>
      <c r="C1657" s="265">
        <v>0.70833333333333337</v>
      </c>
      <c r="D1657" s="112">
        <v>24.666810514456362</v>
      </c>
    </row>
    <row r="1658" spans="1:4">
      <c r="A1658" s="264">
        <v>3</v>
      </c>
      <c r="B1658" s="264">
        <v>10</v>
      </c>
      <c r="C1658" s="265">
        <v>0.75</v>
      </c>
      <c r="D1658" s="112">
        <v>1.8051434674587301</v>
      </c>
    </row>
    <row r="1659" spans="1:4">
      <c r="A1659" s="264">
        <v>3</v>
      </c>
      <c r="B1659" s="264">
        <v>10</v>
      </c>
      <c r="C1659" s="265">
        <v>0.79166666666666663</v>
      </c>
      <c r="D1659" s="112">
        <v>0</v>
      </c>
    </row>
    <row r="1660" spans="1:4">
      <c r="A1660" s="264">
        <v>3</v>
      </c>
      <c r="B1660" s="264">
        <v>10</v>
      </c>
      <c r="C1660" s="265">
        <v>0.83333333333333337</v>
      </c>
      <c r="D1660" s="112">
        <v>0</v>
      </c>
    </row>
    <row r="1661" spans="1:4">
      <c r="A1661" s="264">
        <v>3</v>
      </c>
      <c r="B1661" s="264">
        <v>10</v>
      </c>
      <c r="C1661" s="265">
        <v>0.875</v>
      </c>
      <c r="D1661" s="112">
        <v>0</v>
      </c>
    </row>
    <row r="1662" spans="1:4">
      <c r="A1662" s="264">
        <v>3</v>
      </c>
      <c r="B1662" s="264">
        <v>10</v>
      </c>
      <c r="C1662" s="265">
        <v>0.91666666666666663</v>
      </c>
      <c r="D1662" s="112">
        <v>0</v>
      </c>
    </row>
    <row r="1663" spans="1:4">
      <c r="A1663" s="264">
        <v>3</v>
      </c>
      <c r="B1663" s="264">
        <v>10</v>
      </c>
      <c r="C1663" s="265">
        <v>0.95833333333333337</v>
      </c>
      <c r="D1663" s="112">
        <v>0</v>
      </c>
    </row>
    <row r="1664" spans="1:4">
      <c r="A1664" s="264">
        <v>3</v>
      </c>
      <c r="B1664" s="264">
        <v>11</v>
      </c>
      <c r="C1664" s="265">
        <v>0</v>
      </c>
      <c r="D1664" s="112">
        <v>0</v>
      </c>
    </row>
    <row r="1665" spans="1:4">
      <c r="A1665" s="264">
        <v>3</v>
      </c>
      <c r="B1665" s="264">
        <v>11</v>
      </c>
      <c r="C1665" s="265">
        <v>4.1666666666666664E-2</v>
      </c>
      <c r="D1665" s="112">
        <v>0</v>
      </c>
    </row>
    <row r="1666" spans="1:4">
      <c r="A1666" s="264">
        <v>3</v>
      </c>
      <c r="B1666" s="264">
        <v>11</v>
      </c>
      <c r="C1666" s="265">
        <v>8.3333333333333329E-2</v>
      </c>
      <c r="D1666" s="112">
        <v>0</v>
      </c>
    </row>
    <row r="1667" spans="1:4">
      <c r="A1667" s="264">
        <v>3</v>
      </c>
      <c r="B1667" s="264">
        <v>11</v>
      </c>
      <c r="C1667" s="265">
        <v>0.125</v>
      </c>
      <c r="D1667" s="112">
        <v>0</v>
      </c>
    </row>
    <row r="1668" spans="1:4">
      <c r="A1668" s="264">
        <v>3</v>
      </c>
      <c r="B1668" s="264">
        <v>11</v>
      </c>
      <c r="C1668" s="265">
        <v>0.16666666666666666</v>
      </c>
      <c r="D1668" s="112">
        <v>0</v>
      </c>
    </row>
    <row r="1669" spans="1:4">
      <c r="A1669" s="264">
        <v>3</v>
      </c>
      <c r="B1669" s="264">
        <v>11</v>
      </c>
      <c r="C1669" s="265">
        <v>0.20833333333333334</v>
      </c>
      <c r="D1669" s="112">
        <v>0</v>
      </c>
    </row>
    <row r="1670" spans="1:4">
      <c r="A1670" s="264">
        <v>3</v>
      </c>
      <c r="B1670" s="264">
        <v>11</v>
      </c>
      <c r="C1670" s="265">
        <v>0.25</v>
      </c>
      <c r="D1670" s="112">
        <v>0</v>
      </c>
    </row>
    <row r="1671" spans="1:4">
      <c r="A1671" s="264">
        <v>3</v>
      </c>
      <c r="B1671" s="264">
        <v>11</v>
      </c>
      <c r="C1671" s="265">
        <v>0.29166666666666669</v>
      </c>
      <c r="D1671" s="112">
        <v>5.9207876339759258</v>
      </c>
    </row>
    <row r="1672" spans="1:4">
      <c r="A1672" s="264">
        <v>3</v>
      </c>
      <c r="B1672" s="264">
        <v>11</v>
      </c>
      <c r="C1672" s="265">
        <v>0.33333333333333331</v>
      </c>
      <c r="D1672" s="112">
        <v>35.569425886948864</v>
      </c>
    </row>
    <row r="1673" spans="1:4">
      <c r="A1673" s="264">
        <v>3</v>
      </c>
      <c r="B1673" s="264">
        <v>11</v>
      </c>
      <c r="C1673" s="265">
        <v>0.375</v>
      </c>
      <c r="D1673" s="112">
        <v>48.870465081998866</v>
      </c>
    </row>
    <row r="1674" spans="1:4">
      <c r="A1674" s="264">
        <v>3</v>
      </c>
      <c r="B1674" s="264">
        <v>11</v>
      </c>
      <c r="C1674" s="265">
        <v>0.41666666666666669</v>
      </c>
      <c r="D1674" s="112">
        <v>50</v>
      </c>
    </row>
    <row r="1675" spans="1:4">
      <c r="A1675" s="264">
        <v>3</v>
      </c>
      <c r="B1675" s="264">
        <v>11</v>
      </c>
      <c r="C1675" s="265">
        <v>0.45833333333333331</v>
      </c>
      <c r="D1675" s="112">
        <v>45.513617412618231</v>
      </c>
    </row>
    <row r="1676" spans="1:4">
      <c r="A1676" s="264">
        <v>3</v>
      </c>
      <c r="B1676" s="264">
        <v>11</v>
      </c>
      <c r="C1676" s="265">
        <v>0.5</v>
      </c>
      <c r="D1676" s="112">
        <v>40.209125112827749</v>
      </c>
    </row>
    <row r="1677" spans="1:4">
      <c r="A1677" s="264">
        <v>3</v>
      </c>
      <c r="B1677" s="264">
        <v>11</v>
      </c>
      <c r="C1677" s="265">
        <v>0.54166666666666663</v>
      </c>
      <c r="D1677" s="112">
        <v>44.417049528136062</v>
      </c>
    </row>
    <row r="1678" spans="1:4">
      <c r="A1678" s="264">
        <v>3</v>
      </c>
      <c r="B1678" s="264">
        <v>11</v>
      </c>
      <c r="C1678" s="265">
        <v>0.58333333333333337</v>
      </c>
      <c r="D1678" s="112">
        <v>49.146520724700871</v>
      </c>
    </row>
    <row r="1679" spans="1:4">
      <c r="A1679" s="264">
        <v>3</v>
      </c>
      <c r="B1679" s="264">
        <v>11</v>
      </c>
      <c r="C1679" s="265">
        <v>0.625</v>
      </c>
      <c r="D1679" s="112">
        <v>39.628102055060715</v>
      </c>
    </row>
    <row r="1680" spans="1:4">
      <c r="A1680" s="264">
        <v>3</v>
      </c>
      <c r="B1680" s="264">
        <v>11</v>
      </c>
      <c r="C1680" s="265">
        <v>0.66666666666666663</v>
      </c>
      <c r="D1680" s="112">
        <v>12.512274652996267</v>
      </c>
    </row>
    <row r="1681" spans="1:4">
      <c r="A1681" s="264">
        <v>3</v>
      </c>
      <c r="B1681" s="264">
        <v>11</v>
      </c>
      <c r="C1681" s="265">
        <v>0.70833333333333337</v>
      </c>
      <c r="D1681" s="112">
        <v>4.9267262171762471</v>
      </c>
    </row>
    <row r="1682" spans="1:4">
      <c r="A1682" s="264">
        <v>3</v>
      </c>
      <c r="B1682" s="264">
        <v>11</v>
      </c>
      <c r="C1682" s="265">
        <v>0.75</v>
      </c>
      <c r="D1682" s="112">
        <v>0.8966236541039867</v>
      </c>
    </row>
    <row r="1683" spans="1:4">
      <c r="A1683" s="264">
        <v>3</v>
      </c>
      <c r="B1683" s="264">
        <v>11</v>
      </c>
      <c r="C1683" s="265">
        <v>0.79166666666666663</v>
      </c>
      <c r="D1683" s="112">
        <v>0</v>
      </c>
    </row>
    <row r="1684" spans="1:4">
      <c r="A1684" s="264">
        <v>3</v>
      </c>
      <c r="B1684" s="264">
        <v>11</v>
      </c>
      <c r="C1684" s="265">
        <v>0.83333333333333337</v>
      </c>
      <c r="D1684" s="112">
        <v>0</v>
      </c>
    </row>
    <row r="1685" spans="1:4">
      <c r="A1685" s="264">
        <v>3</v>
      </c>
      <c r="B1685" s="264">
        <v>11</v>
      </c>
      <c r="C1685" s="265">
        <v>0.875</v>
      </c>
      <c r="D1685" s="112">
        <v>0</v>
      </c>
    </row>
    <row r="1686" spans="1:4">
      <c r="A1686" s="264">
        <v>3</v>
      </c>
      <c r="B1686" s="264">
        <v>11</v>
      </c>
      <c r="C1686" s="265">
        <v>0.91666666666666663</v>
      </c>
      <c r="D1686" s="112">
        <v>0</v>
      </c>
    </row>
    <row r="1687" spans="1:4">
      <c r="A1687" s="264">
        <v>3</v>
      </c>
      <c r="B1687" s="264">
        <v>11</v>
      </c>
      <c r="C1687" s="265">
        <v>0.95833333333333337</v>
      </c>
      <c r="D1687" s="112">
        <v>0</v>
      </c>
    </row>
    <row r="1688" spans="1:4">
      <c r="A1688" s="264">
        <v>3</v>
      </c>
      <c r="B1688" s="264">
        <v>12</v>
      </c>
      <c r="C1688" s="265">
        <v>0</v>
      </c>
      <c r="D1688" s="112">
        <v>0</v>
      </c>
    </row>
    <row r="1689" spans="1:4">
      <c r="A1689" s="264">
        <v>3</v>
      </c>
      <c r="B1689" s="264">
        <v>12</v>
      </c>
      <c r="C1689" s="265">
        <v>4.1666666666666664E-2</v>
      </c>
      <c r="D1689" s="112">
        <v>0</v>
      </c>
    </row>
    <row r="1690" spans="1:4">
      <c r="A1690" s="264">
        <v>3</v>
      </c>
      <c r="B1690" s="264">
        <v>12</v>
      </c>
      <c r="C1690" s="265">
        <v>8.3333333333333329E-2</v>
      </c>
      <c r="D1690" s="112">
        <v>0</v>
      </c>
    </row>
    <row r="1691" spans="1:4">
      <c r="A1691" s="264">
        <v>3</v>
      </c>
      <c r="B1691" s="264">
        <v>12</v>
      </c>
      <c r="C1691" s="265">
        <v>0.125</v>
      </c>
      <c r="D1691" s="112">
        <v>0</v>
      </c>
    </row>
    <row r="1692" spans="1:4">
      <c r="A1692" s="264">
        <v>3</v>
      </c>
      <c r="B1692" s="264">
        <v>12</v>
      </c>
      <c r="C1692" s="265">
        <v>0.16666666666666666</v>
      </c>
      <c r="D1692" s="112">
        <v>0</v>
      </c>
    </row>
    <row r="1693" spans="1:4">
      <c r="A1693" s="264">
        <v>3</v>
      </c>
      <c r="B1693" s="264">
        <v>12</v>
      </c>
      <c r="C1693" s="265">
        <v>0.20833333333333334</v>
      </c>
      <c r="D1693" s="112">
        <v>0</v>
      </c>
    </row>
    <row r="1694" spans="1:4">
      <c r="A1694" s="264">
        <v>3</v>
      </c>
      <c r="B1694" s="264">
        <v>12</v>
      </c>
      <c r="C1694" s="265">
        <v>0.25</v>
      </c>
      <c r="D1694" s="112">
        <v>0</v>
      </c>
    </row>
    <row r="1695" spans="1:4">
      <c r="A1695" s="264">
        <v>3</v>
      </c>
      <c r="B1695" s="264">
        <v>12</v>
      </c>
      <c r="C1695" s="265">
        <v>0.29166666666666669</v>
      </c>
      <c r="D1695" s="112">
        <v>10.417929847296797</v>
      </c>
    </row>
    <row r="1696" spans="1:4">
      <c r="A1696" s="264">
        <v>3</v>
      </c>
      <c r="B1696" s="264">
        <v>12</v>
      </c>
      <c r="C1696" s="265">
        <v>0.33333333333333331</v>
      </c>
      <c r="D1696" s="112">
        <v>41.759171094898981</v>
      </c>
    </row>
    <row r="1697" spans="1:4">
      <c r="A1697" s="264">
        <v>3</v>
      </c>
      <c r="B1697" s="264">
        <v>12</v>
      </c>
      <c r="C1697" s="265">
        <v>0.375</v>
      </c>
      <c r="D1697" s="112">
        <v>50</v>
      </c>
    </row>
    <row r="1698" spans="1:4">
      <c r="A1698" s="264">
        <v>3</v>
      </c>
      <c r="B1698" s="264">
        <v>12</v>
      </c>
      <c r="C1698" s="265">
        <v>0.41666666666666669</v>
      </c>
      <c r="D1698" s="112">
        <v>50</v>
      </c>
    </row>
    <row r="1699" spans="1:4">
      <c r="A1699" s="264">
        <v>3</v>
      </c>
      <c r="B1699" s="264">
        <v>12</v>
      </c>
      <c r="C1699" s="265">
        <v>0.45833333333333331</v>
      </c>
      <c r="D1699" s="112">
        <v>50</v>
      </c>
    </row>
    <row r="1700" spans="1:4">
      <c r="A1700" s="264">
        <v>3</v>
      </c>
      <c r="B1700" s="264">
        <v>12</v>
      </c>
      <c r="C1700" s="265">
        <v>0.5</v>
      </c>
      <c r="D1700" s="112">
        <v>50</v>
      </c>
    </row>
    <row r="1701" spans="1:4">
      <c r="A1701" s="264">
        <v>3</v>
      </c>
      <c r="B1701" s="264">
        <v>12</v>
      </c>
      <c r="C1701" s="265">
        <v>0.54166666666666663</v>
      </c>
      <c r="D1701" s="112">
        <v>50</v>
      </c>
    </row>
    <row r="1702" spans="1:4">
      <c r="A1702" s="264">
        <v>3</v>
      </c>
      <c r="B1702" s="264">
        <v>12</v>
      </c>
      <c r="C1702" s="265">
        <v>0.58333333333333337</v>
      </c>
      <c r="D1702" s="112">
        <v>50</v>
      </c>
    </row>
    <row r="1703" spans="1:4">
      <c r="A1703" s="264">
        <v>3</v>
      </c>
      <c r="B1703" s="264">
        <v>12</v>
      </c>
      <c r="C1703" s="265">
        <v>0.625</v>
      </c>
      <c r="D1703" s="112">
        <v>50</v>
      </c>
    </row>
    <row r="1704" spans="1:4">
      <c r="A1704" s="264">
        <v>3</v>
      </c>
      <c r="B1704" s="264">
        <v>12</v>
      </c>
      <c r="C1704" s="265">
        <v>0.66666666666666663</v>
      </c>
      <c r="D1704" s="112">
        <v>47.943218614155754</v>
      </c>
    </row>
    <row r="1705" spans="1:4">
      <c r="A1705" s="264">
        <v>3</v>
      </c>
      <c r="B1705" s="264">
        <v>12</v>
      </c>
      <c r="C1705" s="265">
        <v>0.70833333333333337</v>
      </c>
      <c r="D1705" s="112">
        <v>28.802429616560282</v>
      </c>
    </row>
    <row r="1706" spans="1:4">
      <c r="A1706" s="264">
        <v>3</v>
      </c>
      <c r="B1706" s="264">
        <v>12</v>
      </c>
      <c r="C1706" s="265">
        <v>0.75</v>
      </c>
      <c r="D1706" s="112">
        <v>3.0861319812730614</v>
      </c>
    </row>
    <row r="1707" spans="1:4">
      <c r="A1707" s="264">
        <v>3</v>
      </c>
      <c r="B1707" s="264">
        <v>12</v>
      </c>
      <c r="C1707" s="265">
        <v>0.79166666666666663</v>
      </c>
      <c r="D1707" s="112">
        <v>0</v>
      </c>
    </row>
    <row r="1708" spans="1:4">
      <c r="A1708" s="264">
        <v>3</v>
      </c>
      <c r="B1708" s="264">
        <v>12</v>
      </c>
      <c r="C1708" s="265">
        <v>0.83333333333333337</v>
      </c>
      <c r="D1708" s="112">
        <v>0</v>
      </c>
    </row>
    <row r="1709" spans="1:4">
      <c r="A1709" s="264">
        <v>3</v>
      </c>
      <c r="B1709" s="264">
        <v>12</v>
      </c>
      <c r="C1709" s="265">
        <v>0.875</v>
      </c>
      <c r="D1709" s="112">
        <v>0</v>
      </c>
    </row>
    <row r="1710" spans="1:4">
      <c r="A1710" s="264">
        <v>3</v>
      </c>
      <c r="B1710" s="264">
        <v>12</v>
      </c>
      <c r="C1710" s="265">
        <v>0.91666666666666663</v>
      </c>
      <c r="D1710" s="112">
        <v>0</v>
      </c>
    </row>
    <row r="1711" spans="1:4">
      <c r="A1711" s="264">
        <v>3</v>
      </c>
      <c r="B1711" s="264">
        <v>12</v>
      </c>
      <c r="C1711" s="265">
        <v>0.95833333333333337</v>
      </c>
      <c r="D1711" s="112">
        <v>0</v>
      </c>
    </row>
    <row r="1712" spans="1:4">
      <c r="A1712" s="264">
        <v>3</v>
      </c>
      <c r="B1712" s="264">
        <v>13</v>
      </c>
      <c r="C1712" s="265">
        <v>0</v>
      </c>
      <c r="D1712" s="112">
        <v>0</v>
      </c>
    </row>
    <row r="1713" spans="1:4">
      <c r="A1713" s="264">
        <v>3</v>
      </c>
      <c r="B1713" s="264">
        <v>13</v>
      </c>
      <c r="C1713" s="265">
        <v>4.1666666666666664E-2</v>
      </c>
      <c r="D1713" s="112">
        <v>0</v>
      </c>
    </row>
    <row r="1714" spans="1:4">
      <c r="A1714" s="264">
        <v>3</v>
      </c>
      <c r="B1714" s="264">
        <v>13</v>
      </c>
      <c r="C1714" s="265">
        <v>8.3333333333333329E-2</v>
      </c>
      <c r="D1714" s="112">
        <v>0</v>
      </c>
    </row>
    <row r="1715" spans="1:4">
      <c r="A1715" s="264">
        <v>3</v>
      </c>
      <c r="B1715" s="264">
        <v>13</v>
      </c>
      <c r="C1715" s="265">
        <v>0.125</v>
      </c>
      <c r="D1715" s="112">
        <v>0</v>
      </c>
    </row>
    <row r="1716" spans="1:4">
      <c r="A1716" s="264">
        <v>3</v>
      </c>
      <c r="B1716" s="264">
        <v>13</v>
      </c>
      <c r="C1716" s="265">
        <v>0.16666666666666666</v>
      </c>
      <c r="D1716" s="112">
        <v>0</v>
      </c>
    </row>
    <row r="1717" spans="1:4">
      <c r="A1717" s="264">
        <v>3</v>
      </c>
      <c r="B1717" s="264">
        <v>13</v>
      </c>
      <c r="C1717" s="265">
        <v>0.20833333333333334</v>
      </c>
      <c r="D1717" s="112">
        <v>0</v>
      </c>
    </row>
    <row r="1718" spans="1:4">
      <c r="A1718" s="264">
        <v>3</v>
      </c>
      <c r="B1718" s="264">
        <v>13</v>
      </c>
      <c r="C1718" s="265">
        <v>0.25</v>
      </c>
      <c r="D1718" s="112">
        <v>0</v>
      </c>
    </row>
    <row r="1719" spans="1:4">
      <c r="A1719" s="264">
        <v>3</v>
      </c>
      <c r="B1719" s="264">
        <v>13</v>
      </c>
      <c r="C1719" s="265">
        <v>0.29166666666666669</v>
      </c>
      <c r="D1719" s="112">
        <v>10.705805467383144</v>
      </c>
    </row>
    <row r="1720" spans="1:4">
      <c r="A1720" s="264">
        <v>3</v>
      </c>
      <c r="B1720" s="264">
        <v>13</v>
      </c>
      <c r="C1720" s="265">
        <v>0.33333333333333331</v>
      </c>
      <c r="D1720" s="112">
        <v>41.547413570905569</v>
      </c>
    </row>
    <row r="1721" spans="1:4">
      <c r="A1721" s="264">
        <v>3</v>
      </c>
      <c r="B1721" s="264">
        <v>13</v>
      </c>
      <c r="C1721" s="265">
        <v>0.375</v>
      </c>
      <c r="D1721" s="112">
        <v>50</v>
      </c>
    </row>
    <row r="1722" spans="1:4">
      <c r="A1722" s="264">
        <v>3</v>
      </c>
      <c r="B1722" s="264">
        <v>13</v>
      </c>
      <c r="C1722" s="265">
        <v>0.41666666666666669</v>
      </c>
      <c r="D1722" s="112">
        <v>50</v>
      </c>
    </row>
    <row r="1723" spans="1:4">
      <c r="A1723" s="264">
        <v>3</v>
      </c>
      <c r="B1723" s="264">
        <v>13</v>
      </c>
      <c r="C1723" s="265">
        <v>0.45833333333333331</v>
      </c>
      <c r="D1723" s="112">
        <v>50</v>
      </c>
    </row>
    <row r="1724" spans="1:4">
      <c r="A1724" s="264">
        <v>3</v>
      </c>
      <c r="B1724" s="264">
        <v>13</v>
      </c>
      <c r="C1724" s="265">
        <v>0.5</v>
      </c>
      <c r="D1724" s="112">
        <v>50</v>
      </c>
    </row>
    <row r="1725" spans="1:4">
      <c r="A1725" s="264">
        <v>3</v>
      </c>
      <c r="B1725" s="264">
        <v>13</v>
      </c>
      <c r="C1725" s="265">
        <v>0.54166666666666663</v>
      </c>
      <c r="D1725" s="112">
        <v>50</v>
      </c>
    </row>
    <row r="1726" spans="1:4">
      <c r="A1726" s="264">
        <v>3</v>
      </c>
      <c r="B1726" s="264">
        <v>13</v>
      </c>
      <c r="C1726" s="265">
        <v>0.58333333333333337</v>
      </c>
      <c r="D1726" s="112">
        <v>50</v>
      </c>
    </row>
    <row r="1727" spans="1:4">
      <c r="A1727" s="264">
        <v>3</v>
      </c>
      <c r="B1727" s="264">
        <v>13</v>
      </c>
      <c r="C1727" s="265">
        <v>0.625</v>
      </c>
      <c r="D1727" s="112">
        <v>50</v>
      </c>
    </row>
    <row r="1728" spans="1:4">
      <c r="A1728" s="264">
        <v>3</v>
      </c>
      <c r="B1728" s="264">
        <v>13</v>
      </c>
      <c r="C1728" s="265">
        <v>0.66666666666666663</v>
      </c>
      <c r="D1728" s="112">
        <v>47.484059959524558</v>
      </c>
    </row>
    <row r="1729" spans="1:4">
      <c r="A1729" s="264">
        <v>3</v>
      </c>
      <c r="B1729" s="264">
        <v>13</v>
      </c>
      <c r="C1729" s="265">
        <v>0.70833333333333337</v>
      </c>
      <c r="D1729" s="112">
        <v>28.253474162461632</v>
      </c>
    </row>
    <row r="1730" spans="1:4">
      <c r="A1730" s="264">
        <v>3</v>
      </c>
      <c r="B1730" s="264">
        <v>13</v>
      </c>
      <c r="C1730" s="265">
        <v>0.75</v>
      </c>
      <c r="D1730" s="112">
        <v>2.6152899277772632</v>
      </c>
    </row>
    <row r="1731" spans="1:4">
      <c r="A1731" s="264">
        <v>3</v>
      </c>
      <c r="B1731" s="264">
        <v>13</v>
      </c>
      <c r="C1731" s="265">
        <v>0.79166666666666663</v>
      </c>
      <c r="D1731" s="112">
        <v>0</v>
      </c>
    </row>
    <row r="1732" spans="1:4">
      <c r="A1732" s="264">
        <v>3</v>
      </c>
      <c r="B1732" s="264">
        <v>13</v>
      </c>
      <c r="C1732" s="265">
        <v>0.83333333333333337</v>
      </c>
      <c r="D1732" s="112">
        <v>0</v>
      </c>
    </row>
    <row r="1733" spans="1:4">
      <c r="A1733" s="264">
        <v>3</v>
      </c>
      <c r="B1733" s="264">
        <v>13</v>
      </c>
      <c r="C1733" s="265">
        <v>0.875</v>
      </c>
      <c r="D1733" s="112">
        <v>0</v>
      </c>
    </row>
    <row r="1734" spans="1:4">
      <c r="A1734" s="264">
        <v>3</v>
      </c>
      <c r="B1734" s="264">
        <v>13</v>
      </c>
      <c r="C1734" s="265">
        <v>0.91666666666666663</v>
      </c>
      <c r="D1734" s="112">
        <v>0</v>
      </c>
    </row>
    <row r="1735" spans="1:4">
      <c r="A1735" s="264">
        <v>3</v>
      </c>
      <c r="B1735" s="264">
        <v>13</v>
      </c>
      <c r="C1735" s="265">
        <v>0.95833333333333337</v>
      </c>
      <c r="D1735" s="112">
        <v>0</v>
      </c>
    </row>
    <row r="1736" spans="1:4">
      <c r="A1736" s="264">
        <v>3</v>
      </c>
      <c r="B1736" s="264">
        <v>14</v>
      </c>
      <c r="C1736" s="265">
        <v>0</v>
      </c>
      <c r="D1736" s="112">
        <v>0</v>
      </c>
    </row>
    <row r="1737" spans="1:4">
      <c r="A1737" s="264">
        <v>3</v>
      </c>
      <c r="B1737" s="264">
        <v>14</v>
      </c>
      <c r="C1737" s="265">
        <v>4.1666666666666664E-2</v>
      </c>
      <c r="D1737" s="112">
        <v>0</v>
      </c>
    </row>
    <row r="1738" spans="1:4">
      <c r="A1738" s="264">
        <v>3</v>
      </c>
      <c r="B1738" s="264">
        <v>14</v>
      </c>
      <c r="C1738" s="265">
        <v>8.3333333333333329E-2</v>
      </c>
      <c r="D1738" s="112">
        <v>0</v>
      </c>
    </row>
    <row r="1739" spans="1:4">
      <c r="A1739" s="264">
        <v>3</v>
      </c>
      <c r="B1739" s="264">
        <v>14</v>
      </c>
      <c r="C1739" s="265">
        <v>0.125</v>
      </c>
      <c r="D1739" s="112">
        <v>0</v>
      </c>
    </row>
    <row r="1740" spans="1:4">
      <c r="A1740" s="264">
        <v>3</v>
      </c>
      <c r="B1740" s="264">
        <v>14</v>
      </c>
      <c r="C1740" s="265">
        <v>0.16666666666666666</v>
      </c>
      <c r="D1740" s="112">
        <v>0</v>
      </c>
    </row>
    <row r="1741" spans="1:4">
      <c r="A1741" s="264">
        <v>3</v>
      </c>
      <c r="B1741" s="264">
        <v>14</v>
      </c>
      <c r="C1741" s="265">
        <v>0.20833333333333334</v>
      </c>
      <c r="D1741" s="112">
        <v>0</v>
      </c>
    </row>
    <row r="1742" spans="1:4">
      <c r="A1742" s="264">
        <v>3</v>
      </c>
      <c r="B1742" s="264">
        <v>14</v>
      </c>
      <c r="C1742" s="265">
        <v>0.25</v>
      </c>
      <c r="D1742" s="112">
        <v>0</v>
      </c>
    </row>
    <row r="1743" spans="1:4">
      <c r="A1743" s="264">
        <v>3</v>
      </c>
      <c r="B1743" s="264">
        <v>14</v>
      </c>
      <c r="C1743" s="265">
        <v>0.29166666666666669</v>
      </c>
      <c r="D1743" s="112">
        <v>11.245290654048492</v>
      </c>
    </row>
    <row r="1744" spans="1:4">
      <c r="A1744" s="264">
        <v>3</v>
      </c>
      <c r="B1744" s="264">
        <v>14</v>
      </c>
      <c r="C1744" s="265">
        <v>0.33333333333333331</v>
      </c>
      <c r="D1744" s="112">
        <v>42.147782088287251</v>
      </c>
    </row>
    <row r="1745" spans="1:4">
      <c r="A1745" s="264">
        <v>3</v>
      </c>
      <c r="B1745" s="264">
        <v>14</v>
      </c>
      <c r="C1745" s="265">
        <v>0.375</v>
      </c>
      <c r="D1745" s="112">
        <v>50</v>
      </c>
    </row>
    <row r="1746" spans="1:4">
      <c r="A1746" s="264">
        <v>3</v>
      </c>
      <c r="B1746" s="264">
        <v>14</v>
      </c>
      <c r="C1746" s="265">
        <v>0.41666666666666669</v>
      </c>
      <c r="D1746" s="112">
        <v>50</v>
      </c>
    </row>
    <row r="1747" spans="1:4">
      <c r="A1747" s="264">
        <v>3</v>
      </c>
      <c r="B1747" s="264">
        <v>14</v>
      </c>
      <c r="C1747" s="265">
        <v>0.45833333333333331</v>
      </c>
      <c r="D1747" s="112">
        <v>50</v>
      </c>
    </row>
    <row r="1748" spans="1:4">
      <c r="A1748" s="264">
        <v>3</v>
      </c>
      <c r="B1748" s="264">
        <v>14</v>
      </c>
      <c r="C1748" s="265">
        <v>0.5</v>
      </c>
      <c r="D1748" s="112">
        <v>50</v>
      </c>
    </row>
    <row r="1749" spans="1:4">
      <c r="A1749" s="264">
        <v>3</v>
      </c>
      <c r="B1749" s="264">
        <v>14</v>
      </c>
      <c r="C1749" s="265">
        <v>0.54166666666666663</v>
      </c>
      <c r="D1749" s="112">
        <v>50</v>
      </c>
    </row>
    <row r="1750" spans="1:4">
      <c r="A1750" s="264">
        <v>3</v>
      </c>
      <c r="B1750" s="264">
        <v>14</v>
      </c>
      <c r="C1750" s="265">
        <v>0.58333333333333337</v>
      </c>
      <c r="D1750" s="112">
        <v>50</v>
      </c>
    </row>
    <row r="1751" spans="1:4">
      <c r="A1751" s="264">
        <v>3</v>
      </c>
      <c r="B1751" s="264">
        <v>14</v>
      </c>
      <c r="C1751" s="265">
        <v>0.625</v>
      </c>
      <c r="D1751" s="112">
        <v>50</v>
      </c>
    </row>
    <row r="1752" spans="1:4">
      <c r="A1752" s="264">
        <v>3</v>
      </c>
      <c r="B1752" s="264">
        <v>14</v>
      </c>
      <c r="C1752" s="265">
        <v>0.66666666666666663</v>
      </c>
      <c r="D1752" s="112">
        <v>47.39860134084288</v>
      </c>
    </row>
    <row r="1753" spans="1:4">
      <c r="A1753" s="264">
        <v>3</v>
      </c>
      <c r="B1753" s="264">
        <v>14</v>
      </c>
      <c r="C1753" s="265">
        <v>0.70833333333333337</v>
      </c>
      <c r="D1753" s="112">
        <v>28.661828912941669</v>
      </c>
    </row>
    <row r="1754" spans="1:4">
      <c r="A1754" s="264">
        <v>3</v>
      </c>
      <c r="B1754" s="264">
        <v>14</v>
      </c>
      <c r="C1754" s="265">
        <v>0.75</v>
      </c>
      <c r="D1754" s="112">
        <v>2.2861371201935903</v>
      </c>
    </row>
    <row r="1755" spans="1:4">
      <c r="A1755" s="264">
        <v>3</v>
      </c>
      <c r="B1755" s="264">
        <v>14</v>
      </c>
      <c r="C1755" s="265">
        <v>0.79166666666666663</v>
      </c>
      <c r="D1755" s="112">
        <v>0</v>
      </c>
    </row>
    <row r="1756" spans="1:4">
      <c r="A1756" s="264">
        <v>3</v>
      </c>
      <c r="B1756" s="264">
        <v>14</v>
      </c>
      <c r="C1756" s="265">
        <v>0.83333333333333337</v>
      </c>
      <c r="D1756" s="112">
        <v>0</v>
      </c>
    </row>
    <row r="1757" spans="1:4">
      <c r="A1757" s="264">
        <v>3</v>
      </c>
      <c r="B1757" s="264">
        <v>14</v>
      </c>
      <c r="C1757" s="265">
        <v>0.875</v>
      </c>
      <c r="D1757" s="112">
        <v>0</v>
      </c>
    </row>
    <row r="1758" spans="1:4">
      <c r="A1758" s="264">
        <v>3</v>
      </c>
      <c r="B1758" s="264">
        <v>14</v>
      </c>
      <c r="C1758" s="265">
        <v>0.91666666666666663</v>
      </c>
      <c r="D1758" s="112">
        <v>0</v>
      </c>
    </row>
    <row r="1759" spans="1:4">
      <c r="A1759" s="264">
        <v>3</v>
      </c>
      <c r="B1759" s="264">
        <v>14</v>
      </c>
      <c r="C1759" s="265">
        <v>0.95833333333333337</v>
      </c>
      <c r="D1759" s="112">
        <v>0</v>
      </c>
    </row>
    <row r="1760" spans="1:4">
      <c r="A1760" s="264">
        <v>3</v>
      </c>
      <c r="B1760" s="264">
        <v>15</v>
      </c>
      <c r="C1760" s="265">
        <v>0</v>
      </c>
      <c r="D1760" s="112">
        <v>0</v>
      </c>
    </row>
    <row r="1761" spans="1:4">
      <c r="A1761" s="264">
        <v>3</v>
      </c>
      <c r="B1761" s="264">
        <v>15</v>
      </c>
      <c r="C1761" s="265">
        <v>4.1666666666666664E-2</v>
      </c>
      <c r="D1761" s="112">
        <v>0</v>
      </c>
    </row>
    <row r="1762" spans="1:4">
      <c r="A1762" s="264">
        <v>3</v>
      </c>
      <c r="B1762" s="264">
        <v>15</v>
      </c>
      <c r="C1762" s="265">
        <v>8.3333333333333329E-2</v>
      </c>
      <c r="D1762" s="112">
        <v>0</v>
      </c>
    </row>
    <row r="1763" spans="1:4">
      <c r="A1763" s="264">
        <v>3</v>
      </c>
      <c r="B1763" s="264">
        <v>15</v>
      </c>
      <c r="C1763" s="265">
        <v>0.125</v>
      </c>
      <c r="D1763" s="112">
        <v>0</v>
      </c>
    </row>
    <row r="1764" spans="1:4">
      <c r="A1764" s="264">
        <v>3</v>
      </c>
      <c r="B1764" s="264">
        <v>15</v>
      </c>
      <c r="C1764" s="265">
        <v>0.16666666666666666</v>
      </c>
      <c r="D1764" s="112">
        <v>0</v>
      </c>
    </row>
    <row r="1765" spans="1:4">
      <c r="A1765" s="264">
        <v>3</v>
      </c>
      <c r="B1765" s="264">
        <v>15</v>
      </c>
      <c r="C1765" s="265">
        <v>0.20833333333333334</v>
      </c>
      <c r="D1765" s="112">
        <v>0</v>
      </c>
    </row>
    <row r="1766" spans="1:4">
      <c r="A1766" s="264">
        <v>3</v>
      </c>
      <c r="B1766" s="264">
        <v>15</v>
      </c>
      <c r="C1766" s="265">
        <v>0.25</v>
      </c>
      <c r="D1766" s="112">
        <v>0</v>
      </c>
    </row>
    <row r="1767" spans="1:4">
      <c r="A1767" s="264">
        <v>3</v>
      </c>
      <c r="B1767" s="264">
        <v>15</v>
      </c>
      <c r="C1767" s="265">
        <v>0.29166666666666669</v>
      </c>
      <c r="D1767" s="112">
        <v>1.5692692125693177</v>
      </c>
    </row>
    <row r="1768" spans="1:4">
      <c r="A1768" s="264">
        <v>3</v>
      </c>
      <c r="B1768" s="264">
        <v>15</v>
      </c>
      <c r="C1768" s="265">
        <v>0.33333333333333331</v>
      </c>
      <c r="D1768" s="112">
        <v>3.7275317473739507</v>
      </c>
    </row>
    <row r="1769" spans="1:4">
      <c r="A1769" s="264">
        <v>3</v>
      </c>
      <c r="B1769" s="264">
        <v>15</v>
      </c>
      <c r="C1769" s="265">
        <v>0.375</v>
      </c>
      <c r="D1769" s="112">
        <v>2.2835237999564364</v>
      </c>
    </row>
    <row r="1770" spans="1:4">
      <c r="A1770" s="264">
        <v>3</v>
      </c>
      <c r="B1770" s="264">
        <v>15</v>
      </c>
      <c r="C1770" s="265">
        <v>0.41666666666666669</v>
      </c>
      <c r="D1770" s="112">
        <v>4.0955370105158044</v>
      </c>
    </row>
    <row r="1771" spans="1:4">
      <c r="A1771" s="264">
        <v>3</v>
      </c>
      <c r="B1771" s="264">
        <v>15</v>
      </c>
      <c r="C1771" s="265">
        <v>0.45833333333333331</v>
      </c>
      <c r="D1771" s="112">
        <v>8.3107115469749751</v>
      </c>
    </row>
    <row r="1772" spans="1:4">
      <c r="A1772" s="264">
        <v>3</v>
      </c>
      <c r="B1772" s="264">
        <v>15</v>
      </c>
      <c r="C1772" s="265">
        <v>0.5</v>
      </c>
      <c r="D1772" s="112">
        <v>11.035210009957382</v>
      </c>
    </row>
    <row r="1773" spans="1:4">
      <c r="A1773" s="264">
        <v>3</v>
      </c>
      <c r="B1773" s="264">
        <v>15</v>
      </c>
      <c r="C1773" s="265">
        <v>0.54166666666666663</v>
      </c>
      <c r="D1773" s="112">
        <v>6.3281944395252081</v>
      </c>
    </row>
    <row r="1774" spans="1:4">
      <c r="A1774" s="264">
        <v>3</v>
      </c>
      <c r="B1774" s="264">
        <v>15</v>
      </c>
      <c r="C1774" s="265">
        <v>0.58333333333333337</v>
      </c>
      <c r="D1774" s="112">
        <v>10.219231066322569</v>
      </c>
    </row>
    <row r="1775" spans="1:4">
      <c r="A1775" s="264">
        <v>3</v>
      </c>
      <c r="B1775" s="264">
        <v>15</v>
      </c>
      <c r="C1775" s="265">
        <v>0.625</v>
      </c>
      <c r="D1775" s="112">
        <v>3.5571041401713654</v>
      </c>
    </row>
    <row r="1776" spans="1:4">
      <c r="A1776" s="264">
        <v>3</v>
      </c>
      <c r="B1776" s="264">
        <v>15</v>
      </c>
      <c r="C1776" s="265">
        <v>0.66666666666666663</v>
      </c>
      <c r="D1776" s="112">
        <v>2.1484302656517285</v>
      </c>
    </row>
    <row r="1777" spans="1:4">
      <c r="A1777" s="264">
        <v>3</v>
      </c>
      <c r="B1777" s="264">
        <v>15</v>
      </c>
      <c r="C1777" s="265">
        <v>0.70833333333333337</v>
      </c>
      <c r="D1777" s="112">
        <v>1.397915089304254</v>
      </c>
    </row>
    <row r="1778" spans="1:4">
      <c r="A1778" s="264">
        <v>3</v>
      </c>
      <c r="B1778" s="264">
        <v>15</v>
      </c>
      <c r="C1778" s="265">
        <v>0.75</v>
      </c>
      <c r="D1778" s="112">
        <v>0.67402380586268207</v>
      </c>
    </row>
    <row r="1779" spans="1:4">
      <c r="A1779" s="264">
        <v>3</v>
      </c>
      <c r="B1779" s="264">
        <v>15</v>
      </c>
      <c r="C1779" s="265">
        <v>0.79166666666666663</v>
      </c>
      <c r="D1779" s="112">
        <v>0</v>
      </c>
    </row>
    <row r="1780" spans="1:4">
      <c r="A1780" s="264">
        <v>3</v>
      </c>
      <c r="B1780" s="264">
        <v>15</v>
      </c>
      <c r="C1780" s="265">
        <v>0.83333333333333337</v>
      </c>
      <c r="D1780" s="112">
        <v>0</v>
      </c>
    </row>
    <row r="1781" spans="1:4">
      <c r="A1781" s="264">
        <v>3</v>
      </c>
      <c r="B1781" s="264">
        <v>15</v>
      </c>
      <c r="C1781" s="265">
        <v>0.875</v>
      </c>
      <c r="D1781" s="112">
        <v>0</v>
      </c>
    </row>
    <row r="1782" spans="1:4">
      <c r="A1782" s="264">
        <v>3</v>
      </c>
      <c r="B1782" s="264">
        <v>15</v>
      </c>
      <c r="C1782" s="265">
        <v>0.91666666666666663</v>
      </c>
      <c r="D1782" s="112">
        <v>0</v>
      </c>
    </row>
    <row r="1783" spans="1:4">
      <c r="A1783" s="264">
        <v>3</v>
      </c>
      <c r="B1783" s="264">
        <v>15</v>
      </c>
      <c r="C1783" s="265">
        <v>0.95833333333333337</v>
      </c>
      <c r="D1783" s="112">
        <v>0</v>
      </c>
    </row>
    <row r="1784" spans="1:4">
      <c r="A1784" s="264">
        <v>3</v>
      </c>
      <c r="B1784" s="264">
        <v>16</v>
      </c>
      <c r="C1784" s="265">
        <v>0</v>
      </c>
      <c r="D1784" s="112">
        <v>0</v>
      </c>
    </row>
    <row r="1785" spans="1:4">
      <c r="A1785" s="264">
        <v>3</v>
      </c>
      <c r="B1785" s="264">
        <v>16</v>
      </c>
      <c r="C1785" s="265">
        <v>4.1666666666666664E-2</v>
      </c>
      <c r="D1785" s="112">
        <v>0</v>
      </c>
    </row>
    <row r="1786" spans="1:4">
      <c r="A1786" s="264">
        <v>3</v>
      </c>
      <c r="B1786" s="264">
        <v>16</v>
      </c>
      <c r="C1786" s="265">
        <v>8.3333333333333329E-2</v>
      </c>
      <c r="D1786" s="112">
        <v>0</v>
      </c>
    </row>
    <row r="1787" spans="1:4">
      <c r="A1787" s="264">
        <v>3</v>
      </c>
      <c r="B1787" s="264">
        <v>16</v>
      </c>
      <c r="C1787" s="265">
        <v>0.125</v>
      </c>
      <c r="D1787" s="112">
        <v>0</v>
      </c>
    </row>
    <row r="1788" spans="1:4">
      <c r="A1788" s="264">
        <v>3</v>
      </c>
      <c r="B1788" s="264">
        <v>16</v>
      </c>
      <c r="C1788" s="265">
        <v>0.16666666666666666</v>
      </c>
      <c r="D1788" s="112">
        <v>0</v>
      </c>
    </row>
    <row r="1789" spans="1:4">
      <c r="A1789" s="264">
        <v>3</v>
      </c>
      <c r="B1789" s="264">
        <v>16</v>
      </c>
      <c r="C1789" s="265">
        <v>0.20833333333333334</v>
      </c>
      <c r="D1789" s="112">
        <v>0</v>
      </c>
    </row>
    <row r="1790" spans="1:4">
      <c r="A1790" s="264">
        <v>3</v>
      </c>
      <c r="B1790" s="264">
        <v>16</v>
      </c>
      <c r="C1790" s="265">
        <v>0.25</v>
      </c>
      <c r="D1790" s="112">
        <v>0</v>
      </c>
    </row>
    <row r="1791" spans="1:4">
      <c r="A1791" s="264">
        <v>3</v>
      </c>
      <c r="B1791" s="264">
        <v>16</v>
      </c>
      <c r="C1791" s="265">
        <v>0.29166666666666669</v>
      </c>
      <c r="D1791" s="112">
        <v>1.8681658872269515</v>
      </c>
    </row>
    <row r="1792" spans="1:4">
      <c r="A1792" s="264">
        <v>3</v>
      </c>
      <c r="B1792" s="264">
        <v>16</v>
      </c>
      <c r="C1792" s="265">
        <v>0.33333333333333331</v>
      </c>
      <c r="D1792" s="112">
        <v>4.7804655096309645</v>
      </c>
    </row>
    <row r="1793" spans="1:4">
      <c r="A1793" s="264">
        <v>3</v>
      </c>
      <c r="B1793" s="264">
        <v>16</v>
      </c>
      <c r="C1793" s="265">
        <v>0.375</v>
      </c>
      <c r="D1793" s="112">
        <v>17.155886504922034</v>
      </c>
    </row>
    <row r="1794" spans="1:4">
      <c r="A1794" s="264">
        <v>3</v>
      </c>
      <c r="B1794" s="264">
        <v>16</v>
      </c>
      <c r="C1794" s="265">
        <v>0.41666666666666669</v>
      </c>
      <c r="D1794" s="112">
        <v>28.415750925360985</v>
      </c>
    </row>
    <row r="1795" spans="1:4">
      <c r="A1795" s="264">
        <v>3</v>
      </c>
      <c r="B1795" s="264">
        <v>16</v>
      </c>
      <c r="C1795" s="265">
        <v>0.45833333333333331</v>
      </c>
      <c r="D1795" s="112">
        <v>23.84239249876963</v>
      </c>
    </row>
    <row r="1796" spans="1:4">
      <c r="A1796" s="264">
        <v>3</v>
      </c>
      <c r="B1796" s="264">
        <v>16</v>
      </c>
      <c r="C1796" s="265">
        <v>0.5</v>
      </c>
      <c r="D1796" s="112">
        <v>17.023736640523317</v>
      </c>
    </row>
    <row r="1797" spans="1:4">
      <c r="A1797" s="264">
        <v>3</v>
      </c>
      <c r="B1797" s="264">
        <v>16</v>
      </c>
      <c r="C1797" s="265">
        <v>0.54166666666666663</v>
      </c>
      <c r="D1797" s="112">
        <v>14.858638277326099</v>
      </c>
    </row>
    <row r="1798" spans="1:4">
      <c r="A1798" s="264">
        <v>3</v>
      </c>
      <c r="B1798" s="264">
        <v>16</v>
      </c>
      <c r="C1798" s="265">
        <v>0.58333333333333337</v>
      </c>
      <c r="D1798" s="112">
        <v>23.330973004423836</v>
      </c>
    </row>
    <row r="1799" spans="1:4">
      <c r="A1799" s="264">
        <v>3</v>
      </c>
      <c r="B1799" s="264">
        <v>16</v>
      </c>
      <c r="C1799" s="265">
        <v>0.625</v>
      </c>
      <c r="D1799" s="112">
        <v>39.523414317603283</v>
      </c>
    </row>
    <row r="1800" spans="1:4">
      <c r="A1800" s="264">
        <v>3</v>
      </c>
      <c r="B1800" s="264">
        <v>16</v>
      </c>
      <c r="C1800" s="265">
        <v>0.66666666666666663</v>
      </c>
      <c r="D1800" s="112">
        <v>35.966369951430714</v>
      </c>
    </row>
    <row r="1801" spans="1:4">
      <c r="A1801" s="264">
        <v>3</v>
      </c>
      <c r="B1801" s="264">
        <v>16</v>
      </c>
      <c r="C1801" s="265">
        <v>0.70833333333333337</v>
      </c>
      <c r="D1801" s="112">
        <v>22.470529075825485</v>
      </c>
    </row>
    <row r="1802" spans="1:4">
      <c r="A1802" s="264">
        <v>3</v>
      </c>
      <c r="B1802" s="264">
        <v>16</v>
      </c>
      <c r="C1802" s="265">
        <v>0.75</v>
      </c>
      <c r="D1802" s="112">
        <v>2.9359844277339486</v>
      </c>
    </row>
    <row r="1803" spans="1:4">
      <c r="A1803" s="264">
        <v>3</v>
      </c>
      <c r="B1803" s="264">
        <v>16</v>
      </c>
      <c r="C1803" s="265">
        <v>0.79166666666666663</v>
      </c>
      <c r="D1803" s="112">
        <v>0</v>
      </c>
    </row>
    <row r="1804" spans="1:4">
      <c r="A1804" s="264">
        <v>3</v>
      </c>
      <c r="B1804" s="264">
        <v>16</v>
      </c>
      <c r="C1804" s="265">
        <v>0.83333333333333337</v>
      </c>
      <c r="D1804" s="112">
        <v>0</v>
      </c>
    </row>
    <row r="1805" spans="1:4">
      <c r="A1805" s="264">
        <v>3</v>
      </c>
      <c r="B1805" s="264">
        <v>16</v>
      </c>
      <c r="C1805" s="265">
        <v>0.875</v>
      </c>
      <c r="D1805" s="112">
        <v>0</v>
      </c>
    </row>
    <row r="1806" spans="1:4">
      <c r="A1806" s="264">
        <v>3</v>
      </c>
      <c r="B1806" s="264">
        <v>16</v>
      </c>
      <c r="C1806" s="265">
        <v>0.91666666666666663</v>
      </c>
      <c r="D1806" s="112">
        <v>0</v>
      </c>
    </row>
    <row r="1807" spans="1:4">
      <c r="A1807" s="264">
        <v>3</v>
      </c>
      <c r="B1807" s="264">
        <v>16</v>
      </c>
      <c r="C1807" s="265">
        <v>0.95833333333333337</v>
      </c>
      <c r="D1807" s="112">
        <v>0</v>
      </c>
    </row>
    <row r="1808" spans="1:4">
      <c r="A1808" s="264">
        <v>3</v>
      </c>
      <c r="B1808" s="264">
        <v>17</v>
      </c>
      <c r="C1808" s="265">
        <v>0</v>
      </c>
      <c r="D1808" s="112">
        <v>0</v>
      </c>
    </row>
    <row r="1809" spans="1:4">
      <c r="A1809" s="264">
        <v>3</v>
      </c>
      <c r="B1809" s="264">
        <v>17</v>
      </c>
      <c r="C1809" s="265">
        <v>4.1666666666666664E-2</v>
      </c>
      <c r="D1809" s="112">
        <v>0</v>
      </c>
    </row>
    <row r="1810" spans="1:4">
      <c r="A1810" s="264">
        <v>3</v>
      </c>
      <c r="B1810" s="264">
        <v>17</v>
      </c>
      <c r="C1810" s="265">
        <v>8.3333333333333329E-2</v>
      </c>
      <c r="D1810" s="112">
        <v>0</v>
      </c>
    </row>
    <row r="1811" spans="1:4">
      <c r="A1811" s="264">
        <v>3</v>
      </c>
      <c r="B1811" s="264">
        <v>17</v>
      </c>
      <c r="C1811" s="265">
        <v>0.125</v>
      </c>
      <c r="D1811" s="112">
        <v>0</v>
      </c>
    </row>
    <row r="1812" spans="1:4">
      <c r="A1812" s="264">
        <v>3</v>
      </c>
      <c r="B1812" s="264">
        <v>17</v>
      </c>
      <c r="C1812" s="265">
        <v>0.16666666666666666</v>
      </c>
      <c r="D1812" s="112">
        <v>0</v>
      </c>
    </row>
    <row r="1813" spans="1:4">
      <c r="A1813" s="264">
        <v>3</v>
      </c>
      <c r="B1813" s="264">
        <v>17</v>
      </c>
      <c r="C1813" s="265">
        <v>0.20833333333333334</v>
      </c>
      <c r="D1813" s="112">
        <v>0</v>
      </c>
    </row>
    <row r="1814" spans="1:4">
      <c r="A1814" s="264">
        <v>3</v>
      </c>
      <c r="B1814" s="264">
        <v>17</v>
      </c>
      <c r="C1814" s="265">
        <v>0.25</v>
      </c>
      <c r="D1814" s="112">
        <v>0</v>
      </c>
    </row>
    <row r="1815" spans="1:4">
      <c r="A1815" s="264">
        <v>3</v>
      </c>
      <c r="B1815" s="264">
        <v>17</v>
      </c>
      <c r="C1815" s="265">
        <v>0.29166666666666669</v>
      </c>
      <c r="D1815" s="112">
        <v>13.080216760815881</v>
      </c>
    </row>
    <row r="1816" spans="1:4">
      <c r="A1816" s="264">
        <v>3</v>
      </c>
      <c r="B1816" s="264">
        <v>17</v>
      </c>
      <c r="C1816" s="265">
        <v>0.33333333333333331</v>
      </c>
      <c r="D1816" s="112">
        <v>45.367889767962019</v>
      </c>
    </row>
    <row r="1817" spans="1:4">
      <c r="A1817" s="264">
        <v>3</v>
      </c>
      <c r="B1817" s="264">
        <v>17</v>
      </c>
      <c r="C1817" s="265">
        <v>0.375</v>
      </c>
      <c r="D1817" s="112">
        <v>50</v>
      </c>
    </row>
    <row r="1818" spans="1:4">
      <c r="A1818" s="264">
        <v>3</v>
      </c>
      <c r="B1818" s="264">
        <v>17</v>
      </c>
      <c r="C1818" s="265">
        <v>0.41666666666666669</v>
      </c>
      <c r="D1818" s="112">
        <v>50</v>
      </c>
    </row>
    <row r="1819" spans="1:4">
      <c r="A1819" s="264">
        <v>3</v>
      </c>
      <c r="B1819" s="264">
        <v>17</v>
      </c>
      <c r="C1819" s="265">
        <v>0.45833333333333331</v>
      </c>
      <c r="D1819" s="112">
        <v>50</v>
      </c>
    </row>
    <row r="1820" spans="1:4">
      <c r="A1820" s="264">
        <v>3</v>
      </c>
      <c r="B1820" s="264">
        <v>17</v>
      </c>
      <c r="C1820" s="265">
        <v>0.5</v>
      </c>
      <c r="D1820" s="112">
        <v>50</v>
      </c>
    </row>
    <row r="1821" spans="1:4">
      <c r="A1821" s="264">
        <v>3</v>
      </c>
      <c r="B1821" s="264">
        <v>17</v>
      </c>
      <c r="C1821" s="265">
        <v>0.54166666666666663</v>
      </c>
      <c r="D1821" s="112">
        <v>50</v>
      </c>
    </row>
    <row r="1822" spans="1:4">
      <c r="A1822" s="264">
        <v>3</v>
      </c>
      <c r="B1822" s="264">
        <v>17</v>
      </c>
      <c r="C1822" s="265">
        <v>0.58333333333333337</v>
      </c>
      <c r="D1822" s="112">
        <v>50</v>
      </c>
    </row>
    <row r="1823" spans="1:4">
      <c r="A1823" s="264">
        <v>3</v>
      </c>
      <c r="B1823" s="264">
        <v>17</v>
      </c>
      <c r="C1823" s="265">
        <v>0.625</v>
      </c>
      <c r="D1823" s="112">
        <v>50</v>
      </c>
    </row>
    <row r="1824" spans="1:4">
      <c r="A1824" s="264">
        <v>3</v>
      </c>
      <c r="B1824" s="264">
        <v>17</v>
      </c>
      <c r="C1824" s="265">
        <v>0.66666666666666663</v>
      </c>
      <c r="D1824" s="112">
        <v>49.1118478017097</v>
      </c>
    </row>
    <row r="1825" spans="1:4">
      <c r="A1825" s="264">
        <v>3</v>
      </c>
      <c r="B1825" s="264">
        <v>17</v>
      </c>
      <c r="C1825" s="265">
        <v>0.70833333333333337</v>
      </c>
      <c r="D1825" s="112">
        <v>31.148778062130251</v>
      </c>
    </row>
    <row r="1826" spans="1:4">
      <c r="A1826" s="264">
        <v>3</v>
      </c>
      <c r="B1826" s="264">
        <v>17</v>
      </c>
      <c r="C1826" s="265">
        <v>0.75</v>
      </c>
      <c r="D1826" s="112">
        <v>4.0985591347976058</v>
      </c>
    </row>
    <row r="1827" spans="1:4">
      <c r="A1827" s="264">
        <v>3</v>
      </c>
      <c r="B1827" s="264">
        <v>17</v>
      </c>
      <c r="C1827" s="265">
        <v>0.79166666666666663</v>
      </c>
      <c r="D1827" s="112">
        <v>0</v>
      </c>
    </row>
    <row r="1828" spans="1:4">
      <c r="A1828" s="264">
        <v>3</v>
      </c>
      <c r="B1828" s="264">
        <v>17</v>
      </c>
      <c r="C1828" s="265">
        <v>0.83333333333333337</v>
      </c>
      <c r="D1828" s="112">
        <v>0</v>
      </c>
    </row>
    <row r="1829" spans="1:4">
      <c r="A1829" s="264">
        <v>3</v>
      </c>
      <c r="B1829" s="264">
        <v>17</v>
      </c>
      <c r="C1829" s="265">
        <v>0.875</v>
      </c>
      <c r="D1829" s="112">
        <v>0</v>
      </c>
    </row>
    <row r="1830" spans="1:4">
      <c r="A1830" s="264">
        <v>3</v>
      </c>
      <c r="B1830" s="264">
        <v>17</v>
      </c>
      <c r="C1830" s="265">
        <v>0.91666666666666663</v>
      </c>
      <c r="D1830" s="112">
        <v>0</v>
      </c>
    </row>
    <row r="1831" spans="1:4">
      <c r="A1831" s="264">
        <v>3</v>
      </c>
      <c r="B1831" s="264">
        <v>17</v>
      </c>
      <c r="C1831" s="265">
        <v>0.95833333333333337</v>
      </c>
      <c r="D1831" s="112">
        <v>0</v>
      </c>
    </row>
    <row r="1832" spans="1:4">
      <c r="A1832" s="264">
        <v>3</v>
      </c>
      <c r="B1832" s="264">
        <v>18</v>
      </c>
      <c r="C1832" s="265">
        <v>0</v>
      </c>
      <c r="D1832" s="112">
        <v>0</v>
      </c>
    </row>
    <row r="1833" spans="1:4">
      <c r="A1833" s="264">
        <v>3</v>
      </c>
      <c r="B1833" s="264">
        <v>18</v>
      </c>
      <c r="C1833" s="265">
        <v>4.1666666666666664E-2</v>
      </c>
      <c r="D1833" s="112">
        <v>0</v>
      </c>
    </row>
    <row r="1834" spans="1:4">
      <c r="A1834" s="264">
        <v>3</v>
      </c>
      <c r="B1834" s="264">
        <v>18</v>
      </c>
      <c r="C1834" s="265">
        <v>8.3333333333333329E-2</v>
      </c>
      <c r="D1834" s="112">
        <v>0</v>
      </c>
    </row>
    <row r="1835" spans="1:4">
      <c r="A1835" s="264">
        <v>3</v>
      </c>
      <c r="B1835" s="264">
        <v>18</v>
      </c>
      <c r="C1835" s="265">
        <v>0.125</v>
      </c>
      <c r="D1835" s="112">
        <v>0</v>
      </c>
    </row>
    <row r="1836" spans="1:4">
      <c r="A1836" s="264">
        <v>3</v>
      </c>
      <c r="B1836" s="264">
        <v>18</v>
      </c>
      <c r="C1836" s="265">
        <v>0.16666666666666666</v>
      </c>
      <c r="D1836" s="112">
        <v>0</v>
      </c>
    </row>
    <row r="1837" spans="1:4">
      <c r="A1837" s="264">
        <v>3</v>
      </c>
      <c r="B1837" s="264">
        <v>18</v>
      </c>
      <c r="C1837" s="265">
        <v>0.20833333333333334</v>
      </c>
      <c r="D1837" s="112">
        <v>0</v>
      </c>
    </row>
    <row r="1838" spans="1:4">
      <c r="A1838" s="264">
        <v>3</v>
      </c>
      <c r="B1838" s="264">
        <v>18</v>
      </c>
      <c r="C1838" s="265">
        <v>0.25</v>
      </c>
      <c r="D1838" s="112">
        <v>0</v>
      </c>
    </row>
    <row r="1839" spans="1:4">
      <c r="A1839" s="264">
        <v>3</v>
      </c>
      <c r="B1839" s="264">
        <v>18</v>
      </c>
      <c r="C1839" s="265">
        <v>0.29166666666666669</v>
      </c>
      <c r="D1839" s="112">
        <v>16.266028767118794</v>
      </c>
    </row>
    <row r="1840" spans="1:4">
      <c r="A1840" s="264">
        <v>3</v>
      </c>
      <c r="B1840" s="264">
        <v>18</v>
      </c>
      <c r="C1840" s="265">
        <v>0.33333333333333331</v>
      </c>
      <c r="D1840" s="112">
        <v>49.374520885561431</v>
      </c>
    </row>
    <row r="1841" spans="1:4">
      <c r="A1841" s="264">
        <v>3</v>
      </c>
      <c r="B1841" s="264">
        <v>18</v>
      </c>
      <c r="C1841" s="265">
        <v>0.375</v>
      </c>
      <c r="D1841" s="112">
        <v>50</v>
      </c>
    </row>
    <row r="1842" spans="1:4">
      <c r="A1842" s="264">
        <v>3</v>
      </c>
      <c r="B1842" s="264">
        <v>18</v>
      </c>
      <c r="C1842" s="265">
        <v>0.41666666666666669</v>
      </c>
      <c r="D1842" s="112">
        <v>50</v>
      </c>
    </row>
    <row r="1843" spans="1:4">
      <c r="A1843" s="264">
        <v>3</v>
      </c>
      <c r="B1843" s="264">
        <v>18</v>
      </c>
      <c r="C1843" s="265">
        <v>0.45833333333333331</v>
      </c>
      <c r="D1843" s="112">
        <v>50</v>
      </c>
    </row>
    <row r="1844" spans="1:4">
      <c r="A1844" s="264">
        <v>3</v>
      </c>
      <c r="B1844" s="264">
        <v>18</v>
      </c>
      <c r="C1844" s="265">
        <v>0.5</v>
      </c>
      <c r="D1844" s="112">
        <v>50</v>
      </c>
    </row>
    <row r="1845" spans="1:4">
      <c r="A1845" s="264">
        <v>3</v>
      </c>
      <c r="B1845" s="264">
        <v>18</v>
      </c>
      <c r="C1845" s="265">
        <v>0.54166666666666663</v>
      </c>
      <c r="D1845" s="112">
        <v>50</v>
      </c>
    </row>
    <row r="1846" spans="1:4">
      <c r="A1846" s="264">
        <v>3</v>
      </c>
      <c r="B1846" s="264">
        <v>18</v>
      </c>
      <c r="C1846" s="265">
        <v>0.58333333333333337</v>
      </c>
      <c r="D1846" s="112">
        <v>50</v>
      </c>
    </row>
    <row r="1847" spans="1:4">
      <c r="A1847" s="264">
        <v>3</v>
      </c>
      <c r="B1847" s="264">
        <v>18</v>
      </c>
      <c r="C1847" s="265">
        <v>0.625</v>
      </c>
      <c r="D1847" s="112">
        <v>50</v>
      </c>
    </row>
    <row r="1848" spans="1:4">
      <c r="A1848" s="264">
        <v>3</v>
      </c>
      <c r="B1848" s="264">
        <v>18</v>
      </c>
      <c r="C1848" s="265">
        <v>0.66666666666666663</v>
      </c>
      <c r="D1848" s="112">
        <v>50</v>
      </c>
    </row>
    <row r="1849" spans="1:4">
      <c r="A1849" s="264">
        <v>3</v>
      </c>
      <c r="B1849" s="264">
        <v>18</v>
      </c>
      <c r="C1849" s="265">
        <v>0.70833333333333337</v>
      </c>
      <c r="D1849" s="112">
        <v>34.097778900941336</v>
      </c>
    </row>
    <row r="1850" spans="1:4">
      <c r="A1850" s="264">
        <v>3</v>
      </c>
      <c r="B1850" s="264">
        <v>18</v>
      </c>
      <c r="C1850" s="265">
        <v>0.75</v>
      </c>
      <c r="D1850" s="112">
        <v>3.4449422046770648</v>
      </c>
    </row>
    <row r="1851" spans="1:4">
      <c r="A1851" s="264">
        <v>3</v>
      </c>
      <c r="B1851" s="264">
        <v>18</v>
      </c>
      <c r="C1851" s="265">
        <v>0.79166666666666663</v>
      </c>
      <c r="D1851" s="112">
        <v>0</v>
      </c>
    </row>
    <row r="1852" spans="1:4">
      <c r="A1852" s="264">
        <v>3</v>
      </c>
      <c r="B1852" s="264">
        <v>18</v>
      </c>
      <c r="C1852" s="265">
        <v>0.83333333333333337</v>
      </c>
      <c r="D1852" s="112">
        <v>0</v>
      </c>
    </row>
    <row r="1853" spans="1:4">
      <c r="A1853" s="264">
        <v>3</v>
      </c>
      <c r="B1853" s="264">
        <v>18</v>
      </c>
      <c r="C1853" s="265">
        <v>0.875</v>
      </c>
      <c r="D1853" s="112">
        <v>0</v>
      </c>
    </row>
    <row r="1854" spans="1:4">
      <c r="A1854" s="264">
        <v>3</v>
      </c>
      <c r="B1854" s="264">
        <v>18</v>
      </c>
      <c r="C1854" s="265">
        <v>0.91666666666666663</v>
      </c>
      <c r="D1854" s="112">
        <v>0</v>
      </c>
    </row>
    <row r="1855" spans="1:4">
      <c r="A1855" s="264">
        <v>3</v>
      </c>
      <c r="B1855" s="264">
        <v>18</v>
      </c>
      <c r="C1855" s="265">
        <v>0.95833333333333337</v>
      </c>
      <c r="D1855" s="112">
        <v>0</v>
      </c>
    </row>
    <row r="1856" spans="1:4">
      <c r="A1856" s="264">
        <v>3</v>
      </c>
      <c r="B1856" s="264">
        <v>19</v>
      </c>
      <c r="C1856" s="265">
        <v>0</v>
      </c>
      <c r="D1856" s="112">
        <v>0</v>
      </c>
    </row>
    <row r="1857" spans="1:4">
      <c r="A1857" s="264">
        <v>3</v>
      </c>
      <c r="B1857" s="264">
        <v>19</v>
      </c>
      <c r="C1857" s="265">
        <v>4.1666666666666664E-2</v>
      </c>
      <c r="D1857" s="112">
        <v>0</v>
      </c>
    </row>
    <row r="1858" spans="1:4">
      <c r="A1858" s="264">
        <v>3</v>
      </c>
      <c r="B1858" s="264">
        <v>19</v>
      </c>
      <c r="C1858" s="265">
        <v>8.3333333333333329E-2</v>
      </c>
      <c r="D1858" s="112">
        <v>0</v>
      </c>
    </row>
    <row r="1859" spans="1:4">
      <c r="A1859" s="264">
        <v>3</v>
      </c>
      <c r="B1859" s="264">
        <v>19</v>
      </c>
      <c r="C1859" s="265">
        <v>0.125</v>
      </c>
      <c r="D1859" s="112">
        <v>0</v>
      </c>
    </row>
    <row r="1860" spans="1:4">
      <c r="A1860" s="264">
        <v>3</v>
      </c>
      <c r="B1860" s="264">
        <v>19</v>
      </c>
      <c r="C1860" s="265">
        <v>0.16666666666666666</v>
      </c>
      <c r="D1860" s="112">
        <v>0</v>
      </c>
    </row>
    <row r="1861" spans="1:4">
      <c r="A1861" s="264">
        <v>3</v>
      </c>
      <c r="B1861" s="264">
        <v>19</v>
      </c>
      <c r="C1861" s="265">
        <v>0.20833333333333334</v>
      </c>
      <c r="D1861" s="112">
        <v>0</v>
      </c>
    </row>
    <row r="1862" spans="1:4">
      <c r="A1862" s="264">
        <v>3</v>
      </c>
      <c r="B1862" s="264">
        <v>19</v>
      </c>
      <c r="C1862" s="265">
        <v>0.25</v>
      </c>
      <c r="D1862" s="112">
        <v>0</v>
      </c>
    </row>
    <row r="1863" spans="1:4">
      <c r="A1863" s="264">
        <v>3</v>
      </c>
      <c r="B1863" s="264">
        <v>19</v>
      </c>
      <c r="C1863" s="265">
        <v>0.29166666666666669</v>
      </c>
      <c r="D1863" s="112">
        <v>13.993372379412543</v>
      </c>
    </row>
    <row r="1864" spans="1:4">
      <c r="A1864" s="264">
        <v>3</v>
      </c>
      <c r="B1864" s="264">
        <v>19</v>
      </c>
      <c r="C1864" s="265">
        <v>0.33333333333333331</v>
      </c>
      <c r="D1864" s="112">
        <v>43.988892015740959</v>
      </c>
    </row>
    <row r="1865" spans="1:4">
      <c r="A1865" s="264">
        <v>3</v>
      </c>
      <c r="B1865" s="264">
        <v>19</v>
      </c>
      <c r="C1865" s="265">
        <v>0.375</v>
      </c>
      <c r="D1865" s="112">
        <v>50</v>
      </c>
    </row>
    <row r="1866" spans="1:4">
      <c r="A1866" s="264">
        <v>3</v>
      </c>
      <c r="B1866" s="264">
        <v>19</v>
      </c>
      <c r="C1866" s="265">
        <v>0.41666666666666669</v>
      </c>
      <c r="D1866" s="112">
        <v>49.998375008273698</v>
      </c>
    </row>
    <row r="1867" spans="1:4">
      <c r="A1867" s="264">
        <v>3</v>
      </c>
      <c r="B1867" s="264">
        <v>19</v>
      </c>
      <c r="C1867" s="265">
        <v>0.45833333333333331</v>
      </c>
      <c r="D1867" s="112">
        <v>35.79011630598432</v>
      </c>
    </row>
    <row r="1868" spans="1:4">
      <c r="A1868" s="264">
        <v>3</v>
      </c>
      <c r="B1868" s="264">
        <v>19</v>
      </c>
      <c r="C1868" s="265">
        <v>0.5</v>
      </c>
      <c r="D1868" s="112">
        <v>31.051595120563714</v>
      </c>
    </row>
    <row r="1869" spans="1:4">
      <c r="A1869" s="264">
        <v>3</v>
      </c>
      <c r="B1869" s="264">
        <v>19</v>
      </c>
      <c r="C1869" s="265">
        <v>0.54166666666666663</v>
      </c>
      <c r="D1869" s="112">
        <v>33.301436569349889</v>
      </c>
    </row>
    <row r="1870" spans="1:4">
      <c r="A1870" s="264">
        <v>3</v>
      </c>
      <c r="B1870" s="264">
        <v>19</v>
      </c>
      <c r="C1870" s="265">
        <v>0.58333333333333337</v>
      </c>
      <c r="D1870" s="112">
        <v>15.475213189462732</v>
      </c>
    </row>
    <row r="1871" spans="1:4">
      <c r="A1871" s="264">
        <v>3</v>
      </c>
      <c r="B1871" s="264">
        <v>19</v>
      </c>
      <c r="C1871" s="265">
        <v>0.625</v>
      </c>
      <c r="D1871" s="112">
        <v>6.1763045935138576</v>
      </c>
    </row>
    <row r="1872" spans="1:4">
      <c r="A1872" s="264">
        <v>3</v>
      </c>
      <c r="B1872" s="264">
        <v>19</v>
      </c>
      <c r="C1872" s="265">
        <v>0.66666666666666663</v>
      </c>
      <c r="D1872" s="112">
        <v>10.439686926074021</v>
      </c>
    </row>
    <row r="1873" spans="1:4">
      <c r="A1873" s="264">
        <v>3</v>
      </c>
      <c r="B1873" s="264">
        <v>19</v>
      </c>
      <c r="C1873" s="265">
        <v>0.70833333333333337</v>
      </c>
      <c r="D1873" s="112">
        <v>20.415151691586836</v>
      </c>
    </row>
    <row r="1874" spans="1:4">
      <c r="A1874" s="264">
        <v>3</v>
      </c>
      <c r="B1874" s="264">
        <v>19</v>
      </c>
      <c r="C1874" s="265">
        <v>0.75</v>
      </c>
      <c r="D1874" s="112">
        <v>1.399978834421195</v>
      </c>
    </row>
    <row r="1875" spans="1:4">
      <c r="A1875" s="264">
        <v>3</v>
      </c>
      <c r="B1875" s="264">
        <v>19</v>
      </c>
      <c r="C1875" s="265">
        <v>0.79166666666666663</v>
      </c>
      <c r="D1875" s="112">
        <v>0</v>
      </c>
    </row>
    <row r="1876" spans="1:4">
      <c r="A1876" s="264">
        <v>3</v>
      </c>
      <c r="B1876" s="264">
        <v>19</v>
      </c>
      <c r="C1876" s="265">
        <v>0.83333333333333337</v>
      </c>
      <c r="D1876" s="112">
        <v>0</v>
      </c>
    </row>
    <row r="1877" spans="1:4">
      <c r="A1877" s="264">
        <v>3</v>
      </c>
      <c r="B1877" s="264">
        <v>19</v>
      </c>
      <c r="C1877" s="265">
        <v>0.875</v>
      </c>
      <c r="D1877" s="112">
        <v>0</v>
      </c>
    </row>
    <row r="1878" spans="1:4">
      <c r="A1878" s="264">
        <v>3</v>
      </c>
      <c r="B1878" s="264">
        <v>19</v>
      </c>
      <c r="C1878" s="265">
        <v>0.91666666666666663</v>
      </c>
      <c r="D1878" s="112">
        <v>0</v>
      </c>
    </row>
    <row r="1879" spans="1:4">
      <c r="A1879" s="264">
        <v>3</v>
      </c>
      <c r="B1879" s="264">
        <v>19</v>
      </c>
      <c r="C1879" s="265">
        <v>0.95833333333333337</v>
      </c>
      <c r="D1879" s="112">
        <v>0</v>
      </c>
    </row>
    <row r="1880" spans="1:4">
      <c r="A1880" s="264">
        <v>3</v>
      </c>
      <c r="B1880" s="264">
        <v>20</v>
      </c>
      <c r="C1880" s="265">
        <v>0</v>
      </c>
      <c r="D1880" s="112">
        <v>0</v>
      </c>
    </row>
    <row r="1881" spans="1:4">
      <c r="A1881" s="264">
        <v>3</v>
      </c>
      <c r="B1881" s="264">
        <v>20</v>
      </c>
      <c r="C1881" s="265">
        <v>4.1666666666666664E-2</v>
      </c>
      <c r="D1881" s="112">
        <v>0</v>
      </c>
    </row>
    <row r="1882" spans="1:4">
      <c r="A1882" s="264">
        <v>3</v>
      </c>
      <c r="B1882" s="264">
        <v>20</v>
      </c>
      <c r="C1882" s="265">
        <v>8.3333333333333329E-2</v>
      </c>
      <c r="D1882" s="112">
        <v>0</v>
      </c>
    </row>
    <row r="1883" spans="1:4">
      <c r="A1883" s="264">
        <v>3</v>
      </c>
      <c r="B1883" s="264">
        <v>20</v>
      </c>
      <c r="C1883" s="265">
        <v>0.125</v>
      </c>
      <c r="D1883" s="112">
        <v>0</v>
      </c>
    </row>
    <row r="1884" spans="1:4">
      <c r="A1884" s="264">
        <v>3</v>
      </c>
      <c r="B1884" s="264">
        <v>20</v>
      </c>
      <c r="C1884" s="265">
        <v>0.16666666666666666</v>
      </c>
      <c r="D1884" s="112">
        <v>0</v>
      </c>
    </row>
    <row r="1885" spans="1:4">
      <c r="A1885" s="264">
        <v>3</v>
      </c>
      <c r="B1885" s="264">
        <v>20</v>
      </c>
      <c r="C1885" s="265">
        <v>0.20833333333333334</v>
      </c>
      <c r="D1885" s="112">
        <v>0</v>
      </c>
    </row>
    <row r="1886" spans="1:4">
      <c r="A1886" s="264">
        <v>3</v>
      </c>
      <c r="B1886" s="264">
        <v>20</v>
      </c>
      <c r="C1886" s="265">
        <v>0.25</v>
      </c>
      <c r="D1886" s="112">
        <v>0</v>
      </c>
    </row>
    <row r="1887" spans="1:4">
      <c r="A1887" s="264">
        <v>3</v>
      </c>
      <c r="B1887" s="264">
        <v>20</v>
      </c>
      <c r="C1887" s="265">
        <v>0.29166666666666669</v>
      </c>
      <c r="D1887" s="112">
        <v>3.783054332212473</v>
      </c>
    </row>
    <row r="1888" spans="1:4">
      <c r="A1888" s="264">
        <v>3</v>
      </c>
      <c r="B1888" s="264">
        <v>20</v>
      </c>
      <c r="C1888" s="265">
        <v>0.33333333333333331</v>
      </c>
      <c r="D1888" s="112">
        <v>7.0983882544548855</v>
      </c>
    </row>
    <row r="1889" spans="1:4">
      <c r="A1889" s="264">
        <v>3</v>
      </c>
      <c r="B1889" s="264">
        <v>20</v>
      </c>
      <c r="C1889" s="265">
        <v>0.375</v>
      </c>
      <c r="D1889" s="112">
        <v>4.6457298561781384</v>
      </c>
    </row>
    <row r="1890" spans="1:4">
      <c r="A1890" s="264">
        <v>3</v>
      </c>
      <c r="B1890" s="264">
        <v>20</v>
      </c>
      <c r="C1890" s="265">
        <v>0.41666666666666669</v>
      </c>
      <c r="D1890" s="112">
        <v>7.2037031990843525</v>
      </c>
    </row>
    <row r="1891" spans="1:4">
      <c r="A1891" s="264">
        <v>3</v>
      </c>
      <c r="B1891" s="264">
        <v>20</v>
      </c>
      <c r="C1891" s="265">
        <v>0.45833333333333331</v>
      </c>
      <c r="D1891" s="112">
        <v>15.940206968382538</v>
      </c>
    </row>
    <row r="1892" spans="1:4">
      <c r="A1892" s="264">
        <v>3</v>
      </c>
      <c r="B1892" s="264">
        <v>20</v>
      </c>
      <c r="C1892" s="265">
        <v>0.5</v>
      </c>
      <c r="D1892" s="112">
        <v>24.939260589255902</v>
      </c>
    </row>
    <row r="1893" spans="1:4">
      <c r="A1893" s="264">
        <v>3</v>
      </c>
      <c r="B1893" s="264">
        <v>20</v>
      </c>
      <c r="C1893" s="265">
        <v>0.54166666666666663</v>
      </c>
      <c r="D1893" s="112">
        <v>21.77801509588318</v>
      </c>
    </row>
    <row r="1894" spans="1:4">
      <c r="A1894" s="264">
        <v>3</v>
      </c>
      <c r="B1894" s="264">
        <v>20</v>
      </c>
      <c r="C1894" s="265">
        <v>0.58333333333333337</v>
      </c>
      <c r="D1894" s="112">
        <v>22.05234587661333</v>
      </c>
    </row>
    <row r="1895" spans="1:4">
      <c r="A1895" s="264">
        <v>3</v>
      </c>
      <c r="B1895" s="264">
        <v>20</v>
      </c>
      <c r="C1895" s="265">
        <v>0.625</v>
      </c>
      <c r="D1895" s="112">
        <v>14.677161316992825</v>
      </c>
    </row>
    <row r="1896" spans="1:4">
      <c r="A1896" s="264">
        <v>3</v>
      </c>
      <c r="B1896" s="264">
        <v>20</v>
      </c>
      <c r="C1896" s="265">
        <v>0.66666666666666663</v>
      </c>
      <c r="D1896" s="112">
        <v>13.446936555157945</v>
      </c>
    </row>
    <row r="1897" spans="1:4">
      <c r="A1897" s="264">
        <v>3</v>
      </c>
      <c r="B1897" s="264">
        <v>20</v>
      </c>
      <c r="C1897" s="265">
        <v>0.70833333333333337</v>
      </c>
      <c r="D1897" s="112">
        <v>8.8057012822283429</v>
      </c>
    </row>
    <row r="1898" spans="1:4">
      <c r="A1898" s="264">
        <v>3</v>
      </c>
      <c r="B1898" s="264">
        <v>20</v>
      </c>
      <c r="C1898" s="265">
        <v>0.75</v>
      </c>
      <c r="D1898" s="112">
        <v>4.0673683248463153</v>
      </c>
    </row>
    <row r="1899" spans="1:4">
      <c r="A1899" s="264">
        <v>3</v>
      </c>
      <c r="B1899" s="264">
        <v>20</v>
      </c>
      <c r="C1899" s="265">
        <v>0.79166666666666663</v>
      </c>
      <c r="D1899" s="112">
        <v>0</v>
      </c>
    </row>
    <row r="1900" spans="1:4">
      <c r="A1900" s="264">
        <v>3</v>
      </c>
      <c r="B1900" s="264">
        <v>20</v>
      </c>
      <c r="C1900" s="265">
        <v>0.83333333333333337</v>
      </c>
      <c r="D1900" s="112">
        <v>0</v>
      </c>
    </row>
    <row r="1901" spans="1:4">
      <c r="A1901" s="264">
        <v>3</v>
      </c>
      <c r="B1901" s="264">
        <v>20</v>
      </c>
      <c r="C1901" s="265">
        <v>0.875</v>
      </c>
      <c r="D1901" s="112">
        <v>0</v>
      </c>
    </row>
    <row r="1902" spans="1:4">
      <c r="A1902" s="264">
        <v>3</v>
      </c>
      <c r="B1902" s="264">
        <v>20</v>
      </c>
      <c r="C1902" s="265">
        <v>0.91666666666666663</v>
      </c>
      <c r="D1902" s="112">
        <v>0</v>
      </c>
    </row>
    <row r="1903" spans="1:4">
      <c r="A1903" s="264">
        <v>3</v>
      </c>
      <c r="B1903" s="264">
        <v>20</v>
      </c>
      <c r="C1903" s="265">
        <v>0.95833333333333337</v>
      </c>
      <c r="D1903" s="112">
        <v>0</v>
      </c>
    </row>
    <row r="1904" spans="1:4">
      <c r="A1904" s="264">
        <v>3</v>
      </c>
      <c r="B1904" s="264">
        <v>21</v>
      </c>
      <c r="C1904" s="265">
        <v>0</v>
      </c>
      <c r="D1904" s="112">
        <v>0</v>
      </c>
    </row>
    <row r="1905" spans="1:4">
      <c r="A1905" s="264">
        <v>3</v>
      </c>
      <c r="B1905" s="264">
        <v>21</v>
      </c>
      <c r="C1905" s="265">
        <v>4.1666666666666664E-2</v>
      </c>
      <c r="D1905" s="112">
        <v>0</v>
      </c>
    </row>
    <row r="1906" spans="1:4">
      <c r="A1906" s="264">
        <v>3</v>
      </c>
      <c r="B1906" s="264">
        <v>21</v>
      </c>
      <c r="C1906" s="265">
        <v>8.3333333333333329E-2</v>
      </c>
      <c r="D1906" s="112">
        <v>0</v>
      </c>
    </row>
    <row r="1907" spans="1:4">
      <c r="A1907" s="264">
        <v>3</v>
      </c>
      <c r="B1907" s="264">
        <v>21</v>
      </c>
      <c r="C1907" s="265">
        <v>0.125</v>
      </c>
      <c r="D1907" s="112">
        <v>0</v>
      </c>
    </row>
    <row r="1908" spans="1:4">
      <c r="A1908" s="264">
        <v>3</v>
      </c>
      <c r="B1908" s="264">
        <v>21</v>
      </c>
      <c r="C1908" s="265">
        <v>0.16666666666666666</v>
      </c>
      <c r="D1908" s="112">
        <v>0</v>
      </c>
    </row>
    <row r="1909" spans="1:4">
      <c r="A1909" s="264">
        <v>3</v>
      </c>
      <c r="B1909" s="264">
        <v>21</v>
      </c>
      <c r="C1909" s="265">
        <v>0.20833333333333334</v>
      </c>
      <c r="D1909" s="112">
        <v>0</v>
      </c>
    </row>
    <row r="1910" spans="1:4">
      <c r="A1910" s="264">
        <v>3</v>
      </c>
      <c r="B1910" s="264">
        <v>21</v>
      </c>
      <c r="C1910" s="265">
        <v>0.25</v>
      </c>
      <c r="D1910" s="112">
        <v>0</v>
      </c>
    </row>
    <row r="1911" spans="1:4">
      <c r="A1911" s="264">
        <v>3</v>
      </c>
      <c r="B1911" s="264">
        <v>21</v>
      </c>
      <c r="C1911" s="265">
        <v>0.29166666666666669</v>
      </c>
      <c r="D1911" s="112">
        <v>18.320228512688367</v>
      </c>
    </row>
    <row r="1912" spans="1:4">
      <c r="A1912" s="264">
        <v>3</v>
      </c>
      <c r="B1912" s="264">
        <v>21</v>
      </c>
      <c r="C1912" s="265">
        <v>0.33333333333333331</v>
      </c>
      <c r="D1912" s="112">
        <v>50</v>
      </c>
    </row>
    <row r="1913" spans="1:4">
      <c r="A1913" s="264">
        <v>3</v>
      </c>
      <c r="B1913" s="264">
        <v>21</v>
      </c>
      <c r="C1913" s="265">
        <v>0.375</v>
      </c>
      <c r="D1913" s="112">
        <v>50</v>
      </c>
    </row>
    <row r="1914" spans="1:4">
      <c r="A1914" s="264">
        <v>3</v>
      </c>
      <c r="B1914" s="264">
        <v>21</v>
      </c>
      <c r="C1914" s="265">
        <v>0.41666666666666669</v>
      </c>
      <c r="D1914" s="112">
        <v>50</v>
      </c>
    </row>
    <row r="1915" spans="1:4">
      <c r="A1915" s="264">
        <v>3</v>
      </c>
      <c r="B1915" s="264">
        <v>21</v>
      </c>
      <c r="C1915" s="265">
        <v>0.45833333333333331</v>
      </c>
      <c r="D1915" s="112">
        <v>50</v>
      </c>
    </row>
    <row r="1916" spans="1:4">
      <c r="A1916" s="264">
        <v>3</v>
      </c>
      <c r="B1916" s="264">
        <v>21</v>
      </c>
      <c r="C1916" s="265">
        <v>0.5</v>
      </c>
      <c r="D1916" s="112">
        <v>50</v>
      </c>
    </row>
    <row r="1917" spans="1:4">
      <c r="A1917" s="264">
        <v>3</v>
      </c>
      <c r="B1917" s="264">
        <v>21</v>
      </c>
      <c r="C1917" s="265">
        <v>0.54166666666666663</v>
      </c>
      <c r="D1917" s="112">
        <v>50</v>
      </c>
    </row>
    <row r="1918" spans="1:4">
      <c r="A1918" s="264">
        <v>3</v>
      </c>
      <c r="B1918" s="264">
        <v>21</v>
      </c>
      <c r="C1918" s="265">
        <v>0.58333333333333337</v>
      </c>
      <c r="D1918" s="112">
        <v>50</v>
      </c>
    </row>
    <row r="1919" spans="1:4">
      <c r="A1919" s="264">
        <v>3</v>
      </c>
      <c r="B1919" s="264">
        <v>21</v>
      </c>
      <c r="C1919" s="265">
        <v>0.625</v>
      </c>
      <c r="D1919" s="112">
        <v>50</v>
      </c>
    </row>
    <row r="1920" spans="1:4">
      <c r="A1920" s="264">
        <v>3</v>
      </c>
      <c r="B1920" s="264">
        <v>21</v>
      </c>
      <c r="C1920" s="265">
        <v>0.66666666666666663</v>
      </c>
      <c r="D1920" s="112">
        <v>50</v>
      </c>
    </row>
    <row r="1921" spans="1:4">
      <c r="A1921" s="264">
        <v>3</v>
      </c>
      <c r="B1921" s="264">
        <v>21</v>
      </c>
      <c r="C1921" s="265">
        <v>0.70833333333333337</v>
      </c>
      <c r="D1921" s="112">
        <v>35.445611594220864</v>
      </c>
    </row>
    <row r="1922" spans="1:4">
      <c r="A1922" s="264">
        <v>3</v>
      </c>
      <c r="B1922" s="264">
        <v>21</v>
      </c>
      <c r="C1922" s="265">
        <v>0.75</v>
      </c>
      <c r="D1922" s="112">
        <v>4.0750639833750641</v>
      </c>
    </row>
    <row r="1923" spans="1:4">
      <c r="A1923" s="264">
        <v>3</v>
      </c>
      <c r="B1923" s="264">
        <v>21</v>
      </c>
      <c r="C1923" s="265">
        <v>0.79166666666666663</v>
      </c>
      <c r="D1923" s="112">
        <v>0</v>
      </c>
    </row>
    <row r="1924" spans="1:4">
      <c r="A1924" s="264">
        <v>3</v>
      </c>
      <c r="B1924" s="264">
        <v>21</v>
      </c>
      <c r="C1924" s="265">
        <v>0.83333333333333337</v>
      </c>
      <c r="D1924" s="112">
        <v>0</v>
      </c>
    </row>
    <row r="1925" spans="1:4">
      <c r="A1925" s="264">
        <v>3</v>
      </c>
      <c r="B1925" s="264">
        <v>21</v>
      </c>
      <c r="C1925" s="265">
        <v>0.875</v>
      </c>
      <c r="D1925" s="112">
        <v>0</v>
      </c>
    </row>
    <row r="1926" spans="1:4">
      <c r="A1926" s="264">
        <v>3</v>
      </c>
      <c r="B1926" s="264">
        <v>21</v>
      </c>
      <c r="C1926" s="265">
        <v>0.91666666666666663</v>
      </c>
      <c r="D1926" s="112">
        <v>0</v>
      </c>
    </row>
    <row r="1927" spans="1:4">
      <c r="A1927" s="264">
        <v>3</v>
      </c>
      <c r="B1927" s="264">
        <v>21</v>
      </c>
      <c r="C1927" s="265">
        <v>0.95833333333333337</v>
      </c>
      <c r="D1927" s="112">
        <v>0</v>
      </c>
    </row>
    <row r="1928" spans="1:4">
      <c r="A1928" s="264">
        <v>3</v>
      </c>
      <c r="B1928" s="264">
        <v>22</v>
      </c>
      <c r="C1928" s="265">
        <v>0</v>
      </c>
      <c r="D1928" s="112">
        <v>0</v>
      </c>
    </row>
    <row r="1929" spans="1:4">
      <c r="A1929" s="264">
        <v>3</v>
      </c>
      <c r="B1929" s="264">
        <v>22</v>
      </c>
      <c r="C1929" s="265">
        <v>4.1666666666666664E-2</v>
      </c>
      <c r="D1929" s="112">
        <v>0</v>
      </c>
    </row>
    <row r="1930" spans="1:4">
      <c r="A1930" s="264">
        <v>3</v>
      </c>
      <c r="B1930" s="264">
        <v>22</v>
      </c>
      <c r="C1930" s="265">
        <v>8.3333333333333329E-2</v>
      </c>
      <c r="D1930" s="112">
        <v>0</v>
      </c>
    </row>
    <row r="1931" spans="1:4">
      <c r="A1931" s="264">
        <v>3</v>
      </c>
      <c r="B1931" s="264">
        <v>22</v>
      </c>
      <c r="C1931" s="265">
        <v>0.125</v>
      </c>
      <c r="D1931" s="112">
        <v>0</v>
      </c>
    </row>
    <row r="1932" spans="1:4">
      <c r="A1932" s="264">
        <v>3</v>
      </c>
      <c r="B1932" s="264">
        <v>22</v>
      </c>
      <c r="C1932" s="265">
        <v>0.16666666666666666</v>
      </c>
      <c r="D1932" s="112">
        <v>0</v>
      </c>
    </row>
    <row r="1933" spans="1:4">
      <c r="A1933" s="264">
        <v>3</v>
      </c>
      <c r="B1933" s="264">
        <v>22</v>
      </c>
      <c r="C1933" s="265">
        <v>0.20833333333333334</v>
      </c>
      <c r="D1933" s="112">
        <v>0</v>
      </c>
    </row>
    <row r="1934" spans="1:4">
      <c r="A1934" s="264">
        <v>3</v>
      </c>
      <c r="B1934" s="264">
        <v>22</v>
      </c>
      <c r="C1934" s="265">
        <v>0.25</v>
      </c>
      <c r="D1934" s="112">
        <v>0</v>
      </c>
    </row>
    <row r="1935" spans="1:4">
      <c r="A1935" s="264">
        <v>3</v>
      </c>
      <c r="B1935" s="264">
        <v>22</v>
      </c>
      <c r="C1935" s="265">
        <v>0.29166666666666669</v>
      </c>
      <c r="D1935" s="112">
        <v>17.527755387444682</v>
      </c>
    </row>
    <row r="1936" spans="1:4">
      <c r="A1936" s="264">
        <v>3</v>
      </c>
      <c r="B1936" s="264">
        <v>22</v>
      </c>
      <c r="C1936" s="265">
        <v>0.33333333333333331</v>
      </c>
      <c r="D1936" s="112">
        <v>47.449344125250128</v>
      </c>
    </row>
    <row r="1937" spans="1:4">
      <c r="A1937" s="264">
        <v>3</v>
      </c>
      <c r="B1937" s="264">
        <v>22</v>
      </c>
      <c r="C1937" s="265">
        <v>0.375</v>
      </c>
      <c r="D1937" s="112">
        <v>49.88109505677167</v>
      </c>
    </row>
    <row r="1938" spans="1:4">
      <c r="A1938" s="264">
        <v>3</v>
      </c>
      <c r="B1938" s="264">
        <v>22</v>
      </c>
      <c r="C1938" s="265">
        <v>0.41666666666666669</v>
      </c>
      <c r="D1938" s="112">
        <v>50</v>
      </c>
    </row>
    <row r="1939" spans="1:4">
      <c r="A1939" s="264">
        <v>3</v>
      </c>
      <c r="B1939" s="264">
        <v>22</v>
      </c>
      <c r="C1939" s="265">
        <v>0.45833333333333331</v>
      </c>
      <c r="D1939" s="112">
        <v>50</v>
      </c>
    </row>
    <row r="1940" spans="1:4">
      <c r="A1940" s="264">
        <v>3</v>
      </c>
      <c r="B1940" s="264">
        <v>22</v>
      </c>
      <c r="C1940" s="265">
        <v>0.5</v>
      </c>
      <c r="D1940" s="112">
        <v>50</v>
      </c>
    </row>
    <row r="1941" spans="1:4">
      <c r="A1941" s="264">
        <v>3</v>
      </c>
      <c r="B1941" s="264">
        <v>22</v>
      </c>
      <c r="C1941" s="265">
        <v>0.54166666666666663</v>
      </c>
      <c r="D1941" s="112">
        <v>50</v>
      </c>
    </row>
    <row r="1942" spans="1:4">
      <c r="A1942" s="264">
        <v>3</v>
      </c>
      <c r="B1942" s="264">
        <v>22</v>
      </c>
      <c r="C1942" s="265">
        <v>0.58333333333333337</v>
      </c>
      <c r="D1942" s="112">
        <v>48.234133207512983</v>
      </c>
    </row>
    <row r="1943" spans="1:4">
      <c r="A1943" s="264">
        <v>3</v>
      </c>
      <c r="B1943" s="264">
        <v>22</v>
      </c>
      <c r="C1943" s="265">
        <v>0.625</v>
      </c>
      <c r="D1943" s="112">
        <v>45.827718249211863</v>
      </c>
    </row>
    <row r="1944" spans="1:4">
      <c r="A1944" s="264">
        <v>3</v>
      </c>
      <c r="B1944" s="264">
        <v>22</v>
      </c>
      <c r="C1944" s="265">
        <v>0.66666666666666663</v>
      </c>
      <c r="D1944" s="112">
        <v>38.551350120247719</v>
      </c>
    </row>
    <row r="1945" spans="1:4">
      <c r="A1945" s="264">
        <v>3</v>
      </c>
      <c r="B1945" s="264">
        <v>22</v>
      </c>
      <c r="C1945" s="265">
        <v>0.70833333333333337</v>
      </c>
      <c r="D1945" s="112">
        <v>32.489829680830518</v>
      </c>
    </row>
    <row r="1946" spans="1:4">
      <c r="A1946" s="264">
        <v>3</v>
      </c>
      <c r="B1946" s="264">
        <v>22</v>
      </c>
      <c r="C1946" s="265">
        <v>0.75</v>
      </c>
      <c r="D1946" s="112">
        <v>3.2974411483743484</v>
      </c>
    </row>
    <row r="1947" spans="1:4">
      <c r="A1947" s="264">
        <v>3</v>
      </c>
      <c r="B1947" s="264">
        <v>22</v>
      </c>
      <c r="C1947" s="265">
        <v>0.79166666666666663</v>
      </c>
      <c r="D1947" s="112">
        <v>0</v>
      </c>
    </row>
    <row r="1948" spans="1:4">
      <c r="A1948" s="264">
        <v>3</v>
      </c>
      <c r="B1948" s="264">
        <v>22</v>
      </c>
      <c r="C1948" s="265">
        <v>0.83333333333333337</v>
      </c>
      <c r="D1948" s="112">
        <v>0</v>
      </c>
    </row>
    <row r="1949" spans="1:4">
      <c r="A1949" s="264">
        <v>3</v>
      </c>
      <c r="B1949" s="264">
        <v>22</v>
      </c>
      <c r="C1949" s="265">
        <v>0.875</v>
      </c>
      <c r="D1949" s="112">
        <v>0</v>
      </c>
    </row>
    <row r="1950" spans="1:4">
      <c r="A1950" s="264">
        <v>3</v>
      </c>
      <c r="B1950" s="264">
        <v>22</v>
      </c>
      <c r="C1950" s="265">
        <v>0.91666666666666663</v>
      </c>
      <c r="D1950" s="112">
        <v>0</v>
      </c>
    </row>
    <row r="1951" spans="1:4">
      <c r="A1951" s="264">
        <v>3</v>
      </c>
      <c r="B1951" s="264">
        <v>22</v>
      </c>
      <c r="C1951" s="265">
        <v>0.95833333333333337</v>
      </c>
      <c r="D1951" s="112">
        <v>0</v>
      </c>
    </row>
    <row r="1952" spans="1:4">
      <c r="A1952" s="264">
        <v>3</v>
      </c>
      <c r="B1952" s="264">
        <v>23</v>
      </c>
      <c r="C1952" s="265">
        <v>0</v>
      </c>
      <c r="D1952" s="112">
        <v>0</v>
      </c>
    </row>
    <row r="1953" spans="1:4">
      <c r="A1953" s="264">
        <v>3</v>
      </c>
      <c r="B1953" s="264">
        <v>23</v>
      </c>
      <c r="C1953" s="265">
        <v>4.1666666666666664E-2</v>
      </c>
      <c r="D1953" s="112">
        <v>0</v>
      </c>
    </row>
    <row r="1954" spans="1:4">
      <c r="A1954" s="264">
        <v>3</v>
      </c>
      <c r="B1954" s="264">
        <v>23</v>
      </c>
      <c r="C1954" s="265">
        <v>8.3333333333333329E-2</v>
      </c>
      <c r="D1954" s="112">
        <v>0</v>
      </c>
    </row>
    <row r="1955" spans="1:4">
      <c r="A1955" s="264">
        <v>3</v>
      </c>
      <c r="B1955" s="264">
        <v>23</v>
      </c>
      <c r="C1955" s="265">
        <v>0.125</v>
      </c>
      <c r="D1955" s="112">
        <v>0</v>
      </c>
    </row>
    <row r="1956" spans="1:4">
      <c r="A1956" s="264">
        <v>3</v>
      </c>
      <c r="B1956" s="264">
        <v>23</v>
      </c>
      <c r="C1956" s="265">
        <v>0.16666666666666666</v>
      </c>
      <c r="D1956" s="112">
        <v>0</v>
      </c>
    </row>
    <row r="1957" spans="1:4">
      <c r="A1957" s="264">
        <v>3</v>
      </c>
      <c r="B1957" s="264">
        <v>23</v>
      </c>
      <c r="C1957" s="265">
        <v>0.20833333333333334</v>
      </c>
      <c r="D1957" s="112">
        <v>0</v>
      </c>
    </row>
    <row r="1958" spans="1:4">
      <c r="A1958" s="264">
        <v>3</v>
      </c>
      <c r="B1958" s="264">
        <v>23</v>
      </c>
      <c r="C1958" s="265">
        <v>0.25</v>
      </c>
      <c r="D1958" s="112">
        <v>0</v>
      </c>
    </row>
    <row r="1959" spans="1:4">
      <c r="A1959" s="264">
        <v>3</v>
      </c>
      <c r="B1959" s="264">
        <v>23</v>
      </c>
      <c r="C1959" s="265">
        <v>0.29166666666666669</v>
      </c>
      <c r="D1959" s="112">
        <v>13.040739609223506</v>
      </c>
    </row>
    <row r="1960" spans="1:4">
      <c r="A1960" s="264">
        <v>3</v>
      </c>
      <c r="B1960" s="264">
        <v>23</v>
      </c>
      <c r="C1960" s="265">
        <v>0.33333333333333331</v>
      </c>
      <c r="D1960" s="112">
        <v>36.111672642085715</v>
      </c>
    </row>
    <row r="1961" spans="1:4">
      <c r="A1961" s="264">
        <v>3</v>
      </c>
      <c r="B1961" s="264">
        <v>23</v>
      </c>
      <c r="C1961" s="265">
        <v>0.375</v>
      </c>
      <c r="D1961" s="112">
        <v>41.995018332191627</v>
      </c>
    </row>
    <row r="1962" spans="1:4">
      <c r="A1962" s="264">
        <v>3</v>
      </c>
      <c r="B1962" s="264">
        <v>23</v>
      </c>
      <c r="C1962" s="265">
        <v>0.41666666666666669</v>
      </c>
      <c r="D1962" s="112">
        <v>49.123853722257934</v>
      </c>
    </row>
    <row r="1963" spans="1:4">
      <c r="A1963" s="264">
        <v>3</v>
      </c>
      <c r="B1963" s="264">
        <v>23</v>
      </c>
      <c r="C1963" s="265">
        <v>0.45833333333333331</v>
      </c>
      <c r="D1963" s="112">
        <v>49.538514308187196</v>
      </c>
    </row>
    <row r="1964" spans="1:4">
      <c r="A1964" s="264">
        <v>3</v>
      </c>
      <c r="B1964" s="264">
        <v>23</v>
      </c>
      <c r="C1964" s="265">
        <v>0.5</v>
      </c>
      <c r="D1964" s="112">
        <v>50</v>
      </c>
    </row>
    <row r="1965" spans="1:4">
      <c r="A1965" s="264">
        <v>3</v>
      </c>
      <c r="B1965" s="264">
        <v>23</v>
      </c>
      <c r="C1965" s="265">
        <v>0.54166666666666663</v>
      </c>
      <c r="D1965" s="112">
        <v>50</v>
      </c>
    </row>
    <row r="1966" spans="1:4">
      <c r="A1966" s="264">
        <v>3</v>
      </c>
      <c r="B1966" s="264">
        <v>23</v>
      </c>
      <c r="C1966" s="265">
        <v>0.58333333333333337</v>
      </c>
      <c r="D1966" s="112">
        <v>50</v>
      </c>
    </row>
    <row r="1967" spans="1:4">
      <c r="A1967" s="264">
        <v>3</v>
      </c>
      <c r="B1967" s="264">
        <v>23</v>
      </c>
      <c r="C1967" s="265">
        <v>0.625</v>
      </c>
      <c r="D1967" s="112">
        <v>46.36757425469262</v>
      </c>
    </row>
    <row r="1968" spans="1:4">
      <c r="A1968" s="264">
        <v>3</v>
      </c>
      <c r="B1968" s="264">
        <v>23</v>
      </c>
      <c r="C1968" s="265">
        <v>0.66666666666666663</v>
      </c>
      <c r="D1968" s="112">
        <v>46.17650803253332</v>
      </c>
    </row>
    <row r="1969" spans="1:4">
      <c r="A1969" s="264">
        <v>3</v>
      </c>
      <c r="B1969" s="264">
        <v>23</v>
      </c>
      <c r="C1969" s="265">
        <v>0.70833333333333337</v>
      </c>
      <c r="D1969" s="112">
        <v>29.234967314651815</v>
      </c>
    </row>
    <row r="1970" spans="1:4">
      <c r="A1970" s="264">
        <v>3</v>
      </c>
      <c r="B1970" s="264">
        <v>23</v>
      </c>
      <c r="C1970" s="265">
        <v>0.75</v>
      </c>
      <c r="D1970" s="112">
        <v>3.6439693196253553</v>
      </c>
    </row>
    <row r="1971" spans="1:4">
      <c r="A1971" s="264">
        <v>3</v>
      </c>
      <c r="B1971" s="264">
        <v>23</v>
      </c>
      <c r="C1971" s="265">
        <v>0.79166666666666663</v>
      </c>
      <c r="D1971" s="112">
        <v>0</v>
      </c>
    </row>
    <row r="1972" spans="1:4">
      <c r="A1972" s="264">
        <v>3</v>
      </c>
      <c r="B1972" s="264">
        <v>23</v>
      </c>
      <c r="C1972" s="265">
        <v>0.83333333333333337</v>
      </c>
      <c r="D1972" s="112">
        <v>0</v>
      </c>
    </row>
    <row r="1973" spans="1:4">
      <c r="A1973" s="264">
        <v>3</v>
      </c>
      <c r="B1973" s="264">
        <v>23</v>
      </c>
      <c r="C1973" s="265">
        <v>0.875</v>
      </c>
      <c r="D1973" s="112">
        <v>0</v>
      </c>
    </row>
    <row r="1974" spans="1:4">
      <c r="A1974" s="264">
        <v>3</v>
      </c>
      <c r="B1974" s="264">
        <v>23</v>
      </c>
      <c r="C1974" s="265">
        <v>0.91666666666666663</v>
      </c>
      <c r="D1974" s="112">
        <v>0</v>
      </c>
    </row>
    <row r="1975" spans="1:4">
      <c r="A1975" s="264">
        <v>3</v>
      </c>
      <c r="B1975" s="264">
        <v>23</v>
      </c>
      <c r="C1975" s="265">
        <v>0.95833333333333337</v>
      </c>
      <c r="D1975" s="112">
        <v>0</v>
      </c>
    </row>
    <row r="1976" spans="1:4">
      <c r="A1976" s="264">
        <v>3</v>
      </c>
      <c r="B1976" s="264">
        <v>24</v>
      </c>
      <c r="C1976" s="265">
        <v>0</v>
      </c>
      <c r="D1976" s="112">
        <v>0</v>
      </c>
    </row>
    <row r="1977" spans="1:4">
      <c r="A1977" s="264">
        <v>3</v>
      </c>
      <c r="B1977" s="264">
        <v>24</v>
      </c>
      <c r="C1977" s="265">
        <v>4.1666666666666664E-2</v>
      </c>
      <c r="D1977" s="112">
        <v>0</v>
      </c>
    </row>
    <row r="1978" spans="1:4">
      <c r="A1978" s="264">
        <v>3</v>
      </c>
      <c r="B1978" s="264">
        <v>24</v>
      </c>
      <c r="C1978" s="265">
        <v>8.3333333333333329E-2</v>
      </c>
      <c r="D1978" s="112">
        <v>0</v>
      </c>
    </row>
    <row r="1979" spans="1:4">
      <c r="A1979" s="264">
        <v>3</v>
      </c>
      <c r="B1979" s="264">
        <v>24</v>
      </c>
      <c r="C1979" s="265">
        <v>0.125</v>
      </c>
      <c r="D1979" s="112">
        <v>0</v>
      </c>
    </row>
    <row r="1980" spans="1:4">
      <c r="A1980" s="264">
        <v>3</v>
      </c>
      <c r="B1980" s="264">
        <v>24</v>
      </c>
      <c r="C1980" s="265">
        <v>0.16666666666666666</v>
      </c>
      <c r="D1980" s="112">
        <v>0</v>
      </c>
    </row>
    <row r="1981" spans="1:4">
      <c r="A1981" s="264">
        <v>3</v>
      </c>
      <c r="B1981" s="264">
        <v>24</v>
      </c>
      <c r="C1981" s="265">
        <v>0.20833333333333334</v>
      </c>
      <c r="D1981" s="112">
        <v>0</v>
      </c>
    </row>
    <row r="1982" spans="1:4">
      <c r="A1982" s="264">
        <v>3</v>
      </c>
      <c r="B1982" s="264">
        <v>24</v>
      </c>
      <c r="C1982" s="265">
        <v>0.25</v>
      </c>
      <c r="D1982" s="112">
        <v>0</v>
      </c>
    </row>
    <row r="1983" spans="1:4">
      <c r="A1983" s="264">
        <v>3</v>
      </c>
      <c r="B1983" s="264">
        <v>24</v>
      </c>
      <c r="C1983" s="265">
        <v>0.29166666666666669</v>
      </c>
      <c r="D1983" s="112">
        <v>11.231750798268308</v>
      </c>
    </row>
    <row r="1984" spans="1:4">
      <c r="A1984" s="264">
        <v>3</v>
      </c>
      <c r="B1984" s="264">
        <v>24</v>
      </c>
      <c r="C1984" s="265">
        <v>0.33333333333333331</v>
      </c>
      <c r="D1984" s="112">
        <v>27.79766144383423</v>
      </c>
    </row>
    <row r="1985" spans="1:4">
      <c r="A1985" s="264">
        <v>3</v>
      </c>
      <c r="B1985" s="264">
        <v>24</v>
      </c>
      <c r="C1985" s="265">
        <v>0.375</v>
      </c>
      <c r="D1985" s="112">
        <v>37.074572585757203</v>
      </c>
    </row>
    <row r="1986" spans="1:4">
      <c r="A1986" s="264">
        <v>3</v>
      </c>
      <c r="B1986" s="264">
        <v>24</v>
      </c>
      <c r="C1986" s="265">
        <v>0.41666666666666669</v>
      </c>
      <c r="D1986" s="112">
        <v>15.671592136976482</v>
      </c>
    </row>
    <row r="1987" spans="1:4">
      <c r="A1987" s="264">
        <v>3</v>
      </c>
      <c r="B1987" s="264">
        <v>24</v>
      </c>
      <c r="C1987" s="265">
        <v>0.45833333333333331</v>
      </c>
      <c r="D1987" s="112">
        <v>18.860562224176736</v>
      </c>
    </row>
    <row r="1988" spans="1:4">
      <c r="A1988" s="264">
        <v>3</v>
      </c>
      <c r="B1988" s="264">
        <v>24</v>
      </c>
      <c r="C1988" s="265">
        <v>0.5</v>
      </c>
      <c r="D1988" s="112">
        <v>28.365717341378684</v>
      </c>
    </row>
    <row r="1989" spans="1:4">
      <c r="A1989" s="264">
        <v>3</v>
      </c>
      <c r="B1989" s="264">
        <v>24</v>
      </c>
      <c r="C1989" s="265">
        <v>0.54166666666666663</v>
      </c>
      <c r="D1989" s="112">
        <v>44.346134240739921</v>
      </c>
    </row>
    <row r="1990" spans="1:4">
      <c r="A1990" s="264">
        <v>3</v>
      </c>
      <c r="B1990" s="264">
        <v>24</v>
      </c>
      <c r="C1990" s="265">
        <v>0.58333333333333337</v>
      </c>
      <c r="D1990" s="112">
        <v>31.557702037873131</v>
      </c>
    </row>
    <row r="1991" spans="1:4">
      <c r="A1991" s="264">
        <v>3</v>
      </c>
      <c r="B1991" s="264">
        <v>24</v>
      </c>
      <c r="C1991" s="265">
        <v>0.625</v>
      </c>
      <c r="D1991" s="112">
        <v>24.838961534357782</v>
      </c>
    </row>
    <row r="1992" spans="1:4">
      <c r="A1992" s="264">
        <v>3</v>
      </c>
      <c r="B1992" s="264">
        <v>24</v>
      </c>
      <c r="C1992" s="265">
        <v>0.66666666666666663</v>
      </c>
      <c r="D1992" s="112">
        <v>39.448254009820687</v>
      </c>
    </row>
    <row r="1993" spans="1:4">
      <c r="A1993" s="264">
        <v>3</v>
      </c>
      <c r="B1993" s="264">
        <v>24</v>
      </c>
      <c r="C1993" s="265">
        <v>0.70833333333333337</v>
      </c>
      <c r="D1993" s="112">
        <v>24.3414357059434</v>
      </c>
    </row>
    <row r="1994" spans="1:4">
      <c r="A1994" s="264">
        <v>3</v>
      </c>
      <c r="B1994" s="264">
        <v>24</v>
      </c>
      <c r="C1994" s="265">
        <v>0.75</v>
      </c>
      <c r="D1994" s="112">
        <v>1.6623014733611903</v>
      </c>
    </row>
    <row r="1995" spans="1:4">
      <c r="A1995" s="264">
        <v>3</v>
      </c>
      <c r="B1995" s="264">
        <v>24</v>
      </c>
      <c r="C1995" s="265">
        <v>0.79166666666666663</v>
      </c>
      <c r="D1995" s="112">
        <v>0</v>
      </c>
    </row>
    <row r="1996" spans="1:4">
      <c r="A1996" s="264">
        <v>3</v>
      </c>
      <c r="B1996" s="264">
        <v>24</v>
      </c>
      <c r="C1996" s="265">
        <v>0.83333333333333337</v>
      </c>
      <c r="D1996" s="112">
        <v>0</v>
      </c>
    </row>
    <row r="1997" spans="1:4">
      <c r="A1997" s="264">
        <v>3</v>
      </c>
      <c r="B1997" s="264">
        <v>24</v>
      </c>
      <c r="C1997" s="265">
        <v>0.875</v>
      </c>
      <c r="D1997" s="112">
        <v>0</v>
      </c>
    </row>
    <row r="1998" spans="1:4">
      <c r="A1998" s="264">
        <v>3</v>
      </c>
      <c r="B1998" s="264">
        <v>24</v>
      </c>
      <c r="C1998" s="265">
        <v>0.91666666666666663</v>
      </c>
      <c r="D1998" s="112">
        <v>0</v>
      </c>
    </row>
    <row r="1999" spans="1:4">
      <c r="A1999" s="264">
        <v>3</v>
      </c>
      <c r="B1999" s="264">
        <v>24</v>
      </c>
      <c r="C1999" s="265">
        <v>0.95833333333333337</v>
      </c>
      <c r="D1999" s="112">
        <v>0</v>
      </c>
    </row>
    <row r="2000" spans="1:4">
      <c r="A2000" s="264">
        <v>3</v>
      </c>
      <c r="B2000" s="264">
        <v>25</v>
      </c>
      <c r="C2000" s="265">
        <v>0</v>
      </c>
      <c r="D2000" s="112">
        <v>0</v>
      </c>
    </row>
    <row r="2001" spans="1:4">
      <c r="A2001" s="264">
        <v>3</v>
      </c>
      <c r="B2001" s="264">
        <v>25</v>
      </c>
      <c r="C2001" s="265">
        <v>4.1666666666666664E-2</v>
      </c>
      <c r="D2001" s="112">
        <v>0</v>
      </c>
    </row>
    <row r="2002" spans="1:4">
      <c r="A2002" s="264">
        <v>3</v>
      </c>
      <c r="B2002" s="264">
        <v>25</v>
      </c>
      <c r="C2002" s="265">
        <v>8.3333333333333329E-2</v>
      </c>
      <c r="D2002" s="112">
        <v>0</v>
      </c>
    </row>
    <row r="2003" spans="1:4">
      <c r="A2003" s="264">
        <v>3</v>
      </c>
      <c r="B2003" s="264">
        <v>25</v>
      </c>
      <c r="C2003" s="265">
        <v>0.125</v>
      </c>
      <c r="D2003" s="112">
        <v>0</v>
      </c>
    </row>
    <row r="2004" spans="1:4">
      <c r="A2004" s="264">
        <v>3</v>
      </c>
      <c r="B2004" s="264">
        <v>25</v>
      </c>
      <c r="C2004" s="265">
        <v>0.16666666666666666</v>
      </c>
      <c r="D2004" s="112">
        <v>0</v>
      </c>
    </row>
    <row r="2005" spans="1:4">
      <c r="A2005" s="264">
        <v>3</v>
      </c>
      <c r="B2005" s="264">
        <v>25</v>
      </c>
      <c r="C2005" s="265">
        <v>0.20833333333333334</v>
      </c>
      <c r="D2005" s="112">
        <v>0</v>
      </c>
    </row>
    <row r="2006" spans="1:4">
      <c r="A2006" s="264">
        <v>3</v>
      </c>
      <c r="B2006" s="264">
        <v>25</v>
      </c>
      <c r="C2006" s="265">
        <v>0.25</v>
      </c>
      <c r="D2006" s="112">
        <v>0</v>
      </c>
    </row>
    <row r="2007" spans="1:4">
      <c r="A2007" s="264">
        <v>3</v>
      </c>
      <c r="B2007" s="264">
        <v>25</v>
      </c>
      <c r="C2007" s="265">
        <v>0.29166666666666669</v>
      </c>
      <c r="D2007" s="112">
        <v>8.0691178387693814</v>
      </c>
    </row>
    <row r="2008" spans="1:4">
      <c r="A2008" s="264">
        <v>3</v>
      </c>
      <c r="B2008" s="264">
        <v>25</v>
      </c>
      <c r="C2008" s="265">
        <v>0.33333333333333331</v>
      </c>
      <c r="D2008" s="112">
        <v>13.465372431294336</v>
      </c>
    </row>
    <row r="2009" spans="1:4">
      <c r="A2009" s="264">
        <v>3</v>
      </c>
      <c r="B2009" s="264">
        <v>25</v>
      </c>
      <c r="C2009" s="265">
        <v>0.375</v>
      </c>
      <c r="D2009" s="112">
        <v>42.860387201202215</v>
      </c>
    </row>
    <row r="2010" spans="1:4">
      <c r="A2010" s="264">
        <v>3</v>
      </c>
      <c r="B2010" s="264">
        <v>25</v>
      </c>
      <c r="C2010" s="265">
        <v>0.41666666666666669</v>
      </c>
      <c r="D2010" s="112">
        <v>50</v>
      </c>
    </row>
    <row r="2011" spans="1:4">
      <c r="A2011" s="264">
        <v>3</v>
      </c>
      <c r="B2011" s="264">
        <v>25</v>
      </c>
      <c r="C2011" s="265">
        <v>0.45833333333333331</v>
      </c>
      <c r="D2011" s="112">
        <v>50</v>
      </c>
    </row>
    <row r="2012" spans="1:4">
      <c r="A2012" s="264">
        <v>3</v>
      </c>
      <c r="B2012" s="264">
        <v>25</v>
      </c>
      <c r="C2012" s="265">
        <v>0.5</v>
      </c>
      <c r="D2012" s="112">
        <v>50</v>
      </c>
    </row>
    <row r="2013" spans="1:4">
      <c r="A2013" s="264">
        <v>3</v>
      </c>
      <c r="B2013" s="264">
        <v>25</v>
      </c>
      <c r="C2013" s="265">
        <v>0.54166666666666663</v>
      </c>
      <c r="D2013" s="112">
        <v>50</v>
      </c>
    </row>
    <row r="2014" spans="1:4">
      <c r="A2014" s="264">
        <v>3</v>
      </c>
      <c r="B2014" s="264">
        <v>25</v>
      </c>
      <c r="C2014" s="265">
        <v>0.58333333333333337</v>
      </c>
      <c r="D2014" s="112">
        <v>50</v>
      </c>
    </row>
    <row r="2015" spans="1:4">
      <c r="A2015" s="264">
        <v>3</v>
      </c>
      <c r="B2015" s="264">
        <v>25</v>
      </c>
      <c r="C2015" s="265">
        <v>0.625</v>
      </c>
      <c r="D2015" s="112">
        <v>50</v>
      </c>
    </row>
    <row r="2016" spans="1:4">
      <c r="A2016" s="264">
        <v>3</v>
      </c>
      <c r="B2016" s="264">
        <v>25</v>
      </c>
      <c r="C2016" s="265">
        <v>0.66666666666666663</v>
      </c>
      <c r="D2016" s="112">
        <v>50</v>
      </c>
    </row>
    <row r="2017" spans="1:4">
      <c r="A2017" s="264">
        <v>3</v>
      </c>
      <c r="B2017" s="264">
        <v>25</v>
      </c>
      <c r="C2017" s="265">
        <v>0.70833333333333337</v>
      </c>
      <c r="D2017" s="112">
        <v>33.12216276384958</v>
      </c>
    </row>
    <row r="2018" spans="1:4">
      <c r="A2018" s="264">
        <v>3</v>
      </c>
      <c r="B2018" s="264">
        <v>25</v>
      </c>
      <c r="C2018" s="265">
        <v>0.75</v>
      </c>
      <c r="D2018" s="112">
        <v>4.3902338571441408</v>
      </c>
    </row>
    <row r="2019" spans="1:4">
      <c r="A2019" s="264">
        <v>3</v>
      </c>
      <c r="B2019" s="264">
        <v>25</v>
      </c>
      <c r="C2019" s="265">
        <v>0.79166666666666663</v>
      </c>
      <c r="D2019" s="112">
        <v>0</v>
      </c>
    </row>
    <row r="2020" spans="1:4">
      <c r="A2020" s="264">
        <v>3</v>
      </c>
      <c r="B2020" s="264">
        <v>25</v>
      </c>
      <c r="C2020" s="265">
        <v>0.83333333333333337</v>
      </c>
      <c r="D2020" s="112">
        <v>0</v>
      </c>
    </row>
    <row r="2021" spans="1:4">
      <c r="A2021" s="264">
        <v>3</v>
      </c>
      <c r="B2021" s="264">
        <v>25</v>
      </c>
      <c r="C2021" s="265">
        <v>0.875</v>
      </c>
      <c r="D2021" s="112">
        <v>0</v>
      </c>
    </row>
    <row r="2022" spans="1:4">
      <c r="A2022" s="264">
        <v>3</v>
      </c>
      <c r="B2022" s="264">
        <v>25</v>
      </c>
      <c r="C2022" s="265">
        <v>0.91666666666666663</v>
      </c>
      <c r="D2022" s="112">
        <v>0</v>
      </c>
    </row>
    <row r="2023" spans="1:4">
      <c r="A2023" s="264">
        <v>3</v>
      </c>
      <c r="B2023" s="264">
        <v>25</v>
      </c>
      <c r="C2023" s="265">
        <v>0.95833333333333337</v>
      </c>
      <c r="D2023" s="112">
        <v>0</v>
      </c>
    </row>
    <row r="2024" spans="1:4">
      <c r="A2024" s="264">
        <v>3</v>
      </c>
      <c r="B2024" s="264">
        <v>26</v>
      </c>
      <c r="C2024" s="265">
        <v>0</v>
      </c>
      <c r="D2024" s="112">
        <v>0</v>
      </c>
    </row>
    <row r="2025" spans="1:4">
      <c r="A2025" s="264">
        <v>3</v>
      </c>
      <c r="B2025" s="264">
        <v>26</v>
      </c>
      <c r="C2025" s="265">
        <v>4.1666666666666664E-2</v>
      </c>
      <c r="D2025" s="112">
        <v>0</v>
      </c>
    </row>
    <row r="2026" spans="1:4">
      <c r="A2026" s="264">
        <v>3</v>
      </c>
      <c r="B2026" s="264">
        <v>26</v>
      </c>
      <c r="C2026" s="265">
        <v>8.3333333333333329E-2</v>
      </c>
      <c r="D2026" s="112">
        <v>0</v>
      </c>
    </row>
    <row r="2027" spans="1:4">
      <c r="A2027" s="264">
        <v>3</v>
      </c>
      <c r="B2027" s="264">
        <v>26</v>
      </c>
      <c r="C2027" s="265">
        <v>0.125</v>
      </c>
      <c r="D2027" s="112">
        <v>0</v>
      </c>
    </row>
    <row r="2028" spans="1:4">
      <c r="A2028" s="264">
        <v>3</v>
      </c>
      <c r="B2028" s="264">
        <v>26</v>
      </c>
      <c r="C2028" s="265">
        <v>0.16666666666666666</v>
      </c>
      <c r="D2028" s="112">
        <v>0</v>
      </c>
    </row>
    <row r="2029" spans="1:4">
      <c r="A2029" s="264">
        <v>3</v>
      </c>
      <c r="B2029" s="264">
        <v>26</v>
      </c>
      <c r="C2029" s="265">
        <v>0.20833333333333334</v>
      </c>
      <c r="D2029" s="112">
        <v>0</v>
      </c>
    </row>
    <row r="2030" spans="1:4">
      <c r="A2030" s="264">
        <v>3</v>
      </c>
      <c r="B2030" s="264">
        <v>26</v>
      </c>
      <c r="C2030" s="265">
        <v>0.25</v>
      </c>
      <c r="D2030" s="112">
        <v>0.36828423614374667</v>
      </c>
    </row>
    <row r="2031" spans="1:4">
      <c r="A2031" s="264">
        <v>3</v>
      </c>
      <c r="B2031" s="264">
        <v>26</v>
      </c>
      <c r="C2031" s="265">
        <v>0.29166666666666669</v>
      </c>
      <c r="D2031" s="112">
        <v>19.368054221870349</v>
      </c>
    </row>
    <row r="2032" spans="1:4">
      <c r="A2032" s="264">
        <v>3</v>
      </c>
      <c r="B2032" s="264">
        <v>26</v>
      </c>
      <c r="C2032" s="265">
        <v>0.33333333333333331</v>
      </c>
      <c r="D2032" s="112">
        <v>47.38793073600192</v>
      </c>
    </row>
    <row r="2033" spans="1:4">
      <c r="A2033" s="264">
        <v>3</v>
      </c>
      <c r="B2033" s="264">
        <v>26</v>
      </c>
      <c r="C2033" s="265">
        <v>0.375</v>
      </c>
      <c r="D2033" s="112">
        <v>50</v>
      </c>
    </row>
    <row r="2034" spans="1:4">
      <c r="A2034" s="264">
        <v>3</v>
      </c>
      <c r="B2034" s="264">
        <v>26</v>
      </c>
      <c r="C2034" s="265">
        <v>0.41666666666666669</v>
      </c>
      <c r="D2034" s="112">
        <v>50</v>
      </c>
    </row>
    <row r="2035" spans="1:4">
      <c r="A2035" s="264">
        <v>3</v>
      </c>
      <c r="B2035" s="264">
        <v>26</v>
      </c>
      <c r="C2035" s="265">
        <v>0.45833333333333331</v>
      </c>
      <c r="D2035" s="112">
        <v>50</v>
      </c>
    </row>
    <row r="2036" spans="1:4">
      <c r="A2036" s="264">
        <v>3</v>
      </c>
      <c r="B2036" s="264">
        <v>26</v>
      </c>
      <c r="C2036" s="265">
        <v>0.5</v>
      </c>
      <c r="D2036" s="112">
        <v>50</v>
      </c>
    </row>
    <row r="2037" spans="1:4">
      <c r="A2037" s="264">
        <v>3</v>
      </c>
      <c r="B2037" s="264">
        <v>26</v>
      </c>
      <c r="C2037" s="265">
        <v>0.54166666666666663</v>
      </c>
      <c r="D2037" s="112">
        <v>50</v>
      </c>
    </row>
    <row r="2038" spans="1:4">
      <c r="A2038" s="264">
        <v>3</v>
      </c>
      <c r="B2038" s="264">
        <v>26</v>
      </c>
      <c r="C2038" s="265">
        <v>0.58333333333333337</v>
      </c>
      <c r="D2038" s="112">
        <v>50</v>
      </c>
    </row>
    <row r="2039" spans="1:4">
      <c r="A2039" s="264">
        <v>3</v>
      </c>
      <c r="B2039" s="264">
        <v>26</v>
      </c>
      <c r="C2039" s="265">
        <v>0.625</v>
      </c>
      <c r="D2039" s="112">
        <v>50</v>
      </c>
    </row>
    <row r="2040" spans="1:4">
      <c r="A2040" s="264">
        <v>3</v>
      </c>
      <c r="B2040" s="264">
        <v>26</v>
      </c>
      <c r="C2040" s="265">
        <v>0.66666666666666663</v>
      </c>
      <c r="D2040" s="112">
        <v>49.233193520498318</v>
      </c>
    </row>
    <row r="2041" spans="1:4">
      <c r="A2041" s="264">
        <v>3</v>
      </c>
      <c r="B2041" s="264">
        <v>26</v>
      </c>
      <c r="C2041" s="265">
        <v>0.70833333333333337</v>
      </c>
      <c r="D2041" s="112">
        <v>32.994104136882036</v>
      </c>
    </row>
    <row r="2042" spans="1:4">
      <c r="A2042" s="264">
        <v>3</v>
      </c>
      <c r="B2042" s="264">
        <v>26</v>
      </c>
      <c r="C2042" s="265">
        <v>0.75</v>
      </c>
      <c r="D2042" s="112">
        <v>3.9393029876404686</v>
      </c>
    </row>
    <row r="2043" spans="1:4">
      <c r="A2043" s="264">
        <v>3</v>
      </c>
      <c r="B2043" s="264">
        <v>26</v>
      </c>
      <c r="C2043" s="265">
        <v>0.79166666666666663</v>
      </c>
      <c r="D2043" s="112">
        <v>0</v>
      </c>
    </row>
    <row r="2044" spans="1:4">
      <c r="A2044" s="264">
        <v>3</v>
      </c>
      <c r="B2044" s="264">
        <v>26</v>
      </c>
      <c r="C2044" s="265">
        <v>0.83333333333333337</v>
      </c>
      <c r="D2044" s="112">
        <v>0</v>
      </c>
    </row>
    <row r="2045" spans="1:4">
      <c r="A2045" s="264">
        <v>3</v>
      </c>
      <c r="B2045" s="264">
        <v>26</v>
      </c>
      <c r="C2045" s="265">
        <v>0.875</v>
      </c>
      <c r="D2045" s="112">
        <v>0</v>
      </c>
    </row>
    <row r="2046" spans="1:4">
      <c r="A2046" s="264">
        <v>3</v>
      </c>
      <c r="B2046" s="264">
        <v>26</v>
      </c>
      <c r="C2046" s="265">
        <v>0.91666666666666663</v>
      </c>
      <c r="D2046" s="112">
        <v>0</v>
      </c>
    </row>
    <row r="2047" spans="1:4">
      <c r="A2047" s="264">
        <v>3</v>
      </c>
      <c r="B2047" s="264">
        <v>26</v>
      </c>
      <c r="C2047" s="265">
        <v>0.95833333333333337</v>
      </c>
      <c r="D2047" s="112">
        <v>0</v>
      </c>
    </row>
    <row r="2048" spans="1:4">
      <c r="A2048" s="264">
        <v>3</v>
      </c>
      <c r="B2048" s="264">
        <v>27</v>
      </c>
      <c r="C2048" s="265">
        <v>0</v>
      </c>
      <c r="D2048" s="112">
        <v>0</v>
      </c>
    </row>
    <row r="2049" spans="1:4">
      <c r="A2049" s="264">
        <v>3</v>
      </c>
      <c r="B2049" s="264">
        <v>27</v>
      </c>
      <c r="C2049" s="265">
        <v>4.1666666666666664E-2</v>
      </c>
      <c r="D2049" s="112">
        <v>0</v>
      </c>
    </row>
    <row r="2050" spans="1:4">
      <c r="A2050" s="264">
        <v>3</v>
      </c>
      <c r="B2050" s="264">
        <v>27</v>
      </c>
      <c r="C2050" s="265">
        <v>8.3333333333333329E-2</v>
      </c>
      <c r="D2050" s="112">
        <v>0</v>
      </c>
    </row>
    <row r="2051" spans="1:4">
      <c r="A2051" s="264">
        <v>3</v>
      </c>
      <c r="B2051" s="264">
        <v>27</v>
      </c>
      <c r="C2051" s="265">
        <v>0.125</v>
      </c>
      <c r="D2051" s="112">
        <v>0</v>
      </c>
    </row>
    <row r="2052" spans="1:4">
      <c r="A2052" s="264">
        <v>3</v>
      </c>
      <c r="B2052" s="264">
        <v>27</v>
      </c>
      <c r="C2052" s="265">
        <v>0.16666666666666666</v>
      </c>
      <c r="D2052" s="112">
        <v>0</v>
      </c>
    </row>
    <row r="2053" spans="1:4">
      <c r="A2053" s="264">
        <v>3</v>
      </c>
      <c r="B2053" s="264">
        <v>27</v>
      </c>
      <c r="C2053" s="265">
        <v>0.20833333333333334</v>
      </c>
      <c r="D2053" s="112">
        <v>0</v>
      </c>
    </row>
    <row r="2054" spans="1:4">
      <c r="A2054" s="264">
        <v>3</v>
      </c>
      <c r="B2054" s="264">
        <v>27</v>
      </c>
      <c r="C2054" s="265">
        <v>0.25</v>
      </c>
      <c r="D2054" s="112">
        <v>0.41734523000544049</v>
      </c>
    </row>
    <row r="2055" spans="1:4">
      <c r="A2055" s="264">
        <v>3</v>
      </c>
      <c r="B2055" s="264">
        <v>27</v>
      </c>
      <c r="C2055" s="265">
        <v>0.29166666666666669</v>
      </c>
      <c r="D2055" s="112">
        <v>19.048338030671719</v>
      </c>
    </row>
    <row r="2056" spans="1:4">
      <c r="A2056" s="264">
        <v>3</v>
      </c>
      <c r="B2056" s="264">
        <v>27</v>
      </c>
      <c r="C2056" s="265">
        <v>0.33333333333333331</v>
      </c>
      <c r="D2056" s="112">
        <v>45.865142561413485</v>
      </c>
    </row>
    <row r="2057" spans="1:4">
      <c r="A2057" s="264">
        <v>3</v>
      </c>
      <c r="B2057" s="264">
        <v>27</v>
      </c>
      <c r="C2057" s="265">
        <v>0.375</v>
      </c>
      <c r="D2057" s="112">
        <v>50</v>
      </c>
    </row>
    <row r="2058" spans="1:4">
      <c r="A2058" s="264">
        <v>3</v>
      </c>
      <c r="B2058" s="264">
        <v>27</v>
      </c>
      <c r="C2058" s="265">
        <v>0.41666666666666669</v>
      </c>
      <c r="D2058" s="112">
        <v>45.933309878377912</v>
      </c>
    </row>
    <row r="2059" spans="1:4">
      <c r="A2059" s="264">
        <v>3</v>
      </c>
      <c r="B2059" s="264">
        <v>27</v>
      </c>
      <c r="C2059" s="265">
        <v>0.45833333333333331</v>
      </c>
      <c r="D2059" s="112">
        <v>38.725935602755463</v>
      </c>
    </row>
    <row r="2060" spans="1:4">
      <c r="A2060" s="264">
        <v>3</v>
      </c>
      <c r="B2060" s="264">
        <v>27</v>
      </c>
      <c r="C2060" s="265">
        <v>0.5</v>
      </c>
      <c r="D2060" s="112">
        <v>47.935200757547086</v>
      </c>
    </row>
    <row r="2061" spans="1:4">
      <c r="A2061" s="264">
        <v>3</v>
      </c>
      <c r="B2061" s="264">
        <v>27</v>
      </c>
      <c r="C2061" s="265">
        <v>0.54166666666666663</v>
      </c>
      <c r="D2061" s="112">
        <v>50</v>
      </c>
    </row>
    <row r="2062" spans="1:4">
      <c r="A2062" s="264">
        <v>3</v>
      </c>
      <c r="B2062" s="264">
        <v>27</v>
      </c>
      <c r="C2062" s="265">
        <v>0.58333333333333337</v>
      </c>
      <c r="D2062" s="112">
        <v>50</v>
      </c>
    </row>
    <row r="2063" spans="1:4">
      <c r="A2063" s="264">
        <v>3</v>
      </c>
      <c r="B2063" s="264">
        <v>27</v>
      </c>
      <c r="C2063" s="265">
        <v>0.625</v>
      </c>
      <c r="D2063" s="112">
        <v>47.371904179280051</v>
      </c>
    </row>
    <row r="2064" spans="1:4">
      <c r="A2064" s="264">
        <v>3</v>
      </c>
      <c r="B2064" s="264">
        <v>27</v>
      </c>
      <c r="C2064" s="265">
        <v>0.66666666666666663</v>
      </c>
      <c r="D2064" s="112">
        <v>43.839007493139491</v>
      </c>
    </row>
    <row r="2065" spans="1:4">
      <c r="A2065" s="264">
        <v>3</v>
      </c>
      <c r="B2065" s="264">
        <v>27</v>
      </c>
      <c r="C2065" s="265">
        <v>0.70833333333333337</v>
      </c>
      <c r="D2065" s="112">
        <v>30.375173585475931</v>
      </c>
    </row>
    <row r="2066" spans="1:4">
      <c r="A2066" s="264">
        <v>3</v>
      </c>
      <c r="B2066" s="264">
        <v>27</v>
      </c>
      <c r="C2066" s="265">
        <v>0.75</v>
      </c>
      <c r="D2066" s="112">
        <v>4.1217804100412136</v>
      </c>
    </row>
    <row r="2067" spans="1:4">
      <c r="A2067" s="264">
        <v>3</v>
      </c>
      <c r="B2067" s="264">
        <v>27</v>
      </c>
      <c r="C2067" s="265">
        <v>0.79166666666666663</v>
      </c>
      <c r="D2067" s="112">
        <v>0</v>
      </c>
    </row>
    <row r="2068" spans="1:4">
      <c r="A2068" s="264">
        <v>3</v>
      </c>
      <c r="B2068" s="264">
        <v>27</v>
      </c>
      <c r="C2068" s="265">
        <v>0.83333333333333337</v>
      </c>
      <c r="D2068" s="112">
        <v>0</v>
      </c>
    </row>
    <row r="2069" spans="1:4">
      <c r="A2069" s="264">
        <v>3</v>
      </c>
      <c r="B2069" s="264">
        <v>27</v>
      </c>
      <c r="C2069" s="265">
        <v>0.875</v>
      </c>
      <c r="D2069" s="112">
        <v>0</v>
      </c>
    </row>
    <row r="2070" spans="1:4">
      <c r="A2070" s="264">
        <v>3</v>
      </c>
      <c r="B2070" s="264">
        <v>27</v>
      </c>
      <c r="C2070" s="265">
        <v>0.91666666666666663</v>
      </c>
      <c r="D2070" s="112">
        <v>0</v>
      </c>
    </row>
    <row r="2071" spans="1:4">
      <c r="A2071" s="264">
        <v>3</v>
      </c>
      <c r="B2071" s="264">
        <v>27</v>
      </c>
      <c r="C2071" s="265">
        <v>0.95833333333333337</v>
      </c>
      <c r="D2071" s="112">
        <v>0</v>
      </c>
    </row>
    <row r="2072" spans="1:4">
      <c r="A2072" s="264">
        <v>3</v>
      </c>
      <c r="B2072" s="264">
        <v>28</v>
      </c>
      <c r="C2072" s="265">
        <v>0</v>
      </c>
      <c r="D2072" s="112">
        <v>0</v>
      </c>
    </row>
    <row r="2073" spans="1:4">
      <c r="A2073" s="264">
        <v>3</v>
      </c>
      <c r="B2073" s="264">
        <v>28</v>
      </c>
      <c r="C2073" s="265">
        <v>4.1666666666666664E-2</v>
      </c>
      <c r="D2073" s="112">
        <v>0</v>
      </c>
    </row>
    <row r="2074" spans="1:4">
      <c r="A2074" s="264">
        <v>3</v>
      </c>
      <c r="B2074" s="264">
        <v>28</v>
      </c>
      <c r="C2074" s="265">
        <v>8.3333333333333329E-2</v>
      </c>
      <c r="D2074" s="112">
        <v>0</v>
      </c>
    </row>
    <row r="2075" spans="1:4">
      <c r="A2075" s="264">
        <v>3</v>
      </c>
      <c r="B2075" s="264">
        <v>28</v>
      </c>
      <c r="C2075" s="265">
        <v>0.125</v>
      </c>
      <c r="D2075" s="112">
        <v>0</v>
      </c>
    </row>
    <row r="2076" spans="1:4">
      <c r="A2076" s="264">
        <v>3</v>
      </c>
      <c r="B2076" s="264">
        <v>28</v>
      </c>
      <c r="C2076" s="265">
        <v>0.16666666666666666</v>
      </c>
      <c r="D2076" s="112">
        <v>0</v>
      </c>
    </row>
    <row r="2077" spans="1:4">
      <c r="A2077" s="264">
        <v>3</v>
      </c>
      <c r="B2077" s="264">
        <v>28</v>
      </c>
      <c r="C2077" s="265">
        <v>0.20833333333333334</v>
      </c>
      <c r="D2077" s="112">
        <v>0</v>
      </c>
    </row>
    <row r="2078" spans="1:4">
      <c r="A2078" s="264">
        <v>3</v>
      </c>
      <c r="B2078" s="264">
        <v>28</v>
      </c>
      <c r="C2078" s="265">
        <v>0.25</v>
      </c>
      <c r="D2078" s="112">
        <v>0.42628319046087787</v>
      </c>
    </row>
    <row r="2079" spans="1:4">
      <c r="A2079" s="264">
        <v>3</v>
      </c>
      <c r="B2079" s="264">
        <v>28</v>
      </c>
      <c r="C2079" s="265">
        <v>0.29166666666666669</v>
      </c>
      <c r="D2079" s="112">
        <v>17.263506454634918</v>
      </c>
    </row>
    <row r="2080" spans="1:4">
      <c r="A2080" s="264">
        <v>3</v>
      </c>
      <c r="B2080" s="264">
        <v>28</v>
      </c>
      <c r="C2080" s="265">
        <v>0.33333333333333331</v>
      </c>
      <c r="D2080" s="112">
        <v>42.252275526607285</v>
      </c>
    </row>
    <row r="2081" spans="1:4">
      <c r="A2081" s="264">
        <v>3</v>
      </c>
      <c r="B2081" s="264">
        <v>28</v>
      </c>
      <c r="C2081" s="265">
        <v>0.375</v>
      </c>
      <c r="D2081" s="112">
        <v>49.935737876283866</v>
      </c>
    </row>
    <row r="2082" spans="1:4">
      <c r="A2082" s="264">
        <v>3</v>
      </c>
      <c r="B2082" s="264">
        <v>28</v>
      </c>
      <c r="C2082" s="265">
        <v>0.41666666666666669</v>
      </c>
      <c r="D2082" s="112">
        <v>50</v>
      </c>
    </row>
    <row r="2083" spans="1:4">
      <c r="A2083" s="264">
        <v>3</v>
      </c>
      <c r="B2083" s="264">
        <v>28</v>
      </c>
      <c r="C2083" s="265">
        <v>0.45833333333333331</v>
      </c>
      <c r="D2083" s="112">
        <v>50</v>
      </c>
    </row>
    <row r="2084" spans="1:4">
      <c r="A2084" s="264">
        <v>3</v>
      </c>
      <c r="B2084" s="264">
        <v>28</v>
      </c>
      <c r="C2084" s="265">
        <v>0.5</v>
      </c>
      <c r="D2084" s="112">
        <v>50</v>
      </c>
    </row>
    <row r="2085" spans="1:4">
      <c r="A2085" s="264">
        <v>3</v>
      </c>
      <c r="B2085" s="264">
        <v>28</v>
      </c>
      <c r="C2085" s="265">
        <v>0.54166666666666663</v>
      </c>
      <c r="D2085" s="112">
        <v>50</v>
      </c>
    </row>
    <row r="2086" spans="1:4">
      <c r="A2086" s="264">
        <v>3</v>
      </c>
      <c r="B2086" s="264">
        <v>28</v>
      </c>
      <c r="C2086" s="265">
        <v>0.58333333333333337</v>
      </c>
      <c r="D2086" s="112">
        <v>50</v>
      </c>
    </row>
    <row r="2087" spans="1:4">
      <c r="A2087" s="264">
        <v>3</v>
      </c>
      <c r="B2087" s="264">
        <v>28</v>
      </c>
      <c r="C2087" s="265">
        <v>0.625</v>
      </c>
      <c r="D2087" s="112">
        <v>50</v>
      </c>
    </row>
    <row r="2088" spans="1:4">
      <c r="A2088" s="264">
        <v>3</v>
      </c>
      <c r="B2088" s="264">
        <v>28</v>
      </c>
      <c r="C2088" s="265">
        <v>0.66666666666666663</v>
      </c>
      <c r="D2088" s="112">
        <v>45.569755678137597</v>
      </c>
    </row>
    <row r="2089" spans="1:4">
      <c r="A2089" s="264">
        <v>3</v>
      </c>
      <c r="B2089" s="264">
        <v>28</v>
      </c>
      <c r="C2089" s="265">
        <v>0.70833333333333337</v>
      </c>
      <c r="D2089" s="112">
        <v>29.51199268671407</v>
      </c>
    </row>
    <row r="2090" spans="1:4">
      <c r="A2090" s="264">
        <v>3</v>
      </c>
      <c r="B2090" s="264">
        <v>28</v>
      </c>
      <c r="C2090" s="265">
        <v>0.75</v>
      </c>
      <c r="D2090" s="112">
        <v>5.0341112068557319</v>
      </c>
    </row>
    <row r="2091" spans="1:4">
      <c r="A2091" s="264">
        <v>3</v>
      </c>
      <c r="B2091" s="264">
        <v>28</v>
      </c>
      <c r="C2091" s="265">
        <v>0.79166666666666663</v>
      </c>
      <c r="D2091" s="112">
        <v>0</v>
      </c>
    </row>
    <row r="2092" spans="1:4">
      <c r="A2092" s="264">
        <v>3</v>
      </c>
      <c r="B2092" s="264">
        <v>28</v>
      </c>
      <c r="C2092" s="265">
        <v>0.83333333333333337</v>
      </c>
      <c r="D2092" s="112">
        <v>0</v>
      </c>
    </row>
    <row r="2093" spans="1:4">
      <c r="A2093" s="264">
        <v>3</v>
      </c>
      <c r="B2093" s="264">
        <v>28</v>
      </c>
      <c r="C2093" s="265">
        <v>0.875</v>
      </c>
      <c r="D2093" s="112">
        <v>0</v>
      </c>
    </row>
    <row r="2094" spans="1:4">
      <c r="A2094" s="264">
        <v>3</v>
      </c>
      <c r="B2094" s="264">
        <v>28</v>
      </c>
      <c r="C2094" s="265">
        <v>0.91666666666666663</v>
      </c>
      <c r="D2094" s="112">
        <v>0</v>
      </c>
    </row>
    <row r="2095" spans="1:4">
      <c r="A2095" s="264">
        <v>3</v>
      </c>
      <c r="B2095" s="264">
        <v>28</v>
      </c>
      <c r="C2095" s="265">
        <v>0.95833333333333337</v>
      </c>
      <c r="D2095" s="112">
        <v>0</v>
      </c>
    </row>
    <row r="2096" spans="1:4">
      <c r="A2096" s="264">
        <v>3</v>
      </c>
      <c r="B2096" s="264">
        <v>29</v>
      </c>
      <c r="C2096" s="265">
        <v>0</v>
      </c>
      <c r="D2096" s="112">
        <v>0</v>
      </c>
    </row>
    <row r="2097" spans="1:4">
      <c r="A2097" s="264">
        <v>3</v>
      </c>
      <c r="B2097" s="264">
        <v>29</v>
      </c>
      <c r="C2097" s="265">
        <v>4.1666666666666664E-2</v>
      </c>
      <c r="D2097" s="112">
        <v>0</v>
      </c>
    </row>
    <row r="2098" spans="1:4">
      <c r="A2098" s="264">
        <v>3</v>
      </c>
      <c r="B2098" s="264">
        <v>29</v>
      </c>
      <c r="C2098" s="265">
        <v>8.3333333333333329E-2</v>
      </c>
      <c r="D2098" s="112">
        <v>0</v>
      </c>
    </row>
    <row r="2099" spans="1:4">
      <c r="A2099" s="264">
        <v>3</v>
      </c>
      <c r="B2099" s="264">
        <v>29</v>
      </c>
      <c r="C2099" s="265">
        <v>0.125</v>
      </c>
      <c r="D2099" s="112">
        <v>0</v>
      </c>
    </row>
    <row r="2100" spans="1:4">
      <c r="A2100" s="264">
        <v>3</v>
      </c>
      <c r="B2100" s="264">
        <v>29</v>
      </c>
      <c r="C2100" s="265">
        <v>0.16666666666666666</v>
      </c>
      <c r="D2100" s="112">
        <v>0</v>
      </c>
    </row>
    <row r="2101" spans="1:4">
      <c r="A2101" s="264">
        <v>3</v>
      </c>
      <c r="B2101" s="264">
        <v>29</v>
      </c>
      <c r="C2101" s="265">
        <v>0.20833333333333334</v>
      </c>
      <c r="D2101" s="112">
        <v>0</v>
      </c>
    </row>
    <row r="2102" spans="1:4">
      <c r="A2102" s="264">
        <v>3</v>
      </c>
      <c r="B2102" s="264">
        <v>29</v>
      </c>
      <c r="C2102" s="265">
        <v>0.25</v>
      </c>
      <c r="D2102" s="112">
        <v>0.6829881981494057</v>
      </c>
    </row>
    <row r="2103" spans="1:4">
      <c r="A2103" s="264">
        <v>3</v>
      </c>
      <c r="B2103" s="264">
        <v>29</v>
      </c>
      <c r="C2103" s="265">
        <v>0.29166666666666669</v>
      </c>
      <c r="D2103" s="112">
        <v>21.817402798333532</v>
      </c>
    </row>
    <row r="2104" spans="1:4">
      <c r="A2104" s="264">
        <v>3</v>
      </c>
      <c r="B2104" s="264">
        <v>29</v>
      </c>
      <c r="C2104" s="265">
        <v>0.33333333333333331</v>
      </c>
      <c r="D2104" s="112">
        <v>48.546320103214825</v>
      </c>
    </row>
    <row r="2105" spans="1:4">
      <c r="A2105" s="264">
        <v>3</v>
      </c>
      <c r="B2105" s="264">
        <v>29</v>
      </c>
      <c r="C2105" s="265">
        <v>0.375</v>
      </c>
      <c r="D2105" s="112">
        <v>50</v>
      </c>
    </row>
    <row r="2106" spans="1:4">
      <c r="A2106" s="264">
        <v>3</v>
      </c>
      <c r="B2106" s="264">
        <v>29</v>
      </c>
      <c r="C2106" s="265">
        <v>0.41666666666666669</v>
      </c>
      <c r="D2106" s="112">
        <v>50</v>
      </c>
    </row>
    <row r="2107" spans="1:4">
      <c r="A2107" s="264">
        <v>3</v>
      </c>
      <c r="B2107" s="264">
        <v>29</v>
      </c>
      <c r="C2107" s="265">
        <v>0.45833333333333331</v>
      </c>
      <c r="D2107" s="112">
        <v>50</v>
      </c>
    </row>
    <row r="2108" spans="1:4">
      <c r="A2108" s="264">
        <v>3</v>
      </c>
      <c r="B2108" s="264">
        <v>29</v>
      </c>
      <c r="C2108" s="265">
        <v>0.5</v>
      </c>
      <c r="D2108" s="112">
        <v>50</v>
      </c>
    </row>
    <row r="2109" spans="1:4">
      <c r="A2109" s="264">
        <v>3</v>
      </c>
      <c r="B2109" s="264">
        <v>29</v>
      </c>
      <c r="C2109" s="265">
        <v>0.54166666666666663</v>
      </c>
      <c r="D2109" s="112">
        <v>50</v>
      </c>
    </row>
    <row r="2110" spans="1:4">
      <c r="A2110" s="264">
        <v>3</v>
      </c>
      <c r="B2110" s="264">
        <v>29</v>
      </c>
      <c r="C2110" s="265">
        <v>0.58333333333333337</v>
      </c>
      <c r="D2110" s="112">
        <v>50</v>
      </c>
    </row>
    <row r="2111" spans="1:4">
      <c r="A2111" s="264">
        <v>3</v>
      </c>
      <c r="B2111" s="264">
        <v>29</v>
      </c>
      <c r="C2111" s="265">
        <v>0.625</v>
      </c>
      <c r="D2111" s="112">
        <v>50</v>
      </c>
    </row>
    <row r="2112" spans="1:4">
      <c r="A2112" s="264">
        <v>3</v>
      </c>
      <c r="B2112" s="264">
        <v>29</v>
      </c>
      <c r="C2112" s="265">
        <v>0.66666666666666663</v>
      </c>
      <c r="D2112" s="112">
        <v>49.563851530797884</v>
      </c>
    </row>
    <row r="2113" spans="1:4">
      <c r="A2113" s="264">
        <v>3</v>
      </c>
      <c r="B2113" s="264">
        <v>29</v>
      </c>
      <c r="C2113" s="265">
        <v>0.70833333333333337</v>
      </c>
      <c r="D2113" s="112">
        <v>34.29847947658228</v>
      </c>
    </row>
    <row r="2114" spans="1:4">
      <c r="A2114" s="264">
        <v>3</v>
      </c>
      <c r="B2114" s="264">
        <v>29</v>
      </c>
      <c r="C2114" s="265">
        <v>0.75</v>
      </c>
      <c r="D2114" s="112">
        <v>5.3236866403997922</v>
      </c>
    </row>
    <row r="2115" spans="1:4">
      <c r="A2115" s="264">
        <v>3</v>
      </c>
      <c r="B2115" s="264">
        <v>29</v>
      </c>
      <c r="C2115" s="265">
        <v>0.79166666666666663</v>
      </c>
      <c r="D2115" s="112">
        <v>0</v>
      </c>
    </row>
    <row r="2116" spans="1:4">
      <c r="A2116" s="264">
        <v>3</v>
      </c>
      <c r="B2116" s="264">
        <v>29</v>
      </c>
      <c r="C2116" s="265">
        <v>0.83333333333333337</v>
      </c>
      <c r="D2116" s="112">
        <v>0</v>
      </c>
    </row>
    <row r="2117" spans="1:4">
      <c r="A2117" s="264">
        <v>3</v>
      </c>
      <c r="B2117" s="264">
        <v>29</v>
      </c>
      <c r="C2117" s="265">
        <v>0.875</v>
      </c>
      <c r="D2117" s="112">
        <v>0</v>
      </c>
    </row>
    <row r="2118" spans="1:4">
      <c r="A2118" s="264">
        <v>3</v>
      </c>
      <c r="B2118" s="264">
        <v>29</v>
      </c>
      <c r="C2118" s="265">
        <v>0.91666666666666663</v>
      </c>
      <c r="D2118" s="112">
        <v>0</v>
      </c>
    </row>
    <row r="2119" spans="1:4">
      <c r="A2119" s="264">
        <v>3</v>
      </c>
      <c r="B2119" s="264">
        <v>29</v>
      </c>
      <c r="C2119" s="265">
        <v>0.95833333333333337</v>
      </c>
      <c r="D2119" s="112">
        <v>0</v>
      </c>
    </row>
    <row r="2120" spans="1:4">
      <c r="A2120" s="264">
        <v>3</v>
      </c>
      <c r="B2120" s="264">
        <v>30</v>
      </c>
      <c r="C2120" s="265">
        <v>0</v>
      </c>
      <c r="D2120" s="112">
        <v>0</v>
      </c>
    </row>
    <row r="2121" spans="1:4">
      <c r="A2121" s="264">
        <v>3</v>
      </c>
      <c r="B2121" s="264">
        <v>30</v>
      </c>
      <c r="C2121" s="265">
        <v>4.1666666666666664E-2</v>
      </c>
      <c r="D2121" s="112">
        <v>0</v>
      </c>
    </row>
    <row r="2122" spans="1:4">
      <c r="A2122" s="264">
        <v>3</v>
      </c>
      <c r="B2122" s="264">
        <v>30</v>
      </c>
      <c r="C2122" s="265">
        <v>8.3333333333333329E-2</v>
      </c>
      <c r="D2122" s="112">
        <v>0</v>
      </c>
    </row>
    <row r="2123" spans="1:4">
      <c r="A2123" s="264">
        <v>3</v>
      </c>
      <c r="B2123" s="264">
        <v>30</v>
      </c>
      <c r="C2123" s="265">
        <v>0.125</v>
      </c>
      <c r="D2123" s="112">
        <v>0</v>
      </c>
    </row>
    <row r="2124" spans="1:4">
      <c r="A2124" s="264">
        <v>3</v>
      </c>
      <c r="B2124" s="264">
        <v>30</v>
      </c>
      <c r="C2124" s="265">
        <v>0.16666666666666666</v>
      </c>
      <c r="D2124" s="112">
        <v>0</v>
      </c>
    </row>
    <row r="2125" spans="1:4">
      <c r="A2125" s="264">
        <v>3</v>
      </c>
      <c r="B2125" s="264">
        <v>30</v>
      </c>
      <c r="C2125" s="265">
        <v>0.20833333333333334</v>
      </c>
      <c r="D2125" s="112">
        <v>0</v>
      </c>
    </row>
    <row r="2126" spans="1:4">
      <c r="A2126" s="264">
        <v>3</v>
      </c>
      <c r="B2126" s="264">
        <v>30</v>
      </c>
      <c r="C2126" s="265">
        <v>0.25</v>
      </c>
      <c r="D2126" s="112">
        <v>0.64561403885410418</v>
      </c>
    </row>
    <row r="2127" spans="1:4">
      <c r="A2127" s="264">
        <v>3</v>
      </c>
      <c r="B2127" s="264">
        <v>30</v>
      </c>
      <c r="C2127" s="265">
        <v>0.29166666666666669</v>
      </c>
      <c r="D2127" s="112">
        <v>16.182875497672345</v>
      </c>
    </row>
    <row r="2128" spans="1:4">
      <c r="A2128" s="264">
        <v>3</v>
      </c>
      <c r="B2128" s="264">
        <v>30</v>
      </c>
      <c r="C2128" s="265">
        <v>0.33333333333333331</v>
      </c>
      <c r="D2128" s="112">
        <v>35.619219660332533</v>
      </c>
    </row>
    <row r="2129" spans="1:4">
      <c r="A2129" s="264">
        <v>3</v>
      </c>
      <c r="B2129" s="264">
        <v>30</v>
      </c>
      <c r="C2129" s="265">
        <v>0.375</v>
      </c>
      <c r="D2129" s="112">
        <v>49.315856376097912</v>
      </c>
    </row>
    <row r="2130" spans="1:4">
      <c r="A2130" s="264">
        <v>3</v>
      </c>
      <c r="B2130" s="264">
        <v>30</v>
      </c>
      <c r="C2130" s="265">
        <v>0.41666666666666669</v>
      </c>
      <c r="D2130" s="112">
        <v>50</v>
      </c>
    </row>
    <row r="2131" spans="1:4">
      <c r="A2131" s="264">
        <v>3</v>
      </c>
      <c r="B2131" s="264">
        <v>30</v>
      </c>
      <c r="C2131" s="265">
        <v>0.45833333333333331</v>
      </c>
      <c r="D2131" s="112">
        <v>50</v>
      </c>
    </row>
    <row r="2132" spans="1:4">
      <c r="A2132" s="264">
        <v>3</v>
      </c>
      <c r="B2132" s="264">
        <v>30</v>
      </c>
      <c r="C2132" s="265">
        <v>0.5</v>
      </c>
      <c r="D2132" s="112">
        <v>50</v>
      </c>
    </row>
    <row r="2133" spans="1:4">
      <c r="A2133" s="264">
        <v>3</v>
      </c>
      <c r="B2133" s="264">
        <v>30</v>
      </c>
      <c r="C2133" s="265">
        <v>0.54166666666666663</v>
      </c>
      <c r="D2133" s="112">
        <v>48.526308901850221</v>
      </c>
    </row>
    <row r="2134" spans="1:4">
      <c r="A2134" s="264">
        <v>3</v>
      </c>
      <c r="B2134" s="264">
        <v>30</v>
      </c>
      <c r="C2134" s="265">
        <v>0.58333333333333337</v>
      </c>
      <c r="D2134" s="112">
        <v>48.634377931914514</v>
      </c>
    </row>
    <row r="2135" spans="1:4">
      <c r="A2135" s="264">
        <v>3</v>
      </c>
      <c r="B2135" s="264">
        <v>30</v>
      </c>
      <c r="C2135" s="265">
        <v>0.625</v>
      </c>
      <c r="D2135" s="112">
        <v>43.841676517159236</v>
      </c>
    </row>
    <row r="2136" spans="1:4">
      <c r="A2136" s="264">
        <v>3</v>
      </c>
      <c r="B2136" s="264">
        <v>30</v>
      </c>
      <c r="C2136" s="265">
        <v>0.66666666666666663</v>
      </c>
      <c r="D2136" s="112">
        <v>11.140527767863082</v>
      </c>
    </row>
    <row r="2137" spans="1:4">
      <c r="A2137" s="264">
        <v>3</v>
      </c>
      <c r="B2137" s="264">
        <v>30</v>
      </c>
      <c r="C2137" s="265">
        <v>0.70833333333333337</v>
      </c>
      <c r="D2137" s="112">
        <v>7.4714816101470527</v>
      </c>
    </row>
    <row r="2138" spans="1:4">
      <c r="A2138" s="264">
        <v>3</v>
      </c>
      <c r="B2138" s="264">
        <v>30</v>
      </c>
      <c r="C2138" s="265">
        <v>0.75</v>
      </c>
      <c r="D2138" s="112">
        <v>1.8187664170961499</v>
      </c>
    </row>
    <row r="2139" spans="1:4">
      <c r="A2139" s="264">
        <v>3</v>
      </c>
      <c r="B2139" s="264">
        <v>30</v>
      </c>
      <c r="C2139" s="265">
        <v>0.79166666666666663</v>
      </c>
      <c r="D2139" s="112">
        <v>0</v>
      </c>
    </row>
    <row r="2140" spans="1:4">
      <c r="A2140" s="264">
        <v>3</v>
      </c>
      <c r="B2140" s="264">
        <v>30</v>
      </c>
      <c r="C2140" s="265">
        <v>0.83333333333333337</v>
      </c>
      <c r="D2140" s="112">
        <v>0</v>
      </c>
    </row>
    <row r="2141" spans="1:4">
      <c r="A2141" s="264">
        <v>3</v>
      </c>
      <c r="B2141" s="264">
        <v>30</v>
      </c>
      <c r="C2141" s="265">
        <v>0.875</v>
      </c>
      <c r="D2141" s="112">
        <v>0</v>
      </c>
    </row>
    <row r="2142" spans="1:4">
      <c r="A2142" s="264">
        <v>3</v>
      </c>
      <c r="B2142" s="264">
        <v>30</v>
      </c>
      <c r="C2142" s="265">
        <v>0.91666666666666663</v>
      </c>
      <c r="D2142" s="112">
        <v>0</v>
      </c>
    </row>
    <row r="2143" spans="1:4">
      <c r="A2143" s="264">
        <v>3</v>
      </c>
      <c r="B2143" s="264">
        <v>30</v>
      </c>
      <c r="C2143" s="265">
        <v>0.95833333333333337</v>
      </c>
      <c r="D2143" s="112">
        <v>0</v>
      </c>
    </row>
    <row r="2144" spans="1:4">
      <c r="A2144" s="264">
        <v>3</v>
      </c>
      <c r="B2144" s="264">
        <v>31</v>
      </c>
      <c r="C2144" s="265">
        <v>0</v>
      </c>
      <c r="D2144" s="112">
        <v>0</v>
      </c>
    </row>
    <row r="2145" spans="1:4">
      <c r="A2145" s="264">
        <v>3</v>
      </c>
      <c r="B2145" s="264">
        <v>31</v>
      </c>
      <c r="C2145" s="265">
        <v>4.1666666666666664E-2</v>
      </c>
      <c r="D2145" s="112">
        <v>0</v>
      </c>
    </row>
    <row r="2146" spans="1:4">
      <c r="A2146" s="264">
        <v>3</v>
      </c>
      <c r="B2146" s="264">
        <v>31</v>
      </c>
      <c r="C2146" s="265">
        <v>8.3333333333333329E-2</v>
      </c>
      <c r="D2146" s="112">
        <v>0</v>
      </c>
    </row>
    <row r="2147" spans="1:4">
      <c r="A2147" s="264">
        <v>3</v>
      </c>
      <c r="B2147" s="264">
        <v>31</v>
      </c>
      <c r="C2147" s="265">
        <v>0.125</v>
      </c>
      <c r="D2147" s="112">
        <v>0</v>
      </c>
    </row>
    <row r="2148" spans="1:4">
      <c r="A2148" s="264">
        <v>3</v>
      </c>
      <c r="B2148" s="264">
        <v>31</v>
      </c>
      <c r="C2148" s="265">
        <v>0.16666666666666666</v>
      </c>
      <c r="D2148" s="112">
        <v>0</v>
      </c>
    </row>
    <row r="2149" spans="1:4">
      <c r="A2149" s="264">
        <v>3</v>
      </c>
      <c r="B2149" s="264">
        <v>31</v>
      </c>
      <c r="C2149" s="265">
        <v>0.20833333333333334</v>
      </c>
      <c r="D2149" s="112">
        <v>0</v>
      </c>
    </row>
    <row r="2150" spans="1:4">
      <c r="A2150" s="264">
        <v>3</v>
      </c>
      <c r="B2150" s="264">
        <v>31</v>
      </c>
      <c r="C2150" s="265">
        <v>0.25</v>
      </c>
      <c r="D2150" s="112">
        <v>0.9012630460602139</v>
      </c>
    </row>
    <row r="2151" spans="1:4">
      <c r="A2151" s="264">
        <v>3</v>
      </c>
      <c r="B2151" s="264">
        <v>31</v>
      </c>
      <c r="C2151" s="265">
        <v>0.29166666666666669</v>
      </c>
      <c r="D2151" s="112">
        <v>23.131513079859687</v>
      </c>
    </row>
    <row r="2152" spans="1:4">
      <c r="A2152" s="264">
        <v>3</v>
      </c>
      <c r="B2152" s="264">
        <v>31</v>
      </c>
      <c r="C2152" s="265">
        <v>0.33333333333333331</v>
      </c>
      <c r="D2152" s="112">
        <v>48.516975748499689</v>
      </c>
    </row>
    <row r="2153" spans="1:4">
      <c r="A2153" s="264">
        <v>3</v>
      </c>
      <c r="B2153" s="264">
        <v>31</v>
      </c>
      <c r="C2153" s="265">
        <v>0.375</v>
      </c>
      <c r="D2153" s="112">
        <v>50</v>
      </c>
    </row>
    <row r="2154" spans="1:4">
      <c r="A2154" s="264">
        <v>3</v>
      </c>
      <c r="B2154" s="264">
        <v>31</v>
      </c>
      <c r="C2154" s="265">
        <v>0.41666666666666669</v>
      </c>
      <c r="D2154" s="112">
        <v>50</v>
      </c>
    </row>
    <row r="2155" spans="1:4">
      <c r="A2155" s="264">
        <v>3</v>
      </c>
      <c r="B2155" s="264">
        <v>31</v>
      </c>
      <c r="C2155" s="265">
        <v>0.45833333333333331</v>
      </c>
      <c r="D2155" s="112">
        <v>50</v>
      </c>
    </row>
    <row r="2156" spans="1:4">
      <c r="A2156" s="264">
        <v>3</v>
      </c>
      <c r="B2156" s="264">
        <v>31</v>
      </c>
      <c r="C2156" s="265">
        <v>0.5</v>
      </c>
      <c r="D2156" s="112">
        <v>50</v>
      </c>
    </row>
    <row r="2157" spans="1:4">
      <c r="A2157" s="264">
        <v>3</v>
      </c>
      <c r="B2157" s="264">
        <v>31</v>
      </c>
      <c r="C2157" s="265">
        <v>0.54166666666666663</v>
      </c>
      <c r="D2157" s="112">
        <v>50</v>
      </c>
    </row>
    <row r="2158" spans="1:4">
      <c r="A2158" s="264">
        <v>3</v>
      </c>
      <c r="B2158" s="264">
        <v>31</v>
      </c>
      <c r="C2158" s="265">
        <v>0.58333333333333337</v>
      </c>
      <c r="D2158" s="112">
        <v>50</v>
      </c>
    </row>
    <row r="2159" spans="1:4">
      <c r="A2159" s="264">
        <v>3</v>
      </c>
      <c r="B2159" s="264">
        <v>31</v>
      </c>
      <c r="C2159" s="265">
        <v>0.625</v>
      </c>
      <c r="D2159" s="112">
        <v>50</v>
      </c>
    </row>
    <row r="2160" spans="1:4">
      <c r="A2160" s="264">
        <v>3</v>
      </c>
      <c r="B2160" s="264">
        <v>31</v>
      </c>
      <c r="C2160" s="265">
        <v>0.66666666666666663</v>
      </c>
      <c r="D2160" s="112">
        <v>49.055837460950521</v>
      </c>
    </row>
    <row r="2161" spans="1:4">
      <c r="A2161" s="264">
        <v>3</v>
      </c>
      <c r="B2161" s="264">
        <v>31</v>
      </c>
      <c r="C2161" s="265">
        <v>0.70833333333333337</v>
      </c>
      <c r="D2161" s="112">
        <v>34.765789081292702</v>
      </c>
    </row>
    <row r="2162" spans="1:4">
      <c r="A2162" s="264">
        <v>3</v>
      </c>
      <c r="B2162" s="264">
        <v>31</v>
      </c>
      <c r="C2162" s="265">
        <v>0.75</v>
      </c>
      <c r="D2162" s="112">
        <v>6.1671113990071751</v>
      </c>
    </row>
    <row r="2163" spans="1:4">
      <c r="A2163" s="264">
        <v>3</v>
      </c>
      <c r="B2163" s="264">
        <v>31</v>
      </c>
      <c r="C2163" s="265">
        <v>0.79166666666666663</v>
      </c>
      <c r="D2163" s="112">
        <v>0</v>
      </c>
    </row>
    <row r="2164" spans="1:4">
      <c r="A2164" s="264">
        <v>3</v>
      </c>
      <c r="B2164" s="264">
        <v>31</v>
      </c>
      <c r="C2164" s="265">
        <v>0.83333333333333337</v>
      </c>
      <c r="D2164" s="112">
        <v>0</v>
      </c>
    </row>
    <row r="2165" spans="1:4">
      <c r="A2165" s="264">
        <v>3</v>
      </c>
      <c r="B2165" s="264">
        <v>31</v>
      </c>
      <c r="C2165" s="265">
        <v>0.875</v>
      </c>
      <c r="D2165" s="112">
        <v>0</v>
      </c>
    </row>
    <row r="2166" spans="1:4">
      <c r="A2166" s="264">
        <v>3</v>
      </c>
      <c r="B2166" s="264">
        <v>31</v>
      </c>
      <c r="C2166" s="265">
        <v>0.91666666666666663</v>
      </c>
      <c r="D2166" s="112">
        <v>0</v>
      </c>
    </row>
    <row r="2167" spans="1:4">
      <c r="A2167" s="264">
        <v>3</v>
      </c>
      <c r="B2167" s="264">
        <v>31</v>
      </c>
      <c r="C2167" s="265">
        <v>0.95833333333333337</v>
      </c>
      <c r="D2167" s="112">
        <v>0</v>
      </c>
    </row>
    <row r="2168" spans="1:4">
      <c r="A2168" s="264">
        <v>4</v>
      </c>
      <c r="B2168" s="264">
        <v>1</v>
      </c>
      <c r="C2168" s="265">
        <v>0</v>
      </c>
      <c r="D2168" s="112">
        <v>0</v>
      </c>
    </row>
    <row r="2169" spans="1:4">
      <c r="A2169" s="264">
        <v>4</v>
      </c>
      <c r="B2169" s="264">
        <v>1</v>
      </c>
      <c r="C2169" s="265">
        <v>4.1666666666666664E-2</v>
      </c>
      <c r="D2169" s="112">
        <v>0</v>
      </c>
    </row>
    <row r="2170" spans="1:4">
      <c r="A2170" s="264">
        <v>4</v>
      </c>
      <c r="B2170" s="264">
        <v>1</v>
      </c>
      <c r="C2170" s="265">
        <v>8.3333333333333329E-2</v>
      </c>
      <c r="D2170" s="112">
        <v>0</v>
      </c>
    </row>
    <row r="2171" spans="1:4">
      <c r="A2171" s="264">
        <v>4</v>
      </c>
      <c r="B2171" s="264">
        <v>1</v>
      </c>
      <c r="C2171" s="265">
        <v>0.125</v>
      </c>
      <c r="D2171" s="112">
        <v>0</v>
      </c>
    </row>
    <row r="2172" spans="1:4">
      <c r="A2172" s="264">
        <v>4</v>
      </c>
      <c r="B2172" s="264">
        <v>1</v>
      </c>
      <c r="C2172" s="265">
        <v>0.16666666666666666</v>
      </c>
      <c r="D2172" s="112">
        <v>0</v>
      </c>
    </row>
    <row r="2173" spans="1:4">
      <c r="A2173" s="264">
        <v>4</v>
      </c>
      <c r="B2173" s="264">
        <v>1</v>
      </c>
      <c r="C2173" s="265">
        <v>0.20833333333333334</v>
      </c>
      <c r="D2173" s="112">
        <v>0</v>
      </c>
    </row>
    <row r="2174" spans="1:4">
      <c r="A2174" s="264">
        <v>4</v>
      </c>
      <c r="B2174" s="264">
        <v>1</v>
      </c>
      <c r="C2174" s="265">
        <v>0.25</v>
      </c>
      <c r="D2174" s="112">
        <v>0.46375912111059725</v>
      </c>
    </row>
    <row r="2175" spans="1:4">
      <c r="A2175" s="264">
        <v>4</v>
      </c>
      <c r="B2175" s="264">
        <v>1</v>
      </c>
      <c r="C2175" s="265">
        <v>0.29166666666666669</v>
      </c>
      <c r="D2175" s="112">
        <v>4.440786815125942</v>
      </c>
    </row>
    <row r="2176" spans="1:4">
      <c r="A2176" s="264">
        <v>4</v>
      </c>
      <c r="B2176" s="264">
        <v>1</v>
      </c>
      <c r="C2176" s="265">
        <v>0.33333333333333331</v>
      </c>
      <c r="D2176" s="112">
        <v>7.3356103822721508</v>
      </c>
    </row>
    <row r="2177" spans="1:4">
      <c r="A2177" s="264">
        <v>4</v>
      </c>
      <c r="B2177" s="264">
        <v>1</v>
      </c>
      <c r="C2177" s="265">
        <v>0.375</v>
      </c>
      <c r="D2177" s="112">
        <v>6.8507058616890513</v>
      </c>
    </row>
    <row r="2178" spans="1:4">
      <c r="A2178" s="264">
        <v>4</v>
      </c>
      <c r="B2178" s="264">
        <v>1</v>
      </c>
      <c r="C2178" s="265">
        <v>0.41666666666666669</v>
      </c>
      <c r="D2178" s="112">
        <v>14.37010859457982</v>
      </c>
    </row>
    <row r="2179" spans="1:4">
      <c r="A2179" s="264">
        <v>4</v>
      </c>
      <c r="B2179" s="264">
        <v>1</v>
      </c>
      <c r="C2179" s="265">
        <v>0.45833333333333331</v>
      </c>
      <c r="D2179" s="112">
        <v>15.39883557398899</v>
      </c>
    </row>
    <row r="2180" spans="1:4">
      <c r="A2180" s="264">
        <v>4</v>
      </c>
      <c r="B2180" s="264">
        <v>1</v>
      </c>
      <c r="C2180" s="265">
        <v>0.5</v>
      </c>
      <c r="D2180" s="112">
        <v>13.136765844310107</v>
      </c>
    </row>
    <row r="2181" spans="1:4">
      <c r="A2181" s="264">
        <v>4</v>
      </c>
      <c r="B2181" s="264">
        <v>1</v>
      </c>
      <c r="C2181" s="265">
        <v>0.54166666666666663</v>
      </c>
      <c r="D2181" s="112">
        <v>15.985200946814006</v>
      </c>
    </row>
    <row r="2182" spans="1:4">
      <c r="A2182" s="264">
        <v>4</v>
      </c>
      <c r="B2182" s="264">
        <v>1</v>
      </c>
      <c r="C2182" s="265">
        <v>0.58333333333333337</v>
      </c>
      <c r="D2182" s="112">
        <v>21.336546926233215</v>
      </c>
    </row>
    <row r="2183" spans="1:4">
      <c r="A2183" s="264">
        <v>4</v>
      </c>
      <c r="B2183" s="264">
        <v>1</v>
      </c>
      <c r="C2183" s="265">
        <v>0.625</v>
      </c>
      <c r="D2183" s="112">
        <v>25.234693011803369</v>
      </c>
    </row>
    <row r="2184" spans="1:4">
      <c r="A2184" s="264">
        <v>4</v>
      </c>
      <c r="B2184" s="264">
        <v>1</v>
      </c>
      <c r="C2184" s="265">
        <v>0.66666666666666663</v>
      </c>
      <c r="D2184" s="112">
        <v>19.999118037484049</v>
      </c>
    </row>
    <row r="2185" spans="1:4">
      <c r="A2185" s="264">
        <v>4</v>
      </c>
      <c r="B2185" s="264">
        <v>1</v>
      </c>
      <c r="C2185" s="265">
        <v>0.70833333333333337</v>
      </c>
      <c r="D2185" s="112">
        <v>22.866881745072149</v>
      </c>
    </row>
    <row r="2186" spans="1:4">
      <c r="A2186" s="264">
        <v>4</v>
      </c>
      <c r="B2186" s="264">
        <v>1</v>
      </c>
      <c r="C2186" s="265">
        <v>0.75</v>
      </c>
      <c r="D2186" s="112">
        <v>3.988772538386582</v>
      </c>
    </row>
    <row r="2187" spans="1:4">
      <c r="A2187" s="264">
        <v>4</v>
      </c>
      <c r="B2187" s="264">
        <v>1</v>
      </c>
      <c r="C2187" s="265">
        <v>0.79166666666666663</v>
      </c>
      <c r="D2187" s="112">
        <v>0</v>
      </c>
    </row>
    <row r="2188" spans="1:4">
      <c r="A2188" s="264">
        <v>4</v>
      </c>
      <c r="B2188" s="264">
        <v>1</v>
      </c>
      <c r="C2188" s="265">
        <v>0.83333333333333337</v>
      </c>
      <c r="D2188" s="112">
        <v>0</v>
      </c>
    </row>
    <row r="2189" spans="1:4">
      <c r="A2189" s="264">
        <v>4</v>
      </c>
      <c r="B2189" s="264">
        <v>1</v>
      </c>
      <c r="C2189" s="265">
        <v>0.875</v>
      </c>
      <c r="D2189" s="112">
        <v>0</v>
      </c>
    </row>
    <row r="2190" spans="1:4">
      <c r="A2190" s="264">
        <v>4</v>
      </c>
      <c r="B2190" s="264">
        <v>1</v>
      </c>
      <c r="C2190" s="265">
        <v>0.91666666666666663</v>
      </c>
      <c r="D2190" s="112">
        <v>0</v>
      </c>
    </row>
    <row r="2191" spans="1:4">
      <c r="A2191" s="264">
        <v>4</v>
      </c>
      <c r="B2191" s="264">
        <v>1</v>
      </c>
      <c r="C2191" s="265">
        <v>0.95833333333333337</v>
      </c>
      <c r="D2191" s="112">
        <v>0</v>
      </c>
    </row>
    <row r="2192" spans="1:4">
      <c r="A2192" s="264">
        <v>4</v>
      </c>
      <c r="B2192" s="264">
        <v>2</v>
      </c>
      <c r="C2192" s="265">
        <v>0</v>
      </c>
      <c r="D2192" s="112">
        <v>0</v>
      </c>
    </row>
    <row r="2193" spans="1:4">
      <c r="A2193" s="264">
        <v>4</v>
      </c>
      <c r="B2193" s="264">
        <v>2</v>
      </c>
      <c r="C2193" s="265">
        <v>4.1666666666666664E-2</v>
      </c>
      <c r="D2193" s="112">
        <v>0</v>
      </c>
    </row>
    <row r="2194" spans="1:4">
      <c r="A2194" s="264">
        <v>4</v>
      </c>
      <c r="B2194" s="264">
        <v>2</v>
      </c>
      <c r="C2194" s="265">
        <v>8.3333333333333329E-2</v>
      </c>
      <c r="D2194" s="112">
        <v>0</v>
      </c>
    </row>
    <row r="2195" spans="1:4">
      <c r="A2195" s="264">
        <v>4</v>
      </c>
      <c r="B2195" s="264">
        <v>2</v>
      </c>
      <c r="C2195" s="265">
        <v>0.125</v>
      </c>
      <c r="D2195" s="112">
        <v>0</v>
      </c>
    </row>
    <row r="2196" spans="1:4">
      <c r="A2196" s="264">
        <v>4</v>
      </c>
      <c r="B2196" s="264">
        <v>2</v>
      </c>
      <c r="C2196" s="265">
        <v>0.16666666666666666</v>
      </c>
      <c r="D2196" s="112">
        <v>0</v>
      </c>
    </row>
    <row r="2197" spans="1:4">
      <c r="A2197" s="264">
        <v>4</v>
      </c>
      <c r="B2197" s="264">
        <v>2</v>
      </c>
      <c r="C2197" s="265">
        <v>0.20833333333333334</v>
      </c>
      <c r="D2197" s="112">
        <v>0</v>
      </c>
    </row>
    <row r="2198" spans="1:4">
      <c r="A2198" s="264">
        <v>4</v>
      </c>
      <c r="B2198" s="264">
        <v>2</v>
      </c>
      <c r="C2198" s="265">
        <v>0.25</v>
      </c>
      <c r="D2198" s="112">
        <v>1.4906825091848088</v>
      </c>
    </row>
    <row r="2199" spans="1:4">
      <c r="A2199" s="264">
        <v>4</v>
      </c>
      <c r="B2199" s="264">
        <v>2</v>
      </c>
      <c r="C2199" s="265">
        <v>0.29166666666666669</v>
      </c>
      <c r="D2199" s="112">
        <v>25.985217236773199</v>
      </c>
    </row>
    <row r="2200" spans="1:4">
      <c r="A2200" s="264">
        <v>4</v>
      </c>
      <c r="B2200" s="264">
        <v>2</v>
      </c>
      <c r="C2200" s="265">
        <v>0.33333333333333331</v>
      </c>
      <c r="D2200" s="112">
        <v>50</v>
      </c>
    </row>
    <row r="2201" spans="1:4">
      <c r="A2201" s="264">
        <v>4</v>
      </c>
      <c r="B2201" s="264">
        <v>2</v>
      </c>
      <c r="C2201" s="265">
        <v>0.375</v>
      </c>
      <c r="D2201" s="112">
        <v>50</v>
      </c>
    </row>
    <row r="2202" spans="1:4">
      <c r="A2202" s="264">
        <v>4</v>
      </c>
      <c r="B2202" s="264">
        <v>2</v>
      </c>
      <c r="C2202" s="265">
        <v>0.41666666666666669</v>
      </c>
      <c r="D2202" s="112">
        <v>50</v>
      </c>
    </row>
    <row r="2203" spans="1:4">
      <c r="A2203" s="264">
        <v>4</v>
      </c>
      <c r="B2203" s="264">
        <v>2</v>
      </c>
      <c r="C2203" s="265">
        <v>0.45833333333333331</v>
      </c>
      <c r="D2203" s="112">
        <v>50</v>
      </c>
    </row>
    <row r="2204" spans="1:4">
      <c r="A2204" s="264">
        <v>4</v>
      </c>
      <c r="B2204" s="264">
        <v>2</v>
      </c>
      <c r="C2204" s="265">
        <v>0.5</v>
      </c>
      <c r="D2204" s="112">
        <v>50</v>
      </c>
    </row>
    <row r="2205" spans="1:4">
      <c r="A2205" s="264">
        <v>4</v>
      </c>
      <c r="B2205" s="264">
        <v>2</v>
      </c>
      <c r="C2205" s="265">
        <v>0.54166666666666663</v>
      </c>
      <c r="D2205" s="112">
        <v>50</v>
      </c>
    </row>
    <row r="2206" spans="1:4">
      <c r="A2206" s="264">
        <v>4</v>
      </c>
      <c r="B2206" s="264">
        <v>2</v>
      </c>
      <c r="C2206" s="265">
        <v>0.58333333333333337</v>
      </c>
      <c r="D2206" s="112">
        <v>50</v>
      </c>
    </row>
    <row r="2207" spans="1:4">
      <c r="A2207" s="264">
        <v>4</v>
      </c>
      <c r="B2207" s="264">
        <v>2</v>
      </c>
      <c r="C2207" s="265">
        <v>0.625</v>
      </c>
      <c r="D2207" s="112">
        <v>50</v>
      </c>
    </row>
    <row r="2208" spans="1:4">
      <c r="A2208" s="264">
        <v>4</v>
      </c>
      <c r="B2208" s="264">
        <v>2</v>
      </c>
      <c r="C2208" s="265">
        <v>0.66666666666666663</v>
      </c>
      <c r="D2208" s="112">
        <v>50</v>
      </c>
    </row>
    <row r="2209" spans="1:4">
      <c r="A2209" s="264">
        <v>4</v>
      </c>
      <c r="B2209" s="264">
        <v>2</v>
      </c>
      <c r="C2209" s="265">
        <v>0.70833333333333337</v>
      </c>
      <c r="D2209" s="112">
        <v>37.368970585476305</v>
      </c>
    </row>
    <row r="2210" spans="1:4">
      <c r="A2210" s="264">
        <v>4</v>
      </c>
      <c r="B2210" s="264">
        <v>2</v>
      </c>
      <c r="C2210" s="265">
        <v>0.75</v>
      </c>
      <c r="D2210" s="112">
        <v>6.9216141934093036</v>
      </c>
    </row>
    <row r="2211" spans="1:4">
      <c r="A2211" s="264">
        <v>4</v>
      </c>
      <c r="B2211" s="264">
        <v>2</v>
      </c>
      <c r="C2211" s="265">
        <v>0.79166666666666663</v>
      </c>
      <c r="D2211" s="112">
        <v>0</v>
      </c>
    </row>
    <row r="2212" spans="1:4">
      <c r="A2212" s="264">
        <v>4</v>
      </c>
      <c r="B2212" s="264">
        <v>2</v>
      </c>
      <c r="C2212" s="265">
        <v>0.83333333333333337</v>
      </c>
      <c r="D2212" s="112">
        <v>0</v>
      </c>
    </row>
    <row r="2213" spans="1:4">
      <c r="A2213" s="264">
        <v>4</v>
      </c>
      <c r="B2213" s="264">
        <v>2</v>
      </c>
      <c r="C2213" s="265">
        <v>0.875</v>
      </c>
      <c r="D2213" s="112">
        <v>0</v>
      </c>
    </row>
    <row r="2214" spans="1:4">
      <c r="A2214" s="264">
        <v>4</v>
      </c>
      <c r="B2214" s="264">
        <v>2</v>
      </c>
      <c r="C2214" s="265">
        <v>0.91666666666666663</v>
      </c>
      <c r="D2214" s="112">
        <v>0</v>
      </c>
    </row>
    <row r="2215" spans="1:4">
      <c r="A2215" s="264">
        <v>4</v>
      </c>
      <c r="B2215" s="264">
        <v>2</v>
      </c>
      <c r="C2215" s="265">
        <v>0.95833333333333337</v>
      </c>
      <c r="D2215" s="112">
        <v>0</v>
      </c>
    </row>
    <row r="2216" spans="1:4">
      <c r="A2216" s="264">
        <v>4</v>
      </c>
      <c r="B2216" s="264">
        <v>3</v>
      </c>
      <c r="C2216" s="265">
        <v>0</v>
      </c>
      <c r="D2216" s="112">
        <v>0</v>
      </c>
    </row>
    <row r="2217" spans="1:4">
      <c r="A2217" s="264">
        <v>4</v>
      </c>
      <c r="B2217" s="264">
        <v>3</v>
      </c>
      <c r="C2217" s="265">
        <v>4.1666666666666664E-2</v>
      </c>
      <c r="D2217" s="112">
        <v>0</v>
      </c>
    </row>
    <row r="2218" spans="1:4">
      <c r="A2218" s="264">
        <v>4</v>
      </c>
      <c r="B2218" s="264">
        <v>3</v>
      </c>
      <c r="C2218" s="265">
        <v>8.3333333333333329E-2</v>
      </c>
      <c r="D2218" s="112">
        <v>0</v>
      </c>
    </row>
    <row r="2219" spans="1:4">
      <c r="A2219" s="264">
        <v>4</v>
      </c>
      <c r="B2219" s="264">
        <v>3</v>
      </c>
      <c r="C2219" s="265">
        <v>0.125</v>
      </c>
      <c r="D2219" s="112">
        <v>0</v>
      </c>
    </row>
    <row r="2220" spans="1:4">
      <c r="A2220" s="264">
        <v>4</v>
      </c>
      <c r="B2220" s="264">
        <v>3</v>
      </c>
      <c r="C2220" s="265">
        <v>0.16666666666666666</v>
      </c>
      <c r="D2220" s="112">
        <v>0</v>
      </c>
    </row>
    <row r="2221" spans="1:4">
      <c r="A2221" s="264">
        <v>4</v>
      </c>
      <c r="B2221" s="264">
        <v>3</v>
      </c>
      <c r="C2221" s="265">
        <v>0.20833333333333334</v>
      </c>
      <c r="D2221" s="112">
        <v>0</v>
      </c>
    </row>
    <row r="2222" spans="1:4">
      <c r="A2222" s="264">
        <v>4</v>
      </c>
      <c r="B2222" s="264">
        <v>3</v>
      </c>
      <c r="C2222" s="265">
        <v>0.25</v>
      </c>
      <c r="D2222" s="112">
        <v>1.9588406751704801</v>
      </c>
    </row>
    <row r="2223" spans="1:4">
      <c r="A2223" s="264">
        <v>4</v>
      </c>
      <c r="B2223" s="264">
        <v>3</v>
      </c>
      <c r="C2223" s="265">
        <v>0.29166666666666669</v>
      </c>
      <c r="D2223" s="112">
        <v>29.049801994300573</v>
      </c>
    </row>
    <row r="2224" spans="1:4">
      <c r="A2224" s="264">
        <v>4</v>
      </c>
      <c r="B2224" s="264">
        <v>3</v>
      </c>
      <c r="C2224" s="265">
        <v>0.33333333333333331</v>
      </c>
      <c r="D2224" s="112">
        <v>50</v>
      </c>
    </row>
    <row r="2225" spans="1:4">
      <c r="A2225" s="264">
        <v>4</v>
      </c>
      <c r="B2225" s="264">
        <v>3</v>
      </c>
      <c r="C2225" s="265">
        <v>0.375</v>
      </c>
      <c r="D2225" s="112">
        <v>50</v>
      </c>
    </row>
    <row r="2226" spans="1:4">
      <c r="A2226" s="264">
        <v>4</v>
      </c>
      <c r="B2226" s="264">
        <v>3</v>
      </c>
      <c r="C2226" s="265">
        <v>0.41666666666666669</v>
      </c>
      <c r="D2226" s="112">
        <v>50</v>
      </c>
    </row>
    <row r="2227" spans="1:4">
      <c r="A2227" s="264">
        <v>4</v>
      </c>
      <c r="B2227" s="264">
        <v>3</v>
      </c>
      <c r="C2227" s="265">
        <v>0.45833333333333331</v>
      </c>
      <c r="D2227" s="112">
        <v>50</v>
      </c>
    </row>
    <row r="2228" spans="1:4">
      <c r="A2228" s="264">
        <v>4</v>
      </c>
      <c r="B2228" s="264">
        <v>3</v>
      </c>
      <c r="C2228" s="265">
        <v>0.5</v>
      </c>
      <c r="D2228" s="112">
        <v>50</v>
      </c>
    </row>
    <row r="2229" spans="1:4">
      <c r="A2229" s="264">
        <v>4</v>
      </c>
      <c r="B2229" s="264">
        <v>3</v>
      </c>
      <c r="C2229" s="265">
        <v>0.54166666666666663</v>
      </c>
      <c r="D2229" s="112">
        <v>50</v>
      </c>
    </row>
    <row r="2230" spans="1:4">
      <c r="A2230" s="264">
        <v>4</v>
      </c>
      <c r="B2230" s="264">
        <v>3</v>
      </c>
      <c r="C2230" s="265">
        <v>0.58333333333333337</v>
      </c>
      <c r="D2230" s="112">
        <v>50</v>
      </c>
    </row>
    <row r="2231" spans="1:4">
      <c r="A2231" s="264">
        <v>4</v>
      </c>
      <c r="B2231" s="264">
        <v>3</v>
      </c>
      <c r="C2231" s="265">
        <v>0.625</v>
      </c>
      <c r="D2231" s="112">
        <v>50</v>
      </c>
    </row>
    <row r="2232" spans="1:4">
      <c r="A2232" s="264">
        <v>4</v>
      </c>
      <c r="B2232" s="264">
        <v>3</v>
      </c>
      <c r="C2232" s="265">
        <v>0.66666666666666663</v>
      </c>
      <c r="D2232" s="112">
        <v>50</v>
      </c>
    </row>
    <row r="2233" spans="1:4">
      <c r="A2233" s="264">
        <v>4</v>
      </c>
      <c r="B2233" s="264">
        <v>3</v>
      </c>
      <c r="C2233" s="265">
        <v>0.70833333333333337</v>
      </c>
      <c r="D2233" s="112">
        <v>39.844168986479268</v>
      </c>
    </row>
    <row r="2234" spans="1:4">
      <c r="A2234" s="264">
        <v>4</v>
      </c>
      <c r="B2234" s="264">
        <v>3</v>
      </c>
      <c r="C2234" s="265">
        <v>0.75</v>
      </c>
      <c r="D2234" s="112">
        <v>8.2160248927144419</v>
      </c>
    </row>
    <row r="2235" spans="1:4">
      <c r="A2235" s="264">
        <v>4</v>
      </c>
      <c r="B2235" s="264">
        <v>3</v>
      </c>
      <c r="C2235" s="265">
        <v>0.79166666666666663</v>
      </c>
      <c r="D2235" s="112">
        <v>0</v>
      </c>
    </row>
    <row r="2236" spans="1:4">
      <c r="A2236" s="264">
        <v>4</v>
      </c>
      <c r="B2236" s="264">
        <v>3</v>
      </c>
      <c r="C2236" s="265">
        <v>0.83333333333333337</v>
      </c>
      <c r="D2236" s="112">
        <v>0</v>
      </c>
    </row>
    <row r="2237" spans="1:4">
      <c r="A2237" s="264">
        <v>4</v>
      </c>
      <c r="B2237" s="264">
        <v>3</v>
      </c>
      <c r="C2237" s="265">
        <v>0.875</v>
      </c>
      <c r="D2237" s="112">
        <v>0</v>
      </c>
    </row>
    <row r="2238" spans="1:4">
      <c r="A2238" s="264">
        <v>4</v>
      </c>
      <c r="B2238" s="264">
        <v>3</v>
      </c>
      <c r="C2238" s="265">
        <v>0.91666666666666663</v>
      </c>
      <c r="D2238" s="112">
        <v>0</v>
      </c>
    </row>
    <row r="2239" spans="1:4">
      <c r="A2239" s="264">
        <v>4</v>
      </c>
      <c r="B2239" s="264">
        <v>3</v>
      </c>
      <c r="C2239" s="265">
        <v>0.95833333333333337</v>
      </c>
      <c r="D2239" s="112">
        <v>0</v>
      </c>
    </row>
    <row r="2240" spans="1:4">
      <c r="A2240" s="264">
        <v>4</v>
      </c>
      <c r="B2240" s="264">
        <v>4</v>
      </c>
      <c r="C2240" s="265">
        <v>0</v>
      </c>
      <c r="D2240" s="112">
        <v>0</v>
      </c>
    </row>
    <row r="2241" spans="1:4">
      <c r="A2241" s="264">
        <v>4</v>
      </c>
      <c r="B2241" s="264">
        <v>4</v>
      </c>
      <c r="C2241" s="265">
        <v>4.1666666666666664E-2</v>
      </c>
      <c r="D2241" s="112">
        <v>0</v>
      </c>
    </row>
    <row r="2242" spans="1:4">
      <c r="A2242" s="264">
        <v>4</v>
      </c>
      <c r="B2242" s="264">
        <v>4</v>
      </c>
      <c r="C2242" s="265">
        <v>8.3333333333333329E-2</v>
      </c>
      <c r="D2242" s="112">
        <v>0</v>
      </c>
    </row>
    <row r="2243" spans="1:4">
      <c r="A2243" s="264">
        <v>4</v>
      </c>
      <c r="B2243" s="264">
        <v>4</v>
      </c>
      <c r="C2243" s="265">
        <v>0.125</v>
      </c>
      <c r="D2243" s="112">
        <v>0</v>
      </c>
    </row>
    <row r="2244" spans="1:4">
      <c r="A2244" s="264">
        <v>4</v>
      </c>
      <c r="B2244" s="264">
        <v>4</v>
      </c>
      <c r="C2244" s="265">
        <v>0.16666666666666666</v>
      </c>
      <c r="D2244" s="112">
        <v>0</v>
      </c>
    </row>
    <row r="2245" spans="1:4">
      <c r="A2245" s="264">
        <v>4</v>
      </c>
      <c r="B2245" s="264">
        <v>4</v>
      </c>
      <c r="C2245" s="265">
        <v>0.20833333333333334</v>
      </c>
      <c r="D2245" s="112">
        <v>0</v>
      </c>
    </row>
    <row r="2246" spans="1:4">
      <c r="A2246" s="264">
        <v>4</v>
      </c>
      <c r="B2246" s="264">
        <v>4</v>
      </c>
      <c r="C2246" s="265">
        <v>0.25</v>
      </c>
      <c r="D2246" s="112">
        <v>2.3230039959765652</v>
      </c>
    </row>
    <row r="2247" spans="1:4">
      <c r="A2247" s="264">
        <v>4</v>
      </c>
      <c r="B2247" s="264">
        <v>4</v>
      </c>
      <c r="C2247" s="265">
        <v>0.29166666666666669</v>
      </c>
      <c r="D2247" s="112">
        <v>28.755112839951654</v>
      </c>
    </row>
    <row r="2248" spans="1:4">
      <c r="A2248" s="264">
        <v>4</v>
      </c>
      <c r="B2248" s="264">
        <v>4</v>
      </c>
      <c r="C2248" s="265">
        <v>0.33333333333333331</v>
      </c>
      <c r="D2248" s="112">
        <v>50</v>
      </c>
    </row>
    <row r="2249" spans="1:4">
      <c r="A2249" s="264">
        <v>4</v>
      </c>
      <c r="B2249" s="264">
        <v>4</v>
      </c>
      <c r="C2249" s="265">
        <v>0.375</v>
      </c>
      <c r="D2249" s="112">
        <v>50</v>
      </c>
    </row>
    <row r="2250" spans="1:4">
      <c r="A2250" s="264">
        <v>4</v>
      </c>
      <c r="B2250" s="264">
        <v>4</v>
      </c>
      <c r="C2250" s="265">
        <v>0.41666666666666669</v>
      </c>
      <c r="D2250" s="112">
        <v>50</v>
      </c>
    </row>
    <row r="2251" spans="1:4">
      <c r="A2251" s="264">
        <v>4</v>
      </c>
      <c r="B2251" s="264">
        <v>4</v>
      </c>
      <c r="C2251" s="265">
        <v>0.45833333333333331</v>
      </c>
      <c r="D2251" s="112">
        <v>50</v>
      </c>
    </row>
    <row r="2252" spans="1:4">
      <c r="A2252" s="264">
        <v>4</v>
      </c>
      <c r="B2252" s="264">
        <v>4</v>
      </c>
      <c r="C2252" s="265">
        <v>0.5</v>
      </c>
      <c r="D2252" s="112">
        <v>50</v>
      </c>
    </row>
    <row r="2253" spans="1:4">
      <c r="A2253" s="264">
        <v>4</v>
      </c>
      <c r="B2253" s="264">
        <v>4</v>
      </c>
      <c r="C2253" s="265">
        <v>0.54166666666666663</v>
      </c>
      <c r="D2253" s="112">
        <v>50</v>
      </c>
    </row>
    <row r="2254" spans="1:4">
      <c r="A2254" s="264">
        <v>4</v>
      </c>
      <c r="B2254" s="264">
        <v>4</v>
      </c>
      <c r="C2254" s="265">
        <v>0.58333333333333337</v>
      </c>
      <c r="D2254" s="112">
        <v>50</v>
      </c>
    </row>
    <row r="2255" spans="1:4">
      <c r="A2255" s="264">
        <v>4</v>
      </c>
      <c r="B2255" s="264">
        <v>4</v>
      </c>
      <c r="C2255" s="265">
        <v>0.625</v>
      </c>
      <c r="D2255" s="112">
        <v>50</v>
      </c>
    </row>
    <row r="2256" spans="1:4">
      <c r="A2256" s="264">
        <v>4</v>
      </c>
      <c r="B2256" s="264">
        <v>4</v>
      </c>
      <c r="C2256" s="265">
        <v>0.66666666666666663</v>
      </c>
      <c r="D2256" s="112">
        <v>50</v>
      </c>
    </row>
    <row r="2257" spans="1:4">
      <c r="A2257" s="264">
        <v>4</v>
      </c>
      <c r="B2257" s="264">
        <v>4</v>
      </c>
      <c r="C2257" s="265">
        <v>0.70833333333333337</v>
      </c>
      <c r="D2257" s="112">
        <v>38.85350525052155</v>
      </c>
    </row>
    <row r="2258" spans="1:4">
      <c r="A2258" s="264">
        <v>4</v>
      </c>
      <c r="B2258" s="264">
        <v>4</v>
      </c>
      <c r="C2258" s="265">
        <v>0.75</v>
      </c>
      <c r="D2258" s="112">
        <v>6.7962549157114447</v>
      </c>
    </row>
    <row r="2259" spans="1:4">
      <c r="A2259" s="264">
        <v>4</v>
      </c>
      <c r="B2259" s="264">
        <v>4</v>
      </c>
      <c r="C2259" s="265">
        <v>0.79166666666666663</v>
      </c>
      <c r="D2259" s="112">
        <v>0</v>
      </c>
    </row>
    <row r="2260" spans="1:4">
      <c r="A2260" s="264">
        <v>4</v>
      </c>
      <c r="B2260" s="264">
        <v>4</v>
      </c>
      <c r="C2260" s="265">
        <v>0.83333333333333337</v>
      </c>
      <c r="D2260" s="112">
        <v>0</v>
      </c>
    </row>
    <row r="2261" spans="1:4">
      <c r="A2261" s="264">
        <v>4</v>
      </c>
      <c r="B2261" s="264">
        <v>4</v>
      </c>
      <c r="C2261" s="265">
        <v>0.875</v>
      </c>
      <c r="D2261" s="112">
        <v>0</v>
      </c>
    </row>
    <row r="2262" spans="1:4">
      <c r="A2262" s="264">
        <v>4</v>
      </c>
      <c r="B2262" s="264">
        <v>4</v>
      </c>
      <c r="C2262" s="265">
        <v>0.91666666666666663</v>
      </c>
      <c r="D2262" s="112">
        <v>0</v>
      </c>
    </row>
    <row r="2263" spans="1:4">
      <c r="A2263" s="264">
        <v>4</v>
      </c>
      <c r="B2263" s="264">
        <v>4</v>
      </c>
      <c r="C2263" s="265">
        <v>0.95833333333333337</v>
      </c>
      <c r="D2263" s="112">
        <v>0</v>
      </c>
    </row>
    <row r="2264" spans="1:4">
      <c r="A2264" s="264">
        <v>4</v>
      </c>
      <c r="B2264" s="264">
        <v>5</v>
      </c>
      <c r="C2264" s="265">
        <v>0</v>
      </c>
      <c r="D2264" s="112">
        <v>0</v>
      </c>
    </row>
    <row r="2265" spans="1:4">
      <c r="A2265" s="264">
        <v>4</v>
      </c>
      <c r="B2265" s="264">
        <v>5</v>
      </c>
      <c r="C2265" s="265">
        <v>4.1666666666666664E-2</v>
      </c>
      <c r="D2265" s="112">
        <v>0</v>
      </c>
    </row>
    <row r="2266" spans="1:4">
      <c r="A2266" s="264">
        <v>4</v>
      </c>
      <c r="B2266" s="264">
        <v>5</v>
      </c>
      <c r="C2266" s="265">
        <v>8.3333333333333329E-2</v>
      </c>
      <c r="D2266" s="112">
        <v>0</v>
      </c>
    </row>
    <row r="2267" spans="1:4">
      <c r="A2267" s="264">
        <v>4</v>
      </c>
      <c r="B2267" s="264">
        <v>5</v>
      </c>
      <c r="C2267" s="265">
        <v>0.125</v>
      </c>
      <c r="D2267" s="112">
        <v>0</v>
      </c>
    </row>
    <row r="2268" spans="1:4">
      <c r="A2268" s="264">
        <v>4</v>
      </c>
      <c r="B2268" s="264">
        <v>5</v>
      </c>
      <c r="C2268" s="265">
        <v>0.16666666666666666</v>
      </c>
      <c r="D2268" s="112">
        <v>0</v>
      </c>
    </row>
    <row r="2269" spans="1:4">
      <c r="A2269" s="264">
        <v>4</v>
      </c>
      <c r="B2269" s="264">
        <v>5</v>
      </c>
      <c r="C2269" s="265">
        <v>0.20833333333333334</v>
      </c>
      <c r="D2269" s="112">
        <v>0</v>
      </c>
    </row>
    <row r="2270" spans="1:4">
      <c r="A2270" s="264">
        <v>4</v>
      </c>
      <c r="B2270" s="264">
        <v>5</v>
      </c>
      <c r="C2270" s="265">
        <v>0.25</v>
      </c>
      <c r="D2270" s="112">
        <v>2.2851738104694381</v>
      </c>
    </row>
    <row r="2271" spans="1:4">
      <c r="A2271" s="264">
        <v>4</v>
      </c>
      <c r="B2271" s="264">
        <v>5</v>
      </c>
      <c r="C2271" s="265">
        <v>0.29166666666666669</v>
      </c>
      <c r="D2271" s="112">
        <v>28.5928772006015</v>
      </c>
    </row>
    <row r="2272" spans="1:4">
      <c r="A2272" s="264">
        <v>4</v>
      </c>
      <c r="B2272" s="264">
        <v>5</v>
      </c>
      <c r="C2272" s="265">
        <v>0.33333333333333331</v>
      </c>
      <c r="D2272" s="112">
        <v>50</v>
      </c>
    </row>
    <row r="2273" spans="1:4">
      <c r="A2273" s="264">
        <v>4</v>
      </c>
      <c r="B2273" s="264">
        <v>5</v>
      </c>
      <c r="C2273" s="265">
        <v>0.375</v>
      </c>
      <c r="D2273" s="112">
        <v>50</v>
      </c>
    </row>
    <row r="2274" spans="1:4">
      <c r="A2274" s="264">
        <v>4</v>
      </c>
      <c r="B2274" s="264">
        <v>5</v>
      </c>
      <c r="C2274" s="265">
        <v>0.41666666666666669</v>
      </c>
      <c r="D2274" s="112">
        <v>50</v>
      </c>
    </row>
    <row r="2275" spans="1:4">
      <c r="A2275" s="264">
        <v>4</v>
      </c>
      <c r="B2275" s="264">
        <v>5</v>
      </c>
      <c r="C2275" s="265">
        <v>0.45833333333333331</v>
      </c>
      <c r="D2275" s="112">
        <v>50</v>
      </c>
    </row>
    <row r="2276" spans="1:4">
      <c r="A2276" s="264">
        <v>4</v>
      </c>
      <c r="B2276" s="264">
        <v>5</v>
      </c>
      <c r="C2276" s="265">
        <v>0.5</v>
      </c>
      <c r="D2276" s="112">
        <v>50</v>
      </c>
    </row>
    <row r="2277" spans="1:4">
      <c r="A2277" s="264">
        <v>4</v>
      </c>
      <c r="B2277" s="264">
        <v>5</v>
      </c>
      <c r="C2277" s="265">
        <v>0.54166666666666663</v>
      </c>
      <c r="D2277" s="112">
        <v>50</v>
      </c>
    </row>
    <row r="2278" spans="1:4">
      <c r="A2278" s="264">
        <v>4</v>
      </c>
      <c r="B2278" s="264">
        <v>5</v>
      </c>
      <c r="C2278" s="265">
        <v>0.58333333333333337</v>
      </c>
      <c r="D2278" s="112">
        <v>49.430535866427029</v>
      </c>
    </row>
    <row r="2279" spans="1:4">
      <c r="A2279" s="264">
        <v>4</v>
      </c>
      <c r="B2279" s="264">
        <v>5</v>
      </c>
      <c r="C2279" s="265">
        <v>0.625</v>
      </c>
      <c r="D2279" s="112">
        <v>41.855669900929534</v>
      </c>
    </row>
    <row r="2280" spans="1:4">
      <c r="A2280" s="264">
        <v>4</v>
      </c>
      <c r="B2280" s="264">
        <v>5</v>
      </c>
      <c r="C2280" s="265">
        <v>0.66666666666666663</v>
      </c>
      <c r="D2280" s="112">
        <v>48.723735664842444</v>
      </c>
    </row>
    <row r="2281" spans="1:4">
      <c r="A2281" s="264">
        <v>4</v>
      </c>
      <c r="B2281" s="264">
        <v>5</v>
      </c>
      <c r="C2281" s="265">
        <v>0.70833333333333337</v>
      </c>
      <c r="D2281" s="112">
        <v>37.81113208199843</v>
      </c>
    </row>
    <row r="2282" spans="1:4">
      <c r="A2282" s="264">
        <v>4</v>
      </c>
      <c r="B2282" s="264">
        <v>5</v>
      </c>
      <c r="C2282" s="265">
        <v>0.75</v>
      </c>
      <c r="D2282" s="112">
        <v>6.4234093162916608</v>
      </c>
    </row>
    <row r="2283" spans="1:4">
      <c r="A2283" s="264">
        <v>4</v>
      </c>
      <c r="B2283" s="264">
        <v>5</v>
      </c>
      <c r="C2283" s="265">
        <v>0.79166666666666663</v>
      </c>
      <c r="D2283" s="112">
        <v>0</v>
      </c>
    </row>
    <row r="2284" spans="1:4">
      <c r="A2284" s="264">
        <v>4</v>
      </c>
      <c r="B2284" s="264">
        <v>5</v>
      </c>
      <c r="C2284" s="265">
        <v>0.83333333333333337</v>
      </c>
      <c r="D2284" s="112">
        <v>0</v>
      </c>
    </row>
    <row r="2285" spans="1:4">
      <c r="A2285" s="264">
        <v>4</v>
      </c>
      <c r="B2285" s="264">
        <v>5</v>
      </c>
      <c r="C2285" s="265">
        <v>0.875</v>
      </c>
      <c r="D2285" s="112">
        <v>0</v>
      </c>
    </row>
    <row r="2286" spans="1:4">
      <c r="A2286" s="264">
        <v>4</v>
      </c>
      <c r="B2286" s="264">
        <v>5</v>
      </c>
      <c r="C2286" s="265">
        <v>0.91666666666666663</v>
      </c>
      <c r="D2286" s="112">
        <v>0</v>
      </c>
    </row>
    <row r="2287" spans="1:4">
      <c r="A2287" s="264">
        <v>4</v>
      </c>
      <c r="B2287" s="264">
        <v>5</v>
      </c>
      <c r="C2287" s="265">
        <v>0.95833333333333337</v>
      </c>
      <c r="D2287" s="112">
        <v>0</v>
      </c>
    </row>
    <row r="2288" spans="1:4">
      <c r="A2288" s="264">
        <v>4</v>
      </c>
      <c r="B2288" s="264">
        <v>6</v>
      </c>
      <c r="C2288" s="265">
        <v>0</v>
      </c>
      <c r="D2288" s="112">
        <v>0</v>
      </c>
    </row>
    <row r="2289" spans="1:4">
      <c r="A2289" s="264">
        <v>4</v>
      </c>
      <c r="B2289" s="264">
        <v>6</v>
      </c>
      <c r="C2289" s="265">
        <v>4.1666666666666664E-2</v>
      </c>
      <c r="D2289" s="112">
        <v>0</v>
      </c>
    </row>
    <row r="2290" spans="1:4">
      <c r="A2290" s="264">
        <v>4</v>
      </c>
      <c r="B2290" s="264">
        <v>6</v>
      </c>
      <c r="C2290" s="265">
        <v>8.3333333333333329E-2</v>
      </c>
      <c r="D2290" s="112">
        <v>0</v>
      </c>
    </row>
    <row r="2291" spans="1:4">
      <c r="A2291" s="264">
        <v>4</v>
      </c>
      <c r="B2291" s="264">
        <v>6</v>
      </c>
      <c r="C2291" s="265">
        <v>0.125</v>
      </c>
      <c r="D2291" s="112">
        <v>0</v>
      </c>
    </row>
    <row r="2292" spans="1:4">
      <c r="A2292" s="264">
        <v>4</v>
      </c>
      <c r="B2292" s="264">
        <v>6</v>
      </c>
      <c r="C2292" s="265">
        <v>0.16666666666666666</v>
      </c>
      <c r="D2292" s="112">
        <v>0</v>
      </c>
    </row>
    <row r="2293" spans="1:4">
      <c r="A2293" s="264">
        <v>4</v>
      </c>
      <c r="B2293" s="264">
        <v>6</v>
      </c>
      <c r="C2293" s="265">
        <v>0.20833333333333334</v>
      </c>
      <c r="D2293" s="112">
        <v>0</v>
      </c>
    </row>
    <row r="2294" spans="1:4">
      <c r="A2294" s="264">
        <v>4</v>
      </c>
      <c r="B2294" s="264">
        <v>6</v>
      </c>
      <c r="C2294" s="265">
        <v>0.25</v>
      </c>
      <c r="D2294" s="112">
        <v>2.3483150148811416</v>
      </c>
    </row>
    <row r="2295" spans="1:4">
      <c r="A2295" s="264">
        <v>4</v>
      </c>
      <c r="B2295" s="264">
        <v>6</v>
      </c>
      <c r="C2295" s="265">
        <v>0.29166666666666669</v>
      </c>
      <c r="D2295" s="112">
        <v>28.825414591611114</v>
      </c>
    </row>
    <row r="2296" spans="1:4">
      <c r="A2296" s="264">
        <v>4</v>
      </c>
      <c r="B2296" s="264">
        <v>6</v>
      </c>
      <c r="C2296" s="265">
        <v>0.33333333333333331</v>
      </c>
      <c r="D2296" s="112">
        <v>50</v>
      </c>
    </row>
    <row r="2297" spans="1:4">
      <c r="A2297" s="264">
        <v>4</v>
      </c>
      <c r="B2297" s="264">
        <v>6</v>
      </c>
      <c r="C2297" s="265">
        <v>0.375</v>
      </c>
      <c r="D2297" s="112">
        <v>50</v>
      </c>
    </row>
    <row r="2298" spans="1:4">
      <c r="A2298" s="264">
        <v>4</v>
      </c>
      <c r="B2298" s="264">
        <v>6</v>
      </c>
      <c r="C2298" s="265">
        <v>0.41666666666666669</v>
      </c>
      <c r="D2298" s="112">
        <v>50</v>
      </c>
    </row>
    <row r="2299" spans="1:4">
      <c r="A2299" s="264">
        <v>4</v>
      </c>
      <c r="B2299" s="264">
        <v>6</v>
      </c>
      <c r="C2299" s="265">
        <v>0.45833333333333331</v>
      </c>
      <c r="D2299" s="112">
        <v>50</v>
      </c>
    </row>
    <row r="2300" spans="1:4">
      <c r="A2300" s="264">
        <v>4</v>
      </c>
      <c r="B2300" s="264">
        <v>6</v>
      </c>
      <c r="C2300" s="265">
        <v>0.5</v>
      </c>
      <c r="D2300" s="112">
        <v>50</v>
      </c>
    </row>
    <row r="2301" spans="1:4">
      <c r="A2301" s="264">
        <v>4</v>
      </c>
      <c r="B2301" s="264">
        <v>6</v>
      </c>
      <c r="C2301" s="265">
        <v>0.54166666666666663</v>
      </c>
      <c r="D2301" s="112">
        <v>50</v>
      </c>
    </row>
    <row r="2302" spans="1:4">
      <c r="A2302" s="264">
        <v>4</v>
      </c>
      <c r="B2302" s="264">
        <v>6</v>
      </c>
      <c r="C2302" s="265">
        <v>0.58333333333333337</v>
      </c>
      <c r="D2302" s="112">
        <v>50</v>
      </c>
    </row>
    <row r="2303" spans="1:4">
      <c r="A2303" s="264">
        <v>4</v>
      </c>
      <c r="B2303" s="264">
        <v>6</v>
      </c>
      <c r="C2303" s="265">
        <v>0.625</v>
      </c>
      <c r="D2303" s="112">
        <v>50</v>
      </c>
    </row>
    <row r="2304" spans="1:4">
      <c r="A2304" s="264">
        <v>4</v>
      </c>
      <c r="B2304" s="264">
        <v>6</v>
      </c>
      <c r="C2304" s="265">
        <v>0.66666666666666663</v>
      </c>
      <c r="D2304" s="112">
        <v>50</v>
      </c>
    </row>
    <row r="2305" spans="1:4">
      <c r="A2305" s="264">
        <v>4</v>
      </c>
      <c r="B2305" s="264">
        <v>6</v>
      </c>
      <c r="C2305" s="265">
        <v>0.70833333333333337</v>
      </c>
      <c r="D2305" s="112">
        <v>39.072371496826086</v>
      </c>
    </row>
    <row r="2306" spans="1:4">
      <c r="A2306" s="264">
        <v>4</v>
      </c>
      <c r="B2306" s="264">
        <v>6</v>
      </c>
      <c r="C2306" s="265">
        <v>0.75</v>
      </c>
      <c r="D2306" s="112">
        <v>8.2532971538147386</v>
      </c>
    </row>
    <row r="2307" spans="1:4">
      <c r="A2307" s="264">
        <v>4</v>
      </c>
      <c r="B2307" s="264">
        <v>6</v>
      </c>
      <c r="C2307" s="265">
        <v>0.79166666666666663</v>
      </c>
      <c r="D2307" s="112">
        <v>0</v>
      </c>
    </row>
    <row r="2308" spans="1:4">
      <c r="A2308" s="264">
        <v>4</v>
      </c>
      <c r="B2308" s="264">
        <v>6</v>
      </c>
      <c r="C2308" s="265">
        <v>0.83333333333333337</v>
      </c>
      <c r="D2308" s="112">
        <v>0</v>
      </c>
    </row>
    <row r="2309" spans="1:4">
      <c r="A2309" s="264">
        <v>4</v>
      </c>
      <c r="B2309" s="264">
        <v>6</v>
      </c>
      <c r="C2309" s="265">
        <v>0.875</v>
      </c>
      <c r="D2309" s="112">
        <v>0</v>
      </c>
    </row>
    <row r="2310" spans="1:4">
      <c r="A2310" s="264">
        <v>4</v>
      </c>
      <c r="B2310" s="264">
        <v>6</v>
      </c>
      <c r="C2310" s="265">
        <v>0.91666666666666663</v>
      </c>
      <c r="D2310" s="112">
        <v>0</v>
      </c>
    </row>
    <row r="2311" spans="1:4">
      <c r="A2311" s="264">
        <v>4</v>
      </c>
      <c r="B2311" s="264">
        <v>6</v>
      </c>
      <c r="C2311" s="265">
        <v>0.95833333333333337</v>
      </c>
      <c r="D2311" s="112">
        <v>0</v>
      </c>
    </row>
    <row r="2312" spans="1:4">
      <c r="A2312" s="264">
        <v>4</v>
      </c>
      <c r="B2312" s="264">
        <v>7</v>
      </c>
      <c r="C2312" s="265">
        <v>0</v>
      </c>
      <c r="D2312" s="112">
        <v>0</v>
      </c>
    </row>
    <row r="2313" spans="1:4">
      <c r="A2313" s="264">
        <v>4</v>
      </c>
      <c r="B2313" s="264">
        <v>7</v>
      </c>
      <c r="C2313" s="265">
        <v>4.1666666666666664E-2</v>
      </c>
      <c r="D2313" s="112">
        <v>0</v>
      </c>
    </row>
    <row r="2314" spans="1:4">
      <c r="A2314" s="264">
        <v>4</v>
      </c>
      <c r="B2314" s="264">
        <v>7</v>
      </c>
      <c r="C2314" s="265">
        <v>8.3333333333333329E-2</v>
      </c>
      <c r="D2314" s="112">
        <v>0</v>
      </c>
    </row>
    <row r="2315" spans="1:4">
      <c r="A2315" s="264">
        <v>4</v>
      </c>
      <c r="B2315" s="264">
        <v>7</v>
      </c>
      <c r="C2315" s="265">
        <v>0.125</v>
      </c>
      <c r="D2315" s="112">
        <v>0</v>
      </c>
    </row>
    <row r="2316" spans="1:4">
      <c r="A2316" s="264">
        <v>4</v>
      </c>
      <c r="B2316" s="264">
        <v>7</v>
      </c>
      <c r="C2316" s="265">
        <v>0.16666666666666666</v>
      </c>
      <c r="D2316" s="112">
        <v>0</v>
      </c>
    </row>
    <row r="2317" spans="1:4">
      <c r="A2317" s="264">
        <v>4</v>
      </c>
      <c r="B2317" s="264">
        <v>7</v>
      </c>
      <c r="C2317" s="265">
        <v>0.20833333333333334</v>
      </c>
      <c r="D2317" s="112">
        <v>0</v>
      </c>
    </row>
    <row r="2318" spans="1:4">
      <c r="A2318" s="264">
        <v>4</v>
      </c>
      <c r="B2318" s="264">
        <v>7</v>
      </c>
      <c r="C2318" s="265">
        <v>0.25</v>
      </c>
      <c r="D2318" s="112">
        <v>2.5390947244165449</v>
      </c>
    </row>
    <row r="2319" spans="1:4">
      <c r="A2319" s="264">
        <v>4</v>
      </c>
      <c r="B2319" s="264">
        <v>7</v>
      </c>
      <c r="C2319" s="265">
        <v>0.29166666666666669</v>
      </c>
      <c r="D2319" s="112">
        <v>24.535313344387902</v>
      </c>
    </row>
    <row r="2320" spans="1:4">
      <c r="A2320" s="264">
        <v>4</v>
      </c>
      <c r="B2320" s="264">
        <v>7</v>
      </c>
      <c r="C2320" s="265">
        <v>0.33333333333333331</v>
      </c>
      <c r="D2320" s="112">
        <v>49.030507402397888</v>
      </c>
    </row>
    <row r="2321" spans="1:4">
      <c r="A2321" s="264">
        <v>4</v>
      </c>
      <c r="B2321" s="264">
        <v>7</v>
      </c>
      <c r="C2321" s="265">
        <v>0.375</v>
      </c>
      <c r="D2321" s="112">
        <v>50</v>
      </c>
    </row>
    <row r="2322" spans="1:4">
      <c r="A2322" s="264">
        <v>4</v>
      </c>
      <c r="B2322" s="264">
        <v>7</v>
      </c>
      <c r="C2322" s="265">
        <v>0.41666666666666669</v>
      </c>
      <c r="D2322" s="112">
        <v>50</v>
      </c>
    </row>
    <row r="2323" spans="1:4">
      <c r="A2323" s="264">
        <v>4</v>
      </c>
      <c r="B2323" s="264">
        <v>7</v>
      </c>
      <c r="C2323" s="265">
        <v>0.45833333333333331</v>
      </c>
      <c r="D2323" s="112">
        <v>50</v>
      </c>
    </row>
    <row r="2324" spans="1:4">
      <c r="A2324" s="264">
        <v>4</v>
      </c>
      <c r="B2324" s="264">
        <v>7</v>
      </c>
      <c r="C2324" s="265">
        <v>0.5</v>
      </c>
      <c r="D2324" s="112">
        <v>50</v>
      </c>
    </row>
    <row r="2325" spans="1:4">
      <c r="A2325" s="264">
        <v>4</v>
      </c>
      <c r="B2325" s="264">
        <v>7</v>
      </c>
      <c r="C2325" s="265">
        <v>0.54166666666666663</v>
      </c>
      <c r="D2325" s="112">
        <v>50</v>
      </c>
    </row>
    <row r="2326" spans="1:4">
      <c r="A2326" s="264">
        <v>4</v>
      </c>
      <c r="B2326" s="264">
        <v>7</v>
      </c>
      <c r="C2326" s="265">
        <v>0.58333333333333337</v>
      </c>
      <c r="D2326" s="112">
        <v>50</v>
      </c>
    </row>
    <row r="2327" spans="1:4">
      <c r="A2327" s="264">
        <v>4</v>
      </c>
      <c r="B2327" s="264">
        <v>7</v>
      </c>
      <c r="C2327" s="265">
        <v>0.625</v>
      </c>
      <c r="D2327" s="112">
        <v>47.450676200769038</v>
      </c>
    </row>
    <row r="2328" spans="1:4">
      <c r="A2328" s="264">
        <v>4</v>
      </c>
      <c r="B2328" s="264">
        <v>7</v>
      </c>
      <c r="C2328" s="265">
        <v>0.66666666666666663</v>
      </c>
      <c r="D2328" s="112">
        <v>42.299171132012916</v>
      </c>
    </row>
    <row r="2329" spans="1:4">
      <c r="A2329" s="264">
        <v>4</v>
      </c>
      <c r="B2329" s="264">
        <v>7</v>
      </c>
      <c r="C2329" s="265">
        <v>0.70833333333333337</v>
      </c>
      <c r="D2329" s="112">
        <v>23.937330274076448</v>
      </c>
    </row>
    <row r="2330" spans="1:4">
      <c r="A2330" s="264">
        <v>4</v>
      </c>
      <c r="B2330" s="264">
        <v>7</v>
      </c>
      <c r="C2330" s="265">
        <v>0.75</v>
      </c>
      <c r="D2330" s="112">
        <v>4.4542493400669123</v>
      </c>
    </row>
    <row r="2331" spans="1:4">
      <c r="A2331" s="264">
        <v>4</v>
      </c>
      <c r="B2331" s="264">
        <v>7</v>
      </c>
      <c r="C2331" s="265">
        <v>0.79166666666666663</v>
      </c>
      <c r="D2331" s="112">
        <v>0</v>
      </c>
    </row>
    <row r="2332" spans="1:4">
      <c r="A2332" s="264">
        <v>4</v>
      </c>
      <c r="B2332" s="264">
        <v>7</v>
      </c>
      <c r="C2332" s="265">
        <v>0.83333333333333337</v>
      </c>
      <c r="D2332" s="112">
        <v>0</v>
      </c>
    </row>
    <row r="2333" spans="1:4">
      <c r="A2333" s="264">
        <v>4</v>
      </c>
      <c r="B2333" s="264">
        <v>7</v>
      </c>
      <c r="C2333" s="265">
        <v>0.875</v>
      </c>
      <c r="D2333" s="112">
        <v>0</v>
      </c>
    </row>
    <row r="2334" spans="1:4">
      <c r="A2334" s="264">
        <v>4</v>
      </c>
      <c r="B2334" s="264">
        <v>7</v>
      </c>
      <c r="C2334" s="265">
        <v>0.91666666666666663</v>
      </c>
      <c r="D2334" s="112">
        <v>0</v>
      </c>
    </row>
    <row r="2335" spans="1:4">
      <c r="A2335" s="264">
        <v>4</v>
      </c>
      <c r="B2335" s="264">
        <v>7</v>
      </c>
      <c r="C2335" s="265">
        <v>0.95833333333333337</v>
      </c>
      <c r="D2335" s="112">
        <v>0</v>
      </c>
    </row>
    <row r="2336" spans="1:4">
      <c r="A2336" s="264">
        <v>4</v>
      </c>
      <c r="B2336" s="264">
        <v>8</v>
      </c>
      <c r="C2336" s="265">
        <v>0</v>
      </c>
      <c r="D2336" s="112">
        <v>0</v>
      </c>
    </row>
    <row r="2337" spans="1:4">
      <c r="A2337" s="264">
        <v>4</v>
      </c>
      <c r="B2337" s="264">
        <v>8</v>
      </c>
      <c r="C2337" s="265">
        <v>4.1666666666666664E-2</v>
      </c>
      <c r="D2337" s="112">
        <v>0</v>
      </c>
    </row>
    <row r="2338" spans="1:4">
      <c r="A2338" s="264">
        <v>4</v>
      </c>
      <c r="B2338" s="264">
        <v>8</v>
      </c>
      <c r="C2338" s="265">
        <v>8.3333333333333329E-2</v>
      </c>
      <c r="D2338" s="112">
        <v>0</v>
      </c>
    </row>
    <row r="2339" spans="1:4">
      <c r="A2339" s="264">
        <v>4</v>
      </c>
      <c r="B2339" s="264">
        <v>8</v>
      </c>
      <c r="C2339" s="265">
        <v>0.125</v>
      </c>
      <c r="D2339" s="112">
        <v>0</v>
      </c>
    </row>
    <row r="2340" spans="1:4">
      <c r="A2340" s="264">
        <v>4</v>
      </c>
      <c r="B2340" s="264">
        <v>8</v>
      </c>
      <c r="C2340" s="265">
        <v>0.16666666666666666</v>
      </c>
      <c r="D2340" s="112">
        <v>0</v>
      </c>
    </row>
    <row r="2341" spans="1:4">
      <c r="A2341" s="264">
        <v>4</v>
      </c>
      <c r="B2341" s="264">
        <v>8</v>
      </c>
      <c r="C2341" s="265">
        <v>0.20833333333333334</v>
      </c>
      <c r="D2341" s="112">
        <v>0</v>
      </c>
    </row>
    <row r="2342" spans="1:4">
      <c r="A2342" s="264">
        <v>4</v>
      </c>
      <c r="B2342" s="264">
        <v>8</v>
      </c>
      <c r="C2342" s="265">
        <v>0.25</v>
      </c>
      <c r="D2342" s="112">
        <v>2.0675342189127797</v>
      </c>
    </row>
    <row r="2343" spans="1:4">
      <c r="A2343" s="264">
        <v>4</v>
      </c>
      <c r="B2343" s="264">
        <v>8</v>
      </c>
      <c r="C2343" s="265">
        <v>0.29166666666666669</v>
      </c>
      <c r="D2343" s="112">
        <v>16.40369748163538</v>
      </c>
    </row>
    <row r="2344" spans="1:4">
      <c r="A2344" s="264">
        <v>4</v>
      </c>
      <c r="B2344" s="264">
        <v>8</v>
      </c>
      <c r="C2344" s="265">
        <v>0.33333333333333331</v>
      </c>
      <c r="D2344" s="112">
        <v>24.74950092999925</v>
      </c>
    </row>
    <row r="2345" spans="1:4">
      <c r="A2345" s="264">
        <v>4</v>
      </c>
      <c r="B2345" s="264">
        <v>8</v>
      </c>
      <c r="C2345" s="265">
        <v>0.375</v>
      </c>
      <c r="D2345" s="112">
        <v>42.990278425740328</v>
      </c>
    </row>
    <row r="2346" spans="1:4">
      <c r="A2346" s="264">
        <v>4</v>
      </c>
      <c r="B2346" s="264">
        <v>8</v>
      </c>
      <c r="C2346" s="265">
        <v>0.41666666666666669</v>
      </c>
      <c r="D2346" s="112">
        <v>36.819114957775234</v>
      </c>
    </row>
    <row r="2347" spans="1:4">
      <c r="A2347" s="264">
        <v>4</v>
      </c>
      <c r="B2347" s="264">
        <v>8</v>
      </c>
      <c r="C2347" s="265">
        <v>0.45833333333333331</v>
      </c>
      <c r="D2347" s="112">
        <v>37.469782636614482</v>
      </c>
    </row>
    <row r="2348" spans="1:4">
      <c r="A2348" s="264">
        <v>4</v>
      </c>
      <c r="B2348" s="264">
        <v>8</v>
      </c>
      <c r="C2348" s="265">
        <v>0.5</v>
      </c>
      <c r="D2348" s="112">
        <v>41.458943923930413</v>
      </c>
    </row>
    <row r="2349" spans="1:4">
      <c r="A2349" s="264">
        <v>4</v>
      </c>
      <c r="B2349" s="264">
        <v>8</v>
      </c>
      <c r="C2349" s="265">
        <v>0.54166666666666663</v>
      </c>
      <c r="D2349" s="112">
        <v>50</v>
      </c>
    </row>
    <row r="2350" spans="1:4">
      <c r="A2350" s="264">
        <v>4</v>
      </c>
      <c r="B2350" s="264">
        <v>8</v>
      </c>
      <c r="C2350" s="265">
        <v>0.58333333333333337</v>
      </c>
      <c r="D2350" s="112">
        <v>50</v>
      </c>
    </row>
    <row r="2351" spans="1:4">
      <c r="A2351" s="264">
        <v>4</v>
      </c>
      <c r="B2351" s="264">
        <v>8</v>
      </c>
      <c r="C2351" s="265">
        <v>0.625</v>
      </c>
      <c r="D2351" s="112">
        <v>37.929374414687956</v>
      </c>
    </row>
    <row r="2352" spans="1:4">
      <c r="A2352" s="264">
        <v>4</v>
      </c>
      <c r="B2352" s="264">
        <v>8</v>
      </c>
      <c r="C2352" s="265">
        <v>0.66666666666666663</v>
      </c>
      <c r="D2352" s="112">
        <v>19.067385024877765</v>
      </c>
    </row>
    <row r="2353" spans="1:4">
      <c r="A2353" s="264">
        <v>4</v>
      </c>
      <c r="B2353" s="264">
        <v>8</v>
      </c>
      <c r="C2353" s="265">
        <v>0.70833333333333337</v>
      </c>
      <c r="D2353" s="112">
        <v>17.875022993359551</v>
      </c>
    </row>
    <row r="2354" spans="1:4">
      <c r="A2354" s="264">
        <v>4</v>
      </c>
      <c r="B2354" s="264">
        <v>8</v>
      </c>
      <c r="C2354" s="265">
        <v>0.75</v>
      </c>
      <c r="D2354" s="112">
        <v>2.8518284922442199</v>
      </c>
    </row>
    <row r="2355" spans="1:4">
      <c r="A2355" s="264">
        <v>4</v>
      </c>
      <c r="B2355" s="264">
        <v>8</v>
      </c>
      <c r="C2355" s="265">
        <v>0.79166666666666663</v>
      </c>
      <c r="D2355" s="112">
        <v>0</v>
      </c>
    </row>
    <row r="2356" spans="1:4">
      <c r="A2356" s="264">
        <v>4</v>
      </c>
      <c r="B2356" s="264">
        <v>8</v>
      </c>
      <c r="C2356" s="265">
        <v>0.83333333333333337</v>
      </c>
      <c r="D2356" s="112">
        <v>0</v>
      </c>
    </row>
    <row r="2357" spans="1:4">
      <c r="A2357" s="264">
        <v>4</v>
      </c>
      <c r="B2357" s="264">
        <v>8</v>
      </c>
      <c r="C2357" s="265">
        <v>0.875</v>
      </c>
      <c r="D2357" s="112">
        <v>0</v>
      </c>
    </row>
    <row r="2358" spans="1:4">
      <c r="A2358" s="264">
        <v>4</v>
      </c>
      <c r="B2358" s="264">
        <v>8</v>
      </c>
      <c r="C2358" s="265">
        <v>0.91666666666666663</v>
      </c>
      <c r="D2358" s="112">
        <v>0</v>
      </c>
    </row>
    <row r="2359" spans="1:4">
      <c r="A2359" s="264">
        <v>4</v>
      </c>
      <c r="B2359" s="264">
        <v>8</v>
      </c>
      <c r="C2359" s="265">
        <v>0.95833333333333337</v>
      </c>
      <c r="D2359" s="112">
        <v>0</v>
      </c>
    </row>
    <row r="2360" spans="1:4">
      <c r="A2360" s="264">
        <v>4</v>
      </c>
      <c r="B2360" s="264">
        <v>9</v>
      </c>
      <c r="C2360" s="265">
        <v>0</v>
      </c>
      <c r="D2360" s="112">
        <v>0</v>
      </c>
    </row>
    <row r="2361" spans="1:4">
      <c r="A2361" s="264">
        <v>4</v>
      </c>
      <c r="B2361" s="264">
        <v>9</v>
      </c>
      <c r="C2361" s="265">
        <v>4.1666666666666664E-2</v>
      </c>
      <c r="D2361" s="112">
        <v>0</v>
      </c>
    </row>
    <row r="2362" spans="1:4">
      <c r="A2362" s="264">
        <v>4</v>
      </c>
      <c r="B2362" s="264">
        <v>9</v>
      </c>
      <c r="C2362" s="265">
        <v>8.3333333333333329E-2</v>
      </c>
      <c r="D2362" s="112">
        <v>0</v>
      </c>
    </row>
    <row r="2363" spans="1:4">
      <c r="A2363" s="264">
        <v>4</v>
      </c>
      <c r="B2363" s="264">
        <v>9</v>
      </c>
      <c r="C2363" s="265">
        <v>0.125</v>
      </c>
      <c r="D2363" s="112">
        <v>0</v>
      </c>
    </row>
    <row r="2364" spans="1:4">
      <c r="A2364" s="264">
        <v>4</v>
      </c>
      <c r="B2364" s="264">
        <v>9</v>
      </c>
      <c r="C2364" s="265">
        <v>0.16666666666666666</v>
      </c>
      <c r="D2364" s="112">
        <v>0</v>
      </c>
    </row>
    <row r="2365" spans="1:4">
      <c r="A2365" s="264">
        <v>4</v>
      </c>
      <c r="B2365" s="264">
        <v>9</v>
      </c>
      <c r="C2365" s="265">
        <v>0.20833333333333334</v>
      </c>
      <c r="D2365" s="112">
        <v>0</v>
      </c>
    </row>
    <row r="2366" spans="1:4">
      <c r="A2366" s="264">
        <v>4</v>
      </c>
      <c r="B2366" s="264">
        <v>9</v>
      </c>
      <c r="C2366" s="265">
        <v>0.25</v>
      </c>
      <c r="D2366" s="112">
        <v>0.87697531683876684</v>
      </c>
    </row>
    <row r="2367" spans="1:4">
      <c r="A2367" s="264">
        <v>4</v>
      </c>
      <c r="B2367" s="264">
        <v>9</v>
      </c>
      <c r="C2367" s="265">
        <v>0.29166666666666669</v>
      </c>
      <c r="D2367" s="112">
        <v>4.690642263265687</v>
      </c>
    </row>
    <row r="2368" spans="1:4">
      <c r="A2368" s="264">
        <v>4</v>
      </c>
      <c r="B2368" s="264">
        <v>9</v>
      </c>
      <c r="C2368" s="265">
        <v>0.33333333333333331</v>
      </c>
      <c r="D2368" s="112">
        <v>7.65408687613645</v>
      </c>
    </row>
    <row r="2369" spans="1:4">
      <c r="A2369" s="264">
        <v>4</v>
      </c>
      <c r="B2369" s="264">
        <v>9</v>
      </c>
      <c r="C2369" s="265">
        <v>0.375</v>
      </c>
      <c r="D2369" s="112">
        <v>18.435930667876399</v>
      </c>
    </row>
    <row r="2370" spans="1:4">
      <c r="A2370" s="264">
        <v>4</v>
      </c>
      <c r="B2370" s="264">
        <v>9</v>
      </c>
      <c r="C2370" s="265">
        <v>0.41666666666666669</v>
      </c>
      <c r="D2370" s="112">
        <v>19.07826992352275</v>
      </c>
    </row>
    <row r="2371" spans="1:4">
      <c r="A2371" s="264">
        <v>4</v>
      </c>
      <c r="B2371" s="264">
        <v>9</v>
      </c>
      <c r="C2371" s="265">
        <v>0.45833333333333331</v>
      </c>
      <c r="D2371" s="112">
        <v>39.240190346894032</v>
      </c>
    </row>
    <row r="2372" spans="1:4">
      <c r="A2372" s="264">
        <v>4</v>
      </c>
      <c r="B2372" s="264">
        <v>9</v>
      </c>
      <c r="C2372" s="265">
        <v>0.5</v>
      </c>
      <c r="D2372" s="112">
        <v>31.521266760823661</v>
      </c>
    </row>
    <row r="2373" spans="1:4">
      <c r="A2373" s="264">
        <v>4</v>
      </c>
      <c r="B2373" s="264">
        <v>9</v>
      </c>
      <c r="C2373" s="265">
        <v>0.54166666666666663</v>
      </c>
      <c r="D2373" s="112">
        <v>20.167718932752898</v>
      </c>
    </row>
    <row r="2374" spans="1:4">
      <c r="A2374" s="264">
        <v>4</v>
      </c>
      <c r="B2374" s="264">
        <v>9</v>
      </c>
      <c r="C2374" s="265">
        <v>0.58333333333333337</v>
      </c>
      <c r="D2374" s="112">
        <v>17.986677001890914</v>
      </c>
    </row>
    <row r="2375" spans="1:4">
      <c r="A2375" s="264">
        <v>4</v>
      </c>
      <c r="B2375" s="264">
        <v>9</v>
      </c>
      <c r="C2375" s="265">
        <v>0.625</v>
      </c>
      <c r="D2375" s="112">
        <v>15.63613424205451</v>
      </c>
    </row>
    <row r="2376" spans="1:4">
      <c r="A2376" s="264">
        <v>4</v>
      </c>
      <c r="B2376" s="264">
        <v>9</v>
      </c>
      <c r="C2376" s="265">
        <v>0.66666666666666663</v>
      </c>
      <c r="D2376" s="112">
        <v>13.453355601931406</v>
      </c>
    </row>
    <row r="2377" spans="1:4">
      <c r="A2377" s="264">
        <v>4</v>
      </c>
      <c r="B2377" s="264">
        <v>9</v>
      </c>
      <c r="C2377" s="265">
        <v>0.70833333333333337</v>
      </c>
      <c r="D2377" s="112">
        <v>7.8561341731283365</v>
      </c>
    </row>
    <row r="2378" spans="1:4">
      <c r="A2378" s="264">
        <v>4</v>
      </c>
      <c r="B2378" s="264">
        <v>9</v>
      </c>
      <c r="C2378" s="265">
        <v>0.75</v>
      </c>
      <c r="D2378" s="112">
        <v>3.1169291352625397</v>
      </c>
    </row>
    <row r="2379" spans="1:4">
      <c r="A2379" s="264">
        <v>4</v>
      </c>
      <c r="B2379" s="264">
        <v>9</v>
      </c>
      <c r="C2379" s="265">
        <v>0.79166666666666663</v>
      </c>
      <c r="D2379" s="112">
        <v>0</v>
      </c>
    </row>
    <row r="2380" spans="1:4">
      <c r="A2380" s="264">
        <v>4</v>
      </c>
      <c r="B2380" s="264">
        <v>9</v>
      </c>
      <c r="C2380" s="265">
        <v>0.83333333333333337</v>
      </c>
      <c r="D2380" s="112">
        <v>0</v>
      </c>
    </row>
    <row r="2381" spans="1:4">
      <c r="A2381" s="264">
        <v>4</v>
      </c>
      <c r="B2381" s="264">
        <v>9</v>
      </c>
      <c r="C2381" s="265">
        <v>0.875</v>
      </c>
      <c r="D2381" s="112">
        <v>0</v>
      </c>
    </row>
    <row r="2382" spans="1:4">
      <c r="A2382" s="264">
        <v>4</v>
      </c>
      <c r="B2382" s="264">
        <v>9</v>
      </c>
      <c r="C2382" s="265">
        <v>0.91666666666666663</v>
      </c>
      <c r="D2382" s="112">
        <v>0</v>
      </c>
    </row>
    <row r="2383" spans="1:4">
      <c r="A2383" s="264">
        <v>4</v>
      </c>
      <c r="B2383" s="264">
        <v>9</v>
      </c>
      <c r="C2383" s="265">
        <v>0.95833333333333337</v>
      </c>
      <c r="D2383" s="112">
        <v>0</v>
      </c>
    </row>
    <row r="2384" spans="1:4">
      <c r="A2384" s="264">
        <v>4</v>
      </c>
      <c r="B2384" s="264">
        <v>10</v>
      </c>
      <c r="C2384" s="265">
        <v>0</v>
      </c>
      <c r="D2384" s="112">
        <v>0</v>
      </c>
    </row>
    <row r="2385" spans="1:4">
      <c r="A2385" s="264">
        <v>4</v>
      </c>
      <c r="B2385" s="264">
        <v>10</v>
      </c>
      <c r="C2385" s="265">
        <v>4.1666666666666664E-2</v>
      </c>
      <c r="D2385" s="112">
        <v>0</v>
      </c>
    </row>
    <row r="2386" spans="1:4">
      <c r="A2386" s="264">
        <v>4</v>
      </c>
      <c r="B2386" s="264">
        <v>10</v>
      </c>
      <c r="C2386" s="265">
        <v>8.3333333333333329E-2</v>
      </c>
      <c r="D2386" s="112">
        <v>0</v>
      </c>
    </row>
    <row r="2387" spans="1:4">
      <c r="A2387" s="264">
        <v>4</v>
      </c>
      <c r="B2387" s="264">
        <v>10</v>
      </c>
      <c r="C2387" s="265">
        <v>0.125</v>
      </c>
      <c r="D2387" s="112">
        <v>0</v>
      </c>
    </row>
    <row r="2388" spans="1:4">
      <c r="A2388" s="264">
        <v>4</v>
      </c>
      <c r="B2388" s="264">
        <v>10</v>
      </c>
      <c r="C2388" s="265">
        <v>0.16666666666666666</v>
      </c>
      <c r="D2388" s="112">
        <v>0</v>
      </c>
    </row>
    <row r="2389" spans="1:4">
      <c r="A2389" s="264">
        <v>4</v>
      </c>
      <c r="B2389" s="264">
        <v>10</v>
      </c>
      <c r="C2389" s="265">
        <v>0.20833333333333334</v>
      </c>
      <c r="D2389" s="112">
        <v>0</v>
      </c>
    </row>
    <row r="2390" spans="1:4">
      <c r="A2390" s="264">
        <v>4</v>
      </c>
      <c r="B2390" s="264">
        <v>10</v>
      </c>
      <c r="C2390" s="265">
        <v>0.25</v>
      </c>
      <c r="D2390" s="112">
        <v>1.8187664170961499</v>
      </c>
    </row>
    <row r="2391" spans="1:4">
      <c r="A2391" s="264">
        <v>4</v>
      </c>
      <c r="B2391" s="264">
        <v>10</v>
      </c>
      <c r="C2391" s="265">
        <v>0.29166666666666669</v>
      </c>
      <c r="D2391" s="112">
        <v>26.205964909058036</v>
      </c>
    </row>
    <row r="2392" spans="1:4">
      <c r="A2392" s="264">
        <v>4</v>
      </c>
      <c r="B2392" s="264">
        <v>10</v>
      </c>
      <c r="C2392" s="265">
        <v>0.33333333333333331</v>
      </c>
      <c r="D2392" s="112">
        <v>47.345192962629895</v>
      </c>
    </row>
    <row r="2393" spans="1:4">
      <c r="A2393" s="264">
        <v>4</v>
      </c>
      <c r="B2393" s="264">
        <v>10</v>
      </c>
      <c r="C2393" s="265">
        <v>0.375</v>
      </c>
      <c r="D2393" s="112">
        <v>50</v>
      </c>
    </row>
    <row r="2394" spans="1:4">
      <c r="A2394" s="264">
        <v>4</v>
      </c>
      <c r="B2394" s="264">
        <v>10</v>
      </c>
      <c r="C2394" s="265">
        <v>0.41666666666666669</v>
      </c>
      <c r="D2394" s="112">
        <v>50</v>
      </c>
    </row>
    <row r="2395" spans="1:4">
      <c r="A2395" s="264">
        <v>4</v>
      </c>
      <c r="B2395" s="264">
        <v>10</v>
      </c>
      <c r="C2395" s="265">
        <v>0.45833333333333331</v>
      </c>
      <c r="D2395" s="112">
        <v>50</v>
      </c>
    </row>
    <row r="2396" spans="1:4">
      <c r="A2396" s="264">
        <v>4</v>
      </c>
      <c r="B2396" s="264">
        <v>10</v>
      </c>
      <c r="C2396" s="265">
        <v>0.5</v>
      </c>
      <c r="D2396" s="112">
        <v>50</v>
      </c>
    </row>
    <row r="2397" spans="1:4">
      <c r="A2397" s="264">
        <v>4</v>
      </c>
      <c r="B2397" s="264">
        <v>10</v>
      </c>
      <c r="C2397" s="265">
        <v>0.54166666666666663</v>
      </c>
      <c r="D2397" s="112">
        <v>50</v>
      </c>
    </row>
    <row r="2398" spans="1:4">
      <c r="A2398" s="264">
        <v>4</v>
      </c>
      <c r="B2398" s="264">
        <v>10</v>
      </c>
      <c r="C2398" s="265">
        <v>0.58333333333333337</v>
      </c>
      <c r="D2398" s="112">
        <v>40.692014512516693</v>
      </c>
    </row>
    <row r="2399" spans="1:4">
      <c r="A2399" s="264">
        <v>4</v>
      </c>
      <c r="B2399" s="264">
        <v>10</v>
      </c>
      <c r="C2399" s="265">
        <v>0.625</v>
      </c>
      <c r="D2399" s="112">
        <v>43.167036246466338</v>
      </c>
    </row>
    <row r="2400" spans="1:4">
      <c r="A2400" s="264">
        <v>4</v>
      </c>
      <c r="B2400" s="264">
        <v>10</v>
      </c>
      <c r="C2400" s="265">
        <v>0.66666666666666663</v>
      </c>
      <c r="D2400" s="112">
        <v>36.203143224565949</v>
      </c>
    </row>
    <row r="2401" spans="1:4">
      <c r="A2401" s="264">
        <v>4</v>
      </c>
      <c r="B2401" s="264">
        <v>10</v>
      </c>
      <c r="C2401" s="265">
        <v>0.70833333333333337</v>
      </c>
      <c r="D2401" s="112">
        <v>29.402537669470547</v>
      </c>
    </row>
    <row r="2402" spans="1:4">
      <c r="A2402" s="264">
        <v>4</v>
      </c>
      <c r="B2402" s="264">
        <v>10</v>
      </c>
      <c r="C2402" s="265">
        <v>0.75</v>
      </c>
      <c r="D2402" s="112">
        <v>6.3144736375932666</v>
      </c>
    </row>
    <row r="2403" spans="1:4">
      <c r="A2403" s="264">
        <v>4</v>
      </c>
      <c r="B2403" s="264">
        <v>10</v>
      </c>
      <c r="C2403" s="265">
        <v>0.79166666666666663</v>
      </c>
      <c r="D2403" s="112">
        <v>0</v>
      </c>
    </row>
    <row r="2404" spans="1:4">
      <c r="A2404" s="264">
        <v>4</v>
      </c>
      <c r="B2404" s="264">
        <v>10</v>
      </c>
      <c r="C2404" s="265">
        <v>0.83333333333333337</v>
      </c>
      <c r="D2404" s="112">
        <v>0</v>
      </c>
    </row>
    <row r="2405" spans="1:4">
      <c r="A2405" s="264">
        <v>4</v>
      </c>
      <c r="B2405" s="264">
        <v>10</v>
      </c>
      <c r="C2405" s="265">
        <v>0.875</v>
      </c>
      <c r="D2405" s="112">
        <v>0</v>
      </c>
    </row>
    <row r="2406" spans="1:4">
      <c r="A2406" s="264">
        <v>4</v>
      </c>
      <c r="B2406" s="264">
        <v>10</v>
      </c>
      <c r="C2406" s="265">
        <v>0.91666666666666663</v>
      </c>
      <c r="D2406" s="112">
        <v>0</v>
      </c>
    </row>
    <row r="2407" spans="1:4">
      <c r="A2407" s="264">
        <v>4</v>
      </c>
      <c r="B2407" s="264">
        <v>10</v>
      </c>
      <c r="C2407" s="265">
        <v>0.95833333333333337</v>
      </c>
      <c r="D2407" s="112">
        <v>0</v>
      </c>
    </row>
    <row r="2408" spans="1:4">
      <c r="A2408" s="264">
        <v>4</v>
      </c>
      <c r="B2408" s="264">
        <v>11</v>
      </c>
      <c r="C2408" s="265">
        <v>0</v>
      </c>
      <c r="D2408" s="112">
        <v>0</v>
      </c>
    </row>
    <row r="2409" spans="1:4">
      <c r="A2409" s="264">
        <v>4</v>
      </c>
      <c r="B2409" s="264">
        <v>11</v>
      </c>
      <c r="C2409" s="265">
        <v>4.1666666666666664E-2</v>
      </c>
      <c r="D2409" s="112">
        <v>0</v>
      </c>
    </row>
    <row r="2410" spans="1:4">
      <c r="A2410" s="264">
        <v>4</v>
      </c>
      <c r="B2410" s="264">
        <v>11</v>
      </c>
      <c r="C2410" s="265">
        <v>8.3333333333333329E-2</v>
      </c>
      <c r="D2410" s="112">
        <v>0</v>
      </c>
    </row>
    <row r="2411" spans="1:4">
      <c r="A2411" s="264">
        <v>4</v>
      </c>
      <c r="B2411" s="264">
        <v>11</v>
      </c>
      <c r="C2411" s="265">
        <v>0.125</v>
      </c>
      <c r="D2411" s="112">
        <v>0</v>
      </c>
    </row>
    <row r="2412" spans="1:4">
      <c r="A2412" s="264">
        <v>4</v>
      </c>
      <c r="B2412" s="264">
        <v>11</v>
      </c>
      <c r="C2412" s="265">
        <v>0.16666666666666666</v>
      </c>
      <c r="D2412" s="112">
        <v>0</v>
      </c>
    </row>
    <row r="2413" spans="1:4">
      <c r="A2413" s="264">
        <v>4</v>
      </c>
      <c r="B2413" s="264">
        <v>11</v>
      </c>
      <c r="C2413" s="265">
        <v>0.20833333333333334</v>
      </c>
      <c r="D2413" s="112">
        <v>0</v>
      </c>
    </row>
    <row r="2414" spans="1:4">
      <c r="A2414" s="264">
        <v>4</v>
      </c>
      <c r="B2414" s="264">
        <v>11</v>
      </c>
      <c r="C2414" s="265">
        <v>0.25</v>
      </c>
      <c r="D2414" s="112">
        <v>2.226983602092965</v>
      </c>
    </row>
    <row r="2415" spans="1:4">
      <c r="A2415" s="264">
        <v>4</v>
      </c>
      <c r="B2415" s="264">
        <v>11</v>
      </c>
      <c r="C2415" s="265">
        <v>0.29166666666666669</v>
      </c>
      <c r="D2415" s="112">
        <v>25.114085327766748</v>
      </c>
    </row>
    <row r="2416" spans="1:4">
      <c r="A2416" s="264">
        <v>4</v>
      </c>
      <c r="B2416" s="264">
        <v>11</v>
      </c>
      <c r="C2416" s="265">
        <v>0.33333333333333331</v>
      </c>
      <c r="D2416" s="112">
        <v>47.542792642815684</v>
      </c>
    </row>
    <row r="2417" spans="1:4">
      <c r="A2417" s="264">
        <v>4</v>
      </c>
      <c r="B2417" s="264">
        <v>11</v>
      </c>
      <c r="C2417" s="265">
        <v>0.375</v>
      </c>
      <c r="D2417" s="112">
        <v>50</v>
      </c>
    </row>
    <row r="2418" spans="1:4">
      <c r="A2418" s="264">
        <v>4</v>
      </c>
      <c r="B2418" s="264">
        <v>11</v>
      </c>
      <c r="C2418" s="265">
        <v>0.41666666666666669</v>
      </c>
      <c r="D2418" s="112">
        <v>50</v>
      </c>
    </row>
    <row r="2419" spans="1:4">
      <c r="A2419" s="264">
        <v>4</v>
      </c>
      <c r="B2419" s="264">
        <v>11</v>
      </c>
      <c r="C2419" s="265">
        <v>0.45833333333333331</v>
      </c>
      <c r="D2419" s="112">
        <v>50</v>
      </c>
    </row>
    <row r="2420" spans="1:4">
      <c r="A2420" s="264">
        <v>4</v>
      </c>
      <c r="B2420" s="264">
        <v>11</v>
      </c>
      <c r="C2420" s="265">
        <v>0.5</v>
      </c>
      <c r="D2420" s="112">
        <v>50</v>
      </c>
    </row>
    <row r="2421" spans="1:4">
      <c r="A2421" s="264">
        <v>4</v>
      </c>
      <c r="B2421" s="264">
        <v>11</v>
      </c>
      <c r="C2421" s="265">
        <v>0.54166666666666663</v>
      </c>
      <c r="D2421" s="112">
        <v>50</v>
      </c>
    </row>
    <row r="2422" spans="1:4">
      <c r="A2422" s="264">
        <v>4</v>
      </c>
      <c r="B2422" s="264">
        <v>11</v>
      </c>
      <c r="C2422" s="265">
        <v>0.58333333333333337</v>
      </c>
      <c r="D2422" s="112">
        <v>50</v>
      </c>
    </row>
    <row r="2423" spans="1:4">
      <c r="A2423" s="264">
        <v>4</v>
      </c>
      <c r="B2423" s="264">
        <v>11</v>
      </c>
      <c r="C2423" s="265">
        <v>0.625</v>
      </c>
      <c r="D2423" s="112">
        <v>50</v>
      </c>
    </row>
    <row r="2424" spans="1:4">
      <c r="A2424" s="264">
        <v>4</v>
      </c>
      <c r="B2424" s="264">
        <v>11</v>
      </c>
      <c r="C2424" s="265">
        <v>0.66666666666666663</v>
      </c>
      <c r="D2424" s="112">
        <v>49.115854346871807</v>
      </c>
    </row>
    <row r="2425" spans="1:4">
      <c r="A2425" s="264">
        <v>4</v>
      </c>
      <c r="B2425" s="264">
        <v>11</v>
      </c>
      <c r="C2425" s="265">
        <v>0.70833333333333337</v>
      </c>
      <c r="D2425" s="112">
        <v>24.909442769349383</v>
      </c>
    </row>
    <row r="2426" spans="1:4">
      <c r="A2426" s="264">
        <v>4</v>
      </c>
      <c r="B2426" s="264">
        <v>11</v>
      </c>
      <c r="C2426" s="265">
        <v>0.75</v>
      </c>
      <c r="D2426" s="112">
        <v>2.9337832712392946</v>
      </c>
    </row>
    <row r="2427" spans="1:4">
      <c r="A2427" s="264">
        <v>4</v>
      </c>
      <c r="B2427" s="264">
        <v>11</v>
      </c>
      <c r="C2427" s="265">
        <v>0.79166666666666663</v>
      </c>
      <c r="D2427" s="112">
        <v>0</v>
      </c>
    </row>
    <row r="2428" spans="1:4">
      <c r="A2428" s="264">
        <v>4</v>
      </c>
      <c r="B2428" s="264">
        <v>11</v>
      </c>
      <c r="C2428" s="265">
        <v>0.83333333333333337</v>
      </c>
      <c r="D2428" s="112">
        <v>0</v>
      </c>
    </row>
    <row r="2429" spans="1:4">
      <c r="A2429" s="264">
        <v>4</v>
      </c>
      <c r="B2429" s="264">
        <v>11</v>
      </c>
      <c r="C2429" s="265">
        <v>0.875</v>
      </c>
      <c r="D2429" s="112">
        <v>0</v>
      </c>
    </row>
    <row r="2430" spans="1:4">
      <c r="A2430" s="264">
        <v>4</v>
      </c>
      <c r="B2430" s="264">
        <v>11</v>
      </c>
      <c r="C2430" s="265">
        <v>0.91666666666666663</v>
      </c>
      <c r="D2430" s="112">
        <v>0</v>
      </c>
    </row>
    <row r="2431" spans="1:4">
      <c r="A2431" s="264">
        <v>4</v>
      </c>
      <c r="B2431" s="264">
        <v>11</v>
      </c>
      <c r="C2431" s="265">
        <v>0.95833333333333337</v>
      </c>
      <c r="D2431" s="112">
        <v>0</v>
      </c>
    </row>
    <row r="2432" spans="1:4">
      <c r="A2432" s="264">
        <v>4</v>
      </c>
      <c r="B2432" s="264">
        <v>12</v>
      </c>
      <c r="C2432" s="265">
        <v>0</v>
      </c>
      <c r="D2432" s="112">
        <v>0</v>
      </c>
    </row>
    <row r="2433" spans="1:4">
      <c r="A2433" s="264">
        <v>4</v>
      </c>
      <c r="B2433" s="264">
        <v>12</v>
      </c>
      <c r="C2433" s="265">
        <v>4.1666666666666664E-2</v>
      </c>
      <c r="D2433" s="112">
        <v>0</v>
      </c>
    </row>
    <row r="2434" spans="1:4">
      <c r="A2434" s="264">
        <v>4</v>
      </c>
      <c r="B2434" s="264">
        <v>12</v>
      </c>
      <c r="C2434" s="265">
        <v>8.3333333333333329E-2</v>
      </c>
      <c r="D2434" s="112">
        <v>0</v>
      </c>
    </row>
    <row r="2435" spans="1:4">
      <c r="A2435" s="264">
        <v>4</v>
      </c>
      <c r="B2435" s="264">
        <v>12</v>
      </c>
      <c r="C2435" s="265">
        <v>0.125</v>
      </c>
      <c r="D2435" s="112">
        <v>0</v>
      </c>
    </row>
    <row r="2436" spans="1:4">
      <c r="A2436" s="264">
        <v>4</v>
      </c>
      <c r="B2436" s="264">
        <v>12</v>
      </c>
      <c r="C2436" s="265">
        <v>0.16666666666666666</v>
      </c>
      <c r="D2436" s="112">
        <v>0</v>
      </c>
    </row>
    <row r="2437" spans="1:4">
      <c r="A2437" s="264">
        <v>4</v>
      </c>
      <c r="B2437" s="264">
        <v>12</v>
      </c>
      <c r="C2437" s="265">
        <v>0.20833333333333334</v>
      </c>
      <c r="D2437" s="112">
        <v>0</v>
      </c>
    </row>
    <row r="2438" spans="1:4">
      <c r="A2438" s="264">
        <v>4</v>
      </c>
      <c r="B2438" s="264">
        <v>12</v>
      </c>
      <c r="C2438" s="265">
        <v>0.25</v>
      </c>
      <c r="D2438" s="112">
        <v>1.0574746269691404</v>
      </c>
    </row>
    <row r="2439" spans="1:4">
      <c r="A2439" s="264">
        <v>4</v>
      </c>
      <c r="B2439" s="264">
        <v>12</v>
      </c>
      <c r="C2439" s="265">
        <v>0.29166666666666669</v>
      </c>
      <c r="D2439" s="112">
        <v>9.2809482933558662</v>
      </c>
    </row>
    <row r="2440" spans="1:4">
      <c r="A2440" s="264">
        <v>4</v>
      </c>
      <c r="B2440" s="264">
        <v>12</v>
      </c>
      <c r="C2440" s="265">
        <v>0.33333333333333331</v>
      </c>
      <c r="D2440" s="112">
        <v>11.109342709533399</v>
      </c>
    </row>
    <row r="2441" spans="1:4">
      <c r="A2441" s="264">
        <v>4</v>
      </c>
      <c r="B2441" s="264">
        <v>12</v>
      </c>
      <c r="C2441" s="265">
        <v>0.375</v>
      </c>
      <c r="D2441" s="112">
        <v>17.593131360014286</v>
      </c>
    </row>
    <row r="2442" spans="1:4">
      <c r="A2442" s="264">
        <v>4</v>
      </c>
      <c r="B2442" s="264">
        <v>12</v>
      </c>
      <c r="C2442" s="265">
        <v>0.41666666666666669</v>
      </c>
      <c r="D2442" s="112">
        <v>24.638341591903668</v>
      </c>
    </row>
    <row r="2443" spans="1:4">
      <c r="A2443" s="264">
        <v>4</v>
      </c>
      <c r="B2443" s="264">
        <v>12</v>
      </c>
      <c r="C2443" s="265">
        <v>0.45833333333333331</v>
      </c>
      <c r="D2443" s="112">
        <v>21.208833874428333</v>
      </c>
    </row>
    <row r="2444" spans="1:4">
      <c r="A2444" s="264">
        <v>4</v>
      </c>
      <c r="B2444" s="264">
        <v>12</v>
      </c>
      <c r="C2444" s="265">
        <v>0.5</v>
      </c>
      <c r="D2444" s="112">
        <v>18.020717290683919</v>
      </c>
    </row>
    <row r="2445" spans="1:4">
      <c r="A2445" s="264">
        <v>4</v>
      </c>
      <c r="B2445" s="264">
        <v>12</v>
      </c>
      <c r="C2445" s="265">
        <v>0.54166666666666663</v>
      </c>
      <c r="D2445" s="112">
        <v>17.796043861058585</v>
      </c>
    </row>
    <row r="2446" spans="1:4">
      <c r="A2446" s="264">
        <v>4</v>
      </c>
      <c r="B2446" s="264">
        <v>12</v>
      </c>
      <c r="C2446" s="265">
        <v>0.58333333333333337</v>
      </c>
      <c r="D2446" s="112">
        <v>18.525767266353633</v>
      </c>
    </row>
    <row r="2447" spans="1:4">
      <c r="A2447" s="264">
        <v>4</v>
      </c>
      <c r="B2447" s="264">
        <v>12</v>
      </c>
      <c r="C2447" s="265">
        <v>0.625</v>
      </c>
      <c r="D2447" s="112">
        <v>12.15079610736335</v>
      </c>
    </row>
    <row r="2448" spans="1:4">
      <c r="A2448" s="264">
        <v>4</v>
      </c>
      <c r="B2448" s="264">
        <v>12</v>
      </c>
      <c r="C2448" s="265">
        <v>0.66666666666666663</v>
      </c>
      <c r="D2448" s="112">
        <v>6.2670008837216669</v>
      </c>
    </row>
    <row r="2449" spans="1:4">
      <c r="A2449" s="264">
        <v>4</v>
      </c>
      <c r="B2449" s="264">
        <v>12</v>
      </c>
      <c r="C2449" s="265">
        <v>0.70833333333333337</v>
      </c>
      <c r="D2449" s="112">
        <v>3.8169983463566259</v>
      </c>
    </row>
    <row r="2450" spans="1:4">
      <c r="A2450" s="264">
        <v>4</v>
      </c>
      <c r="B2450" s="264">
        <v>12</v>
      </c>
      <c r="C2450" s="265">
        <v>0.75</v>
      </c>
      <c r="D2450" s="112">
        <v>3.1008428100841101</v>
      </c>
    </row>
    <row r="2451" spans="1:4">
      <c r="A2451" s="264">
        <v>4</v>
      </c>
      <c r="B2451" s="264">
        <v>12</v>
      </c>
      <c r="C2451" s="265">
        <v>0.79166666666666663</v>
      </c>
      <c r="D2451" s="112">
        <v>0</v>
      </c>
    </row>
    <row r="2452" spans="1:4">
      <c r="A2452" s="264">
        <v>4</v>
      </c>
      <c r="B2452" s="264">
        <v>12</v>
      </c>
      <c r="C2452" s="265">
        <v>0.83333333333333337</v>
      </c>
      <c r="D2452" s="112">
        <v>0</v>
      </c>
    </row>
    <row r="2453" spans="1:4">
      <c r="A2453" s="264">
        <v>4</v>
      </c>
      <c r="B2453" s="264">
        <v>12</v>
      </c>
      <c r="C2453" s="265">
        <v>0.875</v>
      </c>
      <c r="D2453" s="112">
        <v>0</v>
      </c>
    </row>
    <row r="2454" spans="1:4">
      <c r="A2454" s="264">
        <v>4</v>
      </c>
      <c r="B2454" s="264">
        <v>12</v>
      </c>
      <c r="C2454" s="265">
        <v>0.91666666666666663</v>
      </c>
      <c r="D2454" s="112">
        <v>0</v>
      </c>
    </row>
    <row r="2455" spans="1:4">
      <c r="A2455" s="264">
        <v>4</v>
      </c>
      <c r="B2455" s="264">
        <v>12</v>
      </c>
      <c r="C2455" s="265">
        <v>0.95833333333333337</v>
      </c>
      <c r="D2455" s="112">
        <v>0</v>
      </c>
    </row>
    <row r="2456" spans="1:4">
      <c r="A2456" s="264">
        <v>4</v>
      </c>
      <c r="B2456" s="264">
        <v>13</v>
      </c>
      <c r="C2456" s="265">
        <v>0</v>
      </c>
      <c r="D2456" s="112">
        <v>0</v>
      </c>
    </row>
    <row r="2457" spans="1:4">
      <c r="A2457" s="264">
        <v>4</v>
      </c>
      <c r="B2457" s="264">
        <v>13</v>
      </c>
      <c r="C2457" s="265">
        <v>4.1666666666666664E-2</v>
      </c>
      <c r="D2457" s="112">
        <v>0</v>
      </c>
    </row>
    <row r="2458" spans="1:4">
      <c r="A2458" s="264">
        <v>4</v>
      </c>
      <c r="B2458" s="264">
        <v>13</v>
      </c>
      <c r="C2458" s="265">
        <v>8.3333333333333329E-2</v>
      </c>
      <c r="D2458" s="112">
        <v>0</v>
      </c>
    </row>
    <row r="2459" spans="1:4">
      <c r="A2459" s="264">
        <v>4</v>
      </c>
      <c r="B2459" s="264">
        <v>13</v>
      </c>
      <c r="C2459" s="265">
        <v>0.125</v>
      </c>
      <c r="D2459" s="112">
        <v>0</v>
      </c>
    </row>
    <row r="2460" spans="1:4">
      <c r="A2460" s="264">
        <v>4</v>
      </c>
      <c r="B2460" s="264">
        <v>13</v>
      </c>
      <c r="C2460" s="265">
        <v>0.16666666666666666</v>
      </c>
      <c r="D2460" s="112">
        <v>0</v>
      </c>
    </row>
    <row r="2461" spans="1:4">
      <c r="A2461" s="264">
        <v>4</v>
      </c>
      <c r="B2461" s="264">
        <v>13</v>
      </c>
      <c r="C2461" s="265">
        <v>0.20833333333333334</v>
      </c>
      <c r="D2461" s="112">
        <v>0</v>
      </c>
    </row>
    <row r="2462" spans="1:4">
      <c r="A2462" s="264">
        <v>4</v>
      </c>
      <c r="B2462" s="264">
        <v>13</v>
      </c>
      <c r="C2462" s="265">
        <v>0.25</v>
      </c>
      <c r="D2462" s="112">
        <v>1.0998217444222993</v>
      </c>
    </row>
    <row r="2463" spans="1:4">
      <c r="A2463" s="264">
        <v>4</v>
      </c>
      <c r="B2463" s="264">
        <v>13</v>
      </c>
      <c r="C2463" s="265">
        <v>0.29166666666666669</v>
      </c>
      <c r="D2463" s="112">
        <v>4.8796226535397516</v>
      </c>
    </row>
    <row r="2464" spans="1:4">
      <c r="A2464" s="264">
        <v>4</v>
      </c>
      <c r="B2464" s="264">
        <v>13</v>
      </c>
      <c r="C2464" s="265">
        <v>0.33333333333333331</v>
      </c>
      <c r="D2464" s="112">
        <v>7.4919083899843066</v>
      </c>
    </row>
    <row r="2465" spans="1:4">
      <c r="A2465" s="264">
        <v>4</v>
      </c>
      <c r="B2465" s="264">
        <v>13</v>
      </c>
      <c r="C2465" s="265">
        <v>0.375</v>
      </c>
      <c r="D2465" s="112">
        <v>17.117741304380367</v>
      </c>
    </row>
    <row r="2466" spans="1:4">
      <c r="A2466" s="264">
        <v>4</v>
      </c>
      <c r="B2466" s="264">
        <v>13</v>
      </c>
      <c r="C2466" s="265">
        <v>0.41666666666666669</v>
      </c>
      <c r="D2466" s="112">
        <v>25.983859721356019</v>
      </c>
    </row>
    <row r="2467" spans="1:4">
      <c r="A2467" s="264">
        <v>4</v>
      </c>
      <c r="B2467" s="264">
        <v>13</v>
      </c>
      <c r="C2467" s="265">
        <v>0.45833333333333331</v>
      </c>
      <c r="D2467" s="112">
        <v>28.235891551017769</v>
      </c>
    </row>
    <row r="2468" spans="1:4">
      <c r="A2468" s="264">
        <v>4</v>
      </c>
      <c r="B2468" s="264">
        <v>13</v>
      </c>
      <c r="C2468" s="265">
        <v>0.5</v>
      </c>
      <c r="D2468" s="112">
        <v>34.573222487131268</v>
      </c>
    </row>
    <row r="2469" spans="1:4">
      <c r="A2469" s="264">
        <v>4</v>
      </c>
      <c r="B2469" s="264">
        <v>13</v>
      </c>
      <c r="C2469" s="265">
        <v>0.54166666666666663</v>
      </c>
      <c r="D2469" s="112">
        <v>34.944855293946382</v>
      </c>
    </row>
    <row r="2470" spans="1:4">
      <c r="A2470" s="264">
        <v>4</v>
      </c>
      <c r="B2470" s="264">
        <v>13</v>
      </c>
      <c r="C2470" s="265">
        <v>0.58333333333333337</v>
      </c>
      <c r="D2470" s="112">
        <v>38.552692310623698</v>
      </c>
    </row>
    <row r="2471" spans="1:4">
      <c r="A2471" s="264">
        <v>4</v>
      </c>
      <c r="B2471" s="264">
        <v>13</v>
      </c>
      <c r="C2471" s="265">
        <v>0.625</v>
      </c>
      <c r="D2471" s="112">
        <v>50</v>
      </c>
    </row>
    <row r="2472" spans="1:4">
      <c r="A2472" s="264">
        <v>4</v>
      </c>
      <c r="B2472" s="264">
        <v>13</v>
      </c>
      <c r="C2472" s="265">
        <v>0.66666666666666663</v>
      </c>
      <c r="D2472" s="112">
        <v>42.096862142086451</v>
      </c>
    </row>
    <row r="2473" spans="1:4">
      <c r="A2473" s="264">
        <v>4</v>
      </c>
      <c r="B2473" s="264">
        <v>13</v>
      </c>
      <c r="C2473" s="265">
        <v>0.70833333333333337</v>
      </c>
      <c r="D2473" s="112">
        <v>24.394316770641865</v>
      </c>
    </row>
    <row r="2474" spans="1:4">
      <c r="A2474" s="264">
        <v>4</v>
      </c>
      <c r="B2474" s="264">
        <v>13</v>
      </c>
      <c r="C2474" s="265">
        <v>0.75</v>
      </c>
      <c r="D2474" s="112">
        <v>8.0214263930570819</v>
      </c>
    </row>
    <row r="2475" spans="1:4">
      <c r="A2475" s="264">
        <v>4</v>
      </c>
      <c r="B2475" s="264">
        <v>13</v>
      </c>
      <c r="C2475" s="265">
        <v>0.79166666666666663</v>
      </c>
      <c r="D2475" s="112">
        <v>0</v>
      </c>
    </row>
    <row r="2476" spans="1:4">
      <c r="A2476" s="264">
        <v>4</v>
      </c>
      <c r="B2476" s="264">
        <v>13</v>
      </c>
      <c r="C2476" s="265">
        <v>0.83333333333333337</v>
      </c>
      <c r="D2476" s="112">
        <v>0</v>
      </c>
    </row>
    <row r="2477" spans="1:4">
      <c r="A2477" s="264">
        <v>4</v>
      </c>
      <c r="B2477" s="264">
        <v>13</v>
      </c>
      <c r="C2477" s="265">
        <v>0.875</v>
      </c>
      <c r="D2477" s="112">
        <v>0</v>
      </c>
    </row>
    <row r="2478" spans="1:4">
      <c r="A2478" s="264">
        <v>4</v>
      </c>
      <c r="B2478" s="264">
        <v>13</v>
      </c>
      <c r="C2478" s="265">
        <v>0.91666666666666663</v>
      </c>
      <c r="D2478" s="112">
        <v>0</v>
      </c>
    </row>
    <row r="2479" spans="1:4">
      <c r="A2479" s="264">
        <v>4</v>
      </c>
      <c r="B2479" s="264">
        <v>13</v>
      </c>
      <c r="C2479" s="265">
        <v>0.95833333333333337</v>
      </c>
      <c r="D2479" s="112">
        <v>0</v>
      </c>
    </row>
    <row r="2480" spans="1:4">
      <c r="A2480" s="264">
        <v>4</v>
      </c>
      <c r="B2480" s="264">
        <v>14</v>
      </c>
      <c r="C2480" s="265">
        <v>0</v>
      </c>
      <c r="D2480" s="112">
        <v>0</v>
      </c>
    </row>
    <row r="2481" spans="1:4">
      <c r="A2481" s="264">
        <v>4</v>
      </c>
      <c r="B2481" s="264">
        <v>14</v>
      </c>
      <c r="C2481" s="265">
        <v>4.1666666666666664E-2</v>
      </c>
      <c r="D2481" s="112">
        <v>0</v>
      </c>
    </row>
    <row r="2482" spans="1:4">
      <c r="A2482" s="264">
        <v>4</v>
      </c>
      <c r="B2482" s="264">
        <v>14</v>
      </c>
      <c r="C2482" s="265">
        <v>8.3333333333333329E-2</v>
      </c>
      <c r="D2482" s="112">
        <v>0</v>
      </c>
    </row>
    <row r="2483" spans="1:4">
      <c r="A2483" s="264">
        <v>4</v>
      </c>
      <c r="B2483" s="264">
        <v>14</v>
      </c>
      <c r="C2483" s="265">
        <v>0.125</v>
      </c>
      <c r="D2483" s="112">
        <v>0</v>
      </c>
    </row>
    <row r="2484" spans="1:4">
      <c r="A2484" s="264">
        <v>4</v>
      </c>
      <c r="B2484" s="264">
        <v>14</v>
      </c>
      <c r="C2484" s="265">
        <v>0.16666666666666666</v>
      </c>
      <c r="D2484" s="112">
        <v>0</v>
      </c>
    </row>
    <row r="2485" spans="1:4">
      <c r="A2485" s="264">
        <v>4</v>
      </c>
      <c r="B2485" s="264">
        <v>14</v>
      </c>
      <c r="C2485" s="265">
        <v>0.20833333333333334</v>
      </c>
      <c r="D2485" s="112">
        <v>0</v>
      </c>
    </row>
    <row r="2486" spans="1:4">
      <c r="A2486" s="264">
        <v>4</v>
      </c>
      <c r="B2486" s="264">
        <v>14</v>
      </c>
      <c r="C2486" s="265">
        <v>0.25</v>
      </c>
      <c r="D2486" s="112">
        <v>2.1608123285623564</v>
      </c>
    </row>
    <row r="2487" spans="1:4">
      <c r="A2487" s="264">
        <v>4</v>
      </c>
      <c r="B2487" s="264">
        <v>14</v>
      </c>
      <c r="C2487" s="265">
        <v>0.29166666666666669</v>
      </c>
      <c r="D2487" s="112">
        <v>8.9948592248460439</v>
      </c>
    </row>
    <row r="2488" spans="1:4">
      <c r="A2488" s="264">
        <v>4</v>
      </c>
      <c r="B2488" s="264">
        <v>14</v>
      </c>
      <c r="C2488" s="265">
        <v>0.33333333333333331</v>
      </c>
      <c r="D2488" s="112">
        <v>10.544635214932994</v>
      </c>
    </row>
    <row r="2489" spans="1:4">
      <c r="A2489" s="264">
        <v>4</v>
      </c>
      <c r="B2489" s="264">
        <v>14</v>
      </c>
      <c r="C2489" s="265">
        <v>0.375</v>
      </c>
      <c r="D2489" s="112">
        <v>15.686592680055067</v>
      </c>
    </row>
    <row r="2490" spans="1:4">
      <c r="A2490" s="264">
        <v>4</v>
      </c>
      <c r="B2490" s="264">
        <v>14</v>
      </c>
      <c r="C2490" s="265">
        <v>0.41666666666666669</v>
      </c>
      <c r="D2490" s="112">
        <v>21.754926249737629</v>
      </c>
    </row>
    <row r="2491" spans="1:4">
      <c r="A2491" s="264">
        <v>4</v>
      </c>
      <c r="B2491" s="264">
        <v>14</v>
      </c>
      <c r="C2491" s="265">
        <v>0.45833333333333331</v>
      </c>
      <c r="D2491" s="112">
        <v>32.507361351903228</v>
      </c>
    </row>
    <row r="2492" spans="1:4">
      <c r="A2492" s="264">
        <v>4</v>
      </c>
      <c r="B2492" s="264">
        <v>14</v>
      </c>
      <c r="C2492" s="265">
        <v>0.5</v>
      </c>
      <c r="D2492" s="112">
        <v>44.881182520862041</v>
      </c>
    </row>
    <row r="2493" spans="1:4">
      <c r="A2493" s="264">
        <v>4</v>
      </c>
      <c r="B2493" s="264">
        <v>14</v>
      </c>
      <c r="C2493" s="265">
        <v>0.54166666666666663</v>
      </c>
      <c r="D2493" s="112">
        <v>50</v>
      </c>
    </row>
    <row r="2494" spans="1:4">
      <c r="A2494" s="264">
        <v>4</v>
      </c>
      <c r="B2494" s="264">
        <v>14</v>
      </c>
      <c r="C2494" s="265">
        <v>0.58333333333333337</v>
      </c>
      <c r="D2494" s="112">
        <v>50</v>
      </c>
    </row>
    <row r="2495" spans="1:4">
      <c r="A2495" s="264">
        <v>4</v>
      </c>
      <c r="B2495" s="264">
        <v>14</v>
      </c>
      <c r="C2495" s="265">
        <v>0.625</v>
      </c>
      <c r="D2495" s="112">
        <v>50</v>
      </c>
    </row>
    <row r="2496" spans="1:4">
      <c r="A2496" s="264">
        <v>4</v>
      </c>
      <c r="B2496" s="264">
        <v>14</v>
      </c>
      <c r="C2496" s="265">
        <v>0.66666666666666663</v>
      </c>
      <c r="D2496" s="112">
        <v>49.486521877119735</v>
      </c>
    </row>
    <row r="2497" spans="1:4">
      <c r="A2497" s="264">
        <v>4</v>
      </c>
      <c r="B2497" s="264">
        <v>14</v>
      </c>
      <c r="C2497" s="265">
        <v>0.70833333333333337</v>
      </c>
      <c r="D2497" s="112">
        <v>37.647180049342232</v>
      </c>
    </row>
    <row r="2498" spans="1:4">
      <c r="A2498" s="264">
        <v>4</v>
      </c>
      <c r="B2498" s="264">
        <v>14</v>
      </c>
      <c r="C2498" s="265">
        <v>0.75</v>
      </c>
      <c r="D2498" s="112">
        <v>8.4184090974778929</v>
      </c>
    </row>
    <row r="2499" spans="1:4">
      <c r="A2499" s="264">
        <v>4</v>
      </c>
      <c r="B2499" s="264">
        <v>14</v>
      </c>
      <c r="C2499" s="265">
        <v>0.79166666666666663</v>
      </c>
      <c r="D2499" s="112">
        <v>0</v>
      </c>
    </row>
    <row r="2500" spans="1:4">
      <c r="A2500" s="264">
        <v>4</v>
      </c>
      <c r="B2500" s="264">
        <v>14</v>
      </c>
      <c r="C2500" s="265">
        <v>0.83333333333333337</v>
      </c>
      <c r="D2500" s="112">
        <v>0</v>
      </c>
    </row>
    <row r="2501" spans="1:4">
      <c r="A2501" s="264">
        <v>4</v>
      </c>
      <c r="B2501" s="264">
        <v>14</v>
      </c>
      <c r="C2501" s="265">
        <v>0.875</v>
      </c>
      <c r="D2501" s="112">
        <v>0</v>
      </c>
    </row>
    <row r="2502" spans="1:4">
      <c r="A2502" s="264">
        <v>4</v>
      </c>
      <c r="B2502" s="264">
        <v>14</v>
      </c>
      <c r="C2502" s="265">
        <v>0.91666666666666663</v>
      </c>
      <c r="D2502" s="112">
        <v>0</v>
      </c>
    </row>
    <row r="2503" spans="1:4">
      <c r="A2503" s="264">
        <v>4</v>
      </c>
      <c r="B2503" s="264">
        <v>14</v>
      </c>
      <c r="C2503" s="265">
        <v>0.95833333333333337</v>
      </c>
      <c r="D2503" s="112">
        <v>0</v>
      </c>
    </row>
    <row r="2504" spans="1:4">
      <c r="A2504" s="264">
        <v>4</v>
      </c>
      <c r="B2504" s="264">
        <v>15</v>
      </c>
      <c r="C2504" s="265">
        <v>0</v>
      </c>
      <c r="D2504" s="112">
        <v>0</v>
      </c>
    </row>
    <row r="2505" spans="1:4">
      <c r="A2505" s="264">
        <v>4</v>
      </c>
      <c r="B2505" s="264">
        <v>15</v>
      </c>
      <c r="C2505" s="265">
        <v>4.1666666666666664E-2</v>
      </c>
      <c r="D2505" s="112">
        <v>0</v>
      </c>
    </row>
    <row r="2506" spans="1:4">
      <c r="A2506" s="264">
        <v>4</v>
      </c>
      <c r="B2506" s="264">
        <v>15</v>
      </c>
      <c r="C2506" s="265">
        <v>8.3333333333333329E-2</v>
      </c>
      <c r="D2506" s="112">
        <v>0</v>
      </c>
    </row>
    <row r="2507" spans="1:4">
      <c r="A2507" s="264">
        <v>4</v>
      </c>
      <c r="B2507" s="264">
        <v>15</v>
      </c>
      <c r="C2507" s="265">
        <v>0.125</v>
      </c>
      <c r="D2507" s="112">
        <v>0</v>
      </c>
    </row>
    <row r="2508" spans="1:4">
      <c r="A2508" s="264">
        <v>4</v>
      </c>
      <c r="B2508" s="264">
        <v>15</v>
      </c>
      <c r="C2508" s="265">
        <v>0.16666666666666666</v>
      </c>
      <c r="D2508" s="112">
        <v>0</v>
      </c>
    </row>
    <row r="2509" spans="1:4">
      <c r="A2509" s="264">
        <v>4</v>
      </c>
      <c r="B2509" s="264">
        <v>15</v>
      </c>
      <c r="C2509" s="265">
        <v>0.20833333333333334</v>
      </c>
      <c r="D2509" s="112">
        <v>0</v>
      </c>
    </row>
    <row r="2510" spans="1:4">
      <c r="A2510" s="264">
        <v>4</v>
      </c>
      <c r="B2510" s="264">
        <v>15</v>
      </c>
      <c r="C2510" s="265">
        <v>0.25</v>
      </c>
      <c r="D2510" s="112">
        <v>4.3123405753447646</v>
      </c>
    </row>
    <row r="2511" spans="1:4">
      <c r="A2511" s="264">
        <v>4</v>
      </c>
      <c r="B2511" s="264">
        <v>15</v>
      </c>
      <c r="C2511" s="265">
        <v>0.29166666666666669</v>
      </c>
      <c r="D2511" s="112">
        <v>30.172591625783287</v>
      </c>
    </row>
    <row r="2512" spans="1:4">
      <c r="A2512" s="264">
        <v>4</v>
      </c>
      <c r="B2512" s="264">
        <v>15</v>
      </c>
      <c r="C2512" s="265">
        <v>0.33333333333333331</v>
      </c>
      <c r="D2512" s="112">
        <v>48.450269962874465</v>
      </c>
    </row>
    <row r="2513" spans="1:4">
      <c r="A2513" s="264">
        <v>4</v>
      </c>
      <c r="B2513" s="264">
        <v>15</v>
      </c>
      <c r="C2513" s="265">
        <v>0.375</v>
      </c>
      <c r="D2513" s="112">
        <v>50</v>
      </c>
    </row>
    <row r="2514" spans="1:4">
      <c r="A2514" s="264">
        <v>4</v>
      </c>
      <c r="B2514" s="264">
        <v>15</v>
      </c>
      <c r="C2514" s="265">
        <v>0.41666666666666669</v>
      </c>
      <c r="D2514" s="112">
        <v>50</v>
      </c>
    </row>
    <row r="2515" spans="1:4">
      <c r="A2515" s="264">
        <v>4</v>
      </c>
      <c r="B2515" s="264">
        <v>15</v>
      </c>
      <c r="C2515" s="265">
        <v>0.45833333333333331</v>
      </c>
      <c r="D2515" s="112">
        <v>50</v>
      </c>
    </row>
    <row r="2516" spans="1:4">
      <c r="A2516" s="264">
        <v>4</v>
      </c>
      <c r="B2516" s="264">
        <v>15</v>
      </c>
      <c r="C2516" s="265">
        <v>0.5</v>
      </c>
      <c r="D2516" s="112">
        <v>50</v>
      </c>
    </row>
    <row r="2517" spans="1:4">
      <c r="A2517" s="264">
        <v>4</v>
      </c>
      <c r="B2517" s="264">
        <v>15</v>
      </c>
      <c r="C2517" s="265">
        <v>0.54166666666666663</v>
      </c>
      <c r="D2517" s="112">
        <v>50</v>
      </c>
    </row>
    <row r="2518" spans="1:4">
      <c r="A2518" s="264">
        <v>4</v>
      </c>
      <c r="B2518" s="264">
        <v>15</v>
      </c>
      <c r="C2518" s="265">
        <v>0.58333333333333337</v>
      </c>
      <c r="D2518" s="112">
        <v>50</v>
      </c>
    </row>
    <row r="2519" spans="1:4">
      <c r="A2519" s="264">
        <v>4</v>
      </c>
      <c r="B2519" s="264">
        <v>15</v>
      </c>
      <c r="C2519" s="265">
        <v>0.625</v>
      </c>
      <c r="D2519" s="112">
        <v>50</v>
      </c>
    </row>
    <row r="2520" spans="1:4">
      <c r="A2520" s="264">
        <v>4</v>
      </c>
      <c r="B2520" s="264">
        <v>15</v>
      </c>
      <c r="C2520" s="265">
        <v>0.66666666666666663</v>
      </c>
      <c r="D2520" s="112">
        <v>48.09536001757548</v>
      </c>
    </row>
    <row r="2521" spans="1:4">
      <c r="A2521" s="264">
        <v>4</v>
      </c>
      <c r="B2521" s="264">
        <v>15</v>
      </c>
      <c r="C2521" s="265">
        <v>0.70833333333333337</v>
      </c>
      <c r="D2521" s="112">
        <v>33.597924696180961</v>
      </c>
    </row>
    <row r="2522" spans="1:4">
      <c r="A2522" s="264">
        <v>4</v>
      </c>
      <c r="B2522" s="264">
        <v>15</v>
      </c>
      <c r="C2522" s="265">
        <v>0.75</v>
      </c>
      <c r="D2522" s="112">
        <v>5.4873298016271663</v>
      </c>
    </row>
    <row r="2523" spans="1:4">
      <c r="A2523" s="264">
        <v>4</v>
      </c>
      <c r="B2523" s="264">
        <v>15</v>
      </c>
      <c r="C2523" s="265">
        <v>0.79166666666666663</v>
      </c>
      <c r="D2523" s="112">
        <v>0</v>
      </c>
    </row>
    <row r="2524" spans="1:4">
      <c r="A2524" s="264">
        <v>4</v>
      </c>
      <c r="B2524" s="264">
        <v>15</v>
      </c>
      <c r="C2524" s="265">
        <v>0.83333333333333337</v>
      </c>
      <c r="D2524" s="112">
        <v>0</v>
      </c>
    </row>
    <row r="2525" spans="1:4">
      <c r="A2525" s="264">
        <v>4</v>
      </c>
      <c r="B2525" s="264">
        <v>15</v>
      </c>
      <c r="C2525" s="265">
        <v>0.875</v>
      </c>
      <c r="D2525" s="112">
        <v>0</v>
      </c>
    </row>
    <row r="2526" spans="1:4">
      <c r="A2526" s="264">
        <v>4</v>
      </c>
      <c r="B2526" s="264">
        <v>15</v>
      </c>
      <c r="C2526" s="265">
        <v>0.91666666666666663</v>
      </c>
      <c r="D2526" s="112">
        <v>0</v>
      </c>
    </row>
    <row r="2527" spans="1:4">
      <c r="A2527" s="264">
        <v>4</v>
      </c>
      <c r="B2527" s="264">
        <v>15</v>
      </c>
      <c r="C2527" s="265">
        <v>0.95833333333333337</v>
      </c>
      <c r="D2527" s="112">
        <v>0</v>
      </c>
    </row>
    <row r="2528" spans="1:4">
      <c r="A2528" s="264">
        <v>4</v>
      </c>
      <c r="B2528" s="264">
        <v>16</v>
      </c>
      <c r="C2528" s="265">
        <v>0</v>
      </c>
      <c r="D2528" s="112">
        <v>0</v>
      </c>
    </row>
    <row r="2529" spans="1:4">
      <c r="A2529" s="264">
        <v>4</v>
      </c>
      <c r="B2529" s="264">
        <v>16</v>
      </c>
      <c r="C2529" s="265">
        <v>4.1666666666666664E-2</v>
      </c>
      <c r="D2529" s="112">
        <v>0</v>
      </c>
    </row>
    <row r="2530" spans="1:4">
      <c r="A2530" s="264">
        <v>4</v>
      </c>
      <c r="B2530" s="264">
        <v>16</v>
      </c>
      <c r="C2530" s="265">
        <v>8.3333333333333329E-2</v>
      </c>
      <c r="D2530" s="112">
        <v>0</v>
      </c>
    </row>
    <row r="2531" spans="1:4">
      <c r="A2531" s="264">
        <v>4</v>
      </c>
      <c r="B2531" s="264">
        <v>16</v>
      </c>
      <c r="C2531" s="265">
        <v>0.125</v>
      </c>
      <c r="D2531" s="112">
        <v>0</v>
      </c>
    </row>
    <row r="2532" spans="1:4">
      <c r="A2532" s="264">
        <v>4</v>
      </c>
      <c r="B2532" s="264">
        <v>16</v>
      </c>
      <c r="C2532" s="265">
        <v>0.16666666666666666</v>
      </c>
      <c r="D2532" s="112">
        <v>0</v>
      </c>
    </row>
    <row r="2533" spans="1:4">
      <c r="A2533" s="264">
        <v>4</v>
      </c>
      <c r="B2533" s="264">
        <v>16</v>
      </c>
      <c r="C2533" s="265">
        <v>0.20833333333333334</v>
      </c>
      <c r="D2533" s="112">
        <v>0</v>
      </c>
    </row>
    <row r="2534" spans="1:4">
      <c r="A2534" s="264">
        <v>4</v>
      </c>
      <c r="B2534" s="264">
        <v>16</v>
      </c>
      <c r="C2534" s="265">
        <v>0.25</v>
      </c>
      <c r="D2534" s="112">
        <v>1.2730676600481921</v>
      </c>
    </row>
    <row r="2535" spans="1:4">
      <c r="A2535" s="264">
        <v>4</v>
      </c>
      <c r="B2535" s="264">
        <v>16</v>
      </c>
      <c r="C2535" s="265">
        <v>0.29166666666666669</v>
      </c>
      <c r="D2535" s="112">
        <v>5.2433690094617846</v>
      </c>
    </row>
    <row r="2536" spans="1:4">
      <c r="A2536" s="264">
        <v>4</v>
      </c>
      <c r="B2536" s="264">
        <v>16</v>
      </c>
      <c r="C2536" s="265">
        <v>0.33333333333333331</v>
      </c>
      <c r="D2536" s="112">
        <v>6.9122884107720646</v>
      </c>
    </row>
    <row r="2537" spans="1:4">
      <c r="A2537" s="264">
        <v>4</v>
      </c>
      <c r="B2537" s="264">
        <v>16</v>
      </c>
      <c r="C2537" s="265">
        <v>0.375</v>
      </c>
      <c r="D2537" s="112">
        <v>11.159949160310365</v>
      </c>
    </row>
    <row r="2538" spans="1:4">
      <c r="A2538" s="264">
        <v>4</v>
      </c>
      <c r="B2538" s="264">
        <v>16</v>
      </c>
      <c r="C2538" s="265">
        <v>0.41666666666666669</v>
      </c>
      <c r="D2538" s="112">
        <v>15.408382416746393</v>
      </c>
    </row>
    <row r="2539" spans="1:4">
      <c r="A2539" s="264">
        <v>4</v>
      </c>
      <c r="B2539" s="264">
        <v>16</v>
      </c>
      <c r="C2539" s="265">
        <v>0.45833333333333331</v>
      </c>
      <c r="D2539" s="112">
        <v>15.572039149518799</v>
      </c>
    </row>
    <row r="2540" spans="1:4">
      <c r="A2540" s="264">
        <v>4</v>
      </c>
      <c r="B2540" s="264">
        <v>16</v>
      </c>
      <c r="C2540" s="265">
        <v>0.5</v>
      </c>
      <c r="D2540" s="112">
        <v>21.083826134417851</v>
      </c>
    </row>
    <row r="2541" spans="1:4">
      <c r="A2541" s="264">
        <v>4</v>
      </c>
      <c r="B2541" s="264">
        <v>16</v>
      </c>
      <c r="C2541" s="265">
        <v>0.54166666666666663</v>
      </c>
      <c r="D2541" s="112">
        <v>31.564447510211387</v>
      </c>
    </row>
    <row r="2542" spans="1:4">
      <c r="A2542" s="264">
        <v>4</v>
      </c>
      <c r="B2542" s="264">
        <v>16</v>
      </c>
      <c r="C2542" s="265">
        <v>0.58333333333333337</v>
      </c>
      <c r="D2542" s="112">
        <v>23.944112354488396</v>
      </c>
    </row>
    <row r="2543" spans="1:4">
      <c r="A2543" s="264">
        <v>4</v>
      </c>
      <c r="B2543" s="264">
        <v>16</v>
      </c>
      <c r="C2543" s="265">
        <v>0.625</v>
      </c>
      <c r="D2543" s="112">
        <v>20.110616676738253</v>
      </c>
    </row>
    <row r="2544" spans="1:4">
      <c r="A2544" s="264">
        <v>4</v>
      </c>
      <c r="B2544" s="264">
        <v>16</v>
      </c>
      <c r="C2544" s="265">
        <v>0.66666666666666663</v>
      </c>
      <c r="D2544" s="112">
        <v>9.1068906078028675</v>
      </c>
    </row>
    <row r="2545" spans="1:4">
      <c r="A2545" s="264">
        <v>4</v>
      </c>
      <c r="B2545" s="264">
        <v>16</v>
      </c>
      <c r="C2545" s="265">
        <v>0.70833333333333337</v>
      </c>
      <c r="D2545" s="112">
        <v>4.2681018002349544</v>
      </c>
    </row>
    <row r="2546" spans="1:4">
      <c r="A2546" s="264">
        <v>4</v>
      </c>
      <c r="B2546" s="264">
        <v>16</v>
      </c>
      <c r="C2546" s="265">
        <v>0.75</v>
      </c>
      <c r="D2546" s="112">
        <v>2.1200903816366017</v>
      </c>
    </row>
    <row r="2547" spans="1:4">
      <c r="A2547" s="264">
        <v>4</v>
      </c>
      <c r="B2547" s="264">
        <v>16</v>
      </c>
      <c r="C2547" s="265">
        <v>0.79166666666666663</v>
      </c>
      <c r="D2547" s="112">
        <v>0</v>
      </c>
    </row>
    <row r="2548" spans="1:4">
      <c r="A2548" s="264">
        <v>4</v>
      </c>
      <c r="B2548" s="264">
        <v>16</v>
      </c>
      <c r="C2548" s="265">
        <v>0.83333333333333337</v>
      </c>
      <c r="D2548" s="112">
        <v>0</v>
      </c>
    </row>
    <row r="2549" spans="1:4">
      <c r="A2549" s="264">
        <v>4</v>
      </c>
      <c r="B2549" s="264">
        <v>16</v>
      </c>
      <c r="C2549" s="265">
        <v>0.875</v>
      </c>
      <c r="D2549" s="112">
        <v>0</v>
      </c>
    </row>
    <row r="2550" spans="1:4">
      <c r="A2550" s="264">
        <v>4</v>
      </c>
      <c r="B2550" s="264">
        <v>16</v>
      </c>
      <c r="C2550" s="265">
        <v>0.91666666666666663</v>
      </c>
      <c r="D2550" s="112">
        <v>0</v>
      </c>
    </row>
    <row r="2551" spans="1:4">
      <c r="A2551" s="264">
        <v>4</v>
      </c>
      <c r="B2551" s="264">
        <v>16</v>
      </c>
      <c r="C2551" s="265">
        <v>0.95833333333333337</v>
      </c>
      <c r="D2551" s="112">
        <v>0</v>
      </c>
    </row>
    <row r="2552" spans="1:4">
      <c r="A2552" s="264">
        <v>4</v>
      </c>
      <c r="B2552" s="264">
        <v>17</v>
      </c>
      <c r="C2552" s="265">
        <v>0</v>
      </c>
      <c r="D2552" s="112">
        <v>0</v>
      </c>
    </row>
    <row r="2553" spans="1:4">
      <c r="A2553" s="264">
        <v>4</v>
      </c>
      <c r="B2553" s="264">
        <v>17</v>
      </c>
      <c r="C2553" s="265">
        <v>4.1666666666666664E-2</v>
      </c>
      <c r="D2553" s="112">
        <v>0</v>
      </c>
    </row>
    <row r="2554" spans="1:4">
      <c r="A2554" s="264">
        <v>4</v>
      </c>
      <c r="B2554" s="264">
        <v>17</v>
      </c>
      <c r="C2554" s="265">
        <v>8.3333333333333329E-2</v>
      </c>
      <c r="D2554" s="112">
        <v>0</v>
      </c>
    </row>
    <row r="2555" spans="1:4">
      <c r="A2555" s="264">
        <v>4</v>
      </c>
      <c r="B2555" s="264">
        <v>17</v>
      </c>
      <c r="C2555" s="265">
        <v>0.125</v>
      </c>
      <c r="D2555" s="112">
        <v>0</v>
      </c>
    </row>
    <row r="2556" spans="1:4">
      <c r="A2556" s="264">
        <v>4</v>
      </c>
      <c r="B2556" s="264">
        <v>17</v>
      </c>
      <c r="C2556" s="265">
        <v>0.16666666666666666</v>
      </c>
      <c r="D2556" s="112">
        <v>0</v>
      </c>
    </row>
    <row r="2557" spans="1:4">
      <c r="A2557" s="264">
        <v>4</v>
      </c>
      <c r="B2557" s="264">
        <v>17</v>
      </c>
      <c r="C2557" s="265">
        <v>0.20833333333333334</v>
      </c>
      <c r="D2557" s="112">
        <v>0</v>
      </c>
    </row>
    <row r="2558" spans="1:4">
      <c r="A2558" s="264">
        <v>4</v>
      </c>
      <c r="B2558" s="264">
        <v>17</v>
      </c>
      <c r="C2558" s="265">
        <v>0.25</v>
      </c>
      <c r="D2558" s="112">
        <v>1.0870601441130301</v>
      </c>
    </row>
    <row r="2559" spans="1:4">
      <c r="A2559" s="264">
        <v>4</v>
      </c>
      <c r="B2559" s="264">
        <v>17</v>
      </c>
      <c r="C2559" s="265">
        <v>0.29166666666666669</v>
      </c>
      <c r="D2559" s="112">
        <v>12.717916231611458</v>
      </c>
    </row>
    <row r="2560" spans="1:4">
      <c r="A2560" s="264">
        <v>4</v>
      </c>
      <c r="B2560" s="264">
        <v>17</v>
      </c>
      <c r="C2560" s="265">
        <v>0.33333333333333331</v>
      </c>
      <c r="D2560" s="112">
        <v>15.327909657337177</v>
      </c>
    </row>
    <row r="2561" spans="1:4">
      <c r="A2561" s="264">
        <v>4</v>
      </c>
      <c r="B2561" s="264">
        <v>17</v>
      </c>
      <c r="C2561" s="265">
        <v>0.375</v>
      </c>
      <c r="D2561" s="112">
        <v>17.864130261492082</v>
      </c>
    </row>
    <row r="2562" spans="1:4">
      <c r="A2562" s="264">
        <v>4</v>
      </c>
      <c r="B2562" s="264">
        <v>17</v>
      </c>
      <c r="C2562" s="265">
        <v>0.41666666666666669</v>
      </c>
      <c r="D2562" s="112">
        <v>17.714338266614199</v>
      </c>
    </row>
    <row r="2563" spans="1:4">
      <c r="A2563" s="264">
        <v>4</v>
      </c>
      <c r="B2563" s="264">
        <v>17</v>
      </c>
      <c r="C2563" s="265">
        <v>0.45833333333333331</v>
      </c>
      <c r="D2563" s="112">
        <v>18.708145088714751</v>
      </c>
    </row>
    <row r="2564" spans="1:4">
      <c r="A2564" s="264">
        <v>4</v>
      </c>
      <c r="B2564" s="264">
        <v>17</v>
      </c>
      <c r="C2564" s="265">
        <v>0.5</v>
      </c>
      <c r="D2564" s="112">
        <v>25.019223510269715</v>
      </c>
    </row>
    <row r="2565" spans="1:4">
      <c r="A2565" s="264">
        <v>4</v>
      </c>
      <c r="B2565" s="264">
        <v>17</v>
      </c>
      <c r="C2565" s="265">
        <v>0.54166666666666663</v>
      </c>
      <c r="D2565" s="112">
        <v>27.218564163816712</v>
      </c>
    </row>
    <row r="2566" spans="1:4">
      <c r="A2566" s="264">
        <v>4</v>
      </c>
      <c r="B2566" s="264">
        <v>17</v>
      </c>
      <c r="C2566" s="265">
        <v>0.58333333333333337</v>
      </c>
      <c r="D2566" s="112">
        <v>27.491905130691716</v>
      </c>
    </row>
    <row r="2567" spans="1:4">
      <c r="A2567" s="264">
        <v>4</v>
      </c>
      <c r="B2567" s="264">
        <v>17</v>
      </c>
      <c r="C2567" s="265">
        <v>0.625</v>
      </c>
      <c r="D2567" s="112">
        <v>10.504545575520131</v>
      </c>
    </row>
    <row r="2568" spans="1:4">
      <c r="A2568" s="264">
        <v>4</v>
      </c>
      <c r="B2568" s="264">
        <v>17</v>
      </c>
      <c r="C2568" s="265">
        <v>0.66666666666666663</v>
      </c>
      <c r="D2568" s="112">
        <v>4.4869422980727887</v>
      </c>
    </row>
    <row r="2569" spans="1:4">
      <c r="A2569" s="264">
        <v>4</v>
      </c>
      <c r="B2569" s="264">
        <v>17</v>
      </c>
      <c r="C2569" s="265">
        <v>0.70833333333333337</v>
      </c>
      <c r="D2569" s="112">
        <v>2.4561554799235745</v>
      </c>
    </row>
    <row r="2570" spans="1:4">
      <c r="A2570" s="264">
        <v>4</v>
      </c>
      <c r="B2570" s="264">
        <v>17</v>
      </c>
      <c r="C2570" s="265">
        <v>0.75</v>
      </c>
      <c r="D2570" s="112">
        <v>3.6912497664888968</v>
      </c>
    </row>
    <row r="2571" spans="1:4">
      <c r="A2571" s="264">
        <v>4</v>
      </c>
      <c r="B2571" s="264">
        <v>17</v>
      </c>
      <c r="C2571" s="265">
        <v>0.79166666666666663</v>
      </c>
      <c r="D2571" s="112">
        <v>0</v>
      </c>
    </row>
    <row r="2572" spans="1:4">
      <c r="A2572" s="264">
        <v>4</v>
      </c>
      <c r="B2572" s="264">
        <v>17</v>
      </c>
      <c r="C2572" s="265">
        <v>0.83333333333333337</v>
      </c>
      <c r="D2572" s="112">
        <v>0</v>
      </c>
    </row>
    <row r="2573" spans="1:4">
      <c r="A2573" s="264">
        <v>4</v>
      </c>
      <c r="B2573" s="264">
        <v>17</v>
      </c>
      <c r="C2573" s="265">
        <v>0.875</v>
      </c>
      <c r="D2573" s="112">
        <v>0</v>
      </c>
    </row>
    <row r="2574" spans="1:4">
      <c r="A2574" s="264">
        <v>4</v>
      </c>
      <c r="B2574" s="264">
        <v>17</v>
      </c>
      <c r="C2574" s="265">
        <v>0.91666666666666663</v>
      </c>
      <c r="D2574" s="112">
        <v>0</v>
      </c>
    </row>
    <row r="2575" spans="1:4">
      <c r="A2575" s="264">
        <v>4</v>
      </c>
      <c r="B2575" s="264">
        <v>17</v>
      </c>
      <c r="C2575" s="265">
        <v>0.95833333333333337</v>
      </c>
      <c r="D2575" s="112">
        <v>0</v>
      </c>
    </row>
    <row r="2576" spans="1:4">
      <c r="A2576" s="264">
        <v>4</v>
      </c>
      <c r="B2576" s="264">
        <v>18</v>
      </c>
      <c r="C2576" s="265">
        <v>0</v>
      </c>
      <c r="D2576" s="112">
        <v>0</v>
      </c>
    </row>
    <row r="2577" spans="1:4">
      <c r="A2577" s="264">
        <v>4</v>
      </c>
      <c r="B2577" s="264">
        <v>18</v>
      </c>
      <c r="C2577" s="265">
        <v>4.1666666666666664E-2</v>
      </c>
      <c r="D2577" s="112">
        <v>0</v>
      </c>
    </row>
    <row r="2578" spans="1:4">
      <c r="A2578" s="264">
        <v>4</v>
      </c>
      <c r="B2578" s="264">
        <v>18</v>
      </c>
      <c r="C2578" s="265">
        <v>8.3333333333333329E-2</v>
      </c>
      <c r="D2578" s="112">
        <v>0</v>
      </c>
    </row>
    <row r="2579" spans="1:4">
      <c r="A2579" s="264">
        <v>4</v>
      </c>
      <c r="B2579" s="264">
        <v>18</v>
      </c>
      <c r="C2579" s="265">
        <v>0.125</v>
      </c>
      <c r="D2579" s="112">
        <v>0</v>
      </c>
    </row>
    <row r="2580" spans="1:4">
      <c r="A2580" s="264">
        <v>4</v>
      </c>
      <c r="B2580" s="264">
        <v>18</v>
      </c>
      <c r="C2580" s="265">
        <v>0.16666666666666666</v>
      </c>
      <c r="D2580" s="112">
        <v>0</v>
      </c>
    </row>
    <row r="2581" spans="1:4">
      <c r="A2581" s="264">
        <v>4</v>
      </c>
      <c r="B2581" s="264">
        <v>18</v>
      </c>
      <c r="C2581" s="265">
        <v>0.20833333333333334</v>
      </c>
      <c r="D2581" s="112">
        <v>0</v>
      </c>
    </row>
    <row r="2582" spans="1:4">
      <c r="A2582" s="264">
        <v>4</v>
      </c>
      <c r="B2582" s="264">
        <v>18</v>
      </c>
      <c r="C2582" s="265">
        <v>0.25</v>
      </c>
      <c r="D2582" s="112">
        <v>2.6426584737235164</v>
      </c>
    </row>
    <row r="2583" spans="1:4">
      <c r="A2583" s="264">
        <v>4</v>
      </c>
      <c r="B2583" s="264">
        <v>18</v>
      </c>
      <c r="C2583" s="265">
        <v>0.29166666666666669</v>
      </c>
      <c r="D2583" s="112">
        <v>6.0795645087426253</v>
      </c>
    </row>
    <row r="2584" spans="1:4">
      <c r="A2584" s="264">
        <v>4</v>
      </c>
      <c r="B2584" s="264">
        <v>18</v>
      </c>
      <c r="C2584" s="265">
        <v>0.33333333333333331</v>
      </c>
      <c r="D2584" s="112">
        <v>17.459653579042747</v>
      </c>
    </row>
    <row r="2585" spans="1:4">
      <c r="A2585" s="264">
        <v>4</v>
      </c>
      <c r="B2585" s="264">
        <v>18</v>
      </c>
      <c r="C2585" s="265">
        <v>0.375</v>
      </c>
      <c r="D2585" s="112">
        <v>21.696522095287584</v>
      </c>
    </row>
    <row r="2586" spans="1:4">
      <c r="A2586" s="264">
        <v>4</v>
      </c>
      <c r="B2586" s="264">
        <v>18</v>
      </c>
      <c r="C2586" s="265">
        <v>0.41666666666666669</v>
      </c>
      <c r="D2586" s="112">
        <v>26.342736944348449</v>
      </c>
    </row>
    <row r="2587" spans="1:4">
      <c r="A2587" s="264">
        <v>4</v>
      </c>
      <c r="B2587" s="264">
        <v>18</v>
      </c>
      <c r="C2587" s="265">
        <v>0.45833333333333331</v>
      </c>
      <c r="D2587" s="112">
        <v>28.054662713196183</v>
      </c>
    </row>
    <row r="2588" spans="1:4">
      <c r="A2588" s="264">
        <v>4</v>
      </c>
      <c r="B2588" s="264">
        <v>18</v>
      </c>
      <c r="C2588" s="265">
        <v>0.5</v>
      </c>
      <c r="D2588" s="112">
        <v>27.984332632800307</v>
      </c>
    </row>
    <row r="2589" spans="1:4">
      <c r="A2589" s="264">
        <v>4</v>
      </c>
      <c r="B2589" s="264">
        <v>18</v>
      </c>
      <c r="C2589" s="265">
        <v>0.54166666666666663</v>
      </c>
      <c r="D2589" s="112">
        <v>34.728082460148848</v>
      </c>
    </row>
    <row r="2590" spans="1:4">
      <c r="A2590" s="264">
        <v>4</v>
      </c>
      <c r="B2590" s="264">
        <v>18</v>
      </c>
      <c r="C2590" s="265">
        <v>0.58333333333333337</v>
      </c>
      <c r="D2590" s="112">
        <v>46.169829647474856</v>
      </c>
    </row>
    <row r="2591" spans="1:4">
      <c r="A2591" s="264">
        <v>4</v>
      </c>
      <c r="B2591" s="264">
        <v>18</v>
      </c>
      <c r="C2591" s="265">
        <v>0.625</v>
      </c>
      <c r="D2591" s="112">
        <v>41.023246070356237</v>
      </c>
    </row>
    <row r="2592" spans="1:4">
      <c r="A2592" s="264">
        <v>4</v>
      </c>
      <c r="B2592" s="264">
        <v>18</v>
      </c>
      <c r="C2592" s="265">
        <v>0.66666666666666663</v>
      </c>
      <c r="D2592" s="112">
        <v>22.509896420032163</v>
      </c>
    </row>
    <row r="2593" spans="1:4">
      <c r="A2593" s="264">
        <v>4</v>
      </c>
      <c r="B2593" s="264">
        <v>18</v>
      </c>
      <c r="C2593" s="265">
        <v>0.70833333333333337</v>
      </c>
      <c r="D2593" s="112">
        <v>13.282503582415092</v>
      </c>
    </row>
    <row r="2594" spans="1:4">
      <c r="A2594" s="264">
        <v>4</v>
      </c>
      <c r="B2594" s="264">
        <v>18</v>
      </c>
      <c r="C2594" s="265">
        <v>0.75</v>
      </c>
      <c r="D2594" s="112">
        <v>3.9208896223955914</v>
      </c>
    </row>
    <row r="2595" spans="1:4">
      <c r="A2595" s="264">
        <v>4</v>
      </c>
      <c r="B2595" s="264">
        <v>18</v>
      </c>
      <c r="C2595" s="265">
        <v>0.79166666666666663</v>
      </c>
      <c r="D2595" s="112">
        <v>0</v>
      </c>
    </row>
    <row r="2596" spans="1:4">
      <c r="A2596" s="264">
        <v>4</v>
      </c>
      <c r="B2596" s="264">
        <v>18</v>
      </c>
      <c r="C2596" s="265">
        <v>0.83333333333333337</v>
      </c>
      <c r="D2596" s="112">
        <v>0</v>
      </c>
    </row>
    <row r="2597" spans="1:4">
      <c r="A2597" s="264">
        <v>4</v>
      </c>
      <c r="B2597" s="264">
        <v>18</v>
      </c>
      <c r="C2597" s="265">
        <v>0.875</v>
      </c>
      <c r="D2597" s="112">
        <v>0</v>
      </c>
    </row>
    <row r="2598" spans="1:4">
      <c r="A2598" s="264">
        <v>4</v>
      </c>
      <c r="B2598" s="264">
        <v>18</v>
      </c>
      <c r="C2598" s="265">
        <v>0.91666666666666663</v>
      </c>
      <c r="D2598" s="112">
        <v>0</v>
      </c>
    </row>
    <row r="2599" spans="1:4">
      <c r="A2599" s="264">
        <v>4</v>
      </c>
      <c r="B2599" s="264">
        <v>18</v>
      </c>
      <c r="C2599" s="265">
        <v>0.95833333333333337</v>
      </c>
      <c r="D2599" s="112">
        <v>0</v>
      </c>
    </row>
    <row r="2600" spans="1:4">
      <c r="A2600" s="264">
        <v>4</v>
      </c>
      <c r="B2600" s="264">
        <v>19</v>
      </c>
      <c r="C2600" s="265">
        <v>0</v>
      </c>
      <c r="D2600" s="112">
        <v>0</v>
      </c>
    </row>
    <row r="2601" spans="1:4">
      <c r="A2601" s="264">
        <v>4</v>
      </c>
      <c r="B2601" s="264">
        <v>19</v>
      </c>
      <c r="C2601" s="265">
        <v>4.1666666666666664E-2</v>
      </c>
      <c r="D2601" s="112">
        <v>0</v>
      </c>
    </row>
    <row r="2602" spans="1:4">
      <c r="A2602" s="264">
        <v>4</v>
      </c>
      <c r="B2602" s="264">
        <v>19</v>
      </c>
      <c r="C2602" s="265">
        <v>8.3333333333333329E-2</v>
      </c>
      <c r="D2602" s="112">
        <v>0</v>
      </c>
    </row>
    <row r="2603" spans="1:4">
      <c r="A2603" s="264">
        <v>4</v>
      </c>
      <c r="B2603" s="264">
        <v>19</v>
      </c>
      <c r="C2603" s="265">
        <v>0.125</v>
      </c>
      <c r="D2603" s="112">
        <v>0</v>
      </c>
    </row>
    <row r="2604" spans="1:4">
      <c r="A2604" s="264">
        <v>4</v>
      </c>
      <c r="B2604" s="264">
        <v>19</v>
      </c>
      <c r="C2604" s="265">
        <v>0.16666666666666666</v>
      </c>
      <c r="D2604" s="112">
        <v>0</v>
      </c>
    </row>
    <row r="2605" spans="1:4">
      <c r="A2605" s="264">
        <v>4</v>
      </c>
      <c r="B2605" s="264">
        <v>19</v>
      </c>
      <c r="C2605" s="265">
        <v>0.20833333333333334</v>
      </c>
      <c r="D2605" s="112">
        <v>0</v>
      </c>
    </row>
    <row r="2606" spans="1:4">
      <c r="A2606" s="264">
        <v>4</v>
      </c>
      <c r="B2606" s="264">
        <v>19</v>
      </c>
      <c r="C2606" s="265">
        <v>0.25</v>
      </c>
      <c r="D2606" s="112">
        <v>1.6872104059888116</v>
      </c>
    </row>
    <row r="2607" spans="1:4">
      <c r="A2607" s="264">
        <v>4</v>
      </c>
      <c r="B2607" s="264">
        <v>19</v>
      </c>
      <c r="C2607" s="265">
        <v>0.29166666666666669</v>
      </c>
      <c r="D2607" s="112">
        <v>6.249300641814469</v>
      </c>
    </row>
    <row r="2608" spans="1:4">
      <c r="A2608" s="264">
        <v>4</v>
      </c>
      <c r="B2608" s="264">
        <v>19</v>
      </c>
      <c r="C2608" s="265">
        <v>0.33333333333333331</v>
      </c>
      <c r="D2608" s="112">
        <v>10.325425753194967</v>
      </c>
    </row>
    <row r="2609" spans="1:4">
      <c r="A2609" s="264">
        <v>4</v>
      </c>
      <c r="B2609" s="264">
        <v>19</v>
      </c>
      <c r="C2609" s="265">
        <v>0.375</v>
      </c>
      <c r="D2609" s="112">
        <v>20.228903733211034</v>
      </c>
    </row>
    <row r="2610" spans="1:4">
      <c r="A2610" s="264">
        <v>4</v>
      </c>
      <c r="B2610" s="264">
        <v>19</v>
      </c>
      <c r="C2610" s="265">
        <v>0.41666666666666669</v>
      </c>
      <c r="D2610" s="112">
        <v>19.298671393220285</v>
      </c>
    </row>
    <row r="2611" spans="1:4">
      <c r="A2611" s="264">
        <v>4</v>
      </c>
      <c r="B2611" s="264">
        <v>19</v>
      </c>
      <c r="C2611" s="265">
        <v>0.45833333333333331</v>
      </c>
      <c r="D2611" s="112">
        <v>39.602607204916964</v>
      </c>
    </row>
    <row r="2612" spans="1:4">
      <c r="A2612" s="264">
        <v>4</v>
      </c>
      <c r="B2612" s="264">
        <v>19</v>
      </c>
      <c r="C2612" s="265">
        <v>0.5</v>
      </c>
      <c r="D2612" s="112">
        <v>29.23361335921448</v>
      </c>
    </row>
    <row r="2613" spans="1:4">
      <c r="A2613" s="264">
        <v>4</v>
      </c>
      <c r="B2613" s="264">
        <v>19</v>
      </c>
      <c r="C2613" s="265">
        <v>0.54166666666666663</v>
      </c>
      <c r="D2613" s="112">
        <v>20.665262659909416</v>
      </c>
    </row>
    <row r="2614" spans="1:4">
      <c r="A2614" s="264">
        <v>4</v>
      </c>
      <c r="B2614" s="264">
        <v>19</v>
      </c>
      <c r="C2614" s="265">
        <v>0.58333333333333337</v>
      </c>
      <c r="D2614" s="112">
        <v>32.883551972694534</v>
      </c>
    </row>
    <row r="2615" spans="1:4">
      <c r="A2615" s="264">
        <v>4</v>
      </c>
      <c r="B2615" s="264">
        <v>19</v>
      </c>
      <c r="C2615" s="265">
        <v>0.625</v>
      </c>
      <c r="D2615" s="112">
        <v>25.008378774265051</v>
      </c>
    </row>
    <row r="2616" spans="1:4">
      <c r="A2616" s="264">
        <v>4</v>
      </c>
      <c r="B2616" s="264">
        <v>19</v>
      </c>
      <c r="C2616" s="265">
        <v>0.66666666666666663</v>
      </c>
      <c r="D2616" s="112">
        <v>12.422630285515858</v>
      </c>
    </row>
    <row r="2617" spans="1:4">
      <c r="A2617" s="264">
        <v>4</v>
      </c>
      <c r="B2617" s="264">
        <v>19</v>
      </c>
      <c r="C2617" s="265">
        <v>0.70833333333333337</v>
      </c>
      <c r="D2617" s="112">
        <v>18.075176164063919</v>
      </c>
    </row>
    <row r="2618" spans="1:4">
      <c r="A2618" s="264">
        <v>4</v>
      </c>
      <c r="B2618" s="264">
        <v>19</v>
      </c>
      <c r="C2618" s="265">
        <v>0.75</v>
      </c>
      <c r="D2618" s="112">
        <v>8.3468857804027827</v>
      </c>
    </row>
    <row r="2619" spans="1:4">
      <c r="A2619" s="264">
        <v>4</v>
      </c>
      <c r="B2619" s="264">
        <v>19</v>
      </c>
      <c r="C2619" s="265">
        <v>0.79166666666666663</v>
      </c>
      <c r="D2619" s="112">
        <v>0</v>
      </c>
    </row>
    <row r="2620" spans="1:4">
      <c r="A2620" s="264">
        <v>4</v>
      </c>
      <c r="B2620" s="264">
        <v>19</v>
      </c>
      <c r="C2620" s="265">
        <v>0.83333333333333337</v>
      </c>
      <c r="D2620" s="112">
        <v>0</v>
      </c>
    </row>
    <row r="2621" spans="1:4">
      <c r="A2621" s="264">
        <v>4</v>
      </c>
      <c r="B2621" s="264">
        <v>19</v>
      </c>
      <c r="C2621" s="265">
        <v>0.875</v>
      </c>
      <c r="D2621" s="112">
        <v>0</v>
      </c>
    </row>
    <row r="2622" spans="1:4">
      <c r="A2622" s="264">
        <v>4</v>
      </c>
      <c r="B2622" s="264">
        <v>19</v>
      </c>
      <c r="C2622" s="265">
        <v>0.91666666666666663</v>
      </c>
      <c r="D2622" s="112">
        <v>0</v>
      </c>
    </row>
    <row r="2623" spans="1:4">
      <c r="A2623" s="264">
        <v>4</v>
      </c>
      <c r="B2623" s="264">
        <v>19</v>
      </c>
      <c r="C2623" s="265">
        <v>0.95833333333333337</v>
      </c>
      <c r="D2623" s="112">
        <v>0</v>
      </c>
    </row>
    <row r="2624" spans="1:4">
      <c r="A2624" s="264">
        <v>4</v>
      </c>
      <c r="B2624" s="264">
        <v>20</v>
      </c>
      <c r="C2624" s="265">
        <v>0</v>
      </c>
      <c r="D2624" s="112">
        <v>0</v>
      </c>
    </row>
    <row r="2625" spans="1:4">
      <c r="A2625" s="264">
        <v>4</v>
      </c>
      <c r="B2625" s="264">
        <v>20</v>
      </c>
      <c r="C2625" s="265">
        <v>4.1666666666666664E-2</v>
      </c>
      <c r="D2625" s="112">
        <v>0</v>
      </c>
    </row>
    <row r="2626" spans="1:4">
      <c r="A2626" s="264">
        <v>4</v>
      </c>
      <c r="B2626" s="264">
        <v>20</v>
      </c>
      <c r="C2626" s="265">
        <v>8.3333333333333329E-2</v>
      </c>
      <c r="D2626" s="112">
        <v>0</v>
      </c>
    </row>
    <row r="2627" spans="1:4">
      <c r="A2627" s="264">
        <v>4</v>
      </c>
      <c r="B2627" s="264">
        <v>20</v>
      </c>
      <c r="C2627" s="265">
        <v>0.125</v>
      </c>
      <c r="D2627" s="112">
        <v>0</v>
      </c>
    </row>
    <row r="2628" spans="1:4">
      <c r="A2628" s="264">
        <v>4</v>
      </c>
      <c r="B2628" s="264">
        <v>20</v>
      </c>
      <c r="C2628" s="265">
        <v>0.16666666666666666</v>
      </c>
      <c r="D2628" s="112">
        <v>0</v>
      </c>
    </row>
    <row r="2629" spans="1:4">
      <c r="A2629" s="264">
        <v>4</v>
      </c>
      <c r="B2629" s="264">
        <v>20</v>
      </c>
      <c r="C2629" s="265">
        <v>0.20833333333333334</v>
      </c>
      <c r="D2629" s="112">
        <v>0</v>
      </c>
    </row>
    <row r="2630" spans="1:4">
      <c r="A2630" s="264">
        <v>4</v>
      </c>
      <c r="B2630" s="264">
        <v>20</v>
      </c>
      <c r="C2630" s="265">
        <v>0.25</v>
      </c>
      <c r="D2630" s="112">
        <v>2.9483589966746262</v>
      </c>
    </row>
    <row r="2631" spans="1:4">
      <c r="A2631" s="264">
        <v>4</v>
      </c>
      <c r="B2631" s="264">
        <v>20</v>
      </c>
      <c r="C2631" s="265">
        <v>0.29166666666666669</v>
      </c>
      <c r="D2631" s="112">
        <v>9.2428801031442962</v>
      </c>
    </row>
    <row r="2632" spans="1:4">
      <c r="A2632" s="264">
        <v>4</v>
      </c>
      <c r="B2632" s="264">
        <v>20</v>
      </c>
      <c r="C2632" s="265">
        <v>0.33333333333333331</v>
      </c>
      <c r="D2632" s="112">
        <v>11.69899914102032</v>
      </c>
    </row>
    <row r="2633" spans="1:4">
      <c r="A2633" s="264">
        <v>4</v>
      </c>
      <c r="B2633" s="264">
        <v>20</v>
      </c>
      <c r="C2633" s="265">
        <v>0.375</v>
      </c>
      <c r="D2633" s="112">
        <v>16.512732162721779</v>
      </c>
    </row>
    <row r="2634" spans="1:4">
      <c r="A2634" s="264">
        <v>4</v>
      </c>
      <c r="B2634" s="264">
        <v>20</v>
      </c>
      <c r="C2634" s="265">
        <v>0.41666666666666669</v>
      </c>
      <c r="D2634" s="112">
        <v>25.215723239109298</v>
      </c>
    </row>
    <row r="2635" spans="1:4">
      <c r="A2635" s="264">
        <v>4</v>
      </c>
      <c r="B2635" s="264">
        <v>20</v>
      </c>
      <c r="C2635" s="265">
        <v>0.45833333333333331</v>
      </c>
      <c r="D2635" s="112">
        <v>34.613621718523866</v>
      </c>
    </row>
    <row r="2636" spans="1:4">
      <c r="A2636" s="264">
        <v>4</v>
      </c>
      <c r="B2636" s="264">
        <v>20</v>
      </c>
      <c r="C2636" s="265">
        <v>0.5</v>
      </c>
      <c r="D2636" s="112">
        <v>35.483292333430448</v>
      </c>
    </row>
    <row r="2637" spans="1:4">
      <c r="A2637" s="264">
        <v>4</v>
      </c>
      <c r="B2637" s="264">
        <v>20</v>
      </c>
      <c r="C2637" s="265">
        <v>0.54166666666666663</v>
      </c>
      <c r="D2637" s="112">
        <v>27.229394266506798</v>
      </c>
    </row>
    <row r="2638" spans="1:4">
      <c r="A2638" s="264">
        <v>4</v>
      </c>
      <c r="B2638" s="264">
        <v>20</v>
      </c>
      <c r="C2638" s="265">
        <v>0.58333333333333337</v>
      </c>
      <c r="D2638" s="112">
        <v>23.468001978474579</v>
      </c>
    </row>
    <row r="2639" spans="1:4">
      <c r="A2639" s="264">
        <v>4</v>
      </c>
      <c r="B2639" s="264">
        <v>20</v>
      </c>
      <c r="C2639" s="265">
        <v>0.625</v>
      </c>
      <c r="D2639" s="112">
        <v>34.270191937988265</v>
      </c>
    </row>
    <row r="2640" spans="1:4">
      <c r="A2640" s="264">
        <v>4</v>
      </c>
      <c r="B2640" s="264">
        <v>20</v>
      </c>
      <c r="C2640" s="265">
        <v>0.66666666666666663</v>
      </c>
      <c r="D2640" s="112">
        <v>44.316713763392414</v>
      </c>
    </row>
    <row r="2641" spans="1:4">
      <c r="A2641" s="264">
        <v>4</v>
      </c>
      <c r="B2641" s="264">
        <v>20</v>
      </c>
      <c r="C2641" s="265">
        <v>0.70833333333333337</v>
      </c>
      <c r="D2641" s="112">
        <v>35.442920281627501</v>
      </c>
    </row>
    <row r="2642" spans="1:4">
      <c r="A2642" s="264">
        <v>4</v>
      </c>
      <c r="B2642" s="264">
        <v>20</v>
      </c>
      <c r="C2642" s="265">
        <v>0.75</v>
      </c>
      <c r="D2642" s="112">
        <v>5.8285621151882383</v>
      </c>
    </row>
    <row r="2643" spans="1:4">
      <c r="A2643" s="264">
        <v>4</v>
      </c>
      <c r="B2643" s="264">
        <v>20</v>
      </c>
      <c r="C2643" s="265">
        <v>0.79166666666666663</v>
      </c>
      <c r="D2643" s="112">
        <v>0</v>
      </c>
    </row>
    <row r="2644" spans="1:4">
      <c r="A2644" s="264">
        <v>4</v>
      </c>
      <c r="B2644" s="264">
        <v>20</v>
      </c>
      <c r="C2644" s="265">
        <v>0.83333333333333337</v>
      </c>
      <c r="D2644" s="112">
        <v>0</v>
      </c>
    </row>
    <row r="2645" spans="1:4">
      <c r="A2645" s="264">
        <v>4</v>
      </c>
      <c r="B2645" s="264">
        <v>20</v>
      </c>
      <c r="C2645" s="265">
        <v>0.875</v>
      </c>
      <c r="D2645" s="112">
        <v>0</v>
      </c>
    </row>
    <row r="2646" spans="1:4">
      <c r="A2646" s="264">
        <v>4</v>
      </c>
      <c r="B2646" s="264">
        <v>20</v>
      </c>
      <c r="C2646" s="265">
        <v>0.91666666666666663</v>
      </c>
      <c r="D2646" s="112">
        <v>0</v>
      </c>
    </row>
    <row r="2647" spans="1:4">
      <c r="A2647" s="264">
        <v>4</v>
      </c>
      <c r="B2647" s="264">
        <v>20</v>
      </c>
      <c r="C2647" s="265">
        <v>0.95833333333333337</v>
      </c>
      <c r="D2647" s="112">
        <v>0</v>
      </c>
    </row>
    <row r="2648" spans="1:4">
      <c r="A2648" s="264">
        <v>4</v>
      </c>
      <c r="B2648" s="264">
        <v>21</v>
      </c>
      <c r="C2648" s="265">
        <v>0</v>
      </c>
      <c r="D2648" s="112">
        <v>0</v>
      </c>
    </row>
    <row r="2649" spans="1:4">
      <c r="A2649" s="264">
        <v>4</v>
      </c>
      <c r="B2649" s="264">
        <v>21</v>
      </c>
      <c r="C2649" s="265">
        <v>4.1666666666666664E-2</v>
      </c>
      <c r="D2649" s="112">
        <v>0</v>
      </c>
    </row>
    <row r="2650" spans="1:4">
      <c r="A2650" s="264">
        <v>4</v>
      </c>
      <c r="B2650" s="264">
        <v>21</v>
      </c>
      <c r="C2650" s="265">
        <v>8.3333333333333329E-2</v>
      </c>
      <c r="D2650" s="112">
        <v>0</v>
      </c>
    </row>
    <row r="2651" spans="1:4">
      <c r="A2651" s="264">
        <v>4</v>
      </c>
      <c r="B2651" s="264">
        <v>21</v>
      </c>
      <c r="C2651" s="265">
        <v>0.125</v>
      </c>
      <c r="D2651" s="112">
        <v>0</v>
      </c>
    </row>
    <row r="2652" spans="1:4">
      <c r="A2652" s="264">
        <v>4</v>
      </c>
      <c r="B2652" s="264">
        <v>21</v>
      </c>
      <c r="C2652" s="265">
        <v>0.16666666666666666</v>
      </c>
      <c r="D2652" s="112">
        <v>0</v>
      </c>
    </row>
    <row r="2653" spans="1:4">
      <c r="A2653" s="264">
        <v>4</v>
      </c>
      <c r="B2653" s="264">
        <v>21</v>
      </c>
      <c r="C2653" s="265">
        <v>0.20833333333333334</v>
      </c>
      <c r="D2653" s="112">
        <v>0</v>
      </c>
    </row>
    <row r="2654" spans="1:4">
      <c r="A2654" s="264">
        <v>4</v>
      </c>
      <c r="B2654" s="264">
        <v>21</v>
      </c>
      <c r="C2654" s="265">
        <v>0.25</v>
      </c>
      <c r="D2654" s="112">
        <v>4.3144013988756553</v>
      </c>
    </row>
    <row r="2655" spans="1:4">
      <c r="A2655" s="264">
        <v>4</v>
      </c>
      <c r="B2655" s="264">
        <v>21</v>
      </c>
      <c r="C2655" s="265">
        <v>0.29166666666666669</v>
      </c>
      <c r="D2655" s="112">
        <v>32.323952580495416</v>
      </c>
    </row>
    <row r="2656" spans="1:4">
      <c r="A2656" s="264">
        <v>4</v>
      </c>
      <c r="B2656" s="264">
        <v>21</v>
      </c>
      <c r="C2656" s="265">
        <v>0.33333333333333331</v>
      </c>
      <c r="D2656" s="112">
        <v>49.605169616429436</v>
      </c>
    </row>
    <row r="2657" spans="1:4">
      <c r="A2657" s="264">
        <v>4</v>
      </c>
      <c r="B2657" s="264">
        <v>21</v>
      </c>
      <c r="C2657" s="265">
        <v>0.375</v>
      </c>
      <c r="D2657" s="112">
        <v>50</v>
      </c>
    </row>
    <row r="2658" spans="1:4">
      <c r="A2658" s="264">
        <v>4</v>
      </c>
      <c r="B2658" s="264">
        <v>21</v>
      </c>
      <c r="C2658" s="265">
        <v>0.41666666666666669</v>
      </c>
      <c r="D2658" s="112">
        <v>50</v>
      </c>
    </row>
    <row r="2659" spans="1:4">
      <c r="A2659" s="264">
        <v>4</v>
      </c>
      <c r="B2659" s="264">
        <v>21</v>
      </c>
      <c r="C2659" s="265">
        <v>0.45833333333333331</v>
      </c>
      <c r="D2659" s="112">
        <v>50</v>
      </c>
    </row>
    <row r="2660" spans="1:4">
      <c r="A2660" s="264">
        <v>4</v>
      </c>
      <c r="B2660" s="264">
        <v>21</v>
      </c>
      <c r="C2660" s="265">
        <v>0.5</v>
      </c>
      <c r="D2660" s="112">
        <v>50</v>
      </c>
    </row>
    <row r="2661" spans="1:4">
      <c r="A2661" s="264">
        <v>4</v>
      </c>
      <c r="B2661" s="264">
        <v>21</v>
      </c>
      <c r="C2661" s="265">
        <v>0.54166666666666663</v>
      </c>
      <c r="D2661" s="112">
        <v>50</v>
      </c>
    </row>
    <row r="2662" spans="1:4">
      <c r="A2662" s="264">
        <v>4</v>
      </c>
      <c r="B2662" s="264">
        <v>21</v>
      </c>
      <c r="C2662" s="265">
        <v>0.58333333333333337</v>
      </c>
      <c r="D2662" s="112">
        <v>50</v>
      </c>
    </row>
    <row r="2663" spans="1:4">
      <c r="A2663" s="264">
        <v>4</v>
      </c>
      <c r="B2663" s="264">
        <v>21</v>
      </c>
      <c r="C2663" s="265">
        <v>0.625</v>
      </c>
      <c r="D2663" s="112">
        <v>50</v>
      </c>
    </row>
    <row r="2664" spans="1:4">
      <c r="A2664" s="264">
        <v>4</v>
      </c>
      <c r="B2664" s="264">
        <v>21</v>
      </c>
      <c r="C2664" s="265">
        <v>0.66666666666666663</v>
      </c>
      <c r="D2664" s="112">
        <v>49.882425489343369</v>
      </c>
    </row>
    <row r="2665" spans="1:4">
      <c r="A2665" s="264">
        <v>4</v>
      </c>
      <c r="B2665" s="264">
        <v>21</v>
      </c>
      <c r="C2665" s="265">
        <v>0.70833333333333337</v>
      </c>
      <c r="D2665" s="112">
        <v>39.355628942552705</v>
      </c>
    </row>
    <row r="2666" spans="1:4">
      <c r="A2666" s="264">
        <v>4</v>
      </c>
      <c r="B2666" s="264">
        <v>21</v>
      </c>
      <c r="C2666" s="265">
        <v>0.75</v>
      </c>
      <c r="D2666" s="112">
        <v>12.038850944286429</v>
      </c>
    </row>
    <row r="2667" spans="1:4">
      <c r="A2667" s="264">
        <v>4</v>
      </c>
      <c r="B2667" s="264">
        <v>21</v>
      </c>
      <c r="C2667" s="265">
        <v>0.79166666666666663</v>
      </c>
      <c r="D2667" s="112">
        <v>0</v>
      </c>
    </row>
    <row r="2668" spans="1:4">
      <c r="A2668" s="264">
        <v>4</v>
      </c>
      <c r="B2668" s="264">
        <v>21</v>
      </c>
      <c r="C2668" s="265">
        <v>0.83333333333333337</v>
      </c>
      <c r="D2668" s="112">
        <v>0</v>
      </c>
    </row>
    <row r="2669" spans="1:4">
      <c r="A2669" s="264">
        <v>4</v>
      </c>
      <c r="B2669" s="264">
        <v>21</v>
      </c>
      <c r="C2669" s="265">
        <v>0.875</v>
      </c>
      <c r="D2669" s="112">
        <v>0</v>
      </c>
    </row>
    <row r="2670" spans="1:4">
      <c r="A2670" s="264">
        <v>4</v>
      </c>
      <c r="B2670" s="264">
        <v>21</v>
      </c>
      <c r="C2670" s="265">
        <v>0.91666666666666663</v>
      </c>
      <c r="D2670" s="112">
        <v>0</v>
      </c>
    </row>
    <row r="2671" spans="1:4">
      <c r="A2671" s="264">
        <v>4</v>
      </c>
      <c r="B2671" s="264">
        <v>21</v>
      </c>
      <c r="C2671" s="265">
        <v>0.95833333333333337</v>
      </c>
      <c r="D2671" s="112">
        <v>0</v>
      </c>
    </row>
    <row r="2672" spans="1:4">
      <c r="A2672" s="264">
        <v>4</v>
      </c>
      <c r="B2672" s="264">
        <v>22</v>
      </c>
      <c r="C2672" s="265">
        <v>0</v>
      </c>
      <c r="D2672" s="112">
        <v>0</v>
      </c>
    </row>
    <row r="2673" spans="1:4">
      <c r="A2673" s="264">
        <v>4</v>
      </c>
      <c r="B2673" s="264">
        <v>22</v>
      </c>
      <c r="C2673" s="265">
        <v>4.1666666666666664E-2</v>
      </c>
      <c r="D2673" s="112">
        <v>0</v>
      </c>
    </row>
    <row r="2674" spans="1:4">
      <c r="A2674" s="264">
        <v>4</v>
      </c>
      <c r="B2674" s="264">
        <v>22</v>
      </c>
      <c r="C2674" s="265">
        <v>8.3333333333333329E-2</v>
      </c>
      <c r="D2674" s="112">
        <v>0</v>
      </c>
    </row>
    <row r="2675" spans="1:4">
      <c r="A2675" s="264">
        <v>4</v>
      </c>
      <c r="B2675" s="264">
        <v>22</v>
      </c>
      <c r="C2675" s="265">
        <v>0.125</v>
      </c>
      <c r="D2675" s="112">
        <v>0</v>
      </c>
    </row>
    <row r="2676" spans="1:4">
      <c r="A2676" s="264">
        <v>4</v>
      </c>
      <c r="B2676" s="264">
        <v>22</v>
      </c>
      <c r="C2676" s="265">
        <v>0.16666666666666666</v>
      </c>
      <c r="D2676" s="112">
        <v>0</v>
      </c>
    </row>
    <row r="2677" spans="1:4">
      <c r="A2677" s="264">
        <v>4</v>
      </c>
      <c r="B2677" s="264">
        <v>22</v>
      </c>
      <c r="C2677" s="265">
        <v>0.20833333333333334</v>
      </c>
      <c r="D2677" s="112">
        <v>0</v>
      </c>
    </row>
    <row r="2678" spans="1:4">
      <c r="A2678" s="264">
        <v>4</v>
      </c>
      <c r="B2678" s="264">
        <v>22</v>
      </c>
      <c r="C2678" s="265">
        <v>0.25</v>
      </c>
      <c r="D2678" s="112">
        <v>7.210696545736746</v>
      </c>
    </row>
    <row r="2679" spans="1:4">
      <c r="A2679" s="264">
        <v>4</v>
      </c>
      <c r="B2679" s="264">
        <v>22</v>
      </c>
      <c r="C2679" s="265">
        <v>0.29166666666666669</v>
      </c>
      <c r="D2679" s="112">
        <v>37.347462093206367</v>
      </c>
    </row>
    <row r="2680" spans="1:4">
      <c r="A2680" s="264">
        <v>4</v>
      </c>
      <c r="B2680" s="264">
        <v>22</v>
      </c>
      <c r="C2680" s="265">
        <v>0.33333333333333331</v>
      </c>
      <c r="D2680" s="112">
        <v>50</v>
      </c>
    </row>
    <row r="2681" spans="1:4">
      <c r="A2681" s="264">
        <v>4</v>
      </c>
      <c r="B2681" s="264">
        <v>22</v>
      </c>
      <c r="C2681" s="265">
        <v>0.375</v>
      </c>
      <c r="D2681" s="112">
        <v>50</v>
      </c>
    </row>
    <row r="2682" spans="1:4">
      <c r="A2682" s="264">
        <v>4</v>
      </c>
      <c r="B2682" s="264">
        <v>22</v>
      </c>
      <c r="C2682" s="265">
        <v>0.41666666666666669</v>
      </c>
      <c r="D2682" s="112">
        <v>50</v>
      </c>
    </row>
    <row r="2683" spans="1:4">
      <c r="A2683" s="264">
        <v>4</v>
      </c>
      <c r="B2683" s="264">
        <v>22</v>
      </c>
      <c r="C2683" s="265">
        <v>0.45833333333333331</v>
      </c>
      <c r="D2683" s="112">
        <v>50</v>
      </c>
    </row>
    <row r="2684" spans="1:4">
      <c r="A2684" s="264">
        <v>4</v>
      </c>
      <c r="B2684" s="264">
        <v>22</v>
      </c>
      <c r="C2684" s="265">
        <v>0.5</v>
      </c>
      <c r="D2684" s="112">
        <v>50</v>
      </c>
    </row>
    <row r="2685" spans="1:4">
      <c r="A2685" s="264">
        <v>4</v>
      </c>
      <c r="B2685" s="264">
        <v>22</v>
      </c>
      <c r="C2685" s="265">
        <v>0.54166666666666663</v>
      </c>
      <c r="D2685" s="112">
        <v>50</v>
      </c>
    </row>
    <row r="2686" spans="1:4">
      <c r="A2686" s="264">
        <v>4</v>
      </c>
      <c r="B2686" s="264">
        <v>22</v>
      </c>
      <c r="C2686" s="265">
        <v>0.58333333333333337</v>
      </c>
      <c r="D2686" s="112">
        <v>50</v>
      </c>
    </row>
    <row r="2687" spans="1:4">
      <c r="A2687" s="264">
        <v>4</v>
      </c>
      <c r="B2687" s="264">
        <v>22</v>
      </c>
      <c r="C2687" s="265">
        <v>0.625</v>
      </c>
      <c r="D2687" s="112">
        <v>50</v>
      </c>
    </row>
    <row r="2688" spans="1:4">
      <c r="A2688" s="264">
        <v>4</v>
      </c>
      <c r="B2688" s="264">
        <v>22</v>
      </c>
      <c r="C2688" s="265">
        <v>0.66666666666666663</v>
      </c>
      <c r="D2688" s="112">
        <v>50</v>
      </c>
    </row>
    <row r="2689" spans="1:4">
      <c r="A2689" s="264">
        <v>4</v>
      </c>
      <c r="B2689" s="264">
        <v>22</v>
      </c>
      <c r="C2689" s="265">
        <v>0.70833333333333337</v>
      </c>
      <c r="D2689" s="112">
        <v>42.413032354671415</v>
      </c>
    </row>
    <row r="2690" spans="1:4">
      <c r="A2690" s="264">
        <v>4</v>
      </c>
      <c r="B2690" s="264">
        <v>22</v>
      </c>
      <c r="C2690" s="265">
        <v>0.75</v>
      </c>
      <c r="D2690" s="112">
        <v>11.849384621190143</v>
      </c>
    </row>
    <row r="2691" spans="1:4">
      <c r="A2691" s="264">
        <v>4</v>
      </c>
      <c r="B2691" s="264">
        <v>22</v>
      </c>
      <c r="C2691" s="265">
        <v>0.79166666666666663</v>
      </c>
      <c r="D2691" s="112">
        <v>0</v>
      </c>
    </row>
    <row r="2692" spans="1:4">
      <c r="A2692" s="264">
        <v>4</v>
      </c>
      <c r="B2692" s="264">
        <v>22</v>
      </c>
      <c r="C2692" s="265">
        <v>0.83333333333333337</v>
      </c>
      <c r="D2692" s="112">
        <v>0</v>
      </c>
    </row>
    <row r="2693" spans="1:4">
      <c r="A2693" s="264">
        <v>4</v>
      </c>
      <c r="B2693" s="264">
        <v>22</v>
      </c>
      <c r="C2693" s="265">
        <v>0.875</v>
      </c>
      <c r="D2693" s="112">
        <v>0</v>
      </c>
    </row>
    <row r="2694" spans="1:4">
      <c r="A2694" s="264">
        <v>4</v>
      </c>
      <c r="B2694" s="264">
        <v>22</v>
      </c>
      <c r="C2694" s="265">
        <v>0.91666666666666663</v>
      </c>
      <c r="D2694" s="112">
        <v>0</v>
      </c>
    </row>
    <row r="2695" spans="1:4">
      <c r="A2695" s="264">
        <v>4</v>
      </c>
      <c r="B2695" s="264">
        <v>22</v>
      </c>
      <c r="C2695" s="265">
        <v>0.95833333333333337</v>
      </c>
      <c r="D2695" s="112">
        <v>0</v>
      </c>
    </row>
    <row r="2696" spans="1:4">
      <c r="A2696" s="264">
        <v>4</v>
      </c>
      <c r="B2696" s="264">
        <v>23</v>
      </c>
      <c r="C2696" s="265">
        <v>0</v>
      </c>
      <c r="D2696" s="112">
        <v>0</v>
      </c>
    </row>
    <row r="2697" spans="1:4">
      <c r="A2697" s="264">
        <v>4</v>
      </c>
      <c r="B2697" s="264">
        <v>23</v>
      </c>
      <c r="C2697" s="265">
        <v>4.1666666666666664E-2</v>
      </c>
      <c r="D2697" s="112">
        <v>0</v>
      </c>
    </row>
    <row r="2698" spans="1:4">
      <c r="A2698" s="264">
        <v>4</v>
      </c>
      <c r="B2698" s="264">
        <v>23</v>
      </c>
      <c r="C2698" s="265">
        <v>8.3333333333333329E-2</v>
      </c>
      <c r="D2698" s="112">
        <v>0</v>
      </c>
    </row>
    <row r="2699" spans="1:4">
      <c r="A2699" s="264">
        <v>4</v>
      </c>
      <c r="B2699" s="264">
        <v>23</v>
      </c>
      <c r="C2699" s="265">
        <v>0.125</v>
      </c>
      <c r="D2699" s="112">
        <v>0</v>
      </c>
    </row>
    <row r="2700" spans="1:4">
      <c r="A2700" s="264">
        <v>4</v>
      </c>
      <c r="B2700" s="264">
        <v>23</v>
      </c>
      <c r="C2700" s="265">
        <v>0.16666666666666666</v>
      </c>
      <c r="D2700" s="112">
        <v>0</v>
      </c>
    </row>
    <row r="2701" spans="1:4">
      <c r="A2701" s="264">
        <v>4</v>
      </c>
      <c r="B2701" s="264">
        <v>23</v>
      </c>
      <c r="C2701" s="265">
        <v>0.20833333333333334</v>
      </c>
      <c r="D2701" s="112">
        <v>0</v>
      </c>
    </row>
    <row r="2702" spans="1:4">
      <c r="A2702" s="264">
        <v>4</v>
      </c>
      <c r="B2702" s="264">
        <v>23</v>
      </c>
      <c r="C2702" s="265">
        <v>0.25</v>
      </c>
      <c r="D2702" s="112">
        <v>7.9008170755511662</v>
      </c>
    </row>
    <row r="2703" spans="1:4">
      <c r="A2703" s="264">
        <v>4</v>
      </c>
      <c r="B2703" s="264">
        <v>23</v>
      </c>
      <c r="C2703" s="265">
        <v>0.29166666666666669</v>
      </c>
      <c r="D2703" s="112">
        <v>38.540605708517496</v>
      </c>
    </row>
    <row r="2704" spans="1:4">
      <c r="A2704" s="264">
        <v>4</v>
      </c>
      <c r="B2704" s="264">
        <v>23</v>
      </c>
      <c r="C2704" s="265">
        <v>0.33333333333333331</v>
      </c>
      <c r="D2704" s="112">
        <v>50</v>
      </c>
    </row>
    <row r="2705" spans="1:4">
      <c r="A2705" s="264">
        <v>4</v>
      </c>
      <c r="B2705" s="264">
        <v>23</v>
      </c>
      <c r="C2705" s="265">
        <v>0.375</v>
      </c>
      <c r="D2705" s="112">
        <v>50</v>
      </c>
    </row>
    <row r="2706" spans="1:4">
      <c r="A2706" s="264">
        <v>4</v>
      </c>
      <c r="B2706" s="264">
        <v>23</v>
      </c>
      <c r="C2706" s="265">
        <v>0.41666666666666669</v>
      </c>
      <c r="D2706" s="112">
        <v>50</v>
      </c>
    </row>
    <row r="2707" spans="1:4">
      <c r="A2707" s="264">
        <v>4</v>
      </c>
      <c r="B2707" s="264">
        <v>23</v>
      </c>
      <c r="C2707" s="265">
        <v>0.45833333333333331</v>
      </c>
      <c r="D2707" s="112">
        <v>50</v>
      </c>
    </row>
    <row r="2708" spans="1:4">
      <c r="A2708" s="264">
        <v>4</v>
      </c>
      <c r="B2708" s="264">
        <v>23</v>
      </c>
      <c r="C2708" s="265">
        <v>0.5</v>
      </c>
      <c r="D2708" s="112">
        <v>50</v>
      </c>
    </row>
    <row r="2709" spans="1:4">
      <c r="A2709" s="264">
        <v>4</v>
      </c>
      <c r="B2709" s="264">
        <v>23</v>
      </c>
      <c r="C2709" s="265">
        <v>0.54166666666666663</v>
      </c>
      <c r="D2709" s="112">
        <v>50</v>
      </c>
    </row>
    <row r="2710" spans="1:4">
      <c r="A2710" s="264">
        <v>4</v>
      </c>
      <c r="B2710" s="264">
        <v>23</v>
      </c>
      <c r="C2710" s="265">
        <v>0.58333333333333337</v>
      </c>
      <c r="D2710" s="112">
        <v>50</v>
      </c>
    </row>
    <row r="2711" spans="1:4">
      <c r="A2711" s="264">
        <v>4</v>
      </c>
      <c r="B2711" s="264">
        <v>23</v>
      </c>
      <c r="C2711" s="265">
        <v>0.625</v>
      </c>
      <c r="D2711" s="112">
        <v>46.977996957961061</v>
      </c>
    </row>
    <row r="2712" spans="1:4">
      <c r="A2712" s="264">
        <v>4</v>
      </c>
      <c r="B2712" s="264">
        <v>23</v>
      </c>
      <c r="C2712" s="265">
        <v>0.66666666666666663</v>
      </c>
      <c r="D2712" s="112">
        <v>44.669867638346695</v>
      </c>
    </row>
    <row r="2713" spans="1:4">
      <c r="A2713" s="264">
        <v>4</v>
      </c>
      <c r="B2713" s="264">
        <v>23</v>
      </c>
      <c r="C2713" s="265">
        <v>0.70833333333333337</v>
      </c>
      <c r="D2713" s="112">
        <v>37.874286870688998</v>
      </c>
    </row>
    <row r="2714" spans="1:4">
      <c r="A2714" s="264">
        <v>4</v>
      </c>
      <c r="B2714" s="264">
        <v>23</v>
      </c>
      <c r="C2714" s="265">
        <v>0.75</v>
      </c>
      <c r="D2714" s="112">
        <v>11.089100053488369</v>
      </c>
    </row>
    <row r="2715" spans="1:4">
      <c r="A2715" s="264">
        <v>4</v>
      </c>
      <c r="B2715" s="264">
        <v>23</v>
      </c>
      <c r="C2715" s="265">
        <v>0.79166666666666663</v>
      </c>
      <c r="D2715" s="112">
        <v>0</v>
      </c>
    </row>
    <row r="2716" spans="1:4">
      <c r="A2716" s="264">
        <v>4</v>
      </c>
      <c r="B2716" s="264">
        <v>23</v>
      </c>
      <c r="C2716" s="265">
        <v>0.83333333333333337</v>
      </c>
      <c r="D2716" s="112">
        <v>0</v>
      </c>
    </row>
    <row r="2717" spans="1:4">
      <c r="A2717" s="264">
        <v>4</v>
      </c>
      <c r="B2717" s="264">
        <v>23</v>
      </c>
      <c r="C2717" s="265">
        <v>0.875</v>
      </c>
      <c r="D2717" s="112">
        <v>0</v>
      </c>
    </row>
    <row r="2718" spans="1:4">
      <c r="A2718" s="264">
        <v>4</v>
      </c>
      <c r="B2718" s="264">
        <v>23</v>
      </c>
      <c r="C2718" s="265">
        <v>0.91666666666666663</v>
      </c>
      <c r="D2718" s="112">
        <v>0</v>
      </c>
    </row>
    <row r="2719" spans="1:4">
      <c r="A2719" s="264">
        <v>4</v>
      </c>
      <c r="B2719" s="264">
        <v>23</v>
      </c>
      <c r="C2719" s="265">
        <v>0.95833333333333337</v>
      </c>
      <c r="D2719" s="112">
        <v>0</v>
      </c>
    </row>
    <row r="2720" spans="1:4">
      <c r="A2720" s="264">
        <v>4</v>
      </c>
      <c r="B2720" s="264">
        <v>24</v>
      </c>
      <c r="C2720" s="265">
        <v>0</v>
      </c>
      <c r="D2720" s="112">
        <v>0</v>
      </c>
    </row>
    <row r="2721" spans="1:4">
      <c r="A2721" s="264">
        <v>4</v>
      </c>
      <c r="B2721" s="264">
        <v>24</v>
      </c>
      <c r="C2721" s="265">
        <v>4.1666666666666664E-2</v>
      </c>
      <c r="D2721" s="112">
        <v>0</v>
      </c>
    </row>
    <row r="2722" spans="1:4">
      <c r="A2722" s="264">
        <v>4</v>
      </c>
      <c r="B2722" s="264">
        <v>24</v>
      </c>
      <c r="C2722" s="265">
        <v>8.3333333333333329E-2</v>
      </c>
      <c r="D2722" s="112">
        <v>0</v>
      </c>
    </row>
    <row r="2723" spans="1:4">
      <c r="A2723" s="264">
        <v>4</v>
      </c>
      <c r="B2723" s="264">
        <v>24</v>
      </c>
      <c r="C2723" s="265">
        <v>0.125</v>
      </c>
      <c r="D2723" s="112">
        <v>0</v>
      </c>
    </row>
    <row r="2724" spans="1:4">
      <c r="A2724" s="264">
        <v>4</v>
      </c>
      <c r="B2724" s="264">
        <v>24</v>
      </c>
      <c r="C2724" s="265">
        <v>0.16666666666666666</v>
      </c>
      <c r="D2724" s="112">
        <v>0</v>
      </c>
    </row>
    <row r="2725" spans="1:4">
      <c r="A2725" s="264">
        <v>4</v>
      </c>
      <c r="B2725" s="264">
        <v>24</v>
      </c>
      <c r="C2725" s="265">
        <v>0.20833333333333334</v>
      </c>
      <c r="D2725" s="112">
        <v>0</v>
      </c>
    </row>
    <row r="2726" spans="1:4">
      <c r="A2726" s="264">
        <v>4</v>
      </c>
      <c r="B2726" s="264">
        <v>24</v>
      </c>
      <c r="C2726" s="265">
        <v>0.25</v>
      </c>
      <c r="D2726" s="112">
        <v>7.0645163577176993</v>
      </c>
    </row>
    <row r="2727" spans="1:4">
      <c r="A2727" s="264">
        <v>4</v>
      </c>
      <c r="B2727" s="264">
        <v>24</v>
      </c>
      <c r="C2727" s="265">
        <v>0.29166666666666669</v>
      </c>
      <c r="D2727" s="112">
        <v>29.918657302251056</v>
      </c>
    </row>
    <row r="2728" spans="1:4">
      <c r="A2728" s="264">
        <v>4</v>
      </c>
      <c r="B2728" s="264">
        <v>24</v>
      </c>
      <c r="C2728" s="265">
        <v>0.33333333333333331</v>
      </c>
      <c r="D2728" s="112">
        <v>47.397269230158251</v>
      </c>
    </row>
    <row r="2729" spans="1:4">
      <c r="A2729" s="264">
        <v>4</v>
      </c>
      <c r="B2729" s="264">
        <v>24</v>
      </c>
      <c r="C2729" s="265">
        <v>0.375</v>
      </c>
      <c r="D2729" s="112">
        <v>47.753691309462852</v>
      </c>
    </row>
    <row r="2730" spans="1:4">
      <c r="A2730" s="264">
        <v>4</v>
      </c>
      <c r="B2730" s="264">
        <v>24</v>
      </c>
      <c r="C2730" s="265">
        <v>0.41666666666666669</v>
      </c>
      <c r="D2730" s="112">
        <v>50</v>
      </c>
    </row>
    <row r="2731" spans="1:4">
      <c r="A2731" s="264">
        <v>4</v>
      </c>
      <c r="B2731" s="264">
        <v>24</v>
      </c>
      <c r="C2731" s="265">
        <v>0.45833333333333331</v>
      </c>
      <c r="D2731" s="112">
        <v>50</v>
      </c>
    </row>
    <row r="2732" spans="1:4">
      <c r="A2732" s="264">
        <v>4</v>
      </c>
      <c r="B2732" s="264">
        <v>24</v>
      </c>
      <c r="C2732" s="265">
        <v>0.5</v>
      </c>
      <c r="D2732" s="112">
        <v>50</v>
      </c>
    </row>
    <row r="2733" spans="1:4">
      <c r="A2733" s="264">
        <v>4</v>
      </c>
      <c r="B2733" s="264">
        <v>24</v>
      </c>
      <c r="C2733" s="265">
        <v>0.54166666666666663</v>
      </c>
      <c r="D2733" s="112">
        <v>50</v>
      </c>
    </row>
    <row r="2734" spans="1:4">
      <c r="A2734" s="264">
        <v>4</v>
      </c>
      <c r="B2734" s="264">
        <v>24</v>
      </c>
      <c r="C2734" s="265">
        <v>0.58333333333333337</v>
      </c>
      <c r="D2734" s="112">
        <v>50</v>
      </c>
    </row>
    <row r="2735" spans="1:4">
      <c r="A2735" s="264">
        <v>4</v>
      </c>
      <c r="B2735" s="264">
        <v>24</v>
      </c>
      <c r="C2735" s="265">
        <v>0.625</v>
      </c>
      <c r="D2735" s="112">
        <v>50</v>
      </c>
    </row>
    <row r="2736" spans="1:4">
      <c r="A2736" s="264">
        <v>4</v>
      </c>
      <c r="B2736" s="264">
        <v>24</v>
      </c>
      <c r="C2736" s="265">
        <v>0.66666666666666663</v>
      </c>
      <c r="D2736" s="112">
        <v>48.545002459549814</v>
      </c>
    </row>
    <row r="2737" spans="1:4">
      <c r="A2737" s="264">
        <v>4</v>
      </c>
      <c r="B2737" s="264">
        <v>24</v>
      </c>
      <c r="C2737" s="265">
        <v>0.70833333333333337</v>
      </c>
      <c r="D2737" s="112">
        <v>39.26972181963513</v>
      </c>
    </row>
    <row r="2738" spans="1:4">
      <c r="A2738" s="264">
        <v>4</v>
      </c>
      <c r="B2738" s="264">
        <v>24</v>
      </c>
      <c r="C2738" s="265">
        <v>0.75</v>
      </c>
      <c r="D2738" s="112">
        <v>12.004130900928557</v>
      </c>
    </row>
    <row r="2739" spans="1:4">
      <c r="A2739" s="264">
        <v>4</v>
      </c>
      <c r="B2739" s="264">
        <v>24</v>
      </c>
      <c r="C2739" s="265">
        <v>0.79166666666666663</v>
      </c>
      <c r="D2739" s="112">
        <v>0</v>
      </c>
    </row>
    <row r="2740" spans="1:4">
      <c r="A2740" s="264">
        <v>4</v>
      </c>
      <c r="B2740" s="264">
        <v>24</v>
      </c>
      <c r="C2740" s="265">
        <v>0.83333333333333337</v>
      </c>
      <c r="D2740" s="112">
        <v>0</v>
      </c>
    </row>
    <row r="2741" spans="1:4">
      <c r="A2741" s="264">
        <v>4</v>
      </c>
      <c r="B2741" s="264">
        <v>24</v>
      </c>
      <c r="C2741" s="265">
        <v>0.875</v>
      </c>
      <c r="D2741" s="112">
        <v>0</v>
      </c>
    </row>
    <row r="2742" spans="1:4">
      <c r="A2742" s="264">
        <v>4</v>
      </c>
      <c r="B2742" s="264">
        <v>24</v>
      </c>
      <c r="C2742" s="265">
        <v>0.91666666666666663</v>
      </c>
      <c r="D2742" s="112">
        <v>0</v>
      </c>
    </row>
    <row r="2743" spans="1:4">
      <c r="A2743" s="264">
        <v>4</v>
      </c>
      <c r="B2743" s="264">
        <v>24</v>
      </c>
      <c r="C2743" s="265">
        <v>0.95833333333333337</v>
      </c>
      <c r="D2743" s="112">
        <v>0</v>
      </c>
    </row>
    <row r="2744" spans="1:4">
      <c r="A2744" s="264">
        <v>4</v>
      </c>
      <c r="B2744" s="264">
        <v>25</v>
      </c>
      <c r="C2744" s="265">
        <v>0</v>
      </c>
      <c r="D2744" s="112">
        <v>0</v>
      </c>
    </row>
    <row r="2745" spans="1:4">
      <c r="A2745" s="264">
        <v>4</v>
      </c>
      <c r="B2745" s="264">
        <v>25</v>
      </c>
      <c r="C2745" s="265">
        <v>4.1666666666666664E-2</v>
      </c>
      <c r="D2745" s="112">
        <v>0</v>
      </c>
    </row>
    <row r="2746" spans="1:4">
      <c r="A2746" s="264">
        <v>4</v>
      </c>
      <c r="B2746" s="264">
        <v>25</v>
      </c>
      <c r="C2746" s="265">
        <v>8.3333333333333329E-2</v>
      </c>
      <c r="D2746" s="112">
        <v>0</v>
      </c>
    </row>
    <row r="2747" spans="1:4">
      <c r="A2747" s="264">
        <v>4</v>
      </c>
      <c r="B2747" s="264">
        <v>25</v>
      </c>
      <c r="C2747" s="265">
        <v>0.125</v>
      </c>
      <c r="D2747" s="112">
        <v>0</v>
      </c>
    </row>
    <row r="2748" spans="1:4">
      <c r="A2748" s="264">
        <v>4</v>
      </c>
      <c r="B2748" s="264">
        <v>25</v>
      </c>
      <c r="C2748" s="265">
        <v>0.16666666666666666</v>
      </c>
      <c r="D2748" s="112">
        <v>0</v>
      </c>
    </row>
    <row r="2749" spans="1:4">
      <c r="A2749" s="264">
        <v>4</v>
      </c>
      <c r="B2749" s="264">
        <v>25</v>
      </c>
      <c r="C2749" s="265">
        <v>0.20833333333333334</v>
      </c>
      <c r="D2749" s="112">
        <v>0</v>
      </c>
    </row>
    <row r="2750" spans="1:4">
      <c r="A2750" s="264">
        <v>4</v>
      </c>
      <c r="B2750" s="264">
        <v>25</v>
      </c>
      <c r="C2750" s="265">
        <v>0.25</v>
      </c>
      <c r="D2750" s="112">
        <v>7.6350329148857616</v>
      </c>
    </row>
    <row r="2751" spans="1:4">
      <c r="A2751" s="264">
        <v>4</v>
      </c>
      <c r="B2751" s="264">
        <v>25</v>
      </c>
      <c r="C2751" s="265">
        <v>0.29166666666666669</v>
      </c>
      <c r="D2751" s="112">
        <v>35.962335405537104</v>
      </c>
    </row>
    <row r="2752" spans="1:4">
      <c r="A2752" s="264">
        <v>4</v>
      </c>
      <c r="B2752" s="264">
        <v>25</v>
      </c>
      <c r="C2752" s="265">
        <v>0.33333333333333331</v>
      </c>
      <c r="D2752" s="112">
        <v>49.93040259580755</v>
      </c>
    </row>
    <row r="2753" spans="1:4">
      <c r="A2753" s="264">
        <v>4</v>
      </c>
      <c r="B2753" s="264">
        <v>25</v>
      </c>
      <c r="C2753" s="265">
        <v>0.375</v>
      </c>
      <c r="D2753" s="112">
        <v>50</v>
      </c>
    </row>
    <row r="2754" spans="1:4">
      <c r="A2754" s="264">
        <v>4</v>
      </c>
      <c r="B2754" s="264">
        <v>25</v>
      </c>
      <c r="C2754" s="265">
        <v>0.41666666666666669</v>
      </c>
      <c r="D2754" s="112">
        <v>50</v>
      </c>
    </row>
    <row r="2755" spans="1:4">
      <c r="A2755" s="264">
        <v>4</v>
      </c>
      <c r="B2755" s="264">
        <v>25</v>
      </c>
      <c r="C2755" s="265">
        <v>0.45833333333333331</v>
      </c>
      <c r="D2755" s="112">
        <v>50</v>
      </c>
    </row>
    <row r="2756" spans="1:4">
      <c r="A2756" s="264">
        <v>4</v>
      </c>
      <c r="B2756" s="264">
        <v>25</v>
      </c>
      <c r="C2756" s="265">
        <v>0.5</v>
      </c>
      <c r="D2756" s="112">
        <v>50</v>
      </c>
    </row>
    <row r="2757" spans="1:4">
      <c r="A2757" s="264">
        <v>4</v>
      </c>
      <c r="B2757" s="264">
        <v>25</v>
      </c>
      <c r="C2757" s="265">
        <v>0.54166666666666663</v>
      </c>
      <c r="D2757" s="112">
        <v>50</v>
      </c>
    </row>
    <row r="2758" spans="1:4">
      <c r="A2758" s="264">
        <v>4</v>
      </c>
      <c r="B2758" s="264">
        <v>25</v>
      </c>
      <c r="C2758" s="265">
        <v>0.58333333333333337</v>
      </c>
      <c r="D2758" s="112">
        <v>50</v>
      </c>
    </row>
    <row r="2759" spans="1:4">
      <c r="A2759" s="264">
        <v>4</v>
      </c>
      <c r="B2759" s="264">
        <v>25</v>
      </c>
      <c r="C2759" s="265">
        <v>0.625</v>
      </c>
      <c r="D2759" s="112">
        <v>50</v>
      </c>
    </row>
    <row r="2760" spans="1:4">
      <c r="A2760" s="264">
        <v>4</v>
      </c>
      <c r="B2760" s="264">
        <v>25</v>
      </c>
      <c r="C2760" s="265">
        <v>0.66666666666666663</v>
      </c>
      <c r="D2760" s="112">
        <v>49.418531812282879</v>
      </c>
    </row>
    <row r="2761" spans="1:4">
      <c r="A2761" s="264">
        <v>4</v>
      </c>
      <c r="B2761" s="264">
        <v>25</v>
      </c>
      <c r="C2761" s="265">
        <v>0.70833333333333337</v>
      </c>
      <c r="D2761" s="112">
        <v>40.252049951947996</v>
      </c>
    </row>
    <row r="2762" spans="1:4">
      <c r="A2762" s="264">
        <v>4</v>
      </c>
      <c r="B2762" s="264">
        <v>25</v>
      </c>
      <c r="C2762" s="265">
        <v>0.75</v>
      </c>
      <c r="D2762" s="112">
        <v>11.118369831065257</v>
      </c>
    </row>
    <row r="2763" spans="1:4">
      <c r="A2763" s="264">
        <v>4</v>
      </c>
      <c r="B2763" s="264">
        <v>25</v>
      </c>
      <c r="C2763" s="265">
        <v>0.79166666666666663</v>
      </c>
      <c r="D2763" s="112">
        <v>0</v>
      </c>
    </row>
    <row r="2764" spans="1:4">
      <c r="A2764" s="264">
        <v>4</v>
      </c>
      <c r="B2764" s="264">
        <v>25</v>
      </c>
      <c r="C2764" s="265">
        <v>0.83333333333333337</v>
      </c>
      <c r="D2764" s="112">
        <v>0</v>
      </c>
    </row>
    <row r="2765" spans="1:4">
      <c r="A2765" s="264">
        <v>4</v>
      </c>
      <c r="B2765" s="264">
        <v>25</v>
      </c>
      <c r="C2765" s="265">
        <v>0.875</v>
      </c>
      <c r="D2765" s="112">
        <v>0</v>
      </c>
    </row>
    <row r="2766" spans="1:4">
      <c r="A2766" s="264">
        <v>4</v>
      </c>
      <c r="B2766" s="264">
        <v>25</v>
      </c>
      <c r="C2766" s="265">
        <v>0.91666666666666663</v>
      </c>
      <c r="D2766" s="112">
        <v>0</v>
      </c>
    </row>
    <row r="2767" spans="1:4">
      <c r="A2767" s="264">
        <v>4</v>
      </c>
      <c r="B2767" s="264">
        <v>25</v>
      </c>
      <c r="C2767" s="265">
        <v>0.95833333333333337</v>
      </c>
      <c r="D2767" s="112">
        <v>0</v>
      </c>
    </row>
    <row r="2768" spans="1:4">
      <c r="A2768" s="264">
        <v>4</v>
      </c>
      <c r="B2768" s="264">
        <v>26</v>
      </c>
      <c r="C2768" s="265">
        <v>0</v>
      </c>
      <c r="D2768" s="112">
        <v>0</v>
      </c>
    </row>
    <row r="2769" spans="1:4">
      <c r="A2769" s="264">
        <v>4</v>
      </c>
      <c r="B2769" s="264">
        <v>26</v>
      </c>
      <c r="C2769" s="265">
        <v>4.1666666666666664E-2</v>
      </c>
      <c r="D2769" s="112">
        <v>0</v>
      </c>
    </row>
    <row r="2770" spans="1:4">
      <c r="A2770" s="264">
        <v>4</v>
      </c>
      <c r="B2770" s="264">
        <v>26</v>
      </c>
      <c r="C2770" s="265">
        <v>8.3333333333333329E-2</v>
      </c>
      <c r="D2770" s="112">
        <v>0</v>
      </c>
    </row>
    <row r="2771" spans="1:4">
      <c r="A2771" s="264">
        <v>4</v>
      </c>
      <c r="B2771" s="264">
        <v>26</v>
      </c>
      <c r="C2771" s="265">
        <v>0.125</v>
      </c>
      <c r="D2771" s="112">
        <v>0</v>
      </c>
    </row>
    <row r="2772" spans="1:4">
      <c r="A2772" s="264">
        <v>4</v>
      </c>
      <c r="B2772" s="264">
        <v>26</v>
      </c>
      <c r="C2772" s="265">
        <v>0.16666666666666666</v>
      </c>
      <c r="D2772" s="112">
        <v>0</v>
      </c>
    </row>
    <row r="2773" spans="1:4">
      <c r="A2773" s="264">
        <v>4</v>
      </c>
      <c r="B2773" s="264">
        <v>26</v>
      </c>
      <c r="C2773" s="265">
        <v>0.20833333333333334</v>
      </c>
      <c r="D2773" s="112">
        <v>0</v>
      </c>
    </row>
    <row r="2774" spans="1:4">
      <c r="A2774" s="264">
        <v>4</v>
      </c>
      <c r="B2774" s="264">
        <v>26</v>
      </c>
      <c r="C2774" s="265">
        <v>0.25</v>
      </c>
      <c r="D2774" s="112">
        <v>7.563609853608952</v>
      </c>
    </row>
    <row r="2775" spans="1:4">
      <c r="A2775" s="264">
        <v>4</v>
      </c>
      <c r="B2775" s="264">
        <v>26</v>
      </c>
      <c r="C2775" s="265">
        <v>0.29166666666666669</v>
      </c>
      <c r="D2775" s="112">
        <v>35.623254899708201</v>
      </c>
    </row>
    <row r="2776" spans="1:4">
      <c r="A2776" s="264">
        <v>4</v>
      </c>
      <c r="B2776" s="264">
        <v>26</v>
      </c>
      <c r="C2776" s="265">
        <v>0.33333333333333331</v>
      </c>
      <c r="D2776" s="112">
        <v>46.41832981764788</v>
      </c>
    </row>
    <row r="2777" spans="1:4">
      <c r="A2777" s="264">
        <v>4</v>
      </c>
      <c r="B2777" s="264">
        <v>26</v>
      </c>
      <c r="C2777" s="265">
        <v>0.375</v>
      </c>
      <c r="D2777" s="112">
        <v>45.313079294556765</v>
      </c>
    </row>
    <row r="2778" spans="1:4">
      <c r="A2778" s="264">
        <v>4</v>
      </c>
      <c r="B2778" s="264">
        <v>26</v>
      </c>
      <c r="C2778" s="265">
        <v>0.41666666666666669</v>
      </c>
      <c r="D2778" s="112">
        <v>48.573001389395039</v>
      </c>
    </row>
    <row r="2779" spans="1:4">
      <c r="A2779" s="264">
        <v>4</v>
      </c>
      <c r="B2779" s="264">
        <v>26</v>
      </c>
      <c r="C2779" s="265">
        <v>0.45833333333333331</v>
      </c>
      <c r="D2779" s="112">
        <v>48.331525347568409</v>
      </c>
    </row>
    <row r="2780" spans="1:4">
      <c r="A2780" s="264">
        <v>4</v>
      </c>
      <c r="B2780" s="264">
        <v>26</v>
      </c>
      <c r="C2780" s="265">
        <v>0.5</v>
      </c>
      <c r="D2780" s="112">
        <v>47.277115385781492</v>
      </c>
    </row>
    <row r="2781" spans="1:4">
      <c r="A2781" s="264">
        <v>4</v>
      </c>
      <c r="B2781" s="264">
        <v>26</v>
      </c>
      <c r="C2781" s="265">
        <v>0.54166666666666663</v>
      </c>
      <c r="D2781" s="112">
        <v>50</v>
      </c>
    </row>
    <row r="2782" spans="1:4">
      <c r="A2782" s="264">
        <v>4</v>
      </c>
      <c r="B2782" s="264">
        <v>26</v>
      </c>
      <c r="C2782" s="265">
        <v>0.58333333333333337</v>
      </c>
      <c r="D2782" s="112">
        <v>45.052354844239574</v>
      </c>
    </row>
    <row r="2783" spans="1:4">
      <c r="A2783" s="264">
        <v>4</v>
      </c>
      <c r="B2783" s="264">
        <v>26</v>
      </c>
      <c r="C2783" s="265">
        <v>0.625</v>
      </c>
      <c r="D2783" s="112">
        <v>32.264610570630886</v>
      </c>
    </row>
    <row r="2784" spans="1:4">
      <c r="A2784" s="264">
        <v>4</v>
      </c>
      <c r="B2784" s="264">
        <v>26</v>
      </c>
      <c r="C2784" s="265">
        <v>0.66666666666666663</v>
      </c>
      <c r="D2784" s="112">
        <v>7.6002118207307072</v>
      </c>
    </row>
    <row r="2785" spans="1:4">
      <c r="A2785" s="264">
        <v>4</v>
      </c>
      <c r="B2785" s="264">
        <v>26</v>
      </c>
      <c r="C2785" s="265">
        <v>0.70833333333333337</v>
      </c>
      <c r="D2785" s="112">
        <v>3.2784704581860016</v>
      </c>
    </row>
    <row r="2786" spans="1:4">
      <c r="A2786" s="264">
        <v>4</v>
      </c>
      <c r="B2786" s="264">
        <v>26</v>
      </c>
      <c r="C2786" s="265">
        <v>0.75</v>
      </c>
      <c r="D2786" s="112">
        <v>2.3392353939474719</v>
      </c>
    </row>
    <row r="2787" spans="1:4">
      <c r="A2787" s="264">
        <v>4</v>
      </c>
      <c r="B2787" s="264">
        <v>26</v>
      </c>
      <c r="C2787" s="265">
        <v>0.79166666666666663</v>
      </c>
      <c r="D2787" s="112">
        <v>0</v>
      </c>
    </row>
    <row r="2788" spans="1:4">
      <c r="A2788" s="264">
        <v>4</v>
      </c>
      <c r="B2788" s="264">
        <v>26</v>
      </c>
      <c r="C2788" s="265">
        <v>0.83333333333333337</v>
      </c>
      <c r="D2788" s="112">
        <v>0</v>
      </c>
    </row>
    <row r="2789" spans="1:4">
      <c r="A2789" s="264">
        <v>4</v>
      </c>
      <c r="B2789" s="264">
        <v>26</v>
      </c>
      <c r="C2789" s="265">
        <v>0.875</v>
      </c>
      <c r="D2789" s="112">
        <v>0</v>
      </c>
    </row>
    <row r="2790" spans="1:4">
      <c r="A2790" s="264">
        <v>4</v>
      </c>
      <c r="B2790" s="264">
        <v>26</v>
      </c>
      <c r="C2790" s="265">
        <v>0.91666666666666663</v>
      </c>
      <c r="D2790" s="112">
        <v>0</v>
      </c>
    </row>
    <row r="2791" spans="1:4">
      <c r="A2791" s="264">
        <v>4</v>
      </c>
      <c r="B2791" s="264">
        <v>26</v>
      </c>
      <c r="C2791" s="265">
        <v>0.95833333333333337</v>
      </c>
      <c r="D2791" s="112">
        <v>0</v>
      </c>
    </row>
    <row r="2792" spans="1:4">
      <c r="A2792" s="264">
        <v>4</v>
      </c>
      <c r="B2792" s="264">
        <v>27</v>
      </c>
      <c r="C2792" s="265">
        <v>0</v>
      </c>
      <c r="D2792" s="112">
        <v>0</v>
      </c>
    </row>
    <row r="2793" spans="1:4">
      <c r="A2793" s="264">
        <v>4</v>
      </c>
      <c r="B2793" s="264">
        <v>27</v>
      </c>
      <c r="C2793" s="265">
        <v>4.1666666666666664E-2</v>
      </c>
      <c r="D2793" s="112">
        <v>0</v>
      </c>
    </row>
    <row r="2794" spans="1:4">
      <c r="A2794" s="264">
        <v>4</v>
      </c>
      <c r="B2794" s="264">
        <v>27</v>
      </c>
      <c r="C2794" s="265">
        <v>8.3333333333333329E-2</v>
      </c>
      <c r="D2794" s="112">
        <v>0</v>
      </c>
    </row>
    <row r="2795" spans="1:4">
      <c r="A2795" s="264">
        <v>4</v>
      </c>
      <c r="B2795" s="264">
        <v>27</v>
      </c>
      <c r="C2795" s="265">
        <v>0.125</v>
      </c>
      <c r="D2795" s="112">
        <v>0</v>
      </c>
    </row>
    <row r="2796" spans="1:4">
      <c r="A2796" s="264">
        <v>4</v>
      </c>
      <c r="B2796" s="264">
        <v>27</v>
      </c>
      <c r="C2796" s="265">
        <v>0.16666666666666666</v>
      </c>
      <c r="D2796" s="112">
        <v>0</v>
      </c>
    </row>
    <row r="2797" spans="1:4">
      <c r="A2797" s="264">
        <v>4</v>
      </c>
      <c r="B2797" s="264">
        <v>27</v>
      </c>
      <c r="C2797" s="265">
        <v>0.20833333333333334</v>
      </c>
      <c r="D2797" s="112">
        <v>0</v>
      </c>
    </row>
    <row r="2798" spans="1:4">
      <c r="A2798" s="264">
        <v>4</v>
      </c>
      <c r="B2798" s="264">
        <v>27</v>
      </c>
      <c r="C2798" s="265">
        <v>0.25</v>
      </c>
      <c r="D2798" s="112">
        <v>9.0003376275796523</v>
      </c>
    </row>
    <row r="2799" spans="1:4">
      <c r="A2799" s="264">
        <v>4</v>
      </c>
      <c r="B2799" s="264">
        <v>27</v>
      </c>
      <c r="C2799" s="265">
        <v>0.29166666666666669</v>
      </c>
      <c r="D2799" s="112">
        <v>38.684307590453621</v>
      </c>
    </row>
    <row r="2800" spans="1:4">
      <c r="A2800" s="264">
        <v>4</v>
      </c>
      <c r="B2800" s="264">
        <v>27</v>
      </c>
      <c r="C2800" s="265">
        <v>0.33333333333333331</v>
      </c>
      <c r="D2800" s="112">
        <v>50</v>
      </c>
    </row>
    <row r="2801" spans="1:4">
      <c r="A2801" s="264">
        <v>4</v>
      </c>
      <c r="B2801" s="264">
        <v>27</v>
      </c>
      <c r="C2801" s="265">
        <v>0.375</v>
      </c>
      <c r="D2801" s="112">
        <v>50</v>
      </c>
    </row>
    <row r="2802" spans="1:4">
      <c r="A2802" s="264">
        <v>4</v>
      </c>
      <c r="B2802" s="264">
        <v>27</v>
      </c>
      <c r="C2802" s="265">
        <v>0.41666666666666669</v>
      </c>
      <c r="D2802" s="112">
        <v>50</v>
      </c>
    </row>
    <row r="2803" spans="1:4">
      <c r="A2803" s="264">
        <v>4</v>
      </c>
      <c r="B2803" s="264">
        <v>27</v>
      </c>
      <c r="C2803" s="265">
        <v>0.45833333333333331</v>
      </c>
      <c r="D2803" s="112">
        <v>50</v>
      </c>
    </row>
    <row r="2804" spans="1:4">
      <c r="A2804" s="264">
        <v>4</v>
      </c>
      <c r="B2804" s="264">
        <v>27</v>
      </c>
      <c r="C2804" s="265">
        <v>0.5</v>
      </c>
      <c r="D2804" s="112">
        <v>50</v>
      </c>
    </row>
    <row r="2805" spans="1:4">
      <c r="A2805" s="264">
        <v>4</v>
      </c>
      <c r="B2805" s="264">
        <v>27</v>
      </c>
      <c r="C2805" s="265">
        <v>0.54166666666666663</v>
      </c>
      <c r="D2805" s="112">
        <v>50</v>
      </c>
    </row>
    <row r="2806" spans="1:4">
      <c r="A2806" s="264">
        <v>4</v>
      </c>
      <c r="B2806" s="264">
        <v>27</v>
      </c>
      <c r="C2806" s="265">
        <v>0.58333333333333337</v>
      </c>
      <c r="D2806" s="112">
        <v>50</v>
      </c>
    </row>
    <row r="2807" spans="1:4">
      <c r="A2807" s="264">
        <v>4</v>
      </c>
      <c r="B2807" s="264">
        <v>27</v>
      </c>
      <c r="C2807" s="265">
        <v>0.625</v>
      </c>
      <c r="D2807" s="112">
        <v>50</v>
      </c>
    </row>
    <row r="2808" spans="1:4">
      <c r="A2808" s="264">
        <v>4</v>
      </c>
      <c r="B2808" s="264">
        <v>27</v>
      </c>
      <c r="C2808" s="265">
        <v>0.66666666666666663</v>
      </c>
      <c r="D2808" s="112">
        <v>50</v>
      </c>
    </row>
    <row r="2809" spans="1:4">
      <c r="A2809" s="264">
        <v>4</v>
      </c>
      <c r="B2809" s="264">
        <v>27</v>
      </c>
      <c r="C2809" s="265">
        <v>0.70833333333333337</v>
      </c>
      <c r="D2809" s="112">
        <v>42.85503279853873</v>
      </c>
    </row>
    <row r="2810" spans="1:4">
      <c r="A2810" s="264">
        <v>4</v>
      </c>
      <c r="B2810" s="264">
        <v>27</v>
      </c>
      <c r="C2810" s="265">
        <v>0.75</v>
      </c>
      <c r="D2810" s="112">
        <v>11.899828877641179</v>
      </c>
    </row>
    <row r="2811" spans="1:4">
      <c r="A2811" s="264">
        <v>4</v>
      </c>
      <c r="B2811" s="264">
        <v>27</v>
      </c>
      <c r="C2811" s="265">
        <v>0.79166666666666663</v>
      </c>
      <c r="D2811" s="112">
        <v>0</v>
      </c>
    </row>
    <row r="2812" spans="1:4">
      <c r="A2812" s="264">
        <v>4</v>
      </c>
      <c r="B2812" s="264">
        <v>27</v>
      </c>
      <c r="C2812" s="265">
        <v>0.83333333333333337</v>
      </c>
      <c r="D2812" s="112">
        <v>0</v>
      </c>
    </row>
    <row r="2813" spans="1:4">
      <c r="A2813" s="264">
        <v>4</v>
      </c>
      <c r="B2813" s="264">
        <v>27</v>
      </c>
      <c r="C2813" s="265">
        <v>0.875</v>
      </c>
      <c r="D2813" s="112">
        <v>0</v>
      </c>
    </row>
    <row r="2814" spans="1:4">
      <c r="A2814" s="264">
        <v>4</v>
      </c>
      <c r="B2814" s="264">
        <v>27</v>
      </c>
      <c r="C2814" s="265">
        <v>0.91666666666666663</v>
      </c>
      <c r="D2814" s="112">
        <v>0</v>
      </c>
    </row>
    <row r="2815" spans="1:4">
      <c r="A2815" s="264">
        <v>4</v>
      </c>
      <c r="B2815" s="264">
        <v>27</v>
      </c>
      <c r="C2815" s="265">
        <v>0.95833333333333337</v>
      </c>
      <c r="D2815" s="112">
        <v>0</v>
      </c>
    </row>
    <row r="2816" spans="1:4">
      <c r="A2816" s="264">
        <v>4</v>
      </c>
      <c r="B2816" s="264">
        <v>28</v>
      </c>
      <c r="C2816" s="265">
        <v>0</v>
      </c>
      <c r="D2816" s="112">
        <v>0</v>
      </c>
    </row>
    <row r="2817" spans="1:4">
      <c r="A2817" s="264">
        <v>4</v>
      </c>
      <c r="B2817" s="264">
        <v>28</v>
      </c>
      <c r="C2817" s="265">
        <v>4.1666666666666664E-2</v>
      </c>
      <c r="D2817" s="112">
        <v>0</v>
      </c>
    </row>
    <row r="2818" spans="1:4">
      <c r="A2818" s="264">
        <v>4</v>
      </c>
      <c r="B2818" s="264">
        <v>28</v>
      </c>
      <c r="C2818" s="265">
        <v>8.3333333333333329E-2</v>
      </c>
      <c r="D2818" s="112">
        <v>0</v>
      </c>
    </row>
    <row r="2819" spans="1:4">
      <c r="A2819" s="264">
        <v>4</v>
      </c>
      <c r="B2819" s="264">
        <v>28</v>
      </c>
      <c r="C2819" s="265">
        <v>0.125</v>
      </c>
      <c r="D2819" s="112">
        <v>0</v>
      </c>
    </row>
    <row r="2820" spans="1:4">
      <c r="A2820" s="264">
        <v>4</v>
      </c>
      <c r="B2820" s="264">
        <v>28</v>
      </c>
      <c r="C2820" s="265">
        <v>0.16666666666666666</v>
      </c>
      <c r="D2820" s="112">
        <v>0</v>
      </c>
    </row>
    <row r="2821" spans="1:4">
      <c r="A2821" s="264">
        <v>4</v>
      </c>
      <c r="B2821" s="264">
        <v>28</v>
      </c>
      <c r="C2821" s="265">
        <v>0.20833333333333334</v>
      </c>
      <c r="D2821" s="112">
        <v>0</v>
      </c>
    </row>
    <row r="2822" spans="1:4">
      <c r="A2822" s="264">
        <v>4</v>
      </c>
      <c r="B2822" s="264">
        <v>28</v>
      </c>
      <c r="C2822" s="265">
        <v>0.25</v>
      </c>
      <c r="D2822" s="112">
        <v>8.6628246642867754</v>
      </c>
    </row>
    <row r="2823" spans="1:4">
      <c r="A2823" s="264">
        <v>4</v>
      </c>
      <c r="B2823" s="264">
        <v>28</v>
      </c>
      <c r="C2823" s="265">
        <v>0.29166666666666669</v>
      </c>
      <c r="D2823" s="112">
        <v>37.221113017435002</v>
      </c>
    </row>
    <row r="2824" spans="1:4">
      <c r="A2824" s="264">
        <v>4</v>
      </c>
      <c r="B2824" s="264">
        <v>28</v>
      </c>
      <c r="C2824" s="265">
        <v>0.33333333333333331</v>
      </c>
      <c r="D2824" s="112">
        <v>50</v>
      </c>
    </row>
    <row r="2825" spans="1:4">
      <c r="A2825" s="264">
        <v>4</v>
      </c>
      <c r="B2825" s="264">
        <v>28</v>
      </c>
      <c r="C2825" s="265">
        <v>0.375</v>
      </c>
      <c r="D2825" s="112">
        <v>50</v>
      </c>
    </row>
    <row r="2826" spans="1:4">
      <c r="A2826" s="264">
        <v>4</v>
      </c>
      <c r="B2826" s="264">
        <v>28</v>
      </c>
      <c r="C2826" s="265">
        <v>0.41666666666666669</v>
      </c>
      <c r="D2826" s="112">
        <v>50</v>
      </c>
    </row>
    <row r="2827" spans="1:4">
      <c r="A2827" s="264">
        <v>4</v>
      </c>
      <c r="B2827" s="264">
        <v>28</v>
      </c>
      <c r="C2827" s="265">
        <v>0.45833333333333331</v>
      </c>
      <c r="D2827" s="112">
        <v>50</v>
      </c>
    </row>
    <row r="2828" spans="1:4">
      <c r="A2828" s="264">
        <v>4</v>
      </c>
      <c r="B2828" s="264">
        <v>28</v>
      </c>
      <c r="C2828" s="265">
        <v>0.5</v>
      </c>
      <c r="D2828" s="112">
        <v>50</v>
      </c>
    </row>
    <row r="2829" spans="1:4">
      <c r="A2829" s="264">
        <v>4</v>
      </c>
      <c r="B2829" s="264">
        <v>28</v>
      </c>
      <c r="C2829" s="265">
        <v>0.54166666666666663</v>
      </c>
      <c r="D2829" s="112">
        <v>50</v>
      </c>
    </row>
    <row r="2830" spans="1:4">
      <c r="A2830" s="264">
        <v>4</v>
      </c>
      <c r="B2830" s="264">
        <v>28</v>
      </c>
      <c r="C2830" s="265">
        <v>0.58333333333333337</v>
      </c>
      <c r="D2830" s="112">
        <v>50</v>
      </c>
    </row>
    <row r="2831" spans="1:4">
      <c r="A2831" s="264">
        <v>4</v>
      </c>
      <c r="B2831" s="264">
        <v>28</v>
      </c>
      <c r="C2831" s="265">
        <v>0.625</v>
      </c>
      <c r="D2831" s="112">
        <v>50</v>
      </c>
    </row>
    <row r="2832" spans="1:4">
      <c r="A2832" s="264">
        <v>4</v>
      </c>
      <c r="B2832" s="264">
        <v>28</v>
      </c>
      <c r="C2832" s="265">
        <v>0.66666666666666663</v>
      </c>
      <c r="D2832" s="112">
        <v>49.773121689742126</v>
      </c>
    </row>
    <row r="2833" spans="1:4">
      <c r="A2833" s="264">
        <v>4</v>
      </c>
      <c r="B2833" s="264">
        <v>28</v>
      </c>
      <c r="C2833" s="265">
        <v>0.70833333333333337</v>
      </c>
      <c r="D2833" s="112">
        <v>40.205099148045875</v>
      </c>
    </row>
    <row r="2834" spans="1:4">
      <c r="A2834" s="264">
        <v>4</v>
      </c>
      <c r="B2834" s="264">
        <v>28</v>
      </c>
      <c r="C2834" s="265">
        <v>0.75</v>
      </c>
      <c r="D2834" s="112">
        <v>11.253769112662937</v>
      </c>
    </row>
    <row r="2835" spans="1:4">
      <c r="A2835" s="264">
        <v>4</v>
      </c>
      <c r="B2835" s="264">
        <v>28</v>
      </c>
      <c r="C2835" s="265">
        <v>0.79166666666666663</v>
      </c>
      <c r="D2835" s="112">
        <v>0</v>
      </c>
    </row>
    <row r="2836" spans="1:4">
      <c r="A2836" s="264">
        <v>4</v>
      </c>
      <c r="B2836" s="264">
        <v>28</v>
      </c>
      <c r="C2836" s="265">
        <v>0.83333333333333337</v>
      </c>
      <c r="D2836" s="112">
        <v>0</v>
      </c>
    </row>
    <row r="2837" spans="1:4">
      <c r="A2837" s="264">
        <v>4</v>
      </c>
      <c r="B2837" s="264">
        <v>28</v>
      </c>
      <c r="C2837" s="265">
        <v>0.875</v>
      </c>
      <c r="D2837" s="112">
        <v>0</v>
      </c>
    </row>
    <row r="2838" spans="1:4">
      <c r="A2838" s="264">
        <v>4</v>
      </c>
      <c r="B2838" s="264">
        <v>28</v>
      </c>
      <c r="C2838" s="265">
        <v>0.91666666666666663</v>
      </c>
      <c r="D2838" s="112">
        <v>0</v>
      </c>
    </row>
    <row r="2839" spans="1:4">
      <c r="A2839" s="264">
        <v>4</v>
      </c>
      <c r="B2839" s="264">
        <v>28</v>
      </c>
      <c r="C2839" s="265">
        <v>0.95833333333333337</v>
      </c>
      <c r="D2839" s="112">
        <v>0</v>
      </c>
    </row>
    <row r="2840" spans="1:4">
      <c r="A2840" s="264">
        <v>4</v>
      </c>
      <c r="B2840" s="264">
        <v>29</v>
      </c>
      <c r="C2840" s="265">
        <v>0</v>
      </c>
      <c r="D2840" s="112">
        <v>0</v>
      </c>
    </row>
    <row r="2841" spans="1:4">
      <c r="A2841" s="264">
        <v>4</v>
      </c>
      <c r="B2841" s="264">
        <v>29</v>
      </c>
      <c r="C2841" s="265">
        <v>4.1666666666666664E-2</v>
      </c>
      <c r="D2841" s="112">
        <v>0</v>
      </c>
    </row>
    <row r="2842" spans="1:4">
      <c r="A2842" s="264">
        <v>4</v>
      </c>
      <c r="B2842" s="264">
        <v>29</v>
      </c>
      <c r="C2842" s="265">
        <v>8.3333333333333329E-2</v>
      </c>
      <c r="D2842" s="112">
        <v>0</v>
      </c>
    </row>
    <row r="2843" spans="1:4">
      <c r="A2843" s="264">
        <v>4</v>
      </c>
      <c r="B2843" s="264">
        <v>29</v>
      </c>
      <c r="C2843" s="265">
        <v>0.125</v>
      </c>
      <c r="D2843" s="112">
        <v>0</v>
      </c>
    </row>
    <row r="2844" spans="1:4">
      <c r="A2844" s="264">
        <v>4</v>
      </c>
      <c r="B2844" s="264">
        <v>29</v>
      </c>
      <c r="C2844" s="265">
        <v>0.16666666666666666</v>
      </c>
      <c r="D2844" s="112">
        <v>0</v>
      </c>
    </row>
    <row r="2845" spans="1:4">
      <c r="A2845" s="264">
        <v>4</v>
      </c>
      <c r="B2845" s="264">
        <v>29</v>
      </c>
      <c r="C2845" s="265">
        <v>0.20833333333333334</v>
      </c>
      <c r="D2845" s="112">
        <v>0</v>
      </c>
    </row>
    <row r="2846" spans="1:4">
      <c r="A2846" s="264">
        <v>4</v>
      </c>
      <c r="B2846" s="264">
        <v>29</v>
      </c>
      <c r="C2846" s="265">
        <v>0.25</v>
      </c>
      <c r="D2846" s="112">
        <v>3.0859944190980277</v>
      </c>
    </row>
    <row r="2847" spans="1:4">
      <c r="A2847" s="264">
        <v>4</v>
      </c>
      <c r="B2847" s="264">
        <v>29</v>
      </c>
      <c r="C2847" s="265">
        <v>0.29166666666666669</v>
      </c>
      <c r="D2847" s="112">
        <v>26.471366198964986</v>
      </c>
    </row>
    <row r="2848" spans="1:4">
      <c r="A2848" s="264">
        <v>4</v>
      </c>
      <c r="B2848" s="264">
        <v>29</v>
      </c>
      <c r="C2848" s="265">
        <v>0.33333333333333331</v>
      </c>
      <c r="D2848" s="112">
        <v>39.296568108174284</v>
      </c>
    </row>
    <row r="2849" spans="1:4">
      <c r="A2849" s="264">
        <v>4</v>
      </c>
      <c r="B2849" s="264">
        <v>29</v>
      </c>
      <c r="C2849" s="265">
        <v>0.375</v>
      </c>
      <c r="D2849" s="112">
        <v>46.069610073533482</v>
      </c>
    </row>
    <row r="2850" spans="1:4">
      <c r="A2850" s="264">
        <v>4</v>
      </c>
      <c r="B2850" s="264">
        <v>29</v>
      </c>
      <c r="C2850" s="265">
        <v>0.41666666666666669</v>
      </c>
      <c r="D2850" s="112">
        <v>50</v>
      </c>
    </row>
    <row r="2851" spans="1:4">
      <c r="A2851" s="264">
        <v>4</v>
      </c>
      <c r="B2851" s="264">
        <v>29</v>
      </c>
      <c r="C2851" s="265">
        <v>0.45833333333333331</v>
      </c>
      <c r="D2851" s="112">
        <v>50</v>
      </c>
    </row>
    <row r="2852" spans="1:4">
      <c r="A2852" s="264">
        <v>4</v>
      </c>
      <c r="B2852" s="264">
        <v>29</v>
      </c>
      <c r="C2852" s="265">
        <v>0.5</v>
      </c>
      <c r="D2852" s="112">
        <v>50</v>
      </c>
    </row>
    <row r="2853" spans="1:4">
      <c r="A2853" s="264">
        <v>4</v>
      </c>
      <c r="B2853" s="264">
        <v>29</v>
      </c>
      <c r="C2853" s="265">
        <v>0.54166666666666663</v>
      </c>
      <c r="D2853" s="112">
        <v>50</v>
      </c>
    </row>
    <row r="2854" spans="1:4">
      <c r="A2854" s="264">
        <v>4</v>
      </c>
      <c r="B2854" s="264">
        <v>29</v>
      </c>
      <c r="C2854" s="265">
        <v>0.58333333333333337</v>
      </c>
      <c r="D2854" s="112">
        <v>50</v>
      </c>
    </row>
    <row r="2855" spans="1:4">
      <c r="A2855" s="264">
        <v>4</v>
      </c>
      <c r="B2855" s="264">
        <v>29</v>
      </c>
      <c r="C2855" s="265">
        <v>0.625</v>
      </c>
      <c r="D2855" s="112">
        <v>50</v>
      </c>
    </row>
    <row r="2856" spans="1:4">
      <c r="A2856" s="264">
        <v>4</v>
      </c>
      <c r="B2856" s="264">
        <v>29</v>
      </c>
      <c r="C2856" s="265">
        <v>0.66666666666666663</v>
      </c>
      <c r="D2856" s="112">
        <v>47.215696642466249</v>
      </c>
    </row>
    <row r="2857" spans="1:4">
      <c r="A2857" s="264">
        <v>4</v>
      </c>
      <c r="B2857" s="264">
        <v>29</v>
      </c>
      <c r="C2857" s="265">
        <v>0.70833333333333337</v>
      </c>
      <c r="D2857" s="112">
        <v>37.449620908396618</v>
      </c>
    </row>
    <row r="2858" spans="1:4">
      <c r="A2858" s="264">
        <v>4</v>
      </c>
      <c r="B2858" s="264">
        <v>29</v>
      </c>
      <c r="C2858" s="265">
        <v>0.75</v>
      </c>
      <c r="D2858" s="112">
        <v>12.717506855886604</v>
      </c>
    </row>
    <row r="2859" spans="1:4">
      <c r="A2859" s="264">
        <v>4</v>
      </c>
      <c r="B2859" s="264">
        <v>29</v>
      </c>
      <c r="C2859" s="265">
        <v>0.79166666666666663</v>
      </c>
      <c r="D2859" s="112">
        <v>0</v>
      </c>
    </row>
    <row r="2860" spans="1:4">
      <c r="A2860" s="264">
        <v>4</v>
      </c>
      <c r="B2860" s="264">
        <v>29</v>
      </c>
      <c r="C2860" s="265">
        <v>0.83333333333333337</v>
      </c>
      <c r="D2860" s="112">
        <v>0</v>
      </c>
    </row>
    <row r="2861" spans="1:4">
      <c r="A2861" s="264">
        <v>4</v>
      </c>
      <c r="B2861" s="264">
        <v>29</v>
      </c>
      <c r="C2861" s="265">
        <v>0.875</v>
      </c>
      <c r="D2861" s="112">
        <v>0</v>
      </c>
    </row>
    <row r="2862" spans="1:4">
      <c r="A2862" s="264">
        <v>4</v>
      </c>
      <c r="B2862" s="264">
        <v>29</v>
      </c>
      <c r="C2862" s="265">
        <v>0.91666666666666663</v>
      </c>
      <c r="D2862" s="112">
        <v>0</v>
      </c>
    </row>
    <row r="2863" spans="1:4">
      <c r="A2863" s="264">
        <v>4</v>
      </c>
      <c r="B2863" s="264">
        <v>29</v>
      </c>
      <c r="C2863" s="265">
        <v>0.95833333333333337</v>
      </c>
      <c r="D2863" s="112">
        <v>0</v>
      </c>
    </row>
    <row r="2864" spans="1:4">
      <c r="A2864" s="264">
        <v>4</v>
      </c>
      <c r="B2864" s="264">
        <v>30</v>
      </c>
      <c r="C2864" s="265">
        <v>0</v>
      </c>
      <c r="D2864" s="112">
        <v>0</v>
      </c>
    </row>
    <row r="2865" spans="1:4">
      <c r="A2865" s="264">
        <v>4</v>
      </c>
      <c r="B2865" s="264">
        <v>30</v>
      </c>
      <c r="C2865" s="265">
        <v>4.1666666666666664E-2</v>
      </c>
      <c r="D2865" s="112">
        <v>0</v>
      </c>
    </row>
    <row r="2866" spans="1:4">
      <c r="A2866" s="264">
        <v>4</v>
      </c>
      <c r="B2866" s="264">
        <v>30</v>
      </c>
      <c r="C2866" s="265">
        <v>8.3333333333333329E-2</v>
      </c>
      <c r="D2866" s="112">
        <v>0</v>
      </c>
    </row>
    <row r="2867" spans="1:4">
      <c r="A2867" s="264">
        <v>4</v>
      </c>
      <c r="B2867" s="264">
        <v>30</v>
      </c>
      <c r="C2867" s="265">
        <v>0.125</v>
      </c>
      <c r="D2867" s="112">
        <v>0</v>
      </c>
    </row>
    <row r="2868" spans="1:4">
      <c r="A2868" s="264">
        <v>4</v>
      </c>
      <c r="B2868" s="264">
        <v>30</v>
      </c>
      <c r="C2868" s="265">
        <v>0.16666666666666666</v>
      </c>
      <c r="D2868" s="112">
        <v>0</v>
      </c>
    </row>
    <row r="2869" spans="1:4">
      <c r="A2869" s="264">
        <v>4</v>
      </c>
      <c r="B2869" s="264">
        <v>30</v>
      </c>
      <c r="C2869" s="265">
        <v>0.20833333333333334</v>
      </c>
      <c r="D2869" s="112">
        <v>0</v>
      </c>
    </row>
    <row r="2870" spans="1:4">
      <c r="A2870" s="264">
        <v>4</v>
      </c>
      <c r="B2870" s="264">
        <v>30</v>
      </c>
      <c r="C2870" s="265">
        <v>0.25</v>
      </c>
      <c r="D2870" s="112">
        <v>9.8295592150663182</v>
      </c>
    </row>
    <row r="2871" spans="1:4">
      <c r="A2871" s="264">
        <v>4</v>
      </c>
      <c r="B2871" s="264">
        <v>30</v>
      </c>
      <c r="C2871" s="265">
        <v>0.29166666666666669</v>
      </c>
      <c r="D2871" s="112">
        <v>39.311336223212805</v>
      </c>
    </row>
    <row r="2872" spans="1:4">
      <c r="A2872" s="264">
        <v>4</v>
      </c>
      <c r="B2872" s="264">
        <v>30</v>
      </c>
      <c r="C2872" s="265">
        <v>0.33333333333333331</v>
      </c>
      <c r="D2872" s="112">
        <v>50</v>
      </c>
    </row>
    <row r="2873" spans="1:4">
      <c r="A2873" s="264">
        <v>4</v>
      </c>
      <c r="B2873" s="264">
        <v>30</v>
      </c>
      <c r="C2873" s="265">
        <v>0.375</v>
      </c>
      <c r="D2873" s="112">
        <v>50</v>
      </c>
    </row>
    <row r="2874" spans="1:4">
      <c r="A2874" s="264">
        <v>4</v>
      </c>
      <c r="B2874" s="264">
        <v>30</v>
      </c>
      <c r="C2874" s="265">
        <v>0.41666666666666669</v>
      </c>
      <c r="D2874" s="112">
        <v>50</v>
      </c>
    </row>
    <row r="2875" spans="1:4">
      <c r="A2875" s="264">
        <v>4</v>
      </c>
      <c r="B2875" s="264">
        <v>30</v>
      </c>
      <c r="C2875" s="265">
        <v>0.45833333333333331</v>
      </c>
      <c r="D2875" s="112">
        <v>50</v>
      </c>
    </row>
    <row r="2876" spans="1:4">
      <c r="A2876" s="264">
        <v>4</v>
      </c>
      <c r="B2876" s="264">
        <v>30</v>
      </c>
      <c r="C2876" s="265">
        <v>0.5</v>
      </c>
      <c r="D2876" s="112">
        <v>50</v>
      </c>
    </row>
    <row r="2877" spans="1:4">
      <c r="A2877" s="264">
        <v>4</v>
      </c>
      <c r="B2877" s="264">
        <v>30</v>
      </c>
      <c r="C2877" s="265">
        <v>0.54166666666666663</v>
      </c>
      <c r="D2877" s="112">
        <v>50</v>
      </c>
    </row>
    <row r="2878" spans="1:4">
      <c r="A2878" s="264">
        <v>4</v>
      </c>
      <c r="B2878" s="264">
        <v>30</v>
      </c>
      <c r="C2878" s="265">
        <v>0.58333333333333337</v>
      </c>
      <c r="D2878" s="112">
        <v>50</v>
      </c>
    </row>
    <row r="2879" spans="1:4">
      <c r="A2879" s="264">
        <v>4</v>
      </c>
      <c r="B2879" s="264">
        <v>30</v>
      </c>
      <c r="C2879" s="265">
        <v>0.625</v>
      </c>
      <c r="D2879" s="112">
        <v>50</v>
      </c>
    </row>
    <row r="2880" spans="1:4">
      <c r="A2880" s="264">
        <v>4</v>
      </c>
      <c r="B2880" s="264">
        <v>30</v>
      </c>
      <c r="C2880" s="265">
        <v>0.66666666666666663</v>
      </c>
      <c r="D2880" s="112">
        <v>50</v>
      </c>
    </row>
    <row r="2881" spans="1:4">
      <c r="A2881" s="264">
        <v>4</v>
      </c>
      <c r="B2881" s="264">
        <v>30</v>
      </c>
      <c r="C2881" s="265">
        <v>0.70833333333333337</v>
      </c>
      <c r="D2881" s="112">
        <v>42.804144696756325</v>
      </c>
    </row>
    <row r="2882" spans="1:4">
      <c r="A2882" s="264">
        <v>4</v>
      </c>
      <c r="B2882" s="264">
        <v>30</v>
      </c>
      <c r="C2882" s="265">
        <v>0.75</v>
      </c>
      <c r="D2882" s="112">
        <v>14.671702253928194</v>
      </c>
    </row>
    <row r="2883" spans="1:4">
      <c r="A2883" s="264">
        <v>4</v>
      </c>
      <c r="B2883" s="264">
        <v>30</v>
      </c>
      <c r="C2883" s="265">
        <v>0.79166666666666663</v>
      </c>
      <c r="D2883" s="112">
        <v>0</v>
      </c>
    </row>
    <row r="2884" spans="1:4">
      <c r="A2884" s="264">
        <v>4</v>
      </c>
      <c r="B2884" s="264">
        <v>30</v>
      </c>
      <c r="C2884" s="265">
        <v>0.83333333333333337</v>
      </c>
      <c r="D2884" s="112">
        <v>0</v>
      </c>
    </row>
    <row r="2885" spans="1:4">
      <c r="A2885" s="264">
        <v>4</v>
      </c>
      <c r="B2885" s="264">
        <v>30</v>
      </c>
      <c r="C2885" s="265">
        <v>0.875</v>
      </c>
      <c r="D2885" s="112">
        <v>0</v>
      </c>
    </row>
    <row r="2886" spans="1:4">
      <c r="A2886" s="264">
        <v>4</v>
      </c>
      <c r="B2886" s="264">
        <v>30</v>
      </c>
      <c r="C2886" s="265">
        <v>0.91666666666666663</v>
      </c>
      <c r="D2886" s="112">
        <v>0</v>
      </c>
    </row>
    <row r="2887" spans="1:4">
      <c r="A2887" s="264">
        <v>4</v>
      </c>
      <c r="B2887" s="264">
        <v>30</v>
      </c>
      <c r="C2887" s="265">
        <v>0.95833333333333337</v>
      </c>
      <c r="D2887" s="112">
        <v>0</v>
      </c>
    </row>
    <row r="2888" spans="1:4">
      <c r="A2888" s="264">
        <v>5</v>
      </c>
      <c r="B2888" s="264">
        <v>1</v>
      </c>
      <c r="C2888" s="265">
        <v>0</v>
      </c>
      <c r="D2888" s="112">
        <v>0</v>
      </c>
    </row>
    <row r="2889" spans="1:4">
      <c r="A2889" s="264">
        <v>5</v>
      </c>
      <c r="B2889" s="264">
        <v>1</v>
      </c>
      <c r="C2889" s="265">
        <v>4.1666666666666664E-2</v>
      </c>
      <c r="D2889" s="112">
        <v>0</v>
      </c>
    </row>
    <row r="2890" spans="1:4">
      <c r="A2890" s="264">
        <v>5</v>
      </c>
      <c r="B2890" s="264">
        <v>1</v>
      </c>
      <c r="C2890" s="265">
        <v>8.3333333333333329E-2</v>
      </c>
      <c r="D2890" s="112">
        <v>0</v>
      </c>
    </row>
    <row r="2891" spans="1:4">
      <c r="A2891" s="264">
        <v>5</v>
      </c>
      <c r="B2891" s="264">
        <v>1</v>
      </c>
      <c r="C2891" s="265">
        <v>0.125</v>
      </c>
      <c r="D2891" s="112">
        <v>0</v>
      </c>
    </row>
    <row r="2892" spans="1:4">
      <c r="A2892" s="264">
        <v>5</v>
      </c>
      <c r="B2892" s="264">
        <v>1</v>
      </c>
      <c r="C2892" s="265">
        <v>0.16666666666666666</v>
      </c>
      <c r="D2892" s="112">
        <v>0</v>
      </c>
    </row>
    <row r="2893" spans="1:4">
      <c r="A2893" s="264">
        <v>5</v>
      </c>
      <c r="B2893" s="264">
        <v>1</v>
      </c>
      <c r="C2893" s="265">
        <v>0.20833333333333334</v>
      </c>
      <c r="D2893" s="112">
        <v>0</v>
      </c>
    </row>
    <row r="2894" spans="1:4">
      <c r="A2894" s="264">
        <v>5</v>
      </c>
      <c r="B2894" s="264">
        <v>1</v>
      </c>
      <c r="C2894" s="265">
        <v>0.25</v>
      </c>
      <c r="D2894" s="112">
        <v>10.59348076536304</v>
      </c>
    </row>
    <row r="2895" spans="1:4">
      <c r="A2895" s="264">
        <v>5</v>
      </c>
      <c r="B2895" s="264">
        <v>1</v>
      </c>
      <c r="C2895" s="265">
        <v>0.29166666666666669</v>
      </c>
      <c r="D2895" s="112">
        <v>40.749680886762938</v>
      </c>
    </row>
    <row r="2896" spans="1:4">
      <c r="A2896" s="264">
        <v>5</v>
      </c>
      <c r="B2896" s="264">
        <v>1</v>
      </c>
      <c r="C2896" s="265">
        <v>0.33333333333333331</v>
      </c>
      <c r="D2896" s="112">
        <v>50</v>
      </c>
    </row>
    <row r="2897" spans="1:4">
      <c r="A2897" s="264">
        <v>5</v>
      </c>
      <c r="B2897" s="264">
        <v>1</v>
      </c>
      <c r="C2897" s="265">
        <v>0.375</v>
      </c>
      <c r="D2897" s="112">
        <v>50</v>
      </c>
    </row>
    <row r="2898" spans="1:4">
      <c r="A2898" s="264">
        <v>5</v>
      </c>
      <c r="B2898" s="264">
        <v>1</v>
      </c>
      <c r="C2898" s="265">
        <v>0.41666666666666669</v>
      </c>
      <c r="D2898" s="112">
        <v>50</v>
      </c>
    </row>
    <row r="2899" spans="1:4">
      <c r="A2899" s="264">
        <v>5</v>
      </c>
      <c r="B2899" s="264">
        <v>1</v>
      </c>
      <c r="C2899" s="265">
        <v>0.45833333333333331</v>
      </c>
      <c r="D2899" s="112">
        <v>49.48519117698217</v>
      </c>
    </row>
    <row r="2900" spans="1:4">
      <c r="A2900" s="264">
        <v>5</v>
      </c>
      <c r="B2900" s="264">
        <v>1</v>
      </c>
      <c r="C2900" s="265">
        <v>0.5</v>
      </c>
      <c r="D2900" s="112">
        <v>40.172895249204466</v>
      </c>
    </row>
    <row r="2901" spans="1:4">
      <c r="A2901" s="264">
        <v>5</v>
      </c>
      <c r="B2901" s="264">
        <v>1</v>
      </c>
      <c r="C2901" s="265">
        <v>0.54166666666666663</v>
      </c>
      <c r="D2901" s="112">
        <v>29.025472355565551</v>
      </c>
    </row>
    <row r="2902" spans="1:4">
      <c r="A2902" s="264">
        <v>5</v>
      </c>
      <c r="B2902" s="264">
        <v>1</v>
      </c>
      <c r="C2902" s="265">
        <v>0.58333333333333337</v>
      </c>
      <c r="D2902" s="112">
        <v>22.790876773240505</v>
      </c>
    </row>
    <row r="2903" spans="1:4">
      <c r="A2903" s="264">
        <v>5</v>
      </c>
      <c r="B2903" s="264">
        <v>1</v>
      </c>
      <c r="C2903" s="265">
        <v>0.625</v>
      </c>
      <c r="D2903" s="112">
        <v>26.452412184115136</v>
      </c>
    </row>
    <row r="2904" spans="1:4">
      <c r="A2904" s="264">
        <v>5</v>
      </c>
      <c r="B2904" s="264">
        <v>1</v>
      </c>
      <c r="C2904" s="265">
        <v>0.66666666666666663</v>
      </c>
      <c r="D2904" s="112">
        <v>23.967169333606147</v>
      </c>
    </row>
    <row r="2905" spans="1:4">
      <c r="A2905" s="264">
        <v>5</v>
      </c>
      <c r="B2905" s="264">
        <v>1</v>
      </c>
      <c r="C2905" s="265">
        <v>0.70833333333333337</v>
      </c>
      <c r="D2905" s="112">
        <v>10.905262654704774</v>
      </c>
    </row>
    <row r="2906" spans="1:4">
      <c r="A2906" s="264">
        <v>5</v>
      </c>
      <c r="B2906" s="264">
        <v>1</v>
      </c>
      <c r="C2906" s="265">
        <v>0.75</v>
      </c>
      <c r="D2906" s="112">
        <v>1.6027115318449099</v>
      </c>
    </row>
    <row r="2907" spans="1:4">
      <c r="A2907" s="264">
        <v>5</v>
      </c>
      <c r="B2907" s="264">
        <v>1</v>
      </c>
      <c r="C2907" s="265">
        <v>0.79166666666666663</v>
      </c>
      <c r="D2907" s="112">
        <v>0</v>
      </c>
    </row>
    <row r="2908" spans="1:4">
      <c r="A2908" s="264">
        <v>5</v>
      </c>
      <c r="B2908" s="264">
        <v>1</v>
      </c>
      <c r="C2908" s="265">
        <v>0.83333333333333337</v>
      </c>
      <c r="D2908" s="112">
        <v>0</v>
      </c>
    </row>
    <row r="2909" spans="1:4">
      <c r="A2909" s="264">
        <v>5</v>
      </c>
      <c r="B2909" s="264">
        <v>1</v>
      </c>
      <c r="C2909" s="265">
        <v>0.875</v>
      </c>
      <c r="D2909" s="112">
        <v>0</v>
      </c>
    </row>
    <row r="2910" spans="1:4">
      <c r="A2910" s="264">
        <v>5</v>
      </c>
      <c r="B2910" s="264">
        <v>1</v>
      </c>
      <c r="C2910" s="265">
        <v>0.91666666666666663</v>
      </c>
      <c r="D2910" s="112">
        <v>0</v>
      </c>
    </row>
    <row r="2911" spans="1:4">
      <c r="A2911" s="264">
        <v>5</v>
      </c>
      <c r="B2911" s="264">
        <v>1</v>
      </c>
      <c r="C2911" s="265">
        <v>0.95833333333333337</v>
      </c>
      <c r="D2911" s="112">
        <v>0</v>
      </c>
    </row>
    <row r="2912" spans="1:4">
      <c r="A2912" s="264">
        <v>5</v>
      </c>
      <c r="B2912" s="264">
        <v>2</v>
      </c>
      <c r="C2912" s="265">
        <v>0</v>
      </c>
      <c r="D2912" s="112">
        <v>0</v>
      </c>
    </row>
    <row r="2913" spans="1:4">
      <c r="A2913" s="264">
        <v>5</v>
      </c>
      <c r="B2913" s="264">
        <v>2</v>
      </c>
      <c r="C2913" s="265">
        <v>4.1666666666666664E-2</v>
      </c>
      <c r="D2913" s="112">
        <v>0</v>
      </c>
    </row>
    <row r="2914" spans="1:4">
      <c r="A2914" s="264">
        <v>5</v>
      </c>
      <c r="B2914" s="264">
        <v>2</v>
      </c>
      <c r="C2914" s="265">
        <v>8.3333333333333329E-2</v>
      </c>
      <c r="D2914" s="112">
        <v>0</v>
      </c>
    </row>
    <row r="2915" spans="1:4">
      <c r="A2915" s="264">
        <v>5</v>
      </c>
      <c r="B2915" s="264">
        <v>2</v>
      </c>
      <c r="C2915" s="265">
        <v>0.125</v>
      </c>
      <c r="D2915" s="112">
        <v>0</v>
      </c>
    </row>
    <row r="2916" spans="1:4">
      <c r="A2916" s="264">
        <v>5</v>
      </c>
      <c r="B2916" s="264">
        <v>2</v>
      </c>
      <c r="C2916" s="265">
        <v>0.16666666666666666</v>
      </c>
      <c r="D2916" s="112">
        <v>0</v>
      </c>
    </row>
    <row r="2917" spans="1:4">
      <c r="A2917" s="264">
        <v>5</v>
      </c>
      <c r="B2917" s="264">
        <v>2</v>
      </c>
      <c r="C2917" s="265">
        <v>0.20833333333333334</v>
      </c>
      <c r="D2917" s="112">
        <v>0</v>
      </c>
    </row>
    <row r="2918" spans="1:4">
      <c r="A2918" s="264">
        <v>5</v>
      </c>
      <c r="B2918" s="264">
        <v>2</v>
      </c>
      <c r="C2918" s="265">
        <v>0.25</v>
      </c>
      <c r="D2918" s="112">
        <v>4.2290837815282885</v>
      </c>
    </row>
    <row r="2919" spans="1:4">
      <c r="A2919" s="264">
        <v>5</v>
      </c>
      <c r="B2919" s="264">
        <v>2</v>
      </c>
      <c r="C2919" s="265">
        <v>0.29166666666666669</v>
      </c>
      <c r="D2919" s="112">
        <v>29.025472355565551</v>
      </c>
    </row>
    <row r="2920" spans="1:4">
      <c r="A2920" s="264">
        <v>5</v>
      </c>
      <c r="B2920" s="264">
        <v>2</v>
      </c>
      <c r="C2920" s="265">
        <v>0.33333333333333331</v>
      </c>
      <c r="D2920" s="112">
        <v>20.485839642726884</v>
      </c>
    </row>
    <row r="2921" spans="1:4">
      <c r="A2921" s="264">
        <v>5</v>
      </c>
      <c r="B2921" s="264">
        <v>2</v>
      </c>
      <c r="C2921" s="265">
        <v>0.375</v>
      </c>
      <c r="D2921" s="112">
        <v>50</v>
      </c>
    </row>
    <row r="2922" spans="1:4">
      <c r="A2922" s="264">
        <v>5</v>
      </c>
      <c r="B2922" s="264">
        <v>2</v>
      </c>
      <c r="C2922" s="265">
        <v>0.41666666666666669</v>
      </c>
      <c r="D2922" s="112">
        <v>50</v>
      </c>
    </row>
    <row r="2923" spans="1:4">
      <c r="A2923" s="264">
        <v>5</v>
      </c>
      <c r="B2923" s="264">
        <v>2</v>
      </c>
      <c r="C2923" s="265">
        <v>0.45833333333333331</v>
      </c>
      <c r="D2923" s="112">
        <v>50</v>
      </c>
    </row>
    <row r="2924" spans="1:4">
      <c r="A2924" s="264">
        <v>5</v>
      </c>
      <c r="B2924" s="264">
        <v>2</v>
      </c>
      <c r="C2924" s="265">
        <v>0.5</v>
      </c>
      <c r="D2924" s="112">
        <v>50</v>
      </c>
    </row>
    <row r="2925" spans="1:4">
      <c r="A2925" s="264">
        <v>5</v>
      </c>
      <c r="B2925" s="264">
        <v>2</v>
      </c>
      <c r="C2925" s="265">
        <v>0.54166666666666663</v>
      </c>
      <c r="D2925" s="112">
        <v>50</v>
      </c>
    </row>
    <row r="2926" spans="1:4">
      <c r="A2926" s="264">
        <v>5</v>
      </c>
      <c r="B2926" s="264">
        <v>2</v>
      </c>
      <c r="C2926" s="265">
        <v>0.58333333333333337</v>
      </c>
      <c r="D2926" s="112">
        <v>50</v>
      </c>
    </row>
    <row r="2927" spans="1:4">
      <c r="A2927" s="264">
        <v>5</v>
      </c>
      <c r="B2927" s="264">
        <v>2</v>
      </c>
      <c r="C2927" s="265">
        <v>0.625</v>
      </c>
      <c r="D2927" s="112">
        <v>50</v>
      </c>
    </row>
    <row r="2928" spans="1:4">
      <c r="A2928" s="264">
        <v>5</v>
      </c>
      <c r="B2928" s="264">
        <v>2</v>
      </c>
      <c r="C2928" s="265">
        <v>0.66666666666666663</v>
      </c>
      <c r="D2928" s="112">
        <v>50</v>
      </c>
    </row>
    <row r="2929" spans="1:4">
      <c r="A2929" s="264">
        <v>5</v>
      </c>
      <c r="B2929" s="264">
        <v>2</v>
      </c>
      <c r="C2929" s="265">
        <v>0.70833333333333337</v>
      </c>
      <c r="D2929" s="112">
        <v>43.754698462574531</v>
      </c>
    </row>
    <row r="2930" spans="1:4">
      <c r="A2930" s="264">
        <v>5</v>
      </c>
      <c r="B2930" s="264">
        <v>2</v>
      </c>
      <c r="C2930" s="265">
        <v>0.75</v>
      </c>
      <c r="D2930" s="112">
        <v>16.696715182001917</v>
      </c>
    </row>
    <row r="2931" spans="1:4">
      <c r="A2931" s="264">
        <v>5</v>
      </c>
      <c r="B2931" s="264">
        <v>2</v>
      </c>
      <c r="C2931" s="265">
        <v>0.79166666666666663</v>
      </c>
      <c r="D2931" s="112">
        <v>0</v>
      </c>
    </row>
    <row r="2932" spans="1:4">
      <c r="A2932" s="264">
        <v>5</v>
      </c>
      <c r="B2932" s="264">
        <v>2</v>
      </c>
      <c r="C2932" s="265">
        <v>0.83333333333333337</v>
      </c>
      <c r="D2932" s="112">
        <v>0</v>
      </c>
    </row>
    <row r="2933" spans="1:4">
      <c r="A2933" s="264">
        <v>5</v>
      </c>
      <c r="B2933" s="264">
        <v>2</v>
      </c>
      <c r="C2933" s="265">
        <v>0.875</v>
      </c>
      <c r="D2933" s="112">
        <v>0</v>
      </c>
    </row>
    <row r="2934" spans="1:4">
      <c r="A2934" s="264">
        <v>5</v>
      </c>
      <c r="B2934" s="264">
        <v>2</v>
      </c>
      <c r="C2934" s="265">
        <v>0.91666666666666663</v>
      </c>
      <c r="D2934" s="112">
        <v>0</v>
      </c>
    </row>
    <row r="2935" spans="1:4">
      <c r="A2935" s="264">
        <v>5</v>
      </c>
      <c r="B2935" s="264">
        <v>2</v>
      </c>
      <c r="C2935" s="265">
        <v>0.95833333333333337</v>
      </c>
      <c r="D2935" s="112">
        <v>0</v>
      </c>
    </row>
    <row r="2936" spans="1:4">
      <c r="A2936" s="264">
        <v>5</v>
      </c>
      <c r="B2936" s="264">
        <v>3</v>
      </c>
      <c r="C2936" s="265">
        <v>0</v>
      </c>
      <c r="D2936" s="112">
        <v>0</v>
      </c>
    </row>
    <row r="2937" spans="1:4">
      <c r="A2937" s="264">
        <v>5</v>
      </c>
      <c r="B2937" s="264">
        <v>3</v>
      </c>
      <c r="C2937" s="265">
        <v>4.1666666666666664E-2</v>
      </c>
      <c r="D2937" s="112">
        <v>0</v>
      </c>
    </row>
    <row r="2938" spans="1:4">
      <c r="A2938" s="264">
        <v>5</v>
      </c>
      <c r="B2938" s="264">
        <v>3</v>
      </c>
      <c r="C2938" s="265">
        <v>8.3333333333333329E-2</v>
      </c>
      <c r="D2938" s="112">
        <v>0</v>
      </c>
    </row>
    <row r="2939" spans="1:4">
      <c r="A2939" s="264">
        <v>5</v>
      </c>
      <c r="B2939" s="264">
        <v>3</v>
      </c>
      <c r="C2939" s="265">
        <v>0.125</v>
      </c>
      <c r="D2939" s="112">
        <v>0</v>
      </c>
    </row>
    <row r="2940" spans="1:4">
      <c r="A2940" s="264">
        <v>5</v>
      </c>
      <c r="B2940" s="264">
        <v>3</v>
      </c>
      <c r="C2940" s="265">
        <v>0.16666666666666666</v>
      </c>
      <c r="D2940" s="112">
        <v>0</v>
      </c>
    </row>
    <row r="2941" spans="1:4">
      <c r="A2941" s="264">
        <v>5</v>
      </c>
      <c r="B2941" s="264">
        <v>3</v>
      </c>
      <c r="C2941" s="265">
        <v>0.20833333333333334</v>
      </c>
      <c r="D2941" s="112">
        <v>0</v>
      </c>
    </row>
    <row r="2942" spans="1:4">
      <c r="A2942" s="264">
        <v>5</v>
      </c>
      <c r="B2942" s="264">
        <v>3</v>
      </c>
      <c r="C2942" s="265">
        <v>0.25</v>
      </c>
      <c r="D2942" s="112">
        <v>12.013015725801386</v>
      </c>
    </row>
    <row r="2943" spans="1:4">
      <c r="A2943" s="264">
        <v>5</v>
      </c>
      <c r="B2943" s="264">
        <v>3</v>
      </c>
      <c r="C2943" s="265">
        <v>0.29166666666666669</v>
      </c>
      <c r="D2943" s="112">
        <v>43.393290359649988</v>
      </c>
    </row>
    <row r="2944" spans="1:4">
      <c r="A2944" s="264">
        <v>5</v>
      </c>
      <c r="B2944" s="264">
        <v>3</v>
      </c>
      <c r="C2944" s="265">
        <v>0.33333333333333331</v>
      </c>
      <c r="D2944" s="112">
        <v>50</v>
      </c>
    </row>
    <row r="2945" spans="1:4">
      <c r="A2945" s="264">
        <v>5</v>
      </c>
      <c r="B2945" s="264">
        <v>3</v>
      </c>
      <c r="C2945" s="265">
        <v>0.375</v>
      </c>
      <c r="D2945" s="112">
        <v>50</v>
      </c>
    </row>
    <row r="2946" spans="1:4">
      <c r="A2946" s="264">
        <v>5</v>
      </c>
      <c r="B2946" s="264">
        <v>3</v>
      </c>
      <c r="C2946" s="265">
        <v>0.41666666666666669</v>
      </c>
      <c r="D2946" s="112">
        <v>50</v>
      </c>
    </row>
    <row r="2947" spans="1:4">
      <c r="A2947" s="264">
        <v>5</v>
      </c>
      <c r="B2947" s="264">
        <v>3</v>
      </c>
      <c r="C2947" s="265">
        <v>0.45833333333333331</v>
      </c>
      <c r="D2947" s="112">
        <v>50</v>
      </c>
    </row>
    <row r="2948" spans="1:4">
      <c r="A2948" s="264">
        <v>5</v>
      </c>
      <c r="B2948" s="264">
        <v>3</v>
      </c>
      <c r="C2948" s="265">
        <v>0.5</v>
      </c>
      <c r="D2948" s="112">
        <v>50</v>
      </c>
    </row>
    <row r="2949" spans="1:4">
      <c r="A2949" s="264">
        <v>5</v>
      </c>
      <c r="B2949" s="264">
        <v>3</v>
      </c>
      <c r="C2949" s="265">
        <v>0.54166666666666663</v>
      </c>
      <c r="D2949" s="112">
        <v>50</v>
      </c>
    </row>
    <row r="2950" spans="1:4">
      <c r="A2950" s="264">
        <v>5</v>
      </c>
      <c r="B2950" s="264">
        <v>3</v>
      </c>
      <c r="C2950" s="265">
        <v>0.58333333333333337</v>
      </c>
      <c r="D2950" s="112">
        <v>50</v>
      </c>
    </row>
    <row r="2951" spans="1:4">
      <c r="A2951" s="264">
        <v>5</v>
      </c>
      <c r="B2951" s="264">
        <v>3</v>
      </c>
      <c r="C2951" s="265">
        <v>0.625</v>
      </c>
      <c r="D2951" s="112">
        <v>33.123508611211754</v>
      </c>
    </row>
    <row r="2952" spans="1:4">
      <c r="A2952" s="264">
        <v>5</v>
      </c>
      <c r="B2952" s="264">
        <v>3</v>
      </c>
      <c r="C2952" s="265">
        <v>0.66666666666666663</v>
      </c>
      <c r="D2952" s="112">
        <v>11.882878667333506</v>
      </c>
    </row>
    <row r="2953" spans="1:4">
      <c r="A2953" s="264">
        <v>5</v>
      </c>
      <c r="B2953" s="264">
        <v>3</v>
      </c>
      <c r="C2953" s="265">
        <v>0.70833333333333337</v>
      </c>
      <c r="D2953" s="112">
        <v>7.1624276881130546</v>
      </c>
    </row>
    <row r="2954" spans="1:4">
      <c r="A2954" s="264">
        <v>5</v>
      </c>
      <c r="B2954" s="264">
        <v>3</v>
      </c>
      <c r="C2954" s="265">
        <v>0.75</v>
      </c>
      <c r="D2954" s="112">
        <v>9.1660530662484359</v>
      </c>
    </row>
    <row r="2955" spans="1:4">
      <c r="A2955" s="264">
        <v>5</v>
      </c>
      <c r="B2955" s="264">
        <v>3</v>
      </c>
      <c r="C2955" s="265">
        <v>0.79166666666666663</v>
      </c>
      <c r="D2955" s="112">
        <v>0</v>
      </c>
    </row>
    <row r="2956" spans="1:4">
      <c r="A2956" s="264">
        <v>5</v>
      </c>
      <c r="B2956" s="264">
        <v>3</v>
      </c>
      <c r="C2956" s="265">
        <v>0.83333333333333337</v>
      </c>
      <c r="D2956" s="112">
        <v>0</v>
      </c>
    </row>
    <row r="2957" spans="1:4">
      <c r="A2957" s="264">
        <v>5</v>
      </c>
      <c r="B2957" s="264">
        <v>3</v>
      </c>
      <c r="C2957" s="265">
        <v>0.875</v>
      </c>
      <c r="D2957" s="112">
        <v>0</v>
      </c>
    </row>
    <row r="2958" spans="1:4">
      <c r="A2958" s="264">
        <v>5</v>
      </c>
      <c r="B2958" s="264">
        <v>3</v>
      </c>
      <c r="C2958" s="265">
        <v>0.91666666666666663</v>
      </c>
      <c r="D2958" s="112">
        <v>0</v>
      </c>
    </row>
    <row r="2959" spans="1:4">
      <c r="A2959" s="264">
        <v>5</v>
      </c>
      <c r="B2959" s="264">
        <v>3</v>
      </c>
      <c r="C2959" s="265">
        <v>0.95833333333333337</v>
      </c>
      <c r="D2959" s="112">
        <v>0</v>
      </c>
    </row>
    <row r="2960" spans="1:4">
      <c r="A2960" s="264">
        <v>5</v>
      </c>
      <c r="B2960" s="264">
        <v>4</v>
      </c>
      <c r="C2960" s="265">
        <v>0</v>
      </c>
      <c r="D2960" s="112">
        <v>0</v>
      </c>
    </row>
    <row r="2961" spans="1:4">
      <c r="A2961" s="264">
        <v>5</v>
      </c>
      <c r="B2961" s="264">
        <v>4</v>
      </c>
      <c r="C2961" s="265">
        <v>4.1666666666666664E-2</v>
      </c>
      <c r="D2961" s="112">
        <v>0</v>
      </c>
    </row>
    <row r="2962" spans="1:4">
      <c r="A2962" s="264">
        <v>5</v>
      </c>
      <c r="B2962" s="264">
        <v>4</v>
      </c>
      <c r="C2962" s="265">
        <v>8.3333333333333329E-2</v>
      </c>
      <c r="D2962" s="112">
        <v>0</v>
      </c>
    </row>
    <row r="2963" spans="1:4">
      <c r="A2963" s="264">
        <v>5</v>
      </c>
      <c r="B2963" s="264">
        <v>4</v>
      </c>
      <c r="C2963" s="265">
        <v>0.125</v>
      </c>
      <c r="D2963" s="112">
        <v>0</v>
      </c>
    </row>
    <row r="2964" spans="1:4">
      <c r="A2964" s="264">
        <v>5</v>
      </c>
      <c r="B2964" s="264">
        <v>4</v>
      </c>
      <c r="C2964" s="265">
        <v>0.16666666666666666</v>
      </c>
      <c r="D2964" s="112">
        <v>0</v>
      </c>
    </row>
    <row r="2965" spans="1:4">
      <c r="A2965" s="264">
        <v>5</v>
      </c>
      <c r="B2965" s="264">
        <v>4</v>
      </c>
      <c r="C2965" s="265">
        <v>0.20833333333333334</v>
      </c>
      <c r="D2965" s="112">
        <v>0</v>
      </c>
    </row>
    <row r="2966" spans="1:4">
      <c r="A2966" s="264">
        <v>5</v>
      </c>
      <c r="B2966" s="264">
        <v>4</v>
      </c>
      <c r="C2966" s="265">
        <v>0.25</v>
      </c>
      <c r="D2966" s="112">
        <v>12.866426190747799</v>
      </c>
    </row>
    <row r="2967" spans="1:4">
      <c r="A2967" s="264">
        <v>5</v>
      </c>
      <c r="B2967" s="264">
        <v>4</v>
      </c>
      <c r="C2967" s="265">
        <v>0.29166666666666669</v>
      </c>
      <c r="D2967" s="112">
        <v>43.983540660224065</v>
      </c>
    </row>
    <row r="2968" spans="1:4">
      <c r="A2968" s="264">
        <v>5</v>
      </c>
      <c r="B2968" s="264">
        <v>4</v>
      </c>
      <c r="C2968" s="265">
        <v>0.33333333333333331</v>
      </c>
      <c r="D2968" s="112">
        <v>50</v>
      </c>
    </row>
    <row r="2969" spans="1:4">
      <c r="A2969" s="264">
        <v>5</v>
      </c>
      <c r="B2969" s="264">
        <v>4</v>
      </c>
      <c r="C2969" s="265">
        <v>0.375</v>
      </c>
      <c r="D2969" s="112">
        <v>50</v>
      </c>
    </row>
    <row r="2970" spans="1:4">
      <c r="A2970" s="264">
        <v>5</v>
      </c>
      <c r="B2970" s="264">
        <v>4</v>
      </c>
      <c r="C2970" s="265">
        <v>0.41666666666666669</v>
      </c>
      <c r="D2970" s="112">
        <v>50</v>
      </c>
    </row>
    <row r="2971" spans="1:4">
      <c r="A2971" s="264">
        <v>5</v>
      </c>
      <c r="B2971" s="264">
        <v>4</v>
      </c>
      <c r="C2971" s="265">
        <v>0.45833333333333331</v>
      </c>
      <c r="D2971" s="112">
        <v>50</v>
      </c>
    </row>
    <row r="2972" spans="1:4">
      <c r="A2972" s="264">
        <v>5</v>
      </c>
      <c r="B2972" s="264">
        <v>4</v>
      </c>
      <c r="C2972" s="265">
        <v>0.5</v>
      </c>
      <c r="D2972" s="112">
        <v>50</v>
      </c>
    </row>
    <row r="2973" spans="1:4">
      <c r="A2973" s="264">
        <v>5</v>
      </c>
      <c r="B2973" s="264">
        <v>4</v>
      </c>
      <c r="C2973" s="265">
        <v>0.54166666666666663</v>
      </c>
      <c r="D2973" s="112">
        <v>50</v>
      </c>
    </row>
    <row r="2974" spans="1:4">
      <c r="A2974" s="264">
        <v>5</v>
      </c>
      <c r="B2974" s="264">
        <v>4</v>
      </c>
      <c r="C2974" s="265">
        <v>0.58333333333333337</v>
      </c>
      <c r="D2974" s="112">
        <v>50</v>
      </c>
    </row>
    <row r="2975" spans="1:4">
      <c r="A2975" s="264">
        <v>5</v>
      </c>
      <c r="B2975" s="264">
        <v>4</v>
      </c>
      <c r="C2975" s="265">
        <v>0.625</v>
      </c>
      <c r="D2975" s="112">
        <v>50</v>
      </c>
    </row>
    <row r="2976" spans="1:4">
      <c r="A2976" s="264">
        <v>5</v>
      </c>
      <c r="B2976" s="264">
        <v>4</v>
      </c>
      <c r="C2976" s="265">
        <v>0.66666666666666663</v>
      </c>
      <c r="D2976" s="112">
        <v>50</v>
      </c>
    </row>
    <row r="2977" spans="1:4">
      <c r="A2977" s="264">
        <v>5</v>
      </c>
      <c r="B2977" s="264">
        <v>4</v>
      </c>
      <c r="C2977" s="265">
        <v>0.70833333333333337</v>
      </c>
      <c r="D2977" s="112">
        <v>45.355861003498241</v>
      </c>
    </row>
    <row r="2978" spans="1:4">
      <c r="A2978" s="264">
        <v>5</v>
      </c>
      <c r="B2978" s="264">
        <v>4</v>
      </c>
      <c r="C2978" s="265">
        <v>0.75</v>
      </c>
      <c r="D2978" s="112">
        <v>17.055070177659747</v>
      </c>
    </row>
    <row r="2979" spans="1:4">
      <c r="A2979" s="264">
        <v>5</v>
      </c>
      <c r="B2979" s="264">
        <v>4</v>
      </c>
      <c r="C2979" s="265">
        <v>0.79166666666666663</v>
      </c>
      <c r="D2979" s="112">
        <v>0</v>
      </c>
    </row>
    <row r="2980" spans="1:4">
      <c r="A2980" s="264">
        <v>5</v>
      </c>
      <c r="B2980" s="264">
        <v>4</v>
      </c>
      <c r="C2980" s="265">
        <v>0.83333333333333337</v>
      </c>
      <c r="D2980" s="112">
        <v>0</v>
      </c>
    </row>
    <row r="2981" spans="1:4">
      <c r="A2981" s="264">
        <v>5</v>
      </c>
      <c r="B2981" s="264">
        <v>4</v>
      </c>
      <c r="C2981" s="265">
        <v>0.875</v>
      </c>
      <c r="D2981" s="112">
        <v>0</v>
      </c>
    </row>
    <row r="2982" spans="1:4">
      <c r="A2982" s="264">
        <v>5</v>
      </c>
      <c r="B2982" s="264">
        <v>4</v>
      </c>
      <c r="C2982" s="265">
        <v>0.91666666666666663</v>
      </c>
      <c r="D2982" s="112">
        <v>0</v>
      </c>
    </row>
    <row r="2983" spans="1:4">
      <c r="A2983" s="264">
        <v>5</v>
      </c>
      <c r="B2983" s="264">
        <v>4</v>
      </c>
      <c r="C2983" s="265">
        <v>0.95833333333333337</v>
      </c>
      <c r="D2983" s="112">
        <v>0</v>
      </c>
    </row>
    <row r="2984" spans="1:4">
      <c r="A2984" s="264">
        <v>5</v>
      </c>
      <c r="B2984" s="264">
        <v>5</v>
      </c>
      <c r="C2984" s="265">
        <v>0</v>
      </c>
      <c r="D2984" s="112">
        <v>0</v>
      </c>
    </row>
    <row r="2985" spans="1:4">
      <c r="A2985" s="264">
        <v>5</v>
      </c>
      <c r="B2985" s="264">
        <v>5</v>
      </c>
      <c r="C2985" s="265">
        <v>4.1666666666666664E-2</v>
      </c>
      <c r="D2985" s="112">
        <v>0</v>
      </c>
    </row>
    <row r="2986" spans="1:4">
      <c r="A2986" s="264">
        <v>5</v>
      </c>
      <c r="B2986" s="264">
        <v>5</v>
      </c>
      <c r="C2986" s="265">
        <v>8.3333333333333329E-2</v>
      </c>
      <c r="D2986" s="112">
        <v>0</v>
      </c>
    </row>
    <row r="2987" spans="1:4">
      <c r="A2987" s="264">
        <v>5</v>
      </c>
      <c r="B2987" s="264">
        <v>5</v>
      </c>
      <c r="C2987" s="265">
        <v>0.125</v>
      </c>
      <c r="D2987" s="112">
        <v>0</v>
      </c>
    </row>
    <row r="2988" spans="1:4">
      <c r="A2988" s="264">
        <v>5</v>
      </c>
      <c r="B2988" s="264">
        <v>5</v>
      </c>
      <c r="C2988" s="265">
        <v>0.16666666666666666</v>
      </c>
      <c r="D2988" s="112">
        <v>0</v>
      </c>
    </row>
    <row r="2989" spans="1:4">
      <c r="A2989" s="264">
        <v>5</v>
      </c>
      <c r="B2989" s="264">
        <v>5</v>
      </c>
      <c r="C2989" s="265">
        <v>0.20833333333333334</v>
      </c>
      <c r="D2989" s="112">
        <v>0</v>
      </c>
    </row>
    <row r="2990" spans="1:4">
      <c r="A2990" s="264">
        <v>5</v>
      </c>
      <c r="B2990" s="264">
        <v>5</v>
      </c>
      <c r="C2990" s="265">
        <v>0.25</v>
      </c>
      <c r="D2990" s="112">
        <v>13.269665768925165</v>
      </c>
    </row>
    <row r="2991" spans="1:4">
      <c r="A2991" s="264">
        <v>5</v>
      </c>
      <c r="B2991" s="264">
        <v>5</v>
      </c>
      <c r="C2991" s="265">
        <v>0.29166666666666669</v>
      </c>
      <c r="D2991" s="112">
        <v>43.92867815685684</v>
      </c>
    </row>
    <row r="2992" spans="1:4">
      <c r="A2992" s="264">
        <v>5</v>
      </c>
      <c r="B2992" s="264">
        <v>5</v>
      </c>
      <c r="C2992" s="265">
        <v>0.33333333333333331</v>
      </c>
      <c r="D2992" s="112">
        <v>50</v>
      </c>
    </row>
    <row r="2993" spans="1:4">
      <c r="A2993" s="264">
        <v>5</v>
      </c>
      <c r="B2993" s="264">
        <v>5</v>
      </c>
      <c r="C2993" s="265">
        <v>0.375</v>
      </c>
      <c r="D2993" s="112">
        <v>50</v>
      </c>
    </row>
    <row r="2994" spans="1:4">
      <c r="A2994" s="264">
        <v>5</v>
      </c>
      <c r="B2994" s="264">
        <v>5</v>
      </c>
      <c r="C2994" s="265">
        <v>0.41666666666666669</v>
      </c>
      <c r="D2994" s="112">
        <v>50</v>
      </c>
    </row>
    <row r="2995" spans="1:4">
      <c r="A2995" s="264">
        <v>5</v>
      </c>
      <c r="B2995" s="264">
        <v>5</v>
      </c>
      <c r="C2995" s="265">
        <v>0.45833333333333331</v>
      </c>
      <c r="D2995" s="112">
        <v>50</v>
      </c>
    </row>
    <row r="2996" spans="1:4">
      <c r="A2996" s="264">
        <v>5</v>
      </c>
      <c r="B2996" s="264">
        <v>5</v>
      </c>
      <c r="C2996" s="265">
        <v>0.5</v>
      </c>
      <c r="D2996" s="112">
        <v>50</v>
      </c>
    </row>
    <row r="2997" spans="1:4">
      <c r="A2997" s="264">
        <v>5</v>
      </c>
      <c r="B2997" s="264">
        <v>5</v>
      </c>
      <c r="C2997" s="265">
        <v>0.54166666666666663</v>
      </c>
      <c r="D2997" s="112">
        <v>50</v>
      </c>
    </row>
    <row r="2998" spans="1:4">
      <c r="A2998" s="264">
        <v>5</v>
      </c>
      <c r="B2998" s="264">
        <v>5</v>
      </c>
      <c r="C2998" s="265">
        <v>0.58333333333333337</v>
      </c>
      <c r="D2998" s="112">
        <v>50</v>
      </c>
    </row>
    <row r="2999" spans="1:4">
      <c r="A2999" s="264">
        <v>5</v>
      </c>
      <c r="B2999" s="264">
        <v>5</v>
      </c>
      <c r="C2999" s="265">
        <v>0.625</v>
      </c>
      <c r="D2999" s="112">
        <v>50</v>
      </c>
    </row>
    <row r="3000" spans="1:4">
      <c r="A3000" s="264">
        <v>5</v>
      </c>
      <c r="B3000" s="264">
        <v>5</v>
      </c>
      <c r="C3000" s="265">
        <v>0.66666666666666663</v>
      </c>
      <c r="D3000" s="112">
        <v>50</v>
      </c>
    </row>
    <row r="3001" spans="1:4">
      <c r="A3001" s="264">
        <v>5</v>
      </c>
      <c r="B3001" s="264">
        <v>5</v>
      </c>
      <c r="C3001" s="265">
        <v>0.70833333333333337</v>
      </c>
      <c r="D3001" s="112">
        <v>44.681900572195374</v>
      </c>
    </row>
    <row r="3002" spans="1:4">
      <c r="A3002" s="264">
        <v>5</v>
      </c>
      <c r="B3002" s="264">
        <v>5</v>
      </c>
      <c r="C3002" s="265">
        <v>0.75</v>
      </c>
      <c r="D3002" s="112">
        <v>15.983836715398395</v>
      </c>
    </row>
    <row r="3003" spans="1:4">
      <c r="A3003" s="264">
        <v>5</v>
      </c>
      <c r="B3003" s="264">
        <v>5</v>
      </c>
      <c r="C3003" s="265">
        <v>0.79166666666666663</v>
      </c>
      <c r="D3003" s="112">
        <v>0</v>
      </c>
    </row>
    <row r="3004" spans="1:4">
      <c r="A3004" s="264">
        <v>5</v>
      </c>
      <c r="B3004" s="264">
        <v>5</v>
      </c>
      <c r="C3004" s="265">
        <v>0.83333333333333337</v>
      </c>
      <c r="D3004" s="112">
        <v>0</v>
      </c>
    </row>
    <row r="3005" spans="1:4">
      <c r="A3005" s="264">
        <v>5</v>
      </c>
      <c r="B3005" s="264">
        <v>5</v>
      </c>
      <c r="C3005" s="265">
        <v>0.875</v>
      </c>
      <c r="D3005" s="112">
        <v>0</v>
      </c>
    </row>
    <row r="3006" spans="1:4">
      <c r="A3006" s="264">
        <v>5</v>
      </c>
      <c r="B3006" s="264">
        <v>5</v>
      </c>
      <c r="C3006" s="265">
        <v>0.91666666666666663</v>
      </c>
      <c r="D3006" s="112">
        <v>0</v>
      </c>
    </row>
    <row r="3007" spans="1:4">
      <c r="A3007" s="264">
        <v>5</v>
      </c>
      <c r="B3007" s="264">
        <v>5</v>
      </c>
      <c r="C3007" s="265">
        <v>0.95833333333333337</v>
      </c>
      <c r="D3007" s="112">
        <v>0</v>
      </c>
    </row>
    <row r="3008" spans="1:4">
      <c r="A3008" s="264">
        <v>5</v>
      </c>
      <c r="B3008" s="264">
        <v>6</v>
      </c>
      <c r="C3008" s="265">
        <v>0</v>
      </c>
      <c r="D3008" s="112">
        <v>0</v>
      </c>
    </row>
    <row r="3009" spans="1:4">
      <c r="A3009" s="264">
        <v>5</v>
      </c>
      <c r="B3009" s="264">
        <v>6</v>
      </c>
      <c r="C3009" s="265">
        <v>4.1666666666666664E-2</v>
      </c>
      <c r="D3009" s="112">
        <v>0</v>
      </c>
    </row>
    <row r="3010" spans="1:4">
      <c r="A3010" s="264">
        <v>5</v>
      </c>
      <c r="B3010" s="264">
        <v>6</v>
      </c>
      <c r="C3010" s="265">
        <v>8.3333333333333329E-2</v>
      </c>
      <c r="D3010" s="112">
        <v>0</v>
      </c>
    </row>
    <row r="3011" spans="1:4">
      <c r="A3011" s="264">
        <v>5</v>
      </c>
      <c r="B3011" s="264">
        <v>6</v>
      </c>
      <c r="C3011" s="265">
        <v>0.125</v>
      </c>
      <c r="D3011" s="112">
        <v>0</v>
      </c>
    </row>
    <row r="3012" spans="1:4">
      <c r="A3012" s="264">
        <v>5</v>
      </c>
      <c r="B3012" s="264">
        <v>6</v>
      </c>
      <c r="C3012" s="265">
        <v>0.16666666666666666</v>
      </c>
      <c r="D3012" s="112">
        <v>0</v>
      </c>
    </row>
    <row r="3013" spans="1:4">
      <c r="A3013" s="264">
        <v>5</v>
      </c>
      <c r="B3013" s="264">
        <v>6</v>
      </c>
      <c r="C3013" s="265">
        <v>0.20833333333333334</v>
      </c>
      <c r="D3013" s="112">
        <v>0</v>
      </c>
    </row>
    <row r="3014" spans="1:4">
      <c r="A3014" s="264">
        <v>5</v>
      </c>
      <c r="B3014" s="264">
        <v>6</v>
      </c>
      <c r="C3014" s="265">
        <v>0.25</v>
      </c>
      <c r="D3014" s="112">
        <v>10.611131106426505</v>
      </c>
    </row>
    <row r="3015" spans="1:4">
      <c r="A3015" s="264">
        <v>5</v>
      </c>
      <c r="B3015" s="264">
        <v>6</v>
      </c>
      <c r="C3015" s="265">
        <v>0.29166666666666669</v>
      </c>
      <c r="D3015" s="112">
        <v>40.855611843822786</v>
      </c>
    </row>
    <row r="3016" spans="1:4">
      <c r="A3016" s="264">
        <v>5</v>
      </c>
      <c r="B3016" s="264">
        <v>6</v>
      </c>
      <c r="C3016" s="265">
        <v>0.33333333333333331</v>
      </c>
      <c r="D3016" s="112">
        <v>50</v>
      </c>
    </row>
    <row r="3017" spans="1:4">
      <c r="A3017" s="264">
        <v>5</v>
      </c>
      <c r="B3017" s="264">
        <v>6</v>
      </c>
      <c r="C3017" s="265">
        <v>0.375</v>
      </c>
      <c r="D3017" s="112">
        <v>50</v>
      </c>
    </row>
    <row r="3018" spans="1:4">
      <c r="A3018" s="264">
        <v>5</v>
      </c>
      <c r="B3018" s="264">
        <v>6</v>
      </c>
      <c r="C3018" s="265">
        <v>0.41666666666666669</v>
      </c>
      <c r="D3018" s="112">
        <v>50</v>
      </c>
    </row>
    <row r="3019" spans="1:4">
      <c r="A3019" s="264">
        <v>5</v>
      </c>
      <c r="B3019" s="264">
        <v>6</v>
      </c>
      <c r="C3019" s="265">
        <v>0.45833333333333331</v>
      </c>
      <c r="D3019" s="112">
        <v>50</v>
      </c>
    </row>
    <row r="3020" spans="1:4">
      <c r="A3020" s="264">
        <v>5</v>
      </c>
      <c r="B3020" s="264">
        <v>6</v>
      </c>
      <c r="C3020" s="265">
        <v>0.5</v>
      </c>
      <c r="D3020" s="112">
        <v>50</v>
      </c>
    </row>
    <row r="3021" spans="1:4">
      <c r="A3021" s="264">
        <v>5</v>
      </c>
      <c r="B3021" s="264">
        <v>6</v>
      </c>
      <c r="C3021" s="265">
        <v>0.54166666666666663</v>
      </c>
      <c r="D3021" s="112">
        <v>50</v>
      </c>
    </row>
    <row r="3022" spans="1:4">
      <c r="A3022" s="264">
        <v>5</v>
      </c>
      <c r="B3022" s="264">
        <v>6</v>
      </c>
      <c r="C3022" s="265">
        <v>0.58333333333333337</v>
      </c>
      <c r="D3022" s="112">
        <v>50</v>
      </c>
    </row>
    <row r="3023" spans="1:4">
      <c r="A3023" s="264">
        <v>5</v>
      </c>
      <c r="B3023" s="264">
        <v>6</v>
      </c>
      <c r="C3023" s="265">
        <v>0.625</v>
      </c>
      <c r="D3023" s="112">
        <v>50</v>
      </c>
    </row>
    <row r="3024" spans="1:4">
      <c r="A3024" s="264">
        <v>5</v>
      </c>
      <c r="B3024" s="264">
        <v>6</v>
      </c>
      <c r="C3024" s="265">
        <v>0.66666666666666663</v>
      </c>
      <c r="D3024" s="112">
        <v>50</v>
      </c>
    </row>
    <row r="3025" spans="1:4">
      <c r="A3025" s="264">
        <v>5</v>
      </c>
      <c r="B3025" s="264">
        <v>6</v>
      </c>
      <c r="C3025" s="265">
        <v>0.70833333333333337</v>
      </c>
      <c r="D3025" s="112">
        <v>43.765402395152954</v>
      </c>
    </row>
    <row r="3026" spans="1:4">
      <c r="A3026" s="264">
        <v>5</v>
      </c>
      <c r="B3026" s="264">
        <v>6</v>
      </c>
      <c r="C3026" s="265">
        <v>0.75</v>
      </c>
      <c r="D3026" s="112">
        <v>15.836583771459315</v>
      </c>
    </row>
    <row r="3027" spans="1:4">
      <c r="A3027" s="264">
        <v>5</v>
      </c>
      <c r="B3027" s="264">
        <v>6</v>
      </c>
      <c r="C3027" s="265">
        <v>0.79166666666666663</v>
      </c>
      <c r="D3027" s="112">
        <v>0</v>
      </c>
    </row>
    <row r="3028" spans="1:4">
      <c r="A3028" s="264">
        <v>5</v>
      </c>
      <c r="B3028" s="264">
        <v>6</v>
      </c>
      <c r="C3028" s="265">
        <v>0.83333333333333337</v>
      </c>
      <c r="D3028" s="112">
        <v>0</v>
      </c>
    </row>
    <row r="3029" spans="1:4">
      <c r="A3029" s="264">
        <v>5</v>
      </c>
      <c r="B3029" s="264">
        <v>6</v>
      </c>
      <c r="C3029" s="265">
        <v>0.875</v>
      </c>
      <c r="D3029" s="112">
        <v>0</v>
      </c>
    </row>
    <row r="3030" spans="1:4">
      <c r="A3030" s="264">
        <v>5</v>
      </c>
      <c r="B3030" s="264">
        <v>6</v>
      </c>
      <c r="C3030" s="265">
        <v>0.91666666666666663</v>
      </c>
      <c r="D3030" s="112">
        <v>0</v>
      </c>
    </row>
    <row r="3031" spans="1:4">
      <c r="A3031" s="264">
        <v>5</v>
      </c>
      <c r="B3031" s="264">
        <v>6</v>
      </c>
      <c r="C3031" s="265">
        <v>0.95833333333333337</v>
      </c>
      <c r="D3031" s="112">
        <v>0</v>
      </c>
    </row>
    <row r="3032" spans="1:4">
      <c r="A3032" s="264">
        <v>5</v>
      </c>
      <c r="B3032" s="264">
        <v>7</v>
      </c>
      <c r="C3032" s="265">
        <v>0</v>
      </c>
      <c r="D3032" s="112">
        <v>0</v>
      </c>
    </row>
    <row r="3033" spans="1:4">
      <c r="A3033" s="264">
        <v>5</v>
      </c>
      <c r="B3033" s="264">
        <v>7</v>
      </c>
      <c r="C3033" s="265">
        <v>4.1666666666666664E-2</v>
      </c>
      <c r="D3033" s="112">
        <v>0</v>
      </c>
    </row>
    <row r="3034" spans="1:4">
      <c r="A3034" s="264">
        <v>5</v>
      </c>
      <c r="B3034" s="264">
        <v>7</v>
      </c>
      <c r="C3034" s="265">
        <v>8.3333333333333329E-2</v>
      </c>
      <c r="D3034" s="112">
        <v>0</v>
      </c>
    </row>
    <row r="3035" spans="1:4">
      <c r="A3035" s="264">
        <v>5</v>
      </c>
      <c r="B3035" s="264">
        <v>7</v>
      </c>
      <c r="C3035" s="265">
        <v>0.125</v>
      </c>
      <c r="D3035" s="112">
        <v>0</v>
      </c>
    </row>
    <row r="3036" spans="1:4">
      <c r="A3036" s="264">
        <v>5</v>
      </c>
      <c r="B3036" s="264">
        <v>7</v>
      </c>
      <c r="C3036" s="265">
        <v>0.16666666666666666</v>
      </c>
      <c r="D3036" s="112">
        <v>0</v>
      </c>
    </row>
    <row r="3037" spans="1:4">
      <c r="A3037" s="264">
        <v>5</v>
      </c>
      <c r="B3037" s="264">
        <v>7</v>
      </c>
      <c r="C3037" s="265">
        <v>0.20833333333333334</v>
      </c>
      <c r="D3037" s="112">
        <v>0</v>
      </c>
    </row>
    <row r="3038" spans="1:4">
      <c r="A3038" s="264">
        <v>5</v>
      </c>
      <c r="B3038" s="264">
        <v>7</v>
      </c>
      <c r="C3038" s="265">
        <v>0.25</v>
      </c>
      <c r="D3038" s="112">
        <v>7.9933308284401772</v>
      </c>
    </row>
    <row r="3039" spans="1:4">
      <c r="A3039" s="264">
        <v>5</v>
      </c>
      <c r="B3039" s="264">
        <v>7</v>
      </c>
      <c r="C3039" s="265">
        <v>0.29166666666666669</v>
      </c>
      <c r="D3039" s="112">
        <v>34.795408843321653</v>
      </c>
    </row>
    <row r="3040" spans="1:4">
      <c r="A3040" s="264">
        <v>5</v>
      </c>
      <c r="B3040" s="264">
        <v>7</v>
      </c>
      <c r="C3040" s="265">
        <v>0.33333333333333331</v>
      </c>
      <c r="D3040" s="112">
        <v>50</v>
      </c>
    </row>
    <row r="3041" spans="1:4">
      <c r="A3041" s="264">
        <v>5</v>
      </c>
      <c r="B3041" s="264">
        <v>7</v>
      </c>
      <c r="C3041" s="265">
        <v>0.375</v>
      </c>
      <c r="D3041" s="112">
        <v>50</v>
      </c>
    </row>
    <row r="3042" spans="1:4">
      <c r="A3042" s="264">
        <v>5</v>
      </c>
      <c r="B3042" s="264">
        <v>7</v>
      </c>
      <c r="C3042" s="265">
        <v>0.41666666666666669</v>
      </c>
      <c r="D3042" s="112">
        <v>50</v>
      </c>
    </row>
    <row r="3043" spans="1:4">
      <c r="A3043" s="264">
        <v>5</v>
      </c>
      <c r="B3043" s="264">
        <v>7</v>
      </c>
      <c r="C3043" s="265">
        <v>0.45833333333333331</v>
      </c>
      <c r="D3043" s="112">
        <v>50</v>
      </c>
    </row>
    <row r="3044" spans="1:4">
      <c r="A3044" s="264">
        <v>5</v>
      </c>
      <c r="B3044" s="264">
        <v>7</v>
      </c>
      <c r="C3044" s="265">
        <v>0.5</v>
      </c>
      <c r="D3044" s="112">
        <v>43.442828569021344</v>
      </c>
    </row>
    <row r="3045" spans="1:4">
      <c r="A3045" s="264">
        <v>5</v>
      </c>
      <c r="B3045" s="264">
        <v>7</v>
      </c>
      <c r="C3045" s="265">
        <v>0.54166666666666663</v>
      </c>
      <c r="D3045" s="112">
        <v>50</v>
      </c>
    </row>
    <row r="3046" spans="1:4">
      <c r="A3046" s="264">
        <v>5</v>
      </c>
      <c r="B3046" s="264">
        <v>7</v>
      </c>
      <c r="C3046" s="265">
        <v>0.58333333333333337</v>
      </c>
      <c r="D3046" s="112">
        <v>50</v>
      </c>
    </row>
    <row r="3047" spans="1:4">
      <c r="A3047" s="264">
        <v>5</v>
      </c>
      <c r="B3047" s="264">
        <v>7</v>
      </c>
      <c r="C3047" s="265">
        <v>0.625</v>
      </c>
      <c r="D3047" s="112">
        <v>50</v>
      </c>
    </row>
    <row r="3048" spans="1:4">
      <c r="A3048" s="264">
        <v>5</v>
      </c>
      <c r="B3048" s="264">
        <v>7</v>
      </c>
      <c r="C3048" s="265">
        <v>0.66666666666666663</v>
      </c>
      <c r="D3048" s="112">
        <v>49.32786105507634</v>
      </c>
    </row>
    <row r="3049" spans="1:4">
      <c r="A3049" s="264">
        <v>5</v>
      </c>
      <c r="B3049" s="264">
        <v>7</v>
      </c>
      <c r="C3049" s="265">
        <v>0.70833333333333337</v>
      </c>
      <c r="D3049" s="112">
        <v>42.42375723620583</v>
      </c>
    </row>
    <row r="3050" spans="1:4">
      <c r="A3050" s="264">
        <v>5</v>
      </c>
      <c r="B3050" s="264">
        <v>7</v>
      </c>
      <c r="C3050" s="265">
        <v>0.75</v>
      </c>
      <c r="D3050" s="112">
        <v>15.989290883897441</v>
      </c>
    </row>
    <row r="3051" spans="1:4">
      <c r="A3051" s="264">
        <v>5</v>
      </c>
      <c r="B3051" s="264">
        <v>7</v>
      </c>
      <c r="C3051" s="265">
        <v>0.79166666666666663</v>
      </c>
      <c r="D3051" s="112">
        <v>0</v>
      </c>
    </row>
    <row r="3052" spans="1:4">
      <c r="A3052" s="264">
        <v>5</v>
      </c>
      <c r="B3052" s="264">
        <v>7</v>
      </c>
      <c r="C3052" s="265">
        <v>0.83333333333333337</v>
      </c>
      <c r="D3052" s="112">
        <v>0</v>
      </c>
    </row>
    <row r="3053" spans="1:4">
      <c r="A3053" s="264">
        <v>5</v>
      </c>
      <c r="B3053" s="264">
        <v>7</v>
      </c>
      <c r="C3053" s="265">
        <v>0.875</v>
      </c>
      <c r="D3053" s="112">
        <v>0</v>
      </c>
    </row>
    <row r="3054" spans="1:4">
      <c r="A3054" s="264">
        <v>5</v>
      </c>
      <c r="B3054" s="264">
        <v>7</v>
      </c>
      <c r="C3054" s="265">
        <v>0.91666666666666663</v>
      </c>
      <c r="D3054" s="112">
        <v>0</v>
      </c>
    </row>
    <row r="3055" spans="1:4">
      <c r="A3055" s="264">
        <v>5</v>
      </c>
      <c r="B3055" s="264">
        <v>7</v>
      </c>
      <c r="C3055" s="265">
        <v>0.95833333333333337</v>
      </c>
      <c r="D3055" s="112">
        <v>0</v>
      </c>
    </row>
    <row r="3056" spans="1:4">
      <c r="A3056" s="264">
        <v>5</v>
      </c>
      <c r="B3056" s="264">
        <v>8</v>
      </c>
      <c r="C3056" s="265">
        <v>0</v>
      </c>
      <c r="D3056" s="112">
        <v>0</v>
      </c>
    </row>
    <row r="3057" spans="1:4">
      <c r="A3057" s="264">
        <v>5</v>
      </c>
      <c r="B3057" s="264">
        <v>8</v>
      </c>
      <c r="C3057" s="265">
        <v>4.1666666666666664E-2</v>
      </c>
      <c r="D3057" s="112">
        <v>0</v>
      </c>
    </row>
    <row r="3058" spans="1:4">
      <c r="A3058" s="264">
        <v>5</v>
      </c>
      <c r="B3058" s="264">
        <v>8</v>
      </c>
      <c r="C3058" s="265">
        <v>8.3333333333333329E-2</v>
      </c>
      <c r="D3058" s="112">
        <v>0</v>
      </c>
    </row>
    <row r="3059" spans="1:4">
      <c r="A3059" s="264">
        <v>5</v>
      </c>
      <c r="B3059" s="264">
        <v>8</v>
      </c>
      <c r="C3059" s="265">
        <v>0.125</v>
      </c>
      <c r="D3059" s="112">
        <v>0</v>
      </c>
    </row>
    <row r="3060" spans="1:4">
      <c r="A3060" s="264">
        <v>5</v>
      </c>
      <c r="B3060" s="264">
        <v>8</v>
      </c>
      <c r="C3060" s="265">
        <v>0.16666666666666666</v>
      </c>
      <c r="D3060" s="112">
        <v>0</v>
      </c>
    </row>
    <row r="3061" spans="1:4">
      <c r="A3061" s="264">
        <v>5</v>
      </c>
      <c r="B3061" s="264">
        <v>8</v>
      </c>
      <c r="C3061" s="265">
        <v>0.20833333333333334</v>
      </c>
      <c r="D3061" s="112">
        <v>0</v>
      </c>
    </row>
    <row r="3062" spans="1:4">
      <c r="A3062" s="264">
        <v>5</v>
      </c>
      <c r="B3062" s="264">
        <v>8</v>
      </c>
      <c r="C3062" s="265">
        <v>0.25</v>
      </c>
      <c r="D3062" s="112">
        <v>4.2766202245854332</v>
      </c>
    </row>
    <row r="3063" spans="1:4">
      <c r="A3063" s="264">
        <v>5</v>
      </c>
      <c r="B3063" s="264">
        <v>8</v>
      </c>
      <c r="C3063" s="265">
        <v>0.29166666666666669</v>
      </c>
      <c r="D3063" s="112">
        <v>26.317006261263266</v>
      </c>
    </row>
    <row r="3064" spans="1:4">
      <c r="A3064" s="264">
        <v>5</v>
      </c>
      <c r="B3064" s="264">
        <v>8</v>
      </c>
      <c r="C3064" s="265">
        <v>0.33333333333333331</v>
      </c>
      <c r="D3064" s="112">
        <v>45.545686832289334</v>
      </c>
    </row>
    <row r="3065" spans="1:4">
      <c r="A3065" s="264">
        <v>5</v>
      </c>
      <c r="B3065" s="264">
        <v>8</v>
      </c>
      <c r="C3065" s="265">
        <v>0.375</v>
      </c>
      <c r="D3065" s="112">
        <v>48.144725915264154</v>
      </c>
    </row>
    <row r="3066" spans="1:4">
      <c r="A3066" s="264">
        <v>5</v>
      </c>
      <c r="B3066" s="264">
        <v>8</v>
      </c>
      <c r="C3066" s="265">
        <v>0.41666666666666669</v>
      </c>
      <c r="D3066" s="112">
        <v>50</v>
      </c>
    </row>
    <row r="3067" spans="1:4">
      <c r="A3067" s="264">
        <v>5</v>
      </c>
      <c r="B3067" s="264">
        <v>8</v>
      </c>
      <c r="C3067" s="265">
        <v>0.45833333333333331</v>
      </c>
      <c r="D3067" s="112">
        <v>50</v>
      </c>
    </row>
    <row r="3068" spans="1:4">
      <c r="A3068" s="264">
        <v>5</v>
      </c>
      <c r="B3068" s="264">
        <v>8</v>
      </c>
      <c r="C3068" s="265">
        <v>0.5</v>
      </c>
      <c r="D3068" s="112">
        <v>50</v>
      </c>
    </row>
    <row r="3069" spans="1:4">
      <c r="A3069" s="264">
        <v>5</v>
      </c>
      <c r="B3069" s="264">
        <v>8</v>
      </c>
      <c r="C3069" s="265">
        <v>0.54166666666666663</v>
      </c>
      <c r="D3069" s="112">
        <v>42.979570307317566</v>
      </c>
    </row>
    <row r="3070" spans="1:4">
      <c r="A3070" s="264">
        <v>5</v>
      </c>
      <c r="B3070" s="264">
        <v>8</v>
      </c>
      <c r="C3070" s="265">
        <v>0.58333333333333337</v>
      </c>
      <c r="D3070" s="112">
        <v>24.18143646400965</v>
      </c>
    </row>
    <row r="3071" spans="1:4">
      <c r="A3071" s="264">
        <v>5</v>
      </c>
      <c r="B3071" s="264">
        <v>8</v>
      </c>
      <c r="C3071" s="265">
        <v>0.625</v>
      </c>
      <c r="D3071" s="112">
        <v>14.894109723375026</v>
      </c>
    </row>
    <row r="3072" spans="1:4">
      <c r="A3072" s="264">
        <v>5</v>
      </c>
      <c r="B3072" s="264">
        <v>8</v>
      </c>
      <c r="C3072" s="265">
        <v>0.66666666666666663</v>
      </c>
      <c r="D3072" s="112">
        <v>4.8393833773808961</v>
      </c>
    </row>
    <row r="3073" spans="1:4">
      <c r="A3073" s="264">
        <v>5</v>
      </c>
      <c r="B3073" s="264">
        <v>8</v>
      </c>
      <c r="C3073" s="265">
        <v>0.70833333333333337</v>
      </c>
      <c r="D3073" s="112">
        <v>4.0655822469711813</v>
      </c>
    </row>
    <row r="3074" spans="1:4">
      <c r="A3074" s="264">
        <v>5</v>
      </c>
      <c r="B3074" s="264">
        <v>8</v>
      </c>
      <c r="C3074" s="265">
        <v>0.75</v>
      </c>
      <c r="D3074" s="112">
        <v>2.5533980503638816</v>
      </c>
    </row>
    <row r="3075" spans="1:4">
      <c r="A3075" s="264">
        <v>5</v>
      </c>
      <c r="B3075" s="264">
        <v>8</v>
      </c>
      <c r="C3075" s="265">
        <v>0.79166666666666663</v>
      </c>
      <c r="D3075" s="112">
        <v>0</v>
      </c>
    </row>
    <row r="3076" spans="1:4">
      <c r="A3076" s="264">
        <v>5</v>
      </c>
      <c r="B3076" s="264">
        <v>8</v>
      </c>
      <c r="C3076" s="265">
        <v>0.83333333333333337</v>
      </c>
      <c r="D3076" s="112">
        <v>0</v>
      </c>
    </row>
    <row r="3077" spans="1:4">
      <c r="A3077" s="264">
        <v>5</v>
      </c>
      <c r="B3077" s="264">
        <v>8</v>
      </c>
      <c r="C3077" s="265">
        <v>0.875</v>
      </c>
      <c r="D3077" s="112">
        <v>0</v>
      </c>
    </row>
    <row r="3078" spans="1:4">
      <c r="A3078" s="264">
        <v>5</v>
      </c>
      <c r="B3078" s="264">
        <v>8</v>
      </c>
      <c r="C3078" s="265">
        <v>0.91666666666666663</v>
      </c>
      <c r="D3078" s="112">
        <v>0</v>
      </c>
    </row>
    <row r="3079" spans="1:4">
      <c r="A3079" s="264">
        <v>5</v>
      </c>
      <c r="B3079" s="264">
        <v>8</v>
      </c>
      <c r="C3079" s="265">
        <v>0.95833333333333337</v>
      </c>
      <c r="D3079" s="112">
        <v>0</v>
      </c>
    </row>
    <row r="3080" spans="1:4">
      <c r="A3080" s="264">
        <v>5</v>
      </c>
      <c r="B3080" s="264">
        <v>9</v>
      </c>
      <c r="C3080" s="265">
        <v>0</v>
      </c>
      <c r="D3080" s="112">
        <v>0</v>
      </c>
    </row>
    <row r="3081" spans="1:4">
      <c r="A3081" s="264">
        <v>5</v>
      </c>
      <c r="B3081" s="264">
        <v>9</v>
      </c>
      <c r="C3081" s="265">
        <v>4.1666666666666664E-2</v>
      </c>
      <c r="D3081" s="112">
        <v>0</v>
      </c>
    </row>
    <row r="3082" spans="1:4">
      <c r="A3082" s="264">
        <v>5</v>
      </c>
      <c r="B3082" s="264">
        <v>9</v>
      </c>
      <c r="C3082" s="265">
        <v>8.3333333333333329E-2</v>
      </c>
      <c r="D3082" s="112">
        <v>0</v>
      </c>
    </row>
    <row r="3083" spans="1:4">
      <c r="A3083" s="264">
        <v>5</v>
      </c>
      <c r="B3083" s="264">
        <v>9</v>
      </c>
      <c r="C3083" s="265">
        <v>0.125</v>
      </c>
      <c r="D3083" s="112">
        <v>0</v>
      </c>
    </row>
    <row r="3084" spans="1:4">
      <c r="A3084" s="264">
        <v>5</v>
      </c>
      <c r="B3084" s="264">
        <v>9</v>
      </c>
      <c r="C3084" s="265">
        <v>0.16666666666666666</v>
      </c>
      <c r="D3084" s="112">
        <v>0</v>
      </c>
    </row>
    <row r="3085" spans="1:4">
      <c r="A3085" s="264">
        <v>5</v>
      </c>
      <c r="B3085" s="264">
        <v>9</v>
      </c>
      <c r="C3085" s="265">
        <v>0.20833333333333334</v>
      </c>
      <c r="D3085" s="112">
        <v>0</v>
      </c>
    </row>
    <row r="3086" spans="1:4">
      <c r="A3086" s="264">
        <v>5</v>
      </c>
      <c r="B3086" s="264">
        <v>9</v>
      </c>
      <c r="C3086" s="265">
        <v>0.25</v>
      </c>
      <c r="D3086" s="112">
        <v>10.971331576304799</v>
      </c>
    </row>
    <row r="3087" spans="1:4">
      <c r="A3087" s="264">
        <v>5</v>
      </c>
      <c r="B3087" s="264">
        <v>9</v>
      </c>
      <c r="C3087" s="265">
        <v>0.29166666666666669</v>
      </c>
      <c r="D3087" s="112">
        <v>38.795771543944838</v>
      </c>
    </row>
    <row r="3088" spans="1:4">
      <c r="A3088" s="264">
        <v>5</v>
      </c>
      <c r="B3088" s="264">
        <v>9</v>
      </c>
      <c r="C3088" s="265">
        <v>0.33333333333333331</v>
      </c>
      <c r="D3088" s="112">
        <v>49.233193520498318</v>
      </c>
    </row>
    <row r="3089" spans="1:4">
      <c r="A3089" s="264">
        <v>5</v>
      </c>
      <c r="B3089" s="264">
        <v>9</v>
      </c>
      <c r="C3089" s="265">
        <v>0.375</v>
      </c>
      <c r="D3089" s="112">
        <v>50</v>
      </c>
    </row>
    <row r="3090" spans="1:4">
      <c r="A3090" s="264">
        <v>5</v>
      </c>
      <c r="B3090" s="264">
        <v>9</v>
      </c>
      <c r="C3090" s="265">
        <v>0.41666666666666669</v>
      </c>
      <c r="D3090" s="112">
        <v>50</v>
      </c>
    </row>
    <row r="3091" spans="1:4">
      <c r="A3091" s="264">
        <v>5</v>
      </c>
      <c r="B3091" s="264">
        <v>9</v>
      </c>
      <c r="C3091" s="265">
        <v>0.45833333333333331</v>
      </c>
      <c r="D3091" s="112">
        <v>50</v>
      </c>
    </row>
    <row r="3092" spans="1:4">
      <c r="A3092" s="264">
        <v>5</v>
      </c>
      <c r="B3092" s="264">
        <v>9</v>
      </c>
      <c r="C3092" s="265">
        <v>0.5</v>
      </c>
      <c r="D3092" s="112">
        <v>50</v>
      </c>
    </row>
    <row r="3093" spans="1:4">
      <c r="A3093" s="264">
        <v>5</v>
      </c>
      <c r="B3093" s="264">
        <v>9</v>
      </c>
      <c r="C3093" s="265">
        <v>0.54166666666666663</v>
      </c>
      <c r="D3093" s="112">
        <v>50</v>
      </c>
    </row>
    <row r="3094" spans="1:4">
      <c r="A3094" s="264">
        <v>5</v>
      </c>
      <c r="B3094" s="264">
        <v>9</v>
      </c>
      <c r="C3094" s="265">
        <v>0.58333333333333337</v>
      </c>
      <c r="D3094" s="112">
        <v>50</v>
      </c>
    </row>
    <row r="3095" spans="1:4">
      <c r="A3095" s="264">
        <v>5</v>
      </c>
      <c r="B3095" s="264">
        <v>9</v>
      </c>
      <c r="C3095" s="265">
        <v>0.625</v>
      </c>
      <c r="D3095" s="112">
        <v>50</v>
      </c>
    </row>
    <row r="3096" spans="1:4">
      <c r="A3096" s="264">
        <v>5</v>
      </c>
      <c r="B3096" s="264">
        <v>9</v>
      </c>
      <c r="C3096" s="265">
        <v>0.66666666666666663</v>
      </c>
      <c r="D3096" s="112">
        <v>46.936596436960933</v>
      </c>
    </row>
    <row r="3097" spans="1:4">
      <c r="A3097" s="264">
        <v>5</v>
      </c>
      <c r="B3097" s="264">
        <v>9</v>
      </c>
      <c r="C3097" s="265">
        <v>0.70833333333333337</v>
      </c>
      <c r="D3097" s="112">
        <v>38.766226184086968</v>
      </c>
    </row>
    <row r="3098" spans="1:4">
      <c r="A3098" s="264">
        <v>5</v>
      </c>
      <c r="B3098" s="264">
        <v>9</v>
      </c>
      <c r="C3098" s="265">
        <v>0.75</v>
      </c>
      <c r="D3098" s="112">
        <v>16.327367110642431</v>
      </c>
    </row>
    <row r="3099" spans="1:4">
      <c r="A3099" s="264">
        <v>5</v>
      </c>
      <c r="B3099" s="264">
        <v>9</v>
      </c>
      <c r="C3099" s="265">
        <v>0.79166666666666663</v>
      </c>
      <c r="D3099" s="112">
        <v>0</v>
      </c>
    </row>
    <row r="3100" spans="1:4">
      <c r="A3100" s="264">
        <v>5</v>
      </c>
      <c r="B3100" s="264">
        <v>9</v>
      </c>
      <c r="C3100" s="265">
        <v>0.83333333333333337</v>
      </c>
      <c r="D3100" s="112">
        <v>0</v>
      </c>
    </row>
    <row r="3101" spans="1:4">
      <c r="A3101" s="264">
        <v>5</v>
      </c>
      <c r="B3101" s="264">
        <v>9</v>
      </c>
      <c r="C3101" s="265">
        <v>0.875</v>
      </c>
      <c r="D3101" s="112">
        <v>0</v>
      </c>
    </row>
    <row r="3102" spans="1:4">
      <c r="A3102" s="264">
        <v>5</v>
      </c>
      <c r="B3102" s="264">
        <v>9</v>
      </c>
      <c r="C3102" s="265">
        <v>0.91666666666666663</v>
      </c>
      <c r="D3102" s="112">
        <v>0</v>
      </c>
    </row>
    <row r="3103" spans="1:4">
      <c r="A3103" s="264">
        <v>5</v>
      </c>
      <c r="B3103" s="264">
        <v>9</v>
      </c>
      <c r="C3103" s="265">
        <v>0.95833333333333337</v>
      </c>
      <c r="D3103" s="112">
        <v>0</v>
      </c>
    </row>
    <row r="3104" spans="1:4">
      <c r="A3104" s="264">
        <v>5</v>
      </c>
      <c r="B3104" s="264">
        <v>10</v>
      </c>
      <c r="C3104" s="265">
        <v>0</v>
      </c>
      <c r="D3104" s="112">
        <v>0</v>
      </c>
    </row>
    <row r="3105" spans="1:4">
      <c r="A3105" s="264">
        <v>5</v>
      </c>
      <c r="B3105" s="264">
        <v>10</v>
      </c>
      <c r="C3105" s="265">
        <v>4.1666666666666664E-2</v>
      </c>
      <c r="D3105" s="112">
        <v>0</v>
      </c>
    </row>
    <row r="3106" spans="1:4">
      <c r="A3106" s="264">
        <v>5</v>
      </c>
      <c r="B3106" s="264">
        <v>10</v>
      </c>
      <c r="C3106" s="265">
        <v>8.3333333333333329E-2</v>
      </c>
      <c r="D3106" s="112">
        <v>0</v>
      </c>
    </row>
    <row r="3107" spans="1:4">
      <c r="A3107" s="264">
        <v>5</v>
      </c>
      <c r="B3107" s="264">
        <v>10</v>
      </c>
      <c r="C3107" s="265">
        <v>0.125</v>
      </c>
      <c r="D3107" s="112">
        <v>0</v>
      </c>
    </row>
    <row r="3108" spans="1:4">
      <c r="A3108" s="264">
        <v>5</v>
      </c>
      <c r="B3108" s="264">
        <v>10</v>
      </c>
      <c r="C3108" s="265">
        <v>0.16666666666666666</v>
      </c>
      <c r="D3108" s="112">
        <v>0</v>
      </c>
    </row>
    <row r="3109" spans="1:4">
      <c r="A3109" s="264">
        <v>5</v>
      </c>
      <c r="B3109" s="264">
        <v>10</v>
      </c>
      <c r="C3109" s="265">
        <v>0.20833333333333334</v>
      </c>
      <c r="D3109" s="112">
        <v>0</v>
      </c>
    </row>
    <row r="3110" spans="1:4">
      <c r="A3110" s="264">
        <v>5</v>
      </c>
      <c r="B3110" s="264">
        <v>10</v>
      </c>
      <c r="C3110" s="265">
        <v>0.25</v>
      </c>
      <c r="D3110" s="112">
        <v>12.996616777436643</v>
      </c>
    </row>
    <row r="3111" spans="1:4">
      <c r="A3111" s="264">
        <v>5</v>
      </c>
      <c r="B3111" s="264">
        <v>10</v>
      </c>
      <c r="C3111" s="265">
        <v>0.29166666666666669</v>
      </c>
      <c r="D3111" s="112">
        <v>41.705569281250419</v>
      </c>
    </row>
    <row r="3112" spans="1:4">
      <c r="A3112" s="264">
        <v>5</v>
      </c>
      <c r="B3112" s="264">
        <v>10</v>
      </c>
      <c r="C3112" s="265">
        <v>0.33333333333333331</v>
      </c>
      <c r="D3112" s="112">
        <v>50</v>
      </c>
    </row>
    <row r="3113" spans="1:4">
      <c r="A3113" s="264">
        <v>5</v>
      </c>
      <c r="B3113" s="264">
        <v>10</v>
      </c>
      <c r="C3113" s="265">
        <v>0.375</v>
      </c>
      <c r="D3113" s="112">
        <v>50</v>
      </c>
    </row>
    <row r="3114" spans="1:4">
      <c r="A3114" s="264">
        <v>5</v>
      </c>
      <c r="B3114" s="264">
        <v>10</v>
      </c>
      <c r="C3114" s="265">
        <v>0.41666666666666669</v>
      </c>
      <c r="D3114" s="112">
        <v>50</v>
      </c>
    </row>
    <row r="3115" spans="1:4">
      <c r="A3115" s="264">
        <v>5</v>
      </c>
      <c r="B3115" s="264">
        <v>10</v>
      </c>
      <c r="C3115" s="265">
        <v>0.45833333333333331</v>
      </c>
      <c r="D3115" s="112">
        <v>50</v>
      </c>
    </row>
    <row r="3116" spans="1:4">
      <c r="A3116" s="264">
        <v>5</v>
      </c>
      <c r="B3116" s="264">
        <v>10</v>
      </c>
      <c r="C3116" s="265">
        <v>0.5</v>
      </c>
      <c r="D3116" s="112">
        <v>50</v>
      </c>
    </row>
    <row r="3117" spans="1:4">
      <c r="A3117" s="264">
        <v>5</v>
      </c>
      <c r="B3117" s="264">
        <v>10</v>
      </c>
      <c r="C3117" s="265">
        <v>0.54166666666666663</v>
      </c>
      <c r="D3117" s="112">
        <v>50</v>
      </c>
    </row>
    <row r="3118" spans="1:4">
      <c r="A3118" s="264">
        <v>5</v>
      </c>
      <c r="B3118" s="264">
        <v>10</v>
      </c>
      <c r="C3118" s="265">
        <v>0.58333333333333337</v>
      </c>
      <c r="D3118" s="112">
        <v>50</v>
      </c>
    </row>
    <row r="3119" spans="1:4">
      <c r="A3119" s="264">
        <v>5</v>
      </c>
      <c r="B3119" s="264">
        <v>10</v>
      </c>
      <c r="C3119" s="265">
        <v>0.625</v>
      </c>
      <c r="D3119" s="112">
        <v>50</v>
      </c>
    </row>
    <row r="3120" spans="1:4">
      <c r="A3120" s="264">
        <v>5</v>
      </c>
      <c r="B3120" s="264">
        <v>10</v>
      </c>
      <c r="C3120" s="265">
        <v>0.66666666666666663</v>
      </c>
      <c r="D3120" s="112">
        <v>48.833111334556783</v>
      </c>
    </row>
    <row r="3121" spans="1:4">
      <c r="A3121" s="264">
        <v>5</v>
      </c>
      <c r="B3121" s="264">
        <v>10</v>
      </c>
      <c r="C3121" s="265">
        <v>0.70833333333333337</v>
      </c>
      <c r="D3121" s="112">
        <v>41.576902577687733</v>
      </c>
    </row>
    <row r="3122" spans="1:4">
      <c r="A3122" s="264">
        <v>5</v>
      </c>
      <c r="B3122" s="264">
        <v>10</v>
      </c>
      <c r="C3122" s="265">
        <v>0.75</v>
      </c>
      <c r="D3122" s="112">
        <v>15.428840572339832</v>
      </c>
    </row>
    <row r="3123" spans="1:4">
      <c r="A3123" s="264">
        <v>5</v>
      </c>
      <c r="B3123" s="264">
        <v>10</v>
      </c>
      <c r="C3123" s="265">
        <v>0.79166666666666663</v>
      </c>
      <c r="D3123" s="112">
        <v>0.21756913433673952</v>
      </c>
    </row>
    <row r="3124" spans="1:4">
      <c r="A3124" s="264">
        <v>5</v>
      </c>
      <c r="B3124" s="264">
        <v>10</v>
      </c>
      <c r="C3124" s="265">
        <v>0.83333333333333337</v>
      </c>
      <c r="D3124" s="112">
        <v>0</v>
      </c>
    </row>
    <row r="3125" spans="1:4">
      <c r="A3125" s="264">
        <v>5</v>
      </c>
      <c r="B3125" s="264">
        <v>10</v>
      </c>
      <c r="C3125" s="265">
        <v>0.875</v>
      </c>
      <c r="D3125" s="112">
        <v>0</v>
      </c>
    </row>
    <row r="3126" spans="1:4">
      <c r="A3126" s="264">
        <v>5</v>
      </c>
      <c r="B3126" s="264">
        <v>10</v>
      </c>
      <c r="C3126" s="265">
        <v>0.91666666666666663</v>
      </c>
      <c r="D3126" s="112">
        <v>0</v>
      </c>
    </row>
    <row r="3127" spans="1:4">
      <c r="A3127" s="264">
        <v>5</v>
      </c>
      <c r="B3127" s="264">
        <v>10</v>
      </c>
      <c r="C3127" s="265">
        <v>0.95833333333333337</v>
      </c>
      <c r="D3127" s="112">
        <v>0</v>
      </c>
    </row>
    <row r="3128" spans="1:4">
      <c r="A3128" s="264">
        <v>5</v>
      </c>
      <c r="B3128" s="264">
        <v>11</v>
      </c>
      <c r="C3128" s="265">
        <v>0</v>
      </c>
      <c r="D3128" s="112">
        <v>0</v>
      </c>
    </row>
    <row r="3129" spans="1:4">
      <c r="A3129" s="264">
        <v>5</v>
      </c>
      <c r="B3129" s="264">
        <v>11</v>
      </c>
      <c r="C3129" s="265">
        <v>4.1666666666666664E-2</v>
      </c>
      <c r="D3129" s="112">
        <v>0</v>
      </c>
    </row>
    <row r="3130" spans="1:4">
      <c r="A3130" s="264">
        <v>5</v>
      </c>
      <c r="B3130" s="264">
        <v>11</v>
      </c>
      <c r="C3130" s="265">
        <v>8.3333333333333329E-2</v>
      </c>
      <c r="D3130" s="112">
        <v>0</v>
      </c>
    </row>
    <row r="3131" spans="1:4">
      <c r="A3131" s="264">
        <v>5</v>
      </c>
      <c r="B3131" s="264">
        <v>11</v>
      </c>
      <c r="C3131" s="265">
        <v>0.125</v>
      </c>
      <c r="D3131" s="112">
        <v>0</v>
      </c>
    </row>
    <row r="3132" spans="1:4">
      <c r="A3132" s="264">
        <v>5</v>
      </c>
      <c r="B3132" s="264">
        <v>11</v>
      </c>
      <c r="C3132" s="265">
        <v>0.16666666666666666</v>
      </c>
      <c r="D3132" s="112">
        <v>0</v>
      </c>
    </row>
    <row r="3133" spans="1:4">
      <c r="A3133" s="264">
        <v>5</v>
      </c>
      <c r="B3133" s="264">
        <v>11</v>
      </c>
      <c r="C3133" s="265">
        <v>0.20833333333333334</v>
      </c>
      <c r="D3133" s="112">
        <v>0</v>
      </c>
    </row>
    <row r="3134" spans="1:4">
      <c r="A3134" s="264">
        <v>5</v>
      </c>
      <c r="B3134" s="264">
        <v>11</v>
      </c>
      <c r="C3134" s="265">
        <v>0.25</v>
      </c>
      <c r="D3134" s="112">
        <v>11.405704088885386</v>
      </c>
    </row>
    <row r="3135" spans="1:4">
      <c r="A3135" s="264">
        <v>5</v>
      </c>
      <c r="B3135" s="264">
        <v>11</v>
      </c>
      <c r="C3135" s="265">
        <v>0.29166666666666669</v>
      </c>
      <c r="D3135" s="112">
        <v>37.014073430391633</v>
      </c>
    </row>
    <row r="3136" spans="1:4">
      <c r="A3136" s="264">
        <v>5</v>
      </c>
      <c r="B3136" s="264">
        <v>11</v>
      </c>
      <c r="C3136" s="265">
        <v>0.33333333333333331</v>
      </c>
      <c r="D3136" s="112">
        <v>46.657456812633697</v>
      </c>
    </row>
    <row r="3137" spans="1:4">
      <c r="A3137" s="264">
        <v>5</v>
      </c>
      <c r="B3137" s="264">
        <v>11</v>
      </c>
      <c r="C3137" s="265">
        <v>0.375</v>
      </c>
      <c r="D3137" s="112">
        <v>50</v>
      </c>
    </row>
    <row r="3138" spans="1:4">
      <c r="A3138" s="264">
        <v>5</v>
      </c>
      <c r="B3138" s="264">
        <v>11</v>
      </c>
      <c r="C3138" s="265">
        <v>0.41666666666666669</v>
      </c>
      <c r="D3138" s="112">
        <v>50</v>
      </c>
    </row>
    <row r="3139" spans="1:4">
      <c r="A3139" s="264">
        <v>5</v>
      </c>
      <c r="B3139" s="264">
        <v>11</v>
      </c>
      <c r="C3139" s="265">
        <v>0.45833333333333331</v>
      </c>
      <c r="D3139" s="112">
        <v>50</v>
      </c>
    </row>
    <row r="3140" spans="1:4">
      <c r="A3140" s="264">
        <v>5</v>
      </c>
      <c r="B3140" s="264">
        <v>11</v>
      </c>
      <c r="C3140" s="265">
        <v>0.5</v>
      </c>
      <c r="D3140" s="112">
        <v>50</v>
      </c>
    </row>
    <row r="3141" spans="1:4">
      <c r="A3141" s="264">
        <v>5</v>
      </c>
      <c r="B3141" s="264">
        <v>11</v>
      </c>
      <c r="C3141" s="265">
        <v>0.54166666666666663</v>
      </c>
      <c r="D3141" s="112">
        <v>50</v>
      </c>
    </row>
    <row r="3142" spans="1:4">
      <c r="A3142" s="264">
        <v>5</v>
      </c>
      <c r="B3142" s="264">
        <v>11</v>
      </c>
      <c r="C3142" s="265">
        <v>0.58333333333333337</v>
      </c>
      <c r="D3142" s="112">
        <v>50</v>
      </c>
    </row>
    <row r="3143" spans="1:4">
      <c r="A3143" s="264">
        <v>5</v>
      </c>
      <c r="B3143" s="264">
        <v>11</v>
      </c>
      <c r="C3143" s="265">
        <v>0.625</v>
      </c>
      <c r="D3143" s="112">
        <v>32.143213168259805</v>
      </c>
    </row>
    <row r="3144" spans="1:4">
      <c r="A3144" s="264">
        <v>5</v>
      </c>
      <c r="B3144" s="264">
        <v>11</v>
      </c>
      <c r="C3144" s="265">
        <v>0.66666666666666663</v>
      </c>
      <c r="D3144" s="112">
        <v>5.1592031367637299</v>
      </c>
    </row>
    <row r="3145" spans="1:4">
      <c r="A3145" s="264">
        <v>5</v>
      </c>
      <c r="B3145" s="264">
        <v>11</v>
      </c>
      <c r="C3145" s="265">
        <v>0.70833333333333337</v>
      </c>
      <c r="D3145" s="112">
        <v>3.2864427891352417</v>
      </c>
    </row>
    <row r="3146" spans="1:4">
      <c r="A3146" s="264">
        <v>5</v>
      </c>
      <c r="B3146" s="264">
        <v>11</v>
      </c>
      <c r="C3146" s="265">
        <v>0.75</v>
      </c>
      <c r="D3146" s="112">
        <v>0.88854152884211524</v>
      </c>
    </row>
    <row r="3147" spans="1:4">
      <c r="A3147" s="264">
        <v>5</v>
      </c>
      <c r="B3147" s="264">
        <v>11</v>
      </c>
      <c r="C3147" s="265">
        <v>0.79166666666666663</v>
      </c>
      <c r="D3147" s="112">
        <v>0</v>
      </c>
    </row>
    <row r="3148" spans="1:4">
      <c r="A3148" s="264">
        <v>5</v>
      </c>
      <c r="B3148" s="264">
        <v>11</v>
      </c>
      <c r="C3148" s="265">
        <v>0.83333333333333337</v>
      </c>
      <c r="D3148" s="112">
        <v>0</v>
      </c>
    </row>
    <row r="3149" spans="1:4">
      <c r="A3149" s="264">
        <v>5</v>
      </c>
      <c r="B3149" s="264">
        <v>11</v>
      </c>
      <c r="C3149" s="265">
        <v>0.875</v>
      </c>
      <c r="D3149" s="112">
        <v>0</v>
      </c>
    </row>
    <row r="3150" spans="1:4">
      <c r="A3150" s="264">
        <v>5</v>
      </c>
      <c r="B3150" s="264">
        <v>11</v>
      </c>
      <c r="C3150" s="265">
        <v>0.91666666666666663</v>
      </c>
      <c r="D3150" s="112">
        <v>0</v>
      </c>
    </row>
    <row r="3151" spans="1:4">
      <c r="A3151" s="264">
        <v>5</v>
      </c>
      <c r="B3151" s="264">
        <v>11</v>
      </c>
      <c r="C3151" s="265">
        <v>0.95833333333333337</v>
      </c>
      <c r="D3151" s="112">
        <v>0</v>
      </c>
    </row>
    <row r="3152" spans="1:4">
      <c r="A3152" s="264">
        <v>5</v>
      </c>
      <c r="B3152" s="264">
        <v>12</v>
      </c>
      <c r="C3152" s="265">
        <v>0</v>
      </c>
      <c r="D3152" s="112">
        <v>0</v>
      </c>
    </row>
    <row r="3153" spans="1:4">
      <c r="A3153" s="264">
        <v>5</v>
      </c>
      <c r="B3153" s="264">
        <v>12</v>
      </c>
      <c r="C3153" s="265">
        <v>4.1666666666666664E-2</v>
      </c>
      <c r="D3153" s="112">
        <v>0</v>
      </c>
    </row>
    <row r="3154" spans="1:4">
      <c r="A3154" s="264">
        <v>5</v>
      </c>
      <c r="B3154" s="264">
        <v>12</v>
      </c>
      <c r="C3154" s="265">
        <v>8.3333333333333329E-2</v>
      </c>
      <c r="D3154" s="112">
        <v>0</v>
      </c>
    </row>
    <row r="3155" spans="1:4">
      <c r="A3155" s="264">
        <v>5</v>
      </c>
      <c r="B3155" s="264">
        <v>12</v>
      </c>
      <c r="C3155" s="265">
        <v>0.125</v>
      </c>
      <c r="D3155" s="112">
        <v>0</v>
      </c>
    </row>
    <row r="3156" spans="1:4">
      <c r="A3156" s="264">
        <v>5</v>
      </c>
      <c r="B3156" s="264">
        <v>12</v>
      </c>
      <c r="C3156" s="265">
        <v>0.16666666666666666</v>
      </c>
      <c r="D3156" s="112">
        <v>0</v>
      </c>
    </row>
    <row r="3157" spans="1:4">
      <c r="A3157" s="264">
        <v>5</v>
      </c>
      <c r="B3157" s="264">
        <v>12</v>
      </c>
      <c r="C3157" s="265">
        <v>0.20833333333333334</v>
      </c>
      <c r="D3157" s="112">
        <v>0</v>
      </c>
    </row>
    <row r="3158" spans="1:4">
      <c r="A3158" s="264">
        <v>5</v>
      </c>
      <c r="B3158" s="264">
        <v>12</v>
      </c>
      <c r="C3158" s="265">
        <v>0.25</v>
      </c>
      <c r="D3158" s="112">
        <v>12.047598655671187</v>
      </c>
    </row>
    <row r="3159" spans="1:4">
      <c r="A3159" s="264">
        <v>5</v>
      </c>
      <c r="B3159" s="264">
        <v>12</v>
      </c>
      <c r="C3159" s="265">
        <v>0.29166666666666669</v>
      </c>
      <c r="D3159" s="112">
        <v>33.274479303372665</v>
      </c>
    </row>
    <row r="3160" spans="1:4">
      <c r="A3160" s="264">
        <v>5</v>
      </c>
      <c r="B3160" s="264">
        <v>12</v>
      </c>
      <c r="C3160" s="265">
        <v>0.33333333333333331</v>
      </c>
      <c r="D3160" s="112">
        <v>48.083334146311138</v>
      </c>
    </row>
    <row r="3161" spans="1:4">
      <c r="A3161" s="264">
        <v>5</v>
      </c>
      <c r="B3161" s="264">
        <v>12</v>
      </c>
      <c r="C3161" s="265">
        <v>0.375</v>
      </c>
      <c r="D3161" s="112">
        <v>50</v>
      </c>
    </row>
    <row r="3162" spans="1:4">
      <c r="A3162" s="264">
        <v>5</v>
      </c>
      <c r="B3162" s="264">
        <v>12</v>
      </c>
      <c r="C3162" s="265">
        <v>0.41666666666666669</v>
      </c>
      <c r="D3162" s="112">
        <v>50</v>
      </c>
    </row>
    <row r="3163" spans="1:4">
      <c r="A3163" s="264">
        <v>5</v>
      </c>
      <c r="B3163" s="264">
        <v>12</v>
      </c>
      <c r="C3163" s="265">
        <v>0.45833333333333331</v>
      </c>
      <c r="D3163" s="112">
        <v>50</v>
      </c>
    </row>
    <row r="3164" spans="1:4">
      <c r="A3164" s="264">
        <v>5</v>
      </c>
      <c r="B3164" s="264">
        <v>12</v>
      </c>
      <c r="C3164" s="265">
        <v>0.5</v>
      </c>
      <c r="D3164" s="112">
        <v>50</v>
      </c>
    </row>
    <row r="3165" spans="1:4">
      <c r="A3165" s="264">
        <v>5</v>
      </c>
      <c r="B3165" s="264">
        <v>12</v>
      </c>
      <c r="C3165" s="265">
        <v>0.54166666666666663</v>
      </c>
      <c r="D3165" s="112">
        <v>50</v>
      </c>
    </row>
    <row r="3166" spans="1:4">
      <c r="A3166" s="264">
        <v>5</v>
      </c>
      <c r="B3166" s="264">
        <v>12</v>
      </c>
      <c r="C3166" s="265">
        <v>0.58333333333333337</v>
      </c>
      <c r="D3166" s="112">
        <v>50</v>
      </c>
    </row>
    <row r="3167" spans="1:4">
      <c r="A3167" s="264">
        <v>5</v>
      </c>
      <c r="B3167" s="264">
        <v>12</v>
      </c>
      <c r="C3167" s="265">
        <v>0.625</v>
      </c>
      <c r="D3167" s="112">
        <v>50</v>
      </c>
    </row>
    <row r="3168" spans="1:4">
      <c r="A3168" s="264">
        <v>5</v>
      </c>
      <c r="B3168" s="264">
        <v>12</v>
      </c>
      <c r="C3168" s="265">
        <v>0.66666666666666663</v>
      </c>
      <c r="D3168" s="112">
        <v>46.473109679050275</v>
      </c>
    </row>
    <row r="3169" spans="1:4">
      <c r="A3169" s="264">
        <v>5</v>
      </c>
      <c r="B3169" s="264">
        <v>12</v>
      </c>
      <c r="C3169" s="265">
        <v>0.70833333333333337</v>
      </c>
      <c r="D3169" s="112">
        <v>37.887720154367152</v>
      </c>
    </row>
    <row r="3170" spans="1:4">
      <c r="A3170" s="264">
        <v>5</v>
      </c>
      <c r="B3170" s="264">
        <v>12</v>
      </c>
      <c r="C3170" s="265">
        <v>0.75</v>
      </c>
      <c r="D3170" s="112">
        <v>14.080739223595513</v>
      </c>
    </row>
    <row r="3171" spans="1:4">
      <c r="A3171" s="264">
        <v>5</v>
      </c>
      <c r="B3171" s="264">
        <v>12</v>
      </c>
      <c r="C3171" s="265">
        <v>0.79166666666666663</v>
      </c>
      <c r="D3171" s="112">
        <v>0.27988389746307352</v>
      </c>
    </row>
    <row r="3172" spans="1:4">
      <c r="A3172" s="264">
        <v>5</v>
      </c>
      <c r="B3172" s="264">
        <v>12</v>
      </c>
      <c r="C3172" s="265">
        <v>0.83333333333333337</v>
      </c>
      <c r="D3172" s="112">
        <v>0</v>
      </c>
    </row>
    <row r="3173" spans="1:4">
      <c r="A3173" s="264">
        <v>5</v>
      </c>
      <c r="B3173" s="264">
        <v>12</v>
      </c>
      <c r="C3173" s="265">
        <v>0.875</v>
      </c>
      <c r="D3173" s="112">
        <v>0</v>
      </c>
    </row>
    <row r="3174" spans="1:4">
      <c r="A3174" s="264">
        <v>5</v>
      </c>
      <c r="B3174" s="264">
        <v>12</v>
      </c>
      <c r="C3174" s="265">
        <v>0.91666666666666663</v>
      </c>
      <c r="D3174" s="112">
        <v>0</v>
      </c>
    </row>
    <row r="3175" spans="1:4">
      <c r="A3175" s="264">
        <v>5</v>
      </c>
      <c r="B3175" s="264">
        <v>12</v>
      </c>
      <c r="C3175" s="265">
        <v>0.95833333333333337</v>
      </c>
      <c r="D3175" s="112">
        <v>0</v>
      </c>
    </row>
    <row r="3176" spans="1:4">
      <c r="A3176" s="264">
        <v>5</v>
      </c>
      <c r="B3176" s="264">
        <v>13</v>
      </c>
      <c r="C3176" s="265">
        <v>0</v>
      </c>
      <c r="D3176" s="112">
        <v>0</v>
      </c>
    </row>
    <row r="3177" spans="1:4">
      <c r="A3177" s="264">
        <v>5</v>
      </c>
      <c r="B3177" s="264">
        <v>13</v>
      </c>
      <c r="C3177" s="265">
        <v>4.1666666666666664E-2</v>
      </c>
      <c r="D3177" s="112">
        <v>0</v>
      </c>
    </row>
    <row r="3178" spans="1:4">
      <c r="A3178" s="264">
        <v>5</v>
      </c>
      <c r="B3178" s="264">
        <v>13</v>
      </c>
      <c r="C3178" s="265">
        <v>8.3333333333333329E-2</v>
      </c>
      <c r="D3178" s="112">
        <v>0</v>
      </c>
    </row>
    <row r="3179" spans="1:4">
      <c r="A3179" s="264">
        <v>5</v>
      </c>
      <c r="B3179" s="264">
        <v>13</v>
      </c>
      <c r="C3179" s="265">
        <v>0.125</v>
      </c>
      <c r="D3179" s="112">
        <v>0</v>
      </c>
    </row>
    <row r="3180" spans="1:4">
      <c r="A3180" s="264">
        <v>5</v>
      </c>
      <c r="B3180" s="264">
        <v>13</v>
      </c>
      <c r="C3180" s="265">
        <v>0.16666666666666666</v>
      </c>
      <c r="D3180" s="112">
        <v>0</v>
      </c>
    </row>
    <row r="3181" spans="1:4">
      <c r="A3181" s="264">
        <v>5</v>
      </c>
      <c r="B3181" s="264">
        <v>13</v>
      </c>
      <c r="C3181" s="265">
        <v>0.20833333333333334</v>
      </c>
      <c r="D3181" s="112">
        <v>0</v>
      </c>
    </row>
    <row r="3182" spans="1:4">
      <c r="A3182" s="264">
        <v>5</v>
      </c>
      <c r="B3182" s="264">
        <v>13</v>
      </c>
      <c r="C3182" s="265">
        <v>0.25</v>
      </c>
      <c r="D3182" s="112">
        <v>8.8369325206853979</v>
      </c>
    </row>
    <row r="3183" spans="1:4">
      <c r="A3183" s="264">
        <v>5</v>
      </c>
      <c r="B3183" s="264">
        <v>13</v>
      </c>
      <c r="C3183" s="265">
        <v>0.29166666666666669</v>
      </c>
      <c r="D3183" s="112">
        <v>28.830817774649187</v>
      </c>
    </row>
    <row r="3184" spans="1:4">
      <c r="A3184" s="264">
        <v>5</v>
      </c>
      <c r="B3184" s="264">
        <v>13</v>
      </c>
      <c r="C3184" s="265">
        <v>0.33333333333333331</v>
      </c>
      <c r="D3184" s="112">
        <v>42.145097074506353</v>
      </c>
    </row>
    <row r="3185" spans="1:4">
      <c r="A3185" s="264">
        <v>5</v>
      </c>
      <c r="B3185" s="264">
        <v>13</v>
      </c>
      <c r="C3185" s="265">
        <v>0.375</v>
      </c>
      <c r="D3185" s="112">
        <v>50</v>
      </c>
    </row>
    <row r="3186" spans="1:4">
      <c r="A3186" s="264">
        <v>5</v>
      </c>
      <c r="B3186" s="264">
        <v>13</v>
      </c>
      <c r="C3186" s="265">
        <v>0.41666666666666669</v>
      </c>
      <c r="D3186" s="112">
        <v>50</v>
      </c>
    </row>
    <row r="3187" spans="1:4">
      <c r="A3187" s="264">
        <v>5</v>
      </c>
      <c r="B3187" s="264">
        <v>13</v>
      </c>
      <c r="C3187" s="265">
        <v>0.45833333333333331</v>
      </c>
      <c r="D3187" s="112">
        <v>50</v>
      </c>
    </row>
    <row r="3188" spans="1:4">
      <c r="A3188" s="264">
        <v>5</v>
      </c>
      <c r="B3188" s="264">
        <v>13</v>
      </c>
      <c r="C3188" s="265">
        <v>0.5</v>
      </c>
      <c r="D3188" s="112">
        <v>50</v>
      </c>
    </row>
    <row r="3189" spans="1:4">
      <c r="A3189" s="264">
        <v>5</v>
      </c>
      <c r="B3189" s="264">
        <v>13</v>
      </c>
      <c r="C3189" s="265">
        <v>0.54166666666666663</v>
      </c>
      <c r="D3189" s="112">
        <v>46.642770648877239</v>
      </c>
    </row>
    <row r="3190" spans="1:4">
      <c r="A3190" s="264">
        <v>5</v>
      </c>
      <c r="B3190" s="264">
        <v>13</v>
      </c>
      <c r="C3190" s="265">
        <v>0.58333333333333337</v>
      </c>
      <c r="D3190" s="112">
        <v>43.292889050501799</v>
      </c>
    </row>
    <row r="3191" spans="1:4">
      <c r="A3191" s="264">
        <v>5</v>
      </c>
      <c r="B3191" s="264">
        <v>13</v>
      </c>
      <c r="C3191" s="265">
        <v>0.625</v>
      </c>
      <c r="D3191" s="112">
        <v>47.518761489978196</v>
      </c>
    </row>
    <row r="3192" spans="1:4">
      <c r="A3192" s="264">
        <v>5</v>
      </c>
      <c r="B3192" s="264">
        <v>13</v>
      </c>
      <c r="C3192" s="265">
        <v>0.66666666666666663</v>
      </c>
      <c r="D3192" s="112">
        <v>44.663170465960349</v>
      </c>
    </row>
    <row r="3193" spans="1:4">
      <c r="A3193" s="264">
        <v>5</v>
      </c>
      <c r="B3193" s="264">
        <v>13</v>
      </c>
      <c r="C3193" s="265">
        <v>0.70833333333333337</v>
      </c>
      <c r="D3193" s="112">
        <v>37.709000017102909</v>
      </c>
    </row>
    <row r="3194" spans="1:4">
      <c r="A3194" s="264">
        <v>5</v>
      </c>
      <c r="B3194" s="264">
        <v>13</v>
      </c>
      <c r="C3194" s="265">
        <v>0.75</v>
      </c>
      <c r="D3194" s="112">
        <v>11.803040223482437</v>
      </c>
    </row>
    <row r="3195" spans="1:4">
      <c r="A3195" s="264">
        <v>5</v>
      </c>
      <c r="B3195" s="264">
        <v>13</v>
      </c>
      <c r="C3195" s="265">
        <v>0.79166666666666663</v>
      </c>
      <c r="D3195" s="112">
        <v>0.28018694675400396</v>
      </c>
    </row>
    <row r="3196" spans="1:4">
      <c r="A3196" s="264">
        <v>5</v>
      </c>
      <c r="B3196" s="264">
        <v>13</v>
      </c>
      <c r="C3196" s="265">
        <v>0.83333333333333337</v>
      </c>
      <c r="D3196" s="112">
        <v>0</v>
      </c>
    </row>
    <row r="3197" spans="1:4">
      <c r="A3197" s="264">
        <v>5</v>
      </c>
      <c r="B3197" s="264">
        <v>13</v>
      </c>
      <c r="C3197" s="265">
        <v>0.875</v>
      </c>
      <c r="D3197" s="112">
        <v>0</v>
      </c>
    </row>
    <row r="3198" spans="1:4">
      <c r="A3198" s="264">
        <v>5</v>
      </c>
      <c r="B3198" s="264">
        <v>13</v>
      </c>
      <c r="C3198" s="265">
        <v>0.91666666666666663</v>
      </c>
      <c r="D3198" s="112">
        <v>0</v>
      </c>
    </row>
    <row r="3199" spans="1:4">
      <c r="A3199" s="264">
        <v>5</v>
      </c>
      <c r="B3199" s="264">
        <v>13</v>
      </c>
      <c r="C3199" s="265">
        <v>0.95833333333333337</v>
      </c>
      <c r="D3199" s="112">
        <v>0</v>
      </c>
    </row>
    <row r="3200" spans="1:4">
      <c r="A3200" s="264">
        <v>5</v>
      </c>
      <c r="B3200" s="264">
        <v>14</v>
      </c>
      <c r="C3200" s="265">
        <v>0</v>
      </c>
      <c r="D3200" s="112">
        <v>0</v>
      </c>
    </row>
    <row r="3201" spans="1:4">
      <c r="A3201" s="264">
        <v>5</v>
      </c>
      <c r="B3201" s="264">
        <v>14</v>
      </c>
      <c r="C3201" s="265">
        <v>4.1666666666666664E-2</v>
      </c>
      <c r="D3201" s="112">
        <v>0</v>
      </c>
    </row>
    <row r="3202" spans="1:4">
      <c r="A3202" s="264">
        <v>5</v>
      </c>
      <c r="B3202" s="264">
        <v>14</v>
      </c>
      <c r="C3202" s="265">
        <v>8.3333333333333329E-2</v>
      </c>
      <c r="D3202" s="112">
        <v>0</v>
      </c>
    </row>
    <row r="3203" spans="1:4">
      <c r="A3203" s="264">
        <v>5</v>
      </c>
      <c r="B3203" s="264">
        <v>14</v>
      </c>
      <c r="C3203" s="265">
        <v>0.125</v>
      </c>
      <c r="D3203" s="112">
        <v>0</v>
      </c>
    </row>
    <row r="3204" spans="1:4">
      <c r="A3204" s="264">
        <v>5</v>
      </c>
      <c r="B3204" s="264">
        <v>14</v>
      </c>
      <c r="C3204" s="265">
        <v>0.16666666666666666</v>
      </c>
      <c r="D3204" s="112">
        <v>0</v>
      </c>
    </row>
    <row r="3205" spans="1:4">
      <c r="A3205" s="264">
        <v>5</v>
      </c>
      <c r="B3205" s="264">
        <v>14</v>
      </c>
      <c r="C3205" s="265">
        <v>0.20833333333333334</v>
      </c>
      <c r="D3205" s="112">
        <v>0</v>
      </c>
    </row>
    <row r="3206" spans="1:4">
      <c r="A3206" s="264">
        <v>5</v>
      </c>
      <c r="B3206" s="264">
        <v>14</v>
      </c>
      <c r="C3206" s="265">
        <v>0.25</v>
      </c>
      <c r="D3206" s="112">
        <v>3.7038934553690668</v>
      </c>
    </row>
    <row r="3207" spans="1:4">
      <c r="A3207" s="264">
        <v>5</v>
      </c>
      <c r="B3207" s="264">
        <v>14</v>
      </c>
      <c r="C3207" s="265">
        <v>0.29166666666666669</v>
      </c>
      <c r="D3207" s="112">
        <v>12.554634780398608</v>
      </c>
    </row>
    <row r="3208" spans="1:4">
      <c r="A3208" s="264">
        <v>5</v>
      </c>
      <c r="B3208" s="264">
        <v>14</v>
      </c>
      <c r="C3208" s="265">
        <v>0.33333333333333331</v>
      </c>
      <c r="D3208" s="112">
        <v>20.793018260033218</v>
      </c>
    </row>
    <row r="3209" spans="1:4">
      <c r="A3209" s="264">
        <v>5</v>
      </c>
      <c r="B3209" s="264">
        <v>14</v>
      </c>
      <c r="C3209" s="265">
        <v>0.375</v>
      </c>
      <c r="D3209" s="112">
        <v>24.448548127943916</v>
      </c>
    </row>
    <row r="3210" spans="1:4">
      <c r="A3210" s="264">
        <v>5</v>
      </c>
      <c r="B3210" s="264">
        <v>14</v>
      </c>
      <c r="C3210" s="265">
        <v>0.41666666666666669</v>
      </c>
      <c r="D3210" s="112">
        <v>30.615532309950535</v>
      </c>
    </row>
    <row r="3211" spans="1:4">
      <c r="A3211" s="264">
        <v>5</v>
      </c>
      <c r="B3211" s="264">
        <v>14</v>
      </c>
      <c r="C3211" s="265">
        <v>0.45833333333333331</v>
      </c>
      <c r="D3211" s="112">
        <v>32.898386830252882</v>
      </c>
    </row>
    <row r="3212" spans="1:4">
      <c r="A3212" s="264">
        <v>5</v>
      </c>
      <c r="B3212" s="264">
        <v>14</v>
      </c>
      <c r="C3212" s="265">
        <v>0.5</v>
      </c>
      <c r="D3212" s="112">
        <v>32.851199476207164</v>
      </c>
    </row>
    <row r="3213" spans="1:4">
      <c r="A3213" s="264">
        <v>5</v>
      </c>
      <c r="B3213" s="264">
        <v>14</v>
      </c>
      <c r="C3213" s="265">
        <v>0.54166666666666663</v>
      </c>
      <c r="D3213" s="112">
        <v>31.318841683270584</v>
      </c>
    </row>
    <row r="3214" spans="1:4">
      <c r="A3214" s="264">
        <v>5</v>
      </c>
      <c r="B3214" s="264">
        <v>14</v>
      </c>
      <c r="C3214" s="265">
        <v>0.58333333333333337</v>
      </c>
      <c r="D3214" s="112">
        <v>33.514372622893319</v>
      </c>
    </row>
    <row r="3215" spans="1:4">
      <c r="A3215" s="264">
        <v>5</v>
      </c>
      <c r="B3215" s="264">
        <v>14</v>
      </c>
      <c r="C3215" s="265">
        <v>0.625</v>
      </c>
      <c r="D3215" s="112">
        <v>47.323837423671272</v>
      </c>
    </row>
    <row r="3216" spans="1:4">
      <c r="A3216" s="264">
        <v>5</v>
      </c>
      <c r="B3216" s="264">
        <v>14</v>
      </c>
      <c r="C3216" s="265">
        <v>0.66666666666666663</v>
      </c>
      <c r="D3216" s="112">
        <v>32.527592229529297</v>
      </c>
    </row>
    <row r="3217" spans="1:4">
      <c r="A3217" s="264">
        <v>5</v>
      </c>
      <c r="B3217" s="264">
        <v>14</v>
      </c>
      <c r="C3217" s="265">
        <v>0.70833333333333337</v>
      </c>
      <c r="D3217" s="112">
        <v>33.71380961567435</v>
      </c>
    </row>
    <row r="3218" spans="1:4">
      <c r="A3218" s="264">
        <v>5</v>
      </c>
      <c r="B3218" s="264">
        <v>14</v>
      </c>
      <c r="C3218" s="265">
        <v>0.75</v>
      </c>
      <c r="D3218" s="112">
        <v>14.456088519800984</v>
      </c>
    </row>
    <row r="3219" spans="1:4">
      <c r="A3219" s="264">
        <v>5</v>
      </c>
      <c r="B3219" s="264">
        <v>14</v>
      </c>
      <c r="C3219" s="265">
        <v>0.79166666666666663</v>
      </c>
      <c r="D3219" s="112">
        <v>0.29903101518804148</v>
      </c>
    </row>
    <row r="3220" spans="1:4">
      <c r="A3220" s="264">
        <v>5</v>
      </c>
      <c r="B3220" s="264">
        <v>14</v>
      </c>
      <c r="C3220" s="265">
        <v>0.83333333333333337</v>
      </c>
      <c r="D3220" s="112">
        <v>0</v>
      </c>
    </row>
    <row r="3221" spans="1:4">
      <c r="A3221" s="264">
        <v>5</v>
      </c>
      <c r="B3221" s="264">
        <v>14</v>
      </c>
      <c r="C3221" s="265">
        <v>0.875</v>
      </c>
      <c r="D3221" s="112">
        <v>0</v>
      </c>
    </row>
    <row r="3222" spans="1:4">
      <c r="A3222" s="264">
        <v>5</v>
      </c>
      <c r="B3222" s="264">
        <v>14</v>
      </c>
      <c r="C3222" s="265">
        <v>0.91666666666666663</v>
      </c>
      <c r="D3222" s="112">
        <v>0</v>
      </c>
    </row>
    <row r="3223" spans="1:4">
      <c r="A3223" s="264">
        <v>5</v>
      </c>
      <c r="B3223" s="264">
        <v>14</v>
      </c>
      <c r="C3223" s="265">
        <v>0.95833333333333337</v>
      </c>
      <c r="D3223" s="112">
        <v>0</v>
      </c>
    </row>
    <row r="3224" spans="1:4">
      <c r="A3224" s="264">
        <v>5</v>
      </c>
      <c r="B3224" s="264">
        <v>15</v>
      </c>
      <c r="C3224" s="265">
        <v>0</v>
      </c>
      <c r="D3224" s="112">
        <v>0</v>
      </c>
    </row>
    <row r="3225" spans="1:4">
      <c r="A3225" s="264">
        <v>5</v>
      </c>
      <c r="B3225" s="264">
        <v>15</v>
      </c>
      <c r="C3225" s="265">
        <v>4.1666666666666664E-2</v>
      </c>
      <c r="D3225" s="112">
        <v>0</v>
      </c>
    </row>
    <row r="3226" spans="1:4">
      <c r="A3226" s="264">
        <v>5</v>
      </c>
      <c r="B3226" s="264">
        <v>15</v>
      </c>
      <c r="C3226" s="265">
        <v>8.3333333333333329E-2</v>
      </c>
      <c r="D3226" s="112">
        <v>0</v>
      </c>
    </row>
    <row r="3227" spans="1:4">
      <c r="A3227" s="264">
        <v>5</v>
      </c>
      <c r="B3227" s="264">
        <v>15</v>
      </c>
      <c r="C3227" s="265">
        <v>0.125</v>
      </c>
      <c r="D3227" s="112">
        <v>0</v>
      </c>
    </row>
    <row r="3228" spans="1:4">
      <c r="A3228" s="264">
        <v>5</v>
      </c>
      <c r="B3228" s="264">
        <v>15</v>
      </c>
      <c r="C3228" s="265">
        <v>0.16666666666666666</v>
      </c>
      <c r="D3228" s="112">
        <v>0</v>
      </c>
    </row>
    <row r="3229" spans="1:4">
      <c r="A3229" s="264">
        <v>5</v>
      </c>
      <c r="B3229" s="264">
        <v>15</v>
      </c>
      <c r="C3229" s="265">
        <v>0.20833333333333334</v>
      </c>
      <c r="D3229" s="112">
        <v>0</v>
      </c>
    </row>
    <row r="3230" spans="1:4">
      <c r="A3230" s="264">
        <v>5</v>
      </c>
      <c r="B3230" s="264">
        <v>15</v>
      </c>
      <c r="C3230" s="265">
        <v>0.25</v>
      </c>
      <c r="D3230" s="112">
        <v>2.2273964608397447</v>
      </c>
    </row>
    <row r="3231" spans="1:4">
      <c r="A3231" s="264">
        <v>5</v>
      </c>
      <c r="B3231" s="264">
        <v>15</v>
      </c>
      <c r="C3231" s="265">
        <v>0.29166666666666669</v>
      </c>
      <c r="D3231" s="112">
        <v>7.1651707212950697</v>
      </c>
    </row>
    <row r="3232" spans="1:4">
      <c r="A3232" s="264">
        <v>5</v>
      </c>
      <c r="B3232" s="264">
        <v>15</v>
      </c>
      <c r="C3232" s="265">
        <v>0.33333333333333331</v>
      </c>
      <c r="D3232" s="112">
        <v>14.93367398730579</v>
      </c>
    </row>
    <row r="3233" spans="1:4">
      <c r="A3233" s="264">
        <v>5</v>
      </c>
      <c r="B3233" s="264">
        <v>15</v>
      </c>
      <c r="C3233" s="265">
        <v>0.375</v>
      </c>
      <c r="D3233" s="112">
        <v>27.080527788111553</v>
      </c>
    </row>
    <row r="3234" spans="1:4">
      <c r="A3234" s="264">
        <v>5</v>
      </c>
      <c r="B3234" s="264">
        <v>15</v>
      </c>
      <c r="C3234" s="265">
        <v>0.41666666666666669</v>
      </c>
      <c r="D3234" s="112">
        <v>30.843704282041667</v>
      </c>
    </row>
    <row r="3235" spans="1:4">
      <c r="A3235" s="264">
        <v>5</v>
      </c>
      <c r="B3235" s="264">
        <v>15</v>
      </c>
      <c r="C3235" s="265">
        <v>0.45833333333333331</v>
      </c>
      <c r="D3235" s="112">
        <v>35.479256811196201</v>
      </c>
    </row>
    <row r="3236" spans="1:4">
      <c r="A3236" s="264">
        <v>5</v>
      </c>
      <c r="B3236" s="264">
        <v>15</v>
      </c>
      <c r="C3236" s="265">
        <v>0.5</v>
      </c>
      <c r="D3236" s="112">
        <v>22.140605806382784</v>
      </c>
    </row>
    <row r="3237" spans="1:4">
      <c r="A3237" s="264">
        <v>5</v>
      </c>
      <c r="B3237" s="264">
        <v>15</v>
      </c>
      <c r="C3237" s="265">
        <v>0.54166666666666663</v>
      </c>
      <c r="D3237" s="112">
        <v>23.219714906833079</v>
      </c>
    </row>
    <row r="3238" spans="1:4">
      <c r="A3238" s="264">
        <v>5</v>
      </c>
      <c r="B3238" s="264">
        <v>15</v>
      </c>
      <c r="C3238" s="265">
        <v>0.58333333333333337</v>
      </c>
      <c r="D3238" s="112">
        <v>40.596782165387246</v>
      </c>
    </row>
    <row r="3239" spans="1:4">
      <c r="A3239" s="264">
        <v>5</v>
      </c>
      <c r="B3239" s="264">
        <v>15</v>
      </c>
      <c r="C3239" s="265">
        <v>0.625</v>
      </c>
      <c r="D3239" s="112">
        <v>42.321943899126133</v>
      </c>
    </row>
    <row r="3240" spans="1:4">
      <c r="A3240" s="264">
        <v>5</v>
      </c>
      <c r="B3240" s="264">
        <v>15</v>
      </c>
      <c r="C3240" s="265">
        <v>0.66666666666666663</v>
      </c>
      <c r="D3240" s="112">
        <v>30.209062390691429</v>
      </c>
    </row>
    <row r="3241" spans="1:4">
      <c r="A3241" s="264">
        <v>5</v>
      </c>
      <c r="B3241" s="264">
        <v>15</v>
      </c>
      <c r="C3241" s="265">
        <v>0.70833333333333337</v>
      </c>
      <c r="D3241" s="112">
        <v>23.609089378261437</v>
      </c>
    </row>
    <row r="3242" spans="1:4">
      <c r="A3242" s="264">
        <v>5</v>
      </c>
      <c r="B3242" s="264">
        <v>15</v>
      </c>
      <c r="C3242" s="265">
        <v>0.75</v>
      </c>
      <c r="D3242" s="112">
        <v>3.6553769609679367</v>
      </c>
    </row>
    <row r="3243" spans="1:4">
      <c r="A3243" s="264">
        <v>5</v>
      </c>
      <c r="B3243" s="264">
        <v>15</v>
      </c>
      <c r="C3243" s="265">
        <v>0.79166666666666663</v>
      </c>
      <c r="D3243" s="112">
        <v>0</v>
      </c>
    </row>
    <row r="3244" spans="1:4">
      <c r="A3244" s="264">
        <v>5</v>
      </c>
      <c r="B3244" s="264">
        <v>15</v>
      </c>
      <c r="C3244" s="265">
        <v>0.83333333333333337</v>
      </c>
      <c r="D3244" s="112">
        <v>0</v>
      </c>
    </row>
    <row r="3245" spans="1:4">
      <c r="A3245" s="264">
        <v>5</v>
      </c>
      <c r="B3245" s="264">
        <v>15</v>
      </c>
      <c r="C3245" s="265">
        <v>0.875</v>
      </c>
      <c r="D3245" s="112">
        <v>0</v>
      </c>
    </row>
    <row r="3246" spans="1:4">
      <c r="A3246" s="264">
        <v>5</v>
      </c>
      <c r="B3246" s="264">
        <v>15</v>
      </c>
      <c r="C3246" s="265">
        <v>0.91666666666666663</v>
      </c>
      <c r="D3246" s="112">
        <v>0</v>
      </c>
    </row>
    <row r="3247" spans="1:4">
      <c r="A3247" s="264">
        <v>5</v>
      </c>
      <c r="B3247" s="264">
        <v>15</v>
      </c>
      <c r="C3247" s="265">
        <v>0.95833333333333337</v>
      </c>
      <c r="D3247" s="112">
        <v>0</v>
      </c>
    </row>
    <row r="3248" spans="1:4">
      <c r="A3248" s="264">
        <v>5</v>
      </c>
      <c r="B3248" s="264">
        <v>16</v>
      </c>
      <c r="C3248" s="265">
        <v>0</v>
      </c>
      <c r="D3248" s="112">
        <v>0</v>
      </c>
    </row>
    <row r="3249" spans="1:4">
      <c r="A3249" s="264">
        <v>5</v>
      </c>
      <c r="B3249" s="264">
        <v>16</v>
      </c>
      <c r="C3249" s="265">
        <v>4.1666666666666664E-2</v>
      </c>
      <c r="D3249" s="112">
        <v>0</v>
      </c>
    </row>
    <row r="3250" spans="1:4">
      <c r="A3250" s="264">
        <v>5</v>
      </c>
      <c r="B3250" s="264">
        <v>16</v>
      </c>
      <c r="C3250" s="265">
        <v>8.3333333333333329E-2</v>
      </c>
      <c r="D3250" s="112">
        <v>0</v>
      </c>
    </row>
    <row r="3251" spans="1:4">
      <c r="A3251" s="264">
        <v>5</v>
      </c>
      <c r="B3251" s="264">
        <v>16</v>
      </c>
      <c r="C3251" s="265">
        <v>0.125</v>
      </c>
      <c r="D3251" s="112">
        <v>0</v>
      </c>
    </row>
    <row r="3252" spans="1:4">
      <c r="A3252" s="264">
        <v>5</v>
      </c>
      <c r="B3252" s="264">
        <v>16</v>
      </c>
      <c r="C3252" s="265">
        <v>0.16666666666666666</v>
      </c>
      <c r="D3252" s="112">
        <v>0</v>
      </c>
    </row>
    <row r="3253" spans="1:4">
      <c r="A3253" s="264">
        <v>5</v>
      </c>
      <c r="B3253" s="264">
        <v>16</v>
      </c>
      <c r="C3253" s="265">
        <v>0.20833333333333334</v>
      </c>
      <c r="D3253" s="112">
        <v>0</v>
      </c>
    </row>
    <row r="3254" spans="1:4">
      <c r="A3254" s="264">
        <v>5</v>
      </c>
      <c r="B3254" s="264">
        <v>16</v>
      </c>
      <c r="C3254" s="265">
        <v>0.25</v>
      </c>
      <c r="D3254" s="112">
        <v>4.5692222691688542</v>
      </c>
    </row>
    <row r="3255" spans="1:4">
      <c r="A3255" s="264">
        <v>5</v>
      </c>
      <c r="B3255" s="264">
        <v>16</v>
      </c>
      <c r="C3255" s="265">
        <v>0.29166666666666669</v>
      </c>
      <c r="D3255" s="112">
        <v>17.262145831774365</v>
      </c>
    </row>
    <row r="3256" spans="1:4">
      <c r="A3256" s="264">
        <v>5</v>
      </c>
      <c r="B3256" s="264">
        <v>16</v>
      </c>
      <c r="C3256" s="265">
        <v>0.33333333333333331</v>
      </c>
      <c r="D3256" s="112">
        <v>28.445496285002214</v>
      </c>
    </row>
    <row r="3257" spans="1:4">
      <c r="A3257" s="264">
        <v>5</v>
      </c>
      <c r="B3257" s="264">
        <v>16</v>
      </c>
      <c r="C3257" s="265">
        <v>0.375</v>
      </c>
      <c r="D3257" s="112">
        <v>22.152826044977751</v>
      </c>
    </row>
    <row r="3258" spans="1:4">
      <c r="A3258" s="264">
        <v>5</v>
      </c>
      <c r="B3258" s="264">
        <v>16</v>
      </c>
      <c r="C3258" s="265">
        <v>0.41666666666666669</v>
      </c>
      <c r="D3258" s="112">
        <v>24.5407363041775</v>
      </c>
    </row>
    <row r="3259" spans="1:4">
      <c r="A3259" s="264">
        <v>5</v>
      </c>
      <c r="B3259" s="264">
        <v>16</v>
      </c>
      <c r="C3259" s="265">
        <v>0.45833333333333331</v>
      </c>
      <c r="D3259" s="112">
        <v>34.679608529787593</v>
      </c>
    </row>
    <row r="3260" spans="1:4">
      <c r="A3260" s="264">
        <v>5</v>
      </c>
      <c r="B3260" s="264">
        <v>16</v>
      </c>
      <c r="C3260" s="265">
        <v>0.5</v>
      </c>
      <c r="D3260" s="112">
        <v>40.6745833509449</v>
      </c>
    </row>
    <row r="3261" spans="1:4">
      <c r="A3261" s="264">
        <v>5</v>
      </c>
      <c r="B3261" s="264">
        <v>16</v>
      </c>
      <c r="C3261" s="265">
        <v>0.54166666666666663</v>
      </c>
      <c r="D3261" s="112">
        <v>47.92320129777233</v>
      </c>
    </row>
    <row r="3262" spans="1:4">
      <c r="A3262" s="264">
        <v>5</v>
      </c>
      <c r="B3262" s="264">
        <v>16</v>
      </c>
      <c r="C3262" s="265">
        <v>0.58333333333333337</v>
      </c>
      <c r="D3262" s="112">
        <v>49.506523340493402</v>
      </c>
    </row>
    <row r="3263" spans="1:4">
      <c r="A3263" s="264">
        <v>5</v>
      </c>
      <c r="B3263" s="264">
        <v>16</v>
      </c>
      <c r="C3263" s="265">
        <v>0.625</v>
      </c>
      <c r="D3263" s="112">
        <v>46.054905844816503</v>
      </c>
    </row>
    <row r="3264" spans="1:4">
      <c r="A3264" s="264">
        <v>5</v>
      </c>
      <c r="B3264" s="264">
        <v>16</v>
      </c>
      <c r="C3264" s="265">
        <v>0.66666666666666663</v>
      </c>
      <c r="D3264" s="112">
        <v>41.511216311738686</v>
      </c>
    </row>
    <row r="3265" spans="1:4">
      <c r="A3265" s="264">
        <v>5</v>
      </c>
      <c r="B3265" s="264">
        <v>16</v>
      </c>
      <c r="C3265" s="265">
        <v>0.70833333333333337</v>
      </c>
      <c r="D3265" s="112">
        <v>35.662277797606897</v>
      </c>
    </row>
    <row r="3266" spans="1:4">
      <c r="A3266" s="264">
        <v>5</v>
      </c>
      <c r="B3266" s="264">
        <v>16</v>
      </c>
      <c r="C3266" s="265">
        <v>0.75</v>
      </c>
      <c r="D3266" s="112">
        <v>15.932028264390102</v>
      </c>
    </row>
    <row r="3267" spans="1:4">
      <c r="A3267" s="264">
        <v>5</v>
      </c>
      <c r="B3267" s="264">
        <v>16</v>
      </c>
      <c r="C3267" s="265">
        <v>0.79166666666666663</v>
      </c>
      <c r="D3267" s="112">
        <v>0.52938305554637599</v>
      </c>
    </row>
    <row r="3268" spans="1:4">
      <c r="A3268" s="264">
        <v>5</v>
      </c>
      <c r="B3268" s="264">
        <v>16</v>
      </c>
      <c r="C3268" s="265">
        <v>0.83333333333333337</v>
      </c>
      <c r="D3268" s="112">
        <v>0</v>
      </c>
    </row>
    <row r="3269" spans="1:4">
      <c r="A3269" s="264">
        <v>5</v>
      </c>
      <c r="B3269" s="264">
        <v>16</v>
      </c>
      <c r="C3269" s="265">
        <v>0.875</v>
      </c>
      <c r="D3269" s="112">
        <v>0</v>
      </c>
    </row>
    <row r="3270" spans="1:4">
      <c r="A3270" s="264">
        <v>5</v>
      </c>
      <c r="B3270" s="264">
        <v>16</v>
      </c>
      <c r="C3270" s="265">
        <v>0.91666666666666663</v>
      </c>
      <c r="D3270" s="112">
        <v>0</v>
      </c>
    </row>
    <row r="3271" spans="1:4">
      <c r="A3271" s="264">
        <v>5</v>
      </c>
      <c r="B3271" s="264">
        <v>16</v>
      </c>
      <c r="C3271" s="265">
        <v>0.95833333333333337</v>
      </c>
      <c r="D3271" s="112">
        <v>0</v>
      </c>
    </row>
    <row r="3272" spans="1:4">
      <c r="A3272" s="264">
        <v>5</v>
      </c>
      <c r="B3272" s="264">
        <v>17</v>
      </c>
      <c r="C3272" s="265">
        <v>0</v>
      </c>
      <c r="D3272" s="112">
        <v>0</v>
      </c>
    </row>
    <row r="3273" spans="1:4">
      <c r="A3273" s="264">
        <v>5</v>
      </c>
      <c r="B3273" s="264">
        <v>17</v>
      </c>
      <c r="C3273" s="265">
        <v>4.1666666666666664E-2</v>
      </c>
      <c r="D3273" s="112">
        <v>0</v>
      </c>
    </row>
    <row r="3274" spans="1:4">
      <c r="A3274" s="264">
        <v>5</v>
      </c>
      <c r="B3274" s="264">
        <v>17</v>
      </c>
      <c r="C3274" s="265">
        <v>8.3333333333333329E-2</v>
      </c>
      <c r="D3274" s="112">
        <v>0</v>
      </c>
    </row>
    <row r="3275" spans="1:4">
      <c r="A3275" s="264">
        <v>5</v>
      </c>
      <c r="B3275" s="264">
        <v>17</v>
      </c>
      <c r="C3275" s="265">
        <v>0.125</v>
      </c>
      <c r="D3275" s="112">
        <v>0</v>
      </c>
    </row>
    <row r="3276" spans="1:4">
      <c r="A3276" s="264">
        <v>5</v>
      </c>
      <c r="B3276" s="264">
        <v>17</v>
      </c>
      <c r="C3276" s="265">
        <v>0.16666666666666666</v>
      </c>
      <c r="D3276" s="112">
        <v>0</v>
      </c>
    </row>
    <row r="3277" spans="1:4">
      <c r="A3277" s="264">
        <v>5</v>
      </c>
      <c r="B3277" s="264">
        <v>17</v>
      </c>
      <c r="C3277" s="265">
        <v>0.20833333333333334</v>
      </c>
      <c r="D3277" s="112">
        <v>0</v>
      </c>
    </row>
    <row r="3278" spans="1:4">
      <c r="A3278" s="264">
        <v>5</v>
      </c>
      <c r="B3278" s="264">
        <v>17</v>
      </c>
      <c r="C3278" s="265">
        <v>0.25</v>
      </c>
      <c r="D3278" s="112">
        <v>2.3781640835822482</v>
      </c>
    </row>
    <row r="3279" spans="1:4">
      <c r="A3279" s="264">
        <v>5</v>
      </c>
      <c r="B3279" s="264">
        <v>17</v>
      </c>
      <c r="C3279" s="265">
        <v>0.29166666666666669</v>
      </c>
      <c r="D3279" s="112">
        <v>6.6064143133669821</v>
      </c>
    </row>
    <row r="3280" spans="1:4">
      <c r="A3280" s="264">
        <v>5</v>
      </c>
      <c r="B3280" s="264">
        <v>17</v>
      </c>
      <c r="C3280" s="265">
        <v>0.33333333333333331</v>
      </c>
      <c r="D3280" s="112">
        <v>13.955147174571129</v>
      </c>
    </row>
    <row r="3281" spans="1:4">
      <c r="A3281" s="264">
        <v>5</v>
      </c>
      <c r="B3281" s="264">
        <v>17</v>
      </c>
      <c r="C3281" s="265">
        <v>0.375</v>
      </c>
      <c r="D3281" s="112">
        <v>15.359281728777232</v>
      </c>
    </row>
    <row r="3282" spans="1:4">
      <c r="A3282" s="264">
        <v>5</v>
      </c>
      <c r="B3282" s="264">
        <v>17</v>
      </c>
      <c r="C3282" s="265">
        <v>0.41666666666666669</v>
      </c>
      <c r="D3282" s="112">
        <v>19.251058316338035</v>
      </c>
    </row>
    <row r="3283" spans="1:4">
      <c r="A3283" s="264">
        <v>5</v>
      </c>
      <c r="B3283" s="264">
        <v>17</v>
      </c>
      <c r="C3283" s="265">
        <v>0.45833333333333331</v>
      </c>
      <c r="D3283" s="112">
        <v>24.26414952027443</v>
      </c>
    </row>
    <row r="3284" spans="1:4">
      <c r="A3284" s="264">
        <v>5</v>
      </c>
      <c r="B3284" s="264">
        <v>17</v>
      </c>
      <c r="C3284" s="265">
        <v>0.5</v>
      </c>
      <c r="D3284" s="112">
        <v>20.752246832547602</v>
      </c>
    </row>
    <row r="3285" spans="1:4">
      <c r="A3285" s="264">
        <v>5</v>
      </c>
      <c r="B3285" s="264">
        <v>17</v>
      </c>
      <c r="C3285" s="265">
        <v>0.54166666666666663</v>
      </c>
      <c r="D3285" s="112">
        <v>11.309156389569967</v>
      </c>
    </row>
    <row r="3286" spans="1:4">
      <c r="A3286" s="264">
        <v>5</v>
      </c>
      <c r="B3286" s="264">
        <v>17</v>
      </c>
      <c r="C3286" s="265">
        <v>0.58333333333333337</v>
      </c>
      <c r="D3286" s="112">
        <v>15.83931243086689</v>
      </c>
    </row>
    <row r="3287" spans="1:4">
      <c r="A3287" s="264">
        <v>5</v>
      </c>
      <c r="B3287" s="264">
        <v>17</v>
      </c>
      <c r="C3287" s="265">
        <v>0.625</v>
      </c>
      <c r="D3287" s="112">
        <v>16.965149211996248</v>
      </c>
    </row>
    <row r="3288" spans="1:4">
      <c r="A3288" s="264">
        <v>5</v>
      </c>
      <c r="B3288" s="264">
        <v>17</v>
      </c>
      <c r="C3288" s="265">
        <v>0.66666666666666663</v>
      </c>
      <c r="D3288" s="112">
        <v>16.004289083932708</v>
      </c>
    </row>
    <row r="3289" spans="1:4">
      <c r="A3289" s="264">
        <v>5</v>
      </c>
      <c r="B3289" s="264">
        <v>17</v>
      </c>
      <c r="C3289" s="265">
        <v>0.70833333333333337</v>
      </c>
      <c r="D3289" s="112">
        <v>7.9315186786123997</v>
      </c>
    </row>
    <row r="3290" spans="1:4">
      <c r="A3290" s="264">
        <v>5</v>
      </c>
      <c r="B3290" s="264">
        <v>17</v>
      </c>
      <c r="C3290" s="265">
        <v>0.75</v>
      </c>
      <c r="D3290" s="112">
        <v>3.1809980663835868</v>
      </c>
    </row>
    <row r="3291" spans="1:4">
      <c r="A3291" s="264">
        <v>5</v>
      </c>
      <c r="B3291" s="264">
        <v>17</v>
      </c>
      <c r="C3291" s="265">
        <v>0.79166666666666663</v>
      </c>
      <c r="D3291" s="112">
        <v>0</v>
      </c>
    </row>
    <row r="3292" spans="1:4">
      <c r="A3292" s="264">
        <v>5</v>
      </c>
      <c r="B3292" s="264">
        <v>17</v>
      </c>
      <c r="C3292" s="265">
        <v>0.83333333333333337</v>
      </c>
      <c r="D3292" s="112">
        <v>0</v>
      </c>
    </row>
    <row r="3293" spans="1:4">
      <c r="A3293" s="264">
        <v>5</v>
      </c>
      <c r="B3293" s="264">
        <v>17</v>
      </c>
      <c r="C3293" s="265">
        <v>0.875</v>
      </c>
      <c r="D3293" s="112">
        <v>0</v>
      </c>
    </row>
    <row r="3294" spans="1:4">
      <c r="A3294" s="264">
        <v>5</v>
      </c>
      <c r="B3294" s="264">
        <v>17</v>
      </c>
      <c r="C3294" s="265">
        <v>0.91666666666666663</v>
      </c>
      <c r="D3294" s="112">
        <v>0</v>
      </c>
    </row>
    <row r="3295" spans="1:4">
      <c r="A3295" s="264">
        <v>5</v>
      </c>
      <c r="B3295" s="264">
        <v>17</v>
      </c>
      <c r="C3295" s="265">
        <v>0.95833333333333337</v>
      </c>
      <c r="D3295" s="112">
        <v>0</v>
      </c>
    </row>
    <row r="3296" spans="1:4">
      <c r="A3296" s="264">
        <v>5</v>
      </c>
      <c r="B3296" s="264">
        <v>18</v>
      </c>
      <c r="C3296" s="265">
        <v>0</v>
      </c>
      <c r="D3296" s="112">
        <v>0</v>
      </c>
    </row>
    <row r="3297" spans="1:4">
      <c r="A3297" s="264">
        <v>5</v>
      </c>
      <c r="B3297" s="264">
        <v>18</v>
      </c>
      <c r="C3297" s="265">
        <v>4.1666666666666664E-2</v>
      </c>
      <c r="D3297" s="112">
        <v>0</v>
      </c>
    </row>
    <row r="3298" spans="1:4">
      <c r="A3298" s="264">
        <v>5</v>
      </c>
      <c r="B3298" s="264">
        <v>18</v>
      </c>
      <c r="C3298" s="265">
        <v>8.3333333333333329E-2</v>
      </c>
      <c r="D3298" s="112">
        <v>0</v>
      </c>
    </row>
    <row r="3299" spans="1:4">
      <c r="A3299" s="264">
        <v>5</v>
      </c>
      <c r="B3299" s="264">
        <v>18</v>
      </c>
      <c r="C3299" s="265">
        <v>0.125</v>
      </c>
      <c r="D3299" s="112">
        <v>0</v>
      </c>
    </row>
    <row r="3300" spans="1:4">
      <c r="A3300" s="264">
        <v>5</v>
      </c>
      <c r="B3300" s="264">
        <v>18</v>
      </c>
      <c r="C3300" s="265">
        <v>0.16666666666666666</v>
      </c>
      <c r="D3300" s="112">
        <v>0</v>
      </c>
    </row>
    <row r="3301" spans="1:4">
      <c r="A3301" s="264">
        <v>5</v>
      </c>
      <c r="B3301" s="264">
        <v>18</v>
      </c>
      <c r="C3301" s="265">
        <v>0.20833333333333334</v>
      </c>
      <c r="D3301" s="112">
        <v>0</v>
      </c>
    </row>
    <row r="3302" spans="1:4">
      <c r="A3302" s="264">
        <v>5</v>
      </c>
      <c r="B3302" s="264">
        <v>18</v>
      </c>
      <c r="C3302" s="265">
        <v>0.25</v>
      </c>
      <c r="D3302" s="112">
        <v>2.8456402375019962</v>
      </c>
    </row>
    <row r="3303" spans="1:4">
      <c r="A3303" s="264">
        <v>5</v>
      </c>
      <c r="B3303" s="264">
        <v>18</v>
      </c>
      <c r="C3303" s="265">
        <v>0.29166666666666669</v>
      </c>
      <c r="D3303" s="112">
        <v>4.9486984398546419</v>
      </c>
    </row>
    <row r="3304" spans="1:4">
      <c r="A3304" s="264">
        <v>5</v>
      </c>
      <c r="B3304" s="264">
        <v>18</v>
      </c>
      <c r="C3304" s="265">
        <v>0.33333333333333331</v>
      </c>
      <c r="D3304" s="112">
        <v>6.734256926766669</v>
      </c>
    </row>
    <row r="3305" spans="1:4">
      <c r="A3305" s="264">
        <v>5</v>
      </c>
      <c r="B3305" s="264">
        <v>18</v>
      </c>
      <c r="C3305" s="265">
        <v>0.375</v>
      </c>
      <c r="D3305" s="112">
        <v>14.174925426506913</v>
      </c>
    </row>
    <row r="3306" spans="1:4">
      <c r="A3306" s="264">
        <v>5</v>
      </c>
      <c r="B3306" s="264">
        <v>18</v>
      </c>
      <c r="C3306" s="265">
        <v>0.41666666666666669</v>
      </c>
      <c r="D3306" s="112">
        <v>16.452766081929752</v>
      </c>
    </row>
    <row r="3307" spans="1:4">
      <c r="A3307" s="264">
        <v>5</v>
      </c>
      <c r="B3307" s="264">
        <v>18</v>
      </c>
      <c r="C3307" s="265">
        <v>0.45833333333333331</v>
      </c>
      <c r="D3307" s="112">
        <v>19.353086344117536</v>
      </c>
    </row>
    <row r="3308" spans="1:4">
      <c r="A3308" s="264">
        <v>5</v>
      </c>
      <c r="B3308" s="264">
        <v>18</v>
      </c>
      <c r="C3308" s="265">
        <v>0.5</v>
      </c>
      <c r="D3308" s="112">
        <v>18.160951428015935</v>
      </c>
    </row>
    <row r="3309" spans="1:4">
      <c r="A3309" s="264">
        <v>5</v>
      </c>
      <c r="B3309" s="264">
        <v>18</v>
      </c>
      <c r="C3309" s="265">
        <v>0.54166666666666663</v>
      </c>
      <c r="D3309" s="112">
        <v>19.430627841497063</v>
      </c>
    </row>
    <row r="3310" spans="1:4">
      <c r="A3310" s="264">
        <v>5</v>
      </c>
      <c r="B3310" s="264">
        <v>18</v>
      </c>
      <c r="C3310" s="265">
        <v>0.58333333333333337</v>
      </c>
      <c r="D3310" s="112">
        <v>19.687697999422433</v>
      </c>
    </row>
    <row r="3311" spans="1:4">
      <c r="A3311" s="264">
        <v>5</v>
      </c>
      <c r="B3311" s="264">
        <v>18</v>
      </c>
      <c r="C3311" s="265">
        <v>0.625</v>
      </c>
      <c r="D3311" s="112">
        <v>22.18405429169735</v>
      </c>
    </row>
    <row r="3312" spans="1:4">
      <c r="A3312" s="264">
        <v>5</v>
      </c>
      <c r="B3312" s="264">
        <v>18</v>
      </c>
      <c r="C3312" s="265">
        <v>0.66666666666666663</v>
      </c>
      <c r="D3312" s="112">
        <v>20.273769762483866</v>
      </c>
    </row>
    <row r="3313" spans="1:4">
      <c r="A3313" s="264">
        <v>5</v>
      </c>
      <c r="B3313" s="264">
        <v>18</v>
      </c>
      <c r="C3313" s="265">
        <v>0.70833333333333337</v>
      </c>
      <c r="D3313" s="112">
        <v>6.8106563047274848</v>
      </c>
    </row>
    <row r="3314" spans="1:4">
      <c r="A3314" s="264">
        <v>5</v>
      </c>
      <c r="B3314" s="264">
        <v>18</v>
      </c>
      <c r="C3314" s="265">
        <v>0.75</v>
      </c>
      <c r="D3314" s="112">
        <v>3.0271472908579065</v>
      </c>
    </row>
    <row r="3315" spans="1:4">
      <c r="A3315" s="264">
        <v>5</v>
      </c>
      <c r="B3315" s="264">
        <v>18</v>
      </c>
      <c r="C3315" s="265">
        <v>0.79166666666666663</v>
      </c>
      <c r="D3315" s="112">
        <v>0.34794075805256636</v>
      </c>
    </row>
    <row r="3316" spans="1:4">
      <c r="A3316" s="264">
        <v>5</v>
      </c>
      <c r="B3316" s="264">
        <v>18</v>
      </c>
      <c r="C3316" s="265">
        <v>0.83333333333333337</v>
      </c>
      <c r="D3316" s="112">
        <v>0</v>
      </c>
    </row>
    <row r="3317" spans="1:4">
      <c r="A3317" s="264">
        <v>5</v>
      </c>
      <c r="B3317" s="264">
        <v>18</v>
      </c>
      <c r="C3317" s="265">
        <v>0.875</v>
      </c>
      <c r="D3317" s="112">
        <v>0</v>
      </c>
    </row>
    <row r="3318" spans="1:4">
      <c r="A3318" s="264">
        <v>5</v>
      </c>
      <c r="B3318" s="264">
        <v>18</v>
      </c>
      <c r="C3318" s="265">
        <v>0.91666666666666663</v>
      </c>
      <c r="D3318" s="112">
        <v>0</v>
      </c>
    </row>
    <row r="3319" spans="1:4">
      <c r="A3319" s="264">
        <v>5</v>
      </c>
      <c r="B3319" s="264">
        <v>18</v>
      </c>
      <c r="C3319" s="265">
        <v>0.95833333333333337</v>
      </c>
      <c r="D3319" s="112">
        <v>0</v>
      </c>
    </row>
    <row r="3320" spans="1:4">
      <c r="A3320" s="264">
        <v>5</v>
      </c>
      <c r="B3320" s="264">
        <v>19</v>
      </c>
      <c r="C3320" s="265">
        <v>0</v>
      </c>
      <c r="D3320" s="112">
        <v>0</v>
      </c>
    </row>
    <row r="3321" spans="1:4">
      <c r="A3321" s="264">
        <v>5</v>
      </c>
      <c r="B3321" s="264">
        <v>19</v>
      </c>
      <c r="C3321" s="265">
        <v>4.1666666666666664E-2</v>
      </c>
      <c r="D3321" s="112">
        <v>0</v>
      </c>
    </row>
    <row r="3322" spans="1:4">
      <c r="A3322" s="264">
        <v>5</v>
      </c>
      <c r="B3322" s="264">
        <v>19</v>
      </c>
      <c r="C3322" s="265">
        <v>8.3333333333333329E-2</v>
      </c>
      <c r="D3322" s="112">
        <v>0</v>
      </c>
    </row>
    <row r="3323" spans="1:4">
      <c r="A3323" s="264">
        <v>5</v>
      </c>
      <c r="B3323" s="264">
        <v>19</v>
      </c>
      <c r="C3323" s="265">
        <v>0.125</v>
      </c>
      <c r="D3323" s="112">
        <v>0</v>
      </c>
    </row>
    <row r="3324" spans="1:4">
      <c r="A3324" s="264">
        <v>5</v>
      </c>
      <c r="B3324" s="264">
        <v>19</v>
      </c>
      <c r="C3324" s="265">
        <v>0.16666666666666666</v>
      </c>
      <c r="D3324" s="112">
        <v>0</v>
      </c>
    </row>
    <row r="3325" spans="1:4">
      <c r="A3325" s="264">
        <v>5</v>
      </c>
      <c r="B3325" s="264">
        <v>19</v>
      </c>
      <c r="C3325" s="265">
        <v>0.20833333333333334</v>
      </c>
      <c r="D3325" s="112">
        <v>0</v>
      </c>
    </row>
    <row r="3326" spans="1:4">
      <c r="A3326" s="264">
        <v>5</v>
      </c>
      <c r="B3326" s="264">
        <v>19</v>
      </c>
      <c r="C3326" s="265">
        <v>0.25</v>
      </c>
      <c r="D3326" s="112">
        <v>2.1031677377585152</v>
      </c>
    </row>
    <row r="3327" spans="1:4">
      <c r="A3327" s="264">
        <v>5</v>
      </c>
      <c r="B3327" s="264">
        <v>19</v>
      </c>
      <c r="C3327" s="265">
        <v>0.29166666666666669</v>
      </c>
      <c r="D3327" s="112">
        <v>7.1052446671113243</v>
      </c>
    </row>
    <row r="3328" spans="1:4">
      <c r="A3328" s="264">
        <v>5</v>
      </c>
      <c r="B3328" s="264">
        <v>19</v>
      </c>
      <c r="C3328" s="265">
        <v>0.33333333333333331</v>
      </c>
      <c r="D3328" s="112">
        <v>10.034193818575499</v>
      </c>
    </row>
    <row r="3329" spans="1:4">
      <c r="A3329" s="264">
        <v>5</v>
      </c>
      <c r="B3329" s="264">
        <v>19</v>
      </c>
      <c r="C3329" s="265">
        <v>0.375</v>
      </c>
      <c r="D3329" s="112">
        <v>14.686714298114323</v>
      </c>
    </row>
    <row r="3330" spans="1:4">
      <c r="A3330" s="264">
        <v>5</v>
      </c>
      <c r="B3330" s="264">
        <v>19</v>
      </c>
      <c r="C3330" s="265">
        <v>0.41666666666666669</v>
      </c>
      <c r="D3330" s="112">
        <v>14.759033121966107</v>
      </c>
    </row>
    <row r="3331" spans="1:4">
      <c r="A3331" s="264">
        <v>5</v>
      </c>
      <c r="B3331" s="264">
        <v>19</v>
      </c>
      <c r="C3331" s="265">
        <v>0.45833333333333331</v>
      </c>
      <c r="D3331" s="112">
        <v>14.232255402534383</v>
      </c>
    </row>
    <row r="3332" spans="1:4">
      <c r="A3332" s="264">
        <v>5</v>
      </c>
      <c r="B3332" s="264">
        <v>19</v>
      </c>
      <c r="C3332" s="265">
        <v>0.5</v>
      </c>
      <c r="D3332" s="112">
        <v>16.37234839516309</v>
      </c>
    </row>
    <row r="3333" spans="1:4">
      <c r="A3333" s="264">
        <v>5</v>
      </c>
      <c r="B3333" s="264">
        <v>19</v>
      </c>
      <c r="C3333" s="265">
        <v>0.54166666666666663</v>
      </c>
      <c r="D3333" s="112">
        <v>22.732513528903315</v>
      </c>
    </row>
    <row r="3334" spans="1:4">
      <c r="A3334" s="264">
        <v>5</v>
      </c>
      <c r="B3334" s="264">
        <v>19</v>
      </c>
      <c r="C3334" s="265">
        <v>0.58333333333333337</v>
      </c>
      <c r="D3334" s="112">
        <v>26.499799634155714</v>
      </c>
    </row>
    <row r="3335" spans="1:4">
      <c r="A3335" s="264">
        <v>5</v>
      </c>
      <c r="B3335" s="264">
        <v>19</v>
      </c>
      <c r="C3335" s="265">
        <v>0.625</v>
      </c>
      <c r="D3335" s="112">
        <v>24.350930910237249</v>
      </c>
    </row>
    <row r="3336" spans="1:4">
      <c r="A3336" s="264">
        <v>5</v>
      </c>
      <c r="B3336" s="264">
        <v>19</v>
      </c>
      <c r="C3336" s="265">
        <v>0.66666666666666663</v>
      </c>
      <c r="D3336" s="112">
        <v>12.740049928542165</v>
      </c>
    </row>
    <row r="3337" spans="1:4">
      <c r="A3337" s="264">
        <v>5</v>
      </c>
      <c r="B3337" s="264">
        <v>19</v>
      </c>
      <c r="C3337" s="265">
        <v>0.70833333333333337</v>
      </c>
      <c r="D3337" s="112">
        <v>8.8717243287470477</v>
      </c>
    </row>
    <row r="3338" spans="1:4">
      <c r="A3338" s="264">
        <v>5</v>
      </c>
      <c r="B3338" s="264">
        <v>19</v>
      </c>
      <c r="C3338" s="265">
        <v>0.75</v>
      </c>
      <c r="D3338" s="112">
        <v>4.9857759464410609</v>
      </c>
    </row>
    <row r="3339" spans="1:4">
      <c r="A3339" s="264">
        <v>5</v>
      </c>
      <c r="B3339" s="264">
        <v>19</v>
      </c>
      <c r="C3339" s="265">
        <v>0.79166666666666663</v>
      </c>
      <c r="D3339" s="112">
        <v>0.33763877472532083</v>
      </c>
    </row>
    <row r="3340" spans="1:4">
      <c r="A3340" s="264">
        <v>5</v>
      </c>
      <c r="B3340" s="264">
        <v>19</v>
      </c>
      <c r="C3340" s="265">
        <v>0.83333333333333337</v>
      </c>
      <c r="D3340" s="112">
        <v>0</v>
      </c>
    </row>
    <row r="3341" spans="1:4">
      <c r="A3341" s="264">
        <v>5</v>
      </c>
      <c r="B3341" s="264">
        <v>19</v>
      </c>
      <c r="C3341" s="265">
        <v>0.875</v>
      </c>
      <c r="D3341" s="112">
        <v>0</v>
      </c>
    </row>
    <row r="3342" spans="1:4">
      <c r="A3342" s="264">
        <v>5</v>
      </c>
      <c r="B3342" s="264">
        <v>19</v>
      </c>
      <c r="C3342" s="265">
        <v>0.91666666666666663</v>
      </c>
      <c r="D3342" s="112">
        <v>0</v>
      </c>
    </row>
    <row r="3343" spans="1:4">
      <c r="A3343" s="264">
        <v>5</v>
      </c>
      <c r="B3343" s="264">
        <v>19</v>
      </c>
      <c r="C3343" s="265">
        <v>0.95833333333333337</v>
      </c>
      <c r="D3343" s="112">
        <v>0</v>
      </c>
    </row>
    <row r="3344" spans="1:4">
      <c r="A3344" s="264">
        <v>5</v>
      </c>
      <c r="B3344" s="264">
        <v>20</v>
      </c>
      <c r="C3344" s="265">
        <v>0</v>
      </c>
      <c r="D3344" s="112">
        <v>0</v>
      </c>
    </row>
    <row r="3345" spans="1:4">
      <c r="A3345" s="264">
        <v>5</v>
      </c>
      <c r="B3345" s="264">
        <v>20</v>
      </c>
      <c r="C3345" s="265">
        <v>4.1666666666666664E-2</v>
      </c>
      <c r="D3345" s="112">
        <v>0</v>
      </c>
    </row>
    <row r="3346" spans="1:4">
      <c r="A3346" s="264">
        <v>5</v>
      </c>
      <c r="B3346" s="264">
        <v>20</v>
      </c>
      <c r="C3346" s="265">
        <v>8.3333333333333329E-2</v>
      </c>
      <c r="D3346" s="112">
        <v>0</v>
      </c>
    </row>
    <row r="3347" spans="1:4">
      <c r="A3347" s="264">
        <v>5</v>
      </c>
      <c r="B3347" s="264">
        <v>20</v>
      </c>
      <c r="C3347" s="265">
        <v>0.125</v>
      </c>
      <c r="D3347" s="112">
        <v>0</v>
      </c>
    </row>
    <row r="3348" spans="1:4">
      <c r="A3348" s="264">
        <v>5</v>
      </c>
      <c r="B3348" s="264">
        <v>20</v>
      </c>
      <c r="C3348" s="265">
        <v>0.16666666666666666</v>
      </c>
      <c r="D3348" s="112">
        <v>0</v>
      </c>
    </row>
    <row r="3349" spans="1:4">
      <c r="A3349" s="264">
        <v>5</v>
      </c>
      <c r="B3349" s="264">
        <v>20</v>
      </c>
      <c r="C3349" s="265">
        <v>0.20833333333333334</v>
      </c>
      <c r="D3349" s="112">
        <v>0</v>
      </c>
    </row>
    <row r="3350" spans="1:4">
      <c r="A3350" s="264">
        <v>5</v>
      </c>
      <c r="B3350" s="264">
        <v>20</v>
      </c>
      <c r="C3350" s="265">
        <v>0.25</v>
      </c>
      <c r="D3350" s="112">
        <v>8.0529468129589432</v>
      </c>
    </row>
    <row r="3351" spans="1:4">
      <c r="A3351" s="264">
        <v>5</v>
      </c>
      <c r="B3351" s="264">
        <v>20</v>
      </c>
      <c r="C3351" s="265">
        <v>0.29166666666666669</v>
      </c>
      <c r="D3351" s="112">
        <v>14.431524770080465</v>
      </c>
    </row>
    <row r="3352" spans="1:4">
      <c r="A3352" s="264">
        <v>5</v>
      </c>
      <c r="B3352" s="264">
        <v>20</v>
      </c>
      <c r="C3352" s="265">
        <v>0.33333333333333331</v>
      </c>
      <c r="D3352" s="112">
        <v>18.246716190139583</v>
      </c>
    </row>
    <row r="3353" spans="1:4">
      <c r="A3353" s="264">
        <v>5</v>
      </c>
      <c r="B3353" s="264">
        <v>20</v>
      </c>
      <c r="C3353" s="265">
        <v>0.375</v>
      </c>
      <c r="D3353" s="112">
        <v>25.007024723911265</v>
      </c>
    </row>
    <row r="3354" spans="1:4">
      <c r="A3354" s="264">
        <v>5</v>
      </c>
      <c r="B3354" s="264">
        <v>20</v>
      </c>
      <c r="C3354" s="265">
        <v>0.41666666666666669</v>
      </c>
      <c r="D3354" s="112">
        <v>29.25253295119137</v>
      </c>
    </row>
    <row r="3355" spans="1:4">
      <c r="A3355" s="264">
        <v>5</v>
      </c>
      <c r="B3355" s="264">
        <v>20</v>
      </c>
      <c r="C3355" s="265">
        <v>0.45833333333333331</v>
      </c>
      <c r="D3355" s="112">
        <v>32.706927509964117</v>
      </c>
    </row>
    <row r="3356" spans="1:4">
      <c r="A3356" s="264">
        <v>5</v>
      </c>
      <c r="B3356" s="264">
        <v>20</v>
      </c>
      <c r="C3356" s="265">
        <v>0.5</v>
      </c>
      <c r="D3356" s="112">
        <v>43.711868452364037</v>
      </c>
    </row>
    <row r="3357" spans="1:4">
      <c r="A3357" s="264">
        <v>5</v>
      </c>
      <c r="B3357" s="264">
        <v>20</v>
      </c>
      <c r="C3357" s="265">
        <v>0.54166666666666663</v>
      </c>
      <c r="D3357" s="112">
        <v>50</v>
      </c>
    </row>
    <row r="3358" spans="1:4">
      <c r="A3358" s="264">
        <v>5</v>
      </c>
      <c r="B3358" s="264">
        <v>20</v>
      </c>
      <c r="C3358" s="265">
        <v>0.58333333333333337</v>
      </c>
      <c r="D3358" s="112">
        <v>50</v>
      </c>
    </row>
    <row r="3359" spans="1:4">
      <c r="A3359" s="264">
        <v>5</v>
      </c>
      <c r="B3359" s="264">
        <v>20</v>
      </c>
      <c r="C3359" s="265">
        <v>0.625</v>
      </c>
      <c r="D3359" s="112">
        <v>50</v>
      </c>
    </row>
    <row r="3360" spans="1:4">
      <c r="A3360" s="264">
        <v>5</v>
      </c>
      <c r="B3360" s="264">
        <v>20</v>
      </c>
      <c r="C3360" s="265">
        <v>0.66666666666666663</v>
      </c>
      <c r="D3360" s="112">
        <v>49.039838125963037</v>
      </c>
    </row>
    <row r="3361" spans="1:4">
      <c r="A3361" s="264">
        <v>5</v>
      </c>
      <c r="B3361" s="264">
        <v>20</v>
      </c>
      <c r="C3361" s="265">
        <v>0.70833333333333337</v>
      </c>
      <c r="D3361" s="112">
        <v>40.934739372797047</v>
      </c>
    </row>
    <row r="3362" spans="1:4">
      <c r="A3362" s="264">
        <v>5</v>
      </c>
      <c r="B3362" s="264">
        <v>20</v>
      </c>
      <c r="C3362" s="265">
        <v>0.75</v>
      </c>
      <c r="D3362" s="112">
        <v>18.663230636951084</v>
      </c>
    </row>
    <row r="3363" spans="1:4">
      <c r="A3363" s="264">
        <v>5</v>
      </c>
      <c r="B3363" s="264">
        <v>20</v>
      </c>
      <c r="C3363" s="265">
        <v>0.79166666666666663</v>
      </c>
      <c r="D3363" s="112">
        <v>0.56356535029579025</v>
      </c>
    </row>
    <row r="3364" spans="1:4">
      <c r="A3364" s="264">
        <v>5</v>
      </c>
      <c r="B3364" s="264">
        <v>20</v>
      </c>
      <c r="C3364" s="265">
        <v>0.83333333333333337</v>
      </c>
      <c r="D3364" s="112">
        <v>0</v>
      </c>
    </row>
    <row r="3365" spans="1:4">
      <c r="A3365" s="264">
        <v>5</v>
      </c>
      <c r="B3365" s="264">
        <v>20</v>
      </c>
      <c r="C3365" s="265">
        <v>0.875</v>
      </c>
      <c r="D3365" s="112">
        <v>0</v>
      </c>
    </row>
    <row r="3366" spans="1:4">
      <c r="A3366" s="264">
        <v>5</v>
      </c>
      <c r="B3366" s="264">
        <v>20</v>
      </c>
      <c r="C3366" s="265">
        <v>0.91666666666666663</v>
      </c>
      <c r="D3366" s="112">
        <v>0</v>
      </c>
    </row>
    <row r="3367" spans="1:4">
      <c r="A3367" s="264">
        <v>5</v>
      </c>
      <c r="B3367" s="264">
        <v>20</v>
      </c>
      <c r="C3367" s="265">
        <v>0.95833333333333337</v>
      </c>
      <c r="D3367" s="112">
        <v>0</v>
      </c>
    </row>
    <row r="3368" spans="1:4">
      <c r="A3368" s="264">
        <v>5</v>
      </c>
      <c r="B3368" s="264">
        <v>21</v>
      </c>
      <c r="C3368" s="265">
        <v>0</v>
      </c>
      <c r="D3368" s="112">
        <v>0</v>
      </c>
    </row>
    <row r="3369" spans="1:4">
      <c r="A3369" s="264">
        <v>5</v>
      </c>
      <c r="B3369" s="264">
        <v>21</v>
      </c>
      <c r="C3369" s="265">
        <v>4.1666666666666664E-2</v>
      </c>
      <c r="D3369" s="112">
        <v>0</v>
      </c>
    </row>
    <row r="3370" spans="1:4">
      <c r="A3370" s="264">
        <v>5</v>
      </c>
      <c r="B3370" s="264">
        <v>21</v>
      </c>
      <c r="C3370" s="265">
        <v>8.3333333333333329E-2</v>
      </c>
      <c r="D3370" s="112">
        <v>0</v>
      </c>
    </row>
    <row r="3371" spans="1:4">
      <c r="A3371" s="264">
        <v>5</v>
      </c>
      <c r="B3371" s="264">
        <v>21</v>
      </c>
      <c r="C3371" s="265">
        <v>0.125</v>
      </c>
      <c r="D3371" s="112">
        <v>0</v>
      </c>
    </row>
    <row r="3372" spans="1:4">
      <c r="A3372" s="264">
        <v>5</v>
      </c>
      <c r="B3372" s="264">
        <v>21</v>
      </c>
      <c r="C3372" s="265">
        <v>0.16666666666666666</v>
      </c>
      <c r="D3372" s="112">
        <v>0</v>
      </c>
    </row>
    <row r="3373" spans="1:4">
      <c r="A3373" s="264">
        <v>5</v>
      </c>
      <c r="B3373" s="264">
        <v>21</v>
      </c>
      <c r="C3373" s="265">
        <v>0.20833333333333334</v>
      </c>
      <c r="D3373" s="112">
        <v>0</v>
      </c>
    </row>
    <row r="3374" spans="1:4">
      <c r="A3374" s="264">
        <v>5</v>
      </c>
      <c r="B3374" s="264">
        <v>21</v>
      </c>
      <c r="C3374" s="265">
        <v>0.25</v>
      </c>
      <c r="D3374" s="112">
        <v>9.2968325732029662</v>
      </c>
    </row>
    <row r="3375" spans="1:4">
      <c r="A3375" s="264">
        <v>5</v>
      </c>
      <c r="B3375" s="264">
        <v>21</v>
      </c>
      <c r="C3375" s="265">
        <v>0.29166666666666669</v>
      </c>
      <c r="D3375" s="112">
        <v>36.337657305074558</v>
      </c>
    </row>
    <row r="3376" spans="1:4">
      <c r="A3376" s="264">
        <v>5</v>
      </c>
      <c r="B3376" s="264">
        <v>21</v>
      </c>
      <c r="C3376" s="265">
        <v>0.33333333333333331</v>
      </c>
      <c r="D3376" s="112">
        <v>46.936596436960933</v>
      </c>
    </row>
    <row r="3377" spans="1:4">
      <c r="A3377" s="264">
        <v>5</v>
      </c>
      <c r="B3377" s="264">
        <v>21</v>
      </c>
      <c r="C3377" s="265">
        <v>0.375</v>
      </c>
      <c r="D3377" s="112">
        <v>45.222165092745854</v>
      </c>
    </row>
    <row r="3378" spans="1:4">
      <c r="A3378" s="264">
        <v>5</v>
      </c>
      <c r="B3378" s="264">
        <v>21</v>
      </c>
      <c r="C3378" s="265">
        <v>0.41666666666666669</v>
      </c>
      <c r="D3378" s="112">
        <v>45.442768776634558</v>
      </c>
    </row>
    <row r="3379" spans="1:4">
      <c r="A3379" s="264">
        <v>5</v>
      </c>
      <c r="B3379" s="264">
        <v>21</v>
      </c>
      <c r="C3379" s="265">
        <v>0.45833333333333331</v>
      </c>
      <c r="D3379" s="112">
        <v>48.711741000952266</v>
      </c>
    </row>
    <row r="3380" spans="1:4">
      <c r="A3380" s="264">
        <v>5</v>
      </c>
      <c r="B3380" s="264">
        <v>21</v>
      </c>
      <c r="C3380" s="265">
        <v>0.5</v>
      </c>
      <c r="D3380" s="112">
        <v>49.206534851617832</v>
      </c>
    </row>
    <row r="3381" spans="1:4">
      <c r="A3381" s="264">
        <v>5</v>
      </c>
      <c r="B3381" s="264">
        <v>21</v>
      </c>
      <c r="C3381" s="265">
        <v>0.54166666666666663</v>
      </c>
      <c r="D3381" s="112">
        <v>50</v>
      </c>
    </row>
    <row r="3382" spans="1:4">
      <c r="A3382" s="264">
        <v>5</v>
      </c>
      <c r="B3382" s="264">
        <v>21</v>
      </c>
      <c r="C3382" s="265">
        <v>0.58333333333333337</v>
      </c>
      <c r="D3382" s="112">
        <v>50</v>
      </c>
    </row>
    <row r="3383" spans="1:4">
      <c r="A3383" s="264">
        <v>5</v>
      </c>
      <c r="B3383" s="264">
        <v>21</v>
      </c>
      <c r="C3383" s="265">
        <v>0.625</v>
      </c>
      <c r="D3383" s="112">
        <v>48.231456421540486</v>
      </c>
    </row>
    <row r="3384" spans="1:4">
      <c r="A3384" s="264">
        <v>5</v>
      </c>
      <c r="B3384" s="264">
        <v>21</v>
      </c>
      <c r="C3384" s="265">
        <v>0.66666666666666663</v>
      </c>
      <c r="D3384" s="112">
        <v>47.076810783346765</v>
      </c>
    </row>
    <row r="3385" spans="1:4">
      <c r="A3385" s="264">
        <v>5</v>
      </c>
      <c r="B3385" s="264">
        <v>21</v>
      </c>
      <c r="C3385" s="265">
        <v>0.70833333333333337</v>
      </c>
      <c r="D3385" s="112">
        <v>38.449266955662566</v>
      </c>
    </row>
    <row r="3386" spans="1:4">
      <c r="A3386" s="264">
        <v>5</v>
      </c>
      <c r="B3386" s="264">
        <v>21</v>
      </c>
      <c r="C3386" s="265">
        <v>0.75</v>
      </c>
      <c r="D3386" s="112">
        <v>13.744892974046724</v>
      </c>
    </row>
    <row r="3387" spans="1:4">
      <c r="A3387" s="264">
        <v>5</v>
      </c>
      <c r="B3387" s="264">
        <v>21</v>
      </c>
      <c r="C3387" s="265">
        <v>0.79166666666666663</v>
      </c>
      <c r="D3387" s="112">
        <v>0.51233301590433067</v>
      </c>
    </row>
    <row r="3388" spans="1:4">
      <c r="A3388" s="264">
        <v>5</v>
      </c>
      <c r="B3388" s="264">
        <v>21</v>
      </c>
      <c r="C3388" s="265">
        <v>0.83333333333333337</v>
      </c>
      <c r="D3388" s="112">
        <v>0</v>
      </c>
    </row>
    <row r="3389" spans="1:4">
      <c r="A3389" s="264">
        <v>5</v>
      </c>
      <c r="B3389" s="264">
        <v>21</v>
      </c>
      <c r="C3389" s="265">
        <v>0.875</v>
      </c>
      <c r="D3389" s="112">
        <v>0</v>
      </c>
    </row>
    <row r="3390" spans="1:4">
      <c r="A3390" s="264">
        <v>5</v>
      </c>
      <c r="B3390" s="264">
        <v>21</v>
      </c>
      <c r="C3390" s="265">
        <v>0.91666666666666663</v>
      </c>
      <c r="D3390" s="112">
        <v>0</v>
      </c>
    </row>
    <row r="3391" spans="1:4">
      <c r="A3391" s="264">
        <v>5</v>
      </c>
      <c r="B3391" s="264">
        <v>21</v>
      </c>
      <c r="C3391" s="265">
        <v>0.95833333333333337</v>
      </c>
      <c r="D3391" s="112">
        <v>0</v>
      </c>
    </row>
    <row r="3392" spans="1:4">
      <c r="A3392" s="264">
        <v>5</v>
      </c>
      <c r="B3392" s="264">
        <v>22</v>
      </c>
      <c r="C3392" s="265">
        <v>0</v>
      </c>
      <c r="D3392" s="112">
        <v>0</v>
      </c>
    </row>
    <row r="3393" spans="1:4">
      <c r="A3393" s="264">
        <v>5</v>
      </c>
      <c r="B3393" s="264">
        <v>22</v>
      </c>
      <c r="C3393" s="265">
        <v>4.1666666666666664E-2</v>
      </c>
      <c r="D3393" s="112">
        <v>0</v>
      </c>
    </row>
    <row r="3394" spans="1:4">
      <c r="A3394" s="264">
        <v>5</v>
      </c>
      <c r="B3394" s="264">
        <v>22</v>
      </c>
      <c r="C3394" s="265">
        <v>8.3333333333333329E-2</v>
      </c>
      <c r="D3394" s="112">
        <v>0</v>
      </c>
    </row>
    <row r="3395" spans="1:4">
      <c r="A3395" s="264">
        <v>5</v>
      </c>
      <c r="B3395" s="264">
        <v>22</v>
      </c>
      <c r="C3395" s="265">
        <v>0.125</v>
      </c>
      <c r="D3395" s="112">
        <v>0</v>
      </c>
    </row>
    <row r="3396" spans="1:4">
      <c r="A3396" s="264">
        <v>5</v>
      </c>
      <c r="B3396" s="264">
        <v>22</v>
      </c>
      <c r="C3396" s="265">
        <v>0.16666666666666666</v>
      </c>
      <c r="D3396" s="112">
        <v>0</v>
      </c>
    </row>
    <row r="3397" spans="1:4">
      <c r="A3397" s="264">
        <v>5</v>
      </c>
      <c r="B3397" s="264">
        <v>22</v>
      </c>
      <c r="C3397" s="265">
        <v>0.20833333333333334</v>
      </c>
      <c r="D3397" s="112">
        <v>0</v>
      </c>
    </row>
    <row r="3398" spans="1:4">
      <c r="A3398" s="264">
        <v>5</v>
      </c>
      <c r="B3398" s="264">
        <v>22</v>
      </c>
      <c r="C3398" s="265">
        <v>0.25</v>
      </c>
      <c r="D3398" s="112">
        <v>2.5799432221094101</v>
      </c>
    </row>
    <row r="3399" spans="1:4">
      <c r="A3399" s="264">
        <v>5</v>
      </c>
      <c r="B3399" s="264">
        <v>22</v>
      </c>
      <c r="C3399" s="265">
        <v>0.29166666666666669</v>
      </c>
      <c r="D3399" s="112">
        <v>5.6057951015608447</v>
      </c>
    </row>
    <row r="3400" spans="1:4">
      <c r="A3400" s="264">
        <v>5</v>
      </c>
      <c r="B3400" s="264">
        <v>22</v>
      </c>
      <c r="C3400" s="265">
        <v>0.33333333333333331</v>
      </c>
      <c r="D3400" s="112">
        <v>11.108658960231027</v>
      </c>
    </row>
    <row r="3401" spans="1:4">
      <c r="A3401" s="264">
        <v>5</v>
      </c>
      <c r="B3401" s="264">
        <v>22</v>
      </c>
      <c r="C3401" s="265">
        <v>0.375</v>
      </c>
      <c r="D3401" s="112">
        <v>38.043580766107901</v>
      </c>
    </row>
    <row r="3402" spans="1:4">
      <c r="A3402" s="264">
        <v>5</v>
      </c>
      <c r="B3402" s="264">
        <v>22</v>
      </c>
      <c r="C3402" s="265">
        <v>0.41666666666666669</v>
      </c>
      <c r="D3402" s="112">
        <v>40.142040173112001</v>
      </c>
    </row>
    <row r="3403" spans="1:4">
      <c r="A3403" s="264">
        <v>5</v>
      </c>
      <c r="B3403" s="264">
        <v>22</v>
      </c>
      <c r="C3403" s="265">
        <v>0.45833333333333331</v>
      </c>
      <c r="D3403" s="112">
        <v>39.123386797709387</v>
      </c>
    </row>
    <row r="3404" spans="1:4">
      <c r="A3404" s="264">
        <v>5</v>
      </c>
      <c r="B3404" s="264">
        <v>22</v>
      </c>
      <c r="C3404" s="265">
        <v>0.5</v>
      </c>
      <c r="D3404" s="112">
        <v>46.366227751571735</v>
      </c>
    </row>
    <row r="3405" spans="1:4">
      <c r="A3405" s="264">
        <v>5</v>
      </c>
      <c r="B3405" s="264">
        <v>22</v>
      </c>
      <c r="C3405" s="265">
        <v>0.54166666666666663</v>
      </c>
      <c r="D3405" s="112">
        <v>50</v>
      </c>
    </row>
    <row r="3406" spans="1:4">
      <c r="A3406" s="264">
        <v>5</v>
      </c>
      <c r="B3406" s="264">
        <v>22</v>
      </c>
      <c r="C3406" s="265">
        <v>0.58333333333333337</v>
      </c>
      <c r="D3406" s="112">
        <v>49.465189497242839</v>
      </c>
    </row>
    <row r="3407" spans="1:4">
      <c r="A3407" s="264">
        <v>5</v>
      </c>
      <c r="B3407" s="264">
        <v>22</v>
      </c>
      <c r="C3407" s="265">
        <v>0.625</v>
      </c>
      <c r="D3407" s="112">
        <v>44.925307344591047</v>
      </c>
    </row>
    <row r="3408" spans="1:4">
      <c r="A3408" s="264">
        <v>5</v>
      </c>
      <c r="B3408" s="264">
        <v>22</v>
      </c>
      <c r="C3408" s="265">
        <v>0.66666666666666663</v>
      </c>
      <c r="D3408" s="112">
        <v>41.621128414075464</v>
      </c>
    </row>
    <row r="3409" spans="1:4">
      <c r="A3409" s="264">
        <v>5</v>
      </c>
      <c r="B3409" s="264">
        <v>22</v>
      </c>
      <c r="C3409" s="265">
        <v>0.70833333333333337</v>
      </c>
      <c r="D3409" s="112">
        <v>15.509307963834514</v>
      </c>
    </row>
    <row r="3410" spans="1:4">
      <c r="A3410" s="264">
        <v>5</v>
      </c>
      <c r="B3410" s="264">
        <v>22</v>
      </c>
      <c r="C3410" s="265">
        <v>0.75</v>
      </c>
      <c r="D3410" s="112">
        <v>3.4203365066435003</v>
      </c>
    </row>
    <row r="3411" spans="1:4">
      <c r="A3411" s="264">
        <v>5</v>
      </c>
      <c r="B3411" s="264">
        <v>22</v>
      </c>
      <c r="C3411" s="265">
        <v>0.79166666666666663</v>
      </c>
      <c r="D3411" s="112">
        <v>0.37422098465065218</v>
      </c>
    </row>
    <row r="3412" spans="1:4">
      <c r="A3412" s="264">
        <v>5</v>
      </c>
      <c r="B3412" s="264">
        <v>22</v>
      </c>
      <c r="C3412" s="265">
        <v>0.83333333333333337</v>
      </c>
      <c r="D3412" s="112">
        <v>0</v>
      </c>
    </row>
    <row r="3413" spans="1:4">
      <c r="A3413" s="264">
        <v>5</v>
      </c>
      <c r="B3413" s="264">
        <v>22</v>
      </c>
      <c r="C3413" s="265">
        <v>0.875</v>
      </c>
      <c r="D3413" s="112">
        <v>0</v>
      </c>
    </row>
    <row r="3414" spans="1:4">
      <c r="A3414" s="264">
        <v>5</v>
      </c>
      <c r="B3414" s="264">
        <v>22</v>
      </c>
      <c r="C3414" s="265">
        <v>0.91666666666666663</v>
      </c>
      <c r="D3414" s="112">
        <v>0</v>
      </c>
    </row>
    <row r="3415" spans="1:4">
      <c r="A3415" s="264">
        <v>5</v>
      </c>
      <c r="B3415" s="264">
        <v>22</v>
      </c>
      <c r="C3415" s="265">
        <v>0.95833333333333337</v>
      </c>
      <c r="D3415" s="112">
        <v>0</v>
      </c>
    </row>
    <row r="3416" spans="1:4">
      <c r="A3416" s="264">
        <v>5</v>
      </c>
      <c r="B3416" s="264">
        <v>23</v>
      </c>
      <c r="C3416" s="265">
        <v>0</v>
      </c>
      <c r="D3416" s="112">
        <v>0</v>
      </c>
    </row>
    <row r="3417" spans="1:4">
      <c r="A3417" s="264">
        <v>5</v>
      </c>
      <c r="B3417" s="264">
        <v>23</v>
      </c>
      <c r="C3417" s="265">
        <v>4.1666666666666664E-2</v>
      </c>
      <c r="D3417" s="112">
        <v>0</v>
      </c>
    </row>
    <row r="3418" spans="1:4">
      <c r="A3418" s="264">
        <v>5</v>
      </c>
      <c r="B3418" s="264">
        <v>23</v>
      </c>
      <c r="C3418" s="265">
        <v>8.3333333333333329E-2</v>
      </c>
      <c r="D3418" s="112">
        <v>0</v>
      </c>
    </row>
    <row r="3419" spans="1:4">
      <c r="A3419" s="264">
        <v>5</v>
      </c>
      <c r="B3419" s="264">
        <v>23</v>
      </c>
      <c r="C3419" s="265">
        <v>0.125</v>
      </c>
      <c r="D3419" s="112">
        <v>0</v>
      </c>
    </row>
    <row r="3420" spans="1:4">
      <c r="A3420" s="264">
        <v>5</v>
      </c>
      <c r="B3420" s="264">
        <v>23</v>
      </c>
      <c r="C3420" s="265">
        <v>0.16666666666666666</v>
      </c>
      <c r="D3420" s="112">
        <v>0</v>
      </c>
    </row>
    <row r="3421" spans="1:4">
      <c r="A3421" s="264">
        <v>5</v>
      </c>
      <c r="B3421" s="264">
        <v>23</v>
      </c>
      <c r="C3421" s="265">
        <v>0.20833333333333334</v>
      </c>
      <c r="D3421" s="112">
        <v>0</v>
      </c>
    </row>
    <row r="3422" spans="1:4">
      <c r="A3422" s="264">
        <v>5</v>
      </c>
      <c r="B3422" s="264">
        <v>23</v>
      </c>
      <c r="C3422" s="265">
        <v>0.25</v>
      </c>
      <c r="D3422" s="112">
        <v>5.4904872799912159</v>
      </c>
    </row>
    <row r="3423" spans="1:4">
      <c r="A3423" s="264">
        <v>5</v>
      </c>
      <c r="B3423" s="264">
        <v>23</v>
      </c>
      <c r="C3423" s="265">
        <v>0.29166666666666669</v>
      </c>
      <c r="D3423" s="112">
        <v>7.9331627794136059</v>
      </c>
    </row>
    <row r="3424" spans="1:4">
      <c r="A3424" s="264">
        <v>5</v>
      </c>
      <c r="B3424" s="264">
        <v>23</v>
      </c>
      <c r="C3424" s="265">
        <v>0.33333333333333331</v>
      </c>
      <c r="D3424" s="112">
        <v>12.253986963547773</v>
      </c>
    </row>
    <row r="3425" spans="1:4">
      <c r="A3425" s="264">
        <v>5</v>
      </c>
      <c r="B3425" s="264">
        <v>23</v>
      </c>
      <c r="C3425" s="265">
        <v>0.375</v>
      </c>
      <c r="D3425" s="112">
        <v>20.994144094358951</v>
      </c>
    </row>
    <row r="3426" spans="1:4">
      <c r="A3426" s="264">
        <v>5</v>
      </c>
      <c r="B3426" s="264">
        <v>23</v>
      </c>
      <c r="C3426" s="265">
        <v>0.41666666666666669</v>
      </c>
      <c r="D3426" s="112">
        <v>42.366153143628146</v>
      </c>
    </row>
    <row r="3427" spans="1:4">
      <c r="A3427" s="264">
        <v>5</v>
      </c>
      <c r="B3427" s="264">
        <v>23</v>
      </c>
      <c r="C3427" s="265">
        <v>0.45833333333333331</v>
      </c>
      <c r="D3427" s="112">
        <v>26.296692115065198</v>
      </c>
    </row>
    <row r="3428" spans="1:4">
      <c r="A3428" s="264">
        <v>5</v>
      </c>
      <c r="B3428" s="264">
        <v>23</v>
      </c>
      <c r="C3428" s="265">
        <v>0.5</v>
      </c>
      <c r="D3428" s="112">
        <v>33.451031750179034</v>
      </c>
    </row>
    <row r="3429" spans="1:4">
      <c r="A3429" s="264">
        <v>5</v>
      </c>
      <c r="B3429" s="264">
        <v>23</v>
      </c>
      <c r="C3429" s="265">
        <v>0.54166666666666663</v>
      </c>
      <c r="D3429" s="112">
        <v>29.634944316630946</v>
      </c>
    </row>
    <row r="3430" spans="1:4">
      <c r="A3430" s="264">
        <v>5</v>
      </c>
      <c r="B3430" s="264">
        <v>23</v>
      </c>
      <c r="C3430" s="265">
        <v>0.58333333333333337</v>
      </c>
      <c r="D3430" s="112">
        <v>43.073312342948469</v>
      </c>
    </row>
    <row r="3431" spans="1:4">
      <c r="A3431" s="264">
        <v>5</v>
      </c>
      <c r="B3431" s="264">
        <v>23</v>
      </c>
      <c r="C3431" s="265">
        <v>0.625</v>
      </c>
      <c r="D3431" s="112">
        <v>41.34097826567757</v>
      </c>
    </row>
    <row r="3432" spans="1:4">
      <c r="A3432" s="264">
        <v>5</v>
      </c>
      <c r="B3432" s="264">
        <v>23</v>
      </c>
      <c r="C3432" s="265">
        <v>0.66666666666666663</v>
      </c>
      <c r="D3432" s="112">
        <v>35.512904205156168</v>
      </c>
    </row>
    <row r="3433" spans="1:4">
      <c r="A3433" s="264">
        <v>5</v>
      </c>
      <c r="B3433" s="264">
        <v>23</v>
      </c>
      <c r="C3433" s="265">
        <v>0.70833333333333337</v>
      </c>
      <c r="D3433" s="112">
        <v>27.414782232535678</v>
      </c>
    </row>
    <row r="3434" spans="1:4">
      <c r="A3434" s="264">
        <v>5</v>
      </c>
      <c r="B3434" s="264">
        <v>23</v>
      </c>
      <c r="C3434" s="265">
        <v>0.75</v>
      </c>
      <c r="D3434" s="112">
        <v>8.2465831765307822</v>
      </c>
    </row>
    <row r="3435" spans="1:4">
      <c r="A3435" s="264">
        <v>5</v>
      </c>
      <c r="B3435" s="264">
        <v>23</v>
      </c>
      <c r="C3435" s="265">
        <v>0.79166666666666663</v>
      </c>
      <c r="D3435" s="112">
        <v>0.5608520529567198</v>
      </c>
    </row>
    <row r="3436" spans="1:4">
      <c r="A3436" s="264">
        <v>5</v>
      </c>
      <c r="B3436" s="264">
        <v>23</v>
      </c>
      <c r="C3436" s="265">
        <v>0.83333333333333337</v>
      </c>
      <c r="D3436" s="112">
        <v>0</v>
      </c>
    </row>
    <row r="3437" spans="1:4">
      <c r="A3437" s="264">
        <v>5</v>
      </c>
      <c r="B3437" s="264">
        <v>23</v>
      </c>
      <c r="C3437" s="265">
        <v>0.875</v>
      </c>
      <c r="D3437" s="112">
        <v>0</v>
      </c>
    </row>
    <row r="3438" spans="1:4">
      <c r="A3438" s="264">
        <v>5</v>
      </c>
      <c r="B3438" s="264">
        <v>23</v>
      </c>
      <c r="C3438" s="265">
        <v>0.91666666666666663</v>
      </c>
      <c r="D3438" s="112">
        <v>0</v>
      </c>
    </row>
    <row r="3439" spans="1:4">
      <c r="A3439" s="264">
        <v>5</v>
      </c>
      <c r="B3439" s="264">
        <v>23</v>
      </c>
      <c r="C3439" s="265">
        <v>0.95833333333333337</v>
      </c>
      <c r="D3439" s="112">
        <v>0</v>
      </c>
    </row>
    <row r="3440" spans="1:4">
      <c r="A3440" s="264">
        <v>5</v>
      </c>
      <c r="B3440" s="264">
        <v>24</v>
      </c>
      <c r="C3440" s="265">
        <v>0</v>
      </c>
      <c r="D3440" s="112">
        <v>0</v>
      </c>
    </row>
    <row r="3441" spans="1:4">
      <c r="A3441" s="264">
        <v>5</v>
      </c>
      <c r="B3441" s="264">
        <v>24</v>
      </c>
      <c r="C3441" s="265">
        <v>4.1666666666666664E-2</v>
      </c>
      <c r="D3441" s="112">
        <v>0</v>
      </c>
    </row>
    <row r="3442" spans="1:4">
      <c r="A3442" s="264">
        <v>5</v>
      </c>
      <c r="B3442" s="264">
        <v>24</v>
      </c>
      <c r="C3442" s="265">
        <v>8.3333333333333329E-2</v>
      </c>
      <c r="D3442" s="112">
        <v>0</v>
      </c>
    </row>
    <row r="3443" spans="1:4">
      <c r="A3443" s="264">
        <v>5</v>
      </c>
      <c r="B3443" s="264">
        <v>24</v>
      </c>
      <c r="C3443" s="265">
        <v>0.125</v>
      </c>
      <c r="D3443" s="112">
        <v>0</v>
      </c>
    </row>
    <row r="3444" spans="1:4">
      <c r="A3444" s="264">
        <v>5</v>
      </c>
      <c r="B3444" s="264">
        <v>24</v>
      </c>
      <c r="C3444" s="265">
        <v>0.16666666666666666</v>
      </c>
      <c r="D3444" s="112">
        <v>0</v>
      </c>
    </row>
    <row r="3445" spans="1:4">
      <c r="A3445" s="264">
        <v>5</v>
      </c>
      <c r="B3445" s="264">
        <v>24</v>
      </c>
      <c r="C3445" s="265">
        <v>0.20833333333333334</v>
      </c>
      <c r="D3445" s="112">
        <v>0</v>
      </c>
    </row>
    <row r="3446" spans="1:4">
      <c r="A3446" s="264">
        <v>5</v>
      </c>
      <c r="B3446" s="264">
        <v>24</v>
      </c>
      <c r="C3446" s="265">
        <v>0.25</v>
      </c>
      <c r="D3446" s="112">
        <v>8.0251261443111552</v>
      </c>
    </row>
    <row r="3447" spans="1:4">
      <c r="A3447" s="264">
        <v>5</v>
      </c>
      <c r="B3447" s="264">
        <v>24</v>
      </c>
      <c r="C3447" s="265">
        <v>0.29166666666666669</v>
      </c>
      <c r="D3447" s="112">
        <v>25.807778861452512</v>
      </c>
    </row>
    <row r="3448" spans="1:4">
      <c r="A3448" s="264">
        <v>5</v>
      </c>
      <c r="B3448" s="264">
        <v>24</v>
      </c>
      <c r="C3448" s="265">
        <v>0.33333333333333331</v>
      </c>
      <c r="D3448" s="112">
        <v>36.594544777740197</v>
      </c>
    </row>
    <row r="3449" spans="1:4">
      <c r="A3449" s="264">
        <v>5</v>
      </c>
      <c r="B3449" s="264">
        <v>24</v>
      </c>
      <c r="C3449" s="265">
        <v>0.375</v>
      </c>
      <c r="D3449" s="112">
        <v>37.848753096914464</v>
      </c>
    </row>
    <row r="3450" spans="1:4">
      <c r="A3450" s="264">
        <v>5</v>
      </c>
      <c r="B3450" s="264">
        <v>24</v>
      </c>
      <c r="C3450" s="265">
        <v>0.41666666666666669</v>
      </c>
      <c r="D3450" s="112">
        <v>41.877111920519432</v>
      </c>
    </row>
    <row r="3451" spans="1:4">
      <c r="A3451" s="264">
        <v>5</v>
      </c>
      <c r="B3451" s="264">
        <v>24</v>
      </c>
      <c r="C3451" s="265">
        <v>0.45833333333333331</v>
      </c>
      <c r="D3451" s="112">
        <v>46.953958934901017</v>
      </c>
    </row>
    <row r="3452" spans="1:4">
      <c r="A3452" s="264">
        <v>5</v>
      </c>
      <c r="B3452" s="264">
        <v>24</v>
      </c>
      <c r="C3452" s="265">
        <v>0.5</v>
      </c>
      <c r="D3452" s="112">
        <v>38.419717826926785</v>
      </c>
    </row>
    <row r="3453" spans="1:4">
      <c r="A3453" s="264">
        <v>5</v>
      </c>
      <c r="B3453" s="264">
        <v>24</v>
      </c>
      <c r="C3453" s="265">
        <v>0.54166666666666663</v>
      </c>
      <c r="D3453" s="112">
        <v>25.16287057069863</v>
      </c>
    </row>
    <row r="3454" spans="1:4">
      <c r="A3454" s="264">
        <v>5</v>
      </c>
      <c r="B3454" s="264">
        <v>24</v>
      </c>
      <c r="C3454" s="265">
        <v>0.58333333333333337</v>
      </c>
      <c r="D3454" s="112">
        <v>30.415689171365315</v>
      </c>
    </row>
    <row r="3455" spans="1:4">
      <c r="A3455" s="264">
        <v>5</v>
      </c>
      <c r="B3455" s="264">
        <v>24</v>
      </c>
      <c r="C3455" s="265">
        <v>0.625</v>
      </c>
      <c r="D3455" s="112">
        <v>25.482649912849283</v>
      </c>
    </row>
    <row r="3456" spans="1:4">
      <c r="A3456" s="264">
        <v>5</v>
      </c>
      <c r="B3456" s="264">
        <v>24</v>
      </c>
      <c r="C3456" s="265">
        <v>0.66666666666666663</v>
      </c>
      <c r="D3456" s="112">
        <v>38.462697734282401</v>
      </c>
    </row>
    <row r="3457" spans="1:4">
      <c r="A3457" s="264">
        <v>5</v>
      </c>
      <c r="B3457" s="264">
        <v>24</v>
      </c>
      <c r="C3457" s="265">
        <v>0.70833333333333337</v>
      </c>
      <c r="D3457" s="112">
        <v>29.379567533024279</v>
      </c>
    </row>
    <row r="3458" spans="1:4">
      <c r="A3458" s="264">
        <v>5</v>
      </c>
      <c r="B3458" s="264">
        <v>24</v>
      </c>
      <c r="C3458" s="265">
        <v>0.75</v>
      </c>
      <c r="D3458" s="112">
        <v>10.902663044988794</v>
      </c>
    </row>
    <row r="3459" spans="1:4">
      <c r="A3459" s="264">
        <v>5</v>
      </c>
      <c r="B3459" s="264">
        <v>24</v>
      </c>
      <c r="C3459" s="265">
        <v>0.79166666666666663</v>
      </c>
      <c r="D3459" s="112">
        <v>0.423060074071544</v>
      </c>
    </row>
    <row r="3460" spans="1:4">
      <c r="A3460" s="264">
        <v>5</v>
      </c>
      <c r="B3460" s="264">
        <v>24</v>
      </c>
      <c r="C3460" s="265">
        <v>0.83333333333333337</v>
      </c>
      <c r="D3460" s="112">
        <v>0</v>
      </c>
    </row>
    <row r="3461" spans="1:4">
      <c r="A3461" s="264">
        <v>5</v>
      </c>
      <c r="B3461" s="264">
        <v>24</v>
      </c>
      <c r="C3461" s="265">
        <v>0.875</v>
      </c>
      <c r="D3461" s="112">
        <v>0</v>
      </c>
    </row>
    <row r="3462" spans="1:4">
      <c r="A3462" s="264">
        <v>5</v>
      </c>
      <c r="B3462" s="264">
        <v>24</v>
      </c>
      <c r="C3462" s="265">
        <v>0.91666666666666663</v>
      </c>
      <c r="D3462" s="112">
        <v>0</v>
      </c>
    </row>
    <row r="3463" spans="1:4">
      <c r="A3463" s="264">
        <v>5</v>
      </c>
      <c r="B3463" s="264">
        <v>24</v>
      </c>
      <c r="C3463" s="265">
        <v>0.95833333333333337</v>
      </c>
      <c r="D3463" s="112">
        <v>0</v>
      </c>
    </row>
    <row r="3464" spans="1:4">
      <c r="A3464" s="264">
        <v>5</v>
      </c>
      <c r="B3464" s="264">
        <v>25</v>
      </c>
      <c r="C3464" s="265">
        <v>0</v>
      </c>
      <c r="D3464" s="112">
        <v>0</v>
      </c>
    </row>
    <row r="3465" spans="1:4">
      <c r="A3465" s="264">
        <v>5</v>
      </c>
      <c r="B3465" s="264">
        <v>25</v>
      </c>
      <c r="C3465" s="265">
        <v>4.1666666666666664E-2</v>
      </c>
      <c r="D3465" s="112">
        <v>0</v>
      </c>
    </row>
    <row r="3466" spans="1:4">
      <c r="A3466" s="264">
        <v>5</v>
      </c>
      <c r="B3466" s="264">
        <v>25</v>
      </c>
      <c r="C3466" s="265">
        <v>8.3333333333333329E-2</v>
      </c>
      <c r="D3466" s="112">
        <v>0</v>
      </c>
    </row>
    <row r="3467" spans="1:4">
      <c r="A3467" s="264">
        <v>5</v>
      </c>
      <c r="B3467" s="264">
        <v>25</v>
      </c>
      <c r="C3467" s="265">
        <v>0.125</v>
      </c>
      <c r="D3467" s="112">
        <v>0</v>
      </c>
    </row>
    <row r="3468" spans="1:4">
      <c r="A3468" s="264">
        <v>5</v>
      </c>
      <c r="B3468" s="264">
        <v>25</v>
      </c>
      <c r="C3468" s="265">
        <v>0.16666666666666666</v>
      </c>
      <c r="D3468" s="112">
        <v>0</v>
      </c>
    </row>
    <row r="3469" spans="1:4">
      <c r="A3469" s="264">
        <v>5</v>
      </c>
      <c r="B3469" s="264">
        <v>25</v>
      </c>
      <c r="C3469" s="265">
        <v>0.20833333333333334</v>
      </c>
      <c r="D3469" s="112">
        <v>0</v>
      </c>
    </row>
    <row r="3470" spans="1:4">
      <c r="A3470" s="264">
        <v>5</v>
      </c>
      <c r="B3470" s="264">
        <v>25</v>
      </c>
      <c r="C3470" s="265">
        <v>0.25</v>
      </c>
      <c r="D3470" s="112">
        <v>7.8953343520270547</v>
      </c>
    </row>
    <row r="3471" spans="1:4">
      <c r="A3471" s="264">
        <v>5</v>
      </c>
      <c r="B3471" s="264">
        <v>25</v>
      </c>
      <c r="C3471" s="265">
        <v>0.29166666666666669</v>
      </c>
      <c r="D3471" s="112">
        <v>20.099738695470766</v>
      </c>
    </row>
    <row r="3472" spans="1:4">
      <c r="A3472" s="264">
        <v>5</v>
      </c>
      <c r="B3472" s="264">
        <v>25</v>
      </c>
      <c r="C3472" s="265">
        <v>0.33333333333333331</v>
      </c>
      <c r="D3472" s="112">
        <v>33.190912353581297</v>
      </c>
    </row>
    <row r="3473" spans="1:4">
      <c r="A3473" s="264">
        <v>5</v>
      </c>
      <c r="B3473" s="264">
        <v>25</v>
      </c>
      <c r="C3473" s="265">
        <v>0.375</v>
      </c>
      <c r="D3473" s="112">
        <v>37.432143497069951</v>
      </c>
    </row>
    <row r="3474" spans="1:4">
      <c r="A3474" s="264">
        <v>5</v>
      </c>
      <c r="B3474" s="264">
        <v>25</v>
      </c>
      <c r="C3474" s="265">
        <v>0.41666666666666669</v>
      </c>
      <c r="D3474" s="112">
        <v>44.382252424833361</v>
      </c>
    </row>
    <row r="3475" spans="1:4">
      <c r="A3475" s="264">
        <v>5</v>
      </c>
      <c r="B3475" s="264">
        <v>25</v>
      </c>
      <c r="C3475" s="265">
        <v>0.45833333333333331</v>
      </c>
      <c r="D3475" s="112">
        <v>48.564999779761536</v>
      </c>
    </row>
    <row r="3476" spans="1:4">
      <c r="A3476" s="264">
        <v>5</v>
      </c>
      <c r="B3476" s="264">
        <v>25</v>
      </c>
      <c r="C3476" s="265">
        <v>0.5</v>
      </c>
      <c r="D3476" s="112">
        <v>50</v>
      </c>
    </row>
    <row r="3477" spans="1:4">
      <c r="A3477" s="264">
        <v>5</v>
      </c>
      <c r="B3477" s="264">
        <v>25</v>
      </c>
      <c r="C3477" s="265">
        <v>0.54166666666666663</v>
      </c>
      <c r="D3477" s="112">
        <v>50</v>
      </c>
    </row>
    <row r="3478" spans="1:4">
      <c r="A3478" s="264">
        <v>5</v>
      </c>
      <c r="B3478" s="264">
        <v>25</v>
      </c>
      <c r="C3478" s="265">
        <v>0.58333333333333337</v>
      </c>
      <c r="D3478" s="112">
        <v>50</v>
      </c>
    </row>
    <row r="3479" spans="1:4">
      <c r="A3479" s="264">
        <v>5</v>
      </c>
      <c r="B3479" s="264">
        <v>25</v>
      </c>
      <c r="C3479" s="265">
        <v>0.625</v>
      </c>
      <c r="D3479" s="112">
        <v>50</v>
      </c>
    </row>
    <row r="3480" spans="1:4">
      <c r="A3480" s="264">
        <v>5</v>
      </c>
      <c r="B3480" s="264">
        <v>25</v>
      </c>
      <c r="C3480" s="265">
        <v>0.66666666666666663</v>
      </c>
      <c r="D3480" s="112">
        <v>44.292615983133231</v>
      </c>
    </row>
    <row r="3481" spans="1:4">
      <c r="A3481" s="264">
        <v>5</v>
      </c>
      <c r="B3481" s="264">
        <v>25</v>
      </c>
      <c r="C3481" s="265">
        <v>0.70833333333333337</v>
      </c>
      <c r="D3481" s="112">
        <v>34.854651166416573</v>
      </c>
    </row>
    <row r="3482" spans="1:4">
      <c r="A3482" s="264">
        <v>5</v>
      </c>
      <c r="B3482" s="264">
        <v>25</v>
      </c>
      <c r="C3482" s="265">
        <v>0.75</v>
      </c>
      <c r="D3482" s="112">
        <v>14.049341937268821</v>
      </c>
    </row>
    <row r="3483" spans="1:4">
      <c r="A3483" s="264">
        <v>5</v>
      </c>
      <c r="B3483" s="264">
        <v>25</v>
      </c>
      <c r="C3483" s="265">
        <v>0.79166666666666663</v>
      </c>
      <c r="D3483" s="112">
        <v>0.76399787509878636</v>
      </c>
    </row>
    <row r="3484" spans="1:4">
      <c r="A3484" s="264">
        <v>5</v>
      </c>
      <c r="B3484" s="264">
        <v>25</v>
      </c>
      <c r="C3484" s="265">
        <v>0.83333333333333337</v>
      </c>
      <c r="D3484" s="112">
        <v>0</v>
      </c>
    </row>
    <row r="3485" spans="1:4">
      <c r="A3485" s="264">
        <v>5</v>
      </c>
      <c r="B3485" s="264">
        <v>25</v>
      </c>
      <c r="C3485" s="265">
        <v>0.875</v>
      </c>
      <c r="D3485" s="112">
        <v>0</v>
      </c>
    </row>
    <row r="3486" spans="1:4">
      <c r="A3486" s="264">
        <v>5</v>
      </c>
      <c r="B3486" s="264">
        <v>25</v>
      </c>
      <c r="C3486" s="265">
        <v>0.91666666666666663</v>
      </c>
      <c r="D3486" s="112">
        <v>0</v>
      </c>
    </row>
    <row r="3487" spans="1:4">
      <c r="A3487" s="264">
        <v>5</v>
      </c>
      <c r="B3487" s="264">
        <v>25</v>
      </c>
      <c r="C3487" s="265">
        <v>0.95833333333333337</v>
      </c>
      <c r="D3487" s="112">
        <v>0</v>
      </c>
    </row>
    <row r="3488" spans="1:4">
      <c r="A3488" s="264">
        <v>5</v>
      </c>
      <c r="B3488" s="264">
        <v>26</v>
      </c>
      <c r="C3488" s="265">
        <v>0</v>
      </c>
      <c r="D3488" s="112">
        <v>0</v>
      </c>
    </row>
    <row r="3489" spans="1:4">
      <c r="A3489" s="264">
        <v>5</v>
      </c>
      <c r="B3489" s="264">
        <v>26</v>
      </c>
      <c r="C3489" s="265">
        <v>4.1666666666666664E-2</v>
      </c>
      <c r="D3489" s="112">
        <v>0</v>
      </c>
    </row>
    <row r="3490" spans="1:4">
      <c r="A3490" s="264">
        <v>5</v>
      </c>
      <c r="B3490" s="264">
        <v>26</v>
      </c>
      <c r="C3490" s="265">
        <v>8.3333333333333329E-2</v>
      </c>
      <c r="D3490" s="112">
        <v>0</v>
      </c>
    </row>
    <row r="3491" spans="1:4">
      <c r="A3491" s="264">
        <v>5</v>
      </c>
      <c r="B3491" s="264">
        <v>26</v>
      </c>
      <c r="C3491" s="265">
        <v>0.125</v>
      </c>
      <c r="D3491" s="112">
        <v>0</v>
      </c>
    </row>
    <row r="3492" spans="1:4">
      <c r="A3492" s="264">
        <v>5</v>
      </c>
      <c r="B3492" s="264">
        <v>26</v>
      </c>
      <c r="C3492" s="265">
        <v>0.16666666666666666</v>
      </c>
      <c r="D3492" s="112">
        <v>0</v>
      </c>
    </row>
    <row r="3493" spans="1:4">
      <c r="A3493" s="264">
        <v>5</v>
      </c>
      <c r="B3493" s="264">
        <v>26</v>
      </c>
      <c r="C3493" s="265">
        <v>0.20833333333333334</v>
      </c>
      <c r="D3493" s="112">
        <v>0</v>
      </c>
    </row>
    <row r="3494" spans="1:4">
      <c r="A3494" s="264">
        <v>5</v>
      </c>
      <c r="B3494" s="264">
        <v>26</v>
      </c>
      <c r="C3494" s="265">
        <v>0.25</v>
      </c>
      <c r="D3494" s="112">
        <v>2.2366141940023549</v>
      </c>
    </row>
    <row r="3495" spans="1:4">
      <c r="A3495" s="264">
        <v>5</v>
      </c>
      <c r="B3495" s="264">
        <v>26</v>
      </c>
      <c r="C3495" s="265">
        <v>0.29166666666666669</v>
      </c>
      <c r="D3495" s="112">
        <v>2.6286295751162001</v>
      </c>
    </row>
    <row r="3496" spans="1:4">
      <c r="A3496" s="264">
        <v>5</v>
      </c>
      <c r="B3496" s="264">
        <v>26</v>
      </c>
      <c r="C3496" s="265">
        <v>0.33333333333333331</v>
      </c>
      <c r="D3496" s="112">
        <v>11.966812011379854</v>
      </c>
    </row>
    <row r="3497" spans="1:4">
      <c r="A3497" s="264">
        <v>5</v>
      </c>
      <c r="B3497" s="264">
        <v>26</v>
      </c>
      <c r="C3497" s="265">
        <v>0.375</v>
      </c>
      <c r="D3497" s="112">
        <v>21.193885088129935</v>
      </c>
    </row>
    <row r="3498" spans="1:4">
      <c r="A3498" s="264">
        <v>5</v>
      </c>
      <c r="B3498" s="264">
        <v>26</v>
      </c>
      <c r="C3498" s="265">
        <v>0.41666666666666669</v>
      </c>
      <c r="D3498" s="112">
        <v>18.885056005671832</v>
      </c>
    </row>
    <row r="3499" spans="1:4">
      <c r="A3499" s="264">
        <v>5</v>
      </c>
      <c r="B3499" s="264">
        <v>26</v>
      </c>
      <c r="C3499" s="265">
        <v>0.45833333333333331</v>
      </c>
      <c r="D3499" s="112">
        <v>45.329122543772492</v>
      </c>
    </row>
    <row r="3500" spans="1:4">
      <c r="A3500" s="264">
        <v>5</v>
      </c>
      <c r="B3500" s="264">
        <v>26</v>
      </c>
      <c r="C3500" s="265">
        <v>0.5</v>
      </c>
      <c r="D3500" s="112">
        <v>50</v>
      </c>
    </row>
    <row r="3501" spans="1:4">
      <c r="A3501" s="264">
        <v>5</v>
      </c>
      <c r="B3501" s="264">
        <v>26</v>
      </c>
      <c r="C3501" s="265">
        <v>0.54166666666666663</v>
      </c>
      <c r="D3501" s="112">
        <v>50</v>
      </c>
    </row>
    <row r="3502" spans="1:4">
      <c r="A3502" s="264">
        <v>5</v>
      </c>
      <c r="B3502" s="264">
        <v>26</v>
      </c>
      <c r="C3502" s="265">
        <v>0.58333333333333337</v>
      </c>
      <c r="D3502" s="112">
        <v>50</v>
      </c>
    </row>
    <row r="3503" spans="1:4">
      <c r="A3503" s="264">
        <v>5</v>
      </c>
      <c r="B3503" s="264">
        <v>26</v>
      </c>
      <c r="C3503" s="265">
        <v>0.625</v>
      </c>
      <c r="D3503" s="112">
        <v>49.957065165052633</v>
      </c>
    </row>
    <row r="3504" spans="1:4">
      <c r="A3504" s="264">
        <v>5</v>
      </c>
      <c r="B3504" s="264">
        <v>26</v>
      </c>
      <c r="C3504" s="265">
        <v>0.66666666666666663</v>
      </c>
      <c r="D3504" s="112">
        <v>21.068883298948847</v>
      </c>
    </row>
    <row r="3505" spans="1:4">
      <c r="A3505" s="264">
        <v>5</v>
      </c>
      <c r="B3505" s="264">
        <v>26</v>
      </c>
      <c r="C3505" s="265">
        <v>0.70833333333333337</v>
      </c>
      <c r="D3505" s="112">
        <v>19.060583824469134</v>
      </c>
    </row>
    <row r="3506" spans="1:4">
      <c r="A3506" s="264">
        <v>5</v>
      </c>
      <c r="B3506" s="264">
        <v>26</v>
      </c>
      <c r="C3506" s="265">
        <v>0.75</v>
      </c>
      <c r="D3506" s="112">
        <v>6.967831940324575</v>
      </c>
    </row>
    <row r="3507" spans="1:4">
      <c r="A3507" s="264">
        <v>5</v>
      </c>
      <c r="B3507" s="264">
        <v>26</v>
      </c>
      <c r="C3507" s="265">
        <v>0.79166666666666663</v>
      </c>
      <c r="D3507" s="112">
        <v>0.5337491877246362</v>
      </c>
    </row>
    <row r="3508" spans="1:4">
      <c r="A3508" s="264">
        <v>5</v>
      </c>
      <c r="B3508" s="264">
        <v>26</v>
      </c>
      <c r="C3508" s="265">
        <v>0.83333333333333337</v>
      </c>
      <c r="D3508" s="112">
        <v>0</v>
      </c>
    </row>
    <row r="3509" spans="1:4">
      <c r="A3509" s="264">
        <v>5</v>
      </c>
      <c r="B3509" s="264">
        <v>26</v>
      </c>
      <c r="C3509" s="265">
        <v>0.875</v>
      </c>
      <c r="D3509" s="112">
        <v>0</v>
      </c>
    </row>
    <row r="3510" spans="1:4">
      <c r="A3510" s="264">
        <v>5</v>
      </c>
      <c r="B3510" s="264">
        <v>26</v>
      </c>
      <c r="C3510" s="265">
        <v>0.91666666666666663</v>
      </c>
      <c r="D3510" s="112">
        <v>0</v>
      </c>
    </row>
    <row r="3511" spans="1:4">
      <c r="A3511" s="264">
        <v>5</v>
      </c>
      <c r="B3511" s="264">
        <v>26</v>
      </c>
      <c r="C3511" s="265">
        <v>0.95833333333333337</v>
      </c>
      <c r="D3511" s="112">
        <v>0</v>
      </c>
    </row>
    <row r="3512" spans="1:4">
      <c r="A3512" s="264">
        <v>5</v>
      </c>
      <c r="B3512" s="264">
        <v>27</v>
      </c>
      <c r="C3512" s="265">
        <v>0</v>
      </c>
      <c r="D3512" s="112">
        <v>0</v>
      </c>
    </row>
    <row r="3513" spans="1:4">
      <c r="A3513" s="264">
        <v>5</v>
      </c>
      <c r="B3513" s="264">
        <v>27</v>
      </c>
      <c r="C3513" s="265">
        <v>4.1666666666666664E-2</v>
      </c>
      <c r="D3513" s="112">
        <v>0</v>
      </c>
    </row>
    <row r="3514" spans="1:4">
      <c r="A3514" s="264">
        <v>5</v>
      </c>
      <c r="B3514" s="264">
        <v>27</v>
      </c>
      <c r="C3514" s="265">
        <v>8.3333333333333329E-2</v>
      </c>
      <c r="D3514" s="112">
        <v>0</v>
      </c>
    </row>
    <row r="3515" spans="1:4">
      <c r="A3515" s="264">
        <v>5</v>
      </c>
      <c r="B3515" s="264">
        <v>27</v>
      </c>
      <c r="C3515" s="265">
        <v>0.125</v>
      </c>
      <c r="D3515" s="112">
        <v>0</v>
      </c>
    </row>
    <row r="3516" spans="1:4">
      <c r="A3516" s="264">
        <v>5</v>
      </c>
      <c r="B3516" s="264">
        <v>27</v>
      </c>
      <c r="C3516" s="265">
        <v>0.16666666666666666</v>
      </c>
      <c r="D3516" s="112">
        <v>0</v>
      </c>
    </row>
    <row r="3517" spans="1:4">
      <c r="A3517" s="264">
        <v>5</v>
      </c>
      <c r="B3517" s="264">
        <v>27</v>
      </c>
      <c r="C3517" s="265">
        <v>0.20833333333333334</v>
      </c>
      <c r="D3517" s="112">
        <v>0.28174351741019515</v>
      </c>
    </row>
    <row r="3518" spans="1:4">
      <c r="A3518" s="264">
        <v>5</v>
      </c>
      <c r="B3518" s="264">
        <v>27</v>
      </c>
      <c r="C3518" s="265">
        <v>0.25</v>
      </c>
      <c r="D3518" s="112">
        <v>11.802903244759333</v>
      </c>
    </row>
    <row r="3519" spans="1:4">
      <c r="A3519" s="264">
        <v>5</v>
      </c>
      <c r="B3519" s="264">
        <v>27</v>
      </c>
      <c r="C3519" s="265">
        <v>0.29166666666666669</v>
      </c>
      <c r="D3519" s="112">
        <v>38.470764933928486</v>
      </c>
    </row>
    <row r="3520" spans="1:4">
      <c r="A3520" s="264">
        <v>5</v>
      </c>
      <c r="B3520" s="264">
        <v>27</v>
      </c>
      <c r="C3520" s="265">
        <v>0.33333333333333331</v>
      </c>
      <c r="D3520" s="112">
        <v>48.076675896328318</v>
      </c>
    </row>
    <row r="3521" spans="1:4">
      <c r="A3521" s="264">
        <v>5</v>
      </c>
      <c r="B3521" s="264">
        <v>27</v>
      </c>
      <c r="C3521" s="265">
        <v>0.375</v>
      </c>
      <c r="D3521" s="112">
        <v>50</v>
      </c>
    </row>
    <row r="3522" spans="1:4">
      <c r="A3522" s="264">
        <v>5</v>
      </c>
      <c r="B3522" s="264">
        <v>27</v>
      </c>
      <c r="C3522" s="265">
        <v>0.41666666666666669</v>
      </c>
      <c r="D3522" s="112">
        <v>50</v>
      </c>
    </row>
    <row r="3523" spans="1:4">
      <c r="A3523" s="264">
        <v>5</v>
      </c>
      <c r="B3523" s="264">
        <v>27</v>
      </c>
      <c r="C3523" s="265">
        <v>0.45833333333333331</v>
      </c>
      <c r="D3523" s="112">
        <v>50</v>
      </c>
    </row>
    <row r="3524" spans="1:4">
      <c r="A3524" s="264">
        <v>5</v>
      </c>
      <c r="B3524" s="264">
        <v>27</v>
      </c>
      <c r="C3524" s="265">
        <v>0.5</v>
      </c>
      <c r="D3524" s="112">
        <v>50</v>
      </c>
    </row>
    <row r="3525" spans="1:4">
      <c r="A3525" s="264">
        <v>5</v>
      </c>
      <c r="B3525" s="264">
        <v>27</v>
      </c>
      <c r="C3525" s="265">
        <v>0.54166666666666663</v>
      </c>
      <c r="D3525" s="112">
        <v>50</v>
      </c>
    </row>
    <row r="3526" spans="1:4">
      <c r="A3526" s="264">
        <v>5</v>
      </c>
      <c r="B3526" s="264">
        <v>27</v>
      </c>
      <c r="C3526" s="265">
        <v>0.58333333333333337</v>
      </c>
      <c r="D3526" s="112">
        <v>50</v>
      </c>
    </row>
    <row r="3527" spans="1:4">
      <c r="A3527" s="264">
        <v>5</v>
      </c>
      <c r="B3527" s="264">
        <v>27</v>
      </c>
      <c r="C3527" s="265">
        <v>0.625</v>
      </c>
      <c r="D3527" s="112">
        <v>50</v>
      </c>
    </row>
    <row r="3528" spans="1:4">
      <c r="A3528" s="264">
        <v>5</v>
      </c>
      <c r="B3528" s="264">
        <v>27</v>
      </c>
      <c r="C3528" s="265">
        <v>0.66666666666666663</v>
      </c>
      <c r="D3528" s="112">
        <v>47.985916066974809</v>
      </c>
    </row>
    <row r="3529" spans="1:4">
      <c r="A3529" s="264">
        <v>5</v>
      </c>
      <c r="B3529" s="264">
        <v>27</v>
      </c>
      <c r="C3529" s="265">
        <v>0.70833333333333337</v>
      </c>
      <c r="D3529" s="112">
        <v>39.471074553286449</v>
      </c>
    </row>
    <row r="3530" spans="1:4">
      <c r="A3530" s="264">
        <v>5</v>
      </c>
      <c r="B3530" s="264">
        <v>27</v>
      </c>
      <c r="C3530" s="265">
        <v>0.75</v>
      </c>
      <c r="D3530" s="112">
        <v>20.273768387520516</v>
      </c>
    </row>
    <row r="3531" spans="1:4">
      <c r="A3531" s="264">
        <v>5</v>
      </c>
      <c r="B3531" s="264">
        <v>27</v>
      </c>
      <c r="C3531" s="265">
        <v>0.79166666666666663</v>
      </c>
      <c r="D3531" s="112">
        <v>1.0625680582953081</v>
      </c>
    </row>
    <row r="3532" spans="1:4">
      <c r="A3532" s="264">
        <v>5</v>
      </c>
      <c r="B3532" s="264">
        <v>27</v>
      </c>
      <c r="C3532" s="265">
        <v>0.83333333333333337</v>
      </c>
      <c r="D3532" s="112">
        <v>0</v>
      </c>
    </row>
    <row r="3533" spans="1:4">
      <c r="A3533" s="264">
        <v>5</v>
      </c>
      <c r="B3533" s="264">
        <v>27</v>
      </c>
      <c r="C3533" s="265">
        <v>0.875</v>
      </c>
      <c r="D3533" s="112">
        <v>0</v>
      </c>
    </row>
    <row r="3534" spans="1:4">
      <c r="A3534" s="264">
        <v>5</v>
      </c>
      <c r="B3534" s="264">
        <v>27</v>
      </c>
      <c r="C3534" s="265">
        <v>0.91666666666666663</v>
      </c>
      <c r="D3534" s="112">
        <v>0</v>
      </c>
    </row>
    <row r="3535" spans="1:4">
      <c r="A3535" s="264">
        <v>5</v>
      </c>
      <c r="B3535" s="264">
        <v>27</v>
      </c>
      <c r="C3535" s="265">
        <v>0.95833333333333337</v>
      </c>
      <c r="D3535" s="112">
        <v>0</v>
      </c>
    </row>
    <row r="3536" spans="1:4">
      <c r="A3536" s="264">
        <v>5</v>
      </c>
      <c r="B3536" s="264">
        <v>28</v>
      </c>
      <c r="C3536" s="265">
        <v>0</v>
      </c>
      <c r="D3536" s="112">
        <v>0</v>
      </c>
    </row>
    <row r="3537" spans="1:4">
      <c r="A3537" s="264">
        <v>5</v>
      </c>
      <c r="B3537" s="264">
        <v>28</v>
      </c>
      <c r="C3537" s="265">
        <v>4.1666666666666664E-2</v>
      </c>
      <c r="D3537" s="112">
        <v>0</v>
      </c>
    </row>
    <row r="3538" spans="1:4">
      <c r="A3538" s="264">
        <v>5</v>
      </c>
      <c r="B3538" s="264">
        <v>28</v>
      </c>
      <c r="C3538" s="265">
        <v>8.3333333333333329E-2</v>
      </c>
      <c r="D3538" s="112">
        <v>0</v>
      </c>
    </row>
    <row r="3539" spans="1:4">
      <c r="A3539" s="264">
        <v>5</v>
      </c>
      <c r="B3539" s="264">
        <v>28</v>
      </c>
      <c r="C3539" s="265">
        <v>0.125</v>
      </c>
      <c r="D3539" s="112">
        <v>0</v>
      </c>
    </row>
    <row r="3540" spans="1:4">
      <c r="A3540" s="264">
        <v>5</v>
      </c>
      <c r="B3540" s="264">
        <v>28</v>
      </c>
      <c r="C3540" s="265">
        <v>0.16666666666666666</v>
      </c>
      <c r="D3540" s="112">
        <v>0</v>
      </c>
    </row>
    <row r="3541" spans="1:4">
      <c r="A3541" s="264">
        <v>5</v>
      </c>
      <c r="B3541" s="264">
        <v>28</v>
      </c>
      <c r="C3541" s="265">
        <v>0.20833333333333334</v>
      </c>
      <c r="D3541" s="112">
        <v>0.34113751584269519</v>
      </c>
    </row>
    <row r="3542" spans="1:4">
      <c r="A3542" s="264">
        <v>5</v>
      </c>
      <c r="B3542" s="264">
        <v>28</v>
      </c>
      <c r="C3542" s="265">
        <v>0.25</v>
      </c>
      <c r="D3542" s="112">
        <v>16.436407261947423</v>
      </c>
    </row>
    <row r="3543" spans="1:4">
      <c r="A3543" s="264">
        <v>5</v>
      </c>
      <c r="B3543" s="264">
        <v>28</v>
      </c>
      <c r="C3543" s="265">
        <v>0.29166666666666669</v>
      </c>
      <c r="D3543" s="112">
        <v>42.422421768297767</v>
      </c>
    </row>
    <row r="3544" spans="1:4">
      <c r="A3544" s="264">
        <v>5</v>
      </c>
      <c r="B3544" s="264">
        <v>28</v>
      </c>
      <c r="C3544" s="265">
        <v>0.33333333333333331</v>
      </c>
      <c r="D3544" s="112">
        <v>50</v>
      </c>
    </row>
    <row r="3545" spans="1:4">
      <c r="A3545" s="264">
        <v>5</v>
      </c>
      <c r="B3545" s="264">
        <v>28</v>
      </c>
      <c r="C3545" s="265">
        <v>0.375</v>
      </c>
      <c r="D3545" s="112">
        <v>50</v>
      </c>
    </row>
    <row r="3546" spans="1:4">
      <c r="A3546" s="264">
        <v>5</v>
      </c>
      <c r="B3546" s="264">
        <v>28</v>
      </c>
      <c r="C3546" s="265">
        <v>0.41666666666666669</v>
      </c>
      <c r="D3546" s="112">
        <v>50</v>
      </c>
    </row>
    <row r="3547" spans="1:4">
      <c r="A3547" s="264">
        <v>5</v>
      </c>
      <c r="B3547" s="264">
        <v>28</v>
      </c>
      <c r="C3547" s="265">
        <v>0.45833333333333331</v>
      </c>
      <c r="D3547" s="112">
        <v>50</v>
      </c>
    </row>
    <row r="3548" spans="1:4">
      <c r="A3548" s="264">
        <v>5</v>
      </c>
      <c r="B3548" s="264">
        <v>28</v>
      </c>
      <c r="C3548" s="265">
        <v>0.5</v>
      </c>
      <c r="D3548" s="112">
        <v>50</v>
      </c>
    </row>
    <row r="3549" spans="1:4">
      <c r="A3549" s="264">
        <v>5</v>
      </c>
      <c r="B3549" s="264">
        <v>28</v>
      </c>
      <c r="C3549" s="265">
        <v>0.54166666666666663</v>
      </c>
      <c r="D3549" s="112">
        <v>50</v>
      </c>
    </row>
    <row r="3550" spans="1:4">
      <c r="A3550" s="264">
        <v>5</v>
      </c>
      <c r="B3550" s="264">
        <v>28</v>
      </c>
      <c r="C3550" s="265">
        <v>0.58333333333333337</v>
      </c>
      <c r="D3550" s="112">
        <v>50</v>
      </c>
    </row>
    <row r="3551" spans="1:4">
      <c r="A3551" s="264">
        <v>5</v>
      </c>
      <c r="B3551" s="264">
        <v>28</v>
      </c>
      <c r="C3551" s="265">
        <v>0.625</v>
      </c>
      <c r="D3551" s="112">
        <v>50</v>
      </c>
    </row>
    <row r="3552" spans="1:4">
      <c r="A3552" s="264">
        <v>5</v>
      </c>
      <c r="B3552" s="264">
        <v>28</v>
      </c>
      <c r="C3552" s="265">
        <v>0.66666666666666663</v>
      </c>
      <c r="D3552" s="112">
        <v>50</v>
      </c>
    </row>
    <row r="3553" spans="1:4">
      <c r="A3553" s="264">
        <v>5</v>
      </c>
      <c r="B3553" s="264">
        <v>28</v>
      </c>
      <c r="C3553" s="265">
        <v>0.70833333333333337</v>
      </c>
      <c r="D3553" s="112">
        <v>42.52823614675485</v>
      </c>
    </row>
    <row r="3554" spans="1:4">
      <c r="A3554" s="264">
        <v>5</v>
      </c>
      <c r="B3554" s="264">
        <v>28</v>
      </c>
      <c r="C3554" s="265">
        <v>0.75</v>
      </c>
      <c r="D3554" s="112">
        <v>10.601416447052671</v>
      </c>
    </row>
    <row r="3555" spans="1:4">
      <c r="A3555" s="264">
        <v>5</v>
      </c>
      <c r="B3555" s="264">
        <v>28</v>
      </c>
      <c r="C3555" s="265">
        <v>0.79166666666666663</v>
      </c>
      <c r="D3555" s="112">
        <v>0.79323092427964148</v>
      </c>
    </row>
    <row r="3556" spans="1:4">
      <c r="A3556" s="264">
        <v>5</v>
      </c>
      <c r="B3556" s="264">
        <v>28</v>
      </c>
      <c r="C3556" s="265">
        <v>0.83333333333333337</v>
      </c>
      <c r="D3556" s="112">
        <v>0</v>
      </c>
    </row>
    <row r="3557" spans="1:4">
      <c r="A3557" s="264">
        <v>5</v>
      </c>
      <c r="B3557" s="264">
        <v>28</v>
      </c>
      <c r="C3557" s="265">
        <v>0.875</v>
      </c>
      <c r="D3557" s="112">
        <v>0</v>
      </c>
    </row>
    <row r="3558" spans="1:4">
      <c r="A3558" s="264">
        <v>5</v>
      </c>
      <c r="B3558" s="264">
        <v>28</v>
      </c>
      <c r="C3558" s="265">
        <v>0.91666666666666663</v>
      </c>
      <c r="D3558" s="112">
        <v>0</v>
      </c>
    </row>
    <row r="3559" spans="1:4">
      <c r="A3559" s="264">
        <v>5</v>
      </c>
      <c r="B3559" s="264">
        <v>28</v>
      </c>
      <c r="C3559" s="265">
        <v>0.95833333333333337</v>
      </c>
      <c r="D3559" s="112">
        <v>0</v>
      </c>
    </row>
    <row r="3560" spans="1:4">
      <c r="A3560" s="264">
        <v>5</v>
      </c>
      <c r="B3560" s="264">
        <v>29</v>
      </c>
      <c r="C3560" s="265">
        <v>0</v>
      </c>
      <c r="D3560" s="112">
        <v>0</v>
      </c>
    </row>
    <row r="3561" spans="1:4">
      <c r="A3561" s="264">
        <v>5</v>
      </c>
      <c r="B3561" s="264">
        <v>29</v>
      </c>
      <c r="C3561" s="265">
        <v>4.1666666666666664E-2</v>
      </c>
      <c r="D3561" s="112">
        <v>0</v>
      </c>
    </row>
    <row r="3562" spans="1:4">
      <c r="A3562" s="264">
        <v>5</v>
      </c>
      <c r="B3562" s="264">
        <v>29</v>
      </c>
      <c r="C3562" s="265">
        <v>8.3333333333333329E-2</v>
      </c>
      <c r="D3562" s="112">
        <v>0</v>
      </c>
    </row>
    <row r="3563" spans="1:4">
      <c r="A3563" s="264">
        <v>5</v>
      </c>
      <c r="B3563" s="264">
        <v>29</v>
      </c>
      <c r="C3563" s="265">
        <v>0.125</v>
      </c>
      <c r="D3563" s="112">
        <v>0</v>
      </c>
    </row>
    <row r="3564" spans="1:4">
      <c r="A3564" s="264">
        <v>5</v>
      </c>
      <c r="B3564" s="264">
        <v>29</v>
      </c>
      <c r="C3564" s="265">
        <v>0.16666666666666666</v>
      </c>
      <c r="D3564" s="112">
        <v>0</v>
      </c>
    </row>
    <row r="3565" spans="1:4">
      <c r="A3565" s="264">
        <v>5</v>
      </c>
      <c r="B3565" s="264">
        <v>29</v>
      </c>
      <c r="C3565" s="265">
        <v>0.20833333333333334</v>
      </c>
      <c r="D3565" s="112">
        <v>0.34273536414237638</v>
      </c>
    </row>
    <row r="3566" spans="1:4">
      <c r="A3566" s="264">
        <v>5</v>
      </c>
      <c r="B3566" s="264">
        <v>29</v>
      </c>
      <c r="C3566" s="265">
        <v>0.25</v>
      </c>
      <c r="D3566" s="112">
        <v>14.978695736714229</v>
      </c>
    </row>
    <row r="3567" spans="1:4">
      <c r="A3567" s="264">
        <v>5</v>
      </c>
      <c r="B3567" s="264">
        <v>29</v>
      </c>
      <c r="C3567" s="265">
        <v>0.29166666666666669</v>
      </c>
      <c r="D3567" s="112">
        <v>39.0173210358696</v>
      </c>
    </row>
    <row r="3568" spans="1:4">
      <c r="A3568" s="264">
        <v>5</v>
      </c>
      <c r="B3568" s="264">
        <v>29</v>
      </c>
      <c r="C3568" s="265">
        <v>0.33333333333333331</v>
      </c>
      <c r="D3568" s="112">
        <v>48.180761111451119</v>
      </c>
    </row>
    <row r="3569" spans="1:4">
      <c r="A3569" s="264">
        <v>5</v>
      </c>
      <c r="B3569" s="264">
        <v>29</v>
      </c>
      <c r="C3569" s="265">
        <v>0.375</v>
      </c>
      <c r="D3569" s="112">
        <v>50</v>
      </c>
    </row>
    <row r="3570" spans="1:4">
      <c r="A3570" s="264">
        <v>5</v>
      </c>
      <c r="B3570" s="264">
        <v>29</v>
      </c>
      <c r="C3570" s="265">
        <v>0.41666666666666669</v>
      </c>
      <c r="D3570" s="112">
        <v>50</v>
      </c>
    </row>
    <row r="3571" spans="1:4">
      <c r="A3571" s="264">
        <v>5</v>
      </c>
      <c r="B3571" s="264">
        <v>29</v>
      </c>
      <c r="C3571" s="265">
        <v>0.45833333333333331</v>
      </c>
      <c r="D3571" s="112">
        <v>50</v>
      </c>
    </row>
    <row r="3572" spans="1:4">
      <c r="A3572" s="264">
        <v>5</v>
      </c>
      <c r="B3572" s="264">
        <v>29</v>
      </c>
      <c r="C3572" s="265">
        <v>0.5</v>
      </c>
      <c r="D3572" s="112">
        <v>50</v>
      </c>
    </row>
    <row r="3573" spans="1:4">
      <c r="A3573" s="264">
        <v>5</v>
      </c>
      <c r="B3573" s="264">
        <v>29</v>
      </c>
      <c r="C3573" s="265">
        <v>0.54166666666666663</v>
      </c>
      <c r="D3573" s="112">
        <v>50</v>
      </c>
    </row>
    <row r="3574" spans="1:4">
      <c r="A3574" s="264">
        <v>5</v>
      </c>
      <c r="B3574" s="264">
        <v>29</v>
      </c>
      <c r="C3574" s="265">
        <v>0.58333333333333337</v>
      </c>
      <c r="D3574" s="112">
        <v>50</v>
      </c>
    </row>
    <row r="3575" spans="1:4">
      <c r="A3575" s="264">
        <v>5</v>
      </c>
      <c r="B3575" s="264">
        <v>29</v>
      </c>
      <c r="C3575" s="265">
        <v>0.625</v>
      </c>
      <c r="D3575" s="112">
        <v>50</v>
      </c>
    </row>
    <row r="3576" spans="1:4">
      <c r="A3576" s="264">
        <v>5</v>
      </c>
      <c r="B3576" s="264">
        <v>29</v>
      </c>
      <c r="C3576" s="265">
        <v>0.66666666666666663</v>
      </c>
      <c r="D3576" s="112">
        <v>39.226762068867565</v>
      </c>
    </row>
    <row r="3577" spans="1:4">
      <c r="A3577" s="264">
        <v>5</v>
      </c>
      <c r="B3577" s="264">
        <v>29</v>
      </c>
      <c r="C3577" s="265">
        <v>0.70833333333333337</v>
      </c>
      <c r="D3577" s="112">
        <v>20.947941371629415</v>
      </c>
    </row>
    <row r="3578" spans="1:4">
      <c r="A3578" s="264">
        <v>5</v>
      </c>
      <c r="B3578" s="264">
        <v>29</v>
      </c>
      <c r="C3578" s="265">
        <v>0.75</v>
      </c>
      <c r="D3578" s="112">
        <v>5.7105245891204524</v>
      </c>
    </row>
    <row r="3579" spans="1:4">
      <c r="A3579" s="264">
        <v>5</v>
      </c>
      <c r="B3579" s="264">
        <v>29</v>
      </c>
      <c r="C3579" s="265">
        <v>0.79166666666666663</v>
      </c>
      <c r="D3579" s="112">
        <v>0.64549008611831149</v>
      </c>
    </row>
    <row r="3580" spans="1:4">
      <c r="A3580" s="264">
        <v>5</v>
      </c>
      <c r="B3580" s="264">
        <v>29</v>
      </c>
      <c r="C3580" s="265">
        <v>0.83333333333333337</v>
      </c>
      <c r="D3580" s="112">
        <v>0</v>
      </c>
    </row>
    <row r="3581" spans="1:4">
      <c r="A3581" s="264">
        <v>5</v>
      </c>
      <c r="B3581" s="264">
        <v>29</v>
      </c>
      <c r="C3581" s="265">
        <v>0.875</v>
      </c>
      <c r="D3581" s="112">
        <v>0</v>
      </c>
    </row>
    <row r="3582" spans="1:4">
      <c r="A3582" s="264">
        <v>5</v>
      </c>
      <c r="B3582" s="264">
        <v>29</v>
      </c>
      <c r="C3582" s="265">
        <v>0.91666666666666663</v>
      </c>
      <c r="D3582" s="112">
        <v>0</v>
      </c>
    </row>
    <row r="3583" spans="1:4">
      <c r="A3583" s="264">
        <v>5</v>
      </c>
      <c r="B3583" s="264">
        <v>29</v>
      </c>
      <c r="C3583" s="265">
        <v>0.95833333333333337</v>
      </c>
      <c r="D3583" s="112">
        <v>0</v>
      </c>
    </row>
    <row r="3584" spans="1:4">
      <c r="A3584" s="264">
        <v>5</v>
      </c>
      <c r="B3584" s="264">
        <v>30</v>
      </c>
      <c r="C3584" s="265">
        <v>0</v>
      </c>
      <c r="D3584" s="112">
        <v>0</v>
      </c>
    </row>
    <row r="3585" spans="1:4">
      <c r="A3585" s="264">
        <v>5</v>
      </c>
      <c r="B3585" s="264">
        <v>30</v>
      </c>
      <c r="C3585" s="265">
        <v>4.1666666666666664E-2</v>
      </c>
      <c r="D3585" s="112">
        <v>0</v>
      </c>
    </row>
    <row r="3586" spans="1:4">
      <c r="A3586" s="264">
        <v>5</v>
      </c>
      <c r="B3586" s="264">
        <v>30</v>
      </c>
      <c r="C3586" s="265">
        <v>8.3333333333333329E-2</v>
      </c>
      <c r="D3586" s="112">
        <v>0</v>
      </c>
    </row>
    <row r="3587" spans="1:4">
      <c r="A3587" s="264">
        <v>5</v>
      </c>
      <c r="B3587" s="264">
        <v>30</v>
      </c>
      <c r="C3587" s="265">
        <v>0.125</v>
      </c>
      <c r="D3587" s="112">
        <v>0</v>
      </c>
    </row>
    <row r="3588" spans="1:4">
      <c r="A3588" s="264">
        <v>5</v>
      </c>
      <c r="B3588" s="264">
        <v>30</v>
      </c>
      <c r="C3588" s="265">
        <v>0.16666666666666666</v>
      </c>
      <c r="D3588" s="112">
        <v>0</v>
      </c>
    </row>
    <row r="3589" spans="1:4">
      <c r="A3589" s="264">
        <v>5</v>
      </c>
      <c r="B3589" s="264">
        <v>30</v>
      </c>
      <c r="C3589" s="265">
        <v>0.20833333333333334</v>
      </c>
      <c r="D3589" s="112">
        <v>0.29072476940164599</v>
      </c>
    </row>
    <row r="3590" spans="1:4">
      <c r="A3590" s="264">
        <v>5</v>
      </c>
      <c r="B3590" s="264">
        <v>30</v>
      </c>
      <c r="C3590" s="265">
        <v>0.25</v>
      </c>
      <c r="D3590" s="112">
        <v>9.6695277808433548</v>
      </c>
    </row>
    <row r="3591" spans="1:4">
      <c r="A3591" s="264">
        <v>5</v>
      </c>
      <c r="B3591" s="264">
        <v>30</v>
      </c>
      <c r="C3591" s="265">
        <v>0.29166666666666669</v>
      </c>
      <c r="D3591" s="112">
        <v>22.408080949249086</v>
      </c>
    </row>
    <row r="3592" spans="1:4">
      <c r="A3592" s="264">
        <v>5</v>
      </c>
      <c r="B3592" s="264">
        <v>30</v>
      </c>
      <c r="C3592" s="265">
        <v>0.33333333333333331</v>
      </c>
      <c r="D3592" s="112">
        <v>26.287214308055582</v>
      </c>
    </row>
    <row r="3593" spans="1:4">
      <c r="A3593" s="264">
        <v>5</v>
      </c>
      <c r="B3593" s="264">
        <v>30</v>
      </c>
      <c r="C3593" s="265">
        <v>0.375</v>
      </c>
      <c r="D3593" s="112">
        <v>39.680447286067398</v>
      </c>
    </row>
    <row r="3594" spans="1:4">
      <c r="A3594" s="264">
        <v>5</v>
      </c>
      <c r="B3594" s="264">
        <v>30</v>
      </c>
      <c r="C3594" s="265">
        <v>0.41666666666666669</v>
      </c>
      <c r="D3594" s="112">
        <v>37.5074114657248</v>
      </c>
    </row>
    <row r="3595" spans="1:4">
      <c r="A3595" s="264">
        <v>5</v>
      </c>
      <c r="B3595" s="264">
        <v>30</v>
      </c>
      <c r="C3595" s="265">
        <v>0.45833333333333331</v>
      </c>
      <c r="D3595" s="112">
        <v>48.818455035535393</v>
      </c>
    </row>
    <row r="3596" spans="1:4">
      <c r="A3596" s="264">
        <v>5</v>
      </c>
      <c r="B3596" s="264">
        <v>30</v>
      </c>
      <c r="C3596" s="265">
        <v>0.5</v>
      </c>
      <c r="D3596" s="112">
        <v>50</v>
      </c>
    </row>
    <row r="3597" spans="1:4">
      <c r="A3597" s="264">
        <v>5</v>
      </c>
      <c r="B3597" s="264">
        <v>30</v>
      </c>
      <c r="C3597" s="265">
        <v>0.54166666666666663</v>
      </c>
      <c r="D3597" s="112">
        <v>50</v>
      </c>
    </row>
    <row r="3598" spans="1:4">
      <c r="A3598" s="264">
        <v>5</v>
      </c>
      <c r="B3598" s="264">
        <v>30</v>
      </c>
      <c r="C3598" s="265">
        <v>0.58333333333333337</v>
      </c>
      <c r="D3598" s="112">
        <v>50</v>
      </c>
    </row>
    <row r="3599" spans="1:4">
      <c r="A3599" s="264">
        <v>5</v>
      </c>
      <c r="B3599" s="264">
        <v>30</v>
      </c>
      <c r="C3599" s="265">
        <v>0.625</v>
      </c>
      <c r="D3599" s="112">
        <v>50</v>
      </c>
    </row>
    <row r="3600" spans="1:4">
      <c r="A3600" s="264">
        <v>5</v>
      </c>
      <c r="B3600" s="264">
        <v>30</v>
      </c>
      <c r="C3600" s="265">
        <v>0.66666666666666663</v>
      </c>
      <c r="D3600" s="112">
        <v>48.067326923034528</v>
      </c>
    </row>
    <row r="3601" spans="1:4">
      <c r="A3601" s="264">
        <v>5</v>
      </c>
      <c r="B3601" s="264">
        <v>30</v>
      </c>
      <c r="C3601" s="265">
        <v>0.70833333333333337</v>
      </c>
      <c r="D3601" s="112">
        <v>38.780998233212784</v>
      </c>
    </row>
    <row r="3602" spans="1:4">
      <c r="A3602" s="264">
        <v>5</v>
      </c>
      <c r="B3602" s="264">
        <v>30</v>
      </c>
      <c r="C3602" s="265">
        <v>0.75</v>
      </c>
      <c r="D3602" s="112">
        <v>13.502380548071033</v>
      </c>
    </row>
    <row r="3603" spans="1:4">
      <c r="A3603" s="264">
        <v>5</v>
      </c>
      <c r="B3603" s="264">
        <v>30</v>
      </c>
      <c r="C3603" s="265">
        <v>0.79166666666666663</v>
      </c>
      <c r="D3603" s="112">
        <v>0.54228722034320509</v>
      </c>
    </row>
    <row r="3604" spans="1:4">
      <c r="A3604" s="264">
        <v>5</v>
      </c>
      <c r="B3604" s="264">
        <v>30</v>
      </c>
      <c r="C3604" s="265">
        <v>0.83333333333333337</v>
      </c>
      <c r="D3604" s="112">
        <v>0</v>
      </c>
    </row>
    <row r="3605" spans="1:4">
      <c r="A3605" s="264">
        <v>5</v>
      </c>
      <c r="B3605" s="264">
        <v>30</v>
      </c>
      <c r="C3605" s="265">
        <v>0.875</v>
      </c>
      <c r="D3605" s="112">
        <v>0</v>
      </c>
    </row>
    <row r="3606" spans="1:4">
      <c r="A3606" s="264">
        <v>5</v>
      </c>
      <c r="B3606" s="264">
        <v>30</v>
      </c>
      <c r="C3606" s="265">
        <v>0.91666666666666663</v>
      </c>
      <c r="D3606" s="112">
        <v>0</v>
      </c>
    </row>
    <row r="3607" spans="1:4">
      <c r="A3607" s="264">
        <v>5</v>
      </c>
      <c r="B3607" s="264">
        <v>30</v>
      </c>
      <c r="C3607" s="265">
        <v>0.95833333333333337</v>
      </c>
      <c r="D3607" s="112">
        <v>0</v>
      </c>
    </row>
    <row r="3608" spans="1:4">
      <c r="A3608" s="264">
        <v>5</v>
      </c>
      <c r="B3608" s="264">
        <v>31</v>
      </c>
      <c r="C3608" s="265">
        <v>0</v>
      </c>
      <c r="D3608" s="112">
        <v>0</v>
      </c>
    </row>
    <row r="3609" spans="1:4">
      <c r="A3609" s="264">
        <v>5</v>
      </c>
      <c r="B3609" s="264">
        <v>31</v>
      </c>
      <c r="C3609" s="265">
        <v>4.1666666666666664E-2</v>
      </c>
      <c r="D3609" s="112">
        <v>0</v>
      </c>
    </row>
    <row r="3610" spans="1:4">
      <c r="A3610" s="264">
        <v>5</v>
      </c>
      <c r="B3610" s="264">
        <v>31</v>
      </c>
      <c r="C3610" s="265">
        <v>8.3333333333333329E-2</v>
      </c>
      <c r="D3610" s="112">
        <v>0</v>
      </c>
    </row>
    <row r="3611" spans="1:4">
      <c r="A3611" s="264">
        <v>5</v>
      </c>
      <c r="B3611" s="264">
        <v>31</v>
      </c>
      <c r="C3611" s="265">
        <v>0.125</v>
      </c>
      <c r="D3611" s="112">
        <v>0</v>
      </c>
    </row>
    <row r="3612" spans="1:4">
      <c r="A3612" s="264">
        <v>5</v>
      </c>
      <c r="B3612" s="264">
        <v>31</v>
      </c>
      <c r="C3612" s="265">
        <v>0.16666666666666666</v>
      </c>
      <c r="D3612" s="112">
        <v>0</v>
      </c>
    </row>
    <row r="3613" spans="1:4">
      <c r="A3613" s="264">
        <v>5</v>
      </c>
      <c r="B3613" s="264">
        <v>31</v>
      </c>
      <c r="C3613" s="265">
        <v>0.20833333333333334</v>
      </c>
      <c r="D3613" s="112">
        <v>0.2374179895588045</v>
      </c>
    </row>
    <row r="3614" spans="1:4">
      <c r="A3614" s="264">
        <v>5</v>
      </c>
      <c r="B3614" s="264">
        <v>31</v>
      </c>
      <c r="C3614" s="265">
        <v>0.25</v>
      </c>
      <c r="D3614" s="112">
        <v>5.740995266306788</v>
      </c>
    </row>
    <row r="3615" spans="1:4">
      <c r="A3615" s="264">
        <v>5</v>
      </c>
      <c r="B3615" s="264">
        <v>31</v>
      </c>
      <c r="C3615" s="265">
        <v>0.29166666666666669</v>
      </c>
      <c r="D3615" s="112">
        <v>7.9345337807272021</v>
      </c>
    </row>
    <row r="3616" spans="1:4">
      <c r="A3616" s="264">
        <v>5</v>
      </c>
      <c r="B3616" s="264">
        <v>31</v>
      </c>
      <c r="C3616" s="265">
        <v>0.33333333333333331</v>
      </c>
      <c r="D3616" s="112">
        <v>20.326786220664918</v>
      </c>
    </row>
    <row r="3617" spans="1:4">
      <c r="A3617" s="264">
        <v>5</v>
      </c>
      <c r="B3617" s="264">
        <v>31</v>
      </c>
      <c r="C3617" s="265">
        <v>0.375</v>
      </c>
      <c r="D3617" s="112">
        <v>40.708095189771619</v>
      </c>
    </row>
    <row r="3618" spans="1:4">
      <c r="A3618" s="264">
        <v>5</v>
      </c>
      <c r="B3618" s="264">
        <v>31</v>
      </c>
      <c r="C3618" s="265">
        <v>0.41666666666666669</v>
      </c>
      <c r="D3618" s="112">
        <v>23.529051321146721</v>
      </c>
    </row>
    <row r="3619" spans="1:4">
      <c r="A3619" s="264">
        <v>5</v>
      </c>
      <c r="B3619" s="264">
        <v>31</v>
      </c>
      <c r="C3619" s="265">
        <v>0.45833333333333331</v>
      </c>
      <c r="D3619" s="112">
        <v>30.090204680647766</v>
      </c>
    </row>
    <row r="3620" spans="1:4">
      <c r="A3620" s="264">
        <v>5</v>
      </c>
      <c r="B3620" s="264">
        <v>31</v>
      </c>
      <c r="C3620" s="265">
        <v>0.5</v>
      </c>
      <c r="D3620" s="112">
        <v>48.803771245014353</v>
      </c>
    </row>
    <row r="3621" spans="1:4">
      <c r="A3621" s="264">
        <v>5</v>
      </c>
      <c r="B3621" s="264">
        <v>31</v>
      </c>
      <c r="C3621" s="265">
        <v>0.54166666666666663</v>
      </c>
      <c r="D3621" s="112">
        <v>47.553476104420668</v>
      </c>
    </row>
    <row r="3622" spans="1:4">
      <c r="A3622" s="264">
        <v>5</v>
      </c>
      <c r="B3622" s="264">
        <v>31</v>
      </c>
      <c r="C3622" s="265">
        <v>0.58333333333333337</v>
      </c>
      <c r="D3622" s="112">
        <v>27.684023318880396</v>
      </c>
    </row>
    <row r="3623" spans="1:4">
      <c r="A3623" s="264">
        <v>5</v>
      </c>
      <c r="B3623" s="264">
        <v>31</v>
      </c>
      <c r="C3623" s="265">
        <v>0.625</v>
      </c>
      <c r="D3623" s="112">
        <v>9.307650601083262</v>
      </c>
    </row>
    <row r="3624" spans="1:4">
      <c r="A3624" s="264">
        <v>5</v>
      </c>
      <c r="B3624" s="264">
        <v>31</v>
      </c>
      <c r="C3624" s="265">
        <v>0.66666666666666663</v>
      </c>
      <c r="D3624" s="112">
        <v>5.1900970195216951</v>
      </c>
    </row>
    <row r="3625" spans="1:4">
      <c r="A3625" s="264">
        <v>5</v>
      </c>
      <c r="B3625" s="264">
        <v>31</v>
      </c>
      <c r="C3625" s="265">
        <v>0.70833333333333337</v>
      </c>
      <c r="D3625" s="112">
        <v>5.8206010206384482</v>
      </c>
    </row>
    <row r="3626" spans="1:4">
      <c r="A3626" s="264">
        <v>5</v>
      </c>
      <c r="B3626" s="264">
        <v>31</v>
      </c>
      <c r="C3626" s="265">
        <v>0.75</v>
      </c>
      <c r="D3626" s="112">
        <v>5.2170080266495056</v>
      </c>
    </row>
    <row r="3627" spans="1:4">
      <c r="A3627" s="264">
        <v>5</v>
      </c>
      <c r="B3627" s="264">
        <v>31</v>
      </c>
      <c r="C3627" s="265">
        <v>0.79166666666666663</v>
      </c>
      <c r="D3627" s="112">
        <v>0.48181503693842453</v>
      </c>
    </row>
    <row r="3628" spans="1:4">
      <c r="A3628" s="264">
        <v>5</v>
      </c>
      <c r="B3628" s="264">
        <v>31</v>
      </c>
      <c r="C3628" s="265">
        <v>0.83333333333333337</v>
      </c>
      <c r="D3628" s="112">
        <v>0</v>
      </c>
    </row>
    <row r="3629" spans="1:4">
      <c r="A3629" s="264">
        <v>5</v>
      </c>
      <c r="B3629" s="264">
        <v>31</v>
      </c>
      <c r="C3629" s="265">
        <v>0.875</v>
      </c>
      <c r="D3629" s="112">
        <v>0</v>
      </c>
    </row>
    <row r="3630" spans="1:4">
      <c r="A3630" s="264">
        <v>5</v>
      </c>
      <c r="B3630" s="264">
        <v>31</v>
      </c>
      <c r="C3630" s="265">
        <v>0.91666666666666663</v>
      </c>
      <c r="D3630" s="112">
        <v>0</v>
      </c>
    </row>
    <row r="3631" spans="1:4">
      <c r="A3631" s="264">
        <v>5</v>
      </c>
      <c r="B3631" s="264">
        <v>31</v>
      </c>
      <c r="C3631" s="265">
        <v>0.95833333333333337</v>
      </c>
      <c r="D3631" s="112">
        <v>0</v>
      </c>
    </row>
    <row r="3632" spans="1:4">
      <c r="A3632" s="264">
        <v>6</v>
      </c>
      <c r="B3632" s="264">
        <v>1</v>
      </c>
      <c r="C3632" s="265">
        <v>0</v>
      </c>
      <c r="D3632" s="112">
        <v>0</v>
      </c>
    </row>
    <row r="3633" spans="1:4">
      <c r="A3633" s="264">
        <v>6</v>
      </c>
      <c r="B3633" s="264">
        <v>1</v>
      </c>
      <c r="C3633" s="265">
        <v>4.1666666666666664E-2</v>
      </c>
      <c r="D3633" s="112">
        <v>0</v>
      </c>
    </row>
    <row r="3634" spans="1:4">
      <c r="A3634" s="264">
        <v>6</v>
      </c>
      <c r="B3634" s="264">
        <v>1</v>
      </c>
      <c r="C3634" s="265">
        <v>8.3333333333333329E-2</v>
      </c>
      <c r="D3634" s="112">
        <v>0</v>
      </c>
    </row>
    <row r="3635" spans="1:4">
      <c r="A3635" s="264">
        <v>6</v>
      </c>
      <c r="B3635" s="264">
        <v>1</v>
      </c>
      <c r="C3635" s="265">
        <v>0.125</v>
      </c>
      <c r="D3635" s="112">
        <v>0</v>
      </c>
    </row>
    <row r="3636" spans="1:4">
      <c r="A3636" s="264">
        <v>6</v>
      </c>
      <c r="B3636" s="264">
        <v>1</v>
      </c>
      <c r="C3636" s="265">
        <v>0.16666666666666666</v>
      </c>
      <c r="D3636" s="112">
        <v>0</v>
      </c>
    </row>
    <row r="3637" spans="1:4">
      <c r="A3637" s="264">
        <v>6</v>
      </c>
      <c r="B3637" s="264">
        <v>1</v>
      </c>
      <c r="C3637" s="265">
        <v>0.20833333333333334</v>
      </c>
      <c r="D3637" s="112">
        <v>0</v>
      </c>
    </row>
    <row r="3638" spans="1:4">
      <c r="A3638" s="264">
        <v>6</v>
      </c>
      <c r="B3638" s="264">
        <v>1</v>
      </c>
      <c r="C3638" s="265">
        <v>0.25</v>
      </c>
      <c r="D3638" s="112">
        <v>4.1017187489085964</v>
      </c>
    </row>
    <row r="3639" spans="1:4">
      <c r="A3639" s="264">
        <v>6</v>
      </c>
      <c r="B3639" s="264">
        <v>1</v>
      </c>
      <c r="C3639" s="265">
        <v>0.29166666666666669</v>
      </c>
      <c r="D3639" s="112">
        <v>6.8203944869478592</v>
      </c>
    </row>
    <row r="3640" spans="1:4">
      <c r="A3640" s="264">
        <v>6</v>
      </c>
      <c r="B3640" s="264">
        <v>1</v>
      </c>
      <c r="C3640" s="265">
        <v>0.33333333333333331</v>
      </c>
      <c r="D3640" s="112">
        <v>10.581030319652752</v>
      </c>
    </row>
    <row r="3641" spans="1:4">
      <c r="A3641" s="264">
        <v>6</v>
      </c>
      <c r="B3641" s="264">
        <v>1</v>
      </c>
      <c r="C3641" s="265">
        <v>0.375</v>
      </c>
      <c r="D3641" s="112">
        <v>9.5574010951290642</v>
      </c>
    </row>
    <row r="3642" spans="1:4">
      <c r="A3642" s="264">
        <v>6</v>
      </c>
      <c r="B3642" s="264">
        <v>1</v>
      </c>
      <c r="C3642" s="265">
        <v>0.41666666666666669</v>
      </c>
      <c r="D3642" s="112">
        <v>13.628146999593115</v>
      </c>
    </row>
    <row r="3643" spans="1:4">
      <c r="A3643" s="264">
        <v>6</v>
      </c>
      <c r="B3643" s="264">
        <v>1</v>
      </c>
      <c r="C3643" s="265">
        <v>0.45833333333333331</v>
      </c>
      <c r="D3643" s="112">
        <v>24.296692807020264</v>
      </c>
    </row>
    <row r="3644" spans="1:4">
      <c r="A3644" s="264">
        <v>6</v>
      </c>
      <c r="B3644" s="264">
        <v>1</v>
      </c>
      <c r="C3644" s="265">
        <v>0.5</v>
      </c>
      <c r="D3644" s="112">
        <v>33.364776687518393</v>
      </c>
    </row>
    <row r="3645" spans="1:4">
      <c r="A3645" s="264">
        <v>6</v>
      </c>
      <c r="B3645" s="264">
        <v>1</v>
      </c>
      <c r="C3645" s="265">
        <v>0.54166666666666663</v>
      </c>
      <c r="D3645" s="112">
        <v>39.731438777698116</v>
      </c>
    </row>
    <row r="3646" spans="1:4">
      <c r="A3646" s="264">
        <v>6</v>
      </c>
      <c r="B3646" s="264">
        <v>1</v>
      </c>
      <c r="C3646" s="265">
        <v>0.58333333333333337</v>
      </c>
      <c r="D3646" s="112">
        <v>33.286606069696184</v>
      </c>
    </row>
    <row r="3647" spans="1:4">
      <c r="A3647" s="264">
        <v>6</v>
      </c>
      <c r="B3647" s="264">
        <v>1</v>
      </c>
      <c r="C3647" s="265">
        <v>0.625</v>
      </c>
      <c r="D3647" s="112">
        <v>35.468488976692221</v>
      </c>
    </row>
    <row r="3648" spans="1:4">
      <c r="A3648" s="264">
        <v>6</v>
      </c>
      <c r="B3648" s="264">
        <v>1</v>
      </c>
      <c r="C3648" s="265">
        <v>0.66666666666666663</v>
      </c>
      <c r="D3648" s="112">
        <v>34.931396693343039</v>
      </c>
    </row>
    <row r="3649" spans="1:4">
      <c r="A3649" s="264">
        <v>6</v>
      </c>
      <c r="B3649" s="264">
        <v>1</v>
      </c>
      <c r="C3649" s="265">
        <v>0.70833333333333337</v>
      </c>
      <c r="D3649" s="112">
        <v>36.426433031806603</v>
      </c>
    </row>
    <row r="3650" spans="1:4">
      <c r="A3650" s="264">
        <v>6</v>
      </c>
      <c r="B3650" s="264">
        <v>1</v>
      </c>
      <c r="C3650" s="265">
        <v>0.75</v>
      </c>
      <c r="D3650" s="112">
        <v>18.162311448194618</v>
      </c>
    </row>
    <row r="3651" spans="1:4">
      <c r="A3651" s="264">
        <v>6</v>
      </c>
      <c r="B3651" s="264">
        <v>1</v>
      </c>
      <c r="C3651" s="265">
        <v>0.79166666666666663</v>
      </c>
      <c r="D3651" s="112">
        <v>1.240443344556214</v>
      </c>
    </row>
    <row r="3652" spans="1:4">
      <c r="A3652" s="264">
        <v>6</v>
      </c>
      <c r="B3652" s="264">
        <v>1</v>
      </c>
      <c r="C3652" s="265">
        <v>0.83333333333333337</v>
      </c>
      <c r="D3652" s="112">
        <v>0</v>
      </c>
    </row>
    <row r="3653" spans="1:4">
      <c r="A3653" s="264">
        <v>6</v>
      </c>
      <c r="B3653" s="264">
        <v>1</v>
      </c>
      <c r="C3653" s="265">
        <v>0.875</v>
      </c>
      <c r="D3653" s="112">
        <v>0</v>
      </c>
    </row>
    <row r="3654" spans="1:4">
      <c r="A3654" s="264">
        <v>6</v>
      </c>
      <c r="B3654" s="264">
        <v>1</v>
      </c>
      <c r="C3654" s="265">
        <v>0.91666666666666663</v>
      </c>
      <c r="D3654" s="112">
        <v>0</v>
      </c>
    </row>
    <row r="3655" spans="1:4">
      <c r="A3655" s="264">
        <v>6</v>
      </c>
      <c r="B3655" s="264">
        <v>1</v>
      </c>
      <c r="C3655" s="265">
        <v>0.95833333333333337</v>
      </c>
      <c r="D3655" s="112">
        <v>0</v>
      </c>
    </row>
    <row r="3656" spans="1:4">
      <c r="A3656" s="264">
        <v>6</v>
      </c>
      <c r="B3656" s="264">
        <v>2</v>
      </c>
      <c r="C3656" s="265">
        <v>0</v>
      </c>
      <c r="D3656" s="112">
        <v>0</v>
      </c>
    </row>
    <row r="3657" spans="1:4">
      <c r="A3657" s="264">
        <v>6</v>
      </c>
      <c r="B3657" s="264">
        <v>2</v>
      </c>
      <c r="C3657" s="265">
        <v>4.1666666666666664E-2</v>
      </c>
      <c r="D3657" s="112">
        <v>0</v>
      </c>
    </row>
    <row r="3658" spans="1:4">
      <c r="A3658" s="264">
        <v>6</v>
      </c>
      <c r="B3658" s="264">
        <v>2</v>
      </c>
      <c r="C3658" s="265">
        <v>8.3333333333333329E-2</v>
      </c>
      <c r="D3658" s="112">
        <v>0</v>
      </c>
    </row>
    <row r="3659" spans="1:4">
      <c r="A3659" s="264">
        <v>6</v>
      </c>
      <c r="B3659" s="264">
        <v>2</v>
      </c>
      <c r="C3659" s="265">
        <v>0.125</v>
      </c>
      <c r="D3659" s="112">
        <v>0</v>
      </c>
    </row>
    <row r="3660" spans="1:4">
      <c r="A3660" s="264">
        <v>6</v>
      </c>
      <c r="B3660" s="264">
        <v>2</v>
      </c>
      <c r="C3660" s="265">
        <v>0.16666666666666666</v>
      </c>
      <c r="D3660" s="112">
        <v>0</v>
      </c>
    </row>
    <row r="3661" spans="1:4">
      <c r="A3661" s="264">
        <v>6</v>
      </c>
      <c r="B3661" s="264">
        <v>2</v>
      </c>
      <c r="C3661" s="265">
        <v>0.20833333333333334</v>
      </c>
      <c r="D3661" s="112">
        <v>0</v>
      </c>
    </row>
    <row r="3662" spans="1:4">
      <c r="A3662" s="264">
        <v>6</v>
      </c>
      <c r="B3662" s="264">
        <v>2</v>
      </c>
      <c r="C3662" s="265">
        <v>0.25</v>
      </c>
      <c r="D3662" s="112">
        <v>2.1353613784573753</v>
      </c>
    </row>
    <row r="3663" spans="1:4">
      <c r="A3663" s="264">
        <v>6</v>
      </c>
      <c r="B3663" s="264">
        <v>2</v>
      </c>
      <c r="C3663" s="265">
        <v>0.29166666666666669</v>
      </c>
      <c r="D3663" s="112">
        <v>5.8269149471973973</v>
      </c>
    </row>
    <row r="3664" spans="1:4">
      <c r="A3664" s="264">
        <v>6</v>
      </c>
      <c r="B3664" s="264">
        <v>2</v>
      </c>
      <c r="C3664" s="265">
        <v>0.33333333333333331</v>
      </c>
      <c r="D3664" s="112">
        <v>12.041584694162902</v>
      </c>
    </row>
    <row r="3665" spans="1:4">
      <c r="A3665" s="264">
        <v>6</v>
      </c>
      <c r="B3665" s="264">
        <v>2</v>
      </c>
      <c r="C3665" s="265">
        <v>0.375</v>
      </c>
      <c r="D3665" s="112">
        <v>13.728506866930472</v>
      </c>
    </row>
    <row r="3666" spans="1:4">
      <c r="A3666" s="264">
        <v>6</v>
      </c>
      <c r="B3666" s="264">
        <v>2</v>
      </c>
      <c r="C3666" s="265">
        <v>0.41666666666666669</v>
      </c>
      <c r="D3666" s="112">
        <v>23.360819650609518</v>
      </c>
    </row>
    <row r="3667" spans="1:4">
      <c r="A3667" s="264">
        <v>6</v>
      </c>
      <c r="B3667" s="264">
        <v>2</v>
      </c>
      <c r="C3667" s="265">
        <v>0.45833333333333331</v>
      </c>
      <c r="D3667" s="112">
        <v>30.743797935903402</v>
      </c>
    </row>
    <row r="3668" spans="1:4">
      <c r="A3668" s="264">
        <v>6</v>
      </c>
      <c r="B3668" s="264">
        <v>2</v>
      </c>
      <c r="C3668" s="265">
        <v>0.5</v>
      </c>
      <c r="D3668" s="112">
        <v>35.699959936668272</v>
      </c>
    </row>
    <row r="3669" spans="1:4">
      <c r="A3669" s="264">
        <v>6</v>
      </c>
      <c r="B3669" s="264">
        <v>2</v>
      </c>
      <c r="C3669" s="265">
        <v>0.54166666666666663</v>
      </c>
      <c r="D3669" s="112">
        <v>31.236511401156356</v>
      </c>
    </row>
    <row r="3670" spans="1:4">
      <c r="A3670" s="264">
        <v>6</v>
      </c>
      <c r="B3670" s="264">
        <v>2</v>
      </c>
      <c r="C3670" s="265">
        <v>0.58333333333333337</v>
      </c>
      <c r="D3670" s="112">
        <v>25.93916835801015</v>
      </c>
    </row>
    <row r="3671" spans="1:4">
      <c r="A3671" s="264">
        <v>6</v>
      </c>
      <c r="B3671" s="264">
        <v>2</v>
      </c>
      <c r="C3671" s="265">
        <v>0.625</v>
      </c>
      <c r="D3671" s="112">
        <v>18.126913491063565</v>
      </c>
    </row>
    <row r="3672" spans="1:4">
      <c r="A3672" s="264">
        <v>6</v>
      </c>
      <c r="B3672" s="264">
        <v>2</v>
      </c>
      <c r="C3672" s="265">
        <v>0.66666666666666663</v>
      </c>
      <c r="D3672" s="112">
        <v>12.203280310387107</v>
      </c>
    </row>
    <row r="3673" spans="1:4">
      <c r="A3673" s="264">
        <v>6</v>
      </c>
      <c r="B3673" s="264">
        <v>2</v>
      </c>
      <c r="C3673" s="265">
        <v>0.70833333333333337</v>
      </c>
      <c r="D3673" s="112">
        <v>7.8135062310219014</v>
      </c>
    </row>
    <row r="3674" spans="1:4">
      <c r="A3674" s="264">
        <v>6</v>
      </c>
      <c r="B3674" s="264">
        <v>2</v>
      </c>
      <c r="C3674" s="265">
        <v>0.75</v>
      </c>
      <c r="D3674" s="112">
        <v>8.5722687748963544</v>
      </c>
    </row>
    <row r="3675" spans="1:4">
      <c r="A3675" s="264">
        <v>6</v>
      </c>
      <c r="B3675" s="264">
        <v>2</v>
      </c>
      <c r="C3675" s="265">
        <v>0.79166666666666663</v>
      </c>
      <c r="D3675" s="112">
        <v>0.7276870059909708</v>
      </c>
    </row>
    <row r="3676" spans="1:4">
      <c r="A3676" s="264">
        <v>6</v>
      </c>
      <c r="B3676" s="264">
        <v>2</v>
      </c>
      <c r="C3676" s="265">
        <v>0.83333333333333337</v>
      </c>
      <c r="D3676" s="112">
        <v>0</v>
      </c>
    </row>
    <row r="3677" spans="1:4">
      <c r="A3677" s="264">
        <v>6</v>
      </c>
      <c r="B3677" s="264">
        <v>2</v>
      </c>
      <c r="C3677" s="265">
        <v>0.875</v>
      </c>
      <c r="D3677" s="112">
        <v>0</v>
      </c>
    </row>
    <row r="3678" spans="1:4">
      <c r="A3678" s="264">
        <v>6</v>
      </c>
      <c r="B3678" s="264">
        <v>2</v>
      </c>
      <c r="C3678" s="265">
        <v>0.91666666666666663</v>
      </c>
      <c r="D3678" s="112">
        <v>0</v>
      </c>
    </row>
    <row r="3679" spans="1:4">
      <c r="A3679" s="264">
        <v>6</v>
      </c>
      <c r="B3679" s="264">
        <v>2</v>
      </c>
      <c r="C3679" s="265">
        <v>0.95833333333333337</v>
      </c>
      <c r="D3679" s="112">
        <v>0</v>
      </c>
    </row>
    <row r="3680" spans="1:4">
      <c r="A3680" s="264">
        <v>6</v>
      </c>
      <c r="B3680" s="264">
        <v>3</v>
      </c>
      <c r="C3680" s="265">
        <v>0</v>
      </c>
      <c r="D3680" s="112">
        <v>0</v>
      </c>
    </row>
    <row r="3681" spans="1:4">
      <c r="A3681" s="264">
        <v>6</v>
      </c>
      <c r="B3681" s="264">
        <v>3</v>
      </c>
      <c r="C3681" s="265">
        <v>4.1666666666666664E-2</v>
      </c>
      <c r="D3681" s="112">
        <v>0</v>
      </c>
    </row>
    <row r="3682" spans="1:4">
      <c r="A3682" s="264">
        <v>6</v>
      </c>
      <c r="B3682" s="264">
        <v>3</v>
      </c>
      <c r="C3682" s="265">
        <v>8.3333333333333329E-2</v>
      </c>
      <c r="D3682" s="112">
        <v>0</v>
      </c>
    </row>
    <row r="3683" spans="1:4">
      <c r="A3683" s="264">
        <v>6</v>
      </c>
      <c r="B3683" s="264">
        <v>3</v>
      </c>
      <c r="C3683" s="265">
        <v>0.125</v>
      </c>
      <c r="D3683" s="112">
        <v>0</v>
      </c>
    </row>
    <row r="3684" spans="1:4">
      <c r="A3684" s="264">
        <v>6</v>
      </c>
      <c r="B3684" s="264">
        <v>3</v>
      </c>
      <c r="C3684" s="265">
        <v>0.16666666666666666</v>
      </c>
      <c r="D3684" s="112">
        <v>0</v>
      </c>
    </row>
    <row r="3685" spans="1:4">
      <c r="A3685" s="264">
        <v>6</v>
      </c>
      <c r="B3685" s="264">
        <v>3</v>
      </c>
      <c r="C3685" s="265">
        <v>0.20833333333333334</v>
      </c>
      <c r="D3685" s="112">
        <v>0.34397507317718801</v>
      </c>
    </row>
    <row r="3686" spans="1:4">
      <c r="A3686" s="264">
        <v>6</v>
      </c>
      <c r="B3686" s="264">
        <v>3</v>
      </c>
      <c r="C3686" s="265">
        <v>0.25</v>
      </c>
      <c r="D3686" s="112">
        <v>10.647523649862313</v>
      </c>
    </row>
    <row r="3687" spans="1:4">
      <c r="A3687" s="264">
        <v>6</v>
      </c>
      <c r="B3687" s="264">
        <v>3</v>
      </c>
      <c r="C3687" s="265">
        <v>0.29166666666666669</v>
      </c>
      <c r="D3687" s="112">
        <v>9.0256747051141897</v>
      </c>
    </row>
    <row r="3688" spans="1:4">
      <c r="A3688" s="264">
        <v>6</v>
      </c>
      <c r="B3688" s="264">
        <v>3</v>
      </c>
      <c r="C3688" s="265">
        <v>0.33333333333333331</v>
      </c>
      <c r="D3688" s="112">
        <v>11.944257638990761</v>
      </c>
    </row>
    <row r="3689" spans="1:4">
      <c r="A3689" s="264">
        <v>6</v>
      </c>
      <c r="B3689" s="264">
        <v>3</v>
      </c>
      <c r="C3689" s="265">
        <v>0.375</v>
      </c>
      <c r="D3689" s="112">
        <v>18.71086439417585</v>
      </c>
    </row>
    <row r="3690" spans="1:4">
      <c r="A3690" s="264">
        <v>6</v>
      </c>
      <c r="B3690" s="264">
        <v>3</v>
      </c>
      <c r="C3690" s="265">
        <v>0.41666666666666669</v>
      </c>
      <c r="D3690" s="112">
        <v>18.491740949479716</v>
      </c>
    </row>
    <row r="3691" spans="1:4">
      <c r="A3691" s="264">
        <v>6</v>
      </c>
      <c r="B3691" s="264">
        <v>3</v>
      </c>
      <c r="C3691" s="265">
        <v>0.45833333333333331</v>
      </c>
      <c r="D3691" s="112">
        <v>24.359061965379453</v>
      </c>
    </row>
    <row r="3692" spans="1:4">
      <c r="A3692" s="264">
        <v>6</v>
      </c>
      <c r="B3692" s="264">
        <v>3</v>
      </c>
      <c r="C3692" s="265">
        <v>0.5</v>
      </c>
      <c r="D3692" s="112">
        <v>32.708281871295995</v>
      </c>
    </row>
    <row r="3693" spans="1:4">
      <c r="A3693" s="264">
        <v>6</v>
      </c>
      <c r="B3693" s="264">
        <v>3</v>
      </c>
      <c r="C3693" s="265">
        <v>0.54166666666666663</v>
      </c>
      <c r="D3693" s="112">
        <v>35.709381046262983</v>
      </c>
    </row>
    <row r="3694" spans="1:4">
      <c r="A3694" s="264">
        <v>6</v>
      </c>
      <c r="B3694" s="264">
        <v>3</v>
      </c>
      <c r="C3694" s="265">
        <v>0.58333333333333337</v>
      </c>
      <c r="D3694" s="112">
        <v>33.71380961567435</v>
      </c>
    </row>
    <row r="3695" spans="1:4">
      <c r="A3695" s="264">
        <v>6</v>
      </c>
      <c r="B3695" s="264">
        <v>3</v>
      </c>
      <c r="C3695" s="265">
        <v>0.625</v>
      </c>
      <c r="D3695" s="112">
        <v>41.789992853126314</v>
      </c>
    </row>
    <row r="3696" spans="1:4">
      <c r="A3696" s="264">
        <v>6</v>
      </c>
      <c r="B3696" s="264">
        <v>3</v>
      </c>
      <c r="C3696" s="265">
        <v>0.66666666666666663</v>
      </c>
      <c r="D3696" s="112">
        <v>36.933406864211236</v>
      </c>
    </row>
    <row r="3697" spans="1:4">
      <c r="A3697" s="264">
        <v>6</v>
      </c>
      <c r="B3697" s="264">
        <v>3</v>
      </c>
      <c r="C3697" s="265">
        <v>0.70833333333333337</v>
      </c>
      <c r="D3697" s="112">
        <v>19.989598251975519</v>
      </c>
    </row>
    <row r="3698" spans="1:4">
      <c r="A3698" s="264">
        <v>6</v>
      </c>
      <c r="B3698" s="264">
        <v>3</v>
      </c>
      <c r="C3698" s="265">
        <v>0.75</v>
      </c>
      <c r="D3698" s="112">
        <v>13.716219264578619</v>
      </c>
    </row>
    <row r="3699" spans="1:4">
      <c r="A3699" s="264">
        <v>6</v>
      </c>
      <c r="B3699" s="264">
        <v>3</v>
      </c>
      <c r="C3699" s="265">
        <v>0.79166666666666663</v>
      </c>
      <c r="D3699" s="112">
        <v>1.508299903771767</v>
      </c>
    </row>
    <row r="3700" spans="1:4">
      <c r="A3700" s="264">
        <v>6</v>
      </c>
      <c r="B3700" s="264">
        <v>3</v>
      </c>
      <c r="C3700" s="265">
        <v>0.83333333333333337</v>
      </c>
      <c r="D3700" s="112">
        <v>0</v>
      </c>
    </row>
    <row r="3701" spans="1:4">
      <c r="A3701" s="264">
        <v>6</v>
      </c>
      <c r="B3701" s="264">
        <v>3</v>
      </c>
      <c r="C3701" s="265">
        <v>0.875</v>
      </c>
      <c r="D3701" s="112">
        <v>0</v>
      </c>
    </row>
    <row r="3702" spans="1:4">
      <c r="A3702" s="264">
        <v>6</v>
      </c>
      <c r="B3702" s="264">
        <v>3</v>
      </c>
      <c r="C3702" s="265">
        <v>0.91666666666666663</v>
      </c>
      <c r="D3702" s="112">
        <v>0</v>
      </c>
    </row>
    <row r="3703" spans="1:4">
      <c r="A3703" s="264">
        <v>6</v>
      </c>
      <c r="B3703" s="264">
        <v>3</v>
      </c>
      <c r="C3703" s="265">
        <v>0.95833333333333337</v>
      </c>
      <c r="D3703" s="112">
        <v>0</v>
      </c>
    </row>
    <row r="3704" spans="1:4">
      <c r="A3704" s="264">
        <v>6</v>
      </c>
      <c r="B3704" s="264">
        <v>4</v>
      </c>
      <c r="C3704" s="265">
        <v>0</v>
      </c>
      <c r="D3704" s="112">
        <v>0</v>
      </c>
    </row>
    <row r="3705" spans="1:4">
      <c r="A3705" s="264">
        <v>6</v>
      </c>
      <c r="B3705" s="264">
        <v>4</v>
      </c>
      <c r="C3705" s="265">
        <v>4.1666666666666664E-2</v>
      </c>
      <c r="D3705" s="112">
        <v>0</v>
      </c>
    </row>
    <row r="3706" spans="1:4">
      <c r="A3706" s="264">
        <v>6</v>
      </c>
      <c r="B3706" s="264">
        <v>4</v>
      </c>
      <c r="C3706" s="265">
        <v>8.3333333333333329E-2</v>
      </c>
      <c r="D3706" s="112">
        <v>0</v>
      </c>
    </row>
    <row r="3707" spans="1:4">
      <c r="A3707" s="264">
        <v>6</v>
      </c>
      <c r="B3707" s="264">
        <v>4</v>
      </c>
      <c r="C3707" s="265">
        <v>0.125</v>
      </c>
      <c r="D3707" s="112">
        <v>0</v>
      </c>
    </row>
    <row r="3708" spans="1:4">
      <c r="A3708" s="264">
        <v>6</v>
      </c>
      <c r="B3708" s="264">
        <v>4</v>
      </c>
      <c r="C3708" s="265">
        <v>0.16666666666666666</v>
      </c>
      <c r="D3708" s="112">
        <v>0</v>
      </c>
    </row>
    <row r="3709" spans="1:4">
      <c r="A3709" s="264">
        <v>6</v>
      </c>
      <c r="B3709" s="264">
        <v>4</v>
      </c>
      <c r="C3709" s="265">
        <v>0.20833333333333334</v>
      </c>
      <c r="D3709" s="112">
        <v>0.47743502113852115</v>
      </c>
    </row>
    <row r="3710" spans="1:4">
      <c r="A3710" s="264">
        <v>6</v>
      </c>
      <c r="B3710" s="264">
        <v>4</v>
      </c>
      <c r="C3710" s="265">
        <v>0.25</v>
      </c>
      <c r="D3710" s="112">
        <v>16.839795610026783</v>
      </c>
    </row>
    <row r="3711" spans="1:4">
      <c r="A3711" s="264">
        <v>6</v>
      </c>
      <c r="B3711" s="264">
        <v>4</v>
      </c>
      <c r="C3711" s="265">
        <v>0.29166666666666669</v>
      </c>
      <c r="D3711" s="112">
        <v>40.50289709872623</v>
      </c>
    </row>
    <row r="3712" spans="1:4">
      <c r="A3712" s="264">
        <v>6</v>
      </c>
      <c r="B3712" s="264">
        <v>4</v>
      </c>
      <c r="C3712" s="265">
        <v>0.33333333333333331</v>
      </c>
      <c r="D3712" s="112">
        <v>42.659498130374459</v>
      </c>
    </row>
    <row r="3713" spans="1:4">
      <c r="A3713" s="264">
        <v>6</v>
      </c>
      <c r="B3713" s="264">
        <v>4</v>
      </c>
      <c r="C3713" s="265">
        <v>0.375</v>
      </c>
      <c r="D3713" s="112">
        <v>50</v>
      </c>
    </row>
    <row r="3714" spans="1:4">
      <c r="A3714" s="264">
        <v>6</v>
      </c>
      <c r="B3714" s="264">
        <v>4</v>
      </c>
      <c r="C3714" s="265">
        <v>0.41666666666666669</v>
      </c>
      <c r="D3714" s="112">
        <v>50</v>
      </c>
    </row>
    <row r="3715" spans="1:4">
      <c r="A3715" s="264">
        <v>6</v>
      </c>
      <c r="B3715" s="264">
        <v>4</v>
      </c>
      <c r="C3715" s="265">
        <v>0.45833333333333331</v>
      </c>
      <c r="D3715" s="112">
        <v>50</v>
      </c>
    </row>
    <row r="3716" spans="1:4">
      <c r="A3716" s="264">
        <v>6</v>
      </c>
      <c r="B3716" s="264">
        <v>4</v>
      </c>
      <c r="C3716" s="265">
        <v>0.5</v>
      </c>
      <c r="D3716" s="112">
        <v>50</v>
      </c>
    </row>
    <row r="3717" spans="1:4">
      <c r="A3717" s="264">
        <v>6</v>
      </c>
      <c r="B3717" s="264">
        <v>4</v>
      </c>
      <c r="C3717" s="265">
        <v>0.54166666666666663</v>
      </c>
      <c r="D3717" s="112">
        <v>50</v>
      </c>
    </row>
    <row r="3718" spans="1:4">
      <c r="A3718" s="264">
        <v>6</v>
      </c>
      <c r="B3718" s="264">
        <v>4</v>
      </c>
      <c r="C3718" s="265">
        <v>0.58333333333333337</v>
      </c>
      <c r="D3718" s="112">
        <v>50</v>
      </c>
    </row>
    <row r="3719" spans="1:4">
      <c r="A3719" s="264">
        <v>6</v>
      </c>
      <c r="B3719" s="264">
        <v>4</v>
      </c>
      <c r="C3719" s="265">
        <v>0.625</v>
      </c>
      <c r="D3719" s="112">
        <v>44.066505597838692</v>
      </c>
    </row>
    <row r="3720" spans="1:4">
      <c r="A3720" s="264">
        <v>6</v>
      </c>
      <c r="B3720" s="264">
        <v>4</v>
      </c>
      <c r="C3720" s="265">
        <v>0.66666666666666663</v>
      </c>
      <c r="D3720" s="112">
        <v>8.7544698795091112</v>
      </c>
    </row>
    <row r="3721" spans="1:4">
      <c r="A3721" s="264">
        <v>6</v>
      </c>
      <c r="B3721" s="264">
        <v>4</v>
      </c>
      <c r="C3721" s="265">
        <v>0.70833333333333337</v>
      </c>
      <c r="D3721" s="112">
        <v>8.8496706986156077</v>
      </c>
    </row>
    <row r="3722" spans="1:4">
      <c r="A3722" s="264">
        <v>6</v>
      </c>
      <c r="B3722" s="264">
        <v>4</v>
      </c>
      <c r="C3722" s="265">
        <v>0.75</v>
      </c>
      <c r="D3722" s="112">
        <v>14.02750024086064</v>
      </c>
    </row>
    <row r="3723" spans="1:4">
      <c r="A3723" s="264">
        <v>6</v>
      </c>
      <c r="B3723" s="264">
        <v>4</v>
      </c>
      <c r="C3723" s="265">
        <v>0.79166666666666663</v>
      </c>
      <c r="D3723" s="112">
        <v>1.7498248590198731</v>
      </c>
    </row>
    <row r="3724" spans="1:4">
      <c r="A3724" s="264">
        <v>6</v>
      </c>
      <c r="B3724" s="264">
        <v>4</v>
      </c>
      <c r="C3724" s="265">
        <v>0.83333333333333337</v>
      </c>
      <c r="D3724" s="112">
        <v>0</v>
      </c>
    </row>
    <row r="3725" spans="1:4">
      <c r="A3725" s="264">
        <v>6</v>
      </c>
      <c r="B3725" s="264">
        <v>4</v>
      </c>
      <c r="C3725" s="265">
        <v>0.875</v>
      </c>
      <c r="D3725" s="112">
        <v>0</v>
      </c>
    </row>
    <row r="3726" spans="1:4">
      <c r="A3726" s="264">
        <v>6</v>
      </c>
      <c r="B3726" s="264">
        <v>4</v>
      </c>
      <c r="C3726" s="265">
        <v>0.91666666666666663</v>
      </c>
      <c r="D3726" s="112">
        <v>0</v>
      </c>
    </row>
    <row r="3727" spans="1:4">
      <c r="A3727" s="264">
        <v>6</v>
      </c>
      <c r="B3727" s="264">
        <v>4</v>
      </c>
      <c r="C3727" s="265">
        <v>0.95833333333333337</v>
      </c>
      <c r="D3727" s="112">
        <v>0</v>
      </c>
    </row>
    <row r="3728" spans="1:4">
      <c r="A3728" s="264">
        <v>6</v>
      </c>
      <c r="B3728" s="264">
        <v>5</v>
      </c>
      <c r="C3728" s="265">
        <v>0</v>
      </c>
      <c r="D3728" s="112">
        <v>0</v>
      </c>
    </row>
    <row r="3729" spans="1:4">
      <c r="A3729" s="264">
        <v>6</v>
      </c>
      <c r="B3729" s="264">
        <v>5</v>
      </c>
      <c r="C3729" s="265">
        <v>4.1666666666666664E-2</v>
      </c>
      <c r="D3729" s="112">
        <v>0</v>
      </c>
    </row>
    <row r="3730" spans="1:4">
      <c r="A3730" s="264">
        <v>6</v>
      </c>
      <c r="B3730" s="264">
        <v>5</v>
      </c>
      <c r="C3730" s="265">
        <v>8.3333333333333329E-2</v>
      </c>
      <c r="D3730" s="112">
        <v>0</v>
      </c>
    </row>
    <row r="3731" spans="1:4">
      <c r="A3731" s="264">
        <v>6</v>
      </c>
      <c r="B3731" s="264">
        <v>5</v>
      </c>
      <c r="C3731" s="265">
        <v>0.125</v>
      </c>
      <c r="D3731" s="112">
        <v>0</v>
      </c>
    </row>
    <row r="3732" spans="1:4">
      <c r="A3732" s="264">
        <v>6</v>
      </c>
      <c r="B3732" s="264">
        <v>5</v>
      </c>
      <c r="C3732" s="265">
        <v>0.16666666666666666</v>
      </c>
      <c r="D3732" s="112">
        <v>0</v>
      </c>
    </row>
    <row r="3733" spans="1:4">
      <c r="A3733" s="264">
        <v>6</v>
      </c>
      <c r="B3733" s="264">
        <v>5</v>
      </c>
      <c r="C3733" s="265">
        <v>0.20833333333333334</v>
      </c>
      <c r="D3733" s="112">
        <v>0.5505373602293635</v>
      </c>
    </row>
    <row r="3734" spans="1:4">
      <c r="A3734" s="264">
        <v>6</v>
      </c>
      <c r="B3734" s="264">
        <v>5</v>
      </c>
      <c r="C3734" s="265">
        <v>0.25</v>
      </c>
      <c r="D3734" s="112">
        <v>19.200718600660451</v>
      </c>
    </row>
    <row r="3735" spans="1:4">
      <c r="A3735" s="264">
        <v>6</v>
      </c>
      <c r="B3735" s="264">
        <v>5</v>
      </c>
      <c r="C3735" s="265">
        <v>0.29166666666666669</v>
      </c>
      <c r="D3735" s="112">
        <v>45.15397327639851</v>
      </c>
    </row>
    <row r="3736" spans="1:4">
      <c r="A3736" s="264">
        <v>6</v>
      </c>
      <c r="B3736" s="264">
        <v>5</v>
      </c>
      <c r="C3736" s="265">
        <v>0.33333333333333331</v>
      </c>
      <c r="D3736" s="112">
        <v>50</v>
      </c>
    </row>
    <row r="3737" spans="1:4">
      <c r="A3737" s="264">
        <v>6</v>
      </c>
      <c r="B3737" s="264">
        <v>5</v>
      </c>
      <c r="C3737" s="265">
        <v>0.375</v>
      </c>
      <c r="D3737" s="112">
        <v>50</v>
      </c>
    </row>
    <row r="3738" spans="1:4">
      <c r="A3738" s="264">
        <v>6</v>
      </c>
      <c r="B3738" s="264">
        <v>5</v>
      </c>
      <c r="C3738" s="265">
        <v>0.41666666666666669</v>
      </c>
      <c r="D3738" s="112">
        <v>50</v>
      </c>
    </row>
    <row r="3739" spans="1:4">
      <c r="A3739" s="264">
        <v>6</v>
      </c>
      <c r="B3739" s="264">
        <v>5</v>
      </c>
      <c r="C3739" s="265">
        <v>0.45833333333333331</v>
      </c>
      <c r="D3739" s="112">
        <v>50</v>
      </c>
    </row>
    <row r="3740" spans="1:4">
      <c r="A3740" s="264">
        <v>6</v>
      </c>
      <c r="B3740" s="264">
        <v>5</v>
      </c>
      <c r="C3740" s="265">
        <v>0.5</v>
      </c>
      <c r="D3740" s="112">
        <v>50</v>
      </c>
    </row>
    <row r="3741" spans="1:4">
      <c r="A3741" s="264">
        <v>6</v>
      </c>
      <c r="B3741" s="264">
        <v>5</v>
      </c>
      <c r="C3741" s="265">
        <v>0.54166666666666663</v>
      </c>
      <c r="D3741" s="112">
        <v>50</v>
      </c>
    </row>
    <row r="3742" spans="1:4">
      <c r="A3742" s="264">
        <v>6</v>
      </c>
      <c r="B3742" s="264">
        <v>5</v>
      </c>
      <c r="C3742" s="265">
        <v>0.58333333333333337</v>
      </c>
      <c r="D3742" s="112">
        <v>50</v>
      </c>
    </row>
    <row r="3743" spans="1:4">
      <c r="A3743" s="264">
        <v>6</v>
      </c>
      <c r="B3743" s="264">
        <v>5</v>
      </c>
      <c r="C3743" s="265">
        <v>0.625</v>
      </c>
      <c r="D3743" s="112">
        <v>50</v>
      </c>
    </row>
    <row r="3744" spans="1:4">
      <c r="A3744" s="264">
        <v>6</v>
      </c>
      <c r="B3744" s="264">
        <v>5</v>
      </c>
      <c r="C3744" s="265">
        <v>0.66666666666666663</v>
      </c>
      <c r="D3744" s="112">
        <v>50</v>
      </c>
    </row>
    <row r="3745" spans="1:4">
      <c r="A3745" s="264">
        <v>6</v>
      </c>
      <c r="B3745" s="264">
        <v>5</v>
      </c>
      <c r="C3745" s="265">
        <v>0.70833333333333337</v>
      </c>
      <c r="D3745" s="112">
        <v>45.735508151683277</v>
      </c>
    </row>
    <row r="3746" spans="1:4">
      <c r="A3746" s="264">
        <v>6</v>
      </c>
      <c r="B3746" s="264">
        <v>5</v>
      </c>
      <c r="C3746" s="265">
        <v>0.75</v>
      </c>
      <c r="D3746" s="112">
        <v>25.56800599223428</v>
      </c>
    </row>
    <row r="3747" spans="1:4">
      <c r="A3747" s="264">
        <v>6</v>
      </c>
      <c r="B3747" s="264">
        <v>5</v>
      </c>
      <c r="C3747" s="265">
        <v>0.79166666666666663</v>
      </c>
      <c r="D3747" s="112">
        <v>1.8956847673853732</v>
      </c>
    </row>
    <row r="3748" spans="1:4">
      <c r="A3748" s="264">
        <v>6</v>
      </c>
      <c r="B3748" s="264">
        <v>5</v>
      </c>
      <c r="C3748" s="265">
        <v>0.83333333333333337</v>
      </c>
      <c r="D3748" s="112">
        <v>0</v>
      </c>
    </row>
    <row r="3749" spans="1:4">
      <c r="A3749" s="264">
        <v>6</v>
      </c>
      <c r="B3749" s="264">
        <v>5</v>
      </c>
      <c r="C3749" s="265">
        <v>0.875</v>
      </c>
      <c r="D3749" s="112">
        <v>0</v>
      </c>
    </row>
    <row r="3750" spans="1:4">
      <c r="A3750" s="264">
        <v>6</v>
      </c>
      <c r="B3750" s="264">
        <v>5</v>
      </c>
      <c r="C3750" s="265">
        <v>0.91666666666666663</v>
      </c>
      <c r="D3750" s="112">
        <v>0</v>
      </c>
    </row>
    <row r="3751" spans="1:4">
      <c r="A3751" s="264">
        <v>6</v>
      </c>
      <c r="B3751" s="264">
        <v>5</v>
      </c>
      <c r="C3751" s="265">
        <v>0.95833333333333337</v>
      </c>
      <c r="D3751" s="112">
        <v>0</v>
      </c>
    </row>
    <row r="3752" spans="1:4">
      <c r="A3752" s="264">
        <v>6</v>
      </c>
      <c r="B3752" s="264">
        <v>6</v>
      </c>
      <c r="C3752" s="265">
        <v>0</v>
      </c>
      <c r="D3752" s="112">
        <v>0</v>
      </c>
    </row>
    <row r="3753" spans="1:4">
      <c r="A3753" s="264">
        <v>6</v>
      </c>
      <c r="B3753" s="264">
        <v>6</v>
      </c>
      <c r="C3753" s="265">
        <v>4.1666666666666664E-2</v>
      </c>
      <c r="D3753" s="112">
        <v>0</v>
      </c>
    </row>
    <row r="3754" spans="1:4">
      <c r="A3754" s="264">
        <v>6</v>
      </c>
      <c r="B3754" s="264">
        <v>6</v>
      </c>
      <c r="C3754" s="265">
        <v>8.3333333333333329E-2</v>
      </c>
      <c r="D3754" s="112">
        <v>0</v>
      </c>
    </row>
    <row r="3755" spans="1:4">
      <c r="A3755" s="264">
        <v>6</v>
      </c>
      <c r="B3755" s="264">
        <v>6</v>
      </c>
      <c r="C3755" s="265">
        <v>0.125</v>
      </c>
      <c r="D3755" s="112">
        <v>0</v>
      </c>
    </row>
    <row r="3756" spans="1:4">
      <c r="A3756" s="264">
        <v>6</v>
      </c>
      <c r="B3756" s="264">
        <v>6</v>
      </c>
      <c r="C3756" s="265">
        <v>0.16666666666666666</v>
      </c>
      <c r="D3756" s="112">
        <v>0</v>
      </c>
    </row>
    <row r="3757" spans="1:4">
      <c r="A3757" s="264">
        <v>6</v>
      </c>
      <c r="B3757" s="264">
        <v>6</v>
      </c>
      <c r="C3757" s="265">
        <v>0.20833333333333334</v>
      </c>
      <c r="D3757" s="112">
        <v>0.570422950696302</v>
      </c>
    </row>
    <row r="3758" spans="1:4">
      <c r="A3758" s="264">
        <v>6</v>
      </c>
      <c r="B3758" s="264">
        <v>6</v>
      </c>
      <c r="C3758" s="265">
        <v>0.25</v>
      </c>
      <c r="D3758" s="112">
        <v>19.633296155699586</v>
      </c>
    </row>
    <row r="3759" spans="1:4">
      <c r="A3759" s="264">
        <v>6</v>
      </c>
      <c r="B3759" s="264">
        <v>6</v>
      </c>
      <c r="C3759" s="265">
        <v>0.29166666666666669</v>
      </c>
      <c r="D3759" s="112">
        <v>45.334470264614303</v>
      </c>
    </row>
    <row r="3760" spans="1:4">
      <c r="A3760" s="264">
        <v>6</v>
      </c>
      <c r="B3760" s="264">
        <v>6</v>
      </c>
      <c r="C3760" s="265">
        <v>0.33333333333333331</v>
      </c>
      <c r="D3760" s="112">
        <v>50</v>
      </c>
    </row>
    <row r="3761" spans="1:4">
      <c r="A3761" s="264">
        <v>6</v>
      </c>
      <c r="B3761" s="264">
        <v>6</v>
      </c>
      <c r="C3761" s="265">
        <v>0.375</v>
      </c>
      <c r="D3761" s="112">
        <v>50</v>
      </c>
    </row>
    <row r="3762" spans="1:4">
      <c r="A3762" s="264">
        <v>6</v>
      </c>
      <c r="B3762" s="264">
        <v>6</v>
      </c>
      <c r="C3762" s="265">
        <v>0.41666666666666669</v>
      </c>
      <c r="D3762" s="112">
        <v>50</v>
      </c>
    </row>
    <row r="3763" spans="1:4">
      <c r="A3763" s="264">
        <v>6</v>
      </c>
      <c r="B3763" s="264">
        <v>6</v>
      </c>
      <c r="C3763" s="265">
        <v>0.45833333333333331</v>
      </c>
      <c r="D3763" s="112">
        <v>50</v>
      </c>
    </row>
    <row r="3764" spans="1:4">
      <c r="A3764" s="264">
        <v>6</v>
      </c>
      <c r="B3764" s="264">
        <v>6</v>
      </c>
      <c r="C3764" s="265">
        <v>0.5</v>
      </c>
      <c r="D3764" s="112">
        <v>50</v>
      </c>
    </row>
    <row r="3765" spans="1:4">
      <c r="A3765" s="264">
        <v>6</v>
      </c>
      <c r="B3765" s="264">
        <v>6</v>
      </c>
      <c r="C3765" s="265">
        <v>0.54166666666666663</v>
      </c>
      <c r="D3765" s="112">
        <v>50</v>
      </c>
    </row>
    <row r="3766" spans="1:4">
      <c r="A3766" s="264">
        <v>6</v>
      </c>
      <c r="B3766" s="264">
        <v>6</v>
      </c>
      <c r="C3766" s="265">
        <v>0.58333333333333337</v>
      </c>
      <c r="D3766" s="112">
        <v>50</v>
      </c>
    </row>
    <row r="3767" spans="1:4">
      <c r="A3767" s="264">
        <v>6</v>
      </c>
      <c r="B3767" s="264">
        <v>6</v>
      </c>
      <c r="C3767" s="265">
        <v>0.625</v>
      </c>
      <c r="D3767" s="112">
        <v>50</v>
      </c>
    </row>
    <row r="3768" spans="1:4">
      <c r="A3768" s="264">
        <v>6</v>
      </c>
      <c r="B3768" s="264">
        <v>6</v>
      </c>
      <c r="C3768" s="265">
        <v>0.66666666666666663</v>
      </c>
      <c r="D3768" s="112">
        <v>50</v>
      </c>
    </row>
    <row r="3769" spans="1:4">
      <c r="A3769" s="264">
        <v>6</v>
      </c>
      <c r="B3769" s="264">
        <v>6</v>
      </c>
      <c r="C3769" s="265">
        <v>0.70833333333333337</v>
      </c>
      <c r="D3769" s="112">
        <v>45.905232404688661</v>
      </c>
    </row>
    <row r="3770" spans="1:4">
      <c r="A3770" s="264">
        <v>6</v>
      </c>
      <c r="B3770" s="264">
        <v>6</v>
      </c>
      <c r="C3770" s="265">
        <v>0.75</v>
      </c>
      <c r="D3770" s="112">
        <v>25.507037536597629</v>
      </c>
    </row>
    <row r="3771" spans="1:4">
      <c r="A3771" s="264">
        <v>6</v>
      </c>
      <c r="B3771" s="264">
        <v>6</v>
      </c>
      <c r="C3771" s="265">
        <v>0.79166666666666663</v>
      </c>
      <c r="D3771" s="112">
        <v>1.9490725244711951</v>
      </c>
    </row>
    <row r="3772" spans="1:4">
      <c r="A3772" s="264">
        <v>6</v>
      </c>
      <c r="B3772" s="264">
        <v>6</v>
      </c>
      <c r="C3772" s="265">
        <v>0.83333333333333337</v>
      </c>
      <c r="D3772" s="112">
        <v>0</v>
      </c>
    </row>
    <row r="3773" spans="1:4">
      <c r="A3773" s="264">
        <v>6</v>
      </c>
      <c r="B3773" s="264">
        <v>6</v>
      </c>
      <c r="C3773" s="265">
        <v>0.875</v>
      </c>
      <c r="D3773" s="112">
        <v>0</v>
      </c>
    </row>
    <row r="3774" spans="1:4">
      <c r="A3774" s="264">
        <v>6</v>
      </c>
      <c r="B3774" s="264">
        <v>6</v>
      </c>
      <c r="C3774" s="265">
        <v>0.91666666666666663</v>
      </c>
      <c r="D3774" s="112">
        <v>0</v>
      </c>
    </row>
    <row r="3775" spans="1:4">
      <c r="A3775" s="264">
        <v>6</v>
      </c>
      <c r="B3775" s="264">
        <v>6</v>
      </c>
      <c r="C3775" s="265">
        <v>0.95833333333333337</v>
      </c>
      <c r="D3775" s="112">
        <v>0</v>
      </c>
    </row>
    <row r="3776" spans="1:4">
      <c r="A3776" s="264">
        <v>6</v>
      </c>
      <c r="B3776" s="264">
        <v>7</v>
      </c>
      <c r="C3776" s="265">
        <v>0</v>
      </c>
      <c r="D3776" s="112">
        <v>0</v>
      </c>
    </row>
    <row r="3777" spans="1:4">
      <c r="A3777" s="264">
        <v>6</v>
      </c>
      <c r="B3777" s="264">
        <v>7</v>
      </c>
      <c r="C3777" s="265">
        <v>4.1666666666666664E-2</v>
      </c>
      <c r="D3777" s="112">
        <v>0</v>
      </c>
    </row>
    <row r="3778" spans="1:4">
      <c r="A3778" s="264">
        <v>6</v>
      </c>
      <c r="B3778" s="264">
        <v>7</v>
      </c>
      <c r="C3778" s="265">
        <v>8.3333333333333329E-2</v>
      </c>
      <c r="D3778" s="112">
        <v>0</v>
      </c>
    </row>
    <row r="3779" spans="1:4">
      <c r="A3779" s="264">
        <v>6</v>
      </c>
      <c r="B3779" s="264">
        <v>7</v>
      </c>
      <c r="C3779" s="265">
        <v>0.125</v>
      </c>
      <c r="D3779" s="112">
        <v>0</v>
      </c>
    </row>
    <row r="3780" spans="1:4">
      <c r="A3780" s="264">
        <v>6</v>
      </c>
      <c r="B3780" s="264">
        <v>7</v>
      </c>
      <c r="C3780" s="265">
        <v>0.16666666666666666</v>
      </c>
      <c r="D3780" s="112">
        <v>0</v>
      </c>
    </row>
    <row r="3781" spans="1:4">
      <c r="A3781" s="264">
        <v>6</v>
      </c>
      <c r="B3781" s="264">
        <v>7</v>
      </c>
      <c r="C3781" s="265">
        <v>0.20833333333333334</v>
      </c>
      <c r="D3781" s="112">
        <v>0.42173776845451899</v>
      </c>
    </row>
    <row r="3782" spans="1:4">
      <c r="A3782" s="264">
        <v>6</v>
      </c>
      <c r="B3782" s="264">
        <v>7</v>
      </c>
      <c r="C3782" s="265">
        <v>0.25</v>
      </c>
      <c r="D3782" s="112">
        <v>14.973240234244336</v>
      </c>
    </row>
    <row r="3783" spans="1:4">
      <c r="A3783" s="264">
        <v>6</v>
      </c>
      <c r="B3783" s="264">
        <v>7</v>
      </c>
      <c r="C3783" s="265">
        <v>0.29166666666666669</v>
      </c>
      <c r="D3783" s="112">
        <v>39.864295526258267</v>
      </c>
    </row>
    <row r="3784" spans="1:4">
      <c r="A3784" s="264">
        <v>6</v>
      </c>
      <c r="B3784" s="264">
        <v>7</v>
      </c>
      <c r="C3784" s="265">
        <v>0.33333333333333331</v>
      </c>
      <c r="D3784" s="112">
        <v>48.786425001626021</v>
      </c>
    </row>
    <row r="3785" spans="1:4">
      <c r="A3785" s="264">
        <v>6</v>
      </c>
      <c r="B3785" s="264">
        <v>7</v>
      </c>
      <c r="C3785" s="265">
        <v>0.375</v>
      </c>
      <c r="D3785" s="112">
        <v>50</v>
      </c>
    </row>
    <row r="3786" spans="1:4">
      <c r="A3786" s="264">
        <v>6</v>
      </c>
      <c r="B3786" s="264">
        <v>7</v>
      </c>
      <c r="C3786" s="265">
        <v>0.41666666666666669</v>
      </c>
      <c r="D3786" s="112">
        <v>50</v>
      </c>
    </row>
    <row r="3787" spans="1:4">
      <c r="A3787" s="264">
        <v>6</v>
      </c>
      <c r="B3787" s="264">
        <v>7</v>
      </c>
      <c r="C3787" s="265">
        <v>0.45833333333333331</v>
      </c>
      <c r="D3787" s="112">
        <v>50</v>
      </c>
    </row>
    <row r="3788" spans="1:4">
      <c r="A3788" s="264">
        <v>6</v>
      </c>
      <c r="B3788" s="264">
        <v>7</v>
      </c>
      <c r="C3788" s="265">
        <v>0.5</v>
      </c>
      <c r="D3788" s="112">
        <v>50</v>
      </c>
    </row>
    <row r="3789" spans="1:4">
      <c r="A3789" s="264">
        <v>6</v>
      </c>
      <c r="B3789" s="264">
        <v>7</v>
      </c>
      <c r="C3789" s="265">
        <v>0.54166666666666663</v>
      </c>
      <c r="D3789" s="112">
        <v>50</v>
      </c>
    </row>
    <row r="3790" spans="1:4">
      <c r="A3790" s="264">
        <v>6</v>
      </c>
      <c r="B3790" s="264">
        <v>7</v>
      </c>
      <c r="C3790" s="265">
        <v>0.58333333333333337</v>
      </c>
      <c r="D3790" s="112">
        <v>25.250954833976888</v>
      </c>
    </row>
    <row r="3791" spans="1:4">
      <c r="A3791" s="264">
        <v>6</v>
      </c>
      <c r="B3791" s="264">
        <v>7</v>
      </c>
      <c r="C3791" s="265">
        <v>0.625</v>
      </c>
      <c r="D3791" s="112">
        <v>30.279288566208482</v>
      </c>
    </row>
    <row r="3792" spans="1:4">
      <c r="A3792" s="264">
        <v>6</v>
      </c>
      <c r="B3792" s="264">
        <v>7</v>
      </c>
      <c r="C3792" s="265">
        <v>0.66666666666666663</v>
      </c>
      <c r="D3792" s="112">
        <v>29.844356506026099</v>
      </c>
    </row>
    <row r="3793" spans="1:4">
      <c r="A3793" s="264">
        <v>6</v>
      </c>
      <c r="B3793" s="264">
        <v>7</v>
      </c>
      <c r="C3793" s="265">
        <v>0.70833333333333337</v>
      </c>
      <c r="D3793" s="112">
        <v>41.524618212193097</v>
      </c>
    </row>
    <row r="3794" spans="1:4">
      <c r="A3794" s="264">
        <v>6</v>
      </c>
      <c r="B3794" s="264">
        <v>7</v>
      </c>
      <c r="C3794" s="265">
        <v>0.75</v>
      </c>
      <c r="D3794" s="112">
        <v>22.537046529439351</v>
      </c>
    </row>
    <row r="3795" spans="1:4">
      <c r="A3795" s="264">
        <v>6</v>
      </c>
      <c r="B3795" s="264">
        <v>7</v>
      </c>
      <c r="C3795" s="265">
        <v>0.79166666666666663</v>
      </c>
      <c r="D3795" s="112">
        <v>1.7202378500477649</v>
      </c>
    </row>
    <row r="3796" spans="1:4">
      <c r="A3796" s="264">
        <v>6</v>
      </c>
      <c r="B3796" s="264">
        <v>7</v>
      </c>
      <c r="C3796" s="265">
        <v>0.83333333333333337</v>
      </c>
      <c r="D3796" s="112">
        <v>0</v>
      </c>
    </row>
    <row r="3797" spans="1:4">
      <c r="A3797" s="264">
        <v>6</v>
      </c>
      <c r="B3797" s="264">
        <v>7</v>
      </c>
      <c r="C3797" s="265">
        <v>0.875</v>
      </c>
      <c r="D3797" s="112">
        <v>0</v>
      </c>
    </row>
    <row r="3798" spans="1:4">
      <c r="A3798" s="264">
        <v>6</v>
      </c>
      <c r="B3798" s="264">
        <v>7</v>
      </c>
      <c r="C3798" s="265">
        <v>0.91666666666666663</v>
      </c>
      <c r="D3798" s="112">
        <v>0</v>
      </c>
    </row>
    <row r="3799" spans="1:4">
      <c r="A3799" s="264">
        <v>6</v>
      </c>
      <c r="B3799" s="264">
        <v>7</v>
      </c>
      <c r="C3799" s="265">
        <v>0.95833333333333337</v>
      </c>
      <c r="D3799" s="112">
        <v>0</v>
      </c>
    </row>
    <row r="3800" spans="1:4">
      <c r="A3800" s="264">
        <v>6</v>
      </c>
      <c r="B3800" s="264">
        <v>8</v>
      </c>
      <c r="C3800" s="265">
        <v>0</v>
      </c>
      <c r="D3800" s="112">
        <v>0</v>
      </c>
    </row>
    <row r="3801" spans="1:4">
      <c r="A3801" s="264">
        <v>6</v>
      </c>
      <c r="B3801" s="264">
        <v>8</v>
      </c>
      <c r="C3801" s="265">
        <v>4.1666666666666664E-2</v>
      </c>
      <c r="D3801" s="112">
        <v>0</v>
      </c>
    </row>
    <row r="3802" spans="1:4">
      <c r="A3802" s="264">
        <v>6</v>
      </c>
      <c r="B3802" s="264">
        <v>8</v>
      </c>
      <c r="C3802" s="265">
        <v>8.3333333333333329E-2</v>
      </c>
      <c r="D3802" s="112">
        <v>0</v>
      </c>
    </row>
    <row r="3803" spans="1:4">
      <c r="A3803" s="264">
        <v>6</v>
      </c>
      <c r="B3803" s="264">
        <v>8</v>
      </c>
      <c r="C3803" s="265">
        <v>0.125</v>
      </c>
      <c r="D3803" s="112">
        <v>0</v>
      </c>
    </row>
    <row r="3804" spans="1:4">
      <c r="A3804" s="264">
        <v>6</v>
      </c>
      <c r="B3804" s="264">
        <v>8</v>
      </c>
      <c r="C3804" s="265">
        <v>0.16666666666666666</v>
      </c>
      <c r="D3804" s="112">
        <v>0</v>
      </c>
    </row>
    <row r="3805" spans="1:4">
      <c r="A3805" s="264">
        <v>6</v>
      </c>
      <c r="B3805" s="264">
        <v>8</v>
      </c>
      <c r="C3805" s="265">
        <v>0.20833333333333334</v>
      </c>
      <c r="D3805" s="112">
        <v>0.49788603079367033</v>
      </c>
    </row>
    <row r="3806" spans="1:4">
      <c r="A3806" s="264">
        <v>6</v>
      </c>
      <c r="B3806" s="264">
        <v>8</v>
      </c>
      <c r="C3806" s="265">
        <v>0.25</v>
      </c>
      <c r="D3806" s="112">
        <v>16.811180605535846</v>
      </c>
    </row>
    <row r="3807" spans="1:4">
      <c r="A3807" s="264">
        <v>6</v>
      </c>
      <c r="B3807" s="264">
        <v>8</v>
      </c>
      <c r="C3807" s="265">
        <v>0.29166666666666669</v>
      </c>
      <c r="D3807" s="112">
        <v>42.74655164478515</v>
      </c>
    </row>
    <row r="3808" spans="1:4">
      <c r="A3808" s="264">
        <v>6</v>
      </c>
      <c r="B3808" s="264">
        <v>8</v>
      </c>
      <c r="C3808" s="265">
        <v>0.33333333333333331</v>
      </c>
      <c r="D3808" s="112">
        <v>50</v>
      </c>
    </row>
    <row r="3809" spans="1:4">
      <c r="A3809" s="264">
        <v>6</v>
      </c>
      <c r="B3809" s="264">
        <v>8</v>
      </c>
      <c r="C3809" s="265">
        <v>0.375</v>
      </c>
      <c r="D3809" s="112">
        <v>50</v>
      </c>
    </row>
    <row r="3810" spans="1:4">
      <c r="A3810" s="264">
        <v>6</v>
      </c>
      <c r="B3810" s="264">
        <v>8</v>
      </c>
      <c r="C3810" s="265">
        <v>0.41666666666666669</v>
      </c>
      <c r="D3810" s="112">
        <v>50</v>
      </c>
    </row>
    <row r="3811" spans="1:4">
      <c r="A3811" s="264">
        <v>6</v>
      </c>
      <c r="B3811" s="264">
        <v>8</v>
      </c>
      <c r="C3811" s="265">
        <v>0.45833333333333331</v>
      </c>
      <c r="D3811" s="112">
        <v>50</v>
      </c>
    </row>
    <row r="3812" spans="1:4">
      <c r="A3812" s="264">
        <v>6</v>
      </c>
      <c r="B3812" s="264">
        <v>8</v>
      </c>
      <c r="C3812" s="265">
        <v>0.5</v>
      </c>
      <c r="D3812" s="112">
        <v>50</v>
      </c>
    </row>
    <row r="3813" spans="1:4">
      <c r="A3813" s="264">
        <v>6</v>
      </c>
      <c r="B3813" s="264">
        <v>8</v>
      </c>
      <c r="C3813" s="265">
        <v>0.54166666666666663</v>
      </c>
      <c r="D3813" s="112">
        <v>50</v>
      </c>
    </row>
    <row r="3814" spans="1:4">
      <c r="A3814" s="264">
        <v>6</v>
      </c>
      <c r="B3814" s="264">
        <v>8</v>
      </c>
      <c r="C3814" s="265">
        <v>0.58333333333333337</v>
      </c>
      <c r="D3814" s="112">
        <v>50</v>
      </c>
    </row>
    <row r="3815" spans="1:4">
      <c r="A3815" s="264">
        <v>6</v>
      </c>
      <c r="B3815" s="264">
        <v>8</v>
      </c>
      <c r="C3815" s="265">
        <v>0.625</v>
      </c>
      <c r="D3815" s="112">
        <v>50</v>
      </c>
    </row>
    <row r="3816" spans="1:4">
      <c r="A3816" s="264">
        <v>6</v>
      </c>
      <c r="B3816" s="264">
        <v>8</v>
      </c>
      <c r="C3816" s="265">
        <v>0.66666666666666663</v>
      </c>
      <c r="D3816" s="112">
        <v>49.853101008474418</v>
      </c>
    </row>
    <row r="3817" spans="1:4">
      <c r="A3817" s="264">
        <v>6</v>
      </c>
      <c r="B3817" s="264">
        <v>8</v>
      </c>
      <c r="C3817" s="265">
        <v>0.70833333333333337</v>
      </c>
      <c r="D3817" s="112">
        <v>43.547240121954182</v>
      </c>
    </row>
    <row r="3818" spans="1:4">
      <c r="A3818" s="264">
        <v>6</v>
      </c>
      <c r="B3818" s="264">
        <v>8</v>
      </c>
      <c r="C3818" s="265">
        <v>0.75</v>
      </c>
      <c r="D3818" s="112">
        <v>21.529448843388451</v>
      </c>
    </row>
    <row r="3819" spans="1:4">
      <c r="A3819" s="264">
        <v>6</v>
      </c>
      <c r="B3819" s="264">
        <v>8</v>
      </c>
      <c r="C3819" s="265">
        <v>0.79166666666666663</v>
      </c>
      <c r="D3819" s="112">
        <v>1.9394405875410266</v>
      </c>
    </row>
    <row r="3820" spans="1:4">
      <c r="A3820" s="264">
        <v>6</v>
      </c>
      <c r="B3820" s="264">
        <v>8</v>
      </c>
      <c r="C3820" s="265">
        <v>0.83333333333333337</v>
      </c>
      <c r="D3820" s="112">
        <v>0</v>
      </c>
    </row>
    <row r="3821" spans="1:4">
      <c r="A3821" s="264">
        <v>6</v>
      </c>
      <c r="B3821" s="264">
        <v>8</v>
      </c>
      <c r="C3821" s="265">
        <v>0.875</v>
      </c>
      <c r="D3821" s="112">
        <v>0</v>
      </c>
    </row>
    <row r="3822" spans="1:4">
      <c r="A3822" s="264">
        <v>6</v>
      </c>
      <c r="B3822" s="264">
        <v>8</v>
      </c>
      <c r="C3822" s="265">
        <v>0.91666666666666663</v>
      </c>
      <c r="D3822" s="112">
        <v>0</v>
      </c>
    </row>
    <row r="3823" spans="1:4">
      <c r="A3823" s="264">
        <v>6</v>
      </c>
      <c r="B3823" s="264">
        <v>8</v>
      </c>
      <c r="C3823" s="265">
        <v>0.95833333333333337</v>
      </c>
      <c r="D3823" s="112">
        <v>0</v>
      </c>
    </row>
    <row r="3824" spans="1:4">
      <c r="A3824" s="264">
        <v>6</v>
      </c>
      <c r="B3824" s="264">
        <v>9</v>
      </c>
      <c r="C3824" s="265">
        <v>0</v>
      </c>
      <c r="D3824" s="112">
        <v>0</v>
      </c>
    </row>
    <row r="3825" spans="1:4">
      <c r="A3825" s="264">
        <v>6</v>
      </c>
      <c r="B3825" s="264">
        <v>9</v>
      </c>
      <c r="C3825" s="265">
        <v>4.1666666666666664E-2</v>
      </c>
      <c r="D3825" s="112">
        <v>0</v>
      </c>
    </row>
    <row r="3826" spans="1:4">
      <c r="A3826" s="264">
        <v>6</v>
      </c>
      <c r="B3826" s="264">
        <v>9</v>
      </c>
      <c r="C3826" s="265">
        <v>8.3333333333333329E-2</v>
      </c>
      <c r="D3826" s="112">
        <v>0</v>
      </c>
    </row>
    <row r="3827" spans="1:4">
      <c r="A3827" s="264">
        <v>6</v>
      </c>
      <c r="B3827" s="264">
        <v>9</v>
      </c>
      <c r="C3827" s="265">
        <v>0.125</v>
      </c>
      <c r="D3827" s="112">
        <v>0</v>
      </c>
    </row>
    <row r="3828" spans="1:4">
      <c r="A3828" s="264">
        <v>6</v>
      </c>
      <c r="B3828" s="264">
        <v>9</v>
      </c>
      <c r="C3828" s="265">
        <v>0.16666666666666666</v>
      </c>
      <c r="D3828" s="112">
        <v>0</v>
      </c>
    </row>
    <row r="3829" spans="1:4">
      <c r="A3829" s="264">
        <v>6</v>
      </c>
      <c r="B3829" s="264">
        <v>9</v>
      </c>
      <c r="C3829" s="265">
        <v>0.20833333333333334</v>
      </c>
      <c r="D3829" s="112">
        <v>0.49527044073613269</v>
      </c>
    </row>
    <row r="3830" spans="1:4">
      <c r="A3830" s="264">
        <v>6</v>
      </c>
      <c r="B3830" s="264">
        <v>9</v>
      </c>
      <c r="C3830" s="265">
        <v>0.25</v>
      </c>
      <c r="D3830" s="112">
        <v>16.6340269398682</v>
      </c>
    </row>
    <row r="3831" spans="1:4">
      <c r="A3831" s="264">
        <v>6</v>
      </c>
      <c r="B3831" s="264">
        <v>9</v>
      </c>
      <c r="C3831" s="265">
        <v>0.29166666666666669</v>
      </c>
      <c r="D3831" s="112">
        <v>40.545819708930701</v>
      </c>
    </row>
    <row r="3832" spans="1:4">
      <c r="A3832" s="264">
        <v>6</v>
      </c>
      <c r="B3832" s="264">
        <v>9</v>
      </c>
      <c r="C3832" s="265">
        <v>0.33333333333333331</v>
      </c>
      <c r="D3832" s="112">
        <v>48.6023586025387</v>
      </c>
    </row>
    <row r="3833" spans="1:4">
      <c r="A3833" s="264">
        <v>6</v>
      </c>
      <c r="B3833" s="264">
        <v>9</v>
      </c>
      <c r="C3833" s="265">
        <v>0.375</v>
      </c>
      <c r="D3833" s="112">
        <v>50</v>
      </c>
    </row>
    <row r="3834" spans="1:4">
      <c r="A3834" s="264">
        <v>6</v>
      </c>
      <c r="B3834" s="264">
        <v>9</v>
      </c>
      <c r="C3834" s="265">
        <v>0.41666666666666669</v>
      </c>
      <c r="D3834" s="112">
        <v>50</v>
      </c>
    </row>
    <row r="3835" spans="1:4">
      <c r="A3835" s="264">
        <v>6</v>
      </c>
      <c r="B3835" s="264">
        <v>9</v>
      </c>
      <c r="C3835" s="265">
        <v>0.45833333333333331</v>
      </c>
      <c r="D3835" s="112">
        <v>50</v>
      </c>
    </row>
    <row r="3836" spans="1:4">
      <c r="A3836" s="264">
        <v>6</v>
      </c>
      <c r="B3836" s="264">
        <v>9</v>
      </c>
      <c r="C3836" s="265">
        <v>0.5</v>
      </c>
      <c r="D3836" s="112">
        <v>50</v>
      </c>
    </row>
    <row r="3837" spans="1:4">
      <c r="A3837" s="264">
        <v>6</v>
      </c>
      <c r="B3837" s="264">
        <v>9</v>
      </c>
      <c r="C3837" s="265">
        <v>0.54166666666666663</v>
      </c>
      <c r="D3837" s="112">
        <v>50</v>
      </c>
    </row>
    <row r="3838" spans="1:4">
      <c r="A3838" s="264">
        <v>6</v>
      </c>
      <c r="B3838" s="264">
        <v>9</v>
      </c>
      <c r="C3838" s="265">
        <v>0.58333333333333337</v>
      </c>
      <c r="D3838" s="112">
        <v>50</v>
      </c>
    </row>
    <row r="3839" spans="1:4">
      <c r="A3839" s="264">
        <v>6</v>
      </c>
      <c r="B3839" s="264">
        <v>9</v>
      </c>
      <c r="C3839" s="265">
        <v>0.625</v>
      </c>
      <c r="D3839" s="112">
        <v>50</v>
      </c>
    </row>
    <row r="3840" spans="1:4">
      <c r="A3840" s="264">
        <v>6</v>
      </c>
      <c r="B3840" s="264">
        <v>9</v>
      </c>
      <c r="C3840" s="265">
        <v>0.66666666666666663</v>
      </c>
      <c r="D3840" s="112">
        <v>47.345206656851687</v>
      </c>
    </row>
    <row r="3841" spans="1:4">
      <c r="A3841" s="264">
        <v>6</v>
      </c>
      <c r="B3841" s="264">
        <v>9</v>
      </c>
      <c r="C3841" s="265">
        <v>0.70833333333333337</v>
      </c>
      <c r="D3841" s="112">
        <v>41.201556521051337</v>
      </c>
    </row>
    <row r="3842" spans="1:4">
      <c r="A3842" s="264">
        <v>6</v>
      </c>
      <c r="B3842" s="264">
        <v>9</v>
      </c>
      <c r="C3842" s="265">
        <v>0.75</v>
      </c>
      <c r="D3842" s="112">
        <v>20.704674775636668</v>
      </c>
    </row>
    <row r="3843" spans="1:4">
      <c r="A3843" s="264">
        <v>6</v>
      </c>
      <c r="B3843" s="264">
        <v>9</v>
      </c>
      <c r="C3843" s="265">
        <v>0.79166666666666663</v>
      </c>
      <c r="D3843" s="112">
        <v>1.4990775312409292</v>
      </c>
    </row>
    <row r="3844" spans="1:4">
      <c r="A3844" s="264">
        <v>6</v>
      </c>
      <c r="B3844" s="264">
        <v>9</v>
      </c>
      <c r="C3844" s="265">
        <v>0.83333333333333337</v>
      </c>
      <c r="D3844" s="112">
        <v>0</v>
      </c>
    </row>
    <row r="3845" spans="1:4">
      <c r="A3845" s="264">
        <v>6</v>
      </c>
      <c r="B3845" s="264">
        <v>9</v>
      </c>
      <c r="C3845" s="265">
        <v>0.875</v>
      </c>
      <c r="D3845" s="112">
        <v>0</v>
      </c>
    </row>
    <row r="3846" spans="1:4">
      <c r="A3846" s="264">
        <v>6</v>
      </c>
      <c r="B3846" s="264">
        <v>9</v>
      </c>
      <c r="C3846" s="265">
        <v>0.91666666666666663</v>
      </c>
      <c r="D3846" s="112">
        <v>0</v>
      </c>
    </row>
    <row r="3847" spans="1:4">
      <c r="A3847" s="264">
        <v>6</v>
      </c>
      <c r="B3847" s="264">
        <v>9</v>
      </c>
      <c r="C3847" s="265">
        <v>0.95833333333333337</v>
      </c>
      <c r="D3847" s="112">
        <v>0</v>
      </c>
    </row>
    <row r="3848" spans="1:4">
      <c r="A3848" s="264">
        <v>6</v>
      </c>
      <c r="B3848" s="264">
        <v>10</v>
      </c>
      <c r="C3848" s="265">
        <v>0</v>
      </c>
      <c r="D3848" s="112">
        <v>0</v>
      </c>
    </row>
    <row r="3849" spans="1:4">
      <c r="A3849" s="264">
        <v>6</v>
      </c>
      <c r="B3849" s="264">
        <v>10</v>
      </c>
      <c r="C3849" s="265">
        <v>4.1666666666666664E-2</v>
      </c>
      <c r="D3849" s="112">
        <v>0</v>
      </c>
    </row>
    <row r="3850" spans="1:4">
      <c r="A3850" s="264">
        <v>6</v>
      </c>
      <c r="B3850" s="264">
        <v>10</v>
      </c>
      <c r="C3850" s="265">
        <v>8.3333333333333329E-2</v>
      </c>
      <c r="D3850" s="112">
        <v>0</v>
      </c>
    </row>
    <row r="3851" spans="1:4">
      <c r="A3851" s="264">
        <v>6</v>
      </c>
      <c r="B3851" s="264">
        <v>10</v>
      </c>
      <c r="C3851" s="265">
        <v>0.125</v>
      </c>
      <c r="D3851" s="112">
        <v>0</v>
      </c>
    </row>
    <row r="3852" spans="1:4">
      <c r="A3852" s="264">
        <v>6</v>
      </c>
      <c r="B3852" s="264">
        <v>10</v>
      </c>
      <c r="C3852" s="265">
        <v>0.16666666666666666</v>
      </c>
      <c r="D3852" s="112">
        <v>0</v>
      </c>
    </row>
    <row r="3853" spans="1:4">
      <c r="A3853" s="264">
        <v>6</v>
      </c>
      <c r="B3853" s="264">
        <v>10</v>
      </c>
      <c r="C3853" s="265">
        <v>0.20833333333333334</v>
      </c>
      <c r="D3853" s="112">
        <v>0.4925432799764396</v>
      </c>
    </row>
    <row r="3854" spans="1:4">
      <c r="A3854" s="264">
        <v>6</v>
      </c>
      <c r="B3854" s="264">
        <v>10</v>
      </c>
      <c r="C3854" s="265">
        <v>0.25</v>
      </c>
      <c r="D3854" s="112">
        <v>15.779318227691256</v>
      </c>
    </row>
    <row r="3855" spans="1:4">
      <c r="A3855" s="264">
        <v>6</v>
      </c>
      <c r="B3855" s="264">
        <v>10</v>
      </c>
      <c r="C3855" s="265">
        <v>0.29166666666666669</v>
      </c>
      <c r="D3855" s="112">
        <v>34.835804956772698</v>
      </c>
    </row>
    <row r="3856" spans="1:4">
      <c r="A3856" s="264">
        <v>6</v>
      </c>
      <c r="B3856" s="264">
        <v>10</v>
      </c>
      <c r="C3856" s="265">
        <v>0.33333333333333331</v>
      </c>
      <c r="D3856" s="112">
        <v>39.434827135120685</v>
      </c>
    </row>
    <row r="3857" spans="1:4">
      <c r="A3857" s="264">
        <v>6</v>
      </c>
      <c r="B3857" s="264">
        <v>10</v>
      </c>
      <c r="C3857" s="265">
        <v>0.375</v>
      </c>
      <c r="D3857" s="112">
        <v>48.595688414019996</v>
      </c>
    </row>
    <row r="3858" spans="1:4">
      <c r="A3858" s="264">
        <v>6</v>
      </c>
      <c r="B3858" s="264">
        <v>10</v>
      </c>
      <c r="C3858" s="265">
        <v>0.41666666666666669</v>
      </c>
      <c r="D3858" s="112">
        <v>50</v>
      </c>
    </row>
    <row r="3859" spans="1:4">
      <c r="A3859" s="264">
        <v>6</v>
      </c>
      <c r="B3859" s="264">
        <v>10</v>
      </c>
      <c r="C3859" s="265">
        <v>0.45833333333333331</v>
      </c>
      <c r="D3859" s="112">
        <v>32.654345511194116</v>
      </c>
    </row>
    <row r="3860" spans="1:4">
      <c r="A3860" s="264">
        <v>6</v>
      </c>
      <c r="B3860" s="264">
        <v>10</v>
      </c>
      <c r="C3860" s="265">
        <v>0.5</v>
      </c>
      <c r="D3860" s="112">
        <v>32.180982250661465</v>
      </c>
    </row>
    <row r="3861" spans="1:4">
      <c r="A3861" s="264">
        <v>6</v>
      </c>
      <c r="B3861" s="264">
        <v>10</v>
      </c>
      <c r="C3861" s="265">
        <v>0.54166666666666663</v>
      </c>
      <c r="D3861" s="112">
        <v>33.208433771123332</v>
      </c>
    </row>
    <row r="3862" spans="1:4">
      <c r="A3862" s="264">
        <v>6</v>
      </c>
      <c r="B3862" s="264">
        <v>10</v>
      </c>
      <c r="C3862" s="265">
        <v>0.58333333333333337</v>
      </c>
      <c r="D3862" s="112">
        <v>32.845801624326782</v>
      </c>
    </row>
    <row r="3863" spans="1:4">
      <c r="A3863" s="264">
        <v>6</v>
      </c>
      <c r="B3863" s="264">
        <v>10</v>
      </c>
      <c r="C3863" s="265">
        <v>0.625</v>
      </c>
      <c r="D3863" s="112">
        <v>43.675724345151714</v>
      </c>
    </row>
    <row r="3864" spans="1:4">
      <c r="A3864" s="264">
        <v>6</v>
      </c>
      <c r="B3864" s="264">
        <v>10</v>
      </c>
      <c r="C3864" s="265">
        <v>0.66666666666666663</v>
      </c>
      <c r="D3864" s="112">
        <v>46.642756953214871</v>
      </c>
    </row>
    <row r="3865" spans="1:4">
      <c r="A3865" s="264">
        <v>6</v>
      </c>
      <c r="B3865" s="264">
        <v>10</v>
      </c>
      <c r="C3865" s="265">
        <v>0.70833333333333337</v>
      </c>
      <c r="D3865" s="112">
        <v>36.667168413393568</v>
      </c>
    </row>
    <row r="3866" spans="1:4">
      <c r="A3866" s="264">
        <v>6</v>
      </c>
      <c r="B3866" s="264">
        <v>10</v>
      </c>
      <c r="C3866" s="265">
        <v>0.75</v>
      </c>
      <c r="D3866" s="112">
        <v>16.608133914393154</v>
      </c>
    </row>
    <row r="3867" spans="1:4">
      <c r="A3867" s="264">
        <v>6</v>
      </c>
      <c r="B3867" s="264">
        <v>10</v>
      </c>
      <c r="C3867" s="265">
        <v>0.79166666666666663</v>
      </c>
      <c r="D3867" s="112">
        <v>1.1098996086231336</v>
      </c>
    </row>
    <row r="3868" spans="1:4">
      <c r="A3868" s="264">
        <v>6</v>
      </c>
      <c r="B3868" s="264">
        <v>10</v>
      </c>
      <c r="C3868" s="265">
        <v>0.83333333333333337</v>
      </c>
      <c r="D3868" s="112">
        <v>0</v>
      </c>
    </row>
    <row r="3869" spans="1:4">
      <c r="A3869" s="264">
        <v>6</v>
      </c>
      <c r="B3869" s="264">
        <v>10</v>
      </c>
      <c r="C3869" s="265">
        <v>0.875</v>
      </c>
      <c r="D3869" s="112">
        <v>0</v>
      </c>
    </row>
    <row r="3870" spans="1:4">
      <c r="A3870" s="264">
        <v>6</v>
      </c>
      <c r="B3870" s="264">
        <v>10</v>
      </c>
      <c r="C3870" s="265">
        <v>0.91666666666666663</v>
      </c>
      <c r="D3870" s="112">
        <v>0</v>
      </c>
    </row>
    <row r="3871" spans="1:4">
      <c r="A3871" s="264">
        <v>6</v>
      </c>
      <c r="B3871" s="264">
        <v>10</v>
      </c>
      <c r="C3871" s="265">
        <v>0.95833333333333337</v>
      </c>
      <c r="D3871" s="112">
        <v>0</v>
      </c>
    </row>
    <row r="3872" spans="1:4">
      <c r="A3872" s="264">
        <v>6</v>
      </c>
      <c r="B3872" s="264">
        <v>11</v>
      </c>
      <c r="C3872" s="265">
        <v>0</v>
      </c>
      <c r="D3872" s="112">
        <v>0</v>
      </c>
    </row>
    <row r="3873" spans="1:4">
      <c r="A3873" s="264">
        <v>6</v>
      </c>
      <c r="B3873" s="264">
        <v>11</v>
      </c>
      <c r="C3873" s="265">
        <v>4.1666666666666664E-2</v>
      </c>
      <c r="D3873" s="112">
        <v>0</v>
      </c>
    </row>
    <row r="3874" spans="1:4">
      <c r="A3874" s="264">
        <v>6</v>
      </c>
      <c r="B3874" s="264">
        <v>11</v>
      </c>
      <c r="C3874" s="265">
        <v>8.3333333333333329E-2</v>
      </c>
      <c r="D3874" s="112">
        <v>0</v>
      </c>
    </row>
    <row r="3875" spans="1:4">
      <c r="A3875" s="264">
        <v>6</v>
      </c>
      <c r="B3875" s="264">
        <v>11</v>
      </c>
      <c r="C3875" s="265">
        <v>0.125</v>
      </c>
      <c r="D3875" s="112">
        <v>0</v>
      </c>
    </row>
    <row r="3876" spans="1:4">
      <c r="A3876" s="264">
        <v>6</v>
      </c>
      <c r="B3876" s="264">
        <v>11</v>
      </c>
      <c r="C3876" s="265">
        <v>0.16666666666666666</v>
      </c>
      <c r="D3876" s="112">
        <v>0</v>
      </c>
    </row>
    <row r="3877" spans="1:4">
      <c r="A3877" s="264">
        <v>6</v>
      </c>
      <c r="B3877" s="264">
        <v>11</v>
      </c>
      <c r="C3877" s="265">
        <v>0.20833333333333334</v>
      </c>
      <c r="D3877" s="112">
        <v>0.25163400107213951</v>
      </c>
    </row>
    <row r="3878" spans="1:4">
      <c r="A3878" s="264">
        <v>6</v>
      </c>
      <c r="B3878" s="264">
        <v>11</v>
      </c>
      <c r="C3878" s="265">
        <v>0.25</v>
      </c>
      <c r="D3878" s="112">
        <v>8.881312789463081</v>
      </c>
    </row>
    <row r="3879" spans="1:4">
      <c r="A3879" s="264">
        <v>6</v>
      </c>
      <c r="B3879" s="264">
        <v>11</v>
      </c>
      <c r="C3879" s="265">
        <v>0.29166666666666669</v>
      </c>
      <c r="D3879" s="112">
        <v>29.225506085079431</v>
      </c>
    </row>
    <row r="3880" spans="1:4">
      <c r="A3880" s="264">
        <v>6</v>
      </c>
      <c r="B3880" s="264">
        <v>11</v>
      </c>
      <c r="C3880" s="265">
        <v>0.33333333333333331</v>
      </c>
      <c r="D3880" s="112">
        <v>41.768563598614897</v>
      </c>
    </row>
    <row r="3881" spans="1:4">
      <c r="A3881" s="264">
        <v>6</v>
      </c>
      <c r="B3881" s="264">
        <v>11</v>
      </c>
      <c r="C3881" s="265">
        <v>0.375</v>
      </c>
      <c r="D3881" s="112">
        <v>44.251145532031636</v>
      </c>
    </row>
    <row r="3882" spans="1:4">
      <c r="A3882" s="264">
        <v>6</v>
      </c>
      <c r="B3882" s="264">
        <v>11</v>
      </c>
      <c r="C3882" s="265">
        <v>0.41666666666666669</v>
      </c>
      <c r="D3882" s="112">
        <v>49.262527223042468</v>
      </c>
    </row>
    <row r="3883" spans="1:4">
      <c r="A3883" s="264">
        <v>6</v>
      </c>
      <c r="B3883" s="264">
        <v>11</v>
      </c>
      <c r="C3883" s="265">
        <v>0.45833333333333331</v>
      </c>
      <c r="D3883" s="112">
        <v>42.694325475973848</v>
      </c>
    </row>
    <row r="3884" spans="1:4">
      <c r="A3884" s="264">
        <v>6</v>
      </c>
      <c r="B3884" s="264">
        <v>11</v>
      </c>
      <c r="C3884" s="265">
        <v>0.5</v>
      </c>
      <c r="D3884" s="112">
        <v>13.069971774895572</v>
      </c>
    </row>
    <row r="3885" spans="1:4">
      <c r="A3885" s="264">
        <v>6</v>
      </c>
      <c r="B3885" s="264">
        <v>11</v>
      </c>
      <c r="C3885" s="265">
        <v>0.54166666666666663</v>
      </c>
      <c r="D3885" s="112">
        <v>9.3858395962466172</v>
      </c>
    </row>
    <row r="3886" spans="1:4">
      <c r="A3886" s="264">
        <v>6</v>
      </c>
      <c r="B3886" s="264">
        <v>11</v>
      </c>
      <c r="C3886" s="265">
        <v>0.58333333333333337</v>
      </c>
      <c r="D3886" s="112">
        <v>8.5515811289274186</v>
      </c>
    </row>
    <row r="3887" spans="1:4">
      <c r="A3887" s="264">
        <v>6</v>
      </c>
      <c r="B3887" s="264">
        <v>11</v>
      </c>
      <c r="C3887" s="265">
        <v>0.625</v>
      </c>
      <c r="D3887" s="112">
        <v>6.9963576055154313</v>
      </c>
    </row>
    <row r="3888" spans="1:4">
      <c r="A3888" s="264">
        <v>6</v>
      </c>
      <c r="B3888" s="264">
        <v>11</v>
      </c>
      <c r="C3888" s="265">
        <v>0.66666666666666663</v>
      </c>
      <c r="D3888" s="112">
        <v>10.046648973070042</v>
      </c>
    </row>
    <row r="3889" spans="1:4">
      <c r="A3889" s="264">
        <v>6</v>
      </c>
      <c r="B3889" s="264">
        <v>11</v>
      </c>
      <c r="C3889" s="265">
        <v>0.70833333333333337</v>
      </c>
      <c r="D3889" s="112">
        <v>2.8944565010181806</v>
      </c>
    </row>
    <row r="3890" spans="1:4">
      <c r="A3890" s="264">
        <v>6</v>
      </c>
      <c r="B3890" s="264">
        <v>11</v>
      </c>
      <c r="C3890" s="265">
        <v>0.75</v>
      </c>
      <c r="D3890" s="112">
        <v>2.3468012879661084</v>
      </c>
    </row>
    <row r="3891" spans="1:4">
      <c r="A3891" s="264">
        <v>6</v>
      </c>
      <c r="B3891" s="264">
        <v>11</v>
      </c>
      <c r="C3891" s="265">
        <v>0.79166666666666663</v>
      </c>
      <c r="D3891" s="112">
        <v>0.36558445622754815</v>
      </c>
    </row>
    <row r="3892" spans="1:4">
      <c r="A3892" s="264">
        <v>6</v>
      </c>
      <c r="B3892" s="264">
        <v>11</v>
      </c>
      <c r="C3892" s="265">
        <v>0.83333333333333337</v>
      </c>
      <c r="D3892" s="112">
        <v>0</v>
      </c>
    </row>
    <row r="3893" spans="1:4">
      <c r="A3893" s="264">
        <v>6</v>
      </c>
      <c r="B3893" s="264">
        <v>11</v>
      </c>
      <c r="C3893" s="265">
        <v>0.875</v>
      </c>
      <c r="D3893" s="112">
        <v>0</v>
      </c>
    </row>
    <row r="3894" spans="1:4">
      <c r="A3894" s="264">
        <v>6</v>
      </c>
      <c r="B3894" s="264">
        <v>11</v>
      </c>
      <c r="C3894" s="265">
        <v>0.91666666666666663</v>
      </c>
      <c r="D3894" s="112">
        <v>0</v>
      </c>
    </row>
    <row r="3895" spans="1:4">
      <c r="A3895" s="264">
        <v>6</v>
      </c>
      <c r="B3895" s="264">
        <v>11</v>
      </c>
      <c r="C3895" s="265">
        <v>0.95833333333333337</v>
      </c>
      <c r="D3895" s="112">
        <v>0</v>
      </c>
    </row>
    <row r="3896" spans="1:4">
      <c r="A3896" s="264">
        <v>6</v>
      </c>
      <c r="B3896" s="264">
        <v>12</v>
      </c>
      <c r="C3896" s="265">
        <v>0</v>
      </c>
      <c r="D3896" s="112">
        <v>0</v>
      </c>
    </row>
    <row r="3897" spans="1:4">
      <c r="A3897" s="264">
        <v>6</v>
      </c>
      <c r="B3897" s="264">
        <v>12</v>
      </c>
      <c r="C3897" s="265">
        <v>4.1666666666666664E-2</v>
      </c>
      <c r="D3897" s="112">
        <v>0</v>
      </c>
    </row>
    <row r="3898" spans="1:4">
      <c r="A3898" s="264">
        <v>6</v>
      </c>
      <c r="B3898" s="264">
        <v>12</v>
      </c>
      <c r="C3898" s="265">
        <v>8.3333333333333329E-2</v>
      </c>
      <c r="D3898" s="112">
        <v>0</v>
      </c>
    </row>
    <row r="3899" spans="1:4">
      <c r="A3899" s="264">
        <v>6</v>
      </c>
      <c r="B3899" s="264">
        <v>12</v>
      </c>
      <c r="C3899" s="265">
        <v>0.125</v>
      </c>
      <c r="D3899" s="112">
        <v>0</v>
      </c>
    </row>
    <row r="3900" spans="1:4">
      <c r="A3900" s="264">
        <v>6</v>
      </c>
      <c r="B3900" s="264">
        <v>12</v>
      </c>
      <c r="C3900" s="265">
        <v>0.16666666666666666</v>
      </c>
      <c r="D3900" s="112">
        <v>0</v>
      </c>
    </row>
    <row r="3901" spans="1:4">
      <c r="A3901" s="264">
        <v>6</v>
      </c>
      <c r="B3901" s="264">
        <v>12</v>
      </c>
      <c r="C3901" s="265">
        <v>0.20833333333333334</v>
      </c>
      <c r="D3901" s="112">
        <v>0</v>
      </c>
    </row>
    <row r="3902" spans="1:4">
      <c r="A3902" s="264">
        <v>6</v>
      </c>
      <c r="B3902" s="264">
        <v>12</v>
      </c>
      <c r="C3902" s="265">
        <v>0.25</v>
      </c>
      <c r="D3902" s="112">
        <v>2.673740203369988</v>
      </c>
    </row>
    <row r="3903" spans="1:4">
      <c r="A3903" s="264">
        <v>6</v>
      </c>
      <c r="B3903" s="264">
        <v>12</v>
      </c>
      <c r="C3903" s="265">
        <v>0.29166666666666669</v>
      </c>
      <c r="D3903" s="112">
        <v>7.7412686423174604</v>
      </c>
    </row>
    <row r="3904" spans="1:4">
      <c r="A3904" s="264">
        <v>6</v>
      </c>
      <c r="B3904" s="264">
        <v>12</v>
      </c>
      <c r="C3904" s="265">
        <v>0.33333333333333331</v>
      </c>
      <c r="D3904" s="112">
        <v>18.6101513897943</v>
      </c>
    </row>
    <row r="3905" spans="1:4">
      <c r="A3905" s="264">
        <v>6</v>
      </c>
      <c r="B3905" s="264">
        <v>12</v>
      </c>
      <c r="C3905" s="265">
        <v>0.375</v>
      </c>
      <c r="D3905" s="112">
        <v>32.043394883497001</v>
      </c>
    </row>
    <row r="3906" spans="1:4">
      <c r="A3906" s="264">
        <v>6</v>
      </c>
      <c r="B3906" s="264">
        <v>12</v>
      </c>
      <c r="C3906" s="265">
        <v>0.41666666666666669</v>
      </c>
      <c r="D3906" s="112">
        <v>39.230788642263569</v>
      </c>
    </row>
    <row r="3907" spans="1:4">
      <c r="A3907" s="264">
        <v>6</v>
      </c>
      <c r="B3907" s="264">
        <v>12</v>
      </c>
      <c r="C3907" s="265">
        <v>0.45833333333333331</v>
      </c>
      <c r="D3907" s="112">
        <v>31.185221480706915</v>
      </c>
    </row>
    <row r="3908" spans="1:4">
      <c r="A3908" s="264">
        <v>6</v>
      </c>
      <c r="B3908" s="264">
        <v>12</v>
      </c>
      <c r="C3908" s="265">
        <v>0.5</v>
      </c>
      <c r="D3908" s="112">
        <v>23.672842977619986</v>
      </c>
    </row>
    <row r="3909" spans="1:4">
      <c r="A3909" s="264">
        <v>6</v>
      </c>
      <c r="B3909" s="264">
        <v>12</v>
      </c>
      <c r="C3909" s="265">
        <v>0.54166666666666663</v>
      </c>
      <c r="D3909" s="112">
        <v>45.115188163379841</v>
      </c>
    </row>
    <row r="3910" spans="1:4">
      <c r="A3910" s="264">
        <v>6</v>
      </c>
      <c r="B3910" s="264">
        <v>12</v>
      </c>
      <c r="C3910" s="265">
        <v>0.58333333333333337</v>
      </c>
      <c r="D3910" s="112">
        <v>50</v>
      </c>
    </row>
    <row r="3911" spans="1:4">
      <c r="A3911" s="264">
        <v>6</v>
      </c>
      <c r="B3911" s="264">
        <v>12</v>
      </c>
      <c r="C3911" s="265">
        <v>0.625</v>
      </c>
      <c r="D3911" s="112">
        <v>47.797738395456335</v>
      </c>
    </row>
    <row r="3912" spans="1:4">
      <c r="A3912" s="264">
        <v>6</v>
      </c>
      <c r="B3912" s="264">
        <v>12</v>
      </c>
      <c r="C3912" s="265">
        <v>0.66666666666666663</v>
      </c>
      <c r="D3912" s="112">
        <v>42.332655568120202</v>
      </c>
    </row>
    <row r="3913" spans="1:4">
      <c r="A3913" s="264">
        <v>6</v>
      </c>
      <c r="B3913" s="264">
        <v>12</v>
      </c>
      <c r="C3913" s="265">
        <v>0.70833333333333337</v>
      </c>
      <c r="D3913" s="112">
        <v>32.448028892425661</v>
      </c>
    </row>
    <row r="3914" spans="1:4">
      <c r="A3914" s="264">
        <v>6</v>
      </c>
      <c r="B3914" s="264">
        <v>12</v>
      </c>
      <c r="C3914" s="265">
        <v>0.75</v>
      </c>
      <c r="D3914" s="112">
        <v>17.66122594113353</v>
      </c>
    </row>
    <row r="3915" spans="1:4">
      <c r="A3915" s="264">
        <v>6</v>
      </c>
      <c r="B3915" s="264">
        <v>12</v>
      </c>
      <c r="C3915" s="265">
        <v>0.79166666666666663</v>
      </c>
      <c r="D3915" s="112">
        <v>1.4115407325702312</v>
      </c>
    </row>
    <row r="3916" spans="1:4">
      <c r="A3916" s="264">
        <v>6</v>
      </c>
      <c r="B3916" s="264">
        <v>12</v>
      </c>
      <c r="C3916" s="265">
        <v>0.83333333333333337</v>
      </c>
      <c r="D3916" s="112">
        <v>0</v>
      </c>
    </row>
    <row r="3917" spans="1:4">
      <c r="A3917" s="264">
        <v>6</v>
      </c>
      <c r="B3917" s="264">
        <v>12</v>
      </c>
      <c r="C3917" s="265">
        <v>0.875</v>
      </c>
      <c r="D3917" s="112">
        <v>0</v>
      </c>
    </row>
    <row r="3918" spans="1:4">
      <c r="A3918" s="264">
        <v>6</v>
      </c>
      <c r="B3918" s="264">
        <v>12</v>
      </c>
      <c r="C3918" s="265">
        <v>0.91666666666666663</v>
      </c>
      <c r="D3918" s="112">
        <v>0</v>
      </c>
    </row>
    <row r="3919" spans="1:4">
      <c r="A3919" s="264">
        <v>6</v>
      </c>
      <c r="B3919" s="264">
        <v>12</v>
      </c>
      <c r="C3919" s="265">
        <v>0.95833333333333337</v>
      </c>
      <c r="D3919" s="112">
        <v>0</v>
      </c>
    </row>
    <row r="3920" spans="1:4">
      <c r="A3920" s="264">
        <v>6</v>
      </c>
      <c r="B3920" s="264">
        <v>13</v>
      </c>
      <c r="C3920" s="265">
        <v>0</v>
      </c>
      <c r="D3920" s="112">
        <v>0</v>
      </c>
    </row>
    <row r="3921" spans="1:4">
      <c r="A3921" s="264">
        <v>6</v>
      </c>
      <c r="B3921" s="264">
        <v>13</v>
      </c>
      <c r="C3921" s="265">
        <v>4.1666666666666664E-2</v>
      </c>
      <c r="D3921" s="112">
        <v>0</v>
      </c>
    </row>
    <row r="3922" spans="1:4">
      <c r="A3922" s="264">
        <v>6</v>
      </c>
      <c r="B3922" s="264">
        <v>13</v>
      </c>
      <c r="C3922" s="265">
        <v>8.3333333333333329E-2</v>
      </c>
      <c r="D3922" s="112">
        <v>0</v>
      </c>
    </row>
    <row r="3923" spans="1:4">
      <c r="A3923" s="264">
        <v>6</v>
      </c>
      <c r="B3923" s="264">
        <v>13</v>
      </c>
      <c r="C3923" s="265">
        <v>0.125</v>
      </c>
      <c r="D3923" s="112">
        <v>0</v>
      </c>
    </row>
    <row r="3924" spans="1:4">
      <c r="A3924" s="264">
        <v>6</v>
      </c>
      <c r="B3924" s="264">
        <v>13</v>
      </c>
      <c r="C3924" s="265">
        <v>0.16666666666666666</v>
      </c>
      <c r="D3924" s="112">
        <v>0</v>
      </c>
    </row>
    <row r="3925" spans="1:4">
      <c r="A3925" s="264">
        <v>6</v>
      </c>
      <c r="B3925" s="264">
        <v>13</v>
      </c>
      <c r="C3925" s="265">
        <v>0.20833333333333334</v>
      </c>
      <c r="D3925" s="112">
        <v>0.34383732776567699</v>
      </c>
    </row>
    <row r="3926" spans="1:4">
      <c r="A3926" s="264">
        <v>6</v>
      </c>
      <c r="B3926" s="264">
        <v>13</v>
      </c>
      <c r="C3926" s="265">
        <v>0.25</v>
      </c>
      <c r="D3926" s="112">
        <v>13.158621219515505</v>
      </c>
    </row>
    <row r="3927" spans="1:4">
      <c r="A3927" s="264">
        <v>6</v>
      </c>
      <c r="B3927" s="264">
        <v>13</v>
      </c>
      <c r="C3927" s="265">
        <v>0.29166666666666669</v>
      </c>
      <c r="D3927" s="112">
        <v>33.709765029531319</v>
      </c>
    </row>
    <row r="3928" spans="1:4">
      <c r="A3928" s="264">
        <v>6</v>
      </c>
      <c r="B3928" s="264">
        <v>13</v>
      </c>
      <c r="C3928" s="265">
        <v>0.33333333333333331</v>
      </c>
      <c r="D3928" s="112">
        <v>43.450850936001807</v>
      </c>
    </row>
    <row r="3929" spans="1:4">
      <c r="A3929" s="264">
        <v>6</v>
      </c>
      <c r="B3929" s="264">
        <v>13</v>
      </c>
      <c r="C3929" s="265">
        <v>0.375</v>
      </c>
      <c r="D3929" s="112">
        <v>46.530553417683578</v>
      </c>
    </row>
    <row r="3930" spans="1:4">
      <c r="A3930" s="264">
        <v>6</v>
      </c>
      <c r="B3930" s="264">
        <v>13</v>
      </c>
      <c r="C3930" s="265">
        <v>0.41666666666666669</v>
      </c>
      <c r="D3930" s="112">
        <v>36.513854388457545</v>
      </c>
    </row>
    <row r="3931" spans="1:4">
      <c r="A3931" s="264">
        <v>6</v>
      </c>
      <c r="B3931" s="264">
        <v>13</v>
      </c>
      <c r="C3931" s="265">
        <v>0.45833333333333331</v>
      </c>
      <c r="D3931" s="112">
        <v>50</v>
      </c>
    </row>
    <row r="3932" spans="1:4">
      <c r="A3932" s="264">
        <v>6</v>
      </c>
      <c r="B3932" s="264">
        <v>13</v>
      </c>
      <c r="C3932" s="265">
        <v>0.5</v>
      </c>
      <c r="D3932" s="112">
        <v>50</v>
      </c>
    </row>
    <row r="3933" spans="1:4">
      <c r="A3933" s="264">
        <v>6</v>
      </c>
      <c r="B3933" s="264">
        <v>13</v>
      </c>
      <c r="C3933" s="265">
        <v>0.54166666666666663</v>
      </c>
      <c r="D3933" s="112">
        <v>50</v>
      </c>
    </row>
    <row r="3934" spans="1:4">
      <c r="A3934" s="264">
        <v>6</v>
      </c>
      <c r="B3934" s="264">
        <v>13</v>
      </c>
      <c r="C3934" s="265">
        <v>0.58333333333333337</v>
      </c>
      <c r="D3934" s="112">
        <v>50</v>
      </c>
    </row>
    <row r="3935" spans="1:4">
      <c r="A3935" s="264">
        <v>6</v>
      </c>
      <c r="B3935" s="264">
        <v>13</v>
      </c>
      <c r="C3935" s="265">
        <v>0.625</v>
      </c>
      <c r="D3935" s="112">
        <v>50</v>
      </c>
    </row>
    <row r="3936" spans="1:4">
      <c r="A3936" s="264">
        <v>6</v>
      </c>
      <c r="B3936" s="264">
        <v>13</v>
      </c>
      <c r="C3936" s="265">
        <v>0.66666666666666663</v>
      </c>
      <c r="D3936" s="112">
        <v>45.199425615875022</v>
      </c>
    </row>
    <row r="3937" spans="1:4">
      <c r="A3937" s="264">
        <v>6</v>
      </c>
      <c r="B3937" s="264">
        <v>13</v>
      </c>
      <c r="C3937" s="265">
        <v>0.70833333333333337</v>
      </c>
      <c r="D3937" s="112">
        <v>36.585133330299684</v>
      </c>
    </row>
    <row r="3938" spans="1:4">
      <c r="A3938" s="264">
        <v>6</v>
      </c>
      <c r="B3938" s="264">
        <v>13</v>
      </c>
      <c r="C3938" s="265">
        <v>0.75</v>
      </c>
      <c r="D3938" s="112">
        <v>20.192195549649551</v>
      </c>
    </row>
    <row r="3939" spans="1:4">
      <c r="A3939" s="264">
        <v>6</v>
      </c>
      <c r="B3939" s="264">
        <v>13</v>
      </c>
      <c r="C3939" s="265">
        <v>0.79166666666666663</v>
      </c>
      <c r="D3939" s="112">
        <v>1.8345902321738936</v>
      </c>
    </row>
    <row r="3940" spans="1:4">
      <c r="A3940" s="264">
        <v>6</v>
      </c>
      <c r="B3940" s="264">
        <v>13</v>
      </c>
      <c r="C3940" s="265">
        <v>0.83333333333333337</v>
      </c>
      <c r="D3940" s="112">
        <v>0</v>
      </c>
    </row>
    <row r="3941" spans="1:4">
      <c r="A3941" s="264">
        <v>6</v>
      </c>
      <c r="B3941" s="264">
        <v>13</v>
      </c>
      <c r="C3941" s="265">
        <v>0.875</v>
      </c>
      <c r="D3941" s="112">
        <v>0</v>
      </c>
    </row>
    <row r="3942" spans="1:4">
      <c r="A3942" s="264">
        <v>6</v>
      </c>
      <c r="B3942" s="264">
        <v>13</v>
      </c>
      <c r="C3942" s="265">
        <v>0.91666666666666663</v>
      </c>
      <c r="D3942" s="112">
        <v>0</v>
      </c>
    </row>
    <row r="3943" spans="1:4">
      <c r="A3943" s="264">
        <v>6</v>
      </c>
      <c r="B3943" s="264">
        <v>13</v>
      </c>
      <c r="C3943" s="265">
        <v>0.95833333333333337</v>
      </c>
      <c r="D3943" s="112">
        <v>0</v>
      </c>
    </row>
    <row r="3944" spans="1:4">
      <c r="A3944" s="264">
        <v>6</v>
      </c>
      <c r="B3944" s="264">
        <v>14</v>
      </c>
      <c r="C3944" s="265">
        <v>0</v>
      </c>
      <c r="D3944" s="112">
        <v>0</v>
      </c>
    </row>
    <row r="3945" spans="1:4">
      <c r="A3945" s="264">
        <v>6</v>
      </c>
      <c r="B3945" s="264">
        <v>14</v>
      </c>
      <c r="C3945" s="265">
        <v>4.1666666666666664E-2</v>
      </c>
      <c r="D3945" s="112">
        <v>0</v>
      </c>
    </row>
    <row r="3946" spans="1:4">
      <c r="A3946" s="264">
        <v>6</v>
      </c>
      <c r="B3946" s="264">
        <v>14</v>
      </c>
      <c r="C3946" s="265">
        <v>8.3333333333333329E-2</v>
      </c>
      <c r="D3946" s="112">
        <v>0</v>
      </c>
    </row>
    <row r="3947" spans="1:4">
      <c r="A3947" s="264">
        <v>6</v>
      </c>
      <c r="B3947" s="264">
        <v>14</v>
      </c>
      <c r="C3947" s="265">
        <v>0.125</v>
      </c>
      <c r="D3947" s="112">
        <v>0</v>
      </c>
    </row>
    <row r="3948" spans="1:4">
      <c r="A3948" s="264">
        <v>6</v>
      </c>
      <c r="B3948" s="264">
        <v>14</v>
      </c>
      <c r="C3948" s="265">
        <v>0.16666666666666666</v>
      </c>
      <c r="D3948" s="112">
        <v>0</v>
      </c>
    </row>
    <row r="3949" spans="1:4">
      <c r="A3949" s="264">
        <v>6</v>
      </c>
      <c r="B3949" s="264">
        <v>14</v>
      </c>
      <c r="C3949" s="265">
        <v>0.20833333333333334</v>
      </c>
      <c r="D3949" s="112">
        <v>0.34130281055179668</v>
      </c>
    </row>
    <row r="3950" spans="1:4">
      <c r="A3950" s="264">
        <v>6</v>
      </c>
      <c r="B3950" s="264">
        <v>14</v>
      </c>
      <c r="C3950" s="265">
        <v>0.25</v>
      </c>
      <c r="D3950" s="112">
        <v>12.223918643583463</v>
      </c>
    </row>
    <row r="3951" spans="1:4">
      <c r="A3951" s="264">
        <v>6</v>
      </c>
      <c r="B3951" s="264">
        <v>14</v>
      </c>
      <c r="C3951" s="265">
        <v>0.29166666666666669</v>
      </c>
      <c r="D3951" s="112">
        <v>27.176612246527014</v>
      </c>
    </row>
    <row r="3952" spans="1:4">
      <c r="A3952" s="264">
        <v>6</v>
      </c>
      <c r="B3952" s="264">
        <v>14</v>
      </c>
      <c r="C3952" s="265">
        <v>0.33333333333333331</v>
      </c>
      <c r="D3952" s="112">
        <v>39.350260969989264</v>
      </c>
    </row>
    <row r="3953" spans="1:4">
      <c r="A3953" s="264">
        <v>6</v>
      </c>
      <c r="B3953" s="264">
        <v>14</v>
      </c>
      <c r="C3953" s="265">
        <v>0.375</v>
      </c>
      <c r="D3953" s="112">
        <v>49.766455459269366</v>
      </c>
    </row>
    <row r="3954" spans="1:4">
      <c r="A3954" s="264">
        <v>6</v>
      </c>
      <c r="B3954" s="264">
        <v>14</v>
      </c>
      <c r="C3954" s="265">
        <v>0.41666666666666669</v>
      </c>
      <c r="D3954" s="112">
        <v>49.457191506526584</v>
      </c>
    </row>
    <row r="3955" spans="1:4">
      <c r="A3955" s="264">
        <v>6</v>
      </c>
      <c r="B3955" s="264">
        <v>14</v>
      </c>
      <c r="C3955" s="265">
        <v>0.45833333333333331</v>
      </c>
      <c r="D3955" s="112">
        <v>50</v>
      </c>
    </row>
    <row r="3956" spans="1:4">
      <c r="A3956" s="264">
        <v>6</v>
      </c>
      <c r="B3956" s="264">
        <v>14</v>
      </c>
      <c r="C3956" s="265">
        <v>0.5</v>
      </c>
      <c r="D3956" s="112">
        <v>45.49088128279385</v>
      </c>
    </row>
    <row r="3957" spans="1:4">
      <c r="A3957" s="264">
        <v>6</v>
      </c>
      <c r="B3957" s="264">
        <v>14</v>
      </c>
      <c r="C3957" s="265">
        <v>0.54166666666666663</v>
      </c>
      <c r="D3957" s="112">
        <v>44.913275890056127</v>
      </c>
    </row>
    <row r="3958" spans="1:4">
      <c r="A3958" s="264">
        <v>6</v>
      </c>
      <c r="B3958" s="264">
        <v>14</v>
      </c>
      <c r="C3958" s="265">
        <v>0.58333333333333337</v>
      </c>
      <c r="D3958" s="112">
        <v>49.277193910687991</v>
      </c>
    </row>
    <row r="3959" spans="1:4">
      <c r="A3959" s="264">
        <v>6</v>
      </c>
      <c r="B3959" s="264">
        <v>14</v>
      </c>
      <c r="C3959" s="265">
        <v>0.625</v>
      </c>
      <c r="D3959" s="112">
        <v>49.21052751425654</v>
      </c>
    </row>
    <row r="3960" spans="1:4">
      <c r="A3960" s="264">
        <v>6</v>
      </c>
      <c r="B3960" s="264">
        <v>14</v>
      </c>
      <c r="C3960" s="265">
        <v>0.66666666666666663</v>
      </c>
      <c r="D3960" s="112">
        <v>44.055803291559805</v>
      </c>
    </row>
    <row r="3961" spans="1:4">
      <c r="A3961" s="264">
        <v>6</v>
      </c>
      <c r="B3961" s="264">
        <v>14</v>
      </c>
      <c r="C3961" s="265">
        <v>0.70833333333333337</v>
      </c>
      <c r="D3961" s="112">
        <v>36.954919821922452</v>
      </c>
    </row>
    <row r="3962" spans="1:4">
      <c r="A3962" s="264">
        <v>6</v>
      </c>
      <c r="B3962" s="264">
        <v>14</v>
      </c>
      <c r="C3962" s="265">
        <v>0.75</v>
      </c>
      <c r="D3962" s="112">
        <v>20.443698041019349</v>
      </c>
    </row>
    <row r="3963" spans="1:4">
      <c r="A3963" s="264">
        <v>6</v>
      </c>
      <c r="B3963" s="264">
        <v>14</v>
      </c>
      <c r="C3963" s="265">
        <v>0.79166666666666663</v>
      </c>
      <c r="D3963" s="112">
        <v>1.6613392505740903</v>
      </c>
    </row>
    <row r="3964" spans="1:4">
      <c r="A3964" s="264">
        <v>6</v>
      </c>
      <c r="B3964" s="264">
        <v>14</v>
      </c>
      <c r="C3964" s="265">
        <v>0.83333333333333337</v>
      </c>
      <c r="D3964" s="112">
        <v>0</v>
      </c>
    </row>
    <row r="3965" spans="1:4">
      <c r="A3965" s="264">
        <v>6</v>
      </c>
      <c r="B3965" s="264">
        <v>14</v>
      </c>
      <c r="C3965" s="265">
        <v>0.875</v>
      </c>
      <c r="D3965" s="112">
        <v>0</v>
      </c>
    </row>
    <row r="3966" spans="1:4">
      <c r="A3966" s="264">
        <v>6</v>
      </c>
      <c r="B3966" s="264">
        <v>14</v>
      </c>
      <c r="C3966" s="265">
        <v>0.91666666666666663</v>
      </c>
      <c r="D3966" s="112">
        <v>0</v>
      </c>
    </row>
    <row r="3967" spans="1:4">
      <c r="A3967" s="264">
        <v>6</v>
      </c>
      <c r="B3967" s="264">
        <v>14</v>
      </c>
      <c r="C3967" s="265">
        <v>0.95833333333333337</v>
      </c>
      <c r="D3967" s="112">
        <v>0</v>
      </c>
    </row>
    <row r="3968" spans="1:4">
      <c r="A3968" s="264">
        <v>6</v>
      </c>
      <c r="B3968" s="264">
        <v>15</v>
      </c>
      <c r="C3968" s="265">
        <v>0</v>
      </c>
      <c r="D3968" s="112">
        <v>0</v>
      </c>
    </row>
    <row r="3969" spans="1:4">
      <c r="A3969" s="264">
        <v>6</v>
      </c>
      <c r="B3969" s="264">
        <v>15</v>
      </c>
      <c r="C3969" s="265">
        <v>4.1666666666666664E-2</v>
      </c>
      <c r="D3969" s="112">
        <v>0</v>
      </c>
    </row>
    <row r="3970" spans="1:4">
      <c r="A3970" s="264">
        <v>6</v>
      </c>
      <c r="B3970" s="264">
        <v>15</v>
      </c>
      <c r="C3970" s="265">
        <v>8.3333333333333329E-2</v>
      </c>
      <c r="D3970" s="112">
        <v>0</v>
      </c>
    </row>
    <row r="3971" spans="1:4">
      <c r="A3971" s="264">
        <v>6</v>
      </c>
      <c r="B3971" s="264">
        <v>15</v>
      </c>
      <c r="C3971" s="265">
        <v>0.125</v>
      </c>
      <c r="D3971" s="112">
        <v>0</v>
      </c>
    </row>
    <row r="3972" spans="1:4">
      <c r="A3972" s="264">
        <v>6</v>
      </c>
      <c r="B3972" s="264">
        <v>15</v>
      </c>
      <c r="C3972" s="265">
        <v>0.16666666666666666</v>
      </c>
      <c r="D3972" s="112">
        <v>0</v>
      </c>
    </row>
    <row r="3973" spans="1:4">
      <c r="A3973" s="264">
        <v>6</v>
      </c>
      <c r="B3973" s="264">
        <v>15</v>
      </c>
      <c r="C3973" s="265">
        <v>0.20833333333333334</v>
      </c>
      <c r="D3973" s="112">
        <v>0.40438380765274112</v>
      </c>
    </row>
    <row r="3974" spans="1:4">
      <c r="A3974" s="264">
        <v>6</v>
      </c>
      <c r="B3974" s="264">
        <v>15</v>
      </c>
      <c r="C3974" s="265">
        <v>0.25</v>
      </c>
      <c r="D3974" s="112">
        <v>13.880060255782356</v>
      </c>
    </row>
    <row r="3975" spans="1:4">
      <c r="A3975" s="264">
        <v>6</v>
      </c>
      <c r="B3975" s="264">
        <v>15</v>
      </c>
      <c r="C3975" s="265">
        <v>0.29166666666666669</v>
      </c>
      <c r="D3975" s="112">
        <v>34.49377198836045</v>
      </c>
    </row>
    <row r="3976" spans="1:4">
      <c r="A3976" s="264">
        <v>6</v>
      </c>
      <c r="B3976" s="264">
        <v>15</v>
      </c>
      <c r="C3976" s="265">
        <v>0.33333333333333331</v>
      </c>
      <c r="D3976" s="112">
        <v>41.375842452997119</v>
      </c>
    </row>
    <row r="3977" spans="1:4">
      <c r="A3977" s="264">
        <v>6</v>
      </c>
      <c r="B3977" s="264">
        <v>15</v>
      </c>
      <c r="C3977" s="265">
        <v>0.375</v>
      </c>
      <c r="D3977" s="112">
        <v>37.487252860903752</v>
      </c>
    </row>
    <row r="3978" spans="1:4">
      <c r="A3978" s="264">
        <v>6</v>
      </c>
      <c r="B3978" s="264">
        <v>15</v>
      </c>
      <c r="C3978" s="265">
        <v>0.41666666666666669</v>
      </c>
      <c r="D3978" s="112">
        <v>47.630895239813086</v>
      </c>
    </row>
    <row r="3979" spans="1:4">
      <c r="A3979" s="264">
        <v>6</v>
      </c>
      <c r="B3979" s="264">
        <v>15</v>
      </c>
      <c r="C3979" s="265">
        <v>0.45833333333333331</v>
      </c>
      <c r="D3979" s="112">
        <v>50</v>
      </c>
    </row>
    <row r="3980" spans="1:4">
      <c r="A3980" s="264">
        <v>6</v>
      </c>
      <c r="B3980" s="264">
        <v>15</v>
      </c>
      <c r="C3980" s="265">
        <v>0.5</v>
      </c>
      <c r="D3980" s="112">
        <v>50</v>
      </c>
    </row>
    <row r="3981" spans="1:4">
      <c r="A3981" s="264">
        <v>6</v>
      </c>
      <c r="B3981" s="264">
        <v>15</v>
      </c>
      <c r="C3981" s="265">
        <v>0.54166666666666663</v>
      </c>
      <c r="D3981" s="112">
        <v>50</v>
      </c>
    </row>
    <row r="3982" spans="1:4">
      <c r="A3982" s="264">
        <v>6</v>
      </c>
      <c r="B3982" s="264">
        <v>15</v>
      </c>
      <c r="C3982" s="265">
        <v>0.58333333333333337</v>
      </c>
      <c r="D3982" s="112">
        <v>50</v>
      </c>
    </row>
    <row r="3983" spans="1:4">
      <c r="A3983" s="264">
        <v>6</v>
      </c>
      <c r="B3983" s="264">
        <v>15</v>
      </c>
      <c r="C3983" s="265">
        <v>0.625</v>
      </c>
      <c r="D3983" s="112">
        <v>50</v>
      </c>
    </row>
    <row r="3984" spans="1:4">
      <c r="A3984" s="264">
        <v>6</v>
      </c>
      <c r="B3984" s="264">
        <v>15</v>
      </c>
      <c r="C3984" s="265">
        <v>0.66666666666666663</v>
      </c>
      <c r="D3984" s="112">
        <v>47.111533163160622</v>
      </c>
    </row>
    <row r="3985" spans="1:4">
      <c r="A3985" s="264">
        <v>6</v>
      </c>
      <c r="B3985" s="264">
        <v>15</v>
      </c>
      <c r="C3985" s="265">
        <v>0.70833333333333337</v>
      </c>
      <c r="D3985" s="112">
        <v>40.048119924045778</v>
      </c>
    </row>
    <row r="3986" spans="1:4">
      <c r="A3986" s="264">
        <v>6</v>
      </c>
      <c r="B3986" s="264">
        <v>15</v>
      </c>
      <c r="C3986" s="265">
        <v>0.75</v>
      </c>
      <c r="D3986" s="112">
        <v>21.216987211422136</v>
      </c>
    </row>
    <row r="3987" spans="1:4">
      <c r="A3987" s="264">
        <v>6</v>
      </c>
      <c r="B3987" s="264">
        <v>15</v>
      </c>
      <c r="C3987" s="265">
        <v>0.79166666666666663</v>
      </c>
      <c r="D3987" s="112">
        <v>1.4409958826141263</v>
      </c>
    </row>
    <row r="3988" spans="1:4">
      <c r="A3988" s="264">
        <v>6</v>
      </c>
      <c r="B3988" s="264">
        <v>15</v>
      </c>
      <c r="C3988" s="265">
        <v>0.83333333333333337</v>
      </c>
      <c r="D3988" s="112">
        <v>0</v>
      </c>
    </row>
    <row r="3989" spans="1:4">
      <c r="A3989" s="264">
        <v>6</v>
      </c>
      <c r="B3989" s="264">
        <v>15</v>
      </c>
      <c r="C3989" s="265">
        <v>0.875</v>
      </c>
      <c r="D3989" s="112">
        <v>0</v>
      </c>
    </row>
    <row r="3990" spans="1:4">
      <c r="A3990" s="264">
        <v>6</v>
      </c>
      <c r="B3990" s="264">
        <v>15</v>
      </c>
      <c r="C3990" s="265">
        <v>0.91666666666666663</v>
      </c>
      <c r="D3990" s="112">
        <v>0</v>
      </c>
    </row>
    <row r="3991" spans="1:4">
      <c r="A3991" s="264">
        <v>6</v>
      </c>
      <c r="B3991" s="264">
        <v>15</v>
      </c>
      <c r="C3991" s="265">
        <v>0.95833333333333337</v>
      </c>
      <c r="D3991" s="112">
        <v>0</v>
      </c>
    </row>
    <row r="3992" spans="1:4">
      <c r="A3992" s="264">
        <v>6</v>
      </c>
      <c r="B3992" s="264">
        <v>16</v>
      </c>
      <c r="C3992" s="265">
        <v>0</v>
      </c>
      <c r="D3992" s="112">
        <v>0</v>
      </c>
    </row>
    <row r="3993" spans="1:4">
      <c r="A3993" s="264">
        <v>6</v>
      </c>
      <c r="B3993" s="264">
        <v>16</v>
      </c>
      <c r="C3993" s="265">
        <v>4.1666666666666664E-2</v>
      </c>
      <c r="D3993" s="112">
        <v>0</v>
      </c>
    </row>
    <row r="3994" spans="1:4">
      <c r="A3994" s="264">
        <v>6</v>
      </c>
      <c r="B3994" s="264">
        <v>16</v>
      </c>
      <c r="C3994" s="265">
        <v>8.3333333333333329E-2</v>
      </c>
      <c r="D3994" s="112">
        <v>0</v>
      </c>
    </row>
    <row r="3995" spans="1:4">
      <c r="A3995" s="264">
        <v>6</v>
      </c>
      <c r="B3995" s="264">
        <v>16</v>
      </c>
      <c r="C3995" s="265">
        <v>0.125</v>
      </c>
      <c r="D3995" s="112">
        <v>0</v>
      </c>
    </row>
    <row r="3996" spans="1:4">
      <c r="A3996" s="264">
        <v>6</v>
      </c>
      <c r="B3996" s="264">
        <v>16</v>
      </c>
      <c r="C3996" s="265">
        <v>0.16666666666666666</v>
      </c>
      <c r="D3996" s="112">
        <v>0</v>
      </c>
    </row>
    <row r="3997" spans="1:4">
      <c r="A3997" s="264">
        <v>6</v>
      </c>
      <c r="B3997" s="264">
        <v>16</v>
      </c>
      <c r="C3997" s="265">
        <v>0.20833333333333334</v>
      </c>
      <c r="D3997" s="112">
        <v>0.28495307974485568</v>
      </c>
    </row>
    <row r="3998" spans="1:4">
      <c r="A3998" s="264">
        <v>6</v>
      </c>
      <c r="B3998" s="264">
        <v>16</v>
      </c>
      <c r="C3998" s="265">
        <v>0.25</v>
      </c>
      <c r="D3998" s="112">
        <v>7.7039843065618863</v>
      </c>
    </row>
    <row r="3999" spans="1:4">
      <c r="A3999" s="264">
        <v>6</v>
      </c>
      <c r="B3999" s="264">
        <v>16</v>
      </c>
      <c r="C3999" s="265">
        <v>0.29166666666666669</v>
      </c>
      <c r="D3999" s="112">
        <v>22.699938153748985</v>
      </c>
    </row>
    <row r="4000" spans="1:4">
      <c r="A4000" s="264">
        <v>6</v>
      </c>
      <c r="B4000" s="264">
        <v>16</v>
      </c>
      <c r="C4000" s="265">
        <v>0.33333333333333331</v>
      </c>
      <c r="D4000" s="112">
        <v>39.558313127040066</v>
      </c>
    </row>
    <row r="4001" spans="1:4">
      <c r="A4001" s="264">
        <v>6</v>
      </c>
      <c r="B4001" s="264">
        <v>16</v>
      </c>
      <c r="C4001" s="265">
        <v>0.375</v>
      </c>
      <c r="D4001" s="112">
        <v>45.365222803637621</v>
      </c>
    </row>
    <row r="4002" spans="1:4">
      <c r="A4002" s="264">
        <v>6</v>
      </c>
      <c r="B4002" s="264">
        <v>16</v>
      </c>
      <c r="C4002" s="265">
        <v>0.41666666666666669</v>
      </c>
      <c r="D4002" s="112">
        <v>50</v>
      </c>
    </row>
    <row r="4003" spans="1:4">
      <c r="A4003" s="264">
        <v>6</v>
      </c>
      <c r="B4003" s="264">
        <v>16</v>
      </c>
      <c r="C4003" s="265">
        <v>0.45833333333333331</v>
      </c>
      <c r="D4003" s="112">
        <v>49.117185296591998</v>
      </c>
    </row>
    <row r="4004" spans="1:4">
      <c r="A4004" s="264">
        <v>6</v>
      </c>
      <c r="B4004" s="264">
        <v>16</v>
      </c>
      <c r="C4004" s="265">
        <v>0.5</v>
      </c>
      <c r="D4004" s="112">
        <v>50</v>
      </c>
    </row>
    <row r="4005" spans="1:4">
      <c r="A4005" s="264">
        <v>6</v>
      </c>
      <c r="B4005" s="264">
        <v>16</v>
      </c>
      <c r="C4005" s="265">
        <v>0.54166666666666663</v>
      </c>
      <c r="D4005" s="112">
        <v>50</v>
      </c>
    </row>
    <row r="4006" spans="1:4">
      <c r="A4006" s="264">
        <v>6</v>
      </c>
      <c r="B4006" s="264">
        <v>16</v>
      </c>
      <c r="C4006" s="265">
        <v>0.58333333333333337</v>
      </c>
      <c r="D4006" s="112">
        <v>50</v>
      </c>
    </row>
    <row r="4007" spans="1:4">
      <c r="A4007" s="264">
        <v>6</v>
      </c>
      <c r="B4007" s="264">
        <v>16</v>
      </c>
      <c r="C4007" s="265">
        <v>0.625</v>
      </c>
      <c r="D4007" s="112">
        <v>50</v>
      </c>
    </row>
    <row r="4008" spans="1:4">
      <c r="A4008" s="264">
        <v>6</v>
      </c>
      <c r="B4008" s="264">
        <v>16</v>
      </c>
      <c r="C4008" s="265">
        <v>0.66666666666666663</v>
      </c>
      <c r="D4008" s="112">
        <v>47.182308349471015</v>
      </c>
    </row>
    <row r="4009" spans="1:4">
      <c r="A4009" s="264">
        <v>6</v>
      </c>
      <c r="B4009" s="264">
        <v>16</v>
      </c>
      <c r="C4009" s="265">
        <v>0.70833333333333337</v>
      </c>
      <c r="D4009" s="112">
        <v>40.300347513572035</v>
      </c>
    </row>
    <row r="4010" spans="1:4">
      <c r="A4010" s="264">
        <v>6</v>
      </c>
      <c r="B4010" s="264">
        <v>16</v>
      </c>
      <c r="C4010" s="265">
        <v>0.75</v>
      </c>
      <c r="D4010" s="112">
        <v>22.300821765274669</v>
      </c>
    </row>
    <row r="4011" spans="1:4">
      <c r="A4011" s="264">
        <v>6</v>
      </c>
      <c r="B4011" s="264">
        <v>16</v>
      </c>
      <c r="C4011" s="265">
        <v>0.79166666666666663</v>
      </c>
      <c r="D4011" s="112">
        <v>1.8627991595147368</v>
      </c>
    </row>
    <row r="4012" spans="1:4">
      <c r="A4012" s="264">
        <v>6</v>
      </c>
      <c r="B4012" s="264">
        <v>16</v>
      </c>
      <c r="C4012" s="265">
        <v>0.83333333333333337</v>
      </c>
      <c r="D4012" s="112">
        <v>0</v>
      </c>
    </row>
    <row r="4013" spans="1:4">
      <c r="A4013" s="264">
        <v>6</v>
      </c>
      <c r="B4013" s="264">
        <v>16</v>
      </c>
      <c r="C4013" s="265">
        <v>0.875</v>
      </c>
      <c r="D4013" s="112">
        <v>0</v>
      </c>
    </row>
    <row r="4014" spans="1:4">
      <c r="A4014" s="264">
        <v>6</v>
      </c>
      <c r="B4014" s="264">
        <v>16</v>
      </c>
      <c r="C4014" s="265">
        <v>0.91666666666666663</v>
      </c>
      <c r="D4014" s="112">
        <v>0</v>
      </c>
    </row>
    <row r="4015" spans="1:4">
      <c r="A4015" s="264">
        <v>6</v>
      </c>
      <c r="B4015" s="264">
        <v>16</v>
      </c>
      <c r="C4015" s="265">
        <v>0.95833333333333337</v>
      </c>
      <c r="D4015" s="112">
        <v>0</v>
      </c>
    </row>
    <row r="4016" spans="1:4">
      <c r="A4016" s="264">
        <v>6</v>
      </c>
      <c r="B4016" s="264">
        <v>17</v>
      </c>
      <c r="C4016" s="265">
        <v>0</v>
      </c>
      <c r="D4016" s="112">
        <v>0</v>
      </c>
    </row>
    <row r="4017" spans="1:4">
      <c r="A4017" s="264">
        <v>6</v>
      </c>
      <c r="B4017" s="264">
        <v>17</v>
      </c>
      <c r="C4017" s="265">
        <v>4.1666666666666664E-2</v>
      </c>
      <c r="D4017" s="112">
        <v>0</v>
      </c>
    </row>
    <row r="4018" spans="1:4">
      <c r="A4018" s="264">
        <v>6</v>
      </c>
      <c r="B4018" s="264">
        <v>17</v>
      </c>
      <c r="C4018" s="265">
        <v>8.3333333333333329E-2</v>
      </c>
      <c r="D4018" s="112">
        <v>0</v>
      </c>
    </row>
    <row r="4019" spans="1:4">
      <c r="A4019" s="264">
        <v>6</v>
      </c>
      <c r="B4019" s="264">
        <v>17</v>
      </c>
      <c r="C4019" s="265">
        <v>0.125</v>
      </c>
      <c r="D4019" s="112">
        <v>0</v>
      </c>
    </row>
    <row r="4020" spans="1:4">
      <c r="A4020" s="264">
        <v>6</v>
      </c>
      <c r="B4020" s="264">
        <v>17</v>
      </c>
      <c r="C4020" s="265">
        <v>0.16666666666666666</v>
      </c>
      <c r="D4020" s="112">
        <v>0</v>
      </c>
    </row>
    <row r="4021" spans="1:4">
      <c r="A4021" s="264">
        <v>6</v>
      </c>
      <c r="B4021" s="264">
        <v>17</v>
      </c>
      <c r="C4021" s="265">
        <v>0.20833333333333334</v>
      </c>
      <c r="D4021" s="112">
        <v>0.39848984753125949</v>
      </c>
    </row>
    <row r="4022" spans="1:4">
      <c r="A4022" s="264">
        <v>6</v>
      </c>
      <c r="B4022" s="264">
        <v>17</v>
      </c>
      <c r="C4022" s="265">
        <v>0.25</v>
      </c>
      <c r="D4022" s="112">
        <v>15.640226257119657</v>
      </c>
    </row>
    <row r="4023" spans="1:4">
      <c r="A4023" s="264">
        <v>6</v>
      </c>
      <c r="B4023" s="264">
        <v>17</v>
      </c>
      <c r="C4023" s="265">
        <v>0.29166666666666669</v>
      </c>
      <c r="D4023" s="112">
        <v>35.099676874891131</v>
      </c>
    </row>
    <row r="4024" spans="1:4">
      <c r="A4024" s="264">
        <v>6</v>
      </c>
      <c r="B4024" s="264">
        <v>17</v>
      </c>
      <c r="C4024" s="265">
        <v>0.33333333333333331</v>
      </c>
      <c r="D4024" s="112">
        <v>43.611483274534265</v>
      </c>
    </row>
    <row r="4025" spans="1:4">
      <c r="A4025" s="264">
        <v>6</v>
      </c>
      <c r="B4025" s="264">
        <v>17</v>
      </c>
      <c r="C4025" s="265">
        <v>0.375</v>
      </c>
      <c r="D4025" s="112">
        <v>50</v>
      </c>
    </row>
    <row r="4026" spans="1:4">
      <c r="A4026" s="264">
        <v>6</v>
      </c>
      <c r="B4026" s="264">
        <v>17</v>
      </c>
      <c r="C4026" s="265">
        <v>0.41666666666666669</v>
      </c>
      <c r="D4026" s="112">
        <v>50</v>
      </c>
    </row>
    <row r="4027" spans="1:4">
      <c r="A4027" s="264">
        <v>6</v>
      </c>
      <c r="B4027" s="264">
        <v>17</v>
      </c>
      <c r="C4027" s="265">
        <v>0.45833333333333331</v>
      </c>
      <c r="D4027" s="112">
        <v>50</v>
      </c>
    </row>
    <row r="4028" spans="1:4">
      <c r="A4028" s="264">
        <v>6</v>
      </c>
      <c r="B4028" s="264">
        <v>17</v>
      </c>
      <c r="C4028" s="265">
        <v>0.5</v>
      </c>
      <c r="D4028" s="112">
        <v>50</v>
      </c>
    </row>
    <row r="4029" spans="1:4">
      <c r="A4029" s="264">
        <v>6</v>
      </c>
      <c r="B4029" s="264">
        <v>17</v>
      </c>
      <c r="C4029" s="265">
        <v>0.54166666666666663</v>
      </c>
      <c r="D4029" s="112">
        <v>50</v>
      </c>
    </row>
    <row r="4030" spans="1:4">
      <c r="A4030" s="264">
        <v>6</v>
      </c>
      <c r="B4030" s="264">
        <v>17</v>
      </c>
      <c r="C4030" s="265">
        <v>0.58333333333333337</v>
      </c>
      <c r="D4030" s="112">
        <v>50</v>
      </c>
    </row>
    <row r="4031" spans="1:4">
      <c r="A4031" s="264">
        <v>6</v>
      </c>
      <c r="B4031" s="264">
        <v>17</v>
      </c>
      <c r="C4031" s="265">
        <v>0.625</v>
      </c>
      <c r="D4031" s="112">
        <v>50</v>
      </c>
    </row>
    <row r="4032" spans="1:4">
      <c r="A4032" s="264">
        <v>6</v>
      </c>
      <c r="B4032" s="264">
        <v>17</v>
      </c>
      <c r="C4032" s="265">
        <v>0.66666666666666663</v>
      </c>
      <c r="D4032" s="112">
        <v>47.885829620269597</v>
      </c>
    </row>
    <row r="4033" spans="1:4">
      <c r="A4033" s="264">
        <v>6</v>
      </c>
      <c r="B4033" s="264">
        <v>17</v>
      </c>
      <c r="C4033" s="265">
        <v>0.70833333333333337</v>
      </c>
      <c r="D4033" s="112">
        <v>41.239095688601246</v>
      </c>
    </row>
    <row r="4034" spans="1:4">
      <c r="A4034" s="264">
        <v>6</v>
      </c>
      <c r="B4034" s="264">
        <v>17</v>
      </c>
      <c r="C4034" s="265">
        <v>0.75</v>
      </c>
      <c r="D4034" s="112">
        <v>21.609592242766468</v>
      </c>
    </row>
    <row r="4035" spans="1:4">
      <c r="A4035" s="264">
        <v>6</v>
      </c>
      <c r="B4035" s="264">
        <v>17</v>
      </c>
      <c r="C4035" s="265">
        <v>0.79166666666666663</v>
      </c>
      <c r="D4035" s="112">
        <v>1.6840457019638151</v>
      </c>
    </row>
    <row r="4036" spans="1:4">
      <c r="A4036" s="264">
        <v>6</v>
      </c>
      <c r="B4036" s="264">
        <v>17</v>
      </c>
      <c r="C4036" s="265">
        <v>0.83333333333333337</v>
      </c>
      <c r="D4036" s="112">
        <v>0</v>
      </c>
    </row>
    <row r="4037" spans="1:4">
      <c r="A4037" s="264">
        <v>6</v>
      </c>
      <c r="B4037" s="264">
        <v>17</v>
      </c>
      <c r="C4037" s="265">
        <v>0.875</v>
      </c>
      <c r="D4037" s="112">
        <v>0</v>
      </c>
    </row>
    <row r="4038" spans="1:4">
      <c r="A4038" s="264">
        <v>6</v>
      </c>
      <c r="B4038" s="264">
        <v>17</v>
      </c>
      <c r="C4038" s="265">
        <v>0.91666666666666663</v>
      </c>
      <c r="D4038" s="112">
        <v>0</v>
      </c>
    </row>
    <row r="4039" spans="1:4">
      <c r="A4039" s="264">
        <v>6</v>
      </c>
      <c r="B4039" s="264">
        <v>17</v>
      </c>
      <c r="C4039" s="265">
        <v>0.95833333333333337</v>
      </c>
      <c r="D4039" s="112">
        <v>0</v>
      </c>
    </row>
    <row r="4040" spans="1:4">
      <c r="A4040" s="264">
        <v>6</v>
      </c>
      <c r="B4040" s="264">
        <v>18</v>
      </c>
      <c r="C4040" s="265">
        <v>0</v>
      </c>
      <c r="D4040" s="112">
        <v>0</v>
      </c>
    </row>
    <row r="4041" spans="1:4">
      <c r="A4041" s="264">
        <v>6</v>
      </c>
      <c r="B4041" s="264">
        <v>18</v>
      </c>
      <c r="C4041" s="265">
        <v>4.1666666666666664E-2</v>
      </c>
      <c r="D4041" s="112">
        <v>0</v>
      </c>
    </row>
    <row r="4042" spans="1:4">
      <c r="A4042" s="264">
        <v>6</v>
      </c>
      <c r="B4042" s="264">
        <v>18</v>
      </c>
      <c r="C4042" s="265">
        <v>8.3333333333333329E-2</v>
      </c>
      <c r="D4042" s="112">
        <v>0</v>
      </c>
    </row>
    <row r="4043" spans="1:4">
      <c r="A4043" s="264">
        <v>6</v>
      </c>
      <c r="B4043" s="264">
        <v>18</v>
      </c>
      <c r="C4043" s="265">
        <v>0.125</v>
      </c>
      <c r="D4043" s="112">
        <v>0</v>
      </c>
    </row>
    <row r="4044" spans="1:4">
      <c r="A4044" s="264">
        <v>6</v>
      </c>
      <c r="B4044" s="264">
        <v>18</v>
      </c>
      <c r="C4044" s="265">
        <v>0.16666666666666666</v>
      </c>
      <c r="D4044" s="112">
        <v>0</v>
      </c>
    </row>
    <row r="4045" spans="1:4">
      <c r="A4045" s="264">
        <v>6</v>
      </c>
      <c r="B4045" s="264">
        <v>18</v>
      </c>
      <c r="C4045" s="265">
        <v>0.20833333333333334</v>
      </c>
      <c r="D4045" s="112">
        <v>0.39826946069463448</v>
      </c>
    </row>
    <row r="4046" spans="1:4">
      <c r="A4046" s="264">
        <v>6</v>
      </c>
      <c r="B4046" s="264">
        <v>18</v>
      </c>
      <c r="C4046" s="265">
        <v>0.25</v>
      </c>
      <c r="D4046" s="112">
        <v>14.754940710787251</v>
      </c>
    </row>
    <row r="4047" spans="1:4">
      <c r="A4047" s="264">
        <v>6</v>
      </c>
      <c r="B4047" s="264">
        <v>18</v>
      </c>
      <c r="C4047" s="265">
        <v>0.29166666666666669</v>
      </c>
      <c r="D4047" s="112">
        <v>37.340744327634198</v>
      </c>
    </row>
    <row r="4048" spans="1:4">
      <c r="A4048" s="264">
        <v>6</v>
      </c>
      <c r="B4048" s="264">
        <v>18</v>
      </c>
      <c r="C4048" s="265">
        <v>0.33333333333333331</v>
      </c>
      <c r="D4048" s="112">
        <v>45.270296660914802</v>
      </c>
    </row>
    <row r="4049" spans="1:4">
      <c r="A4049" s="264">
        <v>6</v>
      </c>
      <c r="B4049" s="264">
        <v>18</v>
      </c>
      <c r="C4049" s="265">
        <v>0.375</v>
      </c>
      <c r="D4049" s="112">
        <v>39.312672416920563</v>
      </c>
    </row>
    <row r="4050" spans="1:4">
      <c r="A4050" s="264">
        <v>6</v>
      </c>
      <c r="B4050" s="264">
        <v>18</v>
      </c>
      <c r="C4050" s="265">
        <v>0.41666666666666669</v>
      </c>
      <c r="D4050" s="112">
        <v>42.810848147195827</v>
      </c>
    </row>
    <row r="4051" spans="1:4">
      <c r="A4051" s="264">
        <v>6</v>
      </c>
      <c r="B4051" s="264">
        <v>18</v>
      </c>
      <c r="C4051" s="265">
        <v>0.45833333333333331</v>
      </c>
      <c r="D4051" s="112">
        <v>46.991348245559053</v>
      </c>
    </row>
    <row r="4052" spans="1:4">
      <c r="A4052" s="264">
        <v>6</v>
      </c>
      <c r="B4052" s="264">
        <v>18</v>
      </c>
      <c r="C4052" s="265">
        <v>0.5</v>
      </c>
      <c r="D4052" s="112">
        <v>46.628070680253238</v>
      </c>
    </row>
    <row r="4053" spans="1:4">
      <c r="A4053" s="264">
        <v>6</v>
      </c>
      <c r="B4053" s="264">
        <v>18</v>
      </c>
      <c r="C4053" s="265">
        <v>0.54166666666666663</v>
      </c>
      <c r="D4053" s="112">
        <v>48.809109573177651</v>
      </c>
    </row>
    <row r="4054" spans="1:4">
      <c r="A4054" s="264">
        <v>6</v>
      </c>
      <c r="B4054" s="264">
        <v>18</v>
      </c>
      <c r="C4054" s="265">
        <v>0.58333333333333337</v>
      </c>
      <c r="D4054" s="112">
        <v>46.971321280326706</v>
      </c>
    </row>
    <row r="4055" spans="1:4">
      <c r="A4055" s="264">
        <v>6</v>
      </c>
      <c r="B4055" s="264">
        <v>18</v>
      </c>
      <c r="C4055" s="265">
        <v>0.625</v>
      </c>
      <c r="D4055" s="112">
        <v>48.766416235068647</v>
      </c>
    </row>
    <row r="4056" spans="1:4">
      <c r="A4056" s="264">
        <v>6</v>
      </c>
      <c r="B4056" s="264">
        <v>18</v>
      </c>
      <c r="C4056" s="265">
        <v>0.66666666666666663</v>
      </c>
      <c r="D4056" s="112">
        <v>38.147025810712968</v>
      </c>
    </row>
    <row r="4057" spans="1:4">
      <c r="A4057" s="264">
        <v>6</v>
      </c>
      <c r="B4057" s="264">
        <v>18</v>
      </c>
      <c r="C4057" s="265">
        <v>0.70833333333333337</v>
      </c>
      <c r="D4057" s="112">
        <v>21.161279419612868</v>
      </c>
    </row>
    <row r="4058" spans="1:4">
      <c r="A4058" s="264">
        <v>6</v>
      </c>
      <c r="B4058" s="264">
        <v>18</v>
      </c>
      <c r="C4058" s="265">
        <v>0.75</v>
      </c>
      <c r="D4058" s="112">
        <v>13.856848334402796</v>
      </c>
    </row>
    <row r="4059" spans="1:4">
      <c r="A4059" s="264">
        <v>6</v>
      </c>
      <c r="B4059" s="264">
        <v>18</v>
      </c>
      <c r="C4059" s="265">
        <v>0.79166666666666663</v>
      </c>
      <c r="D4059" s="112">
        <v>0.63539617836646078</v>
      </c>
    </row>
    <row r="4060" spans="1:4">
      <c r="A4060" s="264">
        <v>6</v>
      </c>
      <c r="B4060" s="264">
        <v>18</v>
      </c>
      <c r="C4060" s="265">
        <v>0.83333333333333337</v>
      </c>
      <c r="D4060" s="112">
        <v>0</v>
      </c>
    </row>
    <row r="4061" spans="1:4">
      <c r="A4061" s="264">
        <v>6</v>
      </c>
      <c r="B4061" s="264">
        <v>18</v>
      </c>
      <c r="C4061" s="265">
        <v>0.875</v>
      </c>
      <c r="D4061" s="112">
        <v>0</v>
      </c>
    </row>
    <row r="4062" spans="1:4">
      <c r="A4062" s="264">
        <v>6</v>
      </c>
      <c r="B4062" s="264">
        <v>18</v>
      </c>
      <c r="C4062" s="265">
        <v>0.91666666666666663</v>
      </c>
      <c r="D4062" s="112">
        <v>0</v>
      </c>
    </row>
    <row r="4063" spans="1:4">
      <c r="A4063" s="264">
        <v>6</v>
      </c>
      <c r="B4063" s="264">
        <v>18</v>
      </c>
      <c r="C4063" s="265">
        <v>0.95833333333333337</v>
      </c>
      <c r="D4063" s="112">
        <v>0</v>
      </c>
    </row>
    <row r="4064" spans="1:4">
      <c r="A4064" s="264">
        <v>6</v>
      </c>
      <c r="B4064" s="264">
        <v>19</v>
      </c>
      <c r="C4064" s="265">
        <v>0</v>
      </c>
      <c r="D4064" s="112">
        <v>0</v>
      </c>
    </row>
    <row r="4065" spans="1:4">
      <c r="A4065" s="264">
        <v>6</v>
      </c>
      <c r="B4065" s="264">
        <v>19</v>
      </c>
      <c r="C4065" s="265">
        <v>4.1666666666666664E-2</v>
      </c>
      <c r="D4065" s="112">
        <v>0</v>
      </c>
    </row>
    <row r="4066" spans="1:4">
      <c r="A4066" s="264">
        <v>6</v>
      </c>
      <c r="B4066" s="264">
        <v>19</v>
      </c>
      <c r="C4066" s="265">
        <v>8.3333333333333329E-2</v>
      </c>
      <c r="D4066" s="112">
        <v>0</v>
      </c>
    </row>
    <row r="4067" spans="1:4">
      <c r="A4067" s="264">
        <v>6</v>
      </c>
      <c r="B4067" s="264">
        <v>19</v>
      </c>
      <c r="C4067" s="265">
        <v>0.125</v>
      </c>
      <c r="D4067" s="112">
        <v>0</v>
      </c>
    </row>
    <row r="4068" spans="1:4">
      <c r="A4068" s="264">
        <v>6</v>
      </c>
      <c r="B4068" s="264">
        <v>19</v>
      </c>
      <c r="C4068" s="265">
        <v>0.16666666666666666</v>
      </c>
      <c r="D4068" s="112">
        <v>0</v>
      </c>
    </row>
    <row r="4069" spans="1:4">
      <c r="A4069" s="264">
        <v>6</v>
      </c>
      <c r="B4069" s="264">
        <v>19</v>
      </c>
      <c r="C4069" s="265">
        <v>0.20833333333333334</v>
      </c>
      <c r="D4069" s="112">
        <v>0</v>
      </c>
    </row>
    <row r="4070" spans="1:4">
      <c r="A4070" s="264">
        <v>6</v>
      </c>
      <c r="B4070" s="264">
        <v>19</v>
      </c>
      <c r="C4070" s="265">
        <v>0.25</v>
      </c>
      <c r="D4070" s="112">
        <v>5.5364735120410202</v>
      </c>
    </row>
    <row r="4071" spans="1:4">
      <c r="A4071" s="264">
        <v>6</v>
      </c>
      <c r="B4071" s="264">
        <v>19</v>
      </c>
      <c r="C4071" s="265">
        <v>0.29166666666666669</v>
      </c>
      <c r="D4071" s="112">
        <v>33.758270707736486</v>
      </c>
    </row>
    <row r="4072" spans="1:4">
      <c r="A4072" s="264">
        <v>6</v>
      </c>
      <c r="B4072" s="264">
        <v>19</v>
      </c>
      <c r="C4072" s="265">
        <v>0.33333333333333331</v>
      </c>
      <c r="D4072" s="112">
        <v>44.689917920901465</v>
      </c>
    </row>
    <row r="4073" spans="1:4">
      <c r="A4073" s="264">
        <v>6</v>
      </c>
      <c r="B4073" s="264">
        <v>19</v>
      </c>
      <c r="C4073" s="265">
        <v>0.375</v>
      </c>
      <c r="D4073" s="112">
        <v>50</v>
      </c>
    </row>
    <row r="4074" spans="1:4">
      <c r="A4074" s="264">
        <v>6</v>
      </c>
      <c r="B4074" s="264">
        <v>19</v>
      </c>
      <c r="C4074" s="265">
        <v>0.41666666666666669</v>
      </c>
      <c r="D4074" s="112">
        <v>50</v>
      </c>
    </row>
    <row r="4075" spans="1:4">
      <c r="A4075" s="264">
        <v>6</v>
      </c>
      <c r="B4075" s="264">
        <v>19</v>
      </c>
      <c r="C4075" s="265">
        <v>0.45833333333333331</v>
      </c>
      <c r="D4075" s="112">
        <v>50</v>
      </c>
    </row>
    <row r="4076" spans="1:4">
      <c r="A4076" s="264">
        <v>6</v>
      </c>
      <c r="B4076" s="264">
        <v>19</v>
      </c>
      <c r="C4076" s="265">
        <v>0.5</v>
      </c>
      <c r="D4076" s="112">
        <v>50</v>
      </c>
    </row>
    <row r="4077" spans="1:4">
      <c r="A4077" s="264">
        <v>6</v>
      </c>
      <c r="B4077" s="264">
        <v>19</v>
      </c>
      <c r="C4077" s="265">
        <v>0.54166666666666663</v>
      </c>
      <c r="D4077" s="112">
        <v>50</v>
      </c>
    </row>
    <row r="4078" spans="1:4">
      <c r="A4078" s="264">
        <v>6</v>
      </c>
      <c r="B4078" s="264">
        <v>19</v>
      </c>
      <c r="C4078" s="265">
        <v>0.58333333333333337</v>
      </c>
      <c r="D4078" s="112">
        <v>49.809127158359502</v>
      </c>
    </row>
    <row r="4079" spans="1:4">
      <c r="A4079" s="264">
        <v>6</v>
      </c>
      <c r="B4079" s="264">
        <v>19</v>
      </c>
      <c r="C4079" s="265">
        <v>0.625</v>
      </c>
      <c r="D4079" s="112">
        <v>50</v>
      </c>
    </row>
    <row r="4080" spans="1:4">
      <c r="A4080" s="264">
        <v>6</v>
      </c>
      <c r="B4080" s="264">
        <v>19</v>
      </c>
      <c r="C4080" s="265">
        <v>0.66666666666666663</v>
      </c>
      <c r="D4080" s="112">
        <v>46.542575040529897</v>
      </c>
    </row>
    <row r="4081" spans="1:4">
      <c r="A4081" s="264">
        <v>6</v>
      </c>
      <c r="B4081" s="264">
        <v>19</v>
      </c>
      <c r="C4081" s="265">
        <v>0.70833333333333337</v>
      </c>
      <c r="D4081" s="112">
        <v>38.50970748876518</v>
      </c>
    </row>
    <row r="4082" spans="1:4">
      <c r="A4082" s="264">
        <v>6</v>
      </c>
      <c r="B4082" s="264">
        <v>19</v>
      </c>
      <c r="C4082" s="265">
        <v>0.75</v>
      </c>
      <c r="D4082" s="112">
        <v>22.2003489512004</v>
      </c>
    </row>
    <row r="4083" spans="1:4">
      <c r="A4083" s="264">
        <v>6</v>
      </c>
      <c r="B4083" s="264">
        <v>19</v>
      </c>
      <c r="C4083" s="265">
        <v>0.79166666666666663</v>
      </c>
      <c r="D4083" s="112">
        <v>2.0301122370318763</v>
      </c>
    </row>
    <row r="4084" spans="1:4">
      <c r="A4084" s="264">
        <v>6</v>
      </c>
      <c r="B4084" s="264">
        <v>19</v>
      </c>
      <c r="C4084" s="265">
        <v>0.83333333333333337</v>
      </c>
      <c r="D4084" s="112">
        <v>0</v>
      </c>
    </row>
    <row r="4085" spans="1:4">
      <c r="A4085" s="264">
        <v>6</v>
      </c>
      <c r="B4085" s="264">
        <v>19</v>
      </c>
      <c r="C4085" s="265">
        <v>0.875</v>
      </c>
      <c r="D4085" s="112">
        <v>0</v>
      </c>
    </row>
    <row r="4086" spans="1:4">
      <c r="A4086" s="264">
        <v>6</v>
      </c>
      <c r="B4086" s="264">
        <v>19</v>
      </c>
      <c r="C4086" s="265">
        <v>0.91666666666666663</v>
      </c>
      <c r="D4086" s="112">
        <v>0</v>
      </c>
    </row>
    <row r="4087" spans="1:4">
      <c r="A4087" s="264">
        <v>6</v>
      </c>
      <c r="B4087" s="264">
        <v>19</v>
      </c>
      <c r="C4087" s="265">
        <v>0.95833333333333337</v>
      </c>
      <c r="D4087" s="112">
        <v>0</v>
      </c>
    </row>
    <row r="4088" spans="1:4">
      <c r="A4088" s="264">
        <v>6</v>
      </c>
      <c r="B4088" s="264">
        <v>20</v>
      </c>
      <c r="C4088" s="265">
        <v>0</v>
      </c>
      <c r="D4088" s="112">
        <v>0</v>
      </c>
    </row>
    <row r="4089" spans="1:4">
      <c r="A4089" s="264">
        <v>6</v>
      </c>
      <c r="B4089" s="264">
        <v>20</v>
      </c>
      <c r="C4089" s="265">
        <v>4.1666666666666664E-2</v>
      </c>
      <c r="D4089" s="112">
        <v>0</v>
      </c>
    </row>
    <row r="4090" spans="1:4">
      <c r="A4090" s="264">
        <v>6</v>
      </c>
      <c r="B4090" s="264">
        <v>20</v>
      </c>
      <c r="C4090" s="265">
        <v>8.3333333333333329E-2</v>
      </c>
      <c r="D4090" s="112">
        <v>0</v>
      </c>
    </row>
    <row r="4091" spans="1:4">
      <c r="A4091" s="264">
        <v>6</v>
      </c>
      <c r="B4091" s="264">
        <v>20</v>
      </c>
      <c r="C4091" s="265">
        <v>0.125</v>
      </c>
      <c r="D4091" s="112">
        <v>0</v>
      </c>
    </row>
    <row r="4092" spans="1:4">
      <c r="A4092" s="264">
        <v>6</v>
      </c>
      <c r="B4092" s="264">
        <v>20</v>
      </c>
      <c r="C4092" s="265">
        <v>0.16666666666666666</v>
      </c>
      <c r="D4092" s="112">
        <v>0</v>
      </c>
    </row>
    <row r="4093" spans="1:4">
      <c r="A4093" s="264">
        <v>6</v>
      </c>
      <c r="B4093" s="264">
        <v>20</v>
      </c>
      <c r="C4093" s="265">
        <v>0.20833333333333334</v>
      </c>
      <c r="D4093" s="112">
        <v>0.39165784464397535</v>
      </c>
    </row>
    <row r="4094" spans="1:4">
      <c r="A4094" s="264">
        <v>6</v>
      </c>
      <c r="B4094" s="264">
        <v>20</v>
      </c>
      <c r="C4094" s="265">
        <v>0.25</v>
      </c>
      <c r="D4094" s="112">
        <v>11.364268147989819</v>
      </c>
    </row>
    <row r="4095" spans="1:4">
      <c r="A4095" s="264">
        <v>6</v>
      </c>
      <c r="B4095" s="264">
        <v>20</v>
      </c>
      <c r="C4095" s="265">
        <v>0.29166666666666669</v>
      </c>
      <c r="D4095" s="112">
        <v>38.101345878269782</v>
      </c>
    </row>
    <row r="4096" spans="1:4">
      <c r="A4096" s="264">
        <v>6</v>
      </c>
      <c r="B4096" s="264">
        <v>20</v>
      </c>
      <c r="C4096" s="265">
        <v>0.33333333333333331</v>
      </c>
      <c r="D4096" s="112">
        <v>46.348860091128344</v>
      </c>
    </row>
    <row r="4097" spans="1:4">
      <c r="A4097" s="264">
        <v>6</v>
      </c>
      <c r="B4097" s="264">
        <v>20</v>
      </c>
      <c r="C4097" s="265">
        <v>0.375</v>
      </c>
      <c r="D4097" s="112">
        <v>45.125898445316629</v>
      </c>
    </row>
    <row r="4098" spans="1:4">
      <c r="A4098" s="264">
        <v>6</v>
      </c>
      <c r="B4098" s="264">
        <v>20</v>
      </c>
      <c r="C4098" s="265">
        <v>0.41666666666666669</v>
      </c>
      <c r="D4098" s="112">
        <v>50</v>
      </c>
    </row>
    <row r="4099" spans="1:4">
      <c r="A4099" s="264">
        <v>6</v>
      </c>
      <c r="B4099" s="264">
        <v>20</v>
      </c>
      <c r="C4099" s="265">
        <v>0.45833333333333331</v>
      </c>
      <c r="D4099" s="112">
        <v>50</v>
      </c>
    </row>
    <row r="4100" spans="1:4">
      <c r="A4100" s="264">
        <v>6</v>
      </c>
      <c r="B4100" s="264">
        <v>20</v>
      </c>
      <c r="C4100" s="265">
        <v>0.5</v>
      </c>
      <c r="D4100" s="112">
        <v>50</v>
      </c>
    </row>
    <row r="4101" spans="1:4">
      <c r="A4101" s="264">
        <v>6</v>
      </c>
      <c r="B4101" s="264">
        <v>20</v>
      </c>
      <c r="C4101" s="265">
        <v>0.54166666666666663</v>
      </c>
      <c r="D4101" s="112">
        <v>50</v>
      </c>
    </row>
    <row r="4102" spans="1:4">
      <c r="A4102" s="264">
        <v>6</v>
      </c>
      <c r="B4102" s="264">
        <v>20</v>
      </c>
      <c r="C4102" s="265">
        <v>0.58333333333333337</v>
      </c>
      <c r="D4102" s="112">
        <v>50</v>
      </c>
    </row>
    <row r="4103" spans="1:4">
      <c r="A4103" s="264">
        <v>6</v>
      </c>
      <c r="B4103" s="264">
        <v>20</v>
      </c>
      <c r="C4103" s="265">
        <v>0.625</v>
      </c>
      <c r="D4103" s="112">
        <v>50</v>
      </c>
    </row>
    <row r="4104" spans="1:4">
      <c r="A4104" s="264">
        <v>6</v>
      </c>
      <c r="B4104" s="264">
        <v>20</v>
      </c>
      <c r="C4104" s="265">
        <v>0.66666666666666663</v>
      </c>
      <c r="D4104" s="112">
        <v>48.558329464982911</v>
      </c>
    </row>
    <row r="4105" spans="1:4">
      <c r="A4105" s="264">
        <v>6</v>
      </c>
      <c r="B4105" s="264">
        <v>20</v>
      </c>
      <c r="C4105" s="265">
        <v>0.70833333333333337</v>
      </c>
      <c r="D4105" s="112">
        <v>41.957507153114364</v>
      </c>
    </row>
    <row r="4106" spans="1:4">
      <c r="A4106" s="264">
        <v>6</v>
      </c>
      <c r="B4106" s="264">
        <v>20</v>
      </c>
      <c r="C4106" s="265">
        <v>0.75</v>
      </c>
      <c r="D4106" s="112">
        <v>22.372779085596395</v>
      </c>
    </row>
    <row r="4107" spans="1:4">
      <c r="A4107" s="264">
        <v>6</v>
      </c>
      <c r="B4107" s="264">
        <v>20</v>
      </c>
      <c r="C4107" s="265">
        <v>0.79166666666666663</v>
      </c>
      <c r="D4107" s="112">
        <v>2.5544988323107667</v>
      </c>
    </row>
    <row r="4108" spans="1:4">
      <c r="A4108" s="264">
        <v>6</v>
      </c>
      <c r="B4108" s="264">
        <v>20</v>
      </c>
      <c r="C4108" s="265">
        <v>0.83333333333333337</v>
      </c>
      <c r="D4108" s="112">
        <v>0</v>
      </c>
    </row>
    <row r="4109" spans="1:4">
      <c r="A4109" s="264">
        <v>6</v>
      </c>
      <c r="B4109" s="264">
        <v>20</v>
      </c>
      <c r="C4109" s="265">
        <v>0.875</v>
      </c>
      <c r="D4109" s="112">
        <v>0</v>
      </c>
    </row>
    <row r="4110" spans="1:4">
      <c r="A4110" s="264">
        <v>6</v>
      </c>
      <c r="B4110" s="264">
        <v>20</v>
      </c>
      <c r="C4110" s="265">
        <v>0.91666666666666663</v>
      </c>
      <c r="D4110" s="112">
        <v>0</v>
      </c>
    </row>
    <row r="4111" spans="1:4">
      <c r="A4111" s="264">
        <v>6</v>
      </c>
      <c r="B4111" s="264">
        <v>20</v>
      </c>
      <c r="C4111" s="265">
        <v>0.95833333333333337</v>
      </c>
      <c r="D4111" s="112">
        <v>0</v>
      </c>
    </row>
    <row r="4112" spans="1:4">
      <c r="A4112" s="264">
        <v>6</v>
      </c>
      <c r="B4112" s="264">
        <v>21</v>
      </c>
      <c r="C4112" s="265">
        <v>0</v>
      </c>
      <c r="D4112" s="112">
        <v>0</v>
      </c>
    </row>
    <row r="4113" spans="1:4">
      <c r="A4113" s="264">
        <v>6</v>
      </c>
      <c r="B4113" s="264">
        <v>21</v>
      </c>
      <c r="C4113" s="265">
        <v>4.1666666666666664E-2</v>
      </c>
      <c r="D4113" s="112">
        <v>0</v>
      </c>
    </row>
    <row r="4114" spans="1:4">
      <c r="A4114" s="264">
        <v>6</v>
      </c>
      <c r="B4114" s="264">
        <v>21</v>
      </c>
      <c r="C4114" s="265">
        <v>8.3333333333333329E-2</v>
      </c>
      <c r="D4114" s="112">
        <v>0</v>
      </c>
    </row>
    <row r="4115" spans="1:4">
      <c r="A4115" s="264">
        <v>6</v>
      </c>
      <c r="B4115" s="264">
        <v>21</v>
      </c>
      <c r="C4115" s="265">
        <v>0.125</v>
      </c>
      <c r="D4115" s="112">
        <v>0</v>
      </c>
    </row>
    <row r="4116" spans="1:4">
      <c r="A4116" s="264">
        <v>6</v>
      </c>
      <c r="B4116" s="264">
        <v>21</v>
      </c>
      <c r="C4116" s="265">
        <v>0.16666666666666666</v>
      </c>
      <c r="D4116" s="112">
        <v>0</v>
      </c>
    </row>
    <row r="4117" spans="1:4">
      <c r="A4117" s="264">
        <v>6</v>
      </c>
      <c r="B4117" s="264">
        <v>21</v>
      </c>
      <c r="C4117" s="265">
        <v>0.20833333333333334</v>
      </c>
      <c r="D4117" s="112">
        <v>0.3375010288905938</v>
      </c>
    </row>
    <row r="4118" spans="1:4">
      <c r="A4118" s="264">
        <v>6</v>
      </c>
      <c r="B4118" s="264">
        <v>21</v>
      </c>
      <c r="C4118" s="265">
        <v>0.25</v>
      </c>
      <c r="D4118" s="112">
        <v>14.896839646603588</v>
      </c>
    </row>
    <row r="4119" spans="1:4">
      <c r="A4119" s="264">
        <v>6</v>
      </c>
      <c r="B4119" s="264">
        <v>21</v>
      </c>
      <c r="C4119" s="265">
        <v>0.29166666666666669</v>
      </c>
      <c r="D4119" s="112">
        <v>37.827251151034929</v>
      </c>
    </row>
    <row r="4120" spans="1:4">
      <c r="A4120" s="264">
        <v>6</v>
      </c>
      <c r="B4120" s="264">
        <v>21</v>
      </c>
      <c r="C4120" s="265">
        <v>0.33333333333333331</v>
      </c>
      <c r="D4120" s="112">
        <v>46.843105548739928</v>
      </c>
    </row>
    <row r="4121" spans="1:4">
      <c r="A4121" s="264">
        <v>6</v>
      </c>
      <c r="B4121" s="264">
        <v>21</v>
      </c>
      <c r="C4121" s="265">
        <v>0.375</v>
      </c>
      <c r="D4121" s="112">
        <v>50</v>
      </c>
    </row>
    <row r="4122" spans="1:4">
      <c r="A4122" s="264">
        <v>6</v>
      </c>
      <c r="B4122" s="264">
        <v>21</v>
      </c>
      <c r="C4122" s="265">
        <v>0.41666666666666669</v>
      </c>
      <c r="D4122" s="112">
        <v>50</v>
      </c>
    </row>
    <row r="4123" spans="1:4">
      <c r="A4123" s="264">
        <v>6</v>
      </c>
      <c r="B4123" s="264">
        <v>21</v>
      </c>
      <c r="C4123" s="265">
        <v>0.45833333333333331</v>
      </c>
      <c r="D4123" s="112">
        <v>50</v>
      </c>
    </row>
    <row r="4124" spans="1:4">
      <c r="A4124" s="264">
        <v>6</v>
      </c>
      <c r="B4124" s="264">
        <v>21</v>
      </c>
      <c r="C4124" s="265">
        <v>0.5</v>
      </c>
      <c r="D4124" s="112">
        <v>50</v>
      </c>
    </row>
    <row r="4125" spans="1:4">
      <c r="A4125" s="264">
        <v>6</v>
      </c>
      <c r="B4125" s="264">
        <v>21</v>
      </c>
      <c r="C4125" s="265">
        <v>0.54166666666666663</v>
      </c>
      <c r="D4125" s="112">
        <v>46.831085753444128</v>
      </c>
    </row>
    <row r="4126" spans="1:4">
      <c r="A4126" s="264">
        <v>6</v>
      </c>
      <c r="B4126" s="264">
        <v>21</v>
      </c>
      <c r="C4126" s="265">
        <v>0.58333333333333337</v>
      </c>
      <c r="D4126" s="112">
        <v>49.810443950410324</v>
      </c>
    </row>
    <row r="4127" spans="1:4">
      <c r="A4127" s="264">
        <v>6</v>
      </c>
      <c r="B4127" s="264">
        <v>21</v>
      </c>
      <c r="C4127" s="265">
        <v>0.625</v>
      </c>
      <c r="D4127" s="112">
        <v>49.261196371536819</v>
      </c>
    </row>
    <row r="4128" spans="1:4">
      <c r="A4128" s="264">
        <v>6</v>
      </c>
      <c r="B4128" s="264">
        <v>21</v>
      </c>
      <c r="C4128" s="265">
        <v>0.66666666666666663</v>
      </c>
      <c r="D4128" s="112">
        <v>41.843606093388352</v>
      </c>
    </row>
    <row r="4129" spans="1:4">
      <c r="A4129" s="264">
        <v>6</v>
      </c>
      <c r="B4129" s="264">
        <v>21</v>
      </c>
      <c r="C4129" s="265">
        <v>0.70833333333333337</v>
      </c>
      <c r="D4129" s="112">
        <v>39.420061307304486</v>
      </c>
    </row>
    <row r="4130" spans="1:4">
      <c r="A4130" s="264">
        <v>6</v>
      </c>
      <c r="B4130" s="264">
        <v>21</v>
      </c>
      <c r="C4130" s="265">
        <v>0.75</v>
      </c>
      <c r="D4130" s="112">
        <v>24.558359448751531</v>
      </c>
    </row>
    <row r="4131" spans="1:4">
      <c r="A4131" s="264">
        <v>6</v>
      </c>
      <c r="B4131" s="264">
        <v>21</v>
      </c>
      <c r="C4131" s="265">
        <v>0.79166666666666663</v>
      </c>
      <c r="D4131" s="112">
        <v>2.7290257208282114</v>
      </c>
    </row>
    <row r="4132" spans="1:4">
      <c r="A4132" s="264">
        <v>6</v>
      </c>
      <c r="B4132" s="264">
        <v>21</v>
      </c>
      <c r="C4132" s="265">
        <v>0.83333333333333337</v>
      </c>
      <c r="D4132" s="112">
        <v>0</v>
      </c>
    </row>
    <row r="4133" spans="1:4">
      <c r="A4133" s="264">
        <v>6</v>
      </c>
      <c r="B4133" s="264">
        <v>21</v>
      </c>
      <c r="C4133" s="265">
        <v>0.875</v>
      </c>
      <c r="D4133" s="112">
        <v>0</v>
      </c>
    </row>
    <row r="4134" spans="1:4">
      <c r="A4134" s="264">
        <v>6</v>
      </c>
      <c r="B4134" s="264">
        <v>21</v>
      </c>
      <c r="C4134" s="265">
        <v>0.91666666666666663</v>
      </c>
      <c r="D4134" s="112">
        <v>0</v>
      </c>
    </row>
    <row r="4135" spans="1:4">
      <c r="A4135" s="264">
        <v>6</v>
      </c>
      <c r="B4135" s="264">
        <v>21</v>
      </c>
      <c r="C4135" s="265">
        <v>0.95833333333333337</v>
      </c>
      <c r="D4135" s="112">
        <v>0</v>
      </c>
    </row>
    <row r="4136" spans="1:4">
      <c r="A4136" s="264">
        <v>6</v>
      </c>
      <c r="B4136" s="264">
        <v>22</v>
      </c>
      <c r="C4136" s="265">
        <v>0</v>
      </c>
      <c r="D4136" s="112">
        <v>0</v>
      </c>
    </row>
    <row r="4137" spans="1:4">
      <c r="A4137" s="264">
        <v>6</v>
      </c>
      <c r="B4137" s="264">
        <v>22</v>
      </c>
      <c r="C4137" s="265">
        <v>4.1666666666666664E-2</v>
      </c>
      <c r="D4137" s="112">
        <v>0</v>
      </c>
    </row>
    <row r="4138" spans="1:4">
      <c r="A4138" s="264">
        <v>6</v>
      </c>
      <c r="B4138" s="264">
        <v>22</v>
      </c>
      <c r="C4138" s="265">
        <v>8.3333333333333329E-2</v>
      </c>
      <c r="D4138" s="112">
        <v>0</v>
      </c>
    </row>
    <row r="4139" spans="1:4">
      <c r="A4139" s="264">
        <v>6</v>
      </c>
      <c r="B4139" s="264">
        <v>22</v>
      </c>
      <c r="C4139" s="265">
        <v>0.125</v>
      </c>
      <c r="D4139" s="112">
        <v>0</v>
      </c>
    </row>
    <row r="4140" spans="1:4">
      <c r="A4140" s="264">
        <v>6</v>
      </c>
      <c r="B4140" s="264">
        <v>22</v>
      </c>
      <c r="C4140" s="265">
        <v>0.16666666666666666</v>
      </c>
      <c r="D4140" s="112">
        <v>0</v>
      </c>
    </row>
    <row r="4141" spans="1:4">
      <c r="A4141" s="264">
        <v>6</v>
      </c>
      <c r="B4141" s="264">
        <v>22</v>
      </c>
      <c r="C4141" s="265">
        <v>0.20833333333333334</v>
      </c>
      <c r="D4141" s="112">
        <v>0.39103800455245247</v>
      </c>
    </row>
    <row r="4142" spans="1:4">
      <c r="A4142" s="264">
        <v>6</v>
      </c>
      <c r="B4142" s="264">
        <v>22</v>
      </c>
      <c r="C4142" s="265">
        <v>0.25</v>
      </c>
      <c r="D4142" s="112">
        <v>16.966512785245499</v>
      </c>
    </row>
    <row r="4143" spans="1:4">
      <c r="A4143" s="264">
        <v>6</v>
      </c>
      <c r="B4143" s="264">
        <v>22</v>
      </c>
      <c r="C4143" s="265">
        <v>0.29166666666666669</v>
      </c>
      <c r="D4143" s="112">
        <v>41.339642067751882</v>
      </c>
    </row>
    <row r="4144" spans="1:4">
      <c r="A4144" s="264">
        <v>6</v>
      </c>
      <c r="B4144" s="264">
        <v>22</v>
      </c>
      <c r="C4144" s="265">
        <v>0.33333333333333331</v>
      </c>
      <c r="D4144" s="112">
        <v>48.934480830047157</v>
      </c>
    </row>
    <row r="4145" spans="1:4">
      <c r="A4145" s="264">
        <v>6</v>
      </c>
      <c r="B4145" s="264">
        <v>22</v>
      </c>
      <c r="C4145" s="265">
        <v>0.375</v>
      </c>
      <c r="D4145" s="112">
        <v>50</v>
      </c>
    </row>
    <row r="4146" spans="1:4">
      <c r="A4146" s="264">
        <v>6</v>
      </c>
      <c r="B4146" s="264">
        <v>22</v>
      </c>
      <c r="C4146" s="265">
        <v>0.41666666666666669</v>
      </c>
      <c r="D4146" s="112">
        <v>50</v>
      </c>
    </row>
    <row r="4147" spans="1:4">
      <c r="A4147" s="264">
        <v>6</v>
      </c>
      <c r="B4147" s="264">
        <v>22</v>
      </c>
      <c r="C4147" s="265">
        <v>0.45833333333333331</v>
      </c>
      <c r="D4147" s="112">
        <v>50</v>
      </c>
    </row>
    <row r="4148" spans="1:4">
      <c r="A4148" s="264">
        <v>6</v>
      </c>
      <c r="B4148" s="264">
        <v>22</v>
      </c>
      <c r="C4148" s="265">
        <v>0.5</v>
      </c>
      <c r="D4148" s="112">
        <v>50</v>
      </c>
    </row>
    <row r="4149" spans="1:4">
      <c r="A4149" s="264">
        <v>6</v>
      </c>
      <c r="B4149" s="264">
        <v>22</v>
      </c>
      <c r="C4149" s="265">
        <v>0.54166666666666663</v>
      </c>
      <c r="D4149" s="112">
        <v>50</v>
      </c>
    </row>
    <row r="4150" spans="1:4">
      <c r="A4150" s="264">
        <v>6</v>
      </c>
      <c r="B4150" s="264">
        <v>22</v>
      </c>
      <c r="C4150" s="265">
        <v>0.58333333333333337</v>
      </c>
      <c r="D4150" s="112">
        <v>50</v>
      </c>
    </row>
    <row r="4151" spans="1:4">
      <c r="A4151" s="264">
        <v>6</v>
      </c>
      <c r="B4151" s="264">
        <v>22</v>
      </c>
      <c r="C4151" s="265">
        <v>0.625</v>
      </c>
      <c r="D4151" s="112">
        <v>50</v>
      </c>
    </row>
    <row r="4152" spans="1:4">
      <c r="A4152" s="264">
        <v>6</v>
      </c>
      <c r="B4152" s="264">
        <v>22</v>
      </c>
      <c r="C4152" s="265">
        <v>0.66666666666666663</v>
      </c>
      <c r="D4152" s="112">
        <v>49.047837809683813</v>
      </c>
    </row>
    <row r="4153" spans="1:4">
      <c r="A4153" s="264">
        <v>6</v>
      </c>
      <c r="B4153" s="264">
        <v>22</v>
      </c>
      <c r="C4153" s="265">
        <v>0.70833333333333337</v>
      </c>
      <c r="D4153" s="112">
        <v>43.465574510231335</v>
      </c>
    </row>
    <row r="4154" spans="1:4">
      <c r="A4154" s="264">
        <v>6</v>
      </c>
      <c r="B4154" s="264">
        <v>22</v>
      </c>
      <c r="C4154" s="265">
        <v>0.75</v>
      </c>
      <c r="D4154" s="112">
        <v>26.066479659589849</v>
      </c>
    </row>
    <row r="4155" spans="1:4">
      <c r="A4155" s="264">
        <v>6</v>
      </c>
      <c r="B4155" s="264">
        <v>22</v>
      </c>
      <c r="C4155" s="265">
        <v>0.79166666666666663</v>
      </c>
      <c r="D4155" s="112">
        <v>2.4838027256473234</v>
      </c>
    </row>
    <row r="4156" spans="1:4">
      <c r="A4156" s="264">
        <v>6</v>
      </c>
      <c r="B4156" s="264">
        <v>22</v>
      </c>
      <c r="C4156" s="265">
        <v>0.83333333333333337</v>
      </c>
      <c r="D4156" s="112">
        <v>0</v>
      </c>
    </row>
    <row r="4157" spans="1:4">
      <c r="A4157" s="264">
        <v>6</v>
      </c>
      <c r="B4157" s="264">
        <v>22</v>
      </c>
      <c r="C4157" s="265">
        <v>0.875</v>
      </c>
      <c r="D4157" s="112">
        <v>0</v>
      </c>
    </row>
    <row r="4158" spans="1:4">
      <c r="A4158" s="264">
        <v>6</v>
      </c>
      <c r="B4158" s="264">
        <v>22</v>
      </c>
      <c r="C4158" s="265">
        <v>0.91666666666666663</v>
      </c>
      <c r="D4158" s="112">
        <v>0</v>
      </c>
    </row>
    <row r="4159" spans="1:4">
      <c r="A4159" s="264">
        <v>6</v>
      </c>
      <c r="B4159" s="264">
        <v>22</v>
      </c>
      <c r="C4159" s="265">
        <v>0.95833333333333337</v>
      </c>
      <c r="D4159" s="112">
        <v>0</v>
      </c>
    </row>
    <row r="4160" spans="1:4">
      <c r="A4160" s="264">
        <v>6</v>
      </c>
      <c r="B4160" s="264">
        <v>23</v>
      </c>
      <c r="C4160" s="265">
        <v>0</v>
      </c>
      <c r="D4160" s="112">
        <v>0</v>
      </c>
    </row>
    <row r="4161" spans="1:4">
      <c r="A4161" s="264">
        <v>6</v>
      </c>
      <c r="B4161" s="264">
        <v>23</v>
      </c>
      <c r="C4161" s="265">
        <v>4.1666666666666664E-2</v>
      </c>
      <c r="D4161" s="112">
        <v>0</v>
      </c>
    </row>
    <row r="4162" spans="1:4">
      <c r="A4162" s="264">
        <v>6</v>
      </c>
      <c r="B4162" s="264">
        <v>23</v>
      </c>
      <c r="C4162" s="265">
        <v>8.3333333333333329E-2</v>
      </c>
      <c r="D4162" s="112">
        <v>0</v>
      </c>
    </row>
    <row r="4163" spans="1:4">
      <c r="A4163" s="264">
        <v>6</v>
      </c>
      <c r="B4163" s="264">
        <v>23</v>
      </c>
      <c r="C4163" s="265">
        <v>0.125</v>
      </c>
      <c r="D4163" s="112">
        <v>0</v>
      </c>
    </row>
    <row r="4164" spans="1:4">
      <c r="A4164" s="264">
        <v>6</v>
      </c>
      <c r="B4164" s="264">
        <v>23</v>
      </c>
      <c r="C4164" s="265">
        <v>0.16666666666666666</v>
      </c>
      <c r="D4164" s="112">
        <v>0</v>
      </c>
    </row>
    <row r="4165" spans="1:4">
      <c r="A4165" s="264">
        <v>6</v>
      </c>
      <c r="B4165" s="264">
        <v>23</v>
      </c>
      <c r="C4165" s="265">
        <v>0.20833333333333334</v>
      </c>
      <c r="D4165" s="112">
        <v>0.38744292834769911</v>
      </c>
    </row>
    <row r="4166" spans="1:4">
      <c r="A4166" s="264">
        <v>6</v>
      </c>
      <c r="B4166" s="264">
        <v>23</v>
      </c>
      <c r="C4166" s="265">
        <v>0.25</v>
      </c>
      <c r="D4166" s="112">
        <v>17.658501101337968</v>
      </c>
    </row>
    <row r="4167" spans="1:4">
      <c r="A4167" s="264">
        <v>6</v>
      </c>
      <c r="B4167" s="264">
        <v>23</v>
      </c>
      <c r="C4167" s="265">
        <v>0.29166666666666669</v>
      </c>
      <c r="D4167" s="112">
        <v>42.425092703211419</v>
      </c>
    </row>
    <row r="4168" spans="1:4">
      <c r="A4168" s="264">
        <v>6</v>
      </c>
      <c r="B4168" s="264">
        <v>23</v>
      </c>
      <c r="C4168" s="265">
        <v>0.33333333333333331</v>
      </c>
      <c r="D4168" s="112">
        <v>49.28120012031885</v>
      </c>
    </row>
    <row r="4169" spans="1:4">
      <c r="A4169" s="264">
        <v>6</v>
      </c>
      <c r="B4169" s="264">
        <v>23</v>
      </c>
      <c r="C4169" s="265">
        <v>0.375</v>
      </c>
      <c r="D4169" s="112">
        <v>50</v>
      </c>
    </row>
    <row r="4170" spans="1:4">
      <c r="A4170" s="264">
        <v>6</v>
      </c>
      <c r="B4170" s="264">
        <v>23</v>
      </c>
      <c r="C4170" s="265">
        <v>0.41666666666666669</v>
      </c>
      <c r="D4170" s="112">
        <v>50</v>
      </c>
    </row>
    <row r="4171" spans="1:4">
      <c r="A4171" s="264">
        <v>6</v>
      </c>
      <c r="B4171" s="264">
        <v>23</v>
      </c>
      <c r="C4171" s="265">
        <v>0.45833333333333331</v>
      </c>
      <c r="D4171" s="112">
        <v>50</v>
      </c>
    </row>
    <row r="4172" spans="1:4">
      <c r="A4172" s="264">
        <v>6</v>
      </c>
      <c r="B4172" s="264">
        <v>23</v>
      </c>
      <c r="C4172" s="265">
        <v>0.5</v>
      </c>
      <c r="D4172" s="112">
        <v>50</v>
      </c>
    </row>
    <row r="4173" spans="1:4">
      <c r="A4173" s="264">
        <v>6</v>
      </c>
      <c r="B4173" s="264">
        <v>23</v>
      </c>
      <c r="C4173" s="265">
        <v>0.54166666666666663</v>
      </c>
      <c r="D4173" s="112">
        <v>50</v>
      </c>
    </row>
    <row r="4174" spans="1:4">
      <c r="A4174" s="264">
        <v>6</v>
      </c>
      <c r="B4174" s="264">
        <v>23</v>
      </c>
      <c r="C4174" s="265">
        <v>0.58333333333333337</v>
      </c>
      <c r="D4174" s="112">
        <v>50</v>
      </c>
    </row>
    <row r="4175" spans="1:4">
      <c r="A4175" s="264">
        <v>6</v>
      </c>
      <c r="B4175" s="264">
        <v>23</v>
      </c>
      <c r="C4175" s="265">
        <v>0.625</v>
      </c>
      <c r="D4175" s="112">
        <v>50</v>
      </c>
    </row>
    <row r="4176" spans="1:4">
      <c r="A4176" s="264">
        <v>6</v>
      </c>
      <c r="B4176" s="264">
        <v>23</v>
      </c>
      <c r="C4176" s="265">
        <v>0.66666666666666663</v>
      </c>
      <c r="D4176" s="112">
        <v>49.461197350881704</v>
      </c>
    </row>
    <row r="4177" spans="1:4">
      <c r="A4177" s="264">
        <v>6</v>
      </c>
      <c r="B4177" s="264">
        <v>23</v>
      </c>
      <c r="C4177" s="265">
        <v>0.70833333333333337</v>
      </c>
      <c r="D4177" s="112">
        <v>43.987557603493379</v>
      </c>
    </row>
    <row r="4178" spans="1:4">
      <c r="A4178" s="264">
        <v>6</v>
      </c>
      <c r="B4178" s="264">
        <v>23</v>
      </c>
      <c r="C4178" s="265">
        <v>0.75</v>
      </c>
      <c r="D4178" s="112">
        <v>25.971669517556563</v>
      </c>
    </row>
    <row r="4179" spans="1:4">
      <c r="A4179" s="264">
        <v>6</v>
      </c>
      <c r="B4179" s="264">
        <v>23</v>
      </c>
      <c r="C4179" s="265">
        <v>0.79166666666666663</v>
      </c>
      <c r="D4179" s="112">
        <v>2.4205294491858669</v>
      </c>
    </row>
    <row r="4180" spans="1:4">
      <c r="A4180" s="264">
        <v>6</v>
      </c>
      <c r="B4180" s="264">
        <v>23</v>
      </c>
      <c r="C4180" s="265">
        <v>0.83333333333333337</v>
      </c>
      <c r="D4180" s="112">
        <v>0</v>
      </c>
    </row>
    <row r="4181" spans="1:4">
      <c r="A4181" s="264">
        <v>6</v>
      </c>
      <c r="B4181" s="264">
        <v>23</v>
      </c>
      <c r="C4181" s="265">
        <v>0.875</v>
      </c>
      <c r="D4181" s="112">
        <v>0</v>
      </c>
    </row>
    <row r="4182" spans="1:4">
      <c r="A4182" s="264">
        <v>6</v>
      </c>
      <c r="B4182" s="264">
        <v>23</v>
      </c>
      <c r="C4182" s="265">
        <v>0.91666666666666663</v>
      </c>
      <c r="D4182" s="112">
        <v>0</v>
      </c>
    </row>
    <row r="4183" spans="1:4">
      <c r="A4183" s="264">
        <v>6</v>
      </c>
      <c r="B4183" s="264">
        <v>23</v>
      </c>
      <c r="C4183" s="265">
        <v>0.95833333333333337</v>
      </c>
      <c r="D4183" s="112">
        <v>0</v>
      </c>
    </row>
    <row r="4184" spans="1:4">
      <c r="A4184" s="264">
        <v>6</v>
      </c>
      <c r="B4184" s="264">
        <v>24</v>
      </c>
      <c r="C4184" s="265">
        <v>0</v>
      </c>
      <c r="D4184" s="112">
        <v>0</v>
      </c>
    </row>
    <row r="4185" spans="1:4">
      <c r="A4185" s="264">
        <v>6</v>
      </c>
      <c r="B4185" s="264">
        <v>24</v>
      </c>
      <c r="C4185" s="265">
        <v>4.1666666666666664E-2</v>
      </c>
      <c r="D4185" s="112">
        <v>0</v>
      </c>
    </row>
    <row r="4186" spans="1:4">
      <c r="A4186" s="264">
        <v>6</v>
      </c>
      <c r="B4186" s="264">
        <v>24</v>
      </c>
      <c r="C4186" s="265">
        <v>8.3333333333333329E-2</v>
      </c>
      <c r="D4186" s="112">
        <v>0</v>
      </c>
    </row>
    <row r="4187" spans="1:4">
      <c r="A4187" s="264">
        <v>6</v>
      </c>
      <c r="B4187" s="264">
        <v>24</v>
      </c>
      <c r="C4187" s="265">
        <v>0.125</v>
      </c>
      <c r="D4187" s="112">
        <v>0</v>
      </c>
    </row>
    <row r="4188" spans="1:4">
      <c r="A4188" s="264">
        <v>6</v>
      </c>
      <c r="B4188" s="264">
        <v>24</v>
      </c>
      <c r="C4188" s="265">
        <v>0.16666666666666666</v>
      </c>
      <c r="D4188" s="112">
        <v>0</v>
      </c>
    </row>
    <row r="4189" spans="1:4">
      <c r="A4189" s="264">
        <v>6</v>
      </c>
      <c r="B4189" s="264">
        <v>24</v>
      </c>
      <c r="C4189" s="265">
        <v>0.20833333333333334</v>
      </c>
      <c r="D4189" s="112">
        <v>0.4091083312932175</v>
      </c>
    </row>
    <row r="4190" spans="1:4">
      <c r="A4190" s="264">
        <v>6</v>
      </c>
      <c r="B4190" s="264">
        <v>24</v>
      </c>
      <c r="C4190" s="265">
        <v>0.25</v>
      </c>
      <c r="D4190" s="112">
        <v>17.358860581957099</v>
      </c>
    </row>
    <row r="4191" spans="1:4">
      <c r="A4191" s="264">
        <v>6</v>
      </c>
      <c r="B4191" s="264">
        <v>24</v>
      </c>
      <c r="C4191" s="265">
        <v>0.29166666666666669</v>
      </c>
      <c r="D4191" s="112">
        <v>42.082128405796809</v>
      </c>
    </row>
    <row r="4192" spans="1:4">
      <c r="A4192" s="264">
        <v>6</v>
      </c>
      <c r="B4192" s="264">
        <v>24</v>
      </c>
      <c r="C4192" s="265">
        <v>0.33333333333333331</v>
      </c>
      <c r="D4192" s="112">
        <v>49.106510292396337</v>
      </c>
    </row>
    <row r="4193" spans="1:4">
      <c r="A4193" s="264">
        <v>6</v>
      </c>
      <c r="B4193" s="264">
        <v>24</v>
      </c>
      <c r="C4193" s="265">
        <v>0.375</v>
      </c>
      <c r="D4193" s="112">
        <v>50</v>
      </c>
    </row>
    <row r="4194" spans="1:4">
      <c r="A4194" s="264">
        <v>6</v>
      </c>
      <c r="B4194" s="264">
        <v>24</v>
      </c>
      <c r="C4194" s="265">
        <v>0.41666666666666669</v>
      </c>
      <c r="D4194" s="112">
        <v>50</v>
      </c>
    </row>
    <row r="4195" spans="1:4">
      <c r="A4195" s="264">
        <v>6</v>
      </c>
      <c r="B4195" s="264">
        <v>24</v>
      </c>
      <c r="C4195" s="265">
        <v>0.45833333333333331</v>
      </c>
      <c r="D4195" s="112">
        <v>50</v>
      </c>
    </row>
    <row r="4196" spans="1:4">
      <c r="A4196" s="264">
        <v>6</v>
      </c>
      <c r="B4196" s="264">
        <v>24</v>
      </c>
      <c r="C4196" s="265">
        <v>0.5</v>
      </c>
      <c r="D4196" s="112">
        <v>50</v>
      </c>
    </row>
    <row r="4197" spans="1:4">
      <c r="A4197" s="264">
        <v>6</v>
      </c>
      <c r="B4197" s="264">
        <v>24</v>
      </c>
      <c r="C4197" s="265">
        <v>0.54166666666666663</v>
      </c>
      <c r="D4197" s="112">
        <v>50</v>
      </c>
    </row>
    <row r="4198" spans="1:4">
      <c r="A4198" s="264">
        <v>6</v>
      </c>
      <c r="B4198" s="264">
        <v>24</v>
      </c>
      <c r="C4198" s="265">
        <v>0.58333333333333337</v>
      </c>
      <c r="D4198" s="112">
        <v>50</v>
      </c>
    </row>
    <row r="4199" spans="1:4">
      <c r="A4199" s="264">
        <v>6</v>
      </c>
      <c r="B4199" s="264">
        <v>24</v>
      </c>
      <c r="C4199" s="265">
        <v>0.625</v>
      </c>
      <c r="D4199" s="112">
        <v>49.589174738314568</v>
      </c>
    </row>
    <row r="4200" spans="1:4">
      <c r="A4200" s="264">
        <v>6</v>
      </c>
      <c r="B4200" s="264">
        <v>24</v>
      </c>
      <c r="C4200" s="265">
        <v>0.66666666666666663</v>
      </c>
      <c r="D4200" s="112">
        <v>48.420924179739437</v>
      </c>
    </row>
    <row r="4201" spans="1:4">
      <c r="A4201" s="264">
        <v>6</v>
      </c>
      <c r="B4201" s="264">
        <v>24</v>
      </c>
      <c r="C4201" s="265">
        <v>0.70833333333333337</v>
      </c>
      <c r="D4201" s="112">
        <v>43.908606463981698</v>
      </c>
    </row>
    <row r="4202" spans="1:4">
      <c r="A4202" s="264">
        <v>6</v>
      </c>
      <c r="B4202" s="264">
        <v>24</v>
      </c>
      <c r="C4202" s="265">
        <v>0.75</v>
      </c>
      <c r="D4202" s="112">
        <v>24.623433261047964</v>
      </c>
    </row>
    <row r="4203" spans="1:4">
      <c r="A4203" s="264">
        <v>6</v>
      </c>
      <c r="B4203" s="264">
        <v>24</v>
      </c>
      <c r="C4203" s="265">
        <v>0.79166666666666663</v>
      </c>
      <c r="D4203" s="112">
        <v>2.2645396227942132</v>
      </c>
    </row>
    <row r="4204" spans="1:4">
      <c r="A4204" s="264">
        <v>6</v>
      </c>
      <c r="B4204" s="264">
        <v>24</v>
      </c>
      <c r="C4204" s="265">
        <v>0.83333333333333337</v>
      </c>
      <c r="D4204" s="112">
        <v>0</v>
      </c>
    </row>
    <row r="4205" spans="1:4">
      <c r="A4205" s="264">
        <v>6</v>
      </c>
      <c r="B4205" s="264">
        <v>24</v>
      </c>
      <c r="C4205" s="265">
        <v>0.875</v>
      </c>
      <c r="D4205" s="112">
        <v>0</v>
      </c>
    </row>
    <row r="4206" spans="1:4">
      <c r="A4206" s="264">
        <v>6</v>
      </c>
      <c r="B4206" s="264">
        <v>24</v>
      </c>
      <c r="C4206" s="265">
        <v>0.91666666666666663</v>
      </c>
      <c r="D4206" s="112">
        <v>0</v>
      </c>
    </row>
    <row r="4207" spans="1:4">
      <c r="A4207" s="264">
        <v>6</v>
      </c>
      <c r="B4207" s="264">
        <v>24</v>
      </c>
      <c r="C4207" s="265">
        <v>0.95833333333333337</v>
      </c>
      <c r="D4207" s="112">
        <v>0</v>
      </c>
    </row>
    <row r="4208" spans="1:4">
      <c r="A4208" s="264">
        <v>6</v>
      </c>
      <c r="B4208" s="264">
        <v>25</v>
      </c>
      <c r="C4208" s="265">
        <v>0</v>
      </c>
      <c r="D4208" s="112">
        <v>0</v>
      </c>
    </row>
    <row r="4209" spans="1:4">
      <c r="A4209" s="264">
        <v>6</v>
      </c>
      <c r="B4209" s="264">
        <v>25</v>
      </c>
      <c r="C4209" s="265">
        <v>4.1666666666666664E-2</v>
      </c>
      <c r="D4209" s="112">
        <v>0</v>
      </c>
    </row>
    <row r="4210" spans="1:4">
      <c r="A4210" s="264">
        <v>6</v>
      </c>
      <c r="B4210" s="264">
        <v>25</v>
      </c>
      <c r="C4210" s="265">
        <v>8.3333333333333329E-2</v>
      </c>
      <c r="D4210" s="112">
        <v>0</v>
      </c>
    </row>
    <row r="4211" spans="1:4">
      <c r="A4211" s="264">
        <v>6</v>
      </c>
      <c r="B4211" s="264">
        <v>25</v>
      </c>
      <c r="C4211" s="265">
        <v>0.125</v>
      </c>
      <c r="D4211" s="112">
        <v>0</v>
      </c>
    </row>
    <row r="4212" spans="1:4">
      <c r="A4212" s="264">
        <v>6</v>
      </c>
      <c r="B4212" s="264">
        <v>25</v>
      </c>
      <c r="C4212" s="265">
        <v>0.16666666666666666</v>
      </c>
      <c r="D4212" s="112">
        <v>0</v>
      </c>
    </row>
    <row r="4213" spans="1:4">
      <c r="A4213" s="264">
        <v>6</v>
      </c>
      <c r="B4213" s="264">
        <v>25</v>
      </c>
      <c r="C4213" s="265">
        <v>0.20833333333333334</v>
      </c>
      <c r="D4213" s="112">
        <v>0.30499413363368599</v>
      </c>
    </row>
    <row r="4214" spans="1:4">
      <c r="A4214" s="264">
        <v>6</v>
      </c>
      <c r="B4214" s="264">
        <v>25</v>
      </c>
      <c r="C4214" s="265">
        <v>0.25</v>
      </c>
      <c r="D4214" s="112">
        <v>14.245906666242096</v>
      </c>
    </row>
    <row r="4215" spans="1:4">
      <c r="A4215" s="264">
        <v>6</v>
      </c>
      <c r="B4215" s="264">
        <v>25</v>
      </c>
      <c r="C4215" s="265">
        <v>0.29166666666666669</v>
      </c>
      <c r="D4215" s="112">
        <v>39.701921010654466</v>
      </c>
    </row>
    <row r="4216" spans="1:4">
      <c r="A4216" s="264">
        <v>6</v>
      </c>
      <c r="B4216" s="264">
        <v>25</v>
      </c>
      <c r="C4216" s="265">
        <v>0.33333333333333331</v>
      </c>
      <c r="D4216" s="112">
        <v>47.650915519504245</v>
      </c>
    </row>
    <row r="4217" spans="1:4">
      <c r="A4217" s="264">
        <v>6</v>
      </c>
      <c r="B4217" s="264">
        <v>25</v>
      </c>
      <c r="C4217" s="265">
        <v>0.375</v>
      </c>
      <c r="D4217" s="112">
        <v>50</v>
      </c>
    </row>
    <row r="4218" spans="1:4">
      <c r="A4218" s="264">
        <v>6</v>
      </c>
      <c r="B4218" s="264">
        <v>25</v>
      </c>
      <c r="C4218" s="265">
        <v>0.41666666666666669</v>
      </c>
      <c r="D4218" s="112">
        <v>50</v>
      </c>
    </row>
    <row r="4219" spans="1:4">
      <c r="A4219" s="264">
        <v>6</v>
      </c>
      <c r="B4219" s="264">
        <v>25</v>
      </c>
      <c r="C4219" s="265">
        <v>0.45833333333333331</v>
      </c>
      <c r="D4219" s="112">
        <v>50</v>
      </c>
    </row>
    <row r="4220" spans="1:4">
      <c r="A4220" s="264">
        <v>6</v>
      </c>
      <c r="B4220" s="264">
        <v>25</v>
      </c>
      <c r="C4220" s="265">
        <v>0.5</v>
      </c>
      <c r="D4220" s="112">
        <v>50</v>
      </c>
    </row>
    <row r="4221" spans="1:4">
      <c r="A4221" s="264">
        <v>6</v>
      </c>
      <c r="B4221" s="264">
        <v>25</v>
      </c>
      <c r="C4221" s="265">
        <v>0.54166666666666663</v>
      </c>
      <c r="D4221" s="112">
        <v>50</v>
      </c>
    </row>
    <row r="4222" spans="1:4">
      <c r="A4222" s="264">
        <v>6</v>
      </c>
      <c r="B4222" s="264">
        <v>25</v>
      </c>
      <c r="C4222" s="265">
        <v>0.58333333333333337</v>
      </c>
      <c r="D4222" s="112">
        <v>41.869055771674681</v>
      </c>
    </row>
    <row r="4223" spans="1:4">
      <c r="A4223" s="264">
        <v>6</v>
      </c>
      <c r="B4223" s="264">
        <v>25</v>
      </c>
      <c r="C4223" s="265">
        <v>0.625</v>
      </c>
      <c r="D4223" s="112">
        <v>38.964956992063293</v>
      </c>
    </row>
    <row r="4224" spans="1:4">
      <c r="A4224" s="264">
        <v>6</v>
      </c>
      <c r="B4224" s="264">
        <v>25</v>
      </c>
      <c r="C4224" s="265">
        <v>0.66666666666666663</v>
      </c>
      <c r="D4224" s="112">
        <v>21.644908805043052</v>
      </c>
    </row>
    <row r="4225" spans="1:4">
      <c r="A4225" s="264">
        <v>6</v>
      </c>
      <c r="B4225" s="264">
        <v>25</v>
      </c>
      <c r="C4225" s="265">
        <v>0.70833333333333337</v>
      </c>
      <c r="D4225" s="112">
        <v>18.284836060729265</v>
      </c>
    </row>
    <row r="4226" spans="1:4">
      <c r="A4226" s="264">
        <v>6</v>
      </c>
      <c r="B4226" s="264">
        <v>25</v>
      </c>
      <c r="C4226" s="265">
        <v>0.75</v>
      </c>
      <c r="D4226" s="112">
        <v>6.2106073589362074</v>
      </c>
    </row>
    <row r="4227" spans="1:4">
      <c r="A4227" s="264">
        <v>6</v>
      </c>
      <c r="B4227" s="264">
        <v>25</v>
      </c>
      <c r="C4227" s="265">
        <v>0.79166666666666663</v>
      </c>
      <c r="D4227" s="112">
        <v>0.5950462198685762</v>
      </c>
    </row>
    <row r="4228" spans="1:4">
      <c r="A4228" s="264">
        <v>6</v>
      </c>
      <c r="B4228" s="264">
        <v>25</v>
      </c>
      <c r="C4228" s="265">
        <v>0.83333333333333337</v>
      </c>
      <c r="D4228" s="112">
        <v>0</v>
      </c>
    </row>
    <row r="4229" spans="1:4">
      <c r="A4229" s="264">
        <v>6</v>
      </c>
      <c r="B4229" s="264">
        <v>25</v>
      </c>
      <c r="C4229" s="265">
        <v>0.875</v>
      </c>
      <c r="D4229" s="112">
        <v>0</v>
      </c>
    </row>
    <row r="4230" spans="1:4">
      <c r="A4230" s="264">
        <v>6</v>
      </c>
      <c r="B4230" s="264">
        <v>25</v>
      </c>
      <c r="C4230" s="265">
        <v>0.91666666666666663</v>
      </c>
      <c r="D4230" s="112">
        <v>0</v>
      </c>
    </row>
    <row r="4231" spans="1:4">
      <c r="A4231" s="264">
        <v>6</v>
      </c>
      <c r="B4231" s="264">
        <v>25</v>
      </c>
      <c r="C4231" s="265">
        <v>0.95833333333333337</v>
      </c>
      <c r="D4231" s="112">
        <v>0</v>
      </c>
    </row>
    <row r="4232" spans="1:4">
      <c r="A4232" s="264">
        <v>6</v>
      </c>
      <c r="B4232" s="264">
        <v>26</v>
      </c>
      <c r="C4232" s="265">
        <v>0</v>
      </c>
      <c r="D4232" s="112">
        <v>0</v>
      </c>
    </row>
    <row r="4233" spans="1:4">
      <c r="A4233" s="264">
        <v>6</v>
      </c>
      <c r="B4233" s="264">
        <v>26</v>
      </c>
      <c r="C4233" s="265">
        <v>4.1666666666666664E-2</v>
      </c>
      <c r="D4233" s="112">
        <v>0</v>
      </c>
    </row>
    <row r="4234" spans="1:4">
      <c r="A4234" s="264">
        <v>6</v>
      </c>
      <c r="B4234" s="264">
        <v>26</v>
      </c>
      <c r="C4234" s="265">
        <v>8.3333333333333329E-2</v>
      </c>
      <c r="D4234" s="112">
        <v>0</v>
      </c>
    </row>
    <row r="4235" spans="1:4">
      <c r="A4235" s="264">
        <v>6</v>
      </c>
      <c r="B4235" s="264">
        <v>26</v>
      </c>
      <c r="C4235" s="265">
        <v>0.125</v>
      </c>
      <c r="D4235" s="112">
        <v>0</v>
      </c>
    </row>
    <row r="4236" spans="1:4">
      <c r="A4236" s="264">
        <v>6</v>
      </c>
      <c r="B4236" s="264">
        <v>26</v>
      </c>
      <c r="C4236" s="265">
        <v>0.16666666666666666</v>
      </c>
      <c r="D4236" s="112">
        <v>0</v>
      </c>
    </row>
    <row r="4237" spans="1:4">
      <c r="A4237" s="264">
        <v>6</v>
      </c>
      <c r="B4237" s="264">
        <v>26</v>
      </c>
      <c r="C4237" s="265">
        <v>0.20833333333333334</v>
      </c>
      <c r="D4237" s="112">
        <v>0.22873956226918116</v>
      </c>
    </row>
    <row r="4238" spans="1:4">
      <c r="A4238" s="264">
        <v>6</v>
      </c>
      <c r="B4238" s="264">
        <v>26</v>
      </c>
      <c r="C4238" s="265">
        <v>0.25</v>
      </c>
      <c r="D4238" s="112">
        <v>8.6113139227521174</v>
      </c>
    </row>
    <row r="4239" spans="1:4">
      <c r="A4239" s="264">
        <v>6</v>
      </c>
      <c r="B4239" s="264">
        <v>26</v>
      </c>
      <c r="C4239" s="265">
        <v>0.29166666666666669</v>
      </c>
      <c r="D4239" s="112">
        <v>29.194418285761405</v>
      </c>
    </row>
    <row r="4240" spans="1:4">
      <c r="A4240" s="264">
        <v>6</v>
      </c>
      <c r="B4240" s="264">
        <v>26</v>
      </c>
      <c r="C4240" s="265">
        <v>0.33333333333333331</v>
      </c>
      <c r="D4240" s="112">
        <v>36.933404121099436</v>
      </c>
    </row>
    <row r="4241" spans="1:4">
      <c r="A4241" s="264">
        <v>6</v>
      </c>
      <c r="B4241" s="264">
        <v>26</v>
      </c>
      <c r="C4241" s="265">
        <v>0.375</v>
      </c>
      <c r="D4241" s="112">
        <v>34.095078911955852</v>
      </c>
    </row>
    <row r="4242" spans="1:4">
      <c r="A4242" s="264">
        <v>6</v>
      </c>
      <c r="B4242" s="264">
        <v>26</v>
      </c>
      <c r="C4242" s="265">
        <v>0.41666666666666669</v>
      </c>
      <c r="D4242" s="112">
        <v>48.938487735115977</v>
      </c>
    </row>
    <row r="4243" spans="1:4">
      <c r="A4243" s="264">
        <v>6</v>
      </c>
      <c r="B4243" s="264">
        <v>26</v>
      </c>
      <c r="C4243" s="265">
        <v>0.45833333333333331</v>
      </c>
      <c r="D4243" s="112">
        <v>50</v>
      </c>
    </row>
    <row r="4244" spans="1:4">
      <c r="A4244" s="264">
        <v>6</v>
      </c>
      <c r="B4244" s="264">
        <v>26</v>
      </c>
      <c r="C4244" s="265">
        <v>0.5</v>
      </c>
      <c r="D4244" s="112">
        <v>46.593339806466432</v>
      </c>
    </row>
    <row r="4245" spans="1:4">
      <c r="A4245" s="264">
        <v>6</v>
      </c>
      <c r="B4245" s="264">
        <v>26</v>
      </c>
      <c r="C4245" s="265">
        <v>0.54166666666666663</v>
      </c>
      <c r="D4245" s="112">
        <v>44.770171817543684</v>
      </c>
    </row>
    <row r="4246" spans="1:4">
      <c r="A4246" s="264">
        <v>6</v>
      </c>
      <c r="B4246" s="264">
        <v>26</v>
      </c>
      <c r="C4246" s="265">
        <v>0.58333333333333337</v>
      </c>
      <c r="D4246" s="112">
        <v>41.87040531813502</v>
      </c>
    </row>
    <row r="4247" spans="1:4">
      <c r="A4247" s="264">
        <v>6</v>
      </c>
      <c r="B4247" s="264">
        <v>26</v>
      </c>
      <c r="C4247" s="265">
        <v>0.625</v>
      </c>
      <c r="D4247" s="112">
        <v>15.963385517021855</v>
      </c>
    </row>
    <row r="4248" spans="1:4">
      <c r="A4248" s="264">
        <v>6</v>
      </c>
      <c r="B4248" s="264">
        <v>26</v>
      </c>
      <c r="C4248" s="265">
        <v>0.66666666666666663</v>
      </c>
      <c r="D4248" s="112">
        <v>21.356923422027368</v>
      </c>
    </row>
    <row r="4249" spans="1:4">
      <c r="A4249" s="264">
        <v>6</v>
      </c>
      <c r="B4249" s="264">
        <v>26</v>
      </c>
      <c r="C4249" s="265">
        <v>0.70833333333333337</v>
      </c>
      <c r="D4249" s="112">
        <v>11.259514119081281</v>
      </c>
    </row>
    <row r="4250" spans="1:4">
      <c r="A4250" s="264">
        <v>6</v>
      </c>
      <c r="B4250" s="264">
        <v>26</v>
      </c>
      <c r="C4250" s="265">
        <v>0.75</v>
      </c>
      <c r="D4250" s="112">
        <v>13.512486496878612</v>
      </c>
    </row>
    <row r="4251" spans="1:4">
      <c r="A4251" s="264">
        <v>6</v>
      </c>
      <c r="B4251" s="264">
        <v>26</v>
      </c>
      <c r="C4251" s="265">
        <v>0.79166666666666663</v>
      </c>
      <c r="D4251" s="112">
        <v>1.7158343133568985</v>
      </c>
    </row>
    <row r="4252" spans="1:4">
      <c r="A4252" s="264">
        <v>6</v>
      </c>
      <c r="B4252" s="264">
        <v>26</v>
      </c>
      <c r="C4252" s="265">
        <v>0.83333333333333337</v>
      </c>
      <c r="D4252" s="112">
        <v>0</v>
      </c>
    </row>
    <row r="4253" spans="1:4">
      <c r="A4253" s="264">
        <v>6</v>
      </c>
      <c r="B4253" s="264">
        <v>26</v>
      </c>
      <c r="C4253" s="265">
        <v>0.875</v>
      </c>
      <c r="D4253" s="112">
        <v>0</v>
      </c>
    </row>
    <row r="4254" spans="1:4">
      <c r="A4254" s="264">
        <v>6</v>
      </c>
      <c r="B4254" s="264">
        <v>26</v>
      </c>
      <c r="C4254" s="265">
        <v>0.91666666666666663</v>
      </c>
      <c r="D4254" s="112">
        <v>0</v>
      </c>
    </row>
    <row r="4255" spans="1:4">
      <c r="A4255" s="264">
        <v>6</v>
      </c>
      <c r="B4255" s="264">
        <v>26</v>
      </c>
      <c r="C4255" s="265">
        <v>0.95833333333333337</v>
      </c>
      <c r="D4255" s="112">
        <v>0</v>
      </c>
    </row>
    <row r="4256" spans="1:4">
      <c r="A4256" s="264">
        <v>6</v>
      </c>
      <c r="B4256" s="264">
        <v>27</v>
      </c>
      <c r="C4256" s="265">
        <v>0</v>
      </c>
      <c r="D4256" s="112">
        <v>0</v>
      </c>
    </row>
    <row r="4257" spans="1:4">
      <c r="A4257" s="264">
        <v>6</v>
      </c>
      <c r="B4257" s="264">
        <v>27</v>
      </c>
      <c r="C4257" s="265">
        <v>4.1666666666666664E-2</v>
      </c>
      <c r="D4257" s="112">
        <v>0</v>
      </c>
    </row>
    <row r="4258" spans="1:4">
      <c r="A4258" s="264">
        <v>6</v>
      </c>
      <c r="B4258" s="264">
        <v>27</v>
      </c>
      <c r="C4258" s="265">
        <v>8.3333333333333329E-2</v>
      </c>
      <c r="D4258" s="112">
        <v>0</v>
      </c>
    </row>
    <row r="4259" spans="1:4">
      <c r="A4259" s="264">
        <v>6</v>
      </c>
      <c r="B4259" s="264">
        <v>27</v>
      </c>
      <c r="C4259" s="265">
        <v>0.125</v>
      </c>
      <c r="D4259" s="112">
        <v>0</v>
      </c>
    </row>
    <row r="4260" spans="1:4">
      <c r="A4260" s="264">
        <v>6</v>
      </c>
      <c r="B4260" s="264">
        <v>27</v>
      </c>
      <c r="C4260" s="265">
        <v>0.16666666666666666</v>
      </c>
      <c r="D4260" s="112">
        <v>0</v>
      </c>
    </row>
    <row r="4261" spans="1:4">
      <c r="A4261" s="264">
        <v>6</v>
      </c>
      <c r="B4261" s="264">
        <v>27</v>
      </c>
      <c r="C4261" s="265">
        <v>0.20833333333333334</v>
      </c>
      <c r="D4261" s="112">
        <v>0.28419545818489322</v>
      </c>
    </row>
    <row r="4262" spans="1:4">
      <c r="A4262" s="264">
        <v>6</v>
      </c>
      <c r="B4262" s="264">
        <v>27</v>
      </c>
      <c r="C4262" s="265">
        <v>0.25</v>
      </c>
      <c r="D4262" s="112">
        <v>10.991302710199475</v>
      </c>
    </row>
    <row r="4263" spans="1:4">
      <c r="A4263" s="264">
        <v>6</v>
      </c>
      <c r="B4263" s="264">
        <v>27</v>
      </c>
      <c r="C4263" s="265">
        <v>0.29166666666666669</v>
      </c>
      <c r="D4263" s="112">
        <v>35.350045826144623</v>
      </c>
    </row>
    <row r="4264" spans="1:4">
      <c r="A4264" s="264">
        <v>6</v>
      </c>
      <c r="B4264" s="264">
        <v>27</v>
      </c>
      <c r="C4264" s="265">
        <v>0.33333333333333331</v>
      </c>
      <c r="D4264" s="112">
        <v>45.287673792746354</v>
      </c>
    </row>
    <row r="4265" spans="1:4">
      <c r="A4265" s="264">
        <v>6</v>
      </c>
      <c r="B4265" s="264">
        <v>27</v>
      </c>
      <c r="C4265" s="265">
        <v>0.375</v>
      </c>
      <c r="D4265" s="112">
        <v>49.889091327700271</v>
      </c>
    </row>
    <row r="4266" spans="1:4">
      <c r="A4266" s="264">
        <v>6</v>
      </c>
      <c r="B4266" s="264">
        <v>27</v>
      </c>
      <c r="C4266" s="265">
        <v>0.41666666666666669</v>
      </c>
      <c r="D4266" s="112">
        <v>50</v>
      </c>
    </row>
    <row r="4267" spans="1:4">
      <c r="A4267" s="264">
        <v>6</v>
      </c>
      <c r="B4267" s="264">
        <v>27</v>
      </c>
      <c r="C4267" s="265">
        <v>0.45833333333333331</v>
      </c>
      <c r="D4267" s="112">
        <v>50</v>
      </c>
    </row>
    <row r="4268" spans="1:4">
      <c r="A4268" s="264">
        <v>6</v>
      </c>
      <c r="B4268" s="264">
        <v>27</v>
      </c>
      <c r="C4268" s="265">
        <v>0.5</v>
      </c>
      <c r="D4268" s="112">
        <v>50</v>
      </c>
    </row>
    <row r="4269" spans="1:4">
      <c r="A4269" s="264">
        <v>6</v>
      </c>
      <c r="B4269" s="264">
        <v>27</v>
      </c>
      <c r="C4269" s="265">
        <v>0.54166666666666663</v>
      </c>
      <c r="D4269" s="112">
        <v>50</v>
      </c>
    </row>
    <row r="4270" spans="1:4">
      <c r="A4270" s="264">
        <v>6</v>
      </c>
      <c r="B4270" s="264">
        <v>27</v>
      </c>
      <c r="C4270" s="265">
        <v>0.58333333333333337</v>
      </c>
      <c r="D4270" s="112">
        <v>50</v>
      </c>
    </row>
    <row r="4271" spans="1:4">
      <c r="A4271" s="264">
        <v>6</v>
      </c>
      <c r="B4271" s="264">
        <v>27</v>
      </c>
      <c r="C4271" s="265">
        <v>0.625</v>
      </c>
      <c r="D4271" s="112">
        <v>48.041984169403548</v>
      </c>
    </row>
    <row r="4272" spans="1:4">
      <c r="A4272" s="264">
        <v>6</v>
      </c>
      <c r="B4272" s="264">
        <v>27</v>
      </c>
      <c r="C4272" s="265">
        <v>0.66666666666666663</v>
      </c>
      <c r="D4272" s="112">
        <v>36.679266380687466</v>
      </c>
    </row>
    <row r="4273" spans="1:4">
      <c r="A4273" s="264">
        <v>6</v>
      </c>
      <c r="B4273" s="264">
        <v>27</v>
      </c>
      <c r="C4273" s="265">
        <v>0.70833333333333337</v>
      </c>
      <c r="D4273" s="112">
        <v>31.791123637076094</v>
      </c>
    </row>
    <row r="4274" spans="1:4">
      <c r="A4274" s="264">
        <v>6</v>
      </c>
      <c r="B4274" s="264">
        <v>27</v>
      </c>
      <c r="C4274" s="265">
        <v>0.75</v>
      </c>
      <c r="D4274" s="112">
        <v>20.281924115671583</v>
      </c>
    </row>
    <row r="4275" spans="1:4">
      <c r="A4275" s="264">
        <v>6</v>
      </c>
      <c r="B4275" s="264">
        <v>27</v>
      </c>
      <c r="C4275" s="265">
        <v>0.79166666666666663</v>
      </c>
      <c r="D4275" s="112">
        <v>2.10633179768412</v>
      </c>
    </row>
    <row r="4276" spans="1:4">
      <c r="A4276" s="264">
        <v>6</v>
      </c>
      <c r="B4276" s="264">
        <v>27</v>
      </c>
      <c r="C4276" s="265">
        <v>0.83333333333333337</v>
      </c>
      <c r="D4276" s="112">
        <v>0</v>
      </c>
    </row>
    <row r="4277" spans="1:4">
      <c r="A4277" s="264">
        <v>6</v>
      </c>
      <c r="B4277" s="264">
        <v>27</v>
      </c>
      <c r="C4277" s="265">
        <v>0.875</v>
      </c>
      <c r="D4277" s="112">
        <v>0</v>
      </c>
    </row>
    <row r="4278" spans="1:4">
      <c r="A4278" s="264">
        <v>6</v>
      </c>
      <c r="B4278" s="264">
        <v>27</v>
      </c>
      <c r="C4278" s="265">
        <v>0.91666666666666663</v>
      </c>
      <c r="D4278" s="112">
        <v>0</v>
      </c>
    </row>
    <row r="4279" spans="1:4">
      <c r="A4279" s="264">
        <v>6</v>
      </c>
      <c r="B4279" s="264">
        <v>27</v>
      </c>
      <c r="C4279" s="265">
        <v>0.95833333333333337</v>
      </c>
      <c r="D4279" s="112">
        <v>0</v>
      </c>
    </row>
    <row r="4280" spans="1:4">
      <c r="A4280" s="264">
        <v>6</v>
      </c>
      <c r="B4280" s="264">
        <v>28</v>
      </c>
      <c r="C4280" s="265">
        <v>0</v>
      </c>
      <c r="D4280" s="112">
        <v>0</v>
      </c>
    </row>
    <row r="4281" spans="1:4">
      <c r="A4281" s="264">
        <v>6</v>
      </c>
      <c r="B4281" s="264">
        <v>28</v>
      </c>
      <c r="C4281" s="265">
        <v>4.1666666666666664E-2</v>
      </c>
      <c r="D4281" s="112">
        <v>0</v>
      </c>
    </row>
    <row r="4282" spans="1:4">
      <c r="A4282" s="264">
        <v>6</v>
      </c>
      <c r="B4282" s="264">
        <v>28</v>
      </c>
      <c r="C4282" s="265">
        <v>8.3333333333333329E-2</v>
      </c>
      <c r="D4282" s="112">
        <v>0</v>
      </c>
    </row>
    <row r="4283" spans="1:4">
      <c r="A4283" s="264">
        <v>6</v>
      </c>
      <c r="B4283" s="264">
        <v>28</v>
      </c>
      <c r="C4283" s="265">
        <v>0.125</v>
      </c>
      <c r="D4283" s="112">
        <v>0</v>
      </c>
    </row>
    <row r="4284" spans="1:4">
      <c r="A4284" s="264">
        <v>6</v>
      </c>
      <c r="B4284" s="264">
        <v>28</v>
      </c>
      <c r="C4284" s="265">
        <v>0.16666666666666666</v>
      </c>
      <c r="D4284" s="112">
        <v>0</v>
      </c>
    </row>
    <row r="4285" spans="1:4">
      <c r="A4285" s="264">
        <v>6</v>
      </c>
      <c r="B4285" s="264">
        <v>28</v>
      </c>
      <c r="C4285" s="265">
        <v>0.20833333333333334</v>
      </c>
      <c r="D4285" s="112">
        <v>0.33675720122408481</v>
      </c>
    </row>
    <row r="4286" spans="1:4">
      <c r="A4286" s="264">
        <v>6</v>
      </c>
      <c r="B4286" s="264">
        <v>28</v>
      </c>
      <c r="C4286" s="265">
        <v>0.25</v>
      </c>
      <c r="D4286" s="112">
        <v>15.117845323384147</v>
      </c>
    </row>
    <row r="4287" spans="1:4">
      <c r="A4287" s="264">
        <v>6</v>
      </c>
      <c r="B4287" s="264">
        <v>28</v>
      </c>
      <c r="C4287" s="265">
        <v>0.29166666666666669</v>
      </c>
      <c r="D4287" s="112">
        <v>36.930717556740881</v>
      </c>
    </row>
    <row r="4288" spans="1:4">
      <c r="A4288" s="264">
        <v>6</v>
      </c>
      <c r="B4288" s="264">
        <v>28</v>
      </c>
      <c r="C4288" s="265">
        <v>0.33333333333333331</v>
      </c>
      <c r="D4288" s="112">
        <v>46.129731469876923</v>
      </c>
    </row>
    <row r="4289" spans="1:4">
      <c r="A4289" s="264">
        <v>6</v>
      </c>
      <c r="B4289" s="264">
        <v>28</v>
      </c>
      <c r="C4289" s="265">
        <v>0.375</v>
      </c>
      <c r="D4289" s="112">
        <v>49.683825183642931</v>
      </c>
    </row>
    <row r="4290" spans="1:4">
      <c r="A4290" s="264">
        <v>6</v>
      </c>
      <c r="B4290" s="264">
        <v>28</v>
      </c>
      <c r="C4290" s="265">
        <v>0.41666666666666669</v>
      </c>
      <c r="D4290" s="112">
        <v>48.370220043999275</v>
      </c>
    </row>
    <row r="4291" spans="1:4">
      <c r="A4291" s="264">
        <v>6</v>
      </c>
      <c r="B4291" s="264">
        <v>28</v>
      </c>
      <c r="C4291" s="265">
        <v>0.45833333333333331</v>
      </c>
      <c r="D4291" s="112">
        <v>27.817949464753699</v>
      </c>
    </row>
    <row r="4292" spans="1:4">
      <c r="A4292" s="264">
        <v>6</v>
      </c>
      <c r="B4292" s="264">
        <v>28</v>
      </c>
      <c r="C4292" s="265">
        <v>0.5</v>
      </c>
      <c r="D4292" s="112">
        <v>13.086363177085017</v>
      </c>
    </row>
    <row r="4293" spans="1:4">
      <c r="A4293" s="264">
        <v>6</v>
      </c>
      <c r="B4293" s="264">
        <v>28</v>
      </c>
      <c r="C4293" s="265">
        <v>0.54166666666666663</v>
      </c>
      <c r="D4293" s="112">
        <v>26.384708986720781</v>
      </c>
    </row>
    <row r="4294" spans="1:4">
      <c r="A4294" s="264">
        <v>6</v>
      </c>
      <c r="B4294" s="264">
        <v>28</v>
      </c>
      <c r="C4294" s="265">
        <v>0.58333333333333337</v>
      </c>
      <c r="D4294" s="112">
        <v>34.51801478376948</v>
      </c>
    </row>
    <row r="4295" spans="1:4">
      <c r="A4295" s="264">
        <v>6</v>
      </c>
      <c r="B4295" s="264">
        <v>28</v>
      </c>
      <c r="C4295" s="265">
        <v>0.625</v>
      </c>
      <c r="D4295" s="112">
        <v>18.484933692159466</v>
      </c>
    </row>
    <row r="4296" spans="1:4">
      <c r="A4296" s="264">
        <v>6</v>
      </c>
      <c r="B4296" s="264">
        <v>28</v>
      </c>
      <c r="C4296" s="265">
        <v>0.66666666666666663</v>
      </c>
      <c r="D4296" s="112">
        <v>9.6511836930940618</v>
      </c>
    </row>
    <row r="4297" spans="1:4">
      <c r="A4297" s="264">
        <v>6</v>
      </c>
      <c r="B4297" s="264">
        <v>28</v>
      </c>
      <c r="C4297" s="265">
        <v>0.70833333333333337</v>
      </c>
      <c r="D4297" s="112">
        <v>20.143247520129783</v>
      </c>
    </row>
    <row r="4298" spans="1:4">
      <c r="A4298" s="264">
        <v>6</v>
      </c>
      <c r="B4298" s="264">
        <v>28</v>
      </c>
      <c r="C4298" s="265">
        <v>0.75</v>
      </c>
      <c r="D4298" s="112">
        <v>23.698617038530514</v>
      </c>
    </row>
    <row r="4299" spans="1:4">
      <c r="A4299" s="264">
        <v>6</v>
      </c>
      <c r="B4299" s="264">
        <v>28</v>
      </c>
      <c r="C4299" s="265">
        <v>0.79166666666666663</v>
      </c>
      <c r="D4299" s="112">
        <v>2.2217568080968615</v>
      </c>
    </row>
    <row r="4300" spans="1:4">
      <c r="A4300" s="264">
        <v>6</v>
      </c>
      <c r="B4300" s="264">
        <v>28</v>
      </c>
      <c r="C4300" s="265">
        <v>0.83333333333333337</v>
      </c>
      <c r="D4300" s="112">
        <v>0</v>
      </c>
    </row>
    <row r="4301" spans="1:4">
      <c r="A4301" s="264">
        <v>6</v>
      </c>
      <c r="B4301" s="264">
        <v>28</v>
      </c>
      <c r="C4301" s="265">
        <v>0.875</v>
      </c>
      <c r="D4301" s="112">
        <v>0</v>
      </c>
    </row>
    <row r="4302" spans="1:4">
      <c r="A4302" s="264">
        <v>6</v>
      </c>
      <c r="B4302" s="264">
        <v>28</v>
      </c>
      <c r="C4302" s="265">
        <v>0.91666666666666663</v>
      </c>
      <c r="D4302" s="112">
        <v>0</v>
      </c>
    </row>
    <row r="4303" spans="1:4">
      <c r="A4303" s="264">
        <v>6</v>
      </c>
      <c r="B4303" s="264">
        <v>28</v>
      </c>
      <c r="C4303" s="265">
        <v>0.95833333333333337</v>
      </c>
      <c r="D4303" s="112">
        <v>0</v>
      </c>
    </row>
    <row r="4304" spans="1:4">
      <c r="A4304" s="264">
        <v>6</v>
      </c>
      <c r="B4304" s="264">
        <v>29</v>
      </c>
      <c r="C4304" s="265">
        <v>0</v>
      </c>
      <c r="D4304" s="112">
        <v>0</v>
      </c>
    </row>
    <row r="4305" spans="1:4">
      <c r="A4305" s="264">
        <v>6</v>
      </c>
      <c r="B4305" s="264">
        <v>29</v>
      </c>
      <c r="C4305" s="265">
        <v>4.1666666666666664E-2</v>
      </c>
      <c r="D4305" s="112">
        <v>0</v>
      </c>
    </row>
    <row r="4306" spans="1:4">
      <c r="A4306" s="264">
        <v>6</v>
      </c>
      <c r="B4306" s="264">
        <v>29</v>
      </c>
      <c r="C4306" s="265">
        <v>8.3333333333333329E-2</v>
      </c>
      <c r="D4306" s="112">
        <v>0</v>
      </c>
    </row>
    <row r="4307" spans="1:4">
      <c r="A4307" s="264">
        <v>6</v>
      </c>
      <c r="B4307" s="264">
        <v>29</v>
      </c>
      <c r="C4307" s="265">
        <v>0.125</v>
      </c>
      <c r="D4307" s="112">
        <v>0</v>
      </c>
    </row>
    <row r="4308" spans="1:4">
      <c r="A4308" s="264">
        <v>6</v>
      </c>
      <c r="B4308" s="264">
        <v>29</v>
      </c>
      <c r="C4308" s="265">
        <v>0.16666666666666666</v>
      </c>
      <c r="D4308" s="112">
        <v>0</v>
      </c>
    </row>
    <row r="4309" spans="1:4">
      <c r="A4309" s="264">
        <v>6</v>
      </c>
      <c r="B4309" s="264">
        <v>29</v>
      </c>
      <c r="C4309" s="265">
        <v>0.20833333333333334</v>
      </c>
      <c r="D4309" s="112">
        <v>0.26433327811681884</v>
      </c>
    </row>
    <row r="4310" spans="1:4">
      <c r="A4310" s="264">
        <v>6</v>
      </c>
      <c r="B4310" s="264">
        <v>29</v>
      </c>
      <c r="C4310" s="265">
        <v>0.25</v>
      </c>
      <c r="D4310" s="112">
        <v>16.000196425342885</v>
      </c>
    </row>
    <row r="4311" spans="1:4">
      <c r="A4311" s="264">
        <v>6</v>
      </c>
      <c r="B4311" s="264">
        <v>29</v>
      </c>
      <c r="C4311" s="265">
        <v>0.29166666666666669</v>
      </c>
      <c r="D4311" s="112">
        <v>40.992398705572661</v>
      </c>
    </row>
    <row r="4312" spans="1:4">
      <c r="A4312" s="264">
        <v>6</v>
      </c>
      <c r="B4312" s="264">
        <v>29</v>
      </c>
      <c r="C4312" s="265">
        <v>0.33333333333333331</v>
      </c>
      <c r="D4312" s="112">
        <v>48.778424257607035</v>
      </c>
    </row>
    <row r="4313" spans="1:4">
      <c r="A4313" s="264">
        <v>6</v>
      </c>
      <c r="B4313" s="264">
        <v>29</v>
      </c>
      <c r="C4313" s="265">
        <v>0.375</v>
      </c>
      <c r="D4313" s="112">
        <v>50</v>
      </c>
    </row>
    <row r="4314" spans="1:4">
      <c r="A4314" s="264">
        <v>6</v>
      </c>
      <c r="B4314" s="264">
        <v>29</v>
      </c>
      <c r="C4314" s="265">
        <v>0.41666666666666669</v>
      </c>
      <c r="D4314" s="112">
        <v>46.744266341780019</v>
      </c>
    </row>
    <row r="4315" spans="1:4">
      <c r="A4315" s="264">
        <v>6</v>
      </c>
      <c r="B4315" s="264">
        <v>29</v>
      </c>
      <c r="C4315" s="265">
        <v>0.45833333333333331</v>
      </c>
      <c r="D4315" s="112">
        <v>50</v>
      </c>
    </row>
    <row r="4316" spans="1:4">
      <c r="A4316" s="264">
        <v>6</v>
      </c>
      <c r="B4316" s="264">
        <v>29</v>
      </c>
      <c r="C4316" s="265">
        <v>0.5</v>
      </c>
      <c r="D4316" s="112">
        <v>50</v>
      </c>
    </row>
    <row r="4317" spans="1:4">
      <c r="A4317" s="264">
        <v>6</v>
      </c>
      <c r="B4317" s="264">
        <v>29</v>
      </c>
      <c r="C4317" s="265">
        <v>0.54166666666666663</v>
      </c>
      <c r="D4317" s="112">
        <v>48.382230477228433</v>
      </c>
    </row>
    <row r="4318" spans="1:4">
      <c r="A4318" s="264">
        <v>6</v>
      </c>
      <c r="B4318" s="264">
        <v>29</v>
      </c>
      <c r="C4318" s="265">
        <v>0.58333333333333337</v>
      </c>
      <c r="D4318" s="112">
        <v>39.426772063676452</v>
      </c>
    </row>
    <row r="4319" spans="1:4">
      <c r="A4319" s="264">
        <v>6</v>
      </c>
      <c r="B4319" s="264">
        <v>29</v>
      </c>
      <c r="C4319" s="265">
        <v>0.625</v>
      </c>
      <c r="D4319" s="112">
        <v>44.512030283228462</v>
      </c>
    </row>
    <row r="4320" spans="1:4">
      <c r="A4320" s="264">
        <v>6</v>
      </c>
      <c r="B4320" s="264">
        <v>29</v>
      </c>
      <c r="C4320" s="265">
        <v>0.66666666666666663</v>
      </c>
      <c r="D4320" s="112">
        <v>31.164981167334052</v>
      </c>
    </row>
    <row r="4321" spans="1:4">
      <c r="A4321" s="264">
        <v>6</v>
      </c>
      <c r="B4321" s="264">
        <v>29</v>
      </c>
      <c r="C4321" s="265">
        <v>0.70833333333333337</v>
      </c>
      <c r="D4321" s="112">
        <v>13.708026112202109</v>
      </c>
    </row>
    <row r="4322" spans="1:4">
      <c r="A4322" s="264">
        <v>6</v>
      </c>
      <c r="B4322" s="264">
        <v>29</v>
      </c>
      <c r="C4322" s="265">
        <v>0.75</v>
      </c>
      <c r="D4322" s="112">
        <v>20.188114071562534</v>
      </c>
    </row>
    <row r="4323" spans="1:4">
      <c r="A4323" s="264">
        <v>6</v>
      </c>
      <c r="B4323" s="264">
        <v>29</v>
      </c>
      <c r="C4323" s="265">
        <v>0.79166666666666663</v>
      </c>
      <c r="D4323" s="112">
        <v>2.3814653301328916</v>
      </c>
    </row>
    <row r="4324" spans="1:4">
      <c r="A4324" s="264">
        <v>6</v>
      </c>
      <c r="B4324" s="264">
        <v>29</v>
      </c>
      <c r="C4324" s="265">
        <v>0.83333333333333337</v>
      </c>
      <c r="D4324" s="112">
        <v>0</v>
      </c>
    </row>
    <row r="4325" spans="1:4">
      <c r="A4325" s="264">
        <v>6</v>
      </c>
      <c r="B4325" s="264">
        <v>29</v>
      </c>
      <c r="C4325" s="265">
        <v>0.875</v>
      </c>
      <c r="D4325" s="112">
        <v>0</v>
      </c>
    </row>
    <row r="4326" spans="1:4">
      <c r="A4326" s="264">
        <v>6</v>
      </c>
      <c r="B4326" s="264">
        <v>29</v>
      </c>
      <c r="C4326" s="265">
        <v>0.91666666666666663</v>
      </c>
      <c r="D4326" s="112">
        <v>0</v>
      </c>
    </row>
    <row r="4327" spans="1:4">
      <c r="A4327" s="264">
        <v>6</v>
      </c>
      <c r="B4327" s="264">
        <v>29</v>
      </c>
      <c r="C4327" s="265">
        <v>0.95833333333333337</v>
      </c>
      <c r="D4327" s="112">
        <v>0</v>
      </c>
    </row>
    <row r="4328" spans="1:4">
      <c r="A4328" s="264">
        <v>6</v>
      </c>
      <c r="B4328" s="264">
        <v>30</v>
      </c>
      <c r="C4328" s="265">
        <v>0</v>
      </c>
      <c r="D4328" s="112">
        <v>0</v>
      </c>
    </row>
    <row r="4329" spans="1:4">
      <c r="A4329" s="264">
        <v>6</v>
      </c>
      <c r="B4329" s="264">
        <v>30</v>
      </c>
      <c r="C4329" s="265">
        <v>4.1666666666666664E-2</v>
      </c>
      <c r="D4329" s="112">
        <v>0</v>
      </c>
    </row>
    <row r="4330" spans="1:4">
      <c r="A4330" s="264">
        <v>6</v>
      </c>
      <c r="B4330" s="264">
        <v>30</v>
      </c>
      <c r="C4330" s="265">
        <v>8.3333333333333329E-2</v>
      </c>
      <c r="D4330" s="112">
        <v>0</v>
      </c>
    </row>
    <row r="4331" spans="1:4">
      <c r="A4331" s="264">
        <v>6</v>
      </c>
      <c r="B4331" s="264">
        <v>30</v>
      </c>
      <c r="C4331" s="265">
        <v>0.125</v>
      </c>
      <c r="D4331" s="112">
        <v>0</v>
      </c>
    </row>
    <row r="4332" spans="1:4">
      <c r="A4332" s="264">
        <v>6</v>
      </c>
      <c r="B4332" s="264">
        <v>30</v>
      </c>
      <c r="C4332" s="265">
        <v>0.16666666666666666</v>
      </c>
      <c r="D4332" s="112">
        <v>0</v>
      </c>
    </row>
    <row r="4333" spans="1:4">
      <c r="A4333" s="264">
        <v>6</v>
      </c>
      <c r="B4333" s="264">
        <v>30</v>
      </c>
      <c r="C4333" s="265">
        <v>0.20833333333333334</v>
      </c>
      <c r="D4333" s="112">
        <v>0</v>
      </c>
    </row>
    <row r="4334" spans="1:4">
      <c r="A4334" s="264">
        <v>6</v>
      </c>
      <c r="B4334" s="264">
        <v>30</v>
      </c>
      <c r="C4334" s="265">
        <v>0.25</v>
      </c>
      <c r="D4334" s="112">
        <v>14.110770538825699</v>
      </c>
    </row>
    <row r="4335" spans="1:4">
      <c r="A4335" s="264">
        <v>6</v>
      </c>
      <c r="B4335" s="264">
        <v>30</v>
      </c>
      <c r="C4335" s="265">
        <v>0.29166666666666669</v>
      </c>
      <c r="D4335" s="112">
        <v>35.643441948777166</v>
      </c>
    </row>
    <row r="4336" spans="1:4">
      <c r="A4336" s="264">
        <v>6</v>
      </c>
      <c r="B4336" s="264">
        <v>30</v>
      </c>
      <c r="C4336" s="265">
        <v>0.33333333333333331</v>
      </c>
      <c r="D4336" s="112">
        <v>38.905880452189962</v>
      </c>
    </row>
    <row r="4337" spans="1:4">
      <c r="A4337" s="264">
        <v>6</v>
      </c>
      <c r="B4337" s="264">
        <v>30</v>
      </c>
      <c r="C4337" s="265">
        <v>0.375</v>
      </c>
      <c r="D4337" s="112">
        <v>38.592986396505587</v>
      </c>
    </row>
    <row r="4338" spans="1:4">
      <c r="A4338" s="264">
        <v>6</v>
      </c>
      <c r="B4338" s="264">
        <v>30</v>
      </c>
      <c r="C4338" s="265">
        <v>0.41666666666666669</v>
      </c>
      <c r="D4338" s="112">
        <v>50</v>
      </c>
    </row>
    <row r="4339" spans="1:4">
      <c r="A4339" s="264">
        <v>6</v>
      </c>
      <c r="B4339" s="264">
        <v>30</v>
      </c>
      <c r="C4339" s="265">
        <v>0.45833333333333331</v>
      </c>
      <c r="D4339" s="112">
        <v>50</v>
      </c>
    </row>
    <row r="4340" spans="1:4">
      <c r="A4340" s="264">
        <v>6</v>
      </c>
      <c r="B4340" s="264">
        <v>30</v>
      </c>
      <c r="C4340" s="265">
        <v>0.5</v>
      </c>
      <c r="D4340" s="112">
        <v>50</v>
      </c>
    </row>
    <row r="4341" spans="1:4">
      <c r="A4341" s="264">
        <v>6</v>
      </c>
      <c r="B4341" s="264">
        <v>30</v>
      </c>
      <c r="C4341" s="265">
        <v>0.54166666666666663</v>
      </c>
      <c r="D4341" s="112">
        <v>47.508077840686632</v>
      </c>
    </row>
    <row r="4342" spans="1:4">
      <c r="A4342" s="264">
        <v>6</v>
      </c>
      <c r="B4342" s="264">
        <v>30</v>
      </c>
      <c r="C4342" s="265">
        <v>0.58333333333333337</v>
      </c>
      <c r="D4342" s="112">
        <v>50</v>
      </c>
    </row>
    <row r="4343" spans="1:4">
      <c r="A4343" s="264">
        <v>6</v>
      </c>
      <c r="B4343" s="264">
        <v>30</v>
      </c>
      <c r="C4343" s="265">
        <v>0.625</v>
      </c>
      <c r="D4343" s="112">
        <v>49.374520885561431</v>
      </c>
    </row>
    <row r="4344" spans="1:4">
      <c r="A4344" s="264">
        <v>6</v>
      </c>
      <c r="B4344" s="264">
        <v>30</v>
      </c>
      <c r="C4344" s="265">
        <v>0.66666666666666663</v>
      </c>
      <c r="D4344" s="112">
        <v>34.375254589497771</v>
      </c>
    </row>
    <row r="4345" spans="1:4">
      <c r="A4345" s="264">
        <v>6</v>
      </c>
      <c r="B4345" s="264">
        <v>30</v>
      </c>
      <c r="C4345" s="265">
        <v>0.70833333333333337</v>
      </c>
      <c r="D4345" s="112">
        <v>33.735366881690183</v>
      </c>
    </row>
    <row r="4346" spans="1:4">
      <c r="A4346" s="264">
        <v>6</v>
      </c>
      <c r="B4346" s="264">
        <v>30</v>
      </c>
      <c r="C4346" s="265">
        <v>0.75</v>
      </c>
      <c r="D4346" s="112">
        <v>19.153104598522535</v>
      </c>
    </row>
    <row r="4347" spans="1:4">
      <c r="A4347" s="264">
        <v>6</v>
      </c>
      <c r="B4347" s="264">
        <v>30</v>
      </c>
      <c r="C4347" s="265">
        <v>0.79166666666666663</v>
      </c>
      <c r="D4347" s="112">
        <v>2.108809094061912</v>
      </c>
    </row>
    <row r="4348" spans="1:4">
      <c r="A4348" s="264">
        <v>6</v>
      </c>
      <c r="B4348" s="264">
        <v>30</v>
      </c>
      <c r="C4348" s="265">
        <v>0.83333333333333337</v>
      </c>
      <c r="D4348" s="112">
        <v>0</v>
      </c>
    </row>
    <row r="4349" spans="1:4">
      <c r="A4349" s="264">
        <v>6</v>
      </c>
      <c r="B4349" s="264">
        <v>30</v>
      </c>
      <c r="C4349" s="265">
        <v>0.875</v>
      </c>
      <c r="D4349" s="112">
        <v>0</v>
      </c>
    </row>
    <row r="4350" spans="1:4">
      <c r="A4350" s="264">
        <v>6</v>
      </c>
      <c r="B4350" s="264">
        <v>30</v>
      </c>
      <c r="C4350" s="265">
        <v>0.91666666666666663</v>
      </c>
      <c r="D4350" s="112">
        <v>0</v>
      </c>
    </row>
    <row r="4351" spans="1:4">
      <c r="A4351" s="264">
        <v>6</v>
      </c>
      <c r="B4351" s="264">
        <v>30</v>
      </c>
      <c r="C4351" s="265">
        <v>0.95833333333333337</v>
      </c>
      <c r="D4351" s="112">
        <v>0</v>
      </c>
    </row>
    <row r="4352" spans="1:4">
      <c r="A4352" s="264">
        <v>7</v>
      </c>
      <c r="B4352" s="264">
        <v>1</v>
      </c>
      <c r="C4352" s="265">
        <v>0</v>
      </c>
      <c r="D4352" s="112">
        <v>0</v>
      </c>
    </row>
    <row r="4353" spans="1:4">
      <c r="A4353" s="264">
        <v>7</v>
      </c>
      <c r="B4353" s="264">
        <v>1</v>
      </c>
      <c r="C4353" s="265">
        <v>4.1666666666666664E-2</v>
      </c>
      <c r="D4353" s="112">
        <v>0</v>
      </c>
    </row>
    <row r="4354" spans="1:4">
      <c r="A4354" s="264">
        <v>7</v>
      </c>
      <c r="B4354" s="264">
        <v>1</v>
      </c>
      <c r="C4354" s="265">
        <v>8.3333333333333329E-2</v>
      </c>
      <c r="D4354" s="112">
        <v>0</v>
      </c>
    </row>
    <row r="4355" spans="1:4">
      <c r="A4355" s="264">
        <v>7</v>
      </c>
      <c r="B4355" s="264">
        <v>1</v>
      </c>
      <c r="C4355" s="265">
        <v>0.125</v>
      </c>
      <c r="D4355" s="112">
        <v>0</v>
      </c>
    </row>
    <row r="4356" spans="1:4">
      <c r="A4356" s="264">
        <v>7</v>
      </c>
      <c r="B4356" s="264">
        <v>1</v>
      </c>
      <c r="C4356" s="265">
        <v>0.16666666666666666</v>
      </c>
      <c r="D4356" s="112">
        <v>0</v>
      </c>
    </row>
    <row r="4357" spans="1:4">
      <c r="A4357" s="264">
        <v>7</v>
      </c>
      <c r="B4357" s="264">
        <v>1</v>
      </c>
      <c r="C4357" s="265">
        <v>0.20833333333333334</v>
      </c>
      <c r="D4357" s="112">
        <v>0.22200480353979316</v>
      </c>
    </row>
    <row r="4358" spans="1:4">
      <c r="A4358" s="264">
        <v>7</v>
      </c>
      <c r="B4358" s="264">
        <v>1</v>
      </c>
      <c r="C4358" s="265">
        <v>0.25</v>
      </c>
      <c r="D4358" s="112">
        <v>11.892447507178794</v>
      </c>
    </row>
    <row r="4359" spans="1:4">
      <c r="A4359" s="264">
        <v>7</v>
      </c>
      <c r="B4359" s="264">
        <v>1</v>
      </c>
      <c r="C4359" s="265">
        <v>0.29166666666666669</v>
      </c>
      <c r="D4359" s="112">
        <v>35.286790507943351</v>
      </c>
    </row>
    <row r="4360" spans="1:4">
      <c r="A4360" s="264">
        <v>7</v>
      </c>
      <c r="B4360" s="264">
        <v>1</v>
      </c>
      <c r="C4360" s="265">
        <v>0.33333333333333331</v>
      </c>
      <c r="D4360" s="112">
        <v>45.387946678377233</v>
      </c>
    </row>
    <row r="4361" spans="1:4">
      <c r="A4361" s="264">
        <v>7</v>
      </c>
      <c r="B4361" s="264">
        <v>1</v>
      </c>
      <c r="C4361" s="265">
        <v>0.375</v>
      </c>
      <c r="D4361" s="112">
        <v>49.946394705068663</v>
      </c>
    </row>
    <row r="4362" spans="1:4">
      <c r="A4362" s="264">
        <v>7</v>
      </c>
      <c r="B4362" s="264">
        <v>1</v>
      </c>
      <c r="C4362" s="265">
        <v>0.41666666666666669</v>
      </c>
      <c r="D4362" s="112">
        <v>50</v>
      </c>
    </row>
    <row r="4363" spans="1:4">
      <c r="A4363" s="264">
        <v>7</v>
      </c>
      <c r="B4363" s="264">
        <v>1</v>
      </c>
      <c r="C4363" s="265">
        <v>0.45833333333333331</v>
      </c>
      <c r="D4363" s="112">
        <v>50</v>
      </c>
    </row>
    <row r="4364" spans="1:4">
      <c r="A4364" s="264">
        <v>7</v>
      </c>
      <c r="B4364" s="264">
        <v>1</v>
      </c>
      <c r="C4364" s="265">
        <v>0.5</v>
      </c>
      <c r="D4364" s="112">
        <v>50</v>
      </c>
    </row>
    <row r="4365" spans="1:4">
      <c r="A4365" s="264">
        <v>7</v>
      </c>
      <c r="B4365" s="264">
        <v>1</v>
      </c>
      <c r="C4365" s="265">
        <v>0.54166666666666663</v>
      </c>
      <c r="D4365" s="112">
        <v>50</v>
      </c>
    </row>
    <row r="4366" spans="1:4">
      <c r="A4366" s="264">
        <v>7</v>
      </c>
      <c r="B4366" s="264">
        <v>1</v>
      </c>
      <c r="C4366" s="265">
        <v>0.58333333333333337</v>
      </c>
      <c r="D4366" s="112">
        <v>49.314539250814583</v>
      </c>
    </row>
    <row r="4367" spans="1:4">
      <c r="A4367" s="264">
        <v>7</v>
      </c>
      <c r="B4367" s="264">
        <v>1</v>
      </c>
      <c r="C4367" s="265">
        <v>0.625</v>
      </c>
      <c r="D4367" s="112">
        <v>46.952626523941973</v>
      </c>
    </row>
    <row r="4368" spans="1:4">
      <c r="A4368" s="264">
        <v>7</v>
      </c>
      <c r="B4368" s="264">
        <v>1</v>
      </c>
      <c r="C4368" s="265">
        <v>0.66666666666666663</v>
      </c>
      <c r="D4368" s="112">
        <v>34.325417461418404</v>
      </c>
    </row>
    <row r="4369" spans="1:4">
      <c r="A4369" s="264">
        <v>7</v>
      </c>
      <c r="B4369" s="264">
        <v>1</v>
      </c>
      <c r="C4369" s="265">
        <v>0.70833333333333337</v>
      </c>
      <c r="D4369" s="112">
        <v>23.261773983987414</v>
      </c>
    </row>
    <row r="4370" spans="1:4">
      <c r="A4370" s="264">
        <v>7</v>
      </c>
      <c r="B4370" s="264">
        <v>1</v>
      </c>
      <c r="C4370" s="265">
        <v>0.75</v>
      </c>
      <c r="D4370" s="112">
        <v>1.2631709618628404</v>
      </c>
    </row>
    <row r="4371" spans="1:4">
      <c r="A4371" s="264">
        <v>7</v>
      </c>
      <c r="B4371" s="264">
        <v>1</v>
      </c>
      <c r="C4371" s="265">
        <v>0.79166666666666663</v>
      </c>
      <c r="D4371" s="112">
        <v>0.24896161878972828</v>
      </c>
    </row>
    <row r="4372" spans="1:4">
      <c r="A4372" s="264">
        <v>7</v>
      </c>
      <c r="B4372" s="264">
        <v>1</v>
      </c>
      <c r="C4372" s="265">
        <v>0.83333333333333337</v>
      </c>
      <c r="D4372" s="112">
        <v>0</v>
      </c>
    </row>
    <row r="4373" spans="1:4">
      <c r="A4373" s="264">
        <v>7</v>
      </c>
      <c r="B4373" s="264">
        <v>1</v>
      </c>
      <c r="C4373" s="265">
        <v>0.875</v>
      </c>
      <c r="D4373" s="112">
        <v>0</v>
      </c>
    </row>
    <row r="4374" spans="1:4">
      <c r="A4374" s="264">
        <v>7</v>
      </c>
      <c r="B4374" s="264">
        <v>1</v>
      </c>
      <c r="C4374" s="265">
        <v>0.91666666666666663</v>
      </c>
      <c r="D4374" s="112">
        <v>0</v>
      </c>
    </row>
    <row r="4375" spans="1:4">
      <c r="A4375" s="264">
        <v>7</v>
      </c>
      <c r="B4375" s="264">
        <v>1</v>
      </c>
      <c r="C4375" s="265">
        <v>0.95833333333333337</v>
      </c>
      <c r="D4375" s="112">
        <v>0</v>
      </c>
    </row>
    <row r="4376" spans="1:4">
      <c r="A4376" s="264">
        <v>7</v>
      </c>
      <c r="B4376" s="264">
        <v>2</v>
      </c>
      <c r="C4376" s="265">
        <v>0</v>
      </c>
      <c r="D4376" s="112">
        <v>0</v>
      </c>
    </row>
    <row r="4377" spans="1:4">
      <c r="A4377" s="264">
        <v>7</v>
      </c>
      <c r="B4377" s="264">
        <v>2</v>
      </c>
      <c r="C4377" s="265">
        <v>4.1666666666666664E-2</v>
      </c>
      <c r="D4377" s="112">
        <v>0</v>
      </c>
    </row>
    <row r="4378" spans="1:4">
      <c r="A4378" s="264">
        <v>7</v>
      </c>
      <c r="B4378" s="264">
        <v>2</v>
      </c>
      <c r="C4378" s="265">
        <v>8.3333333333333329E-2</v>
      </c>
      <c r="D4378" s="112">
        <v>0</v>
      </c>
    </row>
    <row r="4379" spans="1:4">
      <c r="A4379" s="264">
        <v>7</v>
      </c>
      <c r="B4379" s="264">
        <v>2</v>
      </c>
      <c r="C4379" s="265">
        <v>0.125</v>
      </c>
      <c r="D4379" s="112">
        <v>0</v>
      </c>
    </row>
    <row r="4380" spans="1:4">
      <c r="A4380" s="264">
        <v>7</v>
      </c>
      <c r="B4380" s="264">
        <v>2</v>
      </c>
      <c r="C4380" s="265">
        <v>0.16666666666666666</v>
      </c>
      <c r="D4380" s="112">
        <v>0</v>
      </c>
    </row>
    <row r="4381" spans="1:4">
      <c r="A4381" s="264">
        <v>7</v>
      </c>
      <c r="B4381" s="264">
        <v>2</v>
      </c>
      <c r="C4381" s="265">
        <v>0.20833333333333334</v>
      </c>
      <c r="D4381" s="112">
        <v>0.22374049758766298</v>
      </c>
    </row>
    <row r="4382" spans="1:4">
      <c r="A4382" s="264">
        <v>7</v>
      </c>
      <c r="B4382" s="264">
        <v>2</v>
      </c>
      <c r="C4382" s="265">
        <v>0.25</v>
      </c>
      <c r="D4382" s="112">
        <v>12.952491614338223</v>
      </c>
    </row>
    <row r="4383" spans="1:4">
      <c r="A4383" s="264">
        <v>7</v>
      </c>
      <c r="B4383" s="264">
        <v>2</v>
      </c>
      <c r="C4383" s="265">
        <v>0.29166666666666669</v>
      </c>
      <c r="D4383" s="112">
        <v>34.583999262622385</v>
      </c>
    </row>
    <row r="4384" spans="1:4">
      <c r="A4384" s="264">
        <v>7</v>
      </c>
      <c r="B4384" s="264">
        <v>2</v>
      </c>
      <c r="C4384" s="265">
        <v>0.33333333333333331</v>
      </c>
      <c r="D4384" s="112">
        <v>45.804999424369036</v>
      </c>
    </row>
    <row r="4385" spans="1:4">
      <c r="A4385" s="264">
        <v>7</v>
      </c>
      <c r="B4385" s="264">
        <v>2</v>
      </c>
      <c r="C4385" s="265">
        <v>0.375</v>
      </c>
      <c r="D4385" s="112">
        <v>50</v>
      </c>
    </row>
    <row r="4386" spans="1:4">
      <c r="A4386" s="264">
        <v>7</v>
      </c>
      <c r="B4386" s="264">
        <v>2</v>
      </c>
      <c r="C4386" s="265">
        <v>0.41666666666666669</v>
      </c>
      <c r="D4386" s="112">
        <v>50</v>
      </c>
    </row>
    <row r="4387" spans="1:4">
      <c r="A4387" s="264">
        <v>7</v>
      </c>
      <c r="B4387" s="264">
        <v>2</v>
      </c>
      <c r="C4387" s="265">
        <v>0.45833333333333331</v>
      </c>
      <c r="D4387" s="112">
        <v>50</v>
      </c>
    </row>
    <row r="4388" spans="1:4">
      <c r="A4388" s="264">
        <v>7</v>
      </c>
      <c r="B4388" s="264">
        <v>2</v>
      </c>
      <c r="C4388" s="265">
        <v>0.5</v>
      </c>
      <c r="D4388" s="112">
        <v>50</v>
      </c>
    </row>
    <row r="4389" spans="1:4">
      <c r="A4389" s="264">
        <v>7</v>
      </c>
      <c r="B4389" s="264">
        <v>2</v>
      </c>
      <c r="C4389" s="265">
        <v>0.54166666666666663</v>
      </c>
      <c r="D4389" s="112">
        <v>45.537672950601447</v>
      </c>
    </row>
    <row r="4390" spans="1:4">
      <c r="A4390" s="264">
        <v>7</v>
      </c>
      <c r="B4390" s="264">
        <v>2</v>
      </c>
      <c r="C4390" s="265">
        <v>0.58333333333333337</v>
      </c>
      <c r="D4390" s="112">
        <v>36.380697207948401</v>
      </c>
    </row>
    <row r="4391" spans="1:4">
      <c r="A4391" s="264">
        <v>7</v>
      </c>
      <c r="B4391" s="264">
        <v>2</v>
      </c>
      <c r="C4391" s="265">
        <v>0.625</v>
      </c>
      <c r="D4391" s="112">
        <v>40.555208349506366</v>
      </c>
    </row>
    <row r="4392" spans="1:4">
      <c r="A4392" s="264">
        <v>7</v>
      </c>
      <c r="B4392" s="264">
        <v>2</v>
      </c>
      <c r="C4392" s="265">
        <v>0.66666666666666663</v>
      </c>
      <c r="D4392" s="112">
        <v>30.171246539147585</v>
      </c>
    </row>
    <row r="4393" spans="1:4">
      <c r="A4393" s="264">
        <v>7</v>
      </c>
      <c r="B4393" s="264">
        <v>2</v>
      </c>
      <c r="C4393" s="265">
        <v>0.70833333333333337</v>
      </c>
      <c r="D4393" s="112">
        <v>5.3272566074287688</v>
      </c>
    </row>
    <row r="4394" spans="1:4">
      <c r="A4394" s="264">
        <v>7</v>
      </c>
      <c r="B4394" s="264">
        <v>2</v>
      </c>
      <c r="C4394" s="265">
        <v>0.75</v>
      </c>
      <c r="D4394" s="112">
        <v>4.2767577071551317</v>
      </c>
    </row>
    <row r="4395" spans="1:4">
      <c r="A4395" s="264">
        <v>7</v>
      </c>
      <c r="B4395" s="264">
        <v>2</v>
      </c>
      <c r="C4395" s="265">
        <v>0.79166666666666663</v>
      </c>
      <c r="D4395" s="112">
        <v>0.45809810596520323</v>
      </c>
    </row>
    <row r="4396" spans="1:4">
      <c r="A4396" s="264">
        <v>7</v>
      </c>
      <c r="B4396" s="264">
        <v>2</v>
      </c>
      <c r="C4396" s="265">
        <v>0.83333333333333337</v>
      </c>
      <c r="D4396" s="112">
        <v>0</v>
      </c>
    </row>
    <row r="4397" spans="1:4">
      <c r="A4397" s="264">
        <v>7</v>
      </c>
      <c r="B4397" s="264">
        <v>2</v>
      </c>
      <c r="C4397" s="265">
        <v>0.875</v>
      </c>
      <c r="D4397" s="112">
        <v>0</v>
      </c>
    </row>
    <row r="4398" spans="1:4">
      <c r="A4398" s="264">
        <v>7</v>
      </c>
      <c r="B4398" s="264">
        <v>2</v>
      </c>
      <c r="C4398" s="265">
        <v>0.91666666666666663</v>
      </c>
      <c r="D4398" s="112">
        <v>0</v>
      </c>
    </row>
    <row r="4399" spans="1:4">
      <c r="A4399" s="264">
        <v>7</v>
      </c>
      <c r="B4399" s="264">
        <v>2</v>
      </c>
      <c r="C4399" s="265">
        <v>0.95833333333333337</v>
      </c>
      <c r="D4399" s="112">
        <v>0</v>
      </c>
    </row>
    <row r="4400" spans="1:4">
      <c r="A4400" s="264">
        <v>7</v>
      </c>
      <c r="B4400" s="264">
        <v>3</v>
      </c>
      <c r="C4400" s="265">
        <v>0</v>
      </c>
      <c r="D4400" s="112">
        <v>0</v>
      </c>
    </row>
    <row r="4401" spans="1:4">
      <c r="A4401" s="264">
        <v>7</v>
      </c>
      <c r="B4401" s="264">
        <v>3</v>
      </c>
      <c r="C4401" s="265">
        <v>4.1666666666666664E-2</v>
      </c>
      <c r="D4401" s="112">
        <v>0</v>
      </c>
    </row>
    <row r="4402" spans="1:4">
      <c r="A4402" s="264">
        <v>7</v>
      </c>
      <c r="B4402" s="264">
        <v>3</v>
      </c>
      <c r="C4402" s="265">
        <v>8.3333333333333329E-2</v>
      </c>
      <c r="D4402" s="112">
        <v>0</v>
      </c>
    </row>
    <row r="4403" spans="1:4">
      <c r="A4403" s="264">
        <v>7</v>
      </c>
      <c r="B4403" s="264">
        <v>3</v>
      </c>
      <c r="C4403" s="265">
        <v>0.125</v>
      </c>
      <c r="D4403" s="112">
        <v>0</v>
      </c>
    </row>
    <row r="4404" spans="1:4">
      <c r="A4404" s="264">
        <v>7</v>
      </c>
      <c r="B4404" s="264">
        <v>3</v>
      </c>
      <c r="C4404" s="265">
        <v>0.16666666666666666</v>
      </c>
      <c r="D4404" s="112">
        <v>0</v>
      </c>
    </row>
    <row r="4405" spans="1:4">
      <c r="A4405" s="264">
        <v>7</v>
      </c>
      <c r="B4405" s="264">
        <v>3</v>
      </c>
      <c r="C4405" s="265">
        <v>0.20833333333333334</v>
      </c>
      <c r="D4405" s="112">
        <v>0</v>
      </c>
    </row>
    <row r="4406" spans="1:4">
      <c r="A4406" s="264">
        <v>7</v>
      </c>
      <c r="B4406" s="264">
        <v>3</v>
      </c>
      <c r="C4406" s="265">
        <v>0.25</v>
      </c>
      <c r="D4406" s="112">
        <v>11.389156664007656</v>
      </c>
    </row>
    <row r="4407" spans="1:4">
      <c r="A4407" s="264">
        <v>7</v>
      </c>
      <c r="B4407" s="264">
        <v>3</v>
      </c>
      <c r="C4407" s="265">
        <v>0.29166666666666669</v>
      </c>
      <c r="D4407" s="112">
        <v>32.981965991566732</v>
      </c>
    </row>
    <row r="4408" spans="1:4">
      <c r="A4408" s="264">
        <v>7</v>
      </c>
      <c r="B4408" s="264">
        <v>3</v>
      </c>
      <c r="C4408" s="265">
        <v>0.33333333333333331</v>
      </c>
      <c r="D4408" s="112">
        <v>44.21100847517679</v>
      </c>
    </row>
    <row r="4409" spans="1:4">
      <c r="A4409" s="264">
        <v>7</v>
      </c>
      <c r="B4409" s="264">
        <v>3</v>
      </c>
      <c r="C4409" s="265">
        <v>0.375</v>
      </c>
      <c r="D4409" s="112">
        <v>49.1398523756705</v>
      </c>
    </row>
    <row r="4410" spans="1:4">
      <c r="A4410" s="264">
        <v>7</v>
      </c>
      <c r="B4410" s="264">
        <v>3</v>
      </c>
      <c r="C4410" s="265">
        <v>0.41666666666666669</v>
      </c>
      <c r="D4410" s="112">
        <v>50</v>
      </c>
    </row>
    <row r="4411" spans="1:4">
      <c r="A4411" s="264">
        <v>7</v>
      </c>
      <c r="B4411" s="264">
        <v>3</v>
      </c>
      <c r="C4411" s="265">
        <v>0.45833333333333331</v>
      </c>
      <c r="D4411" s="112">
        <v>50</v>
      </c>
    </row>
    <row r="4412" spans="1:4">
      <c r="A4412" s="264">
        <v>7</v>
      </c>
      <c r="B4412" s="264">
        <v>3</v>
      </c>
      <c r="C4412" s="265">
        <v>0.5</v>
      </c>
      <c r="D4412" s="112">
        <v>50</v>
      </c>
    </row>
    <row r="4413" spans="1:4">
      <c r="A4413" s="264">
        <v>7</v>
      </c>
      <c r="B4413" s="264">
        <v>3</v>
      </c>
      <c r="C4413" s="265">
        <v>0.54166666666666663</v>
      </c>
      <c r="D4413" s="112">
        <v>50</v>
      </c>
    </row>
    <row r="4414" spans="1:4">
      <c r="A4414" s="264">
        <v>7</v>
      </c>
      <c r="B4414" s="264">
        <v>3</v>
      </c>
      <c r="C4414" s="265">
        <v>0.58333333333333337</v>
      </c>
      <c r="D4414" s="112">
        <v>50</v>
      </c>
    </row>
    <row r="4415" spans="1:4">
      <c r="A4415" s="264">
        <v>7</v>
      </c>
      <c r="B4415" s="264">
        <v>3</v>
      </c>
      <c r="C4415" s="265">
        <v>0.625</v>
      </c>
      <c r="D4415" s="112">
        <v>50</v>
      </c>
    </row>
    <row r="4416" spans="1:4">
      <c r="A4416" s="264">
        <v>7</v>
      </c>
      <c r="B4416" s="264">
        <v>3</v>
      </c>
      <c r="C4416" s="265">
        <v>0.66666666666666663</v>
      </c>
      <c r="D4416" s="112">
        <v>46.223269792713197</v>
      </c>
    </row>
    <row r="4417" spans="1:4">
      <c r="A4417" s="264">
        <v>7</v>
      </c>
      <c r="B4417" s="264">
        <v>3</v>
      </c>
      <c r="C4417" s="265">
        <v>0.70833333333333337</v>
      </c>
      <c r="D4417" s="112">
        <v>38.535230052848753</v>
      </c>
    </row>
    <row r="4418" spans="1:4">
      <c r="A4418" s="264">
        <v>7</v>
      </c>
      <c r="B4418" s="264">
        <v>3</v>
      </c>
      <c r="C4418" s="265">
        <v>0.75</v>
      </c>
      <c r="D4418" s="112">
        <v>20.120130393703864</v>
      </c>
    </row>
    <row r="4419" spans="1:4">
      <c r="A4419" s="264">
        <v>7</v>
      </c>
      <c r="B4419" s="264">
        <v>3</v>
      </c>
      <c r="C4419" s="265">
        <v>0.79166666666666663</v>
      </c>
      <c r="D4419" s="112">
        <v>1.6266589461173542</v>
      </c>
    </row>
    <row r="4420" spans="1:4">
      <c r="A4420" s="264">
        <v>7</v>
      </c>
      <c r="B4420" s="264">
        <v>3</v>
      </c>
      <c r="C4420" s="265">
        <v>0.83333333333333337</v>
      </c>
      <c r="D4420" s="112">
        <v>0</v>
      </c>
    </row>
    <row r="4421" spans="1:4">
      <c r="A4421" s="264">
        <v>7</v>
      </c>
      <c r="B4421" s="264">
        <v>3</v>
      </c>
      <c r="C4421" s="265">
        <v>0.875</v>
      </c>
      <c r="D4421" s="112">
        <v>0</v>
      </c>
    </row>
    <row r="4422" spans="1:4">
      <c r="A4422" s="264">
        <v>7</v>
      </c>
      <c r="B4422" s="264">
        <v>3</v>
      </c>
      <c r="C4422" s="265">
        <v>0.91666666666666663</v>
      </c>
      <c r="D4422" s="112">
        <v>0</v>
      </c>
    </row>
    <row r="4423" spans="1:4">
      <c r="A4423" s="264">
        <v>7</v>
      </c>
      <c r="B4423" s="264">
        <v>3</v>
      </c>
      <c r="C4423" s="265">
        <v>0.95833333333333337</v>
      </c>
      <c r="D4423" s="112">
        <v>0</v>
      </c>
    </row>
    <row r="4424" spans="1:4">
      <c r="A4424" s="264">
        <v>7</v>
      </c>
      <c r="B4424" s="264">
        <v>4</v>
      </c>
      <c r="C4424" s="265">
        <v>0</v>
      </c>
      <c r="D4424" s="112">
        <v>0</v>
      </c>
    </row>
    <row r="4425" spans="1:4">
      <c r="A4425" s="264">
        <v>7</v>
      </c>
      <c r="B4425" s="264">
        <v>4</v>
      </c>
      <c r="C4425" s="265">
        <v>4.1666666666666664E-2</v>
      </c>
      <c r="D4425" s="112">
        <v>0</v>
      </c>
    </row>
    <row r="4426" spans="1:4">
      <c r="A4426" s="264">
        <v>7</v>
      </c>
      <c r="B4426" s="264">
        <v>4</v>
      </c>
      <c r="C4426" s="265">
        <v>8.3333333333333329E-2</v>
      </c>
      <c r="D4426" s="112">
        <v>0</v>
      </c>
    </row>
    <row r="4427" spans="1:4">
      <c r="A4427" s="264">
        <v>7</v>
      </c>
      <c r="B4427" s="264">
        <v>4</v>
      </c>
      <c r="C4427" s="265">
        <v>0.125</v>
      </c>
      <c r="D4427" s="112">
        <v>0</v>
      </c>
    </row>
    <row r="4428" spans="1:4">
      <c r="A4428" s="264">
        <v>7</v>
      </c>
      <c r="B4428" s="264">
        <v>4</v>
      </c>
      <c r="C4428" s="265">
        <v>0.16666666666666666</v>
      </c>
      <c r="D4428" s="112">
        <v>0</v>
      </c>
    </row>
    <row r="4429" spans="1:4">
      <c r="A4429" s="264">
        <v>7</v>
      </c>
      <c r="B4429" s="264">
        <v>4</v>
      </c>
      <c r="C4429" s="265">
        <v>0.20833333333333334</v>
      </c>
      <c r="D4429" s="112">
        <v>0</v>
      </c>
    </row>
    <row r="4430" spans="1:4">
      <c r="A4430" s="264">
        <v>7</v>
      </c>
      <c r="B4430" s="264">
        <v>4</v>
      </c>
      <c r="C4430" s="265">
        <v>0.25</v>
      </c>
      <c r="D4430" s="112">
        <v>14.443805305830155</v>
      </c>
    </row>
    <row r="4431" spans="1:4">
      <c r="A4431" s="264">
        <v>7</v>
      </c>
      <c r="B4431" s="264">
        <v>4</v>
      </c>
      <c r="C4431" s="265">
        <v>0.29166666666666669</v>
      </c>
      <c r="D4431" s="112">
        <v>39.739493987164636</v>
      </c>
    </row>
    <row r="4432" spans="1:4">
      <c r="A4432" s="264">
        <v>7</v>
      </c>
      <c r="B4432" s="264">
        <v>4</v>
      </c>
      <c r="C4432" s="265">
        <v>0.33333333333333331</v>
      </c>
      <c r="D4432" s="112">
        <v>47.821766154337773</v>
      </c>
    </row>
    <row r="4433" spans="1:4">
      <c r="A4433" s="264">
        <v>7</v>
      </c>
      <c r="B4433" s="264">
        <v>4</v>
      </c>
      <c r="C4433" s="265">
        <v>0.375</v>
      </c>
      <c r="D4433" s="112">
        <v>50</v>
      </c>
    </row>
    <row r="4434" spans="1:4">
      <c r="A4434" s="264">
        <v>7</v>
      </c>
      <c r="B4434" s="264">
        <v>4</v>
      </c>
      <c r="C4434" s="265">
        <v>0.41666666666666669</v>
      </c>
      <c r="D4434" s="112">
        <v>50</v>
      </c>
    </row>
    <row r="4435" spans="1:4">
      <c r="A4435" s="264">
        <v>7</v>
      </c>
      <c r="B4435" s="264">
        <v>4</v>
      </c>
      <c r="C4435" s="265">
        <v>0.45833333333333331</v>
      </c>
      <c r="D4435" s="112">
        <v>50</v>
      </c>
    </row>
    <row r="4436" spans="1:4">
      <c r="A4436" s="264">
        <v>7</v>
      </c>
      <c r="B4436" s="264">
        <v>4</v>
      </c>
      <c r="C4436" s="265">
        <v>0.5</v>
      </c>
      <c r="D4436" s="112">
        <v>50</v>
      </c>
    </row>
    <row r="4437" spans="1:4">
      <c r="A4437" s="264">
        <v>7</v>
      </c>
      <c r="B4437" s="264">
        <v>4</v>
      </c>
      <c r="C4437" s="265">
        <v>0.54166666666666663</v>
      </c>
      <c r="D4437" s="112">
        <v>50</v>
      </c>
    </row>
    <row r="4438" spans="1:4">
      <c r="A4438" s="264">
        <v>7</v>
      </c>
      <c r="B4438" s="264">
        <v>4</v>
      </c>
      <c r="C4438" s="265">
        <v>0.58333333333333337</v>
      </c>
      <c r="D4438" s="112">
        <v>50</v>
      </c>
    </row>
    <row r="4439" spans="1:4">
      <c r="A4439" s="264">
        <v>7</v>
      </c>
      <c r="B4439" s="264">
        <v>4</v>
      </c>
      <c r="C4439" s="265">
        <v>0.625</v>
      </c>
      <c r="D4439" s="112">
        <v>50</v>
      </c>
    </row>
    <row r="4440" spans="1:4">
      <c r="A4440" s="264">
        <v>7</v>
      </c>
      <c r="B4440" s="264">
        <v>4</v>
      </c>
      <c r="C4440" s="265">
        <v>0.66666666666666663</v>
      </c>
      <c r="D4440" s="112">
        <v>48.060668618972215</v>
      </c>
    </row>
    <row r="4441" spans="1:4">
      <c r="A4441" s="264">
        <v>7</v>
      </c>
      <c r="B4441" s="264">
        <v>4</v>
      </c>
      <c r="C4441" s="265">
        <v>0.70833333333333337</v>
      </c>
      <c r="D4441" s="112">
        <v>42.415717006564279</v>
      </c>
    </row>
    <row r="4442" spans="1:4">
      <c r="A4442" s="264">
        <v>7</v>
      </c>
      <c r="B4442" s="264">
        <v>4</v>
      </c>
      <c r="C4442" s="265">
        <v>0.75</v>
      </c>
      <c r="D4442" s="112">
        <v>14.46428004025233</v>
      </c>
    </row>
    <row r="4443" spans="1:4">
      <c r="A4443" s="264">
        <v>7</v>
      </c>
      <c r="B4443" s="264">
        <v>4</v>
      </c>
      <c r="C4443" s="265">
        <v>0.79166666666666663</v>
      </c>
      <c r="D4443" s="112">
        <v>1.8717432383598047</v>
      </c>
    </row>
    <row r="4444" spans="1:4">
      <c r="A4444" s="264">
        <v>7</v>
      </c>
      <c r="B4444" s="264">
        <v>4</v>
      </c>
      <c r="C4444" s="265">
        <v>0.83333333333333337</v>
      </c>
      <c r="D4444" s="112">
        <v>0</v>
      </c>
    </row>
    <row r="4445" spans="1:4">
      <c r="A4445" s="264">
        <v>7</v>
      </c>
      <c r="B4445" s="264">
        <v>4</v>
      </c>
      <c r="C4445" s="265">
        <v>0.875</v>
      </c>
      <c r="D4445" s="112">
        <v>0</v>
      </c>
    </row>
    <row r="4446" spans="1:4">
      <c r="A4446" s="264">
        <v>7</v>
      </c>
      <c r="B4446" s="264">
        <v>4</v>
      </c>
      <c r="C4446" s="265">
        <v>0.91666666666666663</v>
      </c>
      <c r="D4446" s="112">
        <v>0</v>
      </c>
    </row>
    <row r="4447" spans="1:4">
      <c r="A4447" s="264">
        <v>7</v>
      </c>
      <c r="B4447" s="264">
        <v>4</v>
      </c>
      <c r="C4447" s="265">
        <v>0.95833333333333337</v>
      </c>
      <c r="D4447" s="112">
        <v>0</v>
      </c>
    </row>
    <row r="4448" spans="1:4">
      <c r="A4448" s="264">
        <v>7</v>
      </c>
      <c r="B4448" s="264">
        <v>5</v>
      </c>
      <c r="C4448" s="265">
        <v>0</v>
      </c>
      <c r="D4448" s="112">
        <v>0</v>
      </c>
    </row>
    <row r="4449" spans="1:4">
      <c r="A4449" s="264">
        <v>7</v>
      </c>
      <c r="B4449" s="264">
        <v>5</v>
      </c>
      <c r="C4449" s="265">
        <v>4.1666666666666664E-2</v>
      </c>
      <c r="D4449" s="112">
        <v>0</v>
      </c>
    </row>
    <row r="4450" spans="1:4">
      <c r="A4450" s="264">
        <v>7</v>
      </c>
      <c r="B4450" s="264">
        <v>5</v>
      </c>
      <c r="C4450" s="265">
        <v>8.3333333333333329E-2</v>
      </c>
      <c r="D4450" s="112">
        <v>0</v>
      </c>
    </row>
    <row r="4451" spans="1:4">
      <c r="A4451" s="264">
        <v>7</v>
      </c>
      <c r="B4451" s="264">
        <v>5</v>
      </c>
      <c r="C4451" s="265">
        <v>0.125</v>
      </c>
      <c r="D4451" s="112">
        <v>0</v>
      </c>
    </row>
    <row r="4452" spans="1:4">
      <c r="A4452" s="264">
        <v>7</v>
      </c>
      <c r="B4452" s="264">
        <v>5</v>
      </c>
      <c r="C4452" s="265">
        <v>0.16666666666666666</v>
      </c>
      <c r="D4452" s="112">
        <v>0</v>
      </c>
    </row>
    <row r="4453" spans="1:4">
      <c r="A4453" s="264">
        <v>7</v>
      </c>
      <c r="B4453" s="264">
        <v>5</v>
      </c>
      <c r="C4453" s="265">
        <v>0.20833333333333334</v>
      </c>
      <c r="D4453" s="112">
        <v>0</v>
      </c>
    </row>
    <row r="4454" spans="1:4">
      <c r="A4454" s="264">
        <v>7</v>
      </c>
      <c r="B4454" s="264">
        <v>5</v>
      </c>
      <c r="C4454" s="265">
        <v>0.25</v>
      </c>
      <c r="D4454" s="112">
        <v>1.7597329845005603</v>
      </c>
    </row>
    <row r="4455" spans="1:4">
      <c r="A4455" s="264">
        <v>7</v>
      </c>
      <c r="B4455" s="264">
        <v>5</v>
      </c>
      <c r="C4455" s="265">
        <v>0.29166666666666669</v>
      </c>
      <c r="D4455" s="112">
        <v>4.5299377933412659</v>
      </c>
    </row>
    <row r="4456" spans="1:4">
      <c r="A4456" s="264">
        <v>7</v>
      </c>
      <c r="B4456" s="264">
        <v>5</v>
      </c>
      <c r="C4456" s="265">
        <v>0.33333333333333331</v>
      </c>
      <c r="D4456" s="112">
        <v>9.309567888310152</v>
      </c>
    </row>
    <row r="4457" spans="1:4">
      <c r="A4457" s="264">
        <v>7</v>
      </c>
      <c r="B4457" s="264">
        <v>5</v>
      </c>
      <c r="C4457" s="265">
        <v>0.375</v>
      </c>
      <c r="D4457" s="112">
        <v>15.437024052165327</v>
      </c>
    </row>
    <row r="4458" spans="1:4">
      <c r="A4458" s="264">
        <v>7</v>
      </c>
      <c r="B4458" s="264">
        <v>5</v>
      </c>
      <c r="C4458" s="265">
        <v>0.41666666666666669</v>
      </c>
      <c r="D4458" s="112">
        <v>26.897799485078604</v>
      </c>
    </row>
    <row r="4459" spans="1:4">
      <c r="A4459" s="264">
        <v>7</v>
      </c>
      <c r="B4459" s="264">
        <v>5</v>
      </c>
      <c r="C4459" s="265">
        <v>0.45833333333333331</v>
      </c>
      <c r="D4459" s="112">
        <v>50</v>
      </c>
    </row>
    <row r="4460" spans="1:4">
      <c r="A4460" s="264">
        <v>7</v>
      </c>
      <c r="B4460" s="264">
        <v>5</v>
      </c>
      <c r="C4460" s="265">
        <v>0.5</v>
      </c>
      <c r="D4460" s="112">
        <v>50</v>
      </c>
    </row>
    <row r="4461" spans="1:4">
      <c r="A4461" s="264">
        <v>7</v>
      </c>
      <c r="B4461" s="264">
        <v>5</v>
      </c>
      <c r="C4461" s="265">
        <v>0.54166666666666663</v>
      </c>
      <c r="D4461" s="112">
        <v>50</v>
      </c>
    </row>
    <row r="4462" spans="1:4">
      <c r="A4462" s="264">
        <v>7</v>
      </c>
      <c r="B4462" s="264">
        <v>5</v>
      </c>
      <c r="C4462" s="265">
        <v>0.58333333333333337</v>
      </c>
      <c r="D4462" s="112">
        <v>50</v>
      </c>
    </row>
    <row r="4463" spans="1:4">
      <c r="A4463" s="264">
        <v>7</v>
      </c>
      <c r="B4463" s="264">
        <v>5</v>
      </c>
      <c r="C4463" s="265">
        <v>0.625</v>
      </c>
      <c r="D4463" s="112">
        <v>50</v>
      </c>
    </row>
    <row r="4464" spans="1:4">
      <c r="A4464" s="264">
        <v>7</v>
      </c>
      <c r="B4464" s="264">
        <v>5</v>
      </c>
      <c r="C4464" s="265">
        <v>0.66666666666666663</v>
      </c>
      <c r="D4464" s="112">
        <v>47.657588900963738</v>
      </c>
    </row>
    <row r="4465" spans="1:4">
      <c r="A4465" s="264">
        <v>7</v>
      </c>
      <c r="B4465" s="264">
        <v>5</v>
      </c>
      <c r="C4465" s="265">
        <v>0.70833333333333337</v>
      </c>
      <c r="D4465" s="112">
        <v>40.866345134489414</v>
      </c>
    </row>
    <row r="4466" spans="1:4">
      <c r="A4466" s="264">
        <v>7</v>
      </c>
      <c r="B4466" s="264">
        <v>5</v>
      </c>
      <c r="C4466" s="265">
        <v>0.75</v>
      </c>
      <c r="D4466" s="112">
        <v>21.393600872282285</v>
      </c>
    </row>
    <row r="4467" spans="1:4">
      <c r="A4467" s="264">
        <v>7</v>
      </c>
      <c r="B4467" s="264">
        <v>5</v>
      </c>
      <c r="C4467" s="265">
        <v>0.79166666666666663</v>
      </c>
      <c r="D4467" s="112">
        <v>1.399978834421195</v>
      </c>
    </row>
    <row r="4468" spans="1:4">
      <c r="A4468" s="264">
        <v>7</v>
      </c>
      <c r="B4468" s="264">
        <v>5</v>
      </c>
      <c r="C4468" s="265">
        <v>0.83333333333333337</v>
      </c>
      <c r="D4468" s="112">
        <v>0</v>
      </c>
    </row>
    <row r="4469" spans="1:4">
      <c r="A4469" s="264">
        <v>7</v>
      </c>
      <c r="B4469" s="264">
        <v>5</v>
      </c>
      <c r="C4469" s="265">
        <v>0.875</v>
      </c>
      <c r="D4469" s="112">
        <v>0</v>
      </c>
    </row>
    <row r="4470" spans="1:4">
      <c r="A4470" s="264">
        <v>7</v>
      </c>
      <c r="B4470" s="264">
        <v>5</v>
      </c>
      <c r="C4470" s="265">
        <v>0.91666666666666663</v>
      </c>
      <c r="D4470" s="112">
        <v>0</v>
      </c>
    </row>
    <row r="4471" spans="1:4">
      <c r="A4471" s="264">
        <v>7</v>
      </c>
      <c r="B4471" s="264">
        <v>5</v>
      </c>
      <c r="C4471" s="265">
        <v>0.95833333333333337</v>
      </c>
      <c r="D4471" s="112">
        <v>0</v>
      </c>
    </row>
    <row r="4472" spans="1:4">
      <c r="A4472" s="264">
        <v>7</v>
      </c>
      <c r="B4472" s="264">
        <v>6</v>
      </c>
      <c r="C4472" s="265">
        <v>0</v>
      </c>
      <c r="D4472" s="112">
        <v>0</v>
      </c>
    </row>
    <row r="4473" spans="1:4">
      <c r="A4473" s="264">
        <v>7</v>
      </c>
      <c r="B4473" s="264">
        <v>6</v>
      </c>
      <c r="C4473" s="265">
        <v>4.1666666666666664E-2</v>
      </c>
      <c r="D4473" s="112">
        <v>0</v>
      </c>
    </row>
    <row r="4474" spans="1:4">
      <c r="A4474" s="264">
        <v>7</v>
      </c>
      <c r="B4474" s="264">
        <v>6</v>
      </c>
      <c r="C4474" s="265">
        <v>8.3333333333333329E-2</v>
      </c>
      <c r="D4474" s="112">
        <v>0</v>
      </c>
    </row>
    <row r="4475" spans="1:4">
      <c r="A4475" s="264">
        <v>7</v>
      </c>
      <c r="B4475" s="264">
        <v>6</v>
      </c>
      <c r="C4475" s="265">
        <v>0.125</v>
      </c>
      <c r="D4475" s="112">
        <v>0</v>
      </c>
    </row>
    <row r="4476" spans="1:4">
      <c r="A4476" s="264">
        <v>7</v>
      </c>
      <c r="B4476" s="264">
        <v>6</v>
      </c>
      <c r="C4476" s="265">
        <v>0.16666666666666666</v>
      </c>
      <c r="D4476" s="112">
        <v>0</v>
      </c>
    </row>
    <row r="4477" spans="1:4">
      <c r="A4477" s="264">
        <v>7</v>
      </c>
      <c r="B4477" s="264">
        <v>6</v>
      </c>
      <c r="C4477" s="265">
        <v>0.20833333333333334</v>
      </c>
      <c r="D4477" s="112">
        <v>0</v>
      </c>
    </row>
    <row r="4478" spans="1:4">
      <c r="A4478" s="264">
        <v>7</v>
      </c>
      <c r="B4478" s="264">
        <v>6</v>
      </c>
      <c r="C4478" s="265">
        <v>0.25</v>
      </c>
      <c r="D4478" s="112">
        <v>4.1597019215153068</v>
      </c>
    </row>
    <row r="4479" spans="1:4">
      <c r="A4479" s="264">
        <v>7</v>
      </c>
      <c r="B4479" s="264">
        <v>6</v>
      </c>
      <c r="C4479" s="265">
        <v>0.29166666666666669</v>
      </c>
      <c r="D4479" s="112">
        <v>7.0758981231428484</v>
      </c>
    </row>
    <row r="4480" spans="1:4">
      <c r="A4480" s="264">
        <v>7</v>
      </c>
      <c r="B4480" s="264">
        <v>6</v>
      </c>
      <c r="C4480" s="265">
        <v>0.33333333333333331</v>
      </c>
      <c r="D4480" s="112">
        <v>13.960608158641255</v>
      </c>
    </row>
    <row r="4481" spans="1:4">
      <c r="A4481" s="264">
        <v>7</v>
      </c>
      <c r="B4481" s="264">
        <v>6</v>
      </c>
      <c r="C4481" s="265">
        <v>0.375</v>
      </c>
      <c r="D4481" s="112">
        <v>13.523275336358024</v>
      </c>
    </row>
    <row r="4482" spans="1:4">
      <c r="A4482" s="264">
        <v>7</v>
      </c>
      <c r="B4482" s="264">
        <v>6</v>
      </c>
      <c r="C4482" s="265">
        <v>0.41666666666666669</v>
      </c>
      <c r="D4482" s="112">
        <v>10.91812086191694</v>
      </c>
    </row>
    <row r="4483" spans="1:4">
      <c r="A4483" s="264">
        <v>7</v>
      </c>
      <c r="B4483" s="264">
        <v>6</v>
      </c>
      <c r="C4483" s="265">
        <v>0.45833333333333331</v>
      </c>
      <c r="D4483" s="112">
        <v>27.347123748213949</v>
      </c>
    </row>
    <row r="4484" spans="1:4">
      <c r="A4484" s="264">
        <v>7</v>
      </c>
      <c r="B4484" s="264">
        <v>6</v>
      </c>
      <c r="C4484" s="265">
        <v>0.5</v>
      </c>
      <c r="D4484" s="112">
        <v>50</v>
      </c>
    </row>
    <row r="4485" spans="1:4">
      <c r="A4485" s="264">
        <v>7</v>
      </c>
      <c r="B4485" s="264">
        <v>6</v>
      </c>
      <c r="C4485" s="265">
        <v>0.54166666666666663</v>
      </c>
      <c r="D4485" s="112">
        <v>50</v>
      </c>
    </row>
    <row r="4486" spans="1:4">
      <c r="A4486" s="264">
        <v>7</v>
      </c>
      <c r="B4486" s="264">
        <v>6</v>
      </c>
      <c r="C4486" s="265">
        <v>0.58333333333333337</v>
      </c>
      <c r="D4486" s="112">
        <v>45.970718496393957</v>
      </c>
    </row>
    <row r="4487" spans="1:4">
      <c r="A4487" s="264">
        <v>7</v>
      </c>
      <c r="B4487" s="264">
        <v>6</v>
      </c>
      <c r="C4487" s="265">
        <v>0.625</v>
      </c>
      <c r="D4487" s="112">
        <v>38.481508351148015</v>
      </c>
    </row>
    <row r="4488" spans="1:4">
      <c r="A4488" s="264">
        <v>7</v>
      </c>
      <c r="B4488" s="264">
        <v>6</v>
      </c>
      <c r="C4488" s="265">
        <v>0.66666666666666663</v>
      </c>
      <c r="D4488" s="112">
        <v>29.732227465612173</v>
      </c>
    </row>
    <row r="4489" spans="1:4">
      <c r="A4489" s="264">
        <v>7</v>
      </c>
      <c r="B4489" s="264">
        <v>6</v>
      </c>
      <c r="C4489" s="265">
        <v>0.70833333333333337</v>
      </c>
      <c r="D4489" s="112">
        <v>29.052504659012417</v>
      </c>
    </row>
    <row r="4490" spans="1:4">
      <c r="A4490" s="264">
        <v>7</v>
      </c>
      <c r="B4490" s="264">
        <v>6</v>
      </c>
      <c r="C4490" s="265">
        <v>0.75</v>
      </c>
      <c r="D4490" s="112">
        <v>21.089266614411134</v>
      </c>
    </row>
    <row r="4491" spans="1:4">
      <c r="A4491" s="264">
        <v>7</v>
      </c>
      <c r="B4491" s="264">
        <v>6</v>
      </c>
      <c r="C4491" s="265">
        <v>0.79166666666666663</v>
      </c>
      <c r="D4491" s="112">
        <v>1.8122983824771453</v>
      </c>
    </row>
    <row r="4492" spans="1:4">
      <c r="A4492" s="264">
        <v>7</v>
      </c>
      <c r="B4492" s="264">
        <v>6</v>
      </c>
      <c r="C4492" s="265">
        <v>0.83333333333333337</v>
      </c>
      <c r="D4492" s="112">
        <v>0</v>
      </c>
    </row>
    <row r="4493" spans="1:4">
      <c r="A4493" s="264">
        <v>7</v>
      </c>
      <c r="B4493" s="264">
        <v>6</v>
      </c>
      <c r="C4493" s="265">
        <v>0.875</v>
      </c>
      <c r="D4493" s="112">
        <v>0</v>
      </c>
    </row>
    <row r="4494" spans="1:4">
      <c r="A4494" s="264">
        <v>7</v>
      </c>
      <c r="B4494" s="264">
        <v>6</v>
      </c>
      <c r="C4494" s="265">
        <v>0.91666666666666663</v>
      </c>
      <c r="D4494" s="112">
        <v>0</v>
      </c>
    </row>
    <row r="4495" spans="1:4">
      <c r="A4495" s="264">
        <v>7</v>
      </c>
      <c r="B4495" s="264">
        <v>6</v>
      </c>
      <c r="C4495" s="265">
        <v>0.95833333333333337</v>
      </c>
      <c r="D4495" s="112">
        <v>0</v>
      </c>
    </row>
    <row r="4496" spans="1:4">
      <c r="A4496" s="264">
        <v>7</v>
      </c>
      <c r="B4496" s="264">
        <v>7</v>
      </c>
      <c r="C4496" s="265">
        <v>0</v>
      </c>
      <c r="D4496" s="112">
        <v>0</v>
      </c>
    </row>
    <row r="4497" spans="1:4">
      <c r="A4497" s="264">
        <v>7</v>
      </c>
      <c r="B4497" s="264">
        <v>7</v>
      </c>
      <c r="C4497" s="265">
        <v>4.1666666666666664E-2</v>
      </c>
      <c r="D4497" s="112">
        <v>0</v>
      </c>
    </row>
    <row r="4498" spans="1:4">
      <c r="A4498" s="264">
        <v>7</v>
      </c>
      <c r="B4498" s="264">
        <v>7</v>
      </c>
      <c r="C4498" s="265">
        <v>8.3333333333333329E-2</v>
      </c>
      <c r="D4498" s="112">
        <v>0</v>
      </c>
    </row>
    <row r="4499" spans="1:4">
      <c r="A4499" s="264">
        <v>7</v>
      </c>
      <c r="B4499" s="264">
        <v>7</v>
      </c>
      <c r="C4499" s="265">
        <v>0.125</v>
      </c>
      <c r="D4499" s="112">
        <v>0</v>
      </c>
    </row>
    <row r="4500" spans="1:4">
      <c r="A4500" s="264">
        <v>7</v>
      </c>
      <c r="B4500" s="264">
        <v>7</v>
      </c>
      <c r="C4500" s="265">
        <v>0.16666666666666666</v>
      </c>
      <c r="D4500" s="112">
        <v>0</v>
      </c>
    </row>
    <row r="4501" spans="1:4">
      <c r="A4501" s="264">
        <v>7</v>
      </c>
      <c r="B4501" s="264">
        <v>7</v>
      </c>
      <c r="C4501" s="265">
        <v>0.20833333333333334</v>
      </c>
      <c r="D4501" s="112">
        <v>0</v>
      </c>
    </row>
    <row r="4502" spans="1:4">
      <c r="A4502" s="264">
        <v>7</v>
      </c>
      <c r="B4502" s="264">
        <v>7</v>
      </c>
      <c r="C4502" s="265">
        <v>0.25</v>
      </c>
      <c r="D4502" s="112">
        <v>11.839541626918116</v>
      </c>
    </row>
    <row r="4503" spans="1:4">
      <c r="A4503" s="264">
        <v>7</v>
      </c>
      <c r="B4503" s="264">
        <v>7</v>
      </c>
      <c r="C4503" s="265">
        <v>0.29166666666666669</v>
      </c>
      <c r="D4503" s="112">
        <v>36.478884385020855</v>
      </c>
    </row>
    <row r="4504" spans="1:4">
      <c r="A4504" s="264">
        <v>7</v>
      </c>
      <c r="B4504" s="264">
        <v>7</v>
      </c>
      <c r="C4504" s="265">
        <v>0.33333333333333331</v>
      </c>
      <c r="D4504" s="112">
        <v>46.263366074429577</v>
      </c>
    </row>
    <row r="4505" spans="1:4">
      <c r="A4505" s="264">
        <v>7</v>
      </c>
      <c r="B4505" s="264">
        <v>7</v>
      </c>
      <c r="C4505" s="265">
        <v>0.375</v>
      </c>
      <c r="D4505" s="112">
        <v>49.36653621712415</v>
      </c>
    </row>
    <row r="4506" spans="1:4">
      <c r="A4506" s="264">
        <v>7</v>
      </c>
      <c r="B4506" s="264">
        <v>7</v>
      </c>
      <c r="C4506" s="265">
        <v>0.41666666666666669</v>
      </c>
      <c r="D4506" s="112">
        <v>48.443599260307714</v>
      </c>
    </row>
    <row r="4507" spans="1:4">
      <c r="A4507" s="264">
        <v>7</v>
      </c>
      <c r="B4507" s="264">
        <v>7</v>
      </c>
      <c r="C4507" s="265">
        <v>0.45833333333333331</v>
      </c>
      <c r="D4507" s="112">
        <v>49.673153245144135</v>
      </c>
    </row>
    <row r="4508" spans="1:4">
      <c r="A4508" s="264">
        <v>7</v>
      </c>
      <c r="B4508" s="264">
        <v>7</v>
      </c>
      <c r="C4508" s="265">
        <v>0.5</v>
      </c>
      <c r="D4508" s="112">
        <v>50</v>
      </c>
    </row>
    <row r="4509" spans="1:4">
      <c r="A4509" s="264">
        <v>7</v>
      </c>
      <c r="B4509" s="264">
        <v>7</v>
      </c>
      <c r="C4509" s="265">
        <v>0.54166666666666663</v>
      </c>
      <c r="D4509" s="112">
        <v>50</v>
      </c>
    </row>
    <row r="4510" spans="1:4">
      <c r="A4510" s="264">
        <v>7</v>
      </c>
      <c r="B4510" s="264">
        <v>7</v>
      </c>
      <c r="C4510" s="265">
        <v>0.58333333333333337</v>
      </c>
      <c r="D4510" s="112">
        <v>50</v>
      </c>
    </row>
    <row r="4511" spans="1:4">
      <c r="A4511" s="264">
        <v>7</v>
      </c>
      <c r="B4511" s="264">
        <v>7</v>
      </c>
      <c r="C4511" s="265">
        <v>0.625</v>
      </c>
      <c r="D4511" s="112">
        <v>49.157195512465456</v>
      </c>
    </row>
    <row r="4512" spans="1:4">
      <c r="A4512" s="264">
        <v>7</v>
      </c>
      <c r="B4512" s="264">
        <v>7</v>
      </c>
      <c r="C4512" s="265">
        <v>0.66666666666666663</v>
      </c>
      <c r="D4512" s="112">
        <v>48.068658581144348</v>
      </c>
    </row>
    <row r="4513" spans="1:4">
      <c r="A4513" s="264">
        <v>7</v>
      </c>
      <c r="B4513" s="264">
        <v>7</v>
      </c>
      <c r="C4513" s="265">
        <v>0.70833333333333337</v>
      </c>
      <c r="D4513" s="112">
        <v>40.917310339951619</v>
      </c>
    </row>
    <row r="4514" spans="1:4">
      <c r="A4514" s="264">
        <v>7</v>
      </c>
      <c r="B4514" s="264">
        <v>7</v>
      </c>
      <c r="C4514" s="265">
        <v>0.75</v>
      </c>
      <c r="D4514" s="112">
        <v>22.435229677097418</v>
      </c>
    </row>
    <row r="4515" spans="1:4">
      <c r="A4515" s="264">
        <v>7</v>
      </c>
      <c r="B4515" s="264">
        <v>7</v>
      </c>
      <c r="C4515" s="265">
        <v>0.79166666666666663</v>
      </c>
      <c r="D4515" s="112">
        <v>1.73551319125771</v>
      </c>
    </row>
    <row r="4516" spans="1:4">
      <c r="A4516" s="264">
        <v>7</v>
      </c>
      <c r="B4516" s="264">
        <v>7</v>
      </c>
      <c r="C4516" s="265">
        <v>0.83333333333333337</v>
      </c>
      <c r="D4516" s="112">
        <v>0</v>
      </c>
    </row>
    <row r="4517" spans="1:4">
      <c r="A4517" s="264">
        <v>7</v>
      </c>
      <c r="B4517" s="264">
        <v>7</v>
      </c>
      <c r="C4517" s="265">
        <v>0.875</v>
      </c>
      <c r="D4517" s="112">
        <v>0</v>
      </c>
    </row>
    <row r="4518" spans="1:4">
      <c r="A4518" s="264">
        <v>7</v>
      </c>
      <c r="B4518" s="264">
        <v>7</v>
      </c>
      <c r="C4518" s="265">
        <v>0.91666666666666663</v>
      </c>
      <c r="D4518" s="112">
        <v>0</v>
      </c>
    </row>
    <row r="4519" spans="1:4">
      <c r="A4519" s="264">
        <v>7</v>
      </c>
      <c r="B4519" s="264">
        <v>7</v>
      </c>
      <c r="C4519" s="265">
        <v>0.95833333333333337</v>
      </c>
      <c r="D4519" s="112">
        <v>0</v>
      </c>
    </row>
    <row r="4520" spans="1:4">
      <c r="A4520" s="264">
        <v>7</v>
      </c>
      <c r="B4520" s="264">
        <v>8</v>
      </c>
      <c r="C4520" s="265">
        <v>0</v>
      </c>
      <c r="D4520" s="112">
        <v>0</v>
      </c>
    </row>
    <row r="4521" spans="1:4">
      <c r="A4521" s="264">
        <v>7</v>
      </c>
      <c r="B4521" s="264">
        <v>8</v>
      </c>
      <c r="C4521" s="265">
        <v>4.1666666666666664E-2</v>
      </c>
      <c r="D4521" s="112">
        <v>0</v>
      </c>
    </row>
    <row r="4522" spans="1:4">
      <c r="A4522" s="264">
        <v>7</v>
      </c>
      <c r="B4522" s="264">
        <v>8</v>
      </c>
      <c r="C4522" s="265">
        <v>8.3333333333333329E-2</v>
      </c>
      <c r="D4522" s="112">
        <v>0</v>
      </c>
    </row>
    <row r="4523" spans="1:4">
      <c r="A4523" s="264">
        <v>7</v>
      </c>
      <c r="B4523" s="264">
        <v>8</v>
      </c>
      <c r="C4523" s="265">
        <v>0.125</v>
      </c>
      <c r="D4523" s="112">
        <v>0</v>
      </c>
    </row>
    <row r="4524" spans="1:4">
      <c r="A4524" s="264">
        <v>7</v>
      </c>
      <c r="B4524" s="264">
        <v>8</v>
      </c>
      <c r="C4524" s="265">
        <v>0.16666666666666666</v>
      </c>
      <c r="D4524" s="112">
        <v>0</v>
      </c>
    </row>
    <row r="4525" spans="1:4">
      <c r="A4525" s="264">
        <v>7</v>
      </c>
      <c r="B4525" s="264">
        <v>8</v>
      </c>
      <c r="C4525" s="265">
        <v>0.20833333333333334</v>
      </c>
      <c r="D4525" s="112">
        <v>0</v>
      </c>
    </row>
    <row r="4526" spans="1:4">
      <c r="A4526" s="264">
        <v>7</v>
      </c>
      <c r="B4526" s="264">
        <v>8</v>
      </c>
      <c r="C4526" s="265">
        <v>0.25</v>
      </c>
      <c r="D4526" s="112">
        <v>12.869841991527977</v>
      </c>
    </row>
    <row r="4527" spans="1:4">
      <c r="A4527" s="264">
        <v>7</v>
      </c>
      <c r="B4527" s="264">
        <v>8</v>
      </c>
      <c r="C4527" s="265">
        <v>0.29166666666666669</v>
      </c>
      <c r="D4527" s="112">
        <v>38.758162922529188</v>
      </c>
    </row>
    <row r="4528" spans="1:4">
      <c r="A4528" s="264">
        <v>7</v>
      </c>
      <c r="B4528" s="264">
        <v>8</v>
      </c>
      <c r="C4528" s="265">
        <v>0.33333333333333331</v>
      </c>
      <c r="D4528" s="112">
        <v>47.254413209108549</v>
      </c>
    </row>
    <row r="4529" spans="1:4">
      <c r="A4529" s="264">
        <v>7</v>
      </c>
      <c r="B4529" s="264">
        <v>8</v>
      </c>
      <c r="C4529" s="265">
        <v>0.375</v>
      </c>
      <c r="D4529" s="112">
        <v>50</v>
      </c>
    </row>
    <row r="4530" spans="1:4">
      <c r="A4530" s="264">
        <v>7</v>
      </c>
      <c r="B4530" s="264">
        <v>8</v>
      </c>
      <c r="C4530" s="265">
        <v>0.41666666666666669</v>
      </c>
      <c r="D4530" s="112">
        <v>50</v>
      </c>
    </row>
    <row r="4531" spans="1:4">
      <c r="A4531" s="264">
        <v>7</v>
      </c>
      <c r="B4531" s="264">
        <v>8</v>
      </c>
      <c r="C4531" s="265">
        <v>0.45833333333333331</v>
      </c>
      <c r="D4531" s="112">
        <v>50</v>
      </c>
    </row>
    <row r="4532" spans="1:4">
      <c r="A4532" s="264">
        <v>7</v>
      </c>
      <c r="B4532" s="264">
        <v>8</v>
      </c>
      <c r="C4532" s="265">
        <v>0.5</v>
      </c>
      <c r="D4532" s="112">
        <v>50</v>
      </c>
    </row>
    <row r="4533" spans="1:4">
      <c r="A4533" s="264">
        <v>7</v>
      </c>
      <c r="B4533" s="264">
        <v>8</v>
      </c>
      <c r="C4533" s="265">
        <v>0.54166666666666663</v>
      </c>
      <c r="D4533" s="112">
        <v>50</v>
      </c>
    </row>
    <row r="4534" spans="1:4">
      <c r="A4534" s="264">
        <v>7</v>
      </c>
      <c r="B4534" s="264">
        <v>8</v>
      </c>
      <c r="C4534" s="265">
        <v>0.58333333333333337</v>
      </c>
      <c r="D4534" s="112">
        <v>50</v>
      </c>
    </row>
    <row r="4535" spans="1:4">
      <c r="A4535" s="264">
        <v>7</v>
      </c>
      <c r="B4535" s="264">
        <v>8</v>
      </c>
      <c r="C4535" s="265">
        <v>0.625</v>
      </c>
      <c r="D4535" s="112">
        <v>47.552130404530338</v>
      </c>
    </row>
    <row r="4536" spans="1:4">
      <c r="A4536" s="264">
        <v>7</v>
      </c>
      <c r="B4536" s="264">
        <v>8</v>
      </c>
      <c r="C4536" s="265">
        <v>0.66666666666666663</v>
      </c>
      <c r="D4536" s="112">
        <v>47.843130002712634</v>
      </c>
    </row>
    <row r="4537" spans="1:4">
      <c r="A4537" s="264">
        <v>7</v>
      </c>
      <c r="B4537" s="264">
        <v>8</v>
      </c>
      <c r="C4537" s="265">
        <v>0.70833333333333337</v>
      </c>
      <c r="D4537" s="112">
        <v>41.539369792522933</v>
      </c>
    </row>
    <row r="4538" spans="1:4">
      <c r="A4538" s="264">
        <v>7</v>
      </c>
      <c r="B4538" s="264">
        <v>8</v>
      </c>
      <c r="C4538" s="265">
        <v>0.75</v>
      </c>
      <c r="D4538" s="112">
        <v>21.791596485253383</v>
      </c>
    </row>
    <row r="4539" spans="1:4">
      <c r="A4539" s="264">
        <v>7</v>
      </c>
      <c r="B4539" s="264">
        <v>8</v>
      </c>
      <c r="C4539" s="265">
        <v>0.79166666666666663</v>
      </c>
      <c r="D4539" s="112">
        <v>1.6533564848934172</v>
      </c>
    </row>
    <row r="4540" spans="1:4">
      <c r="A4540" s="264">
        <v>7</v>
      </c>
      <c r="B4540" s="264">
        <v>8</v>
      </c>
      <c r="C4540" s="265">
        <v>0.83333333333333337</v>
      </c>
      <c r="D4540" s="112">
        <v>0</v>
      </c>
    </row>
    <row r="4541" spans="1:4">
      <c r="A4541" s="264">
        <v>7</v>
      </c>
      <c r="B4541" s="264">
        <v>8</v>
      </c>
      <c r="C4541" s="265">
        <v>0.875</v>
      </c>
      <c r="D4541" s="112">
        <v>0</v>
      </c>
    </row>
    <row r="4542" spans="1:4">
      <c r="A4542" s="264">
        <v>7</v>
      </c>
      <c r="B4542" s="264">
        <v>8</v>
      </c>
      <c r="C4542" s="265">
        <v>0.91666666666666663</v>
      </c>
      <c r="D4542" s="112">
        <v>0</v>
      </c>
    </row>
    <row r="4543" spans="1:4">
      <c r="A4543" s="264">
        <v>7</v>
      </c>
      <c r="B4543" s="264">
        <v>8</v>
      </c>
      <c r="C4543" s="265">
        <v>0.95833333333333337</v>
      </c>
      <c r="D4543" s="112">
        <v>0</v>
      </c>
    </row>
    <row r="4544" spans="1:4">
      <c r="A4544" s="264">
        <v>7</v>
      </c>
      <c r="B4544" s="264">
        <v>9</v>
      </c>
      <c r="C4544" s="265">
        <v>0</v>
      </c>
      <c r="D4544" s="112">
        <v>0</v>
      </c>
    </row>
    <row r="4545" spans="1:4">
      <c r="A4545" s="264">
        <v>7</v>
      </c>
      <c r="B4545" s="264">
        <v>9</v>
      </c>
      <c r="C4545" s="265">
        <v>4.1666666666666664E-2</v>
      </c>
      <c r="D4545" s="112">
        <v>0</v>
      </c>
    </row>
    <row r="4546" spans="1:4">
      <c r="A4546" s="264">
        <v>7</v>
      </c>
      <c r="B4546" s="264">
        <v>9</v>
      </c>
      <c r="C4546" s="265">
        <v>8.3333333333333329E-2</v>
      </c>
      <c r="D4546" s="112">
        <v>0</v>
      </c>
    </row>
    <row r="4547" spans="1:4">
      <c r="A4547" s="264">
        <v>7</v>
      </c>
      <c r="B4547" s="264">
        <v>9</v>
      </c>
      <c r="C4547" s="265">
        <v>0.125</v>
      </c>
      <c r="D4547" s="112">
        <v>0</v>
      </c>
    </row>
    <row r="4548" spans="1:4">
      <c r="A4548" s="264">
        <v>7</v>
      </c>
      <c r="B4548" s="264">
        <v>9</v>
      </c>
      <c r="C4548" s="265">
        <v>0.16666666666666666</v>
      </c>
      <c r="D4548" s="112">
        <v>0</v>
      </c>
    </row>
    <row r="4549" spans="1:4">
      <c r="A4549" s="264">
        <v>7</v>
      </c>
      <c r="B4549" s="264">
        <v>9</v>
      </c>
      <c r="C4549" s="265">
        <v>0.20833333333333334</v>
      </c>
      <c r="D4549" s="112">
        <v>0</v>
      </c>
    </row>
    <row r="4550" spans="1:4">
      <c r="A4550" s="264">
        <v>7</v>
      </c>
      <c r="B4550" s="264">
        <v>9</v>
      </c>
      <c r="C4550" s="265">
        <v>0.25</v>
      </c>
      <c r="D4550" s="112">
        <v>13.78312212395554</v>
      </c>
    </row>
    <row r="4551" spans="1:4">
      <c r="A4551" s="264">
        <v>7</v>
      </c>
      <c r="B4551" s="264">
        <v>9</v>
      </c>
      <c r="C4551" s="265">
        <v>0.29166666666666669</v>
      </c>
      <c r="D4551" s="112">
        <v>40.191677378754669</v>
      </c>
    </row>
    <row r="4552" spans="1:4">
      <c r="A4552" s="264">
        <v>7</v>
      </c>
      <c r="B4552" s="264">
        <v>9</v>
      </c>
      <c r="C4552" s="265">
        <v>0.33333333333333331</v>
      </c>
      <c r="D4552" s="112">
        <v>48.104695165567406</v>
      </c>
    </row>
    <row r="4553" spans="1:4">
      <c r="A4553" s="264">
        <v>7</v>
      </c>
      <c r="B4553" s="264">
        <v>9</v>
      </c>
      <c r="C4553" s="265">
        <v>0.375</v>
      </c>
      <c r="D4553" s="112">
        <v>50</v>
      </c>
    </row>
    <row r="4554" spans="1:4">
      <c r="A4554" s="264">
        <v>7</v>
      </c>
      <c r="B4554" s="264">
        <v>9</v>
      </c>
      <c r="C4554" s="265">
        <v>0.41666666666666669</v>
      </c>
      <c r="D4554" s="112">
        <v>50</v>
      </c>
    </row>
    <row r="4555" spans="1:4">
      <c r="A4555" s="264">
        <v>7</v>
      </c>
      <c r="B4555" s="264">
        <v>9</v>
      </c>
      <c r="C4555" s="265">
        <v>0.45833333333333331</v>
      </c>
      <c r="D4555" s="112">
        <v>50</v>
      </c>
    </row>
    <row r="4556" spans="1:4">
      <c r="A4556" s="264">
        <v>7</v>
      </c>
      <c r="B4556" s="264">
        <v>9</v>
      </c>
      <c r="C4556" s="265">
        <v>0.5</v>
      </c>
      <c r="D4556" s="112">
        <v>50</v>
      </c>
    </row>
    <row r="4557" spans="1:4">
      <c r="A4557" s="264">
        <v>7</v>
      </c>
      <c r="B4557" s="264">
        <v>9</v>
      </c>
      <c r="C4557" s="265">
        <v>0.54166666666666663</v>
      </c>
      <c r="D4557" s="112">
        <v>50</v>
      </c>
    </row>
    <row r="4558" spans="1:4">
      <c r="A4558" s="264">
        <v>7</v>
      </c>
      <c r="B4558" s="264">
        <v>9</v>
      </c>
      <c r="C4558" s="265">
        <v>0.58333333333333337</v>
      </c>
      <c r="D4558" s="112">
        <v>50</v>
      </c>
    </row>
    <row r="4559" spans="1:4">
      <c r="A4559" s="264">
        <v>7</v>
      </c>
      <c r="B4559" s="264">
        <v>9</v>
      </c>
      <c r="C4559" s="265">
        <v>0.625</v>
      </c>
      <c r="D4559" s="112">
        <v>50</v>
      </c>
    </row>
    <row r="4560" spans="1:4">
      <c r="A4560" s="264">
        <v>7</v>
      </c>
      <c r="B4560" s="264">
        <v>9</v>
      </c>
      <c r="C4560" s="265">
        <v>0.66666666666666663</v>
      </c>
      <c r="D4560" s="112">
        <v>48.641047989668522</v>
      </c>
    </row>
    <row r="4561" spans="1:4">
      <c r="A4561" s="264">
        <v>7</v>
      </c>
      <c r="B4561" s="264">
        <v>9</v>
      </c>
      <c r="C4561" s="265">
        <v>0.70833333333333337</v>
      </c>
      <c r="D4561" s="112">
        <v>43.275480707039833</v>
      </c>
    </row>
    <row r="4562" spans="1:4">
      <c r="A4562" s="264">
        <v>7</v>
      </c>
      <c r="B4562" s="264">
        <v>9</v>
      </c>
      <c r="C4562" s="265">
        <v>0.75</v>
      </c>
      <c r="D4562" s="112">
        <v>25.031416726891916</v>
      </c>
    </row>
    <row r="4563" spans="1:4">
      <c r="A4563" s="264">
        <v>7</v>
      </c>
      <c r="B4563" s="264">
        <v>9</v>
      </c>
      <c r="C4563" s="265">
        <v>0.79166666666666663</v>
      </c>
      <c r="D4563" s="112">
        <v>2.1002789291159414</v>
      </c>
    </row>
    <row r="4564" spans="1:4">
      <c r="A4564" s="264">
        <v>7</v>
      </c>
      <c r="B4564" s="264">
        <v>9</v>
      </c>
      <c r="C4564" s="265">
        <v>0.83333333333333337</v>
      </c>
      <c r="D4564" s="112">
        <v>0</v>
      </c>
    </row>
    <row r="4565" spans="1:4">
      <c r="A4565" s="264">
        <v>7</v>
      </c>
      <c r="B4565" s="264">
        <v>9</v>
      </c>
      <c r="C4565" s="265">
        <v>0.875</v>
      </c>
      <c r="D4565" s="112">
        <v>0</v>
      </c>
    </row>
    <row r="4566" spans="1:4">
      <c r="A4566" s="264">
        <v>7</v>
      </c>
      <c r="B4566" s="264">
        <v>9</v>
      </c>
      <c r="C4566" s="265">
        <v>0.91666666666666663</v>
      </c>
      <c r="D4566" s="112">
        <v>0</v>
      </c>
    </row>
    <row r="4567" spans="1:4">
      <c r="A4567" s="264">
        <v>7</v>
      </c>
      <c r="B4567" s="264">
        <v>9</v>
      </c>
      <c r="C4567" s="265">
        <v>0.95833333333333337</v>
      </c>
      <c r="D4567" s="112">
        <v>0</v>
      </c>
    </row>
    <row r="4568" spans="1:4">
      <c r="A4568" s="264">
        <v>7</v>
      </c>
      <c r="B4568" s="264">
        <v>10</v>
      </c>
      <c r="C4568" s="265">
        <v>0</v>
      </c>
      <c r="D4568" s="112">
        <v>0</v>
      </c>
    </row>
    <row r="4569" spans="1:4">
      <c r="A4569" s="264">
        <v>7</v>
      </c>
      <c r="B4569" s="264">
        <v>10</v>
      </c>
      <c r="C4569" s="265">
        <v>4.1666666666666664E-2</v>
      </c>
      <c r="D4569" s="112">
        <v>0</v>
      </c>
    </row>
    <row r="4570" spans="1:4">
      <c r="A4570" s="264">
        <v>7</v>
      </c>
      <c r="B4570" s="264">
        <v>10</v>
      </c>
      <c r="C4570" s="265">
        <v>8.3333333333333329E-2</v>
      </c>
      <c r="D4570" s="112">
        <v>0</v>
      </c>
    </row>
    <row r="4571" spans="1:4">
      <c r="A4571" s="264">
        <v>7</v>
      </c>
      <c r="B4571" s="264">
        <v>10</v>
      </c>
      <c r="C4571" s="265">
        <v>0.125</v>
      </c>
      <c r="D4571" s="112">
        <v>0</v>
      </c>
    </row>
    <row r="4572" spans="1:4">
      <c r="A4572" s="264">
        <v>7</v>
      </c>
      <c r="B4572" s="264">
        <v>10</v>
      </c>
      <c r="C4572" s="265">
        <v>0.16666666666666666</v>
      </c>
      <c r="D4572" s="112">
        <v>0</v>
      </c>
    </row>
    <row r="4573" spans="1:4">
      <c r="A4573" s="264">
        <v>7</v>
      </c>
      <c r="B4573" s="264">
        <v>10</v>
      </c>
      <c r="C4573" s="265">
        <v>0.20833333333333334</v>
      </c>
      <c r="D4573" s="112">
        <v>0</v>
      </c>
    </row>
    <row r="4574" spans="1:4">
      <c r="A4574" s="264">
        <v>7</v>
      </c>
      <c r="B4574" s="264">
        <v>10</v>
      </c>
      <c r="C4574" s="265">
        <v>0.25</v>
      </c>
      <c r="D4574" s="112">
        <v>14.042517034402414</v>
      </c>
    </row>
    <row r="4575" spans="1:4">
      <c r="A4575" s="264">
        <v>7</v>
      </c>
      <c r="B4575" s="264">
        <v>10</v>
      </c>
      <c r="C4575" s="265">
        <v>0.29166666666666669</v>
      </c>
      <c r="D4575" s="112">
        <v>41.068820615566452</v>
      </c>
    </row>
    <row r="4576" spans="1:4">
      <c r="A4576" s="264">
        <v>7</v>
      </c>
      <c r="B4576" s="264">
        <v>10</v>
      </c>
      <c r="C4576" s="265">
        <v>0.33333333333333331</v>
      </c>
      <c r="D4576" s="112">
        <v>48.492970140526381</v>
      </c>
    </row>
    <row r="4577" spans="1:4">
      <c r="A4577" s="264">
        <v>7</v>
      </c>
      <c r="B4577" s="264">
        <v>10</v>
      </c>
      <c r="C4577" s="265">
        <v>0.375</v>
      </c>
      <c r="D4577" s="112">
        <v>50</v>
      </c>
    </row>
    <row r="4578" spans="1:4">
      <c r="A4578" s="264">
        <v>7</v>
      </c>
      <c r="B4578" s="264">
        <v>10</v>
      </c>
      <c r="C4578" s="265">
        <v>0.41666666666666669</v>
      </c>
      <c r="D4578" s="112">
        <v>50</v>
      </c>
    </row>
    <row r="4579" spans="1:4">
      <c r="A4579" s="264">
        <v>7</v>
      </c>
      <c r="B4579" s="264">
        <v>10</v>
      </c>
      <c r="C4579" s="265">
        <v>0.45833333333333331</v>
      </c>
      <c r="D4579" s="112">
        <v>50</v>
      </c>
    </row>
    <row r="4580" spans="1:4">
      <c r="A4580" s="264">
        <v>7</v>
      </c>
      <c r="B4580" s="264">
        <v>10</v>
      </c>
      <c r="C4580" s="265">
        <v>0.5</v>
      </c>
      <c r="D4580" s="112">
        <v>50</v>
      </c>
    </row>
    <row r="4581" spans="1:4">
      <c r="A4581" s="264">
        <v>7</v>
      </c>
      <c r="B4581" s="264">
        <v>10</v>
      </c>
      <c r="C4581" s="265">
        <v>0.54166666666666663</v>
      </c>
      <c r="D4581" s="112">
        <v>50</v>
      </c>
    </row>
    <row r="4582" spans="1:4">
      <c r="A4582" s="264">
        <v>7</v>
      </c>
      <c r="B4582" s="264">
        <v>10</v>
      </c>
      <c r="C4582" s="265">
        <v>0.58333333333333337</v>
      </c>
      <c r="D4582" s="112">
        <v>50</v>
      </c>
    </row>
    <row r="4583" spans="1:4">
      <c r="A4583" s="264">
        <v>7</v>
      </c>
      <c r="B4583" s="264">
        <v>10</v>
      </c>
      <c r="C4583" s="265">
        <v>0.625</v>
      </c>
      <c r="D4583" s="112">
        <v>50</v>
      </c>
    </row>
    <row r="4584" spans="1:4">
      <c r="A4584" s="264">
        <v>7</v>
      </c>
      <c r="B4584" s="264">
        <v>10</v>
      </c>
      <c r="C4584" s="265">
        <v>0.66666666666666663</v>
      </c>
      <c r="D4584" s="112">
        <v>44.279246468249433</v>
      </c>
    </row>
    <row r="4585" spans="1:4">
      <c r="A4585" s="264">
        <v>7</v>
      </c>
      <c r="B4585" s="264">
        <v>10</v>
      </c>
      <c r="C4585" s="265">
        <v>0.70833333333333337</v>
      </c>
      <c r="D4585" s="112">
        <v>41.04066046698572</v>
      </c>
    </row>
    <row r="4586" spans="1:4">
      <c r="A4586" s="264">
        <v>7</v>
      </c>
      <c r="B4586" s="264">
        <v>10</v>
      </c>
      <c r="C4586" s="265">
        <v>0.75</v>
      </c>
      <c r="D4586" s="112">
        <v>14.558441626534158</v>
      </c>
    </row>
    <row r="4587" spans="1:4">
      <c r="A4587" s="264">
        <v>7</v>
      </c>
      <c r="B4587" s="264">
        <v>10</v>
      </c>
      <c r="C4587" s="265">
        <v>0.79166666666666663</v>
      </c>
      <c r="D4587" s="112">
        <v>1.3847010047779809</v>
      </c>
    </row>
    <row r="4588" spans="1:4">
      <c r="A4588" s="264">
        <v>7</v>
      </c>
      <c r="B4588" s="264">
        <v>10</v>
      </c>
      <c r="C4588" s="265">
        <v>0.83333333333333337</v>
      </c>
      <c r="D4588" s="112">
        <v>0</v>
      </c>
    </row>
    <row r="4589" spans="1:4">
      <c r="A4589" s="264">
        <v>7</v>
      </c>
      <c r="B4589" s="264">
        <v>10</v>
      </c>
      <c r="C4589" s="265">
        <v>0.875</v>
      </c>
      <c r="D4589" s="112">
        <v>0</v>
      </c>
    </row>
    <row r="4590" spans="1:4">
      <c r="A4590" s="264">
        <v>7</v>
      </c>
      <c r="B4590" s="264">
        <v>10</v>
      </c>
      <c r="C4590" s="265">
        <v>0.91666666666666663</v>
      </c>
      <c r="D4590" s="112">
        <v>0</v>
      </c>
    </row>
    <row r="4591" spans="1:4">
      <c r="A4591" s="264">
        <v>7</v>
      </c>
      <c r="B4591" s="264">
        <v>10</v>
      </c>
      <c r="C4591" s="265">
        <v>0.95833333333333337</v>
      </c>
      <c r="D4591" s="112">
        <v>0</v>
      </c>
    </row>
    <row r="4592" spans="1:4">
      <c r="A4592" s="264">
        <v>7</v>
      </c>
      <c r="B4592" s="264">
        <v>11</v>
      </c>
      <c r="C4592" s="265">
        <v>0</v>
      </c>
      <c r="D4592" s="112">
        <v>0</v>
      </c>
    </row>
    <row r="4593" spans="1:4">
      <c r="A4593" s="264">
        <v>7</v>
      </c>
      <c r="B4593" s="264">
        <v>11</v>
      </c>
      <c r="C4593" s="265">
        <v>4.1666666666666664E-2</v>
      </c>
      <c r="D4593" s="112">
        <v>0</v>
      </c>
    </row>
    <row r="4594" spans="1:4">
      <c r="A4594" s="264">
        <v>7</v>
      </c>
      <c r="B4594" s="264">
        <v>11</v>
      </c>
      <c r="C4594" s="265">
        <v>8.3333333333333329E-2</v>
      </c>
      <c r="D4594" s="112">
        <v>0</v>
      </c>
    </row>
    <row r="4595" spans="1:4">
      <c r="A4595" s="264">
        <v>7</v>
      </c>
      <c r="B4595" s="264">
        <v>11</v>
      </c>
      <c r="C4595" s="265">
        <v>0.125</v>
      </c>
      <c r="D4595" s="112">
        <v>0</v>
      </c>
    </row>
    <row r="4596" spans="1:4">
      <c r="A4596" s="264">
        <v>7</v>
      </c>
      <c r="B4596" s="264">
        <v>11</v>
      </c>
      <c r="C4596" s="265">
        <v>0.16666666666666666</v>
      </c>
      <c r="D4596" s="112">
        <v>0</v>
      </c>
    </row>
    <row r="4597" spans="1:4">
      <c r="A4597" s="264">
        <v>7</v>
      </c>
      <c r="B4597" s="264">
        <v>11</v>
      </c>
      <c r="C4597" s="265">
        <v>0.20833333333333334</v>
      </c>
      <c r="D4597" s="112">
        <v>0</v>
      </c>
    </row>
    <row r="4598" spans="1:4">
      <c r="A4598" s="264">
        <v>7</v>
      </c>
      <c r="B4598" s="264">
        <v>11</v>
      </c>
      <c r="C4598" s="265">
        <v>0.25</v>
      </c>
      <c r="D4598" s="112">
        <v>14.484747688121992</v>
      </c>
    </row>
    <row r="4599" spans="1:4">
      <c r="A4599" s="264">
        <v>7</v>
      </c>
      <c r="B4599" s="264">
        <v>11</v>
      </c>
      <c r="C4599" s="265">
        <v>0.29166666666666669</v>
      </c>
      <c r="D4599" s="112">
        <v>41.741749293601686</v>
      </c>
    </row>
    <row r="4600" spans="1:4">
      <c r="A4600" s="264">
        <v>7</v>
      </c>
      <c r="B4600" s="264">
        <v>11</v>
      </c>
      <c r="C4600" s="265">
        <v>0.33333333333333331</v>
      </c>
      <c r="D4600" s="112">
        <v>48.887810586775835</v>
      </c>
    </row>
    <row r="4601" spans="1:4">
      <c r="A4601" s="264">
        <v>7</v>
      </c>
      <c r="B4601" s="264">
        <v>11</v>
      </c>
      <c r="C4601" s="265">
        <v>0.375</v>
      </c>
      <c r="D4601" s="112">
        <v>50</v>
      </c>
    </row>
    <row r="4602" spans="1:4">
      <c r="A4602" s="264">
        <v>7</v>
      </c>
      <c r="B4602" s="264">
        <v>11</v>
      </c>
      <c r="C4602" s="265">
        <v>0.41666666666666669</v>
      </c>
      <c r="D4602" s="112">
        <v>50</v>
      </c>
    </row>
    <row r="4603" spans="1:4">
      <c r="A4603" s="264">
        <v>7</v>
      </c>
      <c r="B4603" s="264">
        <v>11</v>
      </c>
      <c r="C4603" s="265">
        <v>0.45833333333333331</v>
      </c>
      <c r="D4603" s="112">
        <v>50</v>
      </c>
    </row>
    <row r="4604" spans="1:4">
      <c r="A4604" s="264">
        <v>7</v>
      </c>
      <c r="B4604" s="264">
        <v>11</v>
      </c>
      <c r="C4604" s="265">
        <v>0.5</v>
      </c>
      <c r="D4604" s="112">
        <v>50</v>
      </c>
    </row>
    <row r="4605" spans="1:4">
      <c r="A4605" s="264">
        <v>7</v>
      </c>
      <c r="B4605" s="264">
        <v>11</v>
      </c>
      <c r="C4605" s="265">
        <v>0.54166666666666663</v>
      </c>
      <c r="D4605" s="112">
        <v>50</v>
      </c>
    </row>
    <row r="4606" spans="1:4">
      <c r="A4606" s="264">
        <v>7</v>
      </c>
      <c r="B4606" s="264">
        <v>11</v>
      </c>
      <c r="C4606" s="265">
        <v>0.58333333333333337</v>
      </c>
      <c r="D4606" s="112">
        <v>50</v>
      </c>
    </row>
    <row r="4607" spans="1:4">
      <c r="A4607" s="264">
        <v>7</v>
      </c>
      <c r="B4607" s="264">
        <v>11</v>
      </c>
      <c r="C4607" s="265">
        <v>0.625</v>
      </c>
      <c r="D4607" s="112">
        <v>50</v>
      </c>
    </row>
    <row r="4608" spans="1:4">
      <c r="A4608" s="264">
        <v>7</v>
      </c>
      <c r="B4608" s="264">
        <v>11</v>
      </c>
      <c r="C4608" s="265">
        <v>0.66666666666666663</v>
      </c>
      <c r="D4608" s="112">
        <v>48.823779632817825</v>
      </c>
    </row>
    <row r="4609" spans="1:4">
      <c r="A4609" s="264">
        <v>7</v>
      </c>
      <c r="B4609" s="264">
        <v>11</v>
      </c>
      <c r="C4609" s="265">
        <v>0.70833333333333337</v>
      </c>
      <c r="D4609" s="112">
        <v>44.367549359235603</v>
      </c>
    </row>
    <row r="4610" spans="1:4">
      <c r="A4610" s="264">
        <v>7</v>
      </c>
      <c r="B4610" s="264">
        <v>11</v>
      </c>
      <c r="C4610" s="265">
        <v>0.75</v>
      </c>
      <c r="D4610" s="112">
        <v>26.514689972843851</v>
      </c>
    </row>
    <row r="4611" spans="1:4">
      <c r="A4611" s="264">
        <v>7</v>
      </c>
      <c r="B4611" s="264">
        <v>11</v>
      </c>
      <c r="C4611" s="265">
        <v>0.79166666666666663</v>
      </c>
      <c r="D4611" s="112">
        <v>2.8661296445554818</v>
      </c>
    </row>
    <row r="4612" spans="1:4">
      <c r="A4612" s="264">
        <v>7</v>
      </c>
      <c r="B4612" s="264">
        <v>11</v>
      </c>
      <c r="C4612" s="265">
        <v>0.83333333333333337</v>
      </c>
      <c r="D4612" s="112">
        <v>0</v>
      </c>
    </row>
    <row r="4613" spans="1:4">
      <c r="A4613" s="264">
        <v>7</v>
      </c>
      <c r="B4613" s="264">
        <v>11</v>
      </c>
      <c r="C4613" s="265">
        <v>0.875</v>
      </c>
      <c r="D4613" s="112">
        <v>0</v>
      </c>
    </row>
    <row r="4614" spans="1:4">
      <c r="A4614" s="264">
        <v>7</v>
      </c>
      <c r="B4614" s="264">
        <v>11</v>
      </c>
      <c r="C4614" s="265">
        <v>0.91666666666666663</v>
      </c>
      <c r="D4614" s="112">
        <v>0</v>
      </c>
    </row>
    <row r="4615" spans="1:4">
      <c r="A4615" s="264">
        <v>7</v>
      </c>
      <c r="B4615" s="264">
        <v>11</v>
      </c>
      <c r="C4615" s="265">
        <v>0.95833333333333337</v>
      </c>
      <c r="D4615" s="112">
        <v>0</v>
      </c>
    </row>
    <row r="4616" spans="1:4">
      <c r="A4616" s="264">
        <v>7</v>
      </c>
      <c r="B4616" s="264">
        <v>12</v>
      </c>
      <c r="C4616" s="265">
        <v>0</v>
      </c>
      <c r="D4616" s="112">
        <v>0</v>
      </c>
    </row>
    <row r="4617" spans="1:4">
      <c r="A4617" s="264">
        <v>7</v>
      </c>
      <c r="B4617" s="264">
        <v>12</v>
      </c>
      <c r="C4617" s="265">
        <v>4.1666666666666664E-2</v>
      </c>
      <c r="D4617" s="112">
        <v>0</v>
      </c>
    </row>
    <row r="4618" spans="1:4">
      <c r="A4618" s="264">
        <v>7</v>
      </c>
      <c r="B4618" s="264">
        <v>12</v>
      </c>
      <c r="C4618" s="265">
        <v>8.3333333333333329E-2</v>
      </c>
      <c r="D4618" s="112">
        <v>0</v>
      </c>
    </row>
    <row r="4619" spans="1:4">
      <c r="A4619" s="264">
        <v>7</v>
      </c>
      <c r="B4619" s="264">
        <v>12</v>
      </c>
      <c r="C4619" s="265">
        <v>0.125</v>
      </c>
      <c r="D4619" s="112">
        <v>0</v>
      </c>
    </row>
    <row r="4620" spans="1:4">
      <c r="A4620" s="264">
        <v>7</v>
      </c>
      <c r="B4620" s="264">
        <v>12</v>
      </c>
      <c r="C4620" s="265">
        <v>0.16666666666666666</v>
      </c>
      <c r="D4620" s="112">
        <v>0</v>
      </c>
    </row>
    <row r="4621" spans="1:4">
      <c r="A4621" s="264">
        <v>7</v>
      </c>
      <c r="B4621" s="264">
        <v>12</v>
      </c>
      <c r="C4621" s="265">
        <v>0.20833333333333334</v>
      </c>
      <c r="D4621" s="112">
        <v>0</v>
      </c>
    </row>
    <row r="4622" spans="1:4">
      <c r="A4622" s="264">
        <v>7</v>
      </c>
      <c r="B4622" s="264">
        <v>12</v>
      </c>
      <c r="C4622" s="265">
        <v>0.25</v>
      </c>
      <c r="D4622" s="112">
        <v>5.4641294701718479</v>
      </c>
    </row>
    <row r="4623" spans="1:4">
      <c r="A4623" s="264">
        <v>7</v>
      </c>
      <c r="B4623" s="264">
        <v>12</v>
      </c>
      <c r="C4623" s="265">
        <v>0.29166666666666669</v>
      </c>
      <c r="D4623" s="112">
        <v>34.349660925885985</v>
      </c>
    </row>
    <row r="4624" spans="1:4">
      <c r="A4624" s="264">
        <v>7</v>
      </c>
      <c r="B4624" s="264">
        <v>12</v>
      </c>
      <c r="C4624" s="265">
        <v>0.33333333333333331</v>
      </c>
      <c r="D4624" s="112">
        <v>43.15498040577215</v>
      </c>
    </row>
    <row r="4625" spans="1:4">
      <c r="A4625" s="264">
        <v>7</v>
      </c>
      <c r="B4625" s="264">
        <v>12</v>
      </c>
      <c r="C4625" s="265">
        <v>0.375</v>
      </c>
      <c r="D4625" s="112">
        <v>50</v>
      </c>
    </row>
    <row r="4626" spans="1:4">
      <c r="A4626" s="264">
        <v>7</v>
      </c>
      <c r="B4626" s="264">
        <v>12</v>
      </c>
      <c r="C4626" s="265">
        <v>0.41666666666666669</v>
      </c>
      <c r="D4626" s="112">
        <v>50</v>
      </c>
    </row>
    <row r="4627" spans="1:4">
      <c r="A4627" s="264">
        <v>7</v>
      </c>
      <c r="B4627" s="264">
        <v>12</v>
      </c>
      <c r="C4627" s="265">
        <v>0.45833333333333331</v>
      </c>
      <c r="D4627" s="112">
        <v>50</v>
      </c>
    </row>
    <row r="4628" spans="1:4">
      <c r="A4628" s="264">
        <v>7</v>
      </c>
      <c r="B4628" s="264">
        <v>12</v>
      </c>
      <c r="C4628" s="265">
        <v>0.5</v>
      </c>
      <c r="D4628" s="112">
        <v>50</v>
      </c>
    </row>
    <row r="4629" spans="1:4">
      <c r="A4629" s="264">
        <v>7</v>
      </c>
      <c r="B4629" s="264">
        <v>12</v>
      </c>
      <c r="C4629" s="265">
        <v>0.54166666666666663</v>
      </c>
      <c r="D4629" s="112">
        <v>50</v>
      </c>
    </row>
    <row r="4630" spans="1:4">
      <c r="A4630" s="264">
        <v>7</v>
      </c>
      <c r="B4630" s="264">
        <v>12</v>
      </c>
      <c r="C4630" s="265">
        <v>0.58333333333333337</v>
      </c>
      <c r="D4630" s="112">
        <v>29.697094817545874</v>
      </c>
    </row>
    <row r="4631" spans="1:4">
      <c r="A4631" s="264">
        <v>7</v>
      </c>
      <c r="B4631" s="264">
        <v>12</v>
      </c>
      <c r="C4631" s="265">
        <v>0.625</v>
      </c>
      <c r="D4631" s="112">
        <v>29.301182316231486</v>
      </c>
    </row>
    <row r="4632" spans="1:4">
      <c r="A4632" s="264">
        <v>7</v>
      </c>
      <c r="B4632" s="264">
        <v>12</v>
      </c>
      <c r="C4632" s="265">
        <v>0.66666666666666663</v>
      </c>
      <c r="D4632" s="112">
        <v>47.155608264666846</v>
      </c>
    </row>
    <row r="4633" spans="1:4">
      <c r="A4633" s="264">
        <v>7</v>
      </c>
      <c r="B4633" s="264">
        <v>12</v>
      </c>
      <c r="C4633" s="265">
        <v>0.70833333333333337</v>
      </c>
      <c r="D4633" s="112">
        <v>43.733276722322962</v>
      </c>
    </row>
    <row r="4634" spans="1:4">
      <c r="A4634" s="264">
        <v>7</v>
      </c>
      <c r="B4634" s="264">
        <v>12</v>
      </c>
      <c r="C4634" s="265">
        <v>0.75</v>
      </c>
      <c r="D4634" s="112">
        <v>25.618128398731269</v>
      </c>
    </row>
    <row r="4635" spans="1:4">
      <c r="A4635" s="264">
        <v>7</v>
      </c>
      <c r="B4635" s="264">
        <v>12</v>
      </c>
      <c r="C4635" s="265">
        <v>0.79166666666666663</v>
      </c>
      <c r="D4635" s="112">
        <v>2.3560171078879737</v>
      </c>
    </row>
    <row r="4636" spans="1:4">
      <c r="A4636" s="264">
        <v>7</v>
      </c>
      <c r="B4636" s="264">
        <v>12</v>
      </c>
      <c r="C4636" s="265">
        <v>0.83333333333333337</v>
      </c>
      <c r="D4636" s="112">
        <v>0</v>
      </c>
    </row>
    <row r="4637" spans="1:4">
      <c r="A4637" s="264">
        <v>7</v>
      </c>
      <c r="B4637" s="264">
        <v>12</v>
      </c>
      <c r="C4637" s="265">
        <v>0.875</v>
      </c>
      <c r="D4637" s="112">
        <v>0</v>
      </c>
    </row>
    <row r="4638" spans="1:4">
      <c r="A4638" s="264">
        <v>7</v>
      </c>
      <c r="B4638" s="264">
        <v>12</v>
      </c>
      <c r="C4638" s="265">
        <v>0.91666666666666663</v>
      </c>
      <c r="D4638" s="112">
        <v>0</v>
      </c>
    </row>
    <row r="4639" spans="1:4">
      <c r="A4639" s="264">
        <v>7</v>
      </c>
      <c r="B4639" s="264">
        <v>12</v>
      </c>
      <c r="C4639" s="265">
        <v>0.95833333333333337</v>
      </c>
      <c r="D4639" s="112">
        <v>0</v>
      </c>
    </row>
    <row r="4640" spans="1:4">
      <c r="A4640" s="264">
        <v>7</v>
      </c>
      <c r="B4640" s="264">
        <v>13</v>
      </c>
      <c r="C4640" s="265">
        <v>0</v>
      </c>
      <c r="D4640" s="112">
        <v>0</v>
      </c>
    </row>
    <row r="4641" spans="1:4">
      <c r="A4641" s="264">
        <v>7</v>
      </c>
      <c r="B4641" s="264">
        <v>13</v>
      </c>
      <c r="C4641" s="265">
        <v>4.1666666666666664E-2</v>
      </c>
      <c r="D4641" s="112">
        <v>0</v>
      </c>
    </row>
    <row r="4642" spans="1:4">
      <c r="A4642" s="264">
        <v>7</v>
      </c>
      <c r="B4642" s="264">
        <v>13</v>
      </c>
      <c r="C4642" s="265">
        <v>8.3333333333333329E-2</v>
      </c>
      <c r="D4642" s="112">
        <v>0</v>
      </c>
    </row>
    <row r="4643" spans="1:4">
      <c r="A4643" s="264">
        <v>7</v>
      </c>
      <c r="B4643" s="264">
        <v>13</v>
      </c>
      <c r="C4643" s="265">
        <v>0.125</v>
      </c>
      <c r="D4643" s="112">
        <v>0</v>
      </c>
    </row>
    <row r="4644" spans="1:4">
      <c r="A4644" s="264">
        <v>7</v>
      </c>
      <c r="B4644" s="264">
        <v>13</v>
      </c>
      <c r="C4644" s="265">
        <v>0.16666666666666666</v>
      </c>
      <c r="D4644" s="112">
        <v>0</v>
      </c>
    </row>
    <row r="4645" spans="1:4">
      <c r="A4645" s="264">
        <v>7</v>
      </c>
      <c r="B4645" s="264">
        <v>13</v>
      </c>
      <c r="C4645" s="265">
        <v>0.20833333333333334</v>
      </c>
      <c r="D4645" s="112">
        <v>0</v>
      </c>
    </row>
    <row r="4646" spans="1:4">
      <c r="A4646" s="264">
        <v>7</v>
      </c>
      <c r="B4646" s="264">
        <v>13</v>
      </c>
      <c r="C4646" s="265">
        <v>0.25</v>
      </c>
      <c r="D4646" s="112">
        <v>8.7624140786778124</v>
      </c>
    </row>
    <row r="4647" spans="1:4">
      <c r="A4647" s="264">
        <v>7</v>
      </c>
      <c r="B4647" s="264">
        <v>13</v>
      </c>
      <c r="C4647" s="265">
        <v>0.29166666666666669</v>
      </c>
      <c r="D4647" s="112">
        <v>24.397025693586599</v>
      </c>
    </row>
    <row r="4648" spans="1:4">
      <c r="A4648" s="264">
        <v>7</v>
      </c>
      <c r="B4648" s="264">
        <v>13</v>
      </c>
      <c r="C4648" s="265">
        <v>0.33333333333333331</v>
      </c>
      <c r="D4648" s="112">
        <v>47.246392558356511</v>
      </c>
    </row>
    <row r="4649" spans="1:4">
      <c r="A4649" s="264">
        <v>7</v>
      </c>
      <c r="B4649" s="264">
        <v>13</v>
      </c>
      <c r="C4649" s="265">
        <v>0.375</v>
      </c>
      <c r="D4649" s="112">
        <v>18.249440240678798</v>
      </c>
    </row>
    <row r="4650" spans="1:4">
      <c r="A4650" s="264">
        <v>7</v>
      </c>
      <c r="B4650" s="264">
        <v>13</v>
      </c>
      <c r="C4650" s="265">
        <v>0.41666666666666669</v>
      </c>
      <c r="D4650" s="112">
        <v>20.54021172446485</v>
      </c>
    </row>
    <row r="4651" spans="1:4">
      <c r="A4651" s="264">
        <v>7</v>
      </c>
      <c r="B4651" s="264">
        <v>13</v>
      </c>
      <c r="C4651" s="265">
        <v>0.45833333333333331</v>
      </c>
      <c r="D4651" s="112">
        <v>49.170518380281194</v>
      </c>
    </row>
    <row r="4652" spans="1:4">
      <c r="A4652" s="264">
        <v>7</v>
      </c>
      <c r="B4652" s="264">
        <v>13</v>
      </c>
      <c r="C4652" s="265">
        <v>0.5</v>
      </c>
      <c r="D4652" s="112">
        <v>48.870451390905522</v>
      </c>
    </row>
    <row r="4653" spans="1:4">
      <c r="A4653" s="264">
        <v>7</v>
      </c>
      <c r="B4653" s="264">
        <v>13</v>
      </c>
      <c r="C4653" s="265">
        <v>0.54166666666666663</v>
      </c>
      <c r="D4653" s="112">
        <v>50</v>
      </c>
    </row>
    <row r="4654" spans="1:4">
      <c r="A4654" s="264">
        <v>7</v>
      </c>
      <c r="B4654" s="264">
        <v>13</v>
      </c>
      <c r="C4654" s="265">
        <v>0.58333333333333337</v>
      </c>
      <c r="D4654" s="112">
        <v>45.026945996412515</v>
      </c>
    </row>
    <row r="4655" spans="1:4">
      <c r="A4655" s="264">
        <v>7</v>
      </c>
      <c r="B4655" s="264">
        <v>13</v>
      </c>
      <c r="C4655" s="265">
        <v>0.625</v>
      </c>
      <c r="D4655" s="112">
        <v>38.306889100993018</v>
      </c>
    </row>
    <row r="4656" spans="1:4">
      <c r="A4656" s="264">
        <v>7</v>
      </c>
      <c r="B4656" s="264">
        <v>13</v>
      </c>
      <c r="C4656" s="265">
        <v>0.66666666666666663</v>
      </c>
      <c r="D4656" s="112">
        <v>43.219249971211617</v>
      </c>
    </row>
    <row r="4657" spans="1:4">
      <c r="A4657" s="264">
        <v>7</v>
      </c>
      <c r="B4657" s="264">
        <v>13</v>
      </c>
      <c r="C4657" s="265">
        <v>0.70833333333333337</v>
      </c>
      <c r="D4657" s="112">
        <v>39.296569479246187</v>
      </c>
    </row>
    <row r="4658" spans="1:4">
      <c r="A4658" s="264">
        <v>7</v>
      </c>
      <c r="B4658" s="264">
        <v>13</v>
      </c>
      <c r="C4658" s="265">
        <v>0.75</v>
      </c>
      <c r="D4658" s="112">
        <v>23.954964185450518</v>
      </c>
    </row>
    <row r="4659" spans="1:4">
      <c r="A4659" s="264">
        <v>7</v>
      </c>
      <c r="B4659" s="264">
        <v>13</v>
      </c>
      <c r="C4659" s="265">
        <v>0.79166666666666663</v>
      </c>
      <c r="D4659" s="112">
        <v>1.7656492038330815</v>
      </c>
    </row>
    <row r="4660" spans="1:4">
      <c r="A4660" s="264">
        <v>7</v>
      </c>
      <c r="B4660" s="264">
        <v>13</v>
      </c>
      <c r="C4660" s="265">
        <v>0.83333333333333337</v>
      </c>
      <c r="D4660" s="112">
        <v>0</v>
      </c>
    </row>
    <row r="4661" spans="1:4">
      <c r="A4661" s="264">
        <v>7</v>
      </c>
      <c r="B4661" s="264">
        <v>13</v>
      </c>
      <c r="C4661" s="265">
        <v>0.875</v>
      </c>
      <c r="D4661" s="112">
        <v>0</v>
      </c>
    </row>
    <row r="4662" spans="1:4">
      <c r="A4662" s="264">
        <v>7</v>
      </c>
      <c r="B4662" s="264">
        <v>13</v>
      </c>
      <c r="C4662" s="265">
        <v>0.91666666666666663</v>
      </c>
      <c r="D4662" s="112">
        <v>0</v>
      </c>
    </row>
    <row r="4663" spans="1:4">
      <c r="A4663" s="264">
        <v>7</v>
      </c>
      <c r="B4663" s="264">
        <v>13</v>
      </c>
      <c r="C4663" s="265">
        <v>0.95833333333333337</v>
      </c>
      <c r="D4663" s="112">
        <v>0</v>
      </c>
    </row>
    <row r="4664" spans="1:4">
      <c r="A4664" s="264">
        <v>7</v>
      </c>
      <c r="B4664" s="264">
        <v>14</v>
      </c>
      <c r="C4664" s="265">
        <v>0</v>
      </c>
      <c r="D4664" s="112">
        <v>0</v>
      </c>
    </row>
    <row r="4665" spans="1:4">
      <c r="A4665" s="264">
        <v>7</v>
      </c>
      <c r="B4665" s="264">
        <v>14</v>
      </c>
      <c r="C4665" s="265">
        <v>4.1666666666666664E-2</v>
      </c>
      <c r="D4665" s="112">
        <v>0</v>
      </c>
    </row>
    <row r="4666" spans="1:4">
      <c r="A4666" s="264">
        <v>7</v>
      </c>
      <c r="B4666" s="264">
        <v>14</v>
      </c>
      <c r="C4666" s="265">
        <v>8.3333333333333329E-2</v>
      </c>
      <c r="D4666" s="112">
        <v>0</v>
      </c>
    </row>
    <row r="4667" spans="1:4">
      <c r="A4667" s="264">
        <v>7</v>
      </c>
      <c r="B4667" s="264">
        <v>14</v>
      </c>
      <c r="C4667" s="265">
        <v>0.125</v>
      </c>
      <c r="D4667" s="112">
        <v>0</v>
      </c>
    </row>
    <row r="4668" spans="1:4">
      <c r="A4668" s="264">
        <v>7</v>
      </c>
      <c r="B4668" s="264">
        <v>14</v>
      </c>
      <c r="C4668" s="265">
        <v>0.16666666666666666</v>
      </c>
      <c r="D4668" s="112">
        <v>0</v>
      </c>
    </row>
    <row r="4669" spans="1:4">
      <c r="A4669" s="264">
        <v>7</v>
      </c>
      <c r="B4669" s="264">
        <v>14</v>
      </c>
      <c r="C4669" s="265">
        <v>0.20833333333333334</v>
      </c>
      <c r="D4669" s="112">
        <v>0</v>
      </c>
    </row>
    <row r="4670" spans="1:4">
      <c r="A4670" s="264">
        <v>7</v>
      </c>
      <c r="B4670" s="264">
        <v>14</v>
      </c>
      <c r="C4670" s="265">
        <v>0.25</v>
      </c>
      <c r="D4670" s="112">
        <v>4.8204310476896737</v>
      </c>
    </row>
    <row r="4671" spans="1:4">
      <c r="A4671" s="264">
        <v>7</v>
      </c>
      <c r="B4671" s="264">
        <v>14</v>
      </c>
      <c r="C4671" s="265">
        <v>0.29166666666666669</v>
      </c>
      <c r="D4671" s="112">
        <v>6.6309680949951213</v>
      </c>
    </row>
    <row r="4672" spans="1:4">
      <c r="A4672" s="264">
        <v>7</v>
      </c>
      <c r="B4672" s="264">
        <v>14</v>
      </c>
      <c r="C4672" s="265">
        <v>0.33333333333333331</v>
      </c>
      <c r="D4672" s="112">
        <v>17.589046025178185</v>
      </c>
    </row>
    <row r="4673" spans="1:4">
      <c r="A4673" s="264">
        <v>7</v>
      </c>
      <c r="B4673" s="264">
        <v>14</v>
      </c>
      <c r="C4673" s="265">
        <v>0.375</v>
      </c>
      <c r="D4673" s="112">
        <v>35.506170656158389</v>
      </c>
    </row>
    <row r="4674" spans="1:4">
      <c r="A4674" s="264">
        <v>7</v>
      </c>
      <c r="B4674" s="264">
        <v>14</v>
      </c>
      <c r="C4674" s="265">
        <v>0.41666666666666669</v>
      </c>
      <c r="D4674" s="112">
        <v>43.4428148667985</v>
      </c>
    </row>
    <row r="4675" spans="1:4">
      <c r="A4675" s="264">
        <v>7</v>
      </c>
      <c r="B4675" s="264">
        <v>14</v>
      </c>
      <c r="C4675" s="265">
        <v>0.45833333333333331</v>
      </c>
      <c r="D4675" s="112">
        <v>50</v>
      </c>
    </row>
    <row r="4676" spans="1:4">
      <c r="A4676" s="264">
        <v>7</v>
      </c>
      <c r="B4676" s="264">
        <v>14</v>
      </c>
      <c r="C4676" s="265">
        <v>0.5</v>
      </c>
      <c r="D4676" s="112">
        <v>50</v>
      </c>
    </row>
    <row r="4677" spans="1:4">
      <c r="A4677" s="264">
        <v>7</v>
      </c>
      <c r="B4677" s="264">
        <v>14</v>
      </c>
      <c r="C4677" s="265">
        <v>0.54166666666666663</v>
      </c>
      <c r="D4677" s="112">
        <v>50</v>
      </c>
    </row>
    <row r="4678" spans="1:4">
      <c r="A4678" s="264">
        <v>7</v>
      </c>
      <c r="B4678" s="264">
        <v>14</v>
      </c>
      <c r="C4678" s="265">
        <v>0.58333333333333337</v>
      </c>
      <c r="D4678" s="112">
        <v>50</v>
      </c>
    </row>
    <row r="4679" spans="1:4">
      <c r="A4679" s="264">
        <v>7</v>
      </c>
      <c r="B4679" s="264">
        <v>14</v>
      </c>
      <c r="C4679" s="265">
        <v>0.625</v>
      </c>
      <c r="D4679" s="112">
        <v>50</v>
      </c>
    </row>
    <row r="4680" spans="1:4">
      <c r="A4680" s="264">
        <v>7</v>
      </c>
      <c r="B4680" s="264">
        <v>14</v>
      </c>
      <c r="C4680" s="265">
        <v>0.66666666666666663</v>
      </c>
      <c r="D4680" s="112">
        <v>47.425298141543202</v>
      </c>
    </row>
    <row r="4681" spans="1:4">
      <c r="A4681" s="264">
        <v>7</v>
      </c>
      <c r="B4681" s="264">
        <v>14</v>
      </c>
      <c r="C4681" s="265">
        <v>0.70833333333333337</v>
      </c>
      <c r="D4681" s="112">
        <v>41.235073179330669</v>
      </c>
    </row>
    <row r="4682" spans="1:4">
      <c r="A4682" s="264">
        <v>7</v>
      </c>
      <c r="B4682" s="264">
        <v>14</v>
      </c>
      <c r="C4682" s="265">
        <v>0.75</v>
      </c>
      <c r="D4682" s="112">
        <v>21.576990522978939</v>
      </c>
    </row>
    <row r="4683" spans="1:4">
      <c r="A4683" s="264">
        <v>7</v>
      </c>
      <c r="B4683" s="264">
        <v>14</v>
      </c>
      <c r="C4683" s="265">
        <v>0.79166666666666663</v>
      </c>
      <c r="D4683" s="112">
        <v>1.3749287517122148</v>
      </c>
    </row>
    <row r="4684" spans="1:4">
      <c r="A4684" s="264">
        <v>7</v>
      </c>
      <c r="B4684" s="264">
        <v>14</v>
      </c>
      <c r="C4684" s="265">
        <v>0.83333333333333337</v>
      </c>
      <c r="D4684" s="112">
        <v>0</v>
      </c>
    </row>
    <row r="4685" spans="1:4">
      <c r="A4685" s="264">
        <v>7</v>
      </c>
      <c r="B4685" s="264">
        <v>14</v>
      </c>
      <c r="C4685" s="265">
        <v>0.875</v>
      </c>
      <c r="D4685" s="112">
        <v>0</v>
      </c>
    </row>
    <row r="4686" spans="1:4">
      <c r="A4686" s="264">
        <v>7</v>
      </c>
      <c r="B4686" s="264">
        <v>14</v>
      </c>
      <c r="C4686" s="265">
        <v>0.91666666666666663</v>
      </c>
      <c r="D4686" s="112">
        <v>0</v>
      </c>
    </row>
    <row r="4687" spans="1:4">
      <c r="A4687" s="264">
        <v>7</v>
      </c>
      <c r="B4687" s="264">
        <v>14</v>
      </c>
      <c r="C4687" s="265">
        <v>0.95833333333333337</v>
      </c>
      <c r="D4687" s="112">
        <v>0</v>
      </c>
    </row>
    <row r="4688" spans="1:4">
      <c r="A4688" s="264">
        <v>7</v>
      </c>
      <c r="B4688" s="264">
        <v>15</v>
      </c>
      <c r="C4688" s="265">
        <v>0</v>
      </c>
      <c r="D4688" s="112">
        <v>0</v>
      </c>
    </row>
    <row r="4689" spans="1:4">
      <c r="A4689" s="264">
        <v>7</v>
      </c>
      <c r="B4689" s="264">
        <v>15</v>
      </c>
      <c r="C4689" s="265">
        <v>4.1666666666666664E-2</v>
      </c>
      <c r="D4689" s="112">
        <v>0</v>
      </c>
    </row>
    <row r="4690" spans="1:4">
      <c r="A4690" s="264">
        <v>7</v>
      </c>
      <c r="B4690" s="264">
        <v>15</v>
      </c>
      <c r="C4690" s="265">
        <v>8.3333333333333329E-2</v>
      </c>
      <c r="D4690" s="112">
        <v>0</v>
      </c>
    </row>
    <row r="4691" spans="1:4">
      <c r="A4691" s="264">
        <v>7</v>
      </c>
      <c r="B4691" s="264">
        <v>15</v>
      </c>
      <c r="C4691" s="265">
        <v>0.125</v>
      </c>
      <c r="D4691" s="112">
        <v>0</v>
      </c>
    </row>
    <row r="4692" spans="1:4">
      <c r="A4692" s="264">
        <v>7</v>
      </c>
      <c r="B4692" s="264">
        <v>15</v>
      </c>
      <c r="C4692" s="265">
        <v>0.16666666666666666</v>
      </c>
      <c r="D4692" s="112">
        <v>0</v>
      </c>
    </row>
    <row r="4693" spans="1:4">
      <c r="A4693" s="264">
        <v>7</v>
      </c>
      <c r="B4693" s="264">
        <v>15</v>
      </c>
      <c r="C4693" s="265">
        <v>0.20833333333333334</v>
      </c>
      <c r="D4693" s="112">
        <v>0</v>
      </c>
    </row>
    <row r="4694" spans="1:4">
      <c r="A4694" s="264">
        <v>7</v>
      </c>
      <c r="B4694" s="264">
        <v>15</v>
      </c>
      <c r="C4694" s="265">
        <v>0.25</v>
      </c>
      <c r="D4694" s="112">
        <v>3.376073016833562</v>
      </c>
    </row>
    <row r="4695" spans="1:4">
      <c r="A4695" s="264">
        <v>7</v>
      </c>
      <c r="B4695" s="264">
        <v>15</v>
      </c>
      <c r="C4695" s="265">
        <v>0.29166666666666669</v>
      </c>
      <c r="D4695" s="112">
        <v>17.823279245442883</v>
      </c>
    </row>
    <row r="4696" spans="1:4">
      <c r="A4696" s="264">
        <v>7</v>
      </c>
      <c r="B4696" s="264">
        <v>15</v>
      </c>
      <c r="C4696" s="265">
        <v>0.33333333333333331</v>
      </c>
      <c r="D4696" s="112">
        <v>22.033332432645103</v>
      </c>
    </row>
    <row r="4697" spans="1:4">
      <c r="A4697" s="264">
        <v>7</v>
      </c>
      <c r="B4697" s="264">
        <v>15</v>
      </c>
      <c r="C4697" s="265">
        <v>0.375</v>
      </c>
      <c r="D4697" s="112">
        <v>33.406561085979646</v>
      </c>
    </row>
    <row r="4698" spans="1:4">
      <c r="A4698" s="264">
        <v>7</v>
      </c>
      <c r="B4698" s="264">
        <v>15</v>
      </c>
      <c r="C4698" s="265">
        <v>0.41666666666666669</v>
      </c>
      <c r="D4698" s="112">
        <v>49.794450737967793</v>
      </c>
    </row>
    <row r="4699" spans="1:4">
      <c r="A4699" s="264">
        <v>7</v>
      </c>
      <c r="B4699" s="264">
        <v>15</v>
      </c>
      <c r="C4699" s="265">
        <v>0.45833333333333331</v>
      </c>
      <c r="D4699" s="112">
        <v>47.561468122056823</v>
      </c>
    </row>
    <row r="4700" spans="1:4">
      <c r="A4700" s="264">
        <v>7</v>
      </c>
      <c r="B4700" s="264">
        <v>15</v>
      </c>
      <c r="C4700" s="265">
        <v>0.5</v>
      </c>
      <c r="D4700" s="112">
        <v>50</v>
      </c>
    </row>
    <row r="4701" spans="1:4">
      <c r="A4701" s="264">
        <v>7</v>
      </c>
      <c r="B4701" s="264">
        <v>15</v>
      </c>
      <c r="C4701" s="265">
        <v>0.54166666666666663</v>
      </c>
      <c r="D4701" s="112">
        <v>50</v>
      </c>
    </row>
    <row r="4702" spans="1:4">
      <c r="A4702" s="264">
        <v>7</v>
      </c>
      <c r="B4702" s="264">
        <v>15</v>
      </c>
      <c r="C4702" s="265">
        <v>0.58333333333333337</v>
      </c>
      <c r="D4702" s="112">
        <v>50</v>
      </c>
    </row>
    <row r="4703" spans="1:4">
      <c r="A4703" s="264">
        <v>7</v>
      </c>
      <c r="B4703" s="264">
        <v>15</v>
      </c>
      <c r="C4703" s="265">
        <v>0.625</v>
      </c>
      <c r="D4703" s="112">
        <v>48.555666809454344</v>
      </c>
    </row>
    <row r="4704" spans="1:4">
      <c r="A4704" s="264">
        <v>7</v>
      </c>
      <c r="B4704" s="264">
        <v>15</v>
      </c>
      <c r="C4704" s="265">
        <v>0.66666666666666663</v>
      </c>
      <c r="D4704" s="112">
        <v>47.334522069139823</v>
      </c>
    </row>
    <row r="4705" spans="1:4">
      <c r="A4705" s="264">
        <v>7</v>
      </c>
      <c r="B4705" s="264">
        <v>15</v>
      </c>
      <c r="C4705" s="265">
        <v>0.70833333333333337</v>
      </c>
      <c r="D4705" s="112">
        <v>40.156797902423335</v>
      </c>
    </row>
    <row r="4706" spans="1:4">
      <c r="A4706" s="264">
        <v>7</v>
      </c>
      <c r="B4706" s="264">
        <v>15</v>
      </c>
      <c r="C4706" s="265">
        <v>0.75</v>
      </c>
      <c r="D4706" s="112">
        <v>21.586501474224917</v>
      </c>
    </row>
    <row r="4707" spans="1:4">
      <c r="A4707" s="264">
        <v>7</v>
      </c>
      <c r="B4707" s="264">
        <v>15</v>
      </c>
      <c r="C4707" s="265">
        <v>0.79166666666666663</v>
      </c>
      <c r="D4707" s="112">
        <v>1.471275253464174</v>
      </c>
    </row>
    <row r="4708" spans="1:4">
      <c r="A4708" s="264">
        <v>7</v>
      </c>
      <c r="B4708" s="264">
        <v>15</v>
      </c>
      <c r="C4708" s="265">
        <v>0.83333333333333337</v>
      </c>
      <c r="D4708" s="112">
        <v>0</v>
      </c>
    </row>
    <row r="4709" spans="1:4">
      <c r="A4709" s="264">
        <v>7</v>
      </c>
      <c r="B4709" s="264">
        <v>15</v>
      </c>
      <c r="C4709" s="265">
        <v>0.875</v>
      </c>
      <c r="D4709" s="112">
        <v>0</v>
      </c>
    </row>
    <row r="4710" spans="1:4">
      <c r="A4710" s="264">
        <v>7</v>
      </c>
      <c r="B4710" s="264">
        <v>15</v>
      </c>
      <c r="C4710" s="265">
        <v>0.91666666666666663</v>
      </c>
      <c r="D4710" s="112">
        <v>0</v>
      </c>
    </row>
    <row r="4711" spans="1:4">
      <c r="A4711" s="264">
        <v>7</v>
      </c>
      <c r="B4711" s="264">
        <v>15</v>
      </c>
      <c r="C4711" s="265">
        <v>0.95833333333333337</v>
      </c>
      <c r="D4711" s="112">
        <v>0</v>
      </c>
    </row>
    <row r="4712" spans="1:4">
      <c r="A4712" s="264">
        <v>7</v>
      </c>
      <c r="B4712" s="264">
        <v>16</v>
      </c>
      <c r="C4712" s="265">
        <v>0</v>
      </c>
      <c r="D4712" s="112">
        <v>0</v>
      </c>
    </row>
    <row r="4713" spans="1:4">
      <c r="A4713" s="264">
        <v>7</v>
      </c>
      <c r="B4713" s="264">
        <v>16</v>
      </c>
      <c r="C4713" s="265">
        <v>4.1666666666666664E-2</v>
      </c>
      <c r="D4713" s="112">
        <v>0</v>
      </c>
    </row>
    <row r="4714" spans="1:4">
      <c r="A4714" s="264">
        <v>7</v>
      </c>
      <c r="B4714" s="264">
        <v>16</v>
      </c>
      <c r="C4714" s="265">
        <v>8.3333333333333329E-2</v>
      </c>
      <c r="D4714" s="112">
        <v>0</v>
      </c>
    </row>
    <row r="4715" spans="1:4">
      <c r="A4715" s="264">
        <v>7</v>
      </c>
      <c r="B4715" s="264">
        <v>16</v>
      </c>
      <c r="C4715" s="265">
        <v>0.125</v>
      </c>
      <c r="D4715" s="112">
        <v>0</v>
      </c>
    </row>
    <row r="4716" spans="1:4">
      <c r="A4716" s="264">
        <v>7</v>
      </c>
      <c r="B4716" s="264">
        <v>16</v>
      </c>
      <c r="C4716" s="265">
        <v>0.16666666666666666</v>
      </c>
      <c r="D4716" s="112">
        <v>0</v>
      </c>
    </row>
    <row r="4717" spans="1:4">
      <c r="A4717" s="264">
        <v>7</v>
      </c>
      <c r="B4717" s="264">
        <v>16</v>
      </c>
      <c r="C4717" s="265">
        <v>0.20833333333333334</v>
      </c>
      <c r="D4717" s="112">
        <v>0</v>
      </c>
    </row>
    <row r="4718" spans="1:4">
      <c r="A4718" s="264">
        <v>7</v>
      </c>
      <c r="B4718" s="264">
        <v>16</v>
      </c>
      <c r="C4718" s="265">
        <v>0.25</v>
      </c>
      <c r="D4718" s="112">
        <v>11.311481458729773</v>
      </c>
    </row>
    <row r="4719" spans="1:4">
      <c r="A4719" s="264">
        <v>7</v>
      </c>
      <c r="B4719" s="264">
        <v>16</v>
      </c>
      <c r="C4719" s="265">
        <v>0.29166666666666669</v>
      </c>
      <c r="D4719" s="112">
        <v>35.741674993102869</v>
      </c>
    </row>
    <row r="4720" spans="1:4">
      <c r="A4720" s="264">
        <v>7</v>
      </c>
      <c r="B4720" s="264">
        <v>16</v>
      </c>
      <c r="C4720" s="265">
        <v>0.33333333333333331</v>
      </c>
      <c r="D4720" s="112">
        <v>46.402295398273303</v>
      </c>
    </row>
    <row r="4721" spans="1:4">
      <c r="A4721" s="264">
        <v>7</v>
      </c>
      <c r="B4721" s="264">
        <v>16</v>
      </c>
      <c r="C4721" s="265">
        <v>0.375</v>
      </c>
      <c r="D4721" s="112">
        <v>50</v>
      </c>
    </row>
    <row r="4722" spans="1:4">
      <c r="A4722" s="264">
        <v>7</v>
      </c>
      <c r="B4722" s="264">
        <v>16</v>
      </c>
      <c r="C4722" s="265">
        <v>0.41666666666666669</v>
      </c>
      <c r="D4722" s="112">
        <v>50</v>
      </c>
    </row>
    <row r="4723" spans="1:4">
      <c r="A4723" s="264">
        <v>7</v>
      </c>
      <c r="B4723" s="264">
        <v>16</v>
      </c>
      <c r="C4723" s="265">
        <v>0.45833333333333331</v>
      </c>
      <c r="D4723" s="112">
        <v>50</v>
      </c>
    </row>
    <row r="4724" spans="1:4">
      <c r="A4724" s="264">
        <v>7</v>
      </c>
      <c r="B4724" s="264">
        <v>16</v>
      </c>
      <c r="C4724" s="265">
        <v>0.5</v>
      </c>
      <c r="D4724" s="112">
        <v>50</v>
      </c>
    </row>
    <row r="4725" spans="1:4">
      <c r="A4725" s="264">
        <v>7</v>
      </c>
      <c r="B4725" s="264">
        <v>16</v>
      </c>
      <c r="C4725" s="265">
        <v>0.54166666666666663</v>
      </c>
      <c r="D4725" s="112">
        <v>50</v>
      </c>
    </row>
    <row r="4726" spans="1:4">
      <c r="A4726" s="264">
        <v>7</v>
      </c>
      <c r="B4726" s="264">
        <v>16</v>
      </c>
      <c r="C4726" s="265">
        <v>0.58333333333333337</v>
      </c>
      <c r="D4726" s="112">
        <v>50</v>
      </c>
    </row>
    <row r="4727" spans="1:4">
      <c r="A4727" s="264">
        <v>7</v>
      </c>
      <c r="B4727" s="264">
        <v>16</v>
      </c>
      <c r="C4727" s="265">
        <v>0.625</v>
      </c>
      <c r="D4727" s="112">
        <v>50</v>
      </c>
    </row>
    <row r="4728" spans="1:4">
      <c r="A4728" s="264">
        <v>7</v>
      </c>
      <c r="B4728" s="264">
        <v>16</v>
      </c>
      <c r="C4728" s="265">
        <v>0.66666666666666663</v>
      </c>
      <c r="D4728" s="112">
        <v>47.779051457945364</v>
      </c>
    </row>
    <row r="4729" spans="1:4">
      <c r="A4729" s="264">
        <v>7</v>
      </c>
      <c r="B4729" s="264">
        <v>16</v>
      </c>
      <c r="C4729" s="265">
        <v>0.70833333333333337</v>
      </c>
      <c r="D4729" s="112">
        <v>41.536683957115756</v>
      </c>
    </row>
    <row r="4730" spans="1:4">
      <c r="A4730" s="264">
        <v>7</v>
      </c>
      <c r="B4730" s="264">
        <v>16</v>
      </c>
      <c r="C4730" s="265">
        <v>0.75</v>
      </c>
      <c r="D4730" s="112">
        <v>22.425725464591221</v>
      </c>
    </row>
    <row r="4731" spans="1:4">
      <c r="A4731" s="264">
        <v>7</v>
      </c>
      <c r="B4731" s="264">
        <v>16</v>
      </c>
      <c r="C4731" s="265">
        <v>0.79166666666666663</v>
      </c>
      <c r="D4731" s="112">
        <v>1.3926834327513922</v>
      </c>
    </row>
    <row r="4732" spans="1:4">
      <c r="A4732" s="264">
        <v>7</v>
      </c>
      <c r="B4732" s="264">
        <v>16</v>
      </c>
      <c r="C4732" s="265">
        <v>0.83333333333333337</v>
      </c>
      <c r="D4732" s="112">
        <v>0</v>
      </c>
    </row>
    <row r="4733" spans="1:4">
      <c r="A4733" s="264">
        <v>7</v>
      </c>
      <c r="B4733" s="264">
        <v>16</v>
      </c>
      <c r="C4733" s="265">
        <v>0.875</v>
      </c>
      <c r="D4733" s="112">
        <v>0</v>
      </c>
    </row>
    <row r="4734" spans="1:4">
      <c r="A4734" s="264">
        <v>7</v>
      </c>
      <c r="B4734" s="264">
        <v>16</v>
      </c>
      <c r="C4734" s="265">
        <v>0.91666666666666663</v>
      </c>
      <c r="D4734" s="112">
        <v>0</v>
      </c>
    </row>
    <row r="4735" spans="1:4">
      <c r="A4735" s="264">
        <v>7</v>
      </c>
      <c r="B4735" s="264">
        <v>16</v>
      </c>
      <c r="C4735" s="265">
        <v>0.95833333333333337</v>
      </c>
      <c r="D4735" s="112">
        <v>0</v>
      </c>
    </row>
    <row r="4736" spans="1:4">
      <c r="A4736" s="264">
        <v>7</v>
      </c>
      <c r="B4736" s="264">
        <v>17</v>
      </c>
      <c r="C4736" s="265">
        <v>0</v>
      </c>
      <c r="D4736" s="112">
        <v>0</v>
      </c>
    </row>
    <row r="4737" spans="1:4">
      <c r="A4737" s="264">
        <v>7</v>
      </c>
      <c r="B4737" s="264">
        <v>17</v>
      </c>
      <c r="C4737" s="265">
        <v>4.1666666666666664E-2</v>
      </c>
      <c r="D4737" s="112">
        <v>0</v>
      </c>
    </row>
    <row r="4738" spans="1:4">
      <c r="A4738" s="264">
        <v>7</v>
      </c>
      <c r="B4738" s="264">
        <v>17</v>
      </c>
      <c r="C4738" s="265">
        <v>8.3333333333333329E-2</v>
      </c>
      <c r="D4738" s="112">
        <v>0</v>
      </c>
    </row>
    <row r="4739" spans="1:4">
      <c r="A4739" s="264">
        <v>7</v>
      </c>
      <c r="B4739" s="264">
        <v>17</v>
      </c>
      <c r="C4739" s="265">
        <v>0.125</v>
      </c>
      <c r="D4739" s="112">
        <v>0</v>
      </c>
    </row>
    <row r="4740" spans="1:4">
      <c r="A4740" s="264">
        <v>7</v>
      </c>
      <c r="B4740" s="264">
        <v>17</v>
      </c>
      <c r="C4740" s="265">
        <v>0.16666666666666666</v>
      </c>
      <c r="D4740" s="112">
        <v>0</v>
      </c>
    </row>
    <row r="4741" spans="1:4">
      <c r="A4741" s="264">
        <v>7</v>
      </c>
      <c r="B4741" s="264">
        <v>17</v>
      </c>
      <c r="C4741" s="265">
        <v>0.20833333333333334</v>
      </c>
      <c r="D4741" s="112">
        <v>0</v>
      </c>
    </row>
    <row r="4742" spans="1:4">
      <c r="A4742" s="264">
        <v>7</v>
      </c>
      <c r="B4742" s="264">
        <v>17</v>
      </c>
      <c r="C4742" s="265">
        <v>0.25</v>
      </c>
      <c r="D4742" s="112">
        <v>10.546961154432646</v>
      </c>
    </row>
    <row r="4743" spans="1:4">
      <c r="A4743" s="264">
        <v>7</v>
      </c>
      <c r="B4743" s="264">
        <v>17</v>
      </c>
      <c r="C4743" s="265">
        <v>0.29166666666666669</v>
      </c>
      <c r="D4743" s="112">
        <v>36.517889191159597</v>
      </c>
    </row>
    <row r="4744" spans="1:4">
      <c r="A4744" s="264">
        <v>7</v>
      </c>
      <c r="B4744" s="264">
        <v>17</v>
      </c>
      <c r="C4744" s="265">
        <v>0.33333333333333331</v>
      </c>
      <c r="D4744" s="112">
        <v>45.91993774574442</v>
      </c>
    </row>
    <row r="4745" spans="1:4">
      <c r="A4745" s="264">
        <v>7</v>
      </c>
      <c r="B4745" s="264">
        <v>17</v>
      </c>
      <c r="C4745" s="265">
        <v>0.375</v>
      </c>
      <c r="D4745" s="112">
        <v>50</v>
      </c>
    </row>
    <row r="4746" spans="1:4">
      <c r="A4746" s="264">
        <v>7</v>
      </c>
      <c r="B4746" s="264">
        <v>17</v>
      </c>
      <c r="C4746" s="265">
        <v>0.41666666666666669</v>
      </c>
      <c r="D4746" s="112">
        <v>50</v>
      </c>
    </row>
    <row r="4747" spans="1:4">
      <c r="A4747" s="264">
        <v>7</v>
      </c>
      <c r="B4747" s="264">
        <v>17</v>
      </c>
      <c r="C4747" s="265">
        <v>0.45833333333333331</v>
      </c>
      <c r="D4747" s="112">
        <v>50</v>
      </c>
    </row>
    <row r="4748" spans="1:4">
      <c r="A4748" s="264">
        <v>7</v>
      </c>
      <c r="B4748" s="264">
        <v>17</v>
      </c>
      <c r="C4748" s="265">
        <v>0.5</v>
      </c>
      <c r="D4748" s="112">
        <v>50</v>
      </c>
    </row>
    <row r="4749" spans="1:4">
      <c r="A4749" s="264">
        <v>7</v>
      </c>
      <c r="B4749" s="264">
        <v>17</v>
      </c>
      <c r="C4749" s="265">
        <v>0.54166666666666663</v>
      </c>
      <c r="D4749" s="112">
        <v>50</v>
      </c>
    </row>
    <row r="4750" spans="1:4">
      <c r="A4750" s="264">
        <v>7</v>
      </c>
      <c r="B4750" s="264">
        <v>17</v>
      </c>
      <c r="C4750" s="265">
        <v>0.58333333333333337</v>
      </c>
      <c r="D4750" s="112">
        <v>50</v>
      </c>
    </row>
    <row r="4751" spans="1:4">
      <c r="A4751" s="264">
        <v>7</v>
      </c>
      <c r="B4751" s="264">
        <v>17</v>
      </c>
      <c r="C4751" s="265">
        <v>0.625</v>
      </c>
      <c r="D4751" s="112">
        <v>50</v>
      </c>
    </row>
    <row r="4752" spans="1:4">
      <c r="A4752" s="264">
        <v>7</v>
      </c>
      <c r="B4752" s="264">
        <v>17</v>
      </c>
      <c r="C4752" s="265">
        <v>0.66666666666666663</v>
      </c>
      <c r="D4752" s="112">
        <v>47.273105110504169</v>
      </c>
    </row>
    <row r="4753" spans="1:4">
      <c r="A4753" s="264">
        <v>7</v>
      </c>
      <c r="B4753" s="264">
        <v>17</v>
      </c>
      <c r="C4753" s="265">
        <v>0.70833333333333337</v>
      </c>
      <c r="D4753" s="112">
        <v>40.909264010550586</v>
      </c>
    </row>
    <row r="4754" spans="1:4">
      <c r="A4754" s="264">
        <v>7</v>
      </c>
      <c r="B4754" s="264">
        <v>17</v>
      </c>
      <c r="C4754" s="265">
        <v>0.75</v>
      </c>
      <c r="D4754" s="112">
        <v>21.900248441271152</v>
      </c>
    </row>
    <row r="4755" spans="1:4">
      <c r="A4755" s="264">
        <v>7</v>
      </c>
      <c r="B4755" s="264">
        <v>17</v>
      </c>
      <c r="C4755" s="265">
        <v>0.79166666666666663</v>
      </c>
      <c r="D4755" s="112">
        <v>1.732486214105915</v>
      </c>
    </row>
    <row r="4756" spans="1:4">
      <c r="A4756" s="264">
        <v>7</v>
      </c>
      <c r="B4756" s="264">
        <v>17</v>
      </c>
      <c r="C4756" s="265">
        <v>0.83333333333333337</v>
      </c>
      <c r="D4756" s="112">
        <v>0</v>
      </c>
    </row>
    <row r="4757" spans="1:4">
      <c r="A4757" s="264">
        <v>7</v>
      </c>
      <c r="B4757" s="264">
        <v>17</v>
      </c>
      <c r="C4757" s="265">
        <v>0.875</v>
      </c>
      <c r="D4757" s="112">
        <v>0</v>
      </c>
    </row>
    <row r="4758" spans="1:4">
      <c r="A4758" s="264">
        <v>7</v>
      </c>
      <c r="B4758" s="264">
        <v>17</v>
      </c>
      <c r="C4758" s="265">
        <v>0.91666666666666663</v>
      </c>
      <c r="D4758" s="112">
        <v>0</v>
      </c>
    </row>
    <row r="4759" spans="1:4">
      <c r="A4759" s="264">
        <v>7</v>
      </c>
      <c r="B4759" s="264">
        <v>17</v>
      </c>
      <c r="C4759" s="265">
        <v>0.95833333333333337</v>
      </c>
      <c r="D4759" s="112">
        <v>0</v>
      </c>
    </row>
    <row r="4760" spans="1:4">
      <c r="A4760" s="264">
        <v>7</v>
      </c>
      <c r="B4760" s="264">
        <v>18</v>
      </c>
      <c r="C4760" s="265">
        <v>0</v>
      </c>
      <c r="D4760" s="112">
        <v>0</v>
      </c>
    </row>
    <row r="4761" spans="1:4">
      <c r="A4761" s="264">
        <v>7</v>
      </c>
      <c r="B4761" s="264">
        <v>18</v>
      </c>
      <c r="C4761" s="265">
        <v>4.1666666666666664E-2</v>
      </c>
      <c r="D4761" s="112">
        <v>0</v>
      </c>
    </row>
    <row r="4762" spans="1:4">
      <c r="A4762" s="264">
        <v>7</v>
      </c>
      <c r="B4762" s="264">
        <v>18</v>
      </c>
      <c r="C4762" s="265">
        <v>8.3333333333333329E-2</v>
      </c>
      <c r="D4762" s="112">
        <v>0</v>
      </c>
    </row>
    <row r="4763" spans="1:4">
      <c r="A4763" s="264">
        <v>7</v>
      </c>
      <c r="B4763" s="264">
        <v>18</v>
      </c>
      <c r="C4763" s="265">
        <v>0.125</v>
      </c>
      <c r="D4763" s="112">
        <v>0</v>
      </c>
    </row>
    <row r="4764" spans="1:4">
      <c r="A4764" s="264">
        <v>7</v>
      </c>
      <c r="B4764" s="264">
        <v>18</v>
      </c>
      <c r="C4764" s="265">
        <v>0.16666666666666666</v>
      </c>
      <c r="D4764" s="112">
        <v>0</v>
      </c>
    </row>
    <row r="4765" spans="1:4">
      <c r="A4765" s="264">
        <v>7</v>
      </c>
      <c r="B4765" s="264">
        <v>18</v>
      </c>
      <c r="C4765" s="265">
        <v>0.20833333333333334</v>
      </c>
      <c r="D4765" s="112">
        <v>0</v>
      </c>
    </row>
    <row r="4766" spans="1:4">
      <c r="A4766" s="264">
        <v>7</v>
      </c>
      <c r="B4766" s="264">
        <v>18</v>
      </c>
      <c r="C4766" s="265">
        <v>0.25</v>
      </c>
      <c r="D4766" s="112">
        <v>10.695271694438954</v>
      </c>
    </row>
    <row r="4767" spans="1:4">
      <c r="A4767" s="264">
        <v>7</v>
      </c>
      <c r="B4767" s="264">
        <v>18</v>
      </c>
      <c r="C4767" s="265">
        <v>0.29166666666666669</v>
      </c>
      <c r="D4767" s="112">
        <v>37.534293859850017</v>
      </c>
    </row>
    <row r="4768" spans="1:4">
      <c r="A4768" s="264">
        <v>7</v>
      </c>
      <c r="B4768" s="264">
        <v>18</v>
      </c>
      <c r="C4768" s="265">
        <v>0.33333333333333331</v>
      </c>
      <c r="D4768" s="112">
        <v>46.795039624319664</v>
      </c>
    </row>
    <row r="4769" spans="1:4">
      <c r="A4769" s="264">
        <v>7</v>
      </c>
      <c r="B4769" s="264">
        <v>18</v>
      </c>
      <c r="C4769" s="265">
        <v>0.375</v>
      </c>
      <c r="D4769" s="112">
        <v>50</v>
      </c>
    </row>
    <row r="4770" spans="1:4">
      <c r="A4770" s="264">
        <v>7</v>
      </c>
      <c r="B4770" s="264">
        <v>18</v>
      </c>
      <c r="C4770" s="265">
        <v>0.41666666666666669</v>
      </c>
      <c r="D4770" s="112">
        <v>50</v>
      </c>
    </row>
    <row r="4771" spans="1:4">
      <c r="A4771" s="264">
        <v>7</v>
      </c>
      <c r="B4771" s="264">
        <v>18</v>
      </c>
      <c r="C4771" s="265">
        <v>0.45833333333333331</v>
      </c>
      <c r="D4771" s="112">
        <v>50</v>
      </c>
    </row>
    <row r="4772" spans="1:4">
      <c r="A4772" s="264">
        <v>7</v>
      </c>
      <c r="B4772" s="264">
        <v>18</v>
      </c>
      <c r="C4772" s="265">
        <v>0.5</v>
      </c>
      <c r="D4772" s="112">
        <v>50</v>
      </c>
    </row>
    <row r="4773" spans="1:4">
      <c r="A4773" s="264">
        <v>7</v>
      </c>
      <c r="B4773" s="264">
        <v>18</v>
      </c>
      <c r="C4773" s="265">
        <v>0.54166666666666663</v>
      </c>
      <c r="D4773" s="112">
        <v>50</v>
      </c>
    </row>
    <row r="4774" spans="1:4">
      <c r="A4774" s="264">
        <v>7</v>
      </c>
      <c r="B4774" s="264">
        <v>18</v>
      </c>
      <c r="C4774" s="265">
        <v>0.58333333333333337</v>
      </c>
      <c r="D4774" s="112">
        <v>50</v>
      </c>
    </row>
    <row r="4775" spans="1:4">
      <c r="A4775" s="264">
        <v>7</v>
      </c>
      <c r="B4775" s="264">
        <v>18</v>
      </c>
      <c r="C4775" s="265">
        <v>0.625</v>
      </c>
      <c r="D4775" s="112">
        <v>50</v>
      </c>
    </row>
    <row r="4776" spans="1:4">
      <c r="A4776" s="264">
        <v>7</v>
      </c>
      <c r="B4776" s="264">
        <v>18</v>
      </c>
      <c r="C4776" s="265">
        <v>0.66666666666666663</v>
      </c>
      <c r="D4776" s="112">
        <v>48.190095855438827</v>
      </c>
    </row>
    <row r="4777" spans="1:4">
      <c r="A4777" s="264">
        <v>7</v>
      </c>
      <c r="B4777" s="264">
        <v>18</v>
      </c>
      <c r="C4777" s="265">
        <v>0.70833333333333337</v>
      </c>
      <c r="D4777" s="112">
        <v>41.992346817306533</v>
      </c>
    </row>
    <row r="4778" spans="1:4">
      <c r="A4778" s="264">
        <v>7</v>
      </c>
      <c r="B4778" s="264">
        <v>18</v>
      </c>
      <c r="C4778" s="265">
        <v>0.75</v>
      </c>
      <c r="D4778" s="112">
        <v>22.945594730662766</v>
      </c>
    </row>
    <row r="4779" spans="1:4">
      <c r="A4779" s="264">
        <v>7</v>
      </c>
      <c r="B4779" s="264">
        <v>18</v>
      </c>
      <c r="C4779" s="265">
        <v>0.79166666666666663</v>
      </c>
      <c r="D4779" s="112">
        <v>1.5559199414725648</v>
      </c>
    </row>
    <row r="4780" spans="1:4">
      <c r="A4780" s="264">
        <v>7</v>
      </c>
      <c r="B4780" s="264">
        <v>18</v>
      </c>
      <c r="C4780" s="265">
        <v>0.83333333333333337</v>
      </c>
      <c r="D4780" s="112">
        <v>0</v>
      </c>
    </row>
    <row r="4781" spans="1:4">
      <c r="A4781" s="264">
        <v>7</v>
      </c>
      <c r="B4781" s="264">
        <v>18</v>
      </c>
      <c r="C4781" s="265">
        <v>0.875</v>
      </c>
      <c r="D4781" s="112">
        <v>0</v>
      </c>
    </row>
    <row r="4782" spans="1:4">
      <c r="A4782" s="264">
        <v>7</v>
      </c>
      <c r="B4782" s="264">
        <v>18</v>
      </c>
      <c r="C4782" s="265">
        <v>0.91666666666666663</v>
      </c>
      <c r="D4782" s="112">
        <v>0</v>
      </c>
    </row>
    <row r="4783" spans="1:4">
      <c r="A4783" s="264">
        <v>7</v>
      </c>
      <c r="B4783" s="264">
        <v>18</v>
      </c>
      <c r="C4783" s="265">
        <v>0.95833333333333337</v>
      </c>
      <c r="D4783" s="112">
        <v>0</v>
      </c>
    </row>
    <row r="4784" spans="1:4">
      <c r="A4784" s="264">
        <v>7</v>
      </c>
      <c r="B4784" s="264">
        <v>19</v>
      </c>
      <c r="C4784" s="265">
        <v>0</v>
      </c>
      <c r="D4784" s="112">
        <v>0</v>
      </c>
    </row>
    <row r="4785" spans="1:4">
      <c r="A4785" s="264">
        <v>7</v>
      </c>
      <c r="B4785" s="264">
        <v>19</v>
      </c>
      <c r="C4785" s="265">
        <v>4.1666666666666664E-2</v>
      </c>
      <c r="D4785" s="112">
        <v>0</v>
      </c>
    </row>
    <row r="4786" spans="1:4">
      <c r="A4786" s="264">
        <v>7</v>
      </c>
      <c r="B4786" s="264">
        <v>19</v>
      </c>
      <c r="C4786" s="265">
        <v>8.3333333333333329E-2</v>
      </c>
      <c r="D4786" s="112">
        <v>0</v>
      </c>
    </row>
    <row r="4787" spans="1:4">
      <c r="A4787" s="264">
        <v>7</v>
      </c>
      <c r="B4787" s="264">
        <v>19</v>
      </c>
      <c r="C4787" s="265">
        <v>0.125</v>
      </c>
      <c r="D4787" s="112">
        <v>0</v>
      </c>
    </row>
    <row r="4788" spans="1:4">
      <c r="A4788" s="264">
        <v>7</v>
      </c>
      <c r="B4788" s="264">
        <v>19</v>
      </c>
      <c r="C4788" s="265">
        <v>0.16666666666666666</v>
      </c>
      <c r="D4788" s="112">
        <v>0</v>
      </c>
    </row>
    <row r="4789" spans="1:4">
      <c r="A4789" s="264">
        <v>7</v>
      </c>
      <c r="B4789" s="264">
        <v>19</v>
      </c>
      <c r="C4789" s="265">
        <v>0.20833333333333334</v>
      </c>
      <c r="D4789" s="112">
        <v>0</v>
      </c>
    </row>
    <row r="4790" spans="1:4">
      <c r="A4790" s="264">
        <v>7</v>
      </c>
      <c r="B4790" s="264">
        <v>19</v>
      </c>
      <c r="C4790" s="265">
        <v>0.25</v>
      </c>
      <c r="D4790" s="112">
        <v>10.941922655118557</v>
      </c>
    </row>
    <row r="4791" spans="1:4">
      <c r="A4791" s="264">
        <v>7</v>
      </c>
      <c r="B4791" s="264">
        <v>19</v>
      </c>
      <c r="C4791" s="265">
        <v>0.29166666666666669</v>
      </c>
      <c r="D4791" s="112">
        <v>37.147171893083382</v>
      </c>
    </row>
    <row r="4792" spans="1:4">
      <c r="A4792" s="264">
        <v>7</v>
      </c>
      <c r="B4792" s="264">
        <v>19</v>
      </c>
      <c r="C4792" s="265">
        <v>0.33333333333333331</v>
      </c>
      <c r="D4792" s="112">
        <v>46.717560337527544</v>
      </c>
    </row>
    <row r="4793" spans="1:4">
      <c r="A4793" s="264">
        <v>7</v>
      </c>
      <c r="B4793" s="264">
        <v>19</v>
      </c>
      <c r="C4793" s="265">
        <v>0.375</v>
      </c>
      <c r="D4793" s="112">
        <v>50</v>
      </c>
    </row>
    <row r="4794" spans="1:4">
      <c r="A4794" s="264">
        <v>7</v>
      </c>
      <c r="B4794" s="264">
        <v>19</v>
      </c>
      <c r="C4794" s="265">
        <v>0.41666666666666669</v>
      </c>
      <c r="D4794" s="112">
        <v>50</v>
      </c>
    </row>
    <row r="4795" spans="1:4">
      <c r="A4795" s="264">
        <v>7</v>
      </c>
      <c r="B4795" s="264">
        <v>19</v>
      </c>
      <c r="C4795" s="265">
        <v>0.45833333333333331</v>
      </c>
      <c r="D4795" s="112">
        <v>50</v>
      </c>
    </row>
    <row r="4796" spans="1:4">
      <c r="A4796" s="264">
        <v>7</v>
      </c>
      <c r="B4796" s="264">
        <v>19</v>
      </c>
      <c r="C4796" s="265">
        <v>0.5</v>
      </c>
      <c r="D4796" s="112">
        <v>50</v>
      </c>
    </row>
    <row r="4797" spans="1:4">
      <c r="A4797" s="264">
        <v>7</v>
      </c>
      <c r="B4797" s="264">
        <v>19</v>
      </c>
      <c r="C4797" s="265">
        <v>0.54166666666666663</v>
      </c>
      <c r="D4797" s="112">
        <v>50</v>
      </c>
    </row>
    <row r="4798" spans="1:4">
      <c r="A4798" s="264">
        <v>7</v>
      </c>
      <c r="B4798" s="264">
        <v>19</v>
      </c>
      <c r="C4798" s="265">
        <v>0.58333333333333337</v>
      </c>
      <c r="D4798" s="112">
        <v>50</v>
      </c>
    </row>
    <row r="4799" spans="1:4">
      <c r="A4799" s="264">
        <v>7</v>
      </c>
      <c r="B4799" s="264">
        <v>19</v>
      </c>
      <c r="C4799" s="265">
        <v>0.625</v>
      </c>
      <c r="D4799" s="112">
        <v>50</v>
      </c>
    </row>
    <row r="4800" spans="1:4">
      <c r="A4800" s="264">
        <v>7</v>
      </c>
      <c r="B4800" s="264">
        <v>19</v>
      </c>
      <c r="C4800" s="265">
        <v>0.66666666666666663</v>
      </c>
      <c r="D4800" s="112">
        <v>45.835730955614864</v>
      </c>
    </row>
    <row r="4801" spans="1:4">
      <c r="A4801" s="264">
        <v>7</v>
      </c>
      <c r="B4801" s="264">
        <v>19</v>
      </c>
      <c r="C4801" s="265">
        <v>0.70833333333333337</v>
      </c>
      <c r="D4801" s="112">
        <v>41.106362290712703</v>
      </c>
    </row>
    <row r="4802" spans="1:4">
      <c r="A4802" s="264">
        <v>7</v>
      </c>
      <c r="B4802" s="264">
        <v>19</v>
      </c>
      <c r="C4802" s="265">
        <v>0.75</v>
      </c>
      <c r="D4802" s="112">
        <v>21.837777200795983</v>
      </c>
    </row>
    <row r="4803" spans="1:4">
      <c r="A4803" s="264">
        <v>7</v>
      </c>
      <c r="B4803" s="264">
        <v>19</v>
      </c>
      <c r="C4803" s="265">
        <v>0.79166666666666663</v>
      </c>
      <c r="D4803" s="112">
        <v>1.0422892676942133</v>
      </c>
    </row>
    <row r="4804" spans="1:4">
      <c r="A4804" s="264">
        <v>7</v>
      </c>
      <c r="B4804" s="264">
        <v>19</v>
      </c>
      <c r="C4804" s="265">
        <v>0.83333333333333337</v>
      </c>
      <c r="D4804" s="112">
        <v>0</v>
      </c>
    </row>
    <row r="4805" spans="1:4">
      <c r="A4805" s="264">
        <v>7</v>
      </c>
      <c r="B4805" s="264">
        <v>19</v>
      </c>
      <c r="C4805" s="265">
        <v>0.875</v>
      </c>
      <c r="D4805" s="112">
        <v>0</v>
      </c>
    </row>
    <row r="4806" spans="1:4">
      <c r="A4806" s="264">
        <v>7</v>
      </c>
      <c r="B4806" s="264">
        <v>19</v>
      </c>
      <c r="C4806" s="265">
        <v>0.91666666666666663</v>
      </c>
      <c r="D4806" s="112">
        <v>0</v>
      </c>
    </row>
    <row r="4807" spans="1:4">
      <c r="A4807" s="264">
        <v>7</v>
      </c>
      <c r="B4807" s="264">
        <v>19</v>
      </c>
      <c r="C4807" s="265">
        <v>0.95833333333333337</v>
      </c>
      <c r="D4807" s="112">
        <v>0</v>
      </c>
    </row>
    <row r="4808" spans="1:4">
      <c r="A4808" s="264">
        <v>7</v>
      </c>
      <c r="B4808" s="264">
        <v>20</v>
      </c>
      <c r="C4808" s="265">
        <v>0</v>
      </c>
      <c r="D4808" s="112">
        <v>0</v>
      </c>
    </row>
    <row r="4809" spans="1:4">
      <c r="A4809" s="264">
        <v>7</v>
      </c>
      <c r="B4809" s="264">
        <v>20</v>
      </c>
      <c r="C4809" s="265">
        <v>4.1666666666666664E-2</v>
      </c>
      <c r="D4809" s="112">
        <v>0</v>
      </c>
    </row>
    <row r="4810" spans="1:4">
      <c r="A4810" s="264">
        <v>7</v>
      </c>
      <c r="B4810" s="264">
        <v>20</v>
      </c>
      <c r="C4810" s="265">
        <v>8.3333333333333329E-2</v>
      </c>
      <c r="D4810" s="112">
        <v>0</v>
      </c>
    </row>
    <row r="4811" spans="1:4">
      <c r="A4811" s="264">
        <v>7</v>
      </c>
      <c r="B4811" s="264">
        <v>20</v>
      </c>
      <c r="C4811" s="265">
        <v>0.125</v>
      </c>
      <c r="D4811" s="112">
        <v>0</v>
      </c>
    </row>
    <row r="4812" spans="1:4">
      <c r="A4812" s="264">
        <v>7</v>
      </c>
      <c r="B4812" s="264">
        <v>20</v>
      </c>
      <c r="C4812" s="265">
        <v>0.16666666666666666</v>
      </c>
      <c r="D4812" s="112">
        <v>0</v>
      </c>
    </row>
    <row r="4813" spans="1:4">
      <c r="A4813" s="264">
        <v>7</v>
      </c>
      <c r="B4813" s="264">
        <v>20</v>
      </c>
      <c r="C4813" s="265">
        <v>0.20833333333333334</v>
      </c>
      <c r="D4813" s="112">
        <v>0</v>
      </c>
    </row>
    <row r="4814" spans="1:4">
      <c r="A4814" s="264">
        <v>7</v>
      </c>
      <c r="B4814" s="264">
        <v>20</v>
      </c>
      <c r="C4814" s="265">
        <v>0.25</v>
      </c>
      <c r="D4814" s="112">
        <v>2.0568031673149032</v>
      </c>
    </row>
    <row r="4815" spans="1:4">
      <c r="A4815" s="264">
        <v>7</v>
      </c>
      <c r="B4815" s="264">
        <v>20</v>
      </c>
      <c r="C4815" s="265">
        <v>0.29166666666666669</v>
      </c>
      <c r="D4815" s="112">
        <v>20.920765799107983</v>
      </c>
    </row>
    <row r="4816" spans="1:4">
      <c r="A4816" s="264">
        <v>7</v>
      </c>
      <c r="B4816" s="264">
        <v>20</v>
      </c>
      <c r="C4816" s="265">
        <v>0.33333333333333331</v>
      </c>
      <c r="D4816" s="112">
        <v>36.681956027103567</v>
      </c>
    </row>
    <row r="4817" spans="1:4">
      <c r="A4817" s="264">
        <v>7</v>
      </c>
      <c r="B4817" s="264">
        <v>20</v>
      </c>
      <c r="C4817" s="265">
        <v>0.375</v>
      </c>
      <c r="D4817" s="112">
        <v>32.929393959549202</v>
      </c>
    </row>
    <row r="4818" spans="1:4">
      <c r="A4818" s="264">
        <v>7</v>
      </c>
      <c r="B4818" s="264">
        <v>20</v>
      </c>
      <c r="C4818" s="265">
        <v>0.41666666666666669</v>
      </c>
      <c r="D4818" s="112">
        <v>47.496062089678183</v>
      </c>
    </row>
    <row r="4819" spans="1:4">
      <c r="A4819" s="264">
        <v>7</v>
      </c>
      <c r="B4819" s="264">
        <v>20</v>
      </c>
      <c r="C4819" s="265">
        <v>0.45833333333333331</v>
      </c>
      <c r="D4819" s="112">
        <v>50</v>
      </c>
    </row>
    <row r="4820" spans="1:4">
      <c r="A4820" s="264">
        <v>7</v>
      </c>
      <c r="B4820" s="264">
        <v>20</v>
      </c>
      <c r="C4820" s="265">
        <v>0.5</v>
      </c>
      <c r="D4820" s="112">
        <v>50</v>
      </c>
    </row>
    <row r="4821" spans="1:4">
      <c r="A4821" s="264">
        <v>7</v>
      </c>
      <c r="B4821" s="264">
        <v>20</v>
      </c>
      <c r="C4821" s="265">
        <v>0.54166666666666663</v>
      </c>
      <c r="D4821" s="112">
        <v>50</v>
      </c>
    </row>
    <row r="4822" spans="1:4">
      <c r="A4822" s="264">
        <v>7</v>
      </c>
      <c r="B4822" s="264">
        <v>20</v>
      </c>
      <c r="C4822" s="265">
        <v>0.58333333333333337</v>
      </c>
      <c r="D4822" s="112">
        <v>46.670810265965834</v>
      </c>
    </row>
    <row r="4823" spans="1:4">
      <c r="A4823" s="264">
        <v>7</v>
      </c>
      <c r="B4823" s="264">
        <v>20</v>
      </c>
      <c r="C4823" s="265">
        <v>0.625</v>
      </c>
      <c r="D4823" s="112">
        <v>45.702094856043338</v>
      </c>
    </row>
    <row r="4824" spans="1:4">
      <c r="A4824" s="264">
        <v>7</v>
      </c>
      <c r="B4824" s="264">
        <v>20</v>
      </c>
      <c r="C4824" s="265">
        <v>0.66666666666666663</v>
      </c>
      <c r="D4824" s="112">
        <v>40.962901022231868</v>
      </c>
    </row>
    <row r="4825" spans="1:4">
      <c r="A4825" s="264">
        <v>7</v>
      </c>
      <c r="B4825" s="264">
        <v>20</v>
      </c>
      <c r="C4825" s="265">
        <v>0.70833333333333337</v>
      </c>
      <c r="D4825" s="112">
        <v>39.100563639153876</v>
      </c>
    </row>
    <row r="4826" spans="1:4">
      <c r="A4826" s="264">
        <v>7</v>
      </c>
      <c r="B4826" s="264">
        <v>20</v>
      </c>
      <c r="C4826" s="265">
        <v>0.75</v>
      </c>
      <c r="D4826" s="112">
        <v>19.604734259375185</v>
      </c>
    </row>
    <row r="4827" spans="1:4">
      <c r="A4827" s="264">
        <v>7</v>
      </c>
      <c r="B4827" s="264">
        <v>20</v>
      </c>
      <c r="C4827" s="265">
        <v>0.79166666666666663</v>
      </c>
      <c r="D4827" s="112">
        <v>1.2392606275991387</v>
      </c>
    </row>
    <row r="4828" spans="1:4">
      <c r="A4828" s="264">
        <v>7</v>
      </c>
      <c r="B4828" s="264">
        <v>20</v>
      </c>
      <c r="C4828" s="265">
        <v>0.83333333333333337</v>
      </c>
      <c r="D4828" s="112">
        <v>0</v>
      </c>
    </row>
    <row r="4829" spans="1:4">
      <c r="A4829" s="264">
        <v>7</v>
      </c>
      <c r="B4829" s="264">
        <v>20</v>
      </c>
      <c r="C4829" s="265">
        <v>0.875</v>
      </c>
      <c r="D4829" s="112">
        <v>0</v>
      </c>
    </row>
    <row r="4830" spans="1:4">
      <c r="A4830" s="264">
        <v>7</v>
      </c>
      <c r="B4830" s="264">
        <v>20</v>
      </c>
      <c r="C4830" s="265">
        <v>0.91666666666666663</v>
      </c>
      <c r="D4830" s="112">
        <v>0</v>
      </c>
    </row>
    <row r="4831" spans="1:4">
      <c r="A4831" s="264">
        <v>7</v>
      </c>
      <c r="B4831" s="264">
        <v>20</v>
      </c>
      <c r="C4831" s="265">
        <v>0.95833333333333337</v>
      </c>
      <c r="D4831" s="112">
        <v>0</v>
      </c>
    </row>
    <row r="4832" spans="1:4">
      <c r="A4832" s="264">
        <v>7</v>
      </c>
      <c r="B4832" s="264">
        <v>21</v>
      </c>
      <c r="C4832" s="265">
        <v>0</v>
      </c>
      <c r="D4832" s="112">
        <v>0</v>
      </c>
    </row>
    <row r="4833" spans="1:4">
      <c r="A4833" s="264">
        <v>7</v>
      </c>
      <c r="B4833" s="264">
        <v>21</v>
      </c>
      <c r="C4833" s="265">
        <v>4.1666666666666664E-2</v>
      </c>
      <c r="D4833" s="112">
        <v>0</v>
      </c>
    </row>
    <row r="4834" spans="1:4">
      <c r="A4834" s="264">
        <v>7</v>
      </c>
      <c r="B4834" s="264">
        <v>21</v>
      </c>
      <c r="C4834" s="265">
        <v>8.3333333333333329E-2</v>
      </c>
      <c r="D4834" s="112">
        <v>0</v>
      </c>
    </row>
    <row r="4835" spans="1:4">
      <c r="A4835" s="264">
        <v>7</v>
      </c>
      <c r="B4835" s="264">
        <v>21</v>
      </c>
      <c r="C4835" s="265">
        <v>0.125</v>
      </c>
      <c r="D4835" s="112">
        <v>0</v>
      </c>
    </row>
    <row r="4836" spans="1:4">
      <c r="A4836" s="264">
        <v>7</v>
      </c>
      <c r="B4836" s="264">
        <v>21</v>
      </c>
      <c r="C4836" s="265">
        <v>0.16666666666666666</v>
      </c>
      <c r="D4836" s="112">
        <v>0</v>
      </c>
    </row>
    <row r="4837" spans="1:4">
      <c r="A4837" s="264">
        <v>7</v>
      </c>
      <c r="B4837" s="264">
        <v>21</v>
      </c>
      <c r="C4837" s="265">
        <v>0.20833333333333334</v>
      </c>
      <c r="D4837" s="112">
        <v>0</v>
      </c>
    </row>
    <row r="4838" spans="1:4">
      <c r="A4838" s="264">
        <v>7</v>
      </c>
      <c r="B4838" s="264">
        <v>21</v>
      </c>
      <c r="C4838" s="265">
        <v>0.25</v>
      </c>
      <c r="D4838" s="112">
        <v>9.204261216098045</v>
      </c>
    </row>
    <row r="4839" spans="1:4">
      <c r="A4839" s="264">
        <v>7</v>
      </c>
      <c r="B4839" s="264">
        <v>21</v>
      </c>
      <c r="C4839" s="265">
        <v>0.29166666666666669</v>
      </c>
      <c r="D4839" s="112">
        <v>32.64625204978779</v>
      </c>
    </row>
    <row r="4840" spans="1:4">
      <c r="A4840" s="264">
        <v>7</v>
      </c>
      <c r="B4840" s="264">
        <v>21</v>
      </c>
      <c r="C4840" s="265">
        <v>0.33333333333333331</v>
      </c>
      <c r="D4840" s="112">
        <v>46.1724955255551</v>
      </c>
    </row>
    <row r="4841" spans="1:4">
      <c r="A4841" s="264">
        <v>7</v>
      </c>
      <c r="B4841" s="264">
        <v>21</v>
      </c>
      <c r="C4841" s="265">
        <v>0.375</v>
      </c>
      <c r="D4841" s="112">
        <v>50</v>
      </c>
    </row>
    <row r="4842" spans="1:4">
      <c r="A4842" s="264">
        <v>7</v>
      </c>
      <c r="B4842" s="264">
        <v>21</v>
      </c>
      <c r="C4842" s="265">
        <v>0.41666666666666669</v>
      </c>
      <c r="D4842" s="112">
        <v>50</v>
      </c>
    </row>
    <row r="4843" spans="1:4">
      <c r="A4843" s="264">
        <v>7</v>
      </c>
      <c r="B4843" s="264">
        <v>21</v>
      </c>
      <c r="C4843" s="265">
        <v>0.45833333333333331</v>
      </c>
      <c r="D4843" s="112">
        <v>45.744854459040347</v>
      </c>
    </row>
    <row r="4844" spans="1:4">
      <c r="A4844" s="264">
        <v>7</v>
      </c>
      <c r="B4844" s="264">
        <v>21</v>
      </c>
      <c r="C4844" s="265">
        <v>0.5</v>
      </c>
      <c r="D4844" s="112">
        <v>50</v>
      </c>
    </row>
    <row r="4845" spans="1:4">
      <c r="A4845" s="264">
        <v>7</v>
      </c>
      <c r="B4845" s="264">
        <v>21</v>
      </c>
      <c r="C4845" s="265">
        <v>0.54166666666666663</v>
      </c>
      <c r="D4845" s="112">
        <v>49.046506813106134</v>
      </c>
    </row>
    <row r="4846" spans="1:4">
      <c r="A4846" s="264">
        <v>7</v>
      </c>
      <c r="B4846" s="264">
        <v>21</v>
      </c>
      <c r="C4846" s="265">
        <v>0.58333333333333337</v>
      </c>
      <c r="D4846" s="112">
        <v>24.254656656107137</v>
      </c>
    </row>
    <row r="4847" spans="1:4">
      <c r="A4847" s="264">
        <v>7</v>
      </c>
      <c r="B4847" s="264">
        <v>21</v>
      </c>
      <c r="C4847" s="265">
        <v>0.625</v>
      </c>
      <c r="D4847" s="112">
        <v>17.575424056474048</v>
      </c>
    </row>
    <row r="4848" spans="1:4">
      <c r="A4848" s="264">
        <v>7</v>
      </c>
      <c r="B4848" s="264">
        <v>21</v>
      </c>
      <c r="C4848" s="265">
        <v>0.66666666666666663</v>
      </c>
      <c r="D4848" s="112">
        <v>30.533164918675133</v>
      </c>
    </row>
    <row r="4849" spans="1:4">
      <c r="A4849" s="264">
        <v>7</v>
      </c>
      <c r="B4849" s="264">
        <v>21</v>
      </c>
      <c r="C4849" s="265">
        <v>0.70833333333333337</v>
      </c>
      <c r="D4849" s="112">
        <v>26.693398415971217</v>
      </c>
    </row>
    <row r="4850" spans="1:4">
      <c r="A4850" s="264">
        <v>7</v>
      </c>
      <c r="B4850" s="264">
        <v>21</v>
      </c>
      <c r="C4850" s="265">
        <v>0.75</v>
      </c>
      <c r="D4850" s="112">
        <v>10.600732527698566</v>
      </c>
    </row>
    <row r="4851" spans="1:4">
      <c r="A4851" s="264">
        <v>7</v>
      </c>
      <c r="B4851" s="264">
        <v>21</v>
      </c>
      <c r="C4851" s="265">
        <v>0.79166666666666663</v>
      </c>
      <c r="D4851" s="112">
        <v>0.93846594473911105</v>
      </c>
    </row>
    <row r="4852" spans="1:4">
      <c r="A4852" s="264">
        <v>7</v>
      </c>
      <c r="B4852" s="264">
        <v>21</v>
      </c>
      <c r="C4852" s="265">
        <v>0.83333333333333337</v>
      </c>
      <c r="D4852" s="112">
        <v>0</v>
      </c>
    </row>
    <row r="4853" spans="1:4">
      <c r="A4853" s="264">
        <v>7</v>
      </c>
      <c r="B4853" s="264">
        <v>21</v>
      </c>
      <c r="C4853" s="265">
        <v>0.875</v>
      </c>
      <c r="D4853" s="112">
        <v>0</v>
      </c>
    </row>
    <row r="4854" spans="1:4">
      <c r="A4854" s="264">
        <v>7</v>
      </c>
      <c r="B4854" s="264">
        <v>21</v>
      </c>
      <c r="C4854" s="265">
        <v>0.91666666666666663</v>
      </c>
      <c r="D4854" s="112">
        <v>0</v>
      </c>
    </row>
    <row r="4855" spans="1:4">
      <c r="A4855" s="264">
        <v>7</v>
      </c>
      <c r="B4855" s="264">
        <v>21</v>
      </c>
      <c r="C4855" s="265">
        <v>0.95833333333333337</v>
      </c>
      <c r="D4855" s="112">
        <v>0</v>
      </c>
    </row>
    <row r="4856" spans="1:4">
      <c r="A4856" s="264">
        <v>7</v>
      </c>
      <c r="B4856" s="264">
        <v>22</v>
      </c>
      <c r="C4856" s="265">
        <v>0</v>
      </c>
      <c r="D4856" s="112">
        <v>0</v>
      </c>
    </row>
    <row r="4857" spans="1:4">
      <c r="A4857" s="264">
        <v>7</v>
      </c>
      <c r="B4857" s="264">
        <v>22</v>
      </c>
      <c r="C4857" s="265">
        <v>4.1666666666666664E-2</v>
      </c>
      <c r="D4857" s="112">
        <v>0</v>
      </c>
    </row>
    <row r="4858" spans="1:4">
      <c r="A4858" s="264">
        <v>7</v>
      </c>
      <c r="B4858" s="264">
        <v>22</v>
      </c>
      <c r="C4858" s="265">
        <v>8.3333333333333329E-2</v>
      </c>
      <c r="D4858" s="112">
        <v>0</v>
      </c>
    </row>
    <row r="4859" spans="1:4">
      <c r="A4859" s="264">
        <v>7</v>
      </c>
      <c r="B4859" s="264">
        <v>22</v>
      </c>
      <c r="C4859" s="265">
        <v>0.125</v>
      </c>
      <c r="D4859" s="112">
        <v>0</v>
      </c>
    </row>
    <row r="4860" spans="1:4">
      <c r="A4860" s="264">
        <v>7</v>
      </c>
      <c r="B4860" s="264">
        <v>22</v>
      </c>
      <c r="C4860" s="265">
        <v>0.16666666666666666</v>
      </c>
      <c r="D4860" s="112">
        <v>0</v>
      </c>
    </row>
    <row r="4861" spans="1:4">
      <c r="A4861" s="264">
        <v>7</v>
      </c>
      <c r="B4861" s="264">
        <v>22</v>
      </c>
      <c r="C4861" s="265">
        <v>0.20833333333333334</v>
      </c>
      <c r="D4861" s="112">
        <v>0</v>
      </c>
    </row>
    <row r="4862" spans="1:4">
      <c r="A4862" s="264">
        <v>7</v>
      </c>
      <c r="B4862" s="264">
        <v>22</v>
      </c>
      <c r="C4862" s="265">
        <v>0.25</v>
      </c>
      <c r="D4862" s="112">
        <v>10.801570431495355</v>
      </c>
    </row>
    <row r="4863" spans="1:4">
      <c r="A4863" s="264">
        <v>7</v>
      </c>
      <c r="B4863" s="264">
        <v>22</v>
      </c>
      <c r="C4863" s="265">
        <v>0.29166666666666669</v>
      </c>
      <c r="D4863" s="112">
        <v>38.125536681569081</v>
      </c>
    </row>
    <row r="4864" spans="1:4">
      <c r="A4864" s="264">
        <v>7</v>
      </c>
      <c r="B4864" s="264">
        <v>22</v>
      </c>
      <c r="C4864" s="265">
        <v>0.33333333333333331</v>
      </c>
      <c r="D4864" s="112">
        <v>47.466702118632128</v>
      </c>
    </row>
    <row r="4865" spans="1:4">
      <c r="A4865" s="264">
        <v>7</v>
      </c>
      <c r="B4865" s="264">
        <v>22</v>
      </c>
      <c r="C4865" s="265">
        <v>0.375</v>
      </c>
      <c r="D4865" s="112">
        <v>48.031289656650891</v>
      </c>
    </row>
    <row r="4866" spans="1:4">
      <c r="A4866" s="264">
        <v>7</v>
      </c>
      <c r="B4866" s="264">
        <v>22</v>
      </c>
      <c r="C4866" s="265">
        <v>0.41666666666666669</v>
      </c>
      <c r="D4866" s="112">
        <v>43.416050571537873</v>
      </c>
    </row>
    <row r="4867" spans="1:4">
      <c r="A4867" s="264">
        <v>7</v>
      </c>
      <c r="B4867" s="264">
        <v>22</v>
      </c>
      <c r="C4867" s="265">
        <v>0.45833333333333331</v>
      </c>
      <c r="D4867" s="112">
        <v>28.947071950154363</v>
      </c>
    </row>
    <row r="4868" spans="1:4">
      <c r="A4868" s="264">
        <v>7</v>
      </c>
      <c r="B4868" s="264">
        <v>22</v>
      </c>
      <c r="C4868" s="265">
        <v>0.5</v>
      </c>
      <c r="D4868" s="112">
        <v>14.188577074439262</v>
      </c>
    </row>
    <row r="4869" spans="1:4">
      <c r="A4869" s="264">
        <v>7</v>
      </c>
      <c r="B4869" s="264">
        <v>22</v>
      </c>
      <c r="C4869" s="265">
        <v>0.54166666666666663</v>
      </c>
      <c r="D4869" s="112">
        <v>26.327838465606384</v>
      </c>
    </row>
    <row r="4870" spans="1:4">
      <c r="A4870" s="264">
        <v>7</v>
      </c>
      <c r="B4870" s="264">
        <v>22</v>
      </c>
      <c r="C4870" s="265">
        <v>0.58333333333333337</v>
      </c>
      <c r="D4870" s="112">
        <v>9.5534298539873479</v>
      </c>
    </row>
    <row r="4871" spans="1:4">
      <c r="A4871" s="264">
        <v>7</v>
      </c>
      <c r="B4871" s="264">
        <v>22</v>
      </c>
      <c r="C4871" s="265">
        <v>0.625</v>
      </c>
      <c r="D4871" s="112">
        <v>4.834164597432232</v>
      </c>
    </row>
    <row r="4872" spans="1:4">
      <c r="A4872" s="264">
        <v>7</v>
      </c>
      <c r="B4872" s="264">
        <v>22</v>
      </c>
      <c r="C4872" s="265">
        <v>0.66666666666666663</v>
      </c>
      <c r="D4872" s="112">
        <v>9.6284569729148952</v>
      </c>
    </row>
    <row r="4873" spans="1:4">
      <c r="A4873" s="264">
        <v>7</v>
      </c>
      <c r="B4873" s="264">
        <v>22</v>
      </c>
      <c r="C4873" s="265">
        <v>0.70833333333333337</v>
      </c>
      <c r="D4873" s="112">
        <v>33.972495198845898</v>
      </c>
    </row>
    <row r="4874" spans="1:4">
      <c r="A4874" s="264">
        <v>7</v>
      </c>
      <c r="B4874" s="264">
        <v>22</v>
      </c>
      <c r="C4874" s="265">
        <v>0.75</v>
      </c>
      <c r="D4874" s="112">
        <v>20.6231261666431</v>
      </c>
    </row>
    <row r="4875" spans="1:4">
      <c r="A4875" s="264">
        <v>7</v>
      </c>
      <c r="B4875" s="264">
        <v>22</v>
      </c>
      <c r="C4875" s="265">
        <v>0.79166666666666663</v>
      </c>
      <c r="D4875" s="112">
        <v>0.92794658177211664</v>
      </c>
    </row>
    <row r="4876" spans="1:4">
      <c r="A4876" s="264">
        <v>7</v>
      </c>
      <c r="B4876" s="264">
        <v>22</v>
      </c>
      <c r="C4876" s="265">
        <v>0.83333333333333337</v>
      </c>
      <c r="D4876" s="112">
        <v>0</v>
      </c>
    </row>
    <row r="4877" spans="1:4">
      <c r="A4877" s="264">
        <v>7</v>
      </c>
      <c r="B4877" s="264">
        <v>22</v>
      </c>
      <c r="C4877" s="265">
        <v>0.875</v>
      </c>
      <c r="D4877" s="112">
        <v>0</v>
      </c>
    </row>
    <row r="4878" spans="1:4">
      <c r="A4878" s="264">
        <v>7</v>
      </c>
      <c r="B4878" s="264">
        <v>22</v>
      </c>
      <c r="C4878" s="265">
        <v>0.91666666666666663</v>
      </c>
      <c r="D4878" s="112">
        <v>0</v>
      </c>
    </row>
    <row r="4879" spans="1:4">
      <c r="A4879" s="264">
        <v>7</v>
      </c>
      <c r="B4879" s="264">
        <v>22</v>
      </c>
      <c r="C4879" s="265">
        <v>0.95833333333333337</v>
      </c>
      <c r="D4879" s="112">
        <v>0</v>
      </c>
    </row>
    <row r="4880" spans="1:4">
      <c r="A4880" s="264">
        <v>7</v>
      </c>
      <c r="B4880" s="264">
        <v>23</v>
      </c>
      <c r="C4880" s="265">
        <v>0</v>
      </c>
      <c r="D4880" s="112">
        <v>0</v>
      </c>
    </row>
    <row r="4881" spans="1:4">
      <c r="A4881" s="264">
        <v>7</v>
      </c>
      <c r="B4881" s="264">
        <v>23</v>
      </c>
      <c r="C4881" s="265">
        <v>4.1666666666666664E-2</v>
      </c>
      <c r="D4881" s="112">
        <v>0</v>
      </c>
    </row>
    <row r="4882" spans="1:4">
      <c r="A4882" s="264">
        <v>7</v>
      </c>
      <c r="B4882" s="264">
        <v>23</v>
      </c>
      <c r="C4882" s="265">
        <v>8.3333333333333329E-2</v>
      </c>
      <c r="D4882" s="112">
        <v>0</v>
      </c>
    </row>
    <row r="4883" spans="1:4">
      <c r="A4883" s="264">
        <v>7</v>
      </c>
      <c r="B4883" s="264">
        <v>23</v>
      </c>
      <c r="C4883" s="265">
        <v>0.125</v>
      </c>
      <c r="D4883" s="112">
        <v>0</v>
      </c>
    </row>
    <row r="4884" spans="1:4">
      <c r="A4884" s="264">
        <v>7</v>
      </c>
      <c r="B4884" s="264">
        <v>23</v>
      </c>
      <c r="C4884" s="265">
        <v>0.16666666666666666</v>
      </c>
      <c r="D4884" s="112">
        <v>0</v>
      </c>
    </row>
    <row r="4885" spans="1:4">
      <c r="A4885" s="264">
        <v>7</v>
      </c>
      <c r="B4885" s="264">
        <v>23</v>
      </c>
      <c r="C4885" s="265">
        <v>0.20833333333333334</v>
      </c>
      <c r="D4885" s="112">
        <v>0</v>
      </c>
    </row>
    <row r="4886" spans="1:4">
      <c r="A4886" s="264">
        <v>7</v>
      </c>
      <c r="B4886" s="264">
        <v>23</v>
      </c>
      <c r="C4886" s="265">
        <v>0.25</v>
      </c>
      <c r="D4886" s="112">
        <v>6.6092940393009334</v>
      </c>
    </row>
    <row r="4887" spans="1:4">
      <c r="A4887" s="264">
        <v>7</v>
      </c>
      <c r="B4887" s="264">
        <v>23</v>
      </c>
      <c r="C4887" s="265">
        <v>0.29166666666666669</v>
      </c>
      <c r="D4887" s="112">
        <v>36.993908466220752</v>
      </c>
    </row>
    <row r="4888" spans="1:4">
      <c r="A4888" s="264">
        <v>7</v>
      </c>
      <c r="B4888" s="264">
        <v>23</v>
      </c>
      <c r="C4888" s="265">
        <v>0.33333333333333331</v>
      </c>
      <c r="D4888" s="112">
        <v>46.837775600088356</v>
      </c>
    </row>
    <row r="4889" spans="1:4">
      <c r="A4889" s="264">
        <v>7</v>
      </c>
      <c r="B4889" s="264">
        <v>23</v>
      </c>
      <c r="C4889" s="265">
        <v>0.375</v>
      </c>
      <c r="D4889" s="112">
        <v>50</v>
      </c>
    </row>
    <row r="4890" spans="1:4">
      <c r="A4890" s="264">
        <v>7</v>
      </c>
      <c r="B4890" s="264">
        <v>23</v>
      </c>
      <c r="C4890" s="265">
        <v>0.41666666666666669</v>
      </c>
      <c r="D4890" s="112">
        <v>48.528985288832224</v>
      </c>
    </row>
    <row r="4891" spans="1:4">
      <c r="A4891" s="264">
        <v>7</v>
      </c>
      <c r="B4891" s="264">
        <v>23</v>
      </c>
      <c r="C4891" s="265">
        <v>0.45833333333333331</v>
      </c>
      <c r="D4891" s="112">
        <v>38.861566755091047</v>
      </c>
    </row>
    <row r="4892" spans="1:4">
      <c r="A4892" s="264">
        <v>7</v>
      </c>
      <c r="B4892" s="264">
        <v>23</v>
      </c>
      <c r="C4892" s="265">
        <v>0.5</v>
      </c>
      <c r="D4892" s="112">
        <v>37.629709855110534</v>
      </c>
    </row>
    <row r="4893" spans="1:4">
      <c r="A4893" s="264">
        <v>7</v>
      </c>
      <c r="B4893" s="264">
        <v>23</v>
      </c>
      <c r="C4893" s="265">
        <v>0.54166666666666663</v>
      </c>
      <c r="D4893" s="112">
        <v>12.735541333946655</v>
      </c>
    </row>
    <row r="4894" spans="1:4">
      <c r="A4894" s="264">
        <v>7</v>
      </c>
      <c r="B4894" s="264">
        <v>23</v>
      </c>
      <c r="C4894" s="265">
        <v>0.58333333333333337</v>
      </c>
      <c r="D4894" s="112">
        <v>7.6664247806693648</v>
      </c>
    </row>
    <row r="4895" spans="1:4">
      <c r="A4895" s="264">
        <v>7</v>
      </c>
      <c r="B4895" s="264">
        <v>23</v>
      </c>
      <c r="C4895" s="265">
        <v>0.625</v>
      </c>
      <c r="D4895" s="112">
        <v>18.659147455663501</v>
      </c>
    </row>
    <row r="4896" spans="1:4">
      <c r="A4896" s="264">
        <v>7</v>
      </c>
      <c r="B4896" s="264">
        <v>23</v>
      </c>
      <c r="C4896" s="265">
        <v>0.66666666666666663</v>
      </c>
      <c r="D4896" s="112">
        <v>27.339003368547363</v>
      </c>
    </row>
    <row r="4897" spans="1:4">
      <c r="A4897" s="264">
        <v>7</v>
      </c>
      <c r="B4897" s="264">
        <v>23</v>
      </c>
      <c r="C4897" s="265">
        <v>0.70833333333333337</v>
      </c>
      <c r="D4897" s="112">
        <v>22.03333380724893</v>
      </c>
    </row>
    <row r="4898" spans="1:4">
      <c r="A4898" s="264">
        <v>7</v>
      </c>
      <c r="B4898" s="264">
        <v>23</v>
      </c>
      <c r="C4898" s="265">
        <v>0.75</v>
      </c>
      <c r="D4898" s="112">
        <v>14.591193479025581</v>
      </c>
    </row>
    <row r="4899" spans="1:4">
      <c r="A4899" s="264">
        <v>7</v>
      </c>
      <c r="B4899" s="264">
        <v>23</v>
      </c>
      <c r="C4899" s="265">
        <v>0.79166666666666663</v>
      </c>
      <c r="D4899" s="112">
        <v>0.7482181643309761</v>
      </c>
    </row>
    <row r="4900" spans="1:4">
      <c r="A4900" s="264">
        <v>7</v>
      </c>
      <c r="B4900" s="264">
        <v>23</v>
      </c>
      <c r="C4900" s="265">
        <v>0.83333333333333337</v>
      </c>
      <c r="D4900" s="112">
        <v>0</v>
      </c>
    </row>
    <row r="4901" spans="1:4">
      <c r="A4901" s="264">
        <v>7</v>
      </c>
      <c r="B4901" s="264">
        <v>23</v>
      </c>
      <c r="C4901" s="265">
        <v>0.875</v>
      </c>
      <c r="D4901" s="112">
        <v>0</v>
      </c>
    </row>
    <row r="4902" spans="1:4">
      <c r="A4902" s="264">
        <v>7</v>
      </c>
      <c r="B4902" s="264">
        <v>23</v>
      </c>
      <c r="C4902" s="265">
        <v>0.91666666666666663</v>
      </c>
      <c r="D4902" s="112">
        <v>0</v>
      </c>
    </row>
    <row r="4903" spans="1:4">
      <c r="A4903" s="264">
        <v>7</v>
      </c>
      <c r="B4903" s="264">
        <v>23</v>
      </c>
      <c r="C4903" s="265">
        <v>0.95833333333333337</v>
      </c>
      <c r="D4903" s="112">
        <v>0</v>
      </c>
    </row>
    <row r="4904" spans="1:4">
      <c r="A4904" s="264">
        <v>7</v>
      </c>
      <c r="B4904" s="264">
        <v>24</v>
      </c>
      <c r="C4904" s="265">
        <v>0</v>
      </c>
      <c r="D4904" s="112">
        <v>0</v>
      </c>
    </row>
    <row r="4905" spans="1:4">
      <c r="A4905" s="264">
        <v>7</v>
      </c>
      <c r="B4905" s="264">
        <v>24</v>
      </c>
      <c r="C4905" s="265">
        <v>4.1666666666666664E-2</v>
      </c>
      <c r="D4905" s="112">
        <v>0</v>
      </c>
    </row>
    <row r="4906" spans="1:4">
      <c r="A4906" s="264">
        <v>7</v>
      </c>
      <c r="B4906" s="264">
        <v>24</v>
      </c>
      <c r="C4906" s="265">
        <v>8.3333333333333329E-2</v>
      </c>
      <c r="D4906" s="112">
        <v>0</v>
      </c>
    </row>
    <row r="4907" spans="1:4">
      <c r="A4907" s="264">
        <v>7</v>
      </c>
      <c r="B4907" s="264">
        <v>24</v>
      </c>
      <c r="C4907" s="265">
        <v>0.125</v>
      </c>
      <c r="D4907" s="112">
        <v>0</v>
      </c>
    </row>
    <row r="4908" spans="1:4">
      <c r="A4908" s="264">
        <v>7</v>
      </c>
      <c r="B4908" s="264">
        <v>24</v>
      </c>
      <c r="C4908" s="265">
        <v>0.16666666666666666</v>
      </c>
      <c r="D4908" s="112">
        <v>0</v>
      </c>
    </row>
    <row r="4909" spans="1:4">
      <c r="A4909" s="264">
        <v>7</v>
      </c>
      <c r="B4909" s="264">
        <v>24</v>
      </c>
      <c r="C4909" s="265">
        <v>0.20833333333333334</v>
      </c>
      <c r="D4909" s="112">
        <v>0</v>
      </c>
    </row>
    <row r="4910" spans="1:4">
      <c r="A4910" s="264">
        <v>7</v>
      </c>
      <c r="B4910" s="264">
        <v>24</v>
      </c>
      <c r="C4910" s="265">
        <v>0.25</v>
      </c>
      <c r="D4910" s="112">
        <v>8.0954311675806174</v>
      </c>
    </row>
    <row r="4911" spans="1:4">
      <c r="A4911" s="264">
        <v>7</v>
      </c>
      <c r="B4911" s="264">
        <v>24</v>
      </c>
      <c r="C4911" s="265">
        <v>0.29166666666666669</v>
      </c>
      <c r="D4911" s="112">
        <v>32.871418646940306</v>
      </c>
    </row>
    <row r="4912" spans="1:4">
      <c r="A4912" s="264">
        <v>7</v>
      </c>
      <c r="B4912" s="264">
        <v>24</v>
      </c>
      <c r="C4912" s="265">
        <v>0.33333333333333331</v>
      </c>
      <c r="D4912" s="112">
        <v>44.962748723592647</v>
      </c>
    </row>
    <row r="4913" spans="1:4">
      <c r="A4913" s="264">
        <v>7</v>
      </c>
      <c r="B4913" s="264">
        <v>24</v>
      </c>
      <c r="C4913" s="265">
        <v>0.375</v>
      </c>
      <c r="D4913" s="112">
        <v>49.65582833384353</v>
      </c>
    </row>
    <row r="4914" spans="1:4">
      <c r="A4914" s="264">
        <v>7</v>
      </c>
      <c r="B4914" s="264">
        <v>24</v>
      </c>
      <c r="C4914" s="265">
        <v>0.41666666666666669</v>
      </c>
      <c r="D4914" s="112">
        <v>50</v>
      </c>
    </row>
    <row r="4915" spans="1:4">
      <c r="A4915" s="264">
        <v>7</v>
      </c>
      <c r="B4915" s="264">
        <v>24</v>
      </c>
      <c r="C4915" s="265">
        <v>0.45833333333333331</v>
      </c>
      <c r="D4915" s="112">
        <v>46.773650746811384</v>
      </c>
    </row>
    <row r="4916" spans="1:4">
      <c r="A4916" s="264">
        <v>7</v>
      </c>
      <c r="B4916" s="264">
        <v>24</v>
      </c>
      <c r="C4916" s="265">
        <v>0.5</v>
      </c>
      <c r="D4916" s="112">
        <v>42.781377462548583</v>
      </c>
    </row>
    <row r="4917" spans="1:4">
      <c r="A4917" s="264">
        <v>7</v>
      </c>
      <c r="B4917" s="264">
        <v>24</v>
      </c>
      <c r="C4917" s="265">
        <v>0.54166666666666663</v>
      </c>
      <c r="D4917" s="112">
        <v>46.181839767048928</v>
      </c>
    </row>
    <row r="4918" spans="1:4">
      <c r="A4918" s="264">
        <v>7</v>
      </c>
      <c r="B4918" s="264">
        <v>24</v>
      </c>
      <c r="C4918" s="265">
        <v>0.58333333333333337</v>
      </c>
      <c r="D4918" s="112">
        <v>41.75918480057242</v>
      </c>
    </row>
    <row r="4919" spans="1:4">
      <c r="A4919" s="264">
        <v>7</v>
      </c>
      <c r="B4919" s="264">
        <v>24</v>
      </c>
      <c r="C4919" s="265">
        <v>0.625</v>
      </c>
      <c r="D4919" s="112">
        <v>49.638503270230594</v>
      </c>
    </row>
    <row r="4920" spans="1:4">
      <c r="A4920" s="264">
        <v>7</v>
      </c>
      <c r="B4920" s="264">
        <v>24</v>
      </c>
      <c r="C4920" s="265">
        <v>0.66666666666666663</v>
      </c>
      <c r="D4920" s="112">
        <v>46.871156018560853</v>
      </c>
    </row>
    <row r="4921" spans="1:4">
      <c r="A4921" s="264">
        <v>7</v>
      </c>
      <c r="B4921" s="264">
        <v>24</v>
      </c>
      <c r="C4921" s="265">
        <v>0.70833333333333337</v>
      </c>
      <c r="D4921" s="112">
        <v>38.242406993143902</v>
      </c>
    </row>
    <row r="4922" spans="1:4">
      <c r="A4922" s="264">
        <v>7</v>
      </c>
      <c r="B4922" s="264">
        <v>24</v>
      </c>
      <c r="C4922" s="265">
        <v>0.75</v>
      </c>
      <c r="D4922" s="112">
        <v>19.786979318617515</v>
      </c>
    </row>
    <row r="4923" spans="1:4">
      <c r="A4923" s="264">
        <v>7</v>
      </c>
      <c r="B4923" s="264">
        <v>24</v>
      </c>
      <c r="C4923" s="265">
        <v>0.79166666666666663</v>
      </c>
      <c r="D4923" s="112">
        <v>0.99735217650718522</v>
      </c>
    </row>
    <row r="4924" spans="1:4">
      <c r="A4924" s="264">
        <v>7</v>
      </c>
      <c r="B4924" s="264">
        <v>24</v>
      </c>
      <c r="C4924" s="265">
        <v>0.83333333333333337</v>
      </c>
      <c r="D4924" s="112">
        <v>0</v>
      </c>
    </row>
    <row r="4925" spans="1:4">
      <c r="A4925" s="264">
        <v>7</v>
      </c>
      <c r="B4925" s="264">
        <v>24</v>
      </c>
      <c r="C4925" s="265">
        <v>0.875</v>
      </c>
      <c r="D4925" s="112">
        <v>0</v>
      </c>
    </row>
    <row r="4926" spans="1:4">
      <c r="A4926" s="264">
        <v>7</v>
      </c>
      <c r="B4926" s="264">
        <v>24</v>
      </c>
      <c r="C4926" s="265">
        <v>0.91666666666666663</v>
      </c>
      <c r="D4926" s="112">
        <v>0</v>
      </c>
    </row>
    <row r="4927" spans="1:4">
      <c r="A4927" s="264">
        <v>7</v>
      </c>
      <c r="B4927" s="264">
        <v>24</v>
      </c>
      <c r="C4927" s="265">
        <v>0.95833333333333337</v>
      </c>
      <c r="D4927" s="112">
        <v>0</v>
      </c>
    </row>
    <row r="4928" spans="1:4">
      <c r="A4928" s="264">
        <v>7</v>
      </c>
      <c r="B4928" s="264">
        <v>25</v>
      </c>
      <c r="C4928" s="265">
        <v>0</v>
      </c>
      <c r="D4928" s="112">
        <v>0</v>
      </c>
    </row>
    <row r="4929" spans="1:4">
      <c r="A4929" s="264">
        <v>7</v>
      </c>
      <c r="B4929" s="264">
        <v>25</v>
      </c>
      <c r="C4929" s="265">
        <v>4.1666666666666664E-2</v>
      </c>
      <c r="D4929" s="112">
        <v>0</v>
      </c>
    </row>
    <row r="4930" spans="1:4">
      <c r="A4930" s="264">
        <v>7</v>
      </c>
      <c r="B4930" s="264">
        <v>25</v>
      </c>
      <c r="C4930" s="265">
        <v>8.3333333333333329E-2</v>
      </c>
      <c r="D4930" s="112">
        <v>0</v>
      </c>
    </row>
    <row r="4931" spans="1:4">
      <c r="A4931" s="264">
        <v>7</v>
      </c>
      <c r="B4931" s="264">
        <v>25</v>
      </c>
      <c r="C4931" s="265">
        <v>0.125</v>
      </c>
      <c r="D4931" s="112">
        <v>0</v>
      </c>
    </row>
    <row r="4932" spans="1:4">
      <c r="A4932" s="264">
        <v>7</v>
      </c>
      <c r="B4932" s="264">
        <v>25</v>
      </c>
      <c r="C4932" s="265">
        <v>0.16666666666666666</v>
      </c>
      <c r="D4932" s="112">
        <v>0</v>
      </c>
    </row>
    <row r="4933" spans="1:4">
      <c r="A4933" s="264">
        <v>7</v>
      </c>
      <c r="B4933" s="264">
        <v>25</v>
      </c>
      <c r="C4933" s="265">
        <v>0.20833333333333334</v>
      </c>
      <c r="D4933" s="112">
        <v>0</v>
      </c>
    </row>
    <row r="4934" spans="1:4">
      <c r="A4934" s="264">
        <v>7</v>
      </c>
      <c r="B4934" s="264">
        <v>25</v>
      </c>
      <c r="C4934" s="265">
        <v>0.25</v>
      </c>
      <c r="D4934" s="112">
        <v>9.7251102827915172</v>
      </c>
    </row>
    <row r="4935" spans="1:4">
      <c r="A4935" s="264">
        <v>7</v>
      </c>
      <c r="B4935" s="264">
        <v>25</v>
      </c>
      <c r="C4935" s="265">
        <v>0.29166666666666669</v>
      </c>
      <c r="D4935" s="112">
        <v>37.320584037663686</v>
      </c>
    </row>
    <row r="4936" spans="1:4">
      <c r="A4936" s="264">
        <v>7</v>
      </c>
      <c r="B4936" s="264">
        <v>25</v>
      </c>
      <c r="C4936" s="265">
        <v>0.33333333333333331</v>
      </c>
      <c r="D4936" s="112">
        <v>47.427976018197143</v>
      </c>
    </row>
    <row r="4937" spans="1:4">
      <c r="A4937" s="264">
        <v>7</v>
      </c>
      <c r="B4937" s="264">
        <v>25</v>
      </c>
      <c r="C4937" s="265">
        <v>0.375</v>
      </c>
      <c r="D4937" s="112">
        <v>50</v>
      </c>
    </row>
    <row r="4938" spans="1:4">
      <c r="A4938" s="264">
        <v>7</v>
      </c>
      <c r="B4938" s="264">
        <v>25</v>
      </c>
      <c r="C4938" s="265">
        <v>0.41666666666666669</v>
      </c>
      <c r="D4938" s="112">
        <v>50</v>
      </c>
    </row>
    <row r="4939" spans="1:4">
      <c r="A4939" s="264">
        <v>7</v>
      </c>
      <c r="B4939" s="264">
        <v>25</v>
      </c>
      <c r="C4939" s="265">
        <v>0.45833333333333331</v>
      </c>
      <c r="D4939" s="112">
        <v>46.86046886792046</v>
      </c>
    </row>
    <row r="4940" spans="1:4">
      <c r="A4940" s="264">
        <v>7</v>
      </c>
      <c r="B4940" s="264">
        <v>25</v>
      </c>
      <c r="C4940" s="265">
        <v>0.5</v>
      </c>
      <c r="D4940" s="112">
        <v>44.685916100448111</v>
      </c>
    </row>
    <row r="4941" spans="1:4">
      <c r="A4941" s="264">
        <v>7</v>
      </c>
      <c r="B4941" s="264">
        <v>25</v>
      </c>
      <c r="C4941" s="265">
        <v>0.54166666666666663</v>
      </c>
      <c r="D4941" s="112">
        <v>31.086690342699736</v>
      </c>
    </row>
    <row r="4942" spans="1:4">
      <c r="A4942" s="264">
        <v>7</v>
      </c>
      <c r="B4942" s="264">
        <v>25</v>
      </c>
      <c r="C4942" s="265">
        <v>0.58333333333333337</v>
      </c>
      <c r="D4942" s="112">
        <v>49.221188265376455</v>
      </c>
    </row>
    <row r="4943" spans="1:4">
      <c r="A4943" s="264">
        <v>7</v>
      </c>
      <c r="B4943" s="264">
        <v>25</v>
      </c>
      <c r="C4943" s="265">
        <v>0.625</v>
      </c>
      <c r="D4943" s="112">
        <v>48.777093078995826</v>
      </c>
    </row>
    <row r="4944" spans="1:4">
      <c r="A4944" s="264">
        <v>7</v>
      </c>
      <c r="B4944" s="264">
        <v>25</v>
      </c>
      <c r="C4944" s="265">
        <v>0.66666666666666663</v>
      </c>
      <c r="D4944" s="112">
        <v>45.436074215450446</v>
      </c>
    </row>
    <row r="4945" spans="1:4">
      <c r="A4945" s="264">
        <v>7</v>
      </c>
      <c r="B4945" s="264">
        <v>25</v>
      </c>
      <c r="C4945" s="265">
        <v>0.70833333333333337</v>
      </c>
      <c r="D4945" s="112">
        <v>42.604585276794815</v>
      </c>
    </row>
    <row r="4946" spans="1:4">
      <c r="A4946" s="264">
        <v>7</v>
      </c>
      <c r="B4946" s="264">
        <v>25</v>
      </c>
      <c r="C4946" s="265">
        <v>0.75</v>
      </c>
      <c r="D4946" s="112">
        <v>22.019752666418515</v>
      </c>
    </row>
    <row r="4947" spans="1:4">
      <c r="A4947" s="264">
        <v>7</v>
      </c>
      <c r="B4947" s="264">
        <v>25</v>
      </c>
      <c r="C4947" s="265">
        <v>0.79166666666666663</v>
      </c>
      <c r="D4947" s="112">
        <v>1.1951677318547975</v>
      </c>
    </row>
    <row r="4948" spans="1:4">
      <c r="A4948" s="264">
        <v>7</v>
      </c>
      <c r="B4948" s="264">
        <v>25</v>
      </c>
      <c r="C4948" s="265">
        <v>0.83333333333333337</v>
      </c>
      <c r="D4948" s="112">
        <v>0</v>
      </c>
    </row>
    <row r="4949" spans="1:4">
      <c r="A4949" s="264">
        <v>7</v>
      </c>
      <c r="B4949" s="264">
        <v>25</v>
      </c>
      <c r="C4949" s="265">
        <v>0.875</v>
      </c>
      <c r="D4949" s="112">
        <v>0</v>
      </c>
    </row>
    <row r="4950" spans="1:4">
      <c r="A4950" s="264">
        <v>7</v>
      </c>
      <c r="B4950" s="264">
        <v>25</v>
      </c>
      <c r="C4950" s="265">
        <v>0.91666666666666663</v>
      </c>
      <c r="D4950" s="112">
        <v>0</v>
      </c>
    </row>
    <row r="4951" spans="1:4">
      <c r="A4951" s="264">
        <v>7</v>
      </c>
      <c r="B4951" s="264">
        <v>25</v>
      </c>
      <c r="C4951" s="265">
        <v>0.95833333333333337</v>
      </c>
      <c r="D4951" s="112">
        <v>0</v>
      </c>
    </row>
    <row r="4952" spans="1:4">
      <c r="A4952" s="264">
        <v>7</v>
      </c>
      <c r="B4952" s="264">
        <v>26</v>
      </c>
      <c r="C4952" s="265">
        <v>0</v>
      </c>
      <c r="D4952" s="112">
        <v>0</v>
      </c>
    </row>
    <row r="4953" spans="1:4">
      <c r="A4953" s="264">
        <v>7</v>
      </c>
      <c r="B4953" s="264">
        <v>26</v>
      </c>
      <c r="C4953" s="265">
        <v>4.1666666666666664E-2</v>
      </c>
      <c r="D4953" s="112">
        <v>0</v>
      </c>
    </row>
    <row r="4954" spans="1:4">
      <c r="A4954" s="264">
        <v>7</v>
      </c>
      <c r="B4954" s="264">
        <v>26</v>
      </c>
      <c r="C4954" s="265">
        <v>8.3333333333333329E-2</v>
      </c>
      <c r="D4954" s="112">
        <v>0</v>
      </c>
    </row>
    <row r="4955" spans="1:4">
      <c r="A4955" s="264">
        <v>7</v>
      </c>
      <c r="B4955" s="264">
        <v>26</v>
      </c>
      <c r="C4955" s="265">
        <v>0.125</v>
      </c>
      <c r="D4955" s="112">
        <v>0</v>
      </c>
    </row>
    <row r="4956" spans="1:4">
      <c r="A4956" s="264">
        <v>7</v>
      </c>
      <c r="B4956" s="264">
        <v>26</v>
      </c>
      <c r="C4956" s="265">
        <v>0.16666666666666666</v>
      </c>
      <c r="D4956" s="112">
        <v>0</v>
      </c>
    </row>
    <row r="4957" spans="1:4">
      <c r="A4957" s="264">
        <v>7</v>
      </c>
      <c r="B4957" s="264">
        <v>26</v>
      </c>
      <c r="C4957" s="265">
        <v>0.20833333333333334</v>
      </c>
      <c r="D4957" s="112">
        <v>0</v>
      </c>
    </row>
    <row r="4958" spans="1:4">
      <c r="A4958" s="264">
        <v>7</v>
      </c>
      <c r="B4958" s="264">
        <v>26</v>
      </c>
      <c r="C4958" s="265">
        <v>0.25</v>
      </c>
      <c r="D4958" s="112">
        <v>9.9074471637794606</v>
      </c>
    </row>
    <row r="4959" spans="1:4">
      <c r="A4959" s="264">
        <v>7</v>
      </c>
      <c r="B4959" s="264">
        <v>26</v>
      </c>
      <c r="C4959" s="265">
        <v>0.29166666666666669</v>
      </c>
      <c r="D4959" s="112">
        <v>38.181958349882095</v>
      </c>
    </row>
    <row r="4960" spans="1:4">
      <c r="A4960" s="264">
        <v>7</v>
      </c>
      <c r="B4960" s="264">
        <v>26</v>
      </c>
      <c r="C4960" s="265">
        <v>0.33333333333333331</v>
      </c>
      <c r="D4960" s="112">
        <v>47.885829620269597</v>
      </c>
    </row>
    <row r="4961" spans="1:4">
      <c r="A4961" s="264">
        <v>7</v>
      </c>
      <c r="B4961" s="264">
        <v>26</v>
      </c>
      <c r="C4961" s="265">
        <v>0.375</v>
      </c>
      <c r="D4961" s="112">
        <v>50</v>
      </c>
    </row>
    <row r="4962" spans="1:4">
      <c r="A4962" s="264">
        <v>7</v>
      </c>
      <c r="B4962" s="264">
        <v>26</v>
      </c>
      <c r="C4962" s="265">
        <v>0.41666666666666669</v>
      </c>
      <c r="D4962" s="112">
        <v>50</v>
      </c>
    </row>
    <row r="4963" spans="1:4">
      <c r="A4963" s="264">
        <v>7</v>
      </c>
      <c r="B4963" s="264">
        <v>26</v>
      </c>
      <c r="C4963" s="265">
        <v>0.45833333333333331</v>
      </c>
      <c r="D4963" s="112">
        <v>50</v>
      </c>
    </row>
    <row r="4964" spans="1:4">
      <c r="A4964" s="264">
        <v>7</v>
      </c>
      <c r="B4964" s="264">
        <v>26</v>
      </c>
      <c r="C4964" s="265">
        <v>0.5</v>
      </c>
      <c r="D4964" s="112">
        <v>48.147389126017721</v>
      </c>
    </row>
    <row r="4965" spans="1:4">
      <c r="A4965" s="264">
        <v>7</v>
      </c>
      <c r="B4965" s="264">
        <v>26</v>
      </c>
      <c r="C4965" s="265">
        <v>0.54166666666666663</v>
      </c>
      <c r="D4965" s="112">
        <v>32.252466632067183</v>
      </c>
    </row>
    <row r="4966" spans="1:4">
      <c r="A4966" s="264">
        <v>7</v>
      </c>
      <c r="B4966" s="264">
        <v>26</v>
      </c>
      <c r="C4966" s="265">
        <v>0.58333333333333337</v>
      </c>
      <c r="D4966" s="112">
        <v>28.867315657336565</v>
      </c>
    </row>
    <row r="4967" spans="1:4">
      <c r="A4967" s="264">
        <v>7</v>
      </c>
      <c r="B4967" s="264">
        <v>26</v>
      </c>
      <c r="C4967" s="265">
        <v>0.625</v>
      </c>
      <c r="D4967" s="112">
        <v>23.427298184745631</v>
      </c>
    </row>
    <row r="4968" spans="1:4">
      <c r="A4968" s="264">
        <v>7</v>
      </c>
      <c r="B4968" s="264">
        <v>26</v>
      </c>
      <c r="C4968" s="265">
        <v>0.66666666666666663</v>
      </c>
      <c r="D4968" s="112">
        <v>19.6686582077762</v>
      </c>
    </row>
    <row r="4969" spans="1:4">
      <c r="A4969" s="264">
        <v>7</v>
      </c>
      <c r="B4969" s="264">
        <v>26</v>
      </c>
      <c r="C4969" s="265">
        <v>0.70833333333333337</v>
      </c>
      <c r="D4969" s="112">
        <v>14.517502102153372</v>
      </c>
    </row>
    <row r="4970" spans="1:4">
      <c r="A4970" s="264">
        <v>7</v>
      </c>
      <c r="B4970" s="264">
        <v>26</v>
      </c>
      <c r="C4970" s="265">
        <v>0.75</v>
      </c>
      <c r="D4970" s="112">
        <v>6.8079127971774707</v>
      </c>
    </row>
    <row r="4971" spans="1:4">
      <c r="A4971" s="264">
        <v>7</v>
      </c>
      <c r="B4971" s="264">
        <v>26</v>
      </c>
      <c r="C4971" s="265">
        <v>0.79166666666666663</v>
      </c>
      <c r="D4971" s="112">
        <v>0.44745232679587843</v>
      </c>
    </row>
    <row r="4972" spans="1:4">
      <c r="A4972" s="264">
        <v>7</v>
      </c>
      <c r="B4972" s="264">
        <v>26</v>
      </c>
      <c r="C4972" s="265">
        <v>0.83333333333333337</v>
      </c>
      <c r="D4972" s="112">
        <v>0</v>
      </c>
    </row>
    <row r="4973" spans="1:4">
      <c r="A4973" s="264">
        <v>7</v>
      </c>
      <c r="B4973" s="264">
        <v>26</v>
      </c>
      <c r="C4973" s="265">
        <v>0.875</v>
      </c>
      <c r="D4973" s="112">
        <v>0</v>
      </c>
    </row>
    <row r="4974" spans="1:4">
      <c r="A4974" s="264">
        <v>7</v>
      </c>
      <c r="B4974" s="264">
        <v>26</v>
      </c>
      <c r="C4974" s="265">
        <v>0.91666666666666663</v>
      </c>
      <c r="D4974" s="112">
        <v>0</v>
      </c>
    </row>
    <row r="4975" spans="1:4">
      <c r="A4975" s="264">
        <v>7</v>
      </c>
      <c r="B4975" s="264">
        <v>26</v>
      </c>
      <c r="C4975" s="265">
        <v>0.95833333333333337</v>
      </c>
      <c r="D4975" s="112">
        <v>0</v>
      </c>
    </row>
    <row r="4976" spans="1:4">
      <c r="A4976" s="264">
        <v>7</v>
      </c>
      <c r="B4976" s="264">
        <v>27</v>
      </c>
      <c r="C4976" s="265">
        <v>0</v>
      </c>
      <c r="D4976" s="112">
        <v>0</v>
      </c>
    </row>
    <row r="4977" spans="1:4">
      <c r="A4977" s="264">
        <v>7</v>
      </c>
      <c r="B4977" s="264">
        <v>27</v>
      </c>
      <c r="C4977" s="265">
        <v>4.1666666666666664E-2</v>
      </c>
      <c r="D4977" s="112">
        <v>0</v>
      </c>
    </row>
    <row r="4978" spans="1:4">
      <c r="A4978" s="264">
        <v>7</v>
      </c>
      <c r="B4978" s="264">
        <v>27</v>
      </c>
      <c r="C4978" s="265">
        <v>8.3333333333333329E-2</v>
      </c>
      <c r="D4978" s="112">
        <v>0</v>
      </c>
    </row>
    <row r="4979" spans="1:4">
      <c r="A4979" s="264">
        <v>7</v>
      </c>
      <c r="B4979" s="264">
        <v>27</v>
      </c>
      <c r="C4979" s="265">
        <v>0.125</v>
      </c>
      <c r="D4979" s="112">
        <v>0</v>
      </c>
    </row>
    <row r="4980" spans="1:4">
      <c r="A4980" s="264">
        <v>7</v>
      </c>
      <c r="B4980" s="264">
        <v>27</v>
      </c>
      <c r="C4980" s="265">
        <v>0.16666666666666666</v>
      </c>
      <c r="D4980" s="112">
        <v>0</v>
      </c>
    </row>
    <row r="4981" spans="1:4">
      <c r="A4981" s="264">
        <v>7</v>
      </c>
      <c r="B4981" s="264">
        <v>27</v>
      </c>
      <c r="C4981" s="265">
        <v>0.20833333333333334</v>
      </c>
      <c r="D4981" s="112">
        <v>0</v>
      </c>
    </row>
    <row r="4982" spans="1:4">
      <c r="A4982" s="264">
        <v>7</v>
      </c>
      <c r="B4982" s="264">
        <v>27</v>
      </c>
      <c r="C4982" s="265">
        <v>0.25</v>
      </c>
      <c r="D4982" s="112">
        <v>3.8811760880340755</v>
      </c>
    </row>
    <row r="4983" spans="1:4">
      <c r="A4983" s="264">
        <v>7</v>
      </c>
      <c r="B4983" s="264">
        <v>27</v>
      </c>
      <c r="C4983" s="265">
        <v>0.29166666666666669</v>
      </c>
      <c r="D4983" s="112">
        <v>26.345441875431217</v>
      </c>
    </row>
    <row r="4984" spans="1:4">
      <c r="A4984" s="264">
        <v>7</v>
      </c>
      <c r="B4984" s="264">
        <v>27</v>
      </c>
      <c r="C4984" s="265">
        <v>0.33333333333333331</v>
      </c>
      <c r="D4984" s="112">
        <v>44.72336200622302</v>
      </c>
    </row>
    <row r="4985" spans="1:4">
      <c r="A4985" s="264">
        <v>7</v>
      </c>
      <c r="B4985" s="264">
        <v>27</v>
      </c>
      <c r="C4985" s="265">
        <v>0.375</v>
      </c>
      <c r="D4985" s="112">
        <v>50</v>
      </c>
    </row>
    <row r="4986" spans="1:4">
      <c r="A4986" s="264">
        <v>7</v>
      </c>
      <c r="B4986" s="264">
        <v>27</v>
      </c>
      <c r="C4986" s="265">
        <v>0.41666666666666669</v>
      </c>
      <c r="D4986" s="112">
        <v>50</v>
      </c>
    </row>
    <row r="4987" spans="1:4">
      <c r="A4987" s="264">
        <v>7</v>
      </c>
      <c r="B4987" s="264">
        <v>27</v>
      </c>
      <c r="C4987" s="265">
        <v>0.45833333333333331</v>
      </c>
      <c r="D4987" s="112">
        <v>45.684707665392544</v>
      </c>
    </row>
    <row r="4988" spans="1:4">
      <c r="A4988" s="264">
        <v>7</v>
      </c>
      <c r="B4988" s="264">
        <v>27</v>
      </c>
      <c r="C4988" s="265">
        <v>0.5</v>
      </c>
      <c r="D4988" s="112">
        <v>43.507075104996382</v>
      </c>
    </row>
    <row r="4989" spans="1:4">
      <c r="A4989" s="264">
        <v>7</v>
      </c>
      <c r="B4989" s="264">
        <v>27</v>
      </c>
      <c r="C4989" s="265">
        <v>0.54166666666666663</v>
      </c>
      <c r="D4989" s="112">
        <v>44.639090597728938</v>
      </c>
    </row>
    <row r="4990" spans="1:4">
      <c r="A4990" s="264">
        <v>7</v>
      </c>
      <c r="B4990" s="264">
        <v>27</v>
      </c>
      <c r="C4990" s="265">
        <v>0.58333333333333337</v>
      </c>
      <c r="D4990" s="112">
        <v>45.063038068048456</v>
      </c>
    </row>
    <row r="4991" spans="1:4">
      <c r="A4991" s="264">
        <v>7</v>
      </c>
      <c r="B4991" s="264">
        <v>27</v>
      </c>
      <c r="C4991" s="265">
        <v>0.625</v>
      </c>
      <c r="D4991" s="112">
        <v>30.132075251560995</v>
      </c>
    </row>
    <row r="4992" spans="1:4">
      <c r="A4992" s="264">
        <v>7</v>
      </c>
      <c r="B4992" s="264">
        <v>27</v>
      </c>
      <c r="C4992" s="265">
        <v>0.66666666666666663</v>
      </c>
      <c r="D4992" s="112">
        <v>39.355631684672282</v>
      </c>
    </row>
    <row r="4993" spans="1:4">
      <c r="A4993" s="264">
        <v>7</v>
      </c>
      <c r="B4993" s="264">
        <v>27</v>
      </c>
      <c r="C4993" s="265">
        <v>0.70833333333333337</v>
      </c>
      <c r="D4993" s="112">
        <v>42.0928413694037</v>
      </c>
    </row>
    <row r="4994" spans="1:4">
      <c r="A4994" s="264">
        <v>7</v>
      </c>
      <c r="B4994" s="264">
        <v>27</v>
      </c>
      <c r="C4994" s="265">
        <v>0.75</v>
      </c>
      <c r="D4994" s="112">
        <v>19.115007915983366</v>
      </c>
    </row>
    <row r="4995" spans="1:4">
      <c r="A4995" s="264">
        <v>7</v>
      </c>
      <c r="B4995" s="264">
        <v>27</v>
      </c>
      <c r="C4995" s="265">
        <v>0.79166666666666663</v>
      </c>
      <c r="D4995" s="112">
        <v>0.96563096244364</v>
      </c>
    </row>
    <row r="4996" spans="1:4">
      <c r="A4996" s="264">
        <v>7</v>
      </c>
      <c r="B4996" s="264">
        <v>27</v>
      </c>
      <c r="C4996" s="265">
        <v>0.83333333333333337</v>
      </c>
      <c r="D4996" s="112">
        <v>0</v>
      </c>
    </row>
    <row r="4997" spans="1:4">
      <c r="A4997" s="264">
        <v>7</v>
      </c>
      <c r="B4997" s="264">
        <v>27</v>
      </c>
      <c r="C4997" s="265">
        <v>0.875</v>
      </c>
      <c r="D4997" s="112">
        <v>0</v>
      </c>
    </row>
    <row r="4998" spans="1:4">
      <c r="A4998" s="264">
        <v>7</v>
      </c>
      <c r="B4998" s="264">
        <v>27</v>
      </c>
      <c r="C4998" s="265">
        <v>0.91666666666666663</v>
      </c>
      <c r="D4998" s="112">
        <v>0</v>
      </c>
    </row>
    <row r="4999" spans="1:4">
      <c r="A4999" s="264">
        <v>7</v>
      </c>
      <c r="B4999" s="264">
        <v>27</v>
      </c>
      <c r="C4999" s="265">
        <v>0.95833333333333337</v>
      </c>
      <c r="D4999" s="112">
        <v>0</v>
      </c>
    </row>
    <row r="5000" spans="1:4">
      <c r="A5000" s="264">
        <v>7</v>
      </c>
      <c r="B5000" s="264">
        <v>28</v>
      </c>
      <c r="C5000" s="265">
        <v>0</v>
      </c>
      <c r="D5000" s="112">
        <v>0</v>
      </c>
    </row>
    <row r="5001" spans="1:4">
      <c r="A5001" s="264">
        <v>7</v>
      </c>
      <c r="B5001" s="264">
        <v>28</v>
      </c>
      <c r="C5001" s="265">
        <v>4.1666666666666664E-2</v>
      </c>
      <c r="D5001" s="112">
        <v>0</v>
      </c>
    </row>
    <row r="5002" spans="1:4">
      <c r="A5002" s="264">
        <v>7</v>
      </c>
      <c r="B5002" s="264">
        <v>28</v>
      </c>
      <c r="C5002" s="265">
        <v>8.3333333333333329E-2</v>
      </c>
      <c r="D5002" s="112">
        <v>0</v>
      </c>
    </row>
    <row r="5003" spans="1:4">
      <c r="A5003" s="264">
        <v>7</v>
      </c>
      <c r="B5003" s="264">
        <v>28</v>
      </c>
      <c r="C5003" s="265">
        <v>0.125</v>
      </c>
      <c r="D5003" s="112">
        <v>0</v>
      </c>
    </row>
    <row r="5004" spans="1:4">
      <c r="A5004" s="264">
        <v>7</v>
      </c>
      <c r="B5004" s="264">
        <v>28</v>
      </c>
      <c r="C5004" s="265">
        <v>0.16666666666666666</v>
      </c>
      <c r="D5004" s="112">
        <v>0</v>
      </c>
    </row>
    <row r="5005" spans="1:4">
      <c r="A5005" s="264">
        <v>7</v>
      </c>
      <c r="B5005" s="264">
        <v>28</v>
      </c>
      <c r="C5005" s="265">
        <v>0.20833333333333334</v>
      </c>
      <c r="D5005" s="112">
        <v>0</v>
      </c>
    </row>
    <row r="5006" spans="1:4">
      <c r="A5006" s="264">
        <v>7</v>
      </c>
      <c r="B5006" s="264">
        <v>28</v>
      </c>
      <c r="C5006" s="265">
        <v>0.25</v>
      </c>
      <c r="D5006" s="112">
        <v>7.1229347671132457</v>
      </c>
    </row>
    <row r="5007" spans="1:4">
      <c r="A5007" s="264">
        <v>7</v>
      </c>
      <c r="B5007" s="264">
        <v>28</v>
      </c>
      <c r="C5007" s="265">
        <v>0.29166666666666669</v>
      </c>
      <c r="D5007" s="112">
        <v>30.504813168051474</v>
      </c>
    </row>
    <row r="5008" spans="1:4">
      <c r="A5008" s="264">
        <v>7</v>
      </c>
      <c r="B5008" s="264">
        <v>28</v>
      </c>
      <c r="C5008" s="265">
        <v>0.33333333333333331</v>
      </c>
      <c r="D5008" s="112">
        <v>32.278095361868296</v>
      </c>
    </row>
    <row r="5009" spans="1:4">
      <c r="A5009" s="264">
        <v>7</v>
      </c>
      <c r="B5009" s="264">
        <v>28</v>
      </c>
      <c r="C5009" s="265">
        <v>0.375</v>
      </c>
      <c r="D5009" s="112">
        <v>31.948969163204517</v>
      </c>
    </row>
    <row r="5010" spans="1:4">
      <c r="A5010" s="264">
        <v>7</v>
      </c>
      <c r="B5010" s="264">
        <v>28</v>
      </c>
      <c r="C5010" s="265">
        <v>0.41666666666666669</v>
      </c>
      <c r="D5010" s="112">
        <v>11.88397170063037</v>
      </c>
    </row>
    <row r="5011" spans="1:4">
      <c r="A5011" s="264">
        <v>7</v>
      </c>
      <c r="B5011" s="264">
        <v>28</v>
      </c>
      <c r="C5011" s="265">
        <v>0.45833333333333331</v>
      </c>
      <c r="D5011" s="112">
        <v>12.971617841276998</v>
      </c>
    </row>
    <row r="5012" spans="1:4">
      <c r="A5012" s="264">
        <v>7</v>
      </c>
      <c r="B5012" s="264">
        <v>28</v>
      </c>
      <c r="C5012" s="265">
        <v>0.5</v>
      </c>
      <c r="D5012" s="112">
        <v>17.797404125939384</v>
      </c>
    </row>
    <row r="5013" spans="1:4">
      <c r="A5013" s="264">
        <v>7</v>
      </c>
      <c r="B5013" s="264">
        <v>28</v>
      </c>
      <c r="C5013" s="265">
        <v>0.54166666666666663</v>
      </c>
      <c r="D5013" s="112">
        <v>50</v>
      </c>
    </row>
    <row r="5014" spans="1:4">
      <c r="A5014" s="264">
        <v>7</v>
      </c>
      <c r="B5014" s="264">
        <v>28</v>
      </c>
      <c r="C5014" s="265">
        <v>0.58333333333333337</v>
      </c>
      <c r="D5014" s="112">
        <v>24.125837789330117</v>
      </c>
    </row>
    <row r="5015" spans="1:4">
      <c r="A5015" s="264">
        <v>7</v>
      </c>
      <c r="B5015" s="264">
        <v>28</v>
      </c>
      <c r="C5015" s="265">
        <v>0.625</v>
      </c>
      <c r="D5015" s="112">
        <v>13.435465717959451</v>
      </c>
    </row>
    <row r="5016" spans="1:4">
      <c r="A5016" s="264">
        <v>7</v>
      </c>
      <c r="B5016" s="264">
        <v>28</v>
      </c>
      <c r="C5016" s="265">
        <v>0.66666666666666663</v>
      </c>
      <c r="D5016" s="112">
        <v>31.808665540482902</v>
      </c>
    </row>
    <row r="5017" spans="1:4">
      <c r="A5017" s="264">
        <v>7</v>
      </c>
      <c r="B5017" s="264">
        <v>28</v>
      </c>
      <c r="C5017" s="265">
        <v>0.70833333333333337</v>
      </c>
      <c r="D5017" s="112">
        <v>15.934755419943246</v>
      </c>
    </row>
    <row r="5018" spans="1:4">
      <c r="A5018" s="264">
        <v>7</v>
      </c>
      <c r="B5018" s="264">
        <v>28</v>
      </c>
      <c r="C5018" s="265">
        <v>0.75</v>
      </c>
      <c r="D5018" s="112">
        <v>8.4197797740301539</v>
      </c>
    </row>
    <row r="5019" spans="1:4">
      <c r="A5019" s="264">
        <v>7</v>
      </c>
      <c r="B5019" s="264">
        <v>28</v>
      </c>
      <c r="C5019" s="265">
        <v>0.79166666666666663</v>
      </c>
      <c r="D5019" s="112">
        <v>0.26345167327859981</v>
      </c>
    </row>
    <row r="5020" spans="1:4">
      <c r="A5020" s="264">
        <v>7</v>
      </c>
      <c r="B5020" s="264">
        <v>28</v>
      </c>
      <c r="C5020" s="265">
        <v>0.83333333333333337</v>
      </c>
      <c r="D5020" s="112">
        <v>0</v>
      </c>
    </row>
    <row r="5021" spans="1:4">
      <c r="A5021" s="264">
        <v>7</v>
      </c>
      <c r="B5021" s="264">
        <v>28</v>
      </c>
      <c r="C5021" s="265">
        <v>0.875</v>
      </c>
      <c r="D5021" s="112">
        <v>0</v>
      </c>
    </row>
    <row r="5022" spans="1:4">
      <c r="A5022" s="264">
        <v>7</v>
      </c>
      <c r="B5022" s="264">
        <v>28</v>
      </c>
      <c r="C5022" s="265">
        <v>0.91666666666666663</v>
      </c>
      <c r="D5022" s="112">
        <v>0</v>
      </c>
    </row>
    <row r="5023" spans="1:4">
      <c r="A5023" s="264">
        <v>7</v>
      </c>
      <c r="B5023" s="264">
        <v>28</v>
      </c>
      <c r="C5023" s="265">
        <v>0.95833333333333337</v>
      </c>
      <c r="D5023" s="112">
        <v>0</v>
      </c>
    </row>
    <row r="5024" spans="1:4">
      <c r="A5024" s="264">
        <v>7</v>
      </c>
      <c r="B5024" s="264">
        <v>29</v>
      </c>
      <c r="C5024" s="265">
        <v>0</v>
      </c>
      <c r="D5024" s="112">
        <v>0</v>
      </c>
    </row>
    <row r="5025" spans="1:4">
      <c r="A5025" s="264">
        <v>7</v>
      </c>
      <c r="B5025" s="264">
        <v>29</v>
      </c>
      <c r="C5025" s="265">
        <v>4.1666666666666664E-2</v>
      </c>
      <c r="D5025" s="112">
        <v>0</v>
      </c>
    </row>
    <row r="5026" spans="1:4">
      <c r="A5026" s="264">
        <v>7</v>
      </c>
      <c r="B5026" s="264">
        <v>29</v>
      </c>
      <c r="C5026" s="265">
        <v>8.3333333333333329E-2</v>
      </c>
      <c r="D5026" s="112">
        <v>0</v>
      </c>
    </row>
    <row r="5027" spans="1:4">
      <c r="A5027" s="264">
        <v>7</v>
      </c>
      <c r="B5027" s="264">
        <v>29</v>
      </c>
      <c r="C5027" s="265">
        <v>0.125</v>
      </c>
      <c r="D5027" s="112">
        <v>0</v>
      </c>
    </row>
    <row r="5028" spans="1:4">
      <c r="A5028" s="264">
        <v>7</v>
      </c>
      <c r="B5028" s="264">
        <v>29</v>
      </c>
      <c r="C5028" s="265">
        <v>0.16666666666666666</v>
      </c>
      <c r="D5028" s="112">
        <v>0</v>
      </c>
    </row>
    <row r="5029" spans="1:4">
      <c r="A5029" s="264">
        <v>7</v>
      </c>
      <c r="B5029" s="264">
        <v>29</v>
      </c>
      <c r="C5029" s="265">
        <v>0.20833333333333334</v>
      </c>
      <c r="D5029" s="112">
        <v>0</v>
      </c>
    </row>
    <row r="5030" spans="1:4">
      <c r="A5030" s="264">
        <v>7</v>
      </c>
      <c r="B5030" s="264">
        <v>29</v>
      </c>
      <c r="C5030" s="265">
        <v>0.25</v>
      </c>
      <c r="D5030" s="112">
        <v>1.028907662753114</v>
      </c>
    </row>
    <row r="5031" spans="1:4">
      <c r="A5031" s="264">
        <v>7</v>
      </c>
      <c r="B5031" s="264">
        <v>29</v>
      </c>
      <c r="C5031" s="265">
        <v>0.29166666666666669</v>
      </c>
      <c r="D5031" s="112">
        <v>1.8040422848704252</v>
      </c>
    </row>
    <row r="5032" spans="1:4">
      <c r="A5032" s="264">
        <v>7</v>
      </c>
      <c r="B5032" s="264">
        <v>29</v>
      </c>
      <c r="C5032" s="265">
        <v>0.33333333333333331</v>
      </c>
      <c r="D5032" s="112">
        <v>5.4262403007446434</v>
      </c>
    </row>
    <row r="5033" spans="1:4">
      <c r="A5033" s="264">
        <v>7</v>
      </c>
      <c r="B5033" s="264">
        <v>29</v>
      </c>
      <c r="C5033" s="265">
        <v>0.375</v>
      </c>
      <c r="D5033" s="112">
        <v>42.419737125454482</v>
      </c>
    </row>
    <row r="5034" spans="1:4">
      <c r="A5034" s="264">
        <v>7</v>
      </c>
      <c r="B5034" s="264">
        <v>29</v>
      </c>
      <c r="C5034" s="265">
        <v>0.41666666666666669</v>
      </c>
      <c r="D5034" s="112">
        <v>37.550420653794966</v>
      </c>
    </row>
    <row r="5035" spans="1:4">
      <c r="A5035" s="264">
        <v>7</v>
      </c>
      <c r="B5035" s="264">
        <v>29</v>
      </c>
      <c r="C5035" s="265">
        <v>0.45833333333333331</v>
      </c>
      <c r="D5035" s="112">
        <v>37.334021053521447</v>
      </c>
    </row>
    <row r="5036" spans="1:4">
      <c r="A5036" s="264">
        <v>7</v>
      </c>
      <c r="B5036" s="264">
        <v>29</v>
      </c>
      <c r="C5036" s="265">
        <v>0.5</v>
      </c>
      <c r="D5036" s="112">
        <v>50</v>
      </c>
    </row>
    <row r="5037" spans="1:4">
      <c r="A5037" s="264">
        <v>7</v>
      </c>
      <c r="B5037" s="264">
        <v>29</v>
      </c>
      <c r="C5037" s="265">
        <v>0.54166666666666663</v>
      </c>
      <c r="D5037" s="112">
        <v>50</v>
      </c>
    </row>
    <row r="5038" spans="1:4">
      <c r="A5038" s="264">
        <v>7</v>
      </c>
      <c r="B5038" s="264">
        <v>29</v>
      </c>
      <c r="C5038" s="265">
        <v>0.58333333333333337</v>
      </c>
      <c r="D5038" s="112">
        <v>50</v>
      </c>
    </row>
    <row r="5039" spans="1:4">
      <c r="A5039" s="264">
        <v>7</v>
      </c>
      <c r="B5039" s="264">
        <v>29</v>
      </c>
      <c r="C5039" s="265">
        <v>0.625</v>
      </c>
      <c r="D5039" s="112">
        <v>50</v>
      </c>
    </row>
    <row r="5040" spans="1:4">
      <c r="A5040" s="264">
        <v>7</v>
      </c>
      <c r="B5040" s="264">
        <v>29</v>
      </c>
      <c r="C5040" s="265">
        <v>0.66666666666666663</v>
      </c>
      <c r="D5040" s="112">
        <v>48.18342427352637</v>
      </c>
    </row>
    <row r="5041" spans="1:4">
      <c r="A5041" s="264">
        <v>7</v>
      </c>
      <c r="B5041" s="264">
        <v>29</v>
      </c>
      <c r="C5041" s="265">
        <v>0.70833333333333337</v>
      </c>
      <c r="D5041" s="112">
        <v>42.339360610228681</v>
      </c>
    </row>
    <row r="5042" spans="1:4">
      <c r="A5042" s="264">
        <v>7</v>
      </c>
      <c r="B5042" s="264">
        <v>29</v>
      </c>
      <c r="C5042" s="265">
        <v>0.75</v>
      </c>
      <c r="D5042" s="112">
        <v>21.624533834762047</v>
      </c>
    </row>
    <row r="5043" spans="1:4">
      <c r="A5043" s="264">
        <v>7</v>
      </c>
      <c r="B5043" s="264">
        <v>29</v>
      </c>
      <c r="C5043" s="265">
        <v>0.79166666666666663</v>
      </c>
      <c r="D5043" s="112">
        <v>0.972046574331345</v>
      </c>
    </row>
    <row r="5044" spans="1:4">
      <c r="A5044" s="264">
        <v>7</v>
      </c>
      <c r="B5044" s="264">
        <v>29</v>
      </c>
      <c r="C5044" s="265">
        <v>0.83333333333333337</v>
      </c>
      <c r="D5044" s="112">
        <v>0</v>
      </c>
    </row>
    <row r="5045" spans="1:4">
      <c r="A5045" s="264">
        <v>7</v>
      </c>
      <c r="B5045" s="264">
        <v>29</v>
      </c>
      <c r="C5045" s="265">
        <v>0.875</v>
      </c>
      <c r="D5045" s="112">
        <v>0</v>
      </c>
    </row>
    <row r="5046" spans="1:4">
      <c r="A5046" s="264">
        <v>7</v>
      </c>
      <c r="B5046" s="264">
        <v>29</v>
      </c>
      <c r="C5046" s="265">
        <v>0.91666666666666663</v>
      </c>
      <c r="D5046" s="112">
        <v>0</v>
      </c>
    </row>
    <row r="5047" spans="1:4">
      <c r="A5047" s="264">
        <v>7</v>
      </c>
      <c r="B5047" s="264">
        <v>29</v>
      </c>
      <c r="C5047" s="265">
        <v>0.95833333333333337</v>
      </c>
      <c r="D5047" s="112">
        <v>0</v>
      </c>
    </row>
    <row r="5048" spans="1:4">
      <c r="A5048" s="264">
        <v>7</v>
      </c>
      <c r="B5048" s="264">
        <v>30</v>
      </c>
      <c r="C5048" s="265">
        <v>0</v>
      </c>
      <c r="D5048" s="112">
        <v>0</v>
      </c>
    </row>
    <row r="5049" spans="1:4">
      <c r="A5049" s="264">
        <v>7</v>
      </c>
      <c r="B5049" s="264">
        <v>30</v>
      </c>
      <c r="C5049" s="265">
        <v>4.1666666666666664E-2</v>
      </c>
      <c r="D5049" s="112">
        <v>0</v>
      </c>
    </row>
    <row r="5050" spans="1:4">
      <c r="A5050" s="264">
        <v>7</v>
      </c>
      <c r="B5050" s="264">
        <v>30</v>
      </c>
      <c r="C5050" s="265">
        <v>8.3333333333333329E-2</v>
      </c>
      <c r="D5050" s="112">
        <v>0</v>
      </c>
    </row>
    <row r="5051" spans="1:4">
      <c r="A5051" s="264">
        <v>7</v>
      </c>
      <c r="B5051" s="264">
        <v>30</v>
      </c>
      <c r="C5051" s="265">
        <v>0.125</v>
      </c>
      <c r="D5051" s="112">
        <v>0</v>
      </c>
    </row>
    <row r="5052" spans="1:4">
      <c r="A5052" s="264">
        <v>7</v>
      </c>
      <c r="B5052" s="264">
        <v>30</v>
      </c>
      <c r="C5052" s="265">
        <v>0.16666666666666666</v>
      </c>
      <c r="D5052" s="112">
        <v>0</v>
      </c>
    </row>
    <row r="5053" spans="1:4">
      <c r="A5053" s="264">
        <v>7</v>
      </c>
      <c r="B5053" s="264">
        <v>30</v>
      </c>
      <c r="C5053" s="265">
        <v>0.20833333333333334</v>
      </c>
      <c r="D5053" s="112">
        <v>0</v>
      </c>
    </row>
    <row r="5054" spans="1:4">
      <c r="A5054" s="264">
        <v>7</v>
      </c>
      <c r="B5054" s="264">
        <v>30</v>
      </c>
      <c r="C5054" s="265">
        <v>0.25</v>
      </c>
      <c r="D5054" s="112">
        <v>8.8188511904780302</v>
      </c>
    </row>
    <row r="5055" spans="1:4">
      <c r="A5055" s="264">
        <v>7</v>
      </c>
      <c r="B5055" s="264">
        <v>30</v>
      </c>
      <c r="C5055" s="265">
        <v>0.29166666666666669</v>
      </c>
      <c r="D5055" s="112">
        <v>37.37031631572443</v>
      </c>
    </row>
    <row r="5056" spans="1:4">
      <c r="A5056" s="264">
        <v>7</v>
      </c>
      <c r="B5056" s="264">
        <v>30</v>
      </c>
      <c r="C5056" s="265">
        <v>0.33333333333333331</v>
      </c>
      <c r="D5056" s="112">
        <v>48.096677964072938</v>
      </c>
    </row>
    <row r="5057" spans="1:4">
      <c r="A5057" s="264">
        <v>7</v>
      </c>
      <c r="B5057" s="264">
        <v>30</v>
      </c>
      <c r="C5057" s="265">
        <v>0.375</v>
      </c>
      <c r="D5057" s="112">
        <v>50</v>
      </c>
    </row>
    <row r="5058" spans="1:4">
      <c r="A5058" s="264">
        <v>7</v>
      </c>
      <c r="B5058" s="264">
        <v>30</v>
      </c>
      <c r="C5058" s="265">
        <v>0.41666666666666669</v>
      </c>
      <c r="D5058" s="112">
        <v>50</v>
      </c>
    </row>
    <row r="5059" spans="1:4">
      <c r="A5059" s="264">
        <v>7</v>
      </c>
      <c r="B5059" s="264">
        <v>30</v>
      </c>
      <c r="C5059" s="265">
        <v>0.45833333333333331</v>
      </c>
      <c r="D5059" s="112">
        <v>50</v>
      </c>
    </row>
    <row r="5060" spans="1:4">
      <c r="A5060" s="264">
        <v>7</v>
      </c>
      <c r="B5060" s="264">
        <v>30</v>
      </c>
      <c r="C5060" s="265">
        <v>0.5</v>
      </c>
      <c r="D5060" s="112">
        <v>50</v>
      </c>
    </row>
    <row r="5061" spans="1:4">
      <c r="A5061" s="264">
        <v>7</v>
      </c>
      <c r="B5061" s="264">
        <v>30</v>
      </c>
      <c r="C5061" s="265">
        <v>0.54166666666666663</v>
      </c>
      <c r="D5061" s="112">
        <v>50</v>
      </c>
    </row>
    <row r="5062" spans="1:4">
      <c r="A5062" s="264">
        <v>7</v>
      </c>
      <c r="B5062" s="264">
        <v>30</v>
      </c>
      <c r="C5062" s="265">
        <v>0.58333333333333337</v>
      </c>
      <c r="D5062" s="112">
        <v>50</v>
      </c>
    </row>
    <row r="5063" spans="1:4">
      <c r="A5063" s="264">
        <v>7</v>
      </c>
      <c r="B5063" s="264">
        <v>30</v>
      </c>
      <c r="C5063" s="265">
        <v>0.625</v>
      </c>
      <c r="D5063" s="112">
        <v>50</v>
      </c>
    </row>
    <row r="5064" spans="1:4">
      <c r="A5064" s="264">
        <v>7</v>
      </c>
      <c r="B5064" s="264">
        <v>30</v>
      </c>
      <c r="C5064" s="265">
        <v>0.66666666666666663</v>
      </c>
      <c r="D5064" s="112">
        <v>48.518307102852084</v>
      </c>
    </row>
    <row r="5065" spans="1:4">
      <c r="A5065" s="264">
        <v>7</v>
      </c>
      <c r="B5065" s="264">
        <v>30</v>
      </c>
      <c r="C5065" s="265">
        <v>0.70833333333333337</v>
      </c>
      <c r="D5065" s="112">
        <v>7.8084350126654574</v>
      </c>
    </row>
    <row r="5066" spans="1:4">
      <c r="A5066" s="264">
        <v>7</v>
      </c>
      <c r="B5066" s="264">
        <v>30</v>
      </c>
      <c r="C5066" s="265">
        <v>0.75</v>
      </c>
      <c r="D5066" s="112">
        <v>5.0858796656529268</v>
      </c>
    </row>
    <row r="5067" spans="1:4">
      <c r="A5067" s="264">
        <v>7</v>
      </c>
      <c r="B5067" s="264">
        <v>30</v>
      </c>
      <c r="C5067" s="265">
        <v>0.79166666666666663</v>
      </c>
      <c r="D5067" s="112">
        <v>0</v>
      </c>
    </row>
    <row r="5068" spans="1:4">
      <c r="A5068" s="264">
        <v>7</v>
      </c>
      <c r="B5068" s="264">
        <v>30</v>
      </c>
      <c r="C5068" s="265">
        <v>0.83333333333333337</v>
      </c>
      <c r="D5068" s="112">
        <v>0</v>
      </c>
    </row>
    <row r="5069" spans="1:4">
      <c r="A5069" s="264">
        <v>7</v>
      </c>
      <c r="B5069" s="264">
        <v>30</v>
      </c>
      <c r="C5069" s="265">
        <v>0.875</v>
      </c>
      <c r="D5069" s="112">
        <v>0</v>
      </c>
    </row>
    <row r="5070" spans="1:4">
      <c r="A5070" s="264">
        <v>7</v>
      </c>
      <c r="B5070" s="264">
        <v>30</v>
      </c>
      <c r="C5070" s="265">
        <v>0.91666666666666663</v>
      </c>
      <c r="D5070" s="112">
        <v>0</v>
      </c>
    </row>
    <row r="5071" spans="1:4">
      <c r="A5071" s="264">
        <v>7</v>
      </c>
      <c r="B5071" s="264">
        <v>30</v>
      </c>
      <c r="C5071" s="265">
        <v>0.95833333333333337</v>
      </c>
      <c r="D5071" s="112">
        <v>0</v>
      </c>
    </row>
    <row r="5072" spans="1:4">
      <c r="A5072" s="264">
        <v>7</v>
      </c>
      <c r="B5072" s="264">
        <v>31</v>
      </c>
      <c r="C5072" s="265">
        <v>0</v>
      </c>
      <c r="D5072" s="112">
        <v>0</v>
      </c>
    </row>
    <row r="5073" spans="1:4">
      <c r="A5073" s="264">
        <v>7</v>
      </c>
      <c r="B5073" s="264">
        <v>31</v>
      </c>
      <c r="C5073" s="265">
        <v>4.1666666666666664E-2</v>
      </c>
      <c r="D5073" s="112">
        <v>0</v>
      </c>
    </row>
    <row r="5074" spans="1:4">
      <c r="A5074" s="264">
        <v>7</v>
      </c>
      <c r="B5074" s="264">
        <v>31</v>
      </c>
      <c r="C5074" s="265">
        <v>8.3333333333333329E-2</v>
      </c>
      <c r="D5074" s="112">
        <v>0</v>
      </c>
    </row>
    <row r="5075" spans="1:4">
      <c r="A5075" s="264">
        <v>7</v>
      </c>
      <c r="B5075" s="264">
        <v>31</v>
      </c>
      <c r="C5075" s="265">
        <v>0.125</v>
      </c>
      <c r="D5075" s="112">
        <v>0</v>
      </c>
    </row>
    <row r="5076" spans="1:4">
      <c r="A5076" s="264">
        <v>7</v>
      </c>
      <c r="B5076" s="264">
        <v>31</v>
      </c>
      <c r="C5076" s="265">
        <v>0.16666666666666666</v>
      </c>
      <c r="D5076" s="112">
        <v>0</v>
      </c>
    </row>
    <row r="5077" spans="1:4">
      <c r="A5077" s="264">
        <v>7</v>
      </c>
      <c r="B5077" s="264">
        <v>31</v>
      </c>
      <c r="C5077" s="265">
        <v>0.20833333333333334</v>
      </c>
      <c r="D5077" s="112">
        <v>0</v>
      </c>
    </row>
    <row r="5078" spans="1:4">
      <c r="A5078" s="264">
        <v>7</v>
      </c>
      <c r="B5078" s="264">
        <v>31</v>
      </c>
      <c r="C5078" s="265">
        <v>0.25</v>
      </c>
      <c r="D5078" s="112">
        <v>1.307205951180193</v>
      </c>
    </row>
    <row r="5079" spans="1:4">
      <c r="A5079" s="264">
        <v>7</v>
      </c>
      <c r="B5079" s="264">
        <v>31</v>
      </c>
      <c r="C5079" s="265">
        <v>0.29166666666666669</v>
      </c>
      <c r="D5079" s="112">
        <v>19.793776706912851</v>
      </c>
    </row>
    <row r="5080" spans="1:4">
      <c r="A5080" s="264">
        <v>7</v>
      </c>
      <c r="B5080" s="264">
        <v>31</v>
      </c>
      <c r="C5080" s="265">
        <v>0.33333333333333331</v>
      </c>
      <c r="D5080" s="112">
        <v>31.355276520789417</v>
      </c>
    </row>
    <row r="5081" spans="1:4">
      <c r="A5081" s="264">
        <v>7</v>
      </c>
      <c r="B5081" s="264">
        <v>31</v>
      </c>
      <c r="C5081" s="265">
        <v>0.375</v>
      </c>
      <c r="D5081" s="112">
        <v>43.378566248617823</v>
      </c>
    </row>
    <row r="5082" spans="1:4">
      <c r="A5082" s="264">
        <v>7</v>
      </c>
      <c r="B5082" s="264">
        <v>31</v>
      </c>
      <c r="C5082" s="265">
        <v>0.41666666666666669</v>
      </c>
      <c r="D5082" s="112">
        <v>48.754421830808937</v>
      </c>
    </row>
    <row r="5083" spans="1:4">
      <c r="A5083" s="264">
        <v>7</v>
      </c>
      <c r="B5083" s="264">
        <v>31</v>
      </c>
      <c r="C5083" s="265">
        <v>0.45833333333333331</v>
      </c>
      <c r="D5083" s="112">
        <v>50</v>
      </c>
    </row>
    <row r="5084" spans="1:4">
      <c r="A5084" s="264">
        <v>7</v>
      </c>
      <c r="B5084" s="264">
        <v>31</v>
      </c>
      <c r="C5084" s="265">
        <v>0.5</v>
      </c>
      <c r="D5084" s="112">
        <v>50</v>
      </c>
    </row>
    <row r="5085" spans="1:4">
      <c r="A5085" s="264">
        <v>7</v>
      </c>
      <c r="B5085" s="264">
        <v>31</v>
      </c>
      <c r="C5085" s="265">
        <v>0.54166666666666663</v>
      </c>
      <c r="D5085" s="112">
        <v>50</v>
      </c>
    </row>
    <row r="5086" spans="1:4">
      <c r="A5086" s="264">
        <v>7</v>
      </c>
      <c r="B5086" s="264">
        <v>31</v>
      </c>
      <c r="C5086" s="265">
        <v>0.58333333333333337</v>
      </c>
      <c r="D5086" s="112">
        <v>50</v>
      </c>
    </row>
    <row r="5087" spans="1:4">
      <c r="A5087" s="264">
        <v>7</v>
      </c>
      <c r="B5087" s="264">
        <v>31</v>
      </c>
      <c r="C5087" s="265">
        <v>0.625</v>
      </c>
      <c r="D5087" s="112">
        <v>50</v>
      </c>
    </row>
    <row r="5088" spans="1:4">
      <c r="A5088" s="264">
        <v>7</v>
      </c>
      <c r="B5088" s="264">
        <v>31</v>
      </c>
      <c r="C5088" s="265">
        <v>0.66666666666666663</v>
      </c>
      <c r="D5088" s="112">
        <v>50</v>
      </c>
    </row>
    <row r="5089" spans="1:4">
      <c r="A5089" s="264">
        <v>7</v>
      </c>
      <c r="B5089" s="264">
        <v>31</v>
      </c>
      <c r="C5089" s="265">
        <v>0.70833333333333337</v>
      </c>
      <c r="D5089" s="112">
        <v>44.409017373860621</v>
      </c>
    </row>
    <row r="5090" spans="1:4">
      <c r="A5090" s="264">
        <v>7</v>
      </c>
      <c r="B5090" s="264">
        <v>31</v>
      </c>
      <c r="C5090" s="265">
        <v>0.75</v>
      </c>
      <c r="D5090" s="112">
        <v>22.146035199879382</v>
      </c>
    </row>
    <row r="5091" spans="1:4">
      <c r="A5091" s="264">
        <v>7</v>
      </c>
      <c r="B5091" s="264">
        <v>31</v>
      </c>
      <c r="C5091" s="265">
        <v>0.79166666666666663</v>
      </c>
      <c r="D5091" s="112">
        <v>0.73213397098221922</v>
      </c>
    </row>
    <row r="5092" spans="1:4">
      <c r="A5092" s="264">
        <v>7</v>
      </c>
      <c r="B5092" s="264">
        <v>31</v>
      </c>
      <c r="C5092" s="265">
        <v>0.83333333333333337</v>
      </c>
      <c r="D5092" s="112">
        <v>0</v>
      </c>
    </row>
    <row r="5093" spans="1:4">
      <c r="A5093" s="264">
        <v>7</v>
      </c>
      <c r="B5093" s="264">
        <v>31</v>
      </c>
      <c r="C5093" s="265">
        <v>0.875</v>
      </c>
      <c r="D5093" s="112">
        <v>0</v>
      </c>
    </row>
    <row r="5094" spans="1:4">
      <c r="A5094" s="264">
        <v>7</v>
      </c>
      <c r="B5094" s="264">
        <v>31</v>
      </c>
      <c r="C5094" s="265">
        <v>0.91666666666666663</v>
      </c>
      <c r="D5094" s="112">
        <v>0</v>
      </c>
    </row>
    <row r="5095" spans="1:4">
      <c r="A5095" s="264">
        <v>7</v>
      </c>
      <c r="B5095" s="264">
        <v>31</v>
      </c>
      <c r="C5095" s="265">
        <v>0.95833333333333337</v>
      </c>
      <c r="D5095" s="112">
        <v>0</v>
      </c>
    </row>
    <row r="5096" spans="1:4">
      <c r="A5096" s="264">
        <v>8</v>
      </c>
      <c r="B5096" s="264">
        <v>1</v>
      </c>
      <c r="C5096" s="265">
        <v>0</v>
      </c>
      <c r="D5096" s="112">
        <v>0</v>
      </c>
    </row>
    <row r="5097" spans="1:4">
      <c r="A5097" s="264">
        <v>8</v>
      </c>
      <c r="B5097" s="264">
        <v>1</v>
      </c>
      <c r="C5097" s="265">
        <v>4.1666666666666664E-2</v>
      </c>
      <c r="D5097" s="112">
        <v>0</v>
      </c>
    </row>
    <row r="5098" spans="1:4">
      <c r="A5098" s="264">
        <v>8</v>
      </c>
      <c r="B5098" s="264">
        <v>1</v>
      </c>
      <c r="C5098" s="265">
        <v>8.3333333333333329E-2</v>
      </c>
      <c r="D5098" s="112">
        <v>0</v>
      </c>
    </row>
    <row r="5099" spans="1:4">
      <c r="A5099" s="264">
        <v>8</v>
      </c>
      <c r="B5099" s="264">
        <v>1</v>
      </c>
      <c r="C5099" s="265">
        <v>0.125</v>
      </c>
      <c r="D5099" s="112">
        <v>0</v>
      </c>
    </row>
    <row r="5100" spans="1:4">
      <c r="A5100" s="264">
        <v>8</v>
      </c>
      <c r="B5100" s="264">
        <v>1</v>
      </c>
      <c r="C5100" s="265">
        <v>0.16666666666666666</v>
      </c>
      <c r="D5100" s="112">
        <v>0</v>
      </c>
    </row>
    <row r="5101" spans="1:4">
      <c r="A5101" s="264">
        <v>8</v>
      </c>
      <c r="B5101" s="264">
        <v>1</v>
      </c>
      <c r="C5101" s="265">
        <v>0.20833333333333334</v>
      </c>
      <c r="D5101" s="112">
        <v>0</v>
      </c>
    </row>
    <row r="5102" spans="1:4">
      <c r="A5102" s="264">
        <v>8</v>
      </c>
      <c r="B5102" s="264">
        <v>1</v>
      </c>
      <c r="C5102" s="265">
        <v>0.25</v>
      </c>
      <c r="D5102" s="112">
        <v>9.6358492834466105</v>
      </c>
    </row>
    <row r="5103" spans="1:4">
      <c r="A5103" s="264">
        <v>8</v>
      </c>
      <c r="B5103" s="264">
        <v>1</v>
      </c>
      <c r="C5103" s="265">
        <v>0.29166666666666669</v>
      </c>
      <c r="D5103" s="112">
        <v>37.024832932120283</v>
      </c>
    </row>
    <row r="5104" spans="1:4">
      <c r="A5104" s="264">
        <v>8</v>
      </c>
      <c r="B5104" s="264">
        <v>1</v>
      </c>
      <c r="C5104" s="265">
        <v>0.33333333333333331</v>
      </c>
      <c r="D5104" s="112">
        <v>47.76169620906915</v>
      </c>
    </row>
    <row r="5105" spans="1:4">
      <c r="A5105" s="264">
        <v>8</v>
      </c>
      <c r="B5105" s="264">
        <v>1</v>
      </c>
      <c r="C5105" s="265">
        <v>0.375</v>
      </c>
      <c r="D5105" s="112">
        <v>50</v>
      </c>
    </row>
    <row r="5106" spans="1:4">
      <c r="A5106" s="264">
        <v>8</v>
      </c>
      <c r="B5106" s="264">
        <v>1</v>
      </c>
      <c r="C5106" s="265">
        <v>0.41666666666666669</v>
      </c>
      <c r="D5106" s="112">
        <v>50</v>
      </c>
    </row>
    <row r="5107" spans="1:4">
      <c r="A5107" s="264">
        <v>8</v>
      </c>
      <c r="B5107" s="264">
        <v>1</v>
      </c>
      <c r="C5107" s="265">
        <v>0.45833333333333331</v>
      </c>
      <c r="D5107" s="112">
        <v>50</v>
      </c>
    </row>
    <row r="5108" spans="1:4">
      <c r="A5108" s="264">
        <v>8</v>
      </c>
      <c r="B5108" s="264">
        <v>1</v>
      </c>
      <c r="C5108" s="265">
        <v>0.5</v>
      </c>
      <c r="D5108" s="112">
        <v>50</v>
      </c>
    </row>
    <row r="5109" spans="1:4">
      <c r="A5109" s="264">
        <v>8</v>
      </c>
      <c r="B5109" s="264">
        <v>1</v>
      </c>
      <c r="C5109" s="265">
        <v>0.54166666666666663</v>
      </c>
      <c r="D5109" s="112">
        <v>50</v>
      </c>
    </row>
    <row r="5110" spans="1:4">
      <c r="A5110" s="264">
        <v>8</v>
      </c>
      <c r="B5110" s="264">
        <v>1</v>
      </c>
      <c r="C5110" s="265">
        <v>0.58333333333333337</v>
      </c>
      <c r="D5110" s="112">
        <v>50</v>
      </c>
    </row>
    <row r="5111" spans="1:4">
      <c r="A5111" s="264">
        <v>8</v>
      </c>
      <c r="B5111" s="264">
        <v>1</v>
      </c>
      <c r="C5111" s="265">
        <v>0.625</v>
      </c>
      <c r="D5111" s="112">
        <v>50</v>
      </c>
    </row>
    <row r="5112" spans="1:4">
      <c r="A5112" s="264">
        <v>8</v>
      </c>
      <c r="B5112" s="264">
        <v>1</v>
      </c>
      <c r="C5112" s="265">
        <v>0.66666666666666663</v>
      </c>
      <c r="D5112" s="112">
        <v>47.797738395456335</v>
      </c>
    </row>
    <row r="5113" spans="1:4">
      <c r="A5113" s="264">
        <v>8</v>
      </c>
      <c r="B5113" s="264">
        <v>1</v>
      </c>
      <c r="C5113" s="265">
        <v>0.70833333333333337</v>
      </c>
      <c r="D5113" s="112">
        <v>32.754123753280901</v>
      </c>
    </row>
    <row r="5114" spans="1:4">
      <c r="A5114" s="264">
        <v>8</v>
      </c>
      <c r="B5114" s="264">
        <v>1</v>
      </c>
      <c r="C5114" s="265">
        <v>0.75</v>
      </c>
      <c r="D5114" s="112">
        <v>14.412417744553453</v>
      </c>
    </row>
    <row r="5115" spans="1:4">
      <c r="A5115" s="264">
        <v>8</v>
      </c>
      <c r="B5115" s="264">
        <v>1</v>
      </c>
      <c r="C5115" s="265">
        <v>0.79166666666666663</v>
      </c>
      <c r="D5115" s="112">
        <v>0.67080107671858746</v>
      </c>
    </row>
    <row r="5116" spans="1:4">
      <c r="A5116" s="264">
        <v>8</v>
      </c>
      <c r="B5116" s="264">
        <v>1</v>
      </c>
      <c r="C5116" s="265">
        <v>0.83333333333333337</v>
      </c>
      <c r="D5116" s="112">
        <v>0</v>
      </c>
    </row>
    <row r="5117" spans="1:4">
      <c r="A5117" s="264">
        <v>8</v>
      </c>
      <c r="B5117" s="264">
        <v>1</v>
      </c>
      <c r="C5117" s="265">
        <v>0.875</v>
      </c>
      <c r="D5117" s="112">
        <v>0</v>
      </c>
    </row>
    <row r="5118" spans="1:4">
      <c r="A5118" s="264">
        <v>8</v>
      </c>
      <c r="B5118" s="264">
        <v>1</v>
      </c>
      <c r="C5118" s="265">
        <v>0.91666666666666663</v>
      </c>
      <c r="D5118" s="112">
        <v>0</v>
      </c>
    </row>
    <row r="5119" spans="1:4">
      <c r="A5119" s="264">
        <v>8</v>
      </c>
      <c r="B5119" s="264">
        <v>1</v>
      </c>
      <c r="C5119" s="265">
        <v>0.95833333333333337</v>
      </c>
      <c r="D5119" s="112">
        <v>0</v>
      </c>
    </row>
    <row r="5120" spans="1:4">
      <c r="A5120" s="264">
        <v>8</v>
      </c>
      <c r="B5120" s="264">
        <v>2</v>
      </c>
      <c r="C5120" s="265">
        <v>0</v>
      </c>
      <c r="D5120" s="112">
        <v>0</v>
      </c>
    </row>
    <row r="5121" spans="1:4">
      <c r="A5121" s="264">
        <v>8</v>
      </c>
      <c r="B5121" s="264">
        <v>2</v>
      </c>
      <c r="C5121" s="265">
        <v>4.1666666666666664E-2</v>
      </c>
      <c r="D5121" s="112">
        <v>0</v>
      </c>
    </row>
    <row r="5122" spans="1:4">
      <c r="A5122" s="264">
        <v>8</v>
      </c>
      <c r="B5122" s="264">
        <v>2</v>
      </c>
      <c r="C5122" s="265">
        <v>8.3333333333333329E-2</v>
      </c>
      <c r="D5122" s="112">
        <v>0</v>
      </c>
    </row>
    <row r="5123" spans="1:4">
      <c r="A5123" s="264">
        <v>8</v>
      </c>
      <c r="B5123" s="264">
        <v>2</v>
      </c>
      <c r="C5123" s="265">
        <v>0.125</v>
      </c>
      <c r="D5123" s="112">
        <v>0</v>
      </c>
    </row>
    <row r="5124" spans="1:4">
      <c r="A5124" s="264">
        <v>8</v>
      </c>
      <c r="B5124" s="264">
        <v>2</v>
      </c>
      <c r="C5124" s="265">
        <v>0.16666666666666666</v>
      </c>
      <c r="D5124" s="112">
        <v>0</v>
      </c>
    </row>
    <row r="5125" spans="1:4">
      <c r="A5125" s="264">
        <v>8</v>
      </c>
      <c r="B5125" s="264">
        <v>2</v>
      </c>
      <c r="C5125" s="265">
        <v>0.20833333333333334</v>
      </c>
      <c r="D5125" s="112">
        <v>0</v>
      </c>
    </row>
    <row r="5126" spans="1:4">
      <c r="A5126" s="264">
        <v>8</v>
      </c>
      <c r="B5126" s="264">
        <v>2</v>
      </c>
      <c r="C5126" s="265">
        <v>0.25</v>
      </c>
      <c r="D5126" s="112">
        <v>9.1293515623526531</v>
      </c>
    </row>
    <row r="5127" spans="1:4">
      <c r="A5127" s="264">
        <v>8</v>
      </c>
      <c r="B5127" s="264">
        <v>2</v>
      </c>
      <c r="C5127" s="265">
        <v>0.29166666666666669</v>
      </c>
      <c r="D5127" s="112">
        <v>36.418358933457604</v>
      </c>
    </row>
    <row r="5128" spans="1:4">
      <c r="A5128" s="264">
        <v>8</v>
      </c>
      <c r="B5128" s="264">
        <v>2</v>
      </c>
      <c r="C5128" s="265">
        <v>0.33333333333333331</v>
      </c>
      <c r="D5128" s="112">
        <v>47.449344125250128</v>
      </c>
    </row>
    <row r="5129" spans="1:4">
      <c r="A5129" s="264">
        <v>8</v>
      </c>
      <c r="B5129" s="264">
        <v>2</v>
      </c>
      <c r="C5129" s="265">
        <v>0.375</v>
      </c>
      <c r="D5129" s="112">
        <v>50</v>
      </c>
    </row>
    <row r="5130" spans="1:4">
      <c r="A5130" s="264">
        <v>8</v>
      </c>
      <c r="B5130" s="264">
        <v>2</v>
      </c>
      <c r="C5130" s="265">
        <v>0.41666666666666669</v>
      </c>
      <c r="D5130" s="112">
        <v>50</v>
      </c>
    </row>
    <row r="5131" spans="1:4">
      <c r="A5131" s="264">
        <v>8</v>
      </c>
      <c r="B5131" s="264">
        <v>2</v>
      </c>
      <c r="C5131" s="265">
        <v>0.45833333333333331</v>
      </c>
      <c r="D5131" s="112">
        <v>50</v>
      </c>
    </row>
    <row r="5132" spans="1:4">
      <c r="A5132" s="264">
        <v>8</v>
      </c>
      <c r="B5132" s="264">
        <v>2</v>
      </c>
      <c r="C5132" s="265">
        <v>0.5</v>
      </c>
      <c r="D5132" s="112">
        <v>50</v>
      </c>
    </row>
    <row r="5133" spans="1:4">
      <c r="A5133" s="264">
        <v>8</v>
      </c>
      <c r="B5133" s="264">
        <v>2</v>
      </c>
      <c r="C5133" s="265">
        <v>0.54166666666666663</v>
      </c>
      <c r="D5133" s="112">
        <v>50</v>
      </c>
    </row>
    <row r="5134" spans="1:4">
      <c r="A5134" s="264">
        <v>8</v>
      </c>
      <c r="B5134" s="264">
        <v>2</v>
      </c>
      <c r="C5134" s="265">
        <v>0.58333333333333337</v>
      </c>
      <c r="D5134" s="112">
        <v>50</v>
      </c>
    </row>
    <row r="5135" spans="1:4">
      <c r="A5135" s="264">
        <v>8</v>
      </c>
      <c r="B5135" s="264">
        <v>2</v>
      </c>
      <c r="C5135" s="265">
        <v>0.625</v>
      </c>
      <c r="D5135" s="112">
        <v>50</v>
      </c>
    </row>
    <row r="5136" spans="1:4">
      <c r="A5136" s="264">
        <v>8</v>
      </c>
      <c r="B5136" s="264">
        <v>2</v>
      </c>
      <c r="C5136" s="265">
        <v>0.66666666666666663</v>
      </c>
      <c r="D5136" s="112">
        <v>47.829770777933533</v>
      </c>
    </row>
    <row r="5137" spans="1:4">
      <c r="A5137" s="264">
        <v>8</v>
      </c>
      <c r="B5137" s="264">
        <v>2</v>
      </c>
      <c r="C5137" s="265">
        <v>0.70833333333333337</v>
      </c>
      <c r="D5137" s="112">
        <v>42.004409721370187</v>
      </c>
    </row>
    <row r="5138" spans="1:4">
      <c r="A5138" s="264">
        <v>8</v>
      </c>
      <c r="B5138" s="264">
        <v>2</v>
      </c>
      <c r="C5138" s="265">
        <v>0.75</v>
      </c>
      <c r="D5138" s="112">
        <v>21.041707975332834</v>
      </c>
    </row>
    <row r="5139" spans="1:4">
      <c r="A5139" s="264">
        <v>8</v>
      </c>
      <c r="B5139" s="264">
        <v>2</v>
      </c>
      <c r="C5139" s="265">
        <v>0.79166666666666663</v>
      </c>
      <c r="D5139" s="112">
        <v>1.140556993643036</v>
      </c>
    </row>
    <row r="5140" spans="1:4">
      <c r="A5140" s="264">
        <v>8</v>
      </c>
      <c r="B5140" s="264">
        <v>2</v>
      </c>
      <c r="C5140" s="265">
        <v>0.83333333333333337</v>
      </c>
      <c r="D5140" s="112">
        <v>0</v>
      </c>
    </row>
    <row r="5141" spans="1:4">
      <c r="A5141" s="264">
        <v>8</v>
      </c>
      <c r="B5141" s="264">
        <v>2</v>
      </c>
      <c r="C5141" s="265">
        <v>0.875</v>
      </c>
      <c r="D5141" s="112">
        <v>0</v>
      </c>
    </row>
    <row r="5142" spans="1:4">
      <c r="A5142" s="264">
        <v>8</v>
      </c>
      <c r="B5142" s="264">
        <v>2</v>
      </c>
      <c r="C5142" s="265">
        <v>0.91666666666666663</v>
      </c>
      <c r="D5142" s="112">
        <v>0</v>
      </c>
    </row>
    <row r="5143" spans="1:4">
      <c r="A5143" s="264">
        <v>8</v>
      </c>
      <c r="B5143" s="264">
        <v>2</v>
      </c>
      <c r="C5143" s="265">
        <v>0.95833333333333337</v>
      </c>
      <c r="D5143" s="112">
        <v>0</v>
      </c>
    </row>
    <row r="5144" spans="1:4">
      <c r="A5144" s="264">
        <v>8</v>
      </c>
      <c r="B5144" s="264">
        <v>3</v>
      </c>
      <c r="C5144" s="265">
        <v>0</v>
      </c>
      <c r="D5144" s="112">
        <v>0</v>
      </c>
    </row>
    <row r="5145" spans="1:4">
      <c r="A5145" s="264">
        <v>8</v>
      </c>
      <c r="B5145" s="264">
        <v>3</v>
      </c>
      <c r="C5145" s="265">
        <v>4.1666666666666664E-2</v>
      </c>
      <c r="D5145" s="112">
        <v>0</v>
      </c>
    </row>
    <row r="5146" spans="1:4">
      <c r="A5146" s="264">
        <v>8</v>
      </c>
      <c r="B5146" s="264">
        <v>3</v>
      </c>
      <c r="C5146" s="265">
        <v>8.3333333333333329E-2</v>
      </c>
      <c r="D5146" s="112">
        <v>0</v>
      </c>
    </row>
    <row r="5147" spans="1:4">
      <c r="A5147" s="264">
        <v>8</v>
      </c>
      <c r="B5147" s="264">
        <v>3</v>
      </c>
      <c r="C5147" s="265">
        <v>0.125</v>
      </c>
      <c r="D5147" s="112">
        <v>0</v>
      </c>
    </row>
    <row r="5148" spans="1:4">
      <c r="A5148" s="264">
        <v>8</v>
      </c>
      <c r="B5148" s="264">
        <v>3</v>
      </c>
      <c r="C5148" s="265">
        <v>0.16666666666666666</v>
      </c>
      <c r="D5148" s="112">
        <v>0</v>
      </c>
    </row>
    <row r="5149" spans="1:4">
      <c r="A5149" s="264">
        <v>8</v>
      </c>
      <c r="B5149" s="264">
        <v>3</v>
      </c>
      <c r="C5149" s="265">
        <v>0.20833333333333334</v>
      </c>
      <c r="D5149" s="112">
        <v>0</v>
      </c>
    </row>
    <row r="5150" spans="1:4">
      <c r="A5150" s="264">
        <v>8</v>
      </c>
      <c r="B5150" s="264">
        <v>3</v>
      </c>
      <c r="C5150" s="265">
        <v>0.25</v>
      </c>
      <c r="D5150" s="112">
        <v>8.8010440601828854</v>
      </c>
    </row>
    <row r="5151" spans="1:4">
      <c r="A5151" s="264">
        <v>8</v>
      </c>
      <c r="B5151" s="264">
        <v>3</v>
      </c>
      <c r="C5151" s="265">
        <v>0.29166666666666669</v>
      </c>
      <c r="D5151" s="112">
        <v>36.751884189859517</v>
      </c>
    </row>
    <row r="5152" spans="1:4">
      <c r="A5152" s="264">
        <v>8</v>
      </c>
      <c r="B5152" s="264">
        <v>3</v>
      </c>
      <c r="C5152" s="265">
        <v>0.33333333333333331</v>
      </c>
      <c r="D5152" s="112">
        <v>48.075344243629189</v>
      </c>
    </row>
    <row r="5153" spans="1:4">
      <c r="A5153" s="264">
        <v>8</v>
      </c>
      <c r="B5153" s="264">
        <v>3</v>
      </c>
      <c r="C5153" s="265">
        <v>0.375</v>
      </c>
      <c r="D5153" s="112">
        <v>50</v>
      </c>
    </row>
    <row r="5154" spans="1:4">
      <c r="A5154" s="264">
        <v>8</v>
      </c>
      <c r="B5154" s="264">
        <v>3</v>
      </c>
      <c r="C5154" s="265">
        <v>0.41666666666666669</v>
      </c>
      <c r="D5154" s="112">
        <v>50</v>
      </c>
    </row>
    <row r="5155" spans="1:4">
      <c r="A5155" s="264">
        <v>8</v>
      </c>
      <c r="B5155" s="264">
        <v>3</v>
      </c>
      <c r="C5155" s="265">
        <v>0.45833333333333331</v>
      </c>
      <c r="D5155" s="112">
        <v>50</v>
      </c>
    </row>
    <row r="5156" spans="1:4">
      <c r="A5156" s="264">
        <v>8</v>
      </c>
      <c r="B5156" s="264">
        <v>3</v>
      </c>
      <c r="C5156" s="265">
        <v>0.5</v>
      </c>
      <c r="D5156" s="112">
        <v>50</v>
      </c>
    </row>
    <row r="5157" spans="1:4">
      <c r="A5157" s="264">
        <v>8</v>
      </c>
      <c r="B5157" s="264">
        <v>3</v>
      </c>
      <c r="C5157" s="265">
        <v>0.54166666666666663</v>
      </c>
      <c r="D5157" s="112">
        <v>50</v>
      </c>
    </row>
    <row r="5158" spans="1:4">
      <c r="A5158" s="264">
        <v>8</v>
      </c>
      <c r="B5158" s="264">
        <v>3</v>
      </c>
      <c r="C5158" s="265">
        <v>0.58333333333333337</v>
      </c>
      <c r="D5158" s="112">
        <v>50</v>
      </c>
    </row>
    <row r="5159" spans="1:4">
      <c r="A5159" s="264">
        <v>8</v>
      </c>
      <c r="B5159" s="264">
        <v>3</v>
      </c>
      <c r="C5159" s="265">
        <v>0.625</v>
      </c>
      <c r="D5159" s="112">
        <v>50</v>
      </c>
    </row>
    <row r="5160" spans="1:4">
      <c r="A5160" s="264">
        <v>8</v>
      </c>
      <c r="B5160" s="264">
        <v>3</v>
      </c>
      <c r="C5160" s="265">
        <v>0.66666666666666663</v>
      </c>
      <c r="D5160" s="112">
        <v>48.538318385373316</v>
      </c>
    </row>
    <row r="5161" spans="1:4">
      <c r="A5161" s="264">
        <v>8</v>
      </c>
      <c r="B5161" s="264">
        <v>3</v>
      </c>
      <c r="C5161" s="265">
        <v>0.70833333333333337</v>
      </c>
      <c r="D5161" s="112">
        <v>42.735842210367352</v>
      </c>
    </row>
    <row r="5162" spans="1:4">
      <c r="A5162" s="264">
        <v>8</v>
      </c>
      <c r="B5162" s="264">
        <v>3</v>
      </c>
      <c r="C5162" s="265">
        <v>0.75</v>
      </c>
      <c r="D5162" s="112">
        <v>20.706035839033515</v>
      </c>
    </row>
    <row r="5163" spans="1:4">
      <c r="A5163" s="264">
        <v>8</v>
      </c>
      <c r="B5163" s="264">
        <v>3</v>
      </c>
      <c r="C5163" s="265">
        <v>0.79166666666666663</v>
      </c>
      <c r="D5163" s="112">
        <v>0.75780196400127697</v>
      </c>
    </row>
    <row r="5164" spans="1:4">
      <c r="A5164" s="264">
        <v>8</v>
      </c>
      <c r="B5164" s="264">
        <v>3</v>
      </c>
      <c r="C5164" s="265">
        <v>0.83333333333333337</v>
      </c>
      <c r="D5164" s="112">
        <v>0</v>
      </c>
    </row>
    <row r="5165" spans="1:4">
      <c r="A5165" s="264">
        <v>8</v>
      </c>
      <c r="B5165" s="264">
        <v>3</v>
      </c>
      <c r="C5165" s="265">
        <v>0.875</v>
      </c>
      <c r="D5165" s="112">
        <v>0</v>
      </c>
    </row>
    <row r="5166" spans="1:4">
      <c r="A5166" s="264">
        <v>8</v>
      </c>
      <c r="B5166" s="264">
        <v>3</v>
      </c>
      <c r="C5166" s="265">
        <v>0.91666666666666663</v>
      </c>
      <c r="D5166" s="112">
        <v>0</v>
      </c>
    </row>
    <row r="5167" spans="1:4">
      <c r="A5167" s="264">
        <v>8</v>
      </c>
      <c r="B5167" s="264">
        <v>3</v>
      </c>
      <c r="C5167" s="265">
        <v>0.95833333333333337</v>
      </c>
      <c r="D5167" s="112">
        <v>0</v>
      </c>
    </row>
    <row r="5168" spans="1:4">
      <c r="A5168" s="264">
        <v>8</v>
      </c>
      <c r="B5168" s="264">
        <v>4</v>
      </c>
      <c r="C5168" s="265">
        <v>0</v>
      </c>
      <c r="D5168" s="112">
        <v>0</v>
      </c>
    </row>
    <row r="5169" spans="1:4">
      <c r="A5169" s="264">
        <v>8</v>
      </c>
      <c r="B5169" s="264">
        <v>4</v>
      </c>
      <c r="C5169" s="265">
        <v>4.1666666666666664E-2</v>
      </c>
      <c r="D5169" s="112">
        <v>0</v>
      </c>
    </row>
    <row r="5170" spans="1:4">
      <c r="A5170" s="264">
        <v>8</v>
      </c>
      <c r="B5170" s="264">
        <v>4</v>
      </c>
      <c r="C5170" s="265">
        <v>8.3333333333333329E-2</v>
      </c>
      <c r="D5170" s="112">
        <v>0</v>
      </c>
    </row>
    <row r="5171" spans="1:4">
      <c r="A5171" s="264">
        <v>8</v>
      </c>
      <c r="B5171" s="264">
        <v>4</v>
      </c>
      <c r="C5171" s="265">
        <v>0.125</v>
      </c>
      <c r="D5171" s="112">
        <v>0</v>
      </c>
    </row>
    <row r="5172" spans="1:4">
      <c r="A5172" s="264">
        <v>8</v>
      </c>
      <c r="B5172" s="264">
        <v>4</v>
      </c>
      <c r="C5172" s="265">
        <v>0.16666666666666666</v>
      </c>
      <c r="D5172" s="112">
        <v>0</v>
      </c>
    </row>
    <row r="5173" spans="1:4">
      <c r="A5173" s="264">
        <v>8</v>
      </c>
      <c r="B5173" s="264">
        <v>4</v>
      </c>
      <c r="C5173" s="265">
        <v>0.20833333333333334</v>
      </c>
      <c r="D5173" s="112">
        <v>0</v>
      </c>
    </row>
    <row r="5174" spans="1:4">
      <c r="A5174" s="264">
        <v>8</v>
      </c>
      <c r="B5174" s="264">
        <v>4</v>
      </c>
      <c r="C5174" s="265">
        <v>0.25</v>
      </c>
      <c r="D5174" s="112">
        <v>8.8462467908409916</v>
      </c>
    </row>
    <row r="5175" spans="1:4">
      <c r="A5175" s="264">
        <v>8</v>
      </c>
      <c r="B5175" s="264">
        <v>4</v>
      </c>
      <c r="C5175" s="265">
        <v>0.29166666666666669</v>
      </c>
      <c r="D5175" s="112">
        <v>36.470811870446802</v>
      </c>
    </row>
    <row r="5176" spans="1:4">
      <c r="A5176" s="264">
        <v>8</v>
      </c>
      <c r="B5176" s="264">
        <v>4</v>
      </c>
      <c r="C5176" s="265">
        <v>0.33333333333333331</v>
      </c>
      <c r="D5176" s="112">
        <v>48.150066025738916</v>
      </c>
    </row>
    <row r="5177" spans="1:4">
      <c r="A5177" s="264">
        <v>8</v>
      </c>
      <c r="B5177" s="264">
        <v>4</v>
      </c>
      <c r="C5177" s="265">
        <v>0.375</v>
      </c>
      <c r="D5177" s="112">
        <v>50</v>
      </c>
    </row>
    <row r="5178" spans="1:4">
      <c r="A5178" s="264">
        <v>8</v>
      </c>
      <c r="B5178" s="264">
        <v>4</v>
      </c>
      <c r="C5178" s="265">
        <v>0.41666666666666669</v>
      </c>
      <c r="D5178" s="112">
        <v>50</v>
      </c>
    </row>
    <row r="5179" spans="1:4">
      <c r="A5179" s="264">
        <v>8</v>
      </c>
      <c r="B5179" s="264">
        <v>4</v>
      </c>
      <c r="C5179" s="265">
        <v>0.45833333333333331</v>
      </c>
      <c r="D5179" s="112">
        <v>50</v>
      </c>
    </row>
    <row r="5180" spans="1:4">
      <c r="A5180" s="264">
        <v>8</v>
      </c>
      <c r="B5180" s="264">
        <v>4</v>
      </c>
      <c r="C5180" s="265">
        <v>0.5</v>
      </c>
      <c r="D5180" s="112">
        <v>50</v>
      </c>
    </row>
    <row r="5181" spans="1:4">
      <c r="A5181" s="264">
        <v>8</v>
      </c>
      <c r="B5181" s="264">
        <v>4</v>
      </c>
      <c r="C5181" s="265">
        <v>0.54166666666666663</v>
      </c>
      <c r="D5181" s="112">
        <v>50</v>
      </c>
    </row>
    <row r="5182" spans="1:4">
      <c r="A5182" s="264">
        <v>8</v>
      </c>
      <c r="B5182" s="264">
        <v>4</v>
      </c>
      <c r="C5182" s="265">
        <v>0.58333333333333337</v>
      </c>
      <c r="D5182" s="112">
        <v>50</v>
      </c>
    </row>
    <row r="5183" spans="1:4">
      <c r="A5183" s="264">
        <v>8</v>
      </c>
      <c r="B5183" s="264">
        <v>4</v>
      </c>
      <c r="C5183" s="265">
        <v>0.625</v>
      </c>
      <c r="D5183" s="112">
        <v>50</v>
      </c>
    </row>
    <row r="5184" spans="1:4">
      <c r="A5184" s="264">
        <v>8</v>
      </c>
      <c r="B5184" s="264">
        <v>4</v>
      </c>
      <c r="C5184" s="265">
        <v>0.66666666666666663</v>
      </c>
      <c r="D5184" s="112">
        <v>48.621037748771307</v>
      </c>
    </row>
    <row r="5185" spans="1:4">
      <c r="A5185" s="264">
        <v>8</v>
      </c>
      <c r="B5185" s="264">
        <v>4</v>
      </c>
      <c r="C5185" s="265">
        <v>0.70833333333333337</v>
      </c>
      <c r="D5185" s="112">
        <v>42.682266763095697</v>
      </c>
    </row>
    <row r="5186" spans="1:4">
      <c r="A5186" s="264">
        <v>8</v>
      </c>
      <c r="B5186" s="264">
        <v>4</v>
      </c>
      <c r="C5186" s="265">
        <v>0.75</v>
      </c>
      <c r="D5186" s="112">
        <v>20.256094093094667</v>
      </c>
    </row>
    <row r="5187" spans="1:4">
      <c r="A5187" s="264">
        <v>8</v>
      </c>
      <c r="B5187" s="264">
        <v>4</v>
      </c>
      <c r="C5187" s="265">
        <v>0.79166666666666663</v>
      </c>
      <c r="D5187" s="112">
        <v>0.82326229670168571</v>
      </c>
    </row>
    <row r="5188" spans="1:4">
      <c r="A5188" s="264">
        <v>8</v>
      </c>
      <c r="B5188" s="264">
        <v>4</v>
      </c>
      <c r="C5188" s="265">
        <v>0.83333333333333337</v>
      </c>
      <c r="D5188" s="112">
        <v>0</v>
      </c>
    </row>
    <row r="5189" spans="1:4">
      <c r="A5189" s="264">
        <v>8</v>
      </c>
      <c r="B5189" s="264">
        <v>4</v>
      </c>
      <c r="C5189" s="265">
        <v>0.875</v>
      </c>
      <c r="D5189" s="112">
        <v>0</v>
      </c>
    </row>
    <row r="5190" spans="1:4">
      <c r="A5190" s="264">
        <v>8</v>
      </c>
      <c r="B5190" s="264">
        <v>4</v>
      </c>
      <c r="C5190" s="265">
        <v>0.91666666666666663</v>
      </c>
      <c r="D5190" s="112">
        <v>0</v>
      </c>
    </row>
    <row r="5191" spans="1:4">
      <c r="A5191" s="264">
        <v>8</v>
      </c>
      <c r="B5191" s="264">
        <v>4</v>
      </c>
      <c r="C5191" s="265">
        <v>0.95833333333333337</v>
      </c>
      <c r="D5191" s="112">
        <v>0</v>
      </c>
    </row>
    <row r="5192" spans="1:4">
      <c r="A5192" s="264">
        <v>8</v>
      </c>
      <c r="B5192" s="264">
        <v>5</v>
      </c>
      <c r="C5192" s="265">
        <v>0</v>
      </c>
      <c r="D5192" s="112">
        <v>0</v>
      </c>
    </row>
    <row r="5193" spans="1:4">
      <c r="A5193" s="264">
        <v>8</v>
      </c>
      <c r="B5193" s="264">
        <v>5</v>
      </c>
      <c r="C5193" s="265">
        <v>4.1666666666666664E-2</v>
      </c>
      <c r="D5193" s="112">
        <v>0</v>
      </c>
    </row>
    <row r="5194" spans="1:4">
      <c r="A5194" s="264">
        <v>8</v>
      </c>
      <c r="B5194" s="264">
        <v>5</v>
      </c>
      <c r="C5194" s="265">
        <v>8.3333333333333329E-2</v>
      </c>
      <c r="D5194" s="112">
        <v>0</v>
      </c>
    </row>
    <row r="5195" spans="1:4">
      <c r="A5195" s="264">
        <v>8</v>
      </c>
      <c r="B5195" s="264">
        <v>5</v>
      </c>
      <c r="C5195" s="265">
        <v>0.125</v>
      </c>
      <c r="D5195" s="112">
        <v>0</v>
      </c>
    </row>
    <row r="5196" spans="1:4">
      <c r="A5196" s="264">
        <v>8</v>
      </c>
      <c r="B5196" s="264">
        <v>5</v>
      </c>
      <c r="C5196" s="265">
        <v>0.16666666666666666</v>
      </c>
      <c r="D5196" s="112">
        <v>0</v>
      </c>
    </row>
    <row r="5197" spans="1:4">
      <c r="A5197" s="264">
        <v>8</v>
      </c>
      <c r="B5197" s="264">
        <v>5</v>
      </c>
      <c r="C5197" s="265">
        <v>0.20833333333333334</v>
      </c>
      <c r="D5197" s="112">
        <v>0</v>
      </c>
    </row>
    <row r="5198" spans="1:4">
      <c r="A5198" s="264">
        <v>8</v>
      </c>
      <c r="B5198" s="264">
        <v>5</v>
      </c>
      <c r="C5198" s="265">
        <v>0.25</v>
      </c>
      <c r="D5198" s="112">
        <v>8.2841293102785976</v>
      </c>
    </row>
    <row r="5199" spans="1:4">
      <c r="A5199" s="264">
        <v>8</v>
      </c>
      <c r="B5199" s="264">
        <v>5</v>
      </c>
      <c r="C5199" s="265">
        <v>0.29166666666666669</v>
      </c>
      <c r="D5199" s="112">
        <v>35.815676441169195</v>
      </c>
    </row>
    <row r="5200" spans="1:4">
      <c r="A5200" s="264">
        <v>8</v>
      </c>
      <c r="B5200" s="264">
        <v>5</v>
      </c>
      <c r="C5200" s="265">
        <v>0.33333333333333331</v>
      </c>
      <c r="D5200" s="112">
        <v>47.540114921479557</v>
      </c>
    </row>
    <row r="5201" spans="1:4">
      <c r="A5201" s="264">
        <v>8</v>
      </c>
      <c r="B5201" s="264">
        <v>5</v>
      </c>
      <c r="C5201" s="265">
        <v>0.375</v>
      </c>
      <c r="D5201" s="112">
        <v>50</v>
      </c>
    </row>
    <row r="5202" spans="1:4">
      <c r="A5202" s="264">
        <v>8</v>
      </c>
      <c r="B5202" s="264">
        <v>5</v>
      </c>
      <c r="C5202" s="265">
        <v>0.41666666666666669</v>
      </c>
      <c r="D5202" s="112">
        <v>50</v>
      </c>
    </row>
    <row r="5203" spans="1:4">
      <c r="A5203" s="264">
        <v>8</v>
      </c>
      <c r="B5203" s="264">
        <v>5</v>
      </c>
      <c r="C5203" s="265">
        <v>0.45833333333333331</v>
      </c>
      <c r="D5203" s="112">
        <v>50</v>
      </c>
    </row>
    <row r="5204" spans="1:4">
      <c r="A5204" s="264">
        <v>8</v>
      </c>
      <c r="B5204" s="264">
        <v>5</v>
      </c>
      <c r="C5204" s="265">
        <v>0.5</v>
      </c>
      <c r="D5204" s="112">
        <v>50</v>
      </c>
    </row>
    <row r="5205" spans="1:4">
      <c r="A5205" s="264">
        <v>8</v>
      </c>
      <c r="B5205" s="264">
        <v>5</v>
      </c>
      <c r="C5205" s="265">
        <v>0.54166666666666663</v>
      </c>
      <c r="D5205" s="112">
        <v>50</v>
      </c>
    </row>
    <row r="5206" spans="1:4">
      <c r="A5206" s="264">
        <v>8</v>
      </c>
      <c r="B5206" s="264">
        <v>5</v>
      </c>
      <c r="C5206" s="265">
        <v>0.58333333333333337</v>
      </c>
      <c r="D5206" s="112">
        <v>50</v>
      </c>
    </row>
    <row r="5207" spans="1:4">
      <c r="A5207" s="264">
        <v>8</v>
      </c>
      <c r="B5207" s="264">
        <v>5</v>
      </c>
      <c r="C5207" s="265">
        <v>0.625</v>
      </c>
      <c r="D5207" s="112">
        <v>46.052239807969741</v>
      </c>
    </row>
    <row r="5208" spans="1:4">
      <c r="A5208" s="264">
        <v>8</v>
      </c>
      <c r="B5208" s="264">
        <v>5</v>
      </c>
      <c r="C5208" s="265">
        <v>0.66666666666666663</v>
      </c>
      <c r="D5208" s="112">
        <v>43.065274744282704</v>
      </c>
    </row>
    <row r="5209" spans="1:4">
      <c r="A5209" s="264">
        <v>8</v>
      </c>
      <c r="B5209" s="264">
        <v>5</v>
      </c>
      <c r="C5209" s="265">
        <v>0.70833333333333337</v>
      </c>
      <c r="D5209" s="112">
        <v>40.702734978489552</v>
      </c>
    </row>
    <row r="5210" spans="1:4">
      <c r="A5210" s="264">
        <v>8</v>
      </c>
      <c r="B5210" s="264">
        <v>5</v>
      </c>
      <c r="C5210" s="265">
        <v>0.75</v>
      </c>
      <c r="D5210" s="112">
        <v>13.875964701232961</v>
      </c>
    </row>
    <row r="5211" spans="1:4">
      <c r="A5211" s="264">
        <v>8</v>
      </c>
      <c r="B5211" s="264">
        <v>5</v>
      </c>
      <c r="C5211" s="265">
        <v>0.79166666666666663</v>
      </c>
      <c r="D5211" s="112">
        <v>0.4335558448317105</v>
      </c>
    </row>
    <row r="5212" spans="1:4">
      <c r="A5212" s="264">
        <v>8</v>
      </c>
      <c r="B5212" s="264">
        <v>5</v>
      </c>
      <c r="C5212" s="265">
        <v>0.83333333333333337</v>
      </c>
      <c r="D5212" s="112">
        <v>0</v>
      </c>
    </row>
    <row r="5213" spans="1:4">
      <c r="A5213" s="264">
        <v>8</v>
      </c>
      <c r="B5213" s="264">
        <v>5</v>
      </c>
      <c r="C5213" s="265">
        <v>0.875</v>
      </c>
      <c r="D5213" s="112">
        <v>0</v>
      </c>
    </row>
    <row r="5214" spans="1:4">
      <c r="A5214" s="264">
        <v>8</v>
      </c>
      <c r="B5214" s="264">
        <v>5</v>
      </c>
      <c r="C5214" s="265">
        <v>0.91666666666666663</v>
      </c>
      <c r="D5214" s="112">
        <v>0</v>
      </c>
    </row>
    <row r="5215" spans="1:4">
      <c r="A5215" s="264">
        <v>8</v>
      </c>
      <c r="B5215" s="264">
        <v>5</v>
      </c>
      <c r="C5215" s="265">
        <v>0.95833333333333337</v>
      </c>
      <c r="D5215" s="112">
        <v>0</v>
      </c>
    </row>
    <row r="5216" spans="1:4">
      <c r="A5216" s="264">
        <v>8</v>
      </c>
      <c r="B5216" s="264">
        <v>6</v>
      </c>
      <c r="C5216" s="265">
        <v>0</v>
      </c>
      <c r="D5216" s="112">
        <v>0</v>
      </c>
    </row>
    <row r="5217" spans="1:4">
      <c r="A5217" s="264">
        <v>8</v>
      </c>
      <c r="B5217" s="264">
        <v>6</v>
      </c>
      <c r="C5217" s="265">
        <v>4.1666666666666664E-2</v>
      </c>
      <c r="D5217" s="112">
        <v>0</v>
      </c>
    </row>
    <row r="5218" spans="1:4">
      <c r="A5218" s="264">
        <v>8</v>
      </c>
      <c r="B5218" s="264">
        <v>6</v>
      </c>
      <c r="C5218" s="265">
        <v>8.3333333333333329E-2</v>
      </c>
      <c r="D5218" s="112">
        <v>0</v>
      </c>
    </row>
    <row r="5219" spans="1:4">
      <c r="A5219" s="264">
        <v>8</v>
      </c>
      <c r="B5219" s="264">
        <v>6</v>
      </c>
      <c r="C5219" s="265">
        <v>0.125</v>
      </c>
      <c r="D5219" s="112">
        <v>0</v>
      </c>
    </row>
    <row r="5220" spans="1:4">
      <c r="A5220" s="264">
        <v>8</v>
      </c>
      <c r="B5220" s="264">
        <v>6</v>
      </c>
      <c r="C5220" s="265">
        <v>0.16666666666666666</v>
      </c>
      <c r="D5220" s="112">
        <v>0</v>
      </c>
    </row>
    <row r="5221" spans="1:4">
      <c r="A5221" s="264">
        <v>8</v>
      </c>
      <c r="B5221" s="264">
        <v>6</v>
      </c>
      <c r="C5221" s="265">
        <v>0.20833333333333334</v>
      </c>
      <c r="D5221" s="112">
        <v>0</v>
      </c>
    </row>
    <row r="5222" spans="1:4">
      <c r="A5222" s="264">
        <v>8</v>
      </c>
      <c r="B5222" s="264">
        <v>6</v>
      </c>
      <c r="C5222" s="265">
        <v>0.25</v>
      </c>
      <c r="D5222" s="112">
        <v>7.7758114646900411</v>
      </c>
    </row>
    <row r="5223" spans="1:4">
      <c r="A5223" s="264">
        <v>8</v>
      </c>
      <c r="B5223" s="264">
        <v>6</v>
      </c>
      <c r="C5223" s="265">
        <v>0.29166666666666669</v>
      </c>
      <c r="D5223" s="112">
        <v>34.262114610984369</v>
      </c>
    </row>
    <row r="5224" spans="1:4">
      <c r="A5224" s="264">
        <v>8</v>
      </c>
      <c r="B5224" s="264">
        <v>6</v>
      </c>
      <c r="C5224" s="265">
        <v>0.33333333333333331</v>
      </c>
      <c r="D5224" s="112">
        <v>46.510521782462632</v>
      </c>
    </row>
    <row r="5225" spans="1:4">
      <c r="A5225" s="264">
        <v>8</v>
      </c>
      <c r="B5225" s="264">
        <v>6</v>
      </c>
      <c r="C5225" s="265">
        <v>0.375</v>
      </c>
      <c r="D5225" s="112">
        <v>49.871768314520708</v>
      </c>
    </row>
    <row r="5226" spans="1:4">
      <c r="A5226" s="264">
        <v>8</v>
      </c>
      <c r="B5226" s="264">
        <v>6</v>
      </c>
      <c r="C5226" s="265">
        <v>0.41666666666666669</v>
      </c>
      <c r="D5226" s="112">
        <v>50</v>
      </c>
    </row>
    <row r="5227" spans="1:4">
      <c r="A5227" s="264">
        <v>8</v>
      </c>
      <c r="B5227" s="264">
        <v>6</v>
      </c>
      <c r="C5227" s="265">
        <v>0.45833333333333331</v>
      </c>
      <c r="D5227" s="112">
        <v>50</v>
      </c>
    </row>
    <row r="5228" spans="1:4">
      <c r="A5228" s="264">
        <v>8</v>
      </c>
      <c r="B5228" s="264">
        <v>6</v>
      </c>
      <c r="C5228" s="265">
        <v>0.5</v>
      </c>
      <c r="D5228" s="112">
        <v>50</v>
      </c>
    </row>
    <row r="5229" spans="1:4">
      <c r="A5229" s="264">
        <v>8</v>
      </c>
      <c r="B5229" s="264">
        <v>6</v>
      </c>
      <c r="C5229" s="265">
        <v>0.54166666666666663</v>
      </c>
      <c r="D5229" s="112">
        <v>46.885840484998745</v>
      </c>
    </row>
    <row r="5230" spans="1:4">
      <c r="A5230" s="264">
        <v>8</v>
      </c>
      <c r="B5230" s="264">
        <v>6</v>
      </c>
      <c r="C5230" s="265">
        <v>0.58333333333333337</v>
      </c>
      <c r="D5230" s="112">
        <v>47.967244603100326</v>
      </c>
    </row>
    <row r="5231" spans="1:4">
      <c r="A5231" s="264">
        <v>8</v>
      </c>
      <c r="B5231" s="264">
        <v>6</v>
      </c>
      <c r="C5231" s="265">
        <v>0.625</v>
      </c>
      <c r="D5231" s="112">
        <v>38.862905994006717</v>
      </c>
    </row>
    <row r="5232" spans="1:4">
      <c r="A5232" s="264">
        <v>8</v>
      </c>
      <c r="B5232" s="264">
        <v>6</v>
      </c>
      <c r="C5232" s="265">
        <v>0.66666666666666663</v>
      </c>
      <c r="D5232" s="112">
        <v>46.48111976993362</v>
      </c>
    </row>
    <row r="5233" spans="1:4">
      <c r="A5233" s="264">
        <v>8</v>
      </c>
      <c r="B5233" s="264">
        <v>6</v>
      </c>
      <c r="C5233" s="265">
        <v>0.70833333333333337</v>
      </c>
      <c r="D5233" s="112">
        <v>35.141407212153716</v>
      </c>
    </row>
    <row r="5234" spans="1:4">
      <c r="A5234" s="264">
        <v>8</v>
      </c>
      <c r="B5234" s="264">
        <v>6</v>
      </c>
      <c r="C5234" s="265">
        <v>0.75</v>
      </c>
      <c r="D5234" s="112">
        <v>15.162861622835868</v>
      </c>
    </row>
    <row r="5235" spans="1:4">
      <c r="A5235" s="264">
        <v>8</v>
      </c>
      <c r="B5235" s="264">
        <v>6</v>
      </c>
      <c r="C5235" s="265">
        <v>0.79166666666666663</v>
      </c>
      <c r="D5235" s="112">
        <v>0.41125709065085708</v>
      </c>
    </row>
    <row r="5236" spans="1:4">
      <c r="A5236" s="264">
        <v>8</v>
      </c>
      <c r="B5236" s="264">
        <v>6</v>
      </c>
      <c r="C5236" s="265">
        <v>0.83333333333333337</v>
      </c>
      <c r="D5236" s="112">
        <v>0</v>
      </c>
    </row>
    <row r="5237" spans="1:4">
      <c r="A5237" s="264">
        <v>8</v>
      </c>
      <c r="B5237" s="264">
        <v>6</v>
      </c>
      <c r="C5237" s="265">
        <v>0.875</v>
      </c>
      <c r="D5237" s="112">
        <v>0</v>
      </c>
    </row>
    <row r="5238" spans="1:4">
      <c r="A5238" s="264">
        <v>8</v>
      </c>
      <c r="B5238" s="264">
        <v>6</v>
      </c>
      <c r="C5238" s="265">
        <v>0.91666666666666663</v>
      </c>
      <c r="D5238" s="112">
        <v>0</v>
      </c>
    </row>
    <row r="5239" spans="1:4">
      <c r="A5239" s="264">
        <v>8</v>
      </c>
      <c r="B5239" s="264">
        <v>6</v>
      </c>
      <c r="C5239" s="265">
        <v>0.95833333333333337</v>
      </c>
      <c r="D5239" s="112">
        <v>0</v>
      </c>
    </row>
    <row r="5240" spans="1:4">
      <c r="A5240" s="264">
        <v>8</v>
      </c>
      <c r="B5240" s="264">
        <v>7</v>
      </c>
      <c r="C5240" s="265">
        <v>0</v>
      </c>
      <c r="D5240" s="112">
        <v>0</v>
      </c>
    </row>
    <row r="5241" spans="1:4">
      <c r="A5241" s="264">
        <v>8</v>
      </c>
      <c r="B5241" s="264">
        <v>7</v>
      </c>
      <c r="C5241" s="265">
        <v>4.1666666666666664E-2</v>
      </c>
      <c r="D5241" s="112">
        <v>0</v>
      </c>
    </row>
    <row r="5242" spans="1:4">
      <c r="A5242" s="264">
        <v>8</v>
      </c>
      <c r="B5242" s="264">
        <v>7</v>
      </c>
      <c r="C5242" s="265">
        <v>8.3333333333333329E-2</v>
      </c>
      <c r="D5242" s="112">
        <v>0</v>
      </c>
    </row>
    <row r="5243" spans="1:4">
      <c r="A5243" s="264">
        <v>8</v>
      </c>
      <c r="B5243" s="264">
        <v>7</v>
      </c>
      <c r="C5243" s="265">
        <v>0.125</v>
      </c>
      <c r="D5243" s="112">
        <v>0</v>
      </c>
    </row>
    <row r="5244" spans="1:4">
      <c r="A5244" s="264">
        <v>8</v>
      </c>
      <c r="B5244" s="264">
        <v>7</v>
      </c>
      <c r="C5244" s="265">
        <v>0.16666666666666666</v>
      </c>
      <c r="D5244" s="112">
        <v>0</v>
      </c>
    </row>
    <row r="5245" spans="1:4">
      <c r="A5245" s="264">
        <v>8</v>
      </c>
      <c r="B5245" s="264">
        <v>7</v>
      </c>
      <c r="C5245" s="265">
        <v>0.20833333333333334</v>
      </c>
      <c r="D5245" s="112">
        <v>0</v>
      </c>
    </row>
    <row r="5246" spans="1:4">
      <c r="A5246" s="264">
        <v>8</v>
      </c>
      <c r="B5246" s="264">
        <v>7</v>
      </c>
      <c r="C5246" s="265">
        <v>0.25</v>
      </c>
      <c r="D5246" s="112">
        <v>5.4546568988823232</v>
      </c>
    </row>
    <row r="5247" spans="1:4">
      <c r="A5247" s="264">
        <v>8</v>
      </c>
      <c r="B5247" s="264">
        <v>7</v>
      </c>
      <c r="C5247" s="265">
        <v>0.29166666666666669</v>
      </c>
      <c r="D5247" s="112">
        <v>8.9080216905415011</v>
      </c>
    </row>
    <row r="5248" spans="1:4">
      <c r="A5248" s="264">
        <v>8</v>
      </c>
      <c r="B5248" s="264">
        <v>7</v>
      </c>
      <c r="C5248" s="265">
        <v>0.33333333333333331</v>
      </c>
      <c r="D5248" s="112">
        <v>28.331907117327816</v>
      </c>
    </row>
    <row r="5249" spans="1:4">
      <c r="A5249" s="264">
        <v>8</v>
      </c>
      <c r="B5249" s="264">
        <v>7</v>
      </c>
      <c r="C5249" s="265">
        <v>0.375</v>
      </c>
      <c r="D5249" s="112">
        <v>11.303959571522123</v>
      </c>
    </row>
    <row r="5250" spans="1:4">
      <c r="A5250" s="264">
        <v>8</v>
      </c>
      <c r="B5250" s="264">
        <v>7</v>
      </c>
      <c r="C5250" s="265">
        <v>0.41666666666666669</v>
      </c>
      <c r="D5250" s="112">
        <v>16.989675507371235</v>
      </c>
    </row>
    <row r="5251" spans="1:4">
      <c r="A5251" s="264">
        <v>8</v>
      </c>
      <c r="B5251" s="264">
        <v>7</v>
      </c>
      <c r="C5251" s="265">
        <v>0.45833333333333331</v>
      </c>
      <c r="D5251" s="112">
        <v>31.24731026797852</v>
      </c>
    </row>
    <row r="5252" spans="1:4">
      <c r="A5252" s="264">
        <v>8</v>
      </c>
      <c r="B5252" s="264">
        <v>7</v>
      </c>
      <c r="C5252" s="265">
        <v>0.5</v>
      </c>
      <c r="D5252" s="112">
        <v>50</v>
      </c>
    </row>
    <row r="5253" spans="1:4">
      <c r="A5253" s="264">
        <v>8</v>
      </c>
      <c r="B5253" s="264">
        <v>7</v>
      </c>
      <c r="C5253" s="265">
        <v>0.54166666666666663</v>
      </c>
      <c r="D5253" s="112">
        <v>48.306172294335724</v>
      </c>
    </row>
    <row r="5254" spans="1:4">
      <c r="A5254" s="264">
        <v>8</v>
      </c>
      <c r="B5254" s="264">
        <v>7</v>
      </c>
      <c r="C5254" s="265">
        <v>0.58333333333333337</v>
      </c>
      <c r="D5254" s="112">
        <v>45.052354844239574</v>
      </c>
    </row>
    <row r="5255" spans="1:4">
      <c r="A5255" s="264">
        <v>8</v>
      </c>
      <c r="B5255" s="264">
        <v>7</v>
      </c>
      <c r="C5255" s="265">
        <v>0.625</v>
      </c>
      <c r="D5255" s="112">
        <v>29.963231517564569</v>
      </c>
    </row>
    <row r="5256" spans="1:4">
      <c r="A5256" s="264">
        <v>8</v>
      </c>
      <c r="B5256" s="264">
        <v>7</v>
      </c>
      <c r="C5256" s="265">
        <v>0.66666666666666663</v>
      </c>
      <c r="D5256" s="112">
        <v>43.896555129900719</v>
      </c>
    </row>
    <row r="5257" spans="1:4">
      <c r="A5257" s="264">
        <v>8</v>
      </c>
      <c r="B5257" s="264">
        <v>7</v>
      </c>
      <c r="C5257" s="265">
        <v>0.70833333333333337</v>
      </c>
      <c r="D5257" s="112">
        <v>7.0687670207712667</v>
      </c>
    </row>
    <row r="5258" spans="1:4">
      <c r="A5258" s="264">
        <v>8</v>
      </c>
      <c r="B5258" s="264">
        <v>7</v>
      </c>
      <c r="C5258" s="265">
        <v>0.75</v>
      </c>
      <c r="D5258" s="112">
        <v>2.4168168232101683</v>
      </c>
    </row>
    <row r="5259" spans="1:4">
      <c r="A5259" s="264">
        <v>8</v>
      </c>
      <c r="B5259" s="264">
        <v>7</v>
      </c>
      <c r="C5259" s="265">
        <v>0.79166666666666663</v>
      </c>
      <c r="D5259" s="112">
        <v>0.26214304040199549</v>
      </c>
    </row>
    <row r="5260" spans="1:4">
      <c r="A5260" s="264">
        <v>8</v>
      </c>
      <c r="B5260" s="264">
        <v>7</v>
      </c>
      <c r="C5260" s="265">
        <v>0.83333333333333337</v>
      </c>
      <c r="D5260" s="112">
        <v>0</v>
      </c>
    </row>
    <row r="5261" spans="1:4">
      <c r="A5261" s="264">
        <v>8</v>
      </c>
      <c r="B5261" s="264">
        <v>7</v>
      </c>
      <c r="C5261" s="265">
        <v>0.875</v>
      </c>
      <c r="D5261" s="112">
        <v>0</v>
      </c>
    </row>
    <row r="5262" spans="1:4">
      <c r="A5262" s="264">
        <v>8</v>
      </c>
      <c r="B5262" s="264">
        <v>7</v>
      </c>
      <c r="C5262" s="265">
        <v>0.91666666666666663</v>
      </c>
      <c r="D5262" s="112">
        <v>0</v>
      </c>
    </row>
    <row r="5263" spans="1:4">
      <c r="A5263" s="264">
        <v>8</v>
      </c>
      <c r="B5263" s="264">
        <v>7</v>
      </c>
      <c r="C5263" s="265">
        <v>0.95833333333333337</v>
      </c>
      <c r="D5263" s="112">
        <v>0</v>
      </c>
    </row>
    <row r="5264" spans="1:4">
      <c r="A5264" s="264">
        <v>8</v>
      </c>
      <c r="B5264" s="264">
        <v>8</v>
      </c>
      <c r="C5264" s="265">
        <v>0</v>
      </c>
      <c r="D5264" s="112">
        <v>0</v>
      </c>
    </row>
    <row r="5265" spans="1:4">
      <c r="A5265" s="264">
        <v>8</v>
      </c>
      <c r="B5265" s="264">
        <v>8</v>
      </c>
      <c r="C5265" s="265">
        <v>4.1666666666666664E-2</v>
      </c>
      <c r="D5265" s="112">
        <v>0</v>
      </c>
    </row>
    <row r="5266" spans="1:4">
      <c r="A5266" s="264">
        <v>8</v>
      </c>
      <c r="B5266" s="264">
        <v>8</v>
      </c>
      <c r="C5266" s="265">
        <v>8.3333333333333329E-2</v>
      </c>
      <c r="D5266" s="112">
        <v>0</v>
      </c>
    </row>
    <row r="5267" spans="1:4">
      <c r="A5267" s="264">
        <v>8</v>
      </c>
      <c r="B5267" s="264">
        <v>8</v>
      </c>
      <c r="C5267" s="265">
        <v>0.125</v>
      </c>
      <c r="D5267" s="112">
        <v>0</v>
      </c>
    </row>
    <row r="5268" spans="1:4">
      <c r="A5268" s="264">
        <v>8</v>
      </c>
      <c r="B5268" s="264">
        <v>8</v>
      </c>
      <c r="C5268" s="265">
        <v>0.16666666666666666</v>
      </c>
      <c r="D5268" s="112">
        <v>0</v>
      </c>
    </row>
    <row r="5269" spans="1:4">
      <c r="A5269" s="264">
        <v>8</v>
      </c>
      <c r="B5269" s="264">
        <v>8</v>
      </c>
      <c r="C5269" s="265">
        <v>0.20833333333333334</v>
      </c>
      <c r="D5269" s="112">
        <v>0</v>
      </c>
    </row>
    <row r="5270" spans="1:4">
      <c r="A5270" s="264">
        <v>8</v>
      </c>
      <c r="B5270" s="264">
        <v>8</v>
      </c>
      <c r="C5270" s="265">
        <v>0.25</v>
      </c>
      <c r="D5270" s="112">
        <v>1.2195618608909697</v>
      </c>
    </row>
    <row r="5271" spans="1:4">
      <c r="A5271" s="264">
        <v>8</v>
      </c>
      <c r="B5271" s="264">
        <v>8</v>
      </c>
      <c r="C5271" s="265">
        <v>0.29166666666666669</v>
      </c>
      <c r="D5271" s="112">
        <v>3.7506210750111904</v>
      </c>
    </row>
    <row r="5272" spans="1:4">
      <c r="A5272" s="264">
        <v>8</v>
      </c>
      <c r="B5272" s="264">
        <v>8</v>
      </c>
      <c r="C5272" s="265">
        <v>0.33333333333333331</v>
      </c>
      <c r="D5272" s="112">
        <v>21.365076162471514</v>
      </c>
    </row>
    <row r="5273" spans="1:4">
      <c r="A5273" s="264">
        <v>8</v>
      </c>
      <c r="B5273" s="264">
        <v>8</v>
      </c>
      <c r="C5273" s="265">
        <v>0.375</v>
      </c>
      <c r="D5273" s="112">
        <v>32.63141944205497</v>
      </c>
    </row>
    <row r="5274" spans="1:4">
      <c r="A5274" s="264">
        <v>8</v>
      </c>
      <c r="B5274" s="264">
        <v>8</v>
      </c>
      <c r="C5274" s="265">
        <v>0.41666666666666669</v>
      </c>
      <c r="D5274" s="112">
        <v>11.023309003096347</v>
      </c>
    </row>
    <row r="5275" spans="1:4">
      <c r="A5275" s="264">
        <v>8</v>
      </c>
      <c r="B5275" s="264">
        <v>8</v>
      </c>
      <c r="C5275" s="265">
        <v>0.45833333333333331</v>
      </c>
      <c r="D5275" s="112">
        <v>31.337734768188536</v>
      </c>
    </row>
    <row r="5276" spans="1:4">
      <c r="A5276" s="264">
        <v>8</v>
      </c>
      <c r="B5276" s="264">
        <v>8</v>
      </c>
      <c r="C5276" s="265">
        <v>0.5</v>
      </c>
      <c r="D5276" s="112">
        <v>20.604095164644583</v>
      </c>
    </row>
    <row r="5277" spans="1:4">
      <c r="A5277" s="264">
        <v>8</v>
      </c>
      <c r="B5277" s="264">
        <v>8</v>
      </c>
      <c r="C5277" s="265">
        <v>0.54166666666666663</v>
      </c>
      <c r="D5277" s="112">
        <v>13.339730057073153</v>
      </c>
    </row>
    <row r="5278" spans="1:4">
      <c r="A5278" s="264">
        <v>8</v>
      </c>
      <c r="B5278" s="264">
        <v>8</v>
      </c>
      <c r="C5278" s="265">
        <v>0.58333333333333337</v>
      </c>
      <c r="D5278" s="112">
        <v>44.899896866494245</v>
      </c>
    </row>
    <row r="5279" spans="1:4">
      <c r="A5279" s="264">
        <v>8</v>
      </c>
      <c r="B5279" s="264">
        <v>8</v>
      </c>
      <c r="C5279" s="265">
        <v>0.625</v>
      </c>
      <c r="D5279" s="112">
        <v>48.834442475318461</v>
      </c>
    </row>
    <row r="5280" spans="1:4">
      <c r="A5280" s="264">
        <v>8</v>
      </c>
      <c r="B5280" s="264">
        <v>8</v>
      </c>
      <c r="C5280" s="265">
        <v>0.66666666666666663</v>
      </c>
      <c r="D5280" s="112">
        <v>40.80868214484255</v>
      </c>
    </row>
    <row r="5281" spans="1:4">
      <c r="A5281" s="264">
        <v>8</v>
      </c>
      <c r="B5281" s="264">
        <v>8</v>
      </c>
      <c r="C5281" s="265">
        <v>0.70833333333333337</v>
      </c>
      <c r="D5281" s="112">
        <v>35.372929790584685</v>
      </c>
    </row>
    <row r="5282" spans="1:4">
      <c r="A5282" s="264">
        <v>8</v>
      </c>
      <c r="B5282" s="264">
        <v>8</v>
      </c>
      <c r="C5282" s="265">
        <v>0.75</v>
      </c>
      <c r="D5282" s="112">
        <v>15.817496811916302</v>
      </c>
    </row>
    <row r="5283" spans="1:4">
      <c r="A5283" s="264">
        <v>8</v>
      </c>
      <c r="B5283" s="264">
        <v>8</v>
      </c>
      <c r="C5283" s="265">
        <v>0.79166666666666663</v>
      </c>
      <c r="D5283" s="112">
        <v>0.28777693947096183</v>
      </c>
    </row>
    <row r="5284" spans="1:4">
      <c r="A5284" s="264">
        <v>8</v>
      </c>
      <c r="B5284" s="264">
        <v>8</v>
      </c>
      <c r="C5284" s="265">
        <v>0.83333333333333337</v>
      </c>
      <c r="D5284" s="112">
        <v>0</v>
      </c>
    </row>
    <row r="5285" spans="1:4">
      <c r="A5285" s="264">
        <v>8</v>
      </c>
      <c r="B5285" s="264">
        <v>8</v>
      </c>
      <c r="C5285" s="265">
        <v>0.875</v>
      </c>
      <c r="D5285" s="112">
        <v>0</v>
      </c>
    </row>
    <row r="5286" spans="1:4">
      <c r="A5286" s="264">
        <v>8</v>
      </c>
      <c r="B5286" s="264">
        <v>8</v>
      </c>
      <c r="C5286" s="265">
        <v>0.91666666666666663</v>
      </c>
      <c r="D5286" s="112">
        <v>0</v>
      </c>
    </row>
    <row r="5287" spans="1:4">
      <c r="A5287" s="264">
        <v>8</v>
      </c>
      <c r="B5287" s="264">
        <v>8</v>
      </c>
      <c r="C5287" s="265">
        <v>0.95833333333333337</v>
      </c>
      <c r="D5287" s="112">
        <v>0</v>
      </c>
    </row>
    <row r="5288" spans="1:4">
      <c r="A5288" s="264">
        <v>8</v>
      </c>
      <c r="B5288" s="264">
        <v>9</v>
      </c>
      <c r="C5288" s="265">
        <v>0</v>
      </c>
      <c r="D5288" s="112">
        <v>0</v>
      </c>
    </row>
    <row r="5289" spans="1:4">
      <c r="A5289" s="264">
        <v>8</v>
      </c>
      <c r="B5289" s="264">
        <v>9</v>
      </c>
      <c r="C5289" s="265">
        <v>4.1666666666666664E-2</v>
      </c>
      <c r="D5289" s="112">
        <v>0</v>
      </c>
    </row>
    <row r="5290" spans="1:4">
      <c r="A5290" s="264">
        <v>8</v>
      </c>
      <c r="B5290" s="264">
        <v>9</v>
      </c>
      <c r="C5290" s="265">
        <v>8.3333333333333329E-2</v>
      </c>
      <c r="D5290" s="112">
        <v>0</v>
      </c>
    </row>
    <row r="5291" spans="1:4">
      <c r="A5291" s="264">
        <v>8</v>
      </c>
      <c r="B5291" s="264">
        <v>9</v>
      </c>
      <c r="C5291" s="265">
        <v>0.125</v>
      </c>
      <c r="D5291" s="112">
        <v>0</v>
      </c>
    </row>
    <row r="5292" spans="1:4">
      <c r="A5292" s="264">
        <v>8</v>
      </c>
      <c r="B5292" s="264">
        <v>9</v>
      </c>
      <c r="C5292" s="265">
        <v>0.16666666666666666</v>
      </c>
      <c r="D5292" s="112">
        <v>0</v>
      </c>
    </row>
    <row r="5293" spans="1:4">
      <c r="A5293" s="264">
        <v>8</v>
      </c>
      <c r="B5293" s="264">
        <v>9</v>
      </c>
      <c r="C5293" s="265">
        <v>0.20833333333333334</v>
      </c>
      <c r="D5293" s="112">
        <v>0</v>
      </c>
    </row>
    <row r="5294" spans="1:4">
      <c r="A5294" s="264">
        <v>8</v>
      </c>
      <c r="B5294" s="264">
        <v>9</v>
      </c>
      <c r="C5294" s="265">
        <v>0.25</v>
      </c>
      <c r="D5294" s="112">
        <v>6.9483569302502337</v>
      </c>
    </row>
    <row r="5295" spans="1:4">
      <c r="A5295" s="264">
        <v>8</v>
      </c>
      <c r="B5295" s="264">
        <v>9</v>
      </c>
      <c r="C5295" s="265">
        <v>0.29166666666666669</v>
      </c>
      <c r="D5295" s="112">
        <v>33.898391159422033</v>
      </c>
    </row>
    <row r="5296" spans="1:4">
      <c r="A5296" s="264">
        <v>8</v>
      </c>
      <c r="B5296" s="264">
        <v>9</v>
      </c>
      <c r="C5296" s="265">
        <v>0.33333333333333331</v>
      </c>
      <c r="D5296" s="112">
        <v>46.911225471436573</v>
      </c>
    </row>
    <row r="5297" spans="1:4">
      <c r="A5297" s="264">
        <v>8</v>
      </c>
      <c r="B5297" s="264">
        <v>9</v>
      </c>
      <c r="C5297" s="265">
        <v>0.375</v>
      </c>
      <c r="D5297" s="112">
        <v>50</v>
      </c>
    </row>
    <row r="5298" spans="1:4">
      <c r="A5298" s="264">
        <v>8</v>
      </c>
      <c r="B5298" s="264">
        <v>9</v>
      </c>
      <c r="C5298" s="265">
        <v>0.41666666666666669</v>
      </c>
      <c r="D5298" s="112">
        <v>50</v>
      </c>
    </row>
    <row r="5299" spans="1:4">
      <c r="A5299" s="264">
        <v>8</v>
      </c>
      <c r="B5299" s="264">
        <v>9</v>
      </c>
      <c r="C5299" s="265">
        <v>0.45833333333333331</v>
      </c>
      <c r="D5299" s="112">
        <v>50</v>
      </c>
    </row>
    <row r="5300" spans="1:4">
      <c r="A5300" s="264">
        <v>8</v>
      </c>
      <c r="B5300" s="264">
        <v>9</v>
      </c>
      <c r="C5300" s="265">
        <v>0.5</v>
      </c>
      <c r="D5300" s="112">
        <v>50</v>
      </c>
    </row>
    <row r="5301" spans="1:4">
      <c r="A5301" s="264">
        <v>8</v>
      </c>
      <c r="B5301" s="264">
        <v>9</v>
      </c>
      <c r="C5301" s="265">
        <v>0.54166666666666663</v>
      </c>
      <c r="D5301" s="112">
        <v>50</v>
      </c>
    </row>
    <row r="5302" spans="1:4">
      <c r="A5302" s="264">
        <v>8</v>
      </c>
      <c r="B5302" s="264">
        <v>9</v>
      </c>
      <c r="C5302" s="265">
        <v>0.58333333333333337</v>
      </c>
      <c r="D5302" s="112">
        <v>50</v>
      </c>
    </row>
    <row r="5303" spans="1:4">
      <c r="A5303" s="264">
        <v>8</v>
      </c>
      <c r="B5303" s="264">
        <v>9</v>
      </c>
      <c r="C5303" s="265">
        <v>0.625</v>
      </c>
      <c r="D5303" s="112">
        <v>49.943733925501441</v>
      </c>
    </row>
    <row r="5304" spans="1:4">
      <c r="A5304" s="264">
        <v>8</v>
      </c>
      <c r="B5304" s="264">
        <v>9</v>
      </c>
      <c r="C5304" s="265">
        <v>0.66666666666666663</v>
      </c>
      <c r="D5304" s="112">
        <v>46.972653678660969</v>
      </c>
    </row>
    <row r="5305" spans="1:4">
      <c r="A5305" s="264">
        <v>8</v>
      </c>
      <c r="B5305" s="264">
        <v>9</v>
      </c>
      <c r="C5305" s="265">
        <v>0.70833333333333337</v>
      </c>
      <c r="D5305" s="112">
        <v>40.508267444909968</v>
      </c>
    </row>
    <row r="5306" spans="1:4">
      <c r="A5306" s="264">
        <v>8</v>
      </c>
      <c r="B5306" s="264">
        <v>9</v>
      </c>
      <c r="C5306" s="265">
        <v>0.75</v>
      </c>
      <c r="D5306" s="112">
        <v>17.537289485879686</v>
      </c>
    </row>
    <row r="5307" spans="1:4">
      <c r="A5307" s="264">
        <v>8</v>
      </c>
      <c r="B5307" s="264">
        <v>9</v>
      </c>
      <c r="C5307" s="265">
        <v>0.79166666666666663</v>
      </c>
      <c r="D5307" s="112">
        <v>0.28376843500118054</v>
      </c>
    </row>
    <row r="5308" spans="1:4">
      <c r="A5308" s="264">
        <v>8</v>
      </c>
      <c r="B5308" s="264">
        <v>9</v>
      </c>
      <c r="C5308" s="265">
        <v>0.83333333333333337</v>
      </c>
      <c r="D5308" s="112">
        <v>0</v>
      </c>
    </row>
    <row r="5309" spans="1:4">
      <c r="A5309" s="264">
        <v>8</v>
      </c>
      <c r="B5309" s="264">
        <v>9</v>
      </c>
      <c r="C5309" s="265">
        <v>0.875</v>
      </c>
      <c r="D5309" s="112">
        <v>0</v>
      </c>
    </row>
    <row r="5310" spans="1:4">
      <c r="A5310" s="264">
        <v>8</v>
      </c>
      <c r="B5310" s="264">
        <v>9</v>
      </c>
      <c r="C5310" s="265">
        <v>0.91666666666666663</v>
      </c>
      <c r="D5310" s="112">
        <v>0</v>
      </c>
    </row>
    <row r="5311" spans="1:4">
      <c r="A5311" s="264">
        <v>8</v>
      </c>
      <c r="B5311" s="264">
        <v>9</v>
      </c>
      <c r="C5311" s="265">
        <v>0.95833333333333337</v>
      </c>
      <c r="D5311" s="112">
        <v>0</v>
      </c>
    </row>
    <row r="5312" spans="1:4">
      <c r="A5312" s="264">
        <v>8</v>
      </c>
      <c r="B5312" s="264">
        <v>10</v>
      </c>
      <c r="C5312" s="265">
        <v>0</v>
      </c>
      <c r="D5312" s="112">
        <v>0</v>
      </c>
    </row>
    <row r="5313" spans="1:4">
      <c r="A5313" s="264">
        <v>8</v>
      </c>
      <c r="B5313" s="264">
        <v>10</v>
      </c>
      <c r="C5313" s="265">
        <v>4.1666666666666664E-2</v>
      </c>
      <c r="D5313" s="112">
        <v>0</v>
      </c>
    </row>
    <row r="5314" spans="1:4">
      <c r="A5314" s="264">
        <v>8</v>
      </c>
      <c r="B5314" s="264">
        <v>10</v>
      </c>
      <c r="C5314" s="265">
        <v>8.3333333333333329E-2</v>
      </c>
      <c r="D5314" s="112">
        <v>0</v>
      </c>
    </row>
    <row r="5315" spans="1:4">
      <c r="A5315" s="264">
        <v>8</v>
      </c>
      <c r="B5315" s="264">
        <v>10</v>
      </c>
      <c r="C5315" s="265">
        <v>0.125</v>
      </c>
      <c r="D5315" s="112">
        <v>0</v>
      </c>
    </row>
    <row r="5316" spans="1:4">
      <c r="A5316" s="264">
        <v>8</v>
      </c>
      <c r="B5316" s="264">
        <v>10</v>
      </c>
      <c r="C5316" s="265">
        <v>0.16666666666666666</v>
      </c>
      <c r="D5316" s="112">
        <v>0</v>
      </c>
    </row>
    <row r="5317" spans="1:4">
      <c r="A5317" s="264">
        <v>8</v>
      </c>
      <c r="B5317" s="264">
        <v>10</v>
      </c>
      <c r="C5317" s="265">
        <v>0.20833333333333334</v>
      </c>
      <c r="D5317" s="112">
        <v>0</v>
      </c>
    </row>
    <row r="5318" spans="1:4">
      <c r="A5318" s="264">
        <v>8</v>
      </c>
      <c r="B5318" s="264">
        <v>10</v>
      </c>
      <c r="C5318" s="265">
        <v>0.25</v>
      </c>
      <c r="D5318" s="112">
        <v>6.980723183918176</v>
      </c>
    </row>
    <row r="5319" spans="1:4">
      <c r="A5319" s="264">
        <v>8</v>
      </c>
      <c r="B5319" s="264">
        <v>10</v>
      </c>
      <c r="C5319" s="265">
        <v>0.29166666666666669</v>
      </c>
      <c r="D5319" s="112">
        <v>34.130109878842013</v>
      </c>
    </row>
    <row r="5320" spans="1:4">
      <c r="A5320" s="264">
        <v>8</v>
      </c>
      <c r="B5320" s="264">
        <v>10</v>
      </c>
      <c r="C5320" s="265">
        <v>0.33333333333333331</v>
      </c>
      <c r="D5320" s="112">
        <v>47.808420478439345</v>
      </c>
    </row>
    <row r="5321" spans="1:4">
      <c r="A5321" s="264">
        <v>8</v>
      </c>
      <c r="B5321" s="264">
        <v>10</v>
      </c>
      <c r="C5321" s="265">
        <v>0.375</v>
      </c>
      <c r="D5321" s="112">
        <v>50</v>
      </c>
    </row>
    <row r="5322" spans="1:4">
      <c r="A5322" s="264">
        <v>8</v>
      </c>
      <c r="B5322" s="264">
        <v>10</v>
      </c>
      <c r="C5322" s="265">
        <v>0.41666666666666669</v>
      </c>
      <c r="D5322" s="112">
        <v>50</v>
      </c>
    </row>
    <row r="5323" spans="1:4">
      <c r="A5323" s="264">
        <v>8</v>
      </c>
      <c r="B5323" s="264">
        <v>10</v>
      </c>
      <c r="C5323" s="265">
        <v>0.45833333333333331</v>
      </c>
      <c r="D5323" s="112">
        <v>50</v>
      </c>
    </row>
    <row r="5324" spans="1:4">
      <c r="A5324" s="264">
        <v>8</v>
      </c>
      <c r="B5324" s="264">
        <v>10</v>
      </c>
      <c r="C5324" s="265">
        <v>0.5</v>
      </c>
      <c r="D5324" s="112">
        <v>50</v>
      </c>
    </row>
    <row r="5325" spans="1:4">
      <c r="A5325" s="264">
        <v>8</v>
      </c>
      <c r="B5325" s="264">
        <v>10</v>
      </c>
      <c r="C5325" s="265">
        <v>0.54166666666666663</v>
      </c>
      <c r="D5325" s="112">
        <v>50</v>
      </c>
    </row>
    <row r="5326" spans="1:4">
      <c r="A5326" s="264">
        <v>8</v>
      </c>
      <c r="B5326" s="264">
        <v>10</v>
      </c>
      <c r="C5326" s="265">
        <v>0.58333333333333337</v>
      </c>
      <c r="D5326" s="112">
        <v>50</v>
      </c>
    </row>
    <row r="5327" spans="1:4">
      <c r="A5327" s="264">
        <v>8</v>
      </c>
      <c r="B5327" s="264">
        <v>10</v>
      </c>
      <c r="C5327" s="265">
        <v>0.625</v>
      </c>
      <c r="D5327" s="112">
        <v>50</v>
      </c>
    </row>
    <row r="5328" spans="1:4">
      <c r="A5328" s="264">
        <v>8</v>
      </c>
      <c r="B5328" s="264">
        <v>10</v>
      </c>
      <c r="C5328" s="265">
        <v>0.66666666666666663</v>
      </c>
      <c r="D5328" s="112">
        <v>48.13805418001968</v>
      </c>
    </row>
    <row r="5329" spans="1:4">
      <c r="A5329" s="264">
        <v>8</v>
      </c>
      <c r="B5329" s="264">
        <v>10</v>
      </c>
      <c r="C5329" s="265">
        <v>0.70833333333333337</v>
      </c>
      <c r="D5329" s="112">
        <v>41.362425842141185</v>
      </c>
    </row>
    <row r="5330" spans="1:4">
      <c r="A5330" s="264">
        <v>8</v>
      </c>
      <c r="B5330" s="264">
        <v>10</v>
      </c>
      <c r="C5330" s="265">
        <v>0.75</v>
      </c>
      <c r="D5330" s="112">
        <v>14.450630240173759</v>
      </c>
    </row>
    <row r="5331" spans="1:4">
      <c r="A5331" s="264">
        <v>8</v>
      </c>
      <c r="B5331" s="264">
        <v>10</v>
      </c>
      <c r="C5331" s="265">
        <v>0.79166666666666663</v>
      </c>
      <c r="D5331" s="112">
        <v>0</v>
      </c>
    </row>
    <row r="5332" spans="1:4">
      <c r="A5332" s="264">
        <v>8</v>
      </c>
      <c r="B5332" s="264">
        <v>10</v>
      </c>
      <c r="C5332" s="265">
        <v>0.83333333333333337</v>
      </c>
      <c r="D5332" s="112">
        <v>0</v>
      </c>
    </row>
    <row r="5333" spans="1:4">
      <c r="A5333" s="264">
        <v>8</v>
      </c>
      <c r="B5333" s="264">
        <v>10</v>
      </c>
      <c r="C5333" s="265">
        <v>0.875</v>
      </c>
      <c r="D5333" s="112">
        <v>0</v>
      </c>
    </row>
    <row r="5334" spans="1:4">
      <c r="A5334" s="264">
        <v>8</v>
      </c>
      <c r="B5334" s="264">
        <v>10</v>
      </c>
      <c r="C5334" s="265">
        <v>0.91666666666666663</v>
      </c>
      <c r="D5334" s="112">
        <v>0</v>
      </c>
    </row>
    <row r="5335" spans="1:4">
      <c r="A5335" s="264">
        <v>8</v>
      </c>
      <c r="B5335" s="264">
        <v>10</v>
      </c>
      <c r="C5335" s="265">
        <v>0.95833333333333337</v>
      </c>
      <c r="D5335" s="112">
        <v>0</v>
      </c>
    </row>
    <row r="5336" spans="1:4">
      <c r="A5336" s="264">
        <v>8</v>
      </c>
      <c r="B5336" s="264">
        <v>11</v>
      </c>
      <c r="C5336" s="265">
        <v>0</v>
      </c>
      <c r="D5336" s="112">
        <v>0</v>
      </c>
    </row>
    <row r="5337" spans="1:4">
      <c r="A5337" s="264">
        <v>8</v>
      </c>
      <c r="B5337" s="264">
        <v>11</v>
      </c>
      <c r="C5337" s="265">
        <v>4.1666666666666664E-2</v>
      </c>
      <c r="D5337" s="112">
        <v>0</v>
      </c>
    </row>
    <row r="5338" spans="1:4">
      <c r="A5338" s="264">
        <v>8</v>
      </c>
      <c r="B5338" s="264">
        <v>11</v>
      </c>
      <c r="C5338" s="265">
        <v>8.3333333333333329E-2</v>
      </c>
      <c r="D5338" s="112">
        <v>0</v>
      </c>
    </row>
    <row r="5339" spans="1:4">
      <c r="A5339" s="264">
        <v>8</v>
      </c>
      <c r="B5339" s="264">
        <v>11</v>
      </c>
      <c r="C5339" s="265">
        <v>0.125</v>
      </c>
      <c r="D5339" s="112">
        <v>0</v>
      </c>
    </row>
    <row r="5340" spans="1:4">
      <c r="A5340" s="264">
        <v>8</v>
      </c>
      <c r="B5340" s="264">
        <v>11</v>
      </c>
      <c r="C5340" s="265">
        <v>0.16666666666666666</v>
      </c>
      <c r="D5340" s="112">
        <v>0</v>
      </c>
    </row>
    <row r="5341" spans="1:4">
      <c r="A5341" s="264">
        <v>8</v>
      </c>
      <c r="B5341" s="264">
        <v>11</v>
      </c>
      <c r="C5341" s="265">
        <v>0.20833333333333334</v>
      </c>
      <c r="D5341" s="112">
        <v>0</v>
      </c>
    </row>
    <row r="5342" spans="1:4">
      <c r="A5342" s="264">
        <v>8</v>
      </c>
      <c r="B5342" s="264">
        <v>11</v>
      </c>
      <c r="C5342" s="265">
        <v>0.25</v>
      </c>
      <c r="D5342" s="112">
        <v>4.1970727817647537</v>
      </c>
    </row>
    <row r="5343" spans="1:4">
      <c r="A5343" s="264">
        <v>8</v>
      </c>
      <c r="B5343" s="264">
        <v>11</v>
      </c>
      <c r="C5343" s="265">
        <v>0.29166666666666669</v>
      </c>
      <c r="D5343" s="112">
        <v>30.556125979291853</v>
      </c>
    </row>
    <row r="5344" spans="1:4">
      <c r="A5344" s="264">
        <v>8</v>
      </c>
      <c r="B5344" s="264">
        <v>11</v>
      </c>
      <c r="C5344" s="265">
        <v>0.33333333333333331</v>
      </c>
      <c r="D5344" s="112">
        <v>46.0949918423253</v>
      </c>
    </row>
    <row r="5345" spans="1:4">
      <c r="A5345" s="264">
        <v>8</v>
      </c>
      <c r="B5345" s="264">
        <v>11</v>
      </c>
      <c r="C5345" s="265">
        <v>0.375</v>
      </c>
      <c r="D5345" s="112">
        <v>50</v>
      </c>
    </row>
    <row r="5346" spans="1:4">
      <c r="A5346" s="264">
        <v>8</v>
      </c>
      <c r="B5346" s="264">
        <v>11</v>
      </c>
      <c r="C5346" s="265">
        <v>0.41666666666666669</v>
      </c>
      <c r="D5346" s="112">
        <v>50</v>
      </c>
    </row>
    <row r="5347" spans="1:4">
      <c r="A5347" s="264">
        <v>8</v>
      </c>
      <c r="B5347" s="264">
        <v>11</v>
      </c>
      <c r="C5347" s="265">
        <v>0.45833333333333331</v>
      </c>
      <c r="D5347" s="112">
        <v>50</v>
      </c>
    </row>
    <row r="5348" spans="1:4">
      <c r="A5348" s="264">
        <v>8</v>
      </c>
      <c r="B5348" s="264">
        <v>11</v>
      </c>
      <c r="C5348" s="265">
        <v>0.5</v>
      </c>
      <c r="D5348" s="112">
        <v>50</v>
      </c>
    </row>
    <row r="5349" spans="1:4">
      <c r="A5349" s="264">
        <v>8</v>
      </c>
      <c r="B5349" s="264">
        <v>11</v>
      </c>
      <c r="C5349" s="265">
        <v>0.54166666666666663</v>
      </c>
      <c r="D5349" s="112">
        <v>50</v>
      </c>
    </row>
    <row r="5350" spans="1:4">
      <c r="A5350" s="264">
        <v>8</v>
      </c>
      <c r="B5350" s="264">
        <v>11</v>
      </c>
      <c r="C5350" s="265">
        <v>0.58333333333333337</v>
      </c>
      <c r="D5350" s="112">
        <v>50</v>
      </c>
    </row>
    <row r="5351" spans="1:4">
      <c r="A5351" s="264">
        <v>8</v>
      </c>
      <c r="B5351" s="264">
        <v>11</v>
      </c>
      <c r="C5351" s="265">
        <v>0.625</v>
      </c>
      <c r="D5351" s="112">
        <v>50</v>
      </c>
    </row>
    <row r="5352" spans="1:4">
      <c r="A5352" s="264">
        <v>8</v>
      </c>
      <c r="B5352" s="264">
        <v>11</v>
      </c>
      <c r="C5352" s="265">
        <v>0.66666666666666663</v>
      </c>
      <c r="D5352" s="112">
        <v>46.676154361151241</v>
      </c>
    </row>
    <row r="5353" spans="1:4">
      <c r="A5353" s="264">
        <v>8</v>
      </c>
      <c r="B5353" s="264">
        <v>11</v>
      </c>
      <c r="C5353" s="265">
        <v>0.70833333333333337</v>
      </c>
      <c r="D5353" s="112">
        <v>38.865594067247166</v>
      </c>
    </row>
    <row r="5354" spans="1:4">
      <c r="A5354" s="264">
        <v>8</v>
      </c>
      <c r="B5354" s="264">
        <v>11</v>
      </c>
      <c r="C5354" s="265">
        <v>0.75</v>
      </c>
      <c r="D5354" s="112">
        <v>13.679353260252206</v>
      </c>
    </row>
    <row r="5355" spans="1:4">
      <c r="A5355" s="264">
        <v>8</v>
      </c>
      <c r="B5355" s="264">
        <v>11</v>
      </c>
      <c r="C5355" s="265">
        <v>0.79166666666666663</v>
      </c>
      <c r="D5355" s="112">
        <v>0</v>
      </c>
    </row>
    <row r="5356" spans="1:4">
      <c r="A5356" s="264">
        <v>8</v>
      </c>
      <c r="B5356" s="264">
        <v>11</v>
      </c>
      <c r="C5356" s="265">
        <v>0.83333333333333337</v>
      </c>
      <c r="D5356" s="112">
        <v>0</v>
      </c>
    </row>
    <row r="5357" spans="1:4">
      <c r="A5357" s="264">
        <v>8</v>
      </c>
      <c r="B5357" s="264">
        <v>11</v>
      </c>
      <c r="C5357" s="265">
        <v>0.875</v>
      </c>
      <c r="D5357" s="112">
        <v>0</v>
      </c>
    </row>
    <row r="5358" spans="1:4">
      <c r="A5358" s="264">
        <v>8</v>
      </c>
      <c r="B5358" s="264">
        <v>11</v>
      </c>
      <c r="C5358" s="265">
        <v>0.91666666666666663</v>
      </c>
      <c r="D5358" s="112">
        <v>0</v>
      </c>
    </row>
    <row r="5359" spans="1:4">
      <c r="A5359" s="264">
        <v>8</v>
      </c>
      <c r="B5359" s="264">
        <v>11</v>
      </c>
      <c r="C5359" s="265">
        <v>0.95833333333333337</v>
      </c>
      <c r="D5359" s="112">
        <v>0</v>
      </c>
    </row>
    <row r="5360" spans="1:4">
      <c r="A5360" s="264">
        <v>8</v>
      </c>
      <c r="B5360" s="264">
        <v>12</v>
      </c>
      <c r="C5360" s="265">
        <v>0</v>
      </c>
      <c r="D5360" s="112">
        <v>0</v>
      </c>
    </row>
    <row r="5361" spans="1:4">
      <c r="A5361" s="264">
        <v>8</v>
      </c>
      <c r="B5361" s="264">
        <v>12</v>
      </c>
      <c r="C5361" s="265">
        <v>4.1666666666666664E-2</v>
      </c>
      <c r="D5361" s="112">
        <v>0</v>
      </c>
    </row>
    <row r="5362" spans="1:4">
      <c r="A5362" s="264">
        <v>8</v>
      </c>
      <c r="B5362" s="264">
        <v>12</v>
      </c>
      <c r="C5362" s="265">
        <v>8.3333333333333329E-2</v>
      </c>
      <c r="D5362" s="112">
        <v>0</v>
      </c>
    </row>
    <row r="5363" spans="1:4">
      <c r="A5363" s="264">
        <v>8</v>
      </c>
      <c r="B5363" s="264">
        <v>12</v>
      </c>
      <c r="C5363" s="265">
        <v>0.125</v>
      </c>
      <c r="D5363" s="112">
        <v>0</v>
      </c>
    </row>
    <row r="5364" spans="1:4">
      <c r="A5364" s="264">
        <v>8</v>
      </c>
      <c r="B5364" s="264">
        <v>12</v>
      </c>
      <c r="C5364" s="265">
        <v>0.16666666666666666</v>
      </c>
      <c r="D5364" s="112">
        <v>0</v>
      </c>
    </row>
    <row r="5365" spans="1:4">
      <c r="A5365" s="264">
        <v>8</v>
      </c>
      <c r="B5365" s="264">
        <v>12</v>
      </c>
      <c r="C5365" s="265">
        <v>0.20833333333333334</v>
      </c>
      <c r="D5365" s="112">
        <v>0</v>
      </c>
    </row>
    <row r="5366" spans="1:4">
      <c r="A5366" s="264">
        <v>8</v>
      </c>
      <c r="B5366" s="264">
        <v>12</v>
      </c>
      <c r="C5366" s="265">
        <v>0.25</v>
      </c>
      <c r="D5366" s="112">
        <v>0.91485341965839706</v>
      </c>
    </row>
    <row r="5367" spans="1:4">
      <c r="A5367" s="264">
        <v>8</v>
      </c>
      <c r="B5367" s="264">
        <v>12</v>
      </c>
      <c r="C5367" s="265">
        <v>0.29166666666666669</v>
      </c>
      <c r="D5367" s="112">
        <v>8.0774777603366381</v>
      </c>
    </row>
    <row r="5368" spans="1:4">
      <c r="A5368" s="264">
        <v>8</v>
      </c>
      <c r="B5368" s="264">
        <v>12</v>
      </c>
      <c r="C5368" s="265">
        <v>0.33333333333333331</v>
      </c>
      <c r="D5368" s="112">
        <v>9.6369448973344962</v>
      </c>
    </row>
    <row r="5369" spans="1:4">
      <c r="A5369" s="264">
        <v>8</v>
      </c>
      <c r="B5369" s="264">
        <v>12</v>
      </c>
      <c r="C5369" s="265">
        <v>0.375</v>
      </c>
      <c r="D5369" s="112">
        <v>41.767213983280868</v>
      </c>
    </row>
    <row r="5370" spans="1:4">
      <c r="A5370" s="264">
        <v>8</v>
      </c>
      <c r="B5370" s="264">
        <v>12</v>
      </c>
      <c r="C5370" s="265">
        <v>0.41666666666666669</v>
      </c>
      <c r="D5370" s="112">
        <v>50</v>
      </c>
    </row>
    <row r="5371" spans="1:4">
      <c r="A5371" s="264">
        <v>8</v>
      </c>
      <c r="B5371" s="264">
        <v>12</v>
      </c>
      <c r="C5371" s="265">
        <v>0.45833333333333331</v>
      </c>
      <c r="D5371" s="112">
        <v>50</v>
      </c>
    </row>
    <row r="5372" spans="1:4">
      <c r="A5372" s="264">
        <v>8</v>
      </c>
      <c r="B5372" s="264">
        <v>12</v>
      </c>
      <c r="C5372" s="265">
        <v>0.5</v>
      </c>
      <c r="D5372" s="112">
        <v>45.107172537482654</v>
      </c>
    </row>
    <row r="5373" spans="1:4">
      <c r="A5373" s="264">
        <v>8</v>
      </c>
      <c r="B5373" s="264">
        <v>12</v>
      </c>
      <c r="C5373" s="265">
        <v>0.54166666666666663</v>
      </c>
      <c r="D5373" s="112">
        <v>50</v>
      </c>
    </row>
    <row r="5374" spans="1:4">
      <c r="A5374" s="264">
        <v>8</v>
      </c>
      <c r="B5374" s="264">
        <v>12</v>
      </c>
      <c r="C5374" s="265">
        <v>0.58333333333333337</v>
      </c>
      <c r="D5374" s="112">
        <v>34.511275138983962</v>
      </c>
    </row>
    <row r="5375" spans="1:4">
      <c r="A5375" s="264">
        <v>8</v>
      </c>
      <c r="B5375" s="264">
        <v>12</v>
      </c>
      <c r="C5375" s="265">
        <v>0.625</v>
      </c>
      <c r="D5375" s="112">
        <v>40.828798925127998</v>
      </c>
    </row>
    <row r="5376" spans="1:4">
      <c r="A5376" s="264">
        <v>8</v>
      </c>
      <c r="B5376" s="264">
        <v>12</v>
      </c>
      <c r="C5376" s="265">
        <v>0.66666666666666663</v>
      </c>
      <c r="D5376" s="112">
        <v>38.617160262872083</v>
      </c>
    </row>
    <row r="5377" spans="1:4">
      <c r="A5377" s="264">
        <v>8</v>
      </c>
      <c r="B5377" s="264">
        <v>12</v>
      </c>
      <c r="C5377" s="265">
        <v>0.70833333333333337</v>
      </c>
      <c r="D5377" s="112">
        <v>28.87272422047937</v>
      </c>
    </row>
    <row r="5378" spans="1:4">
      <c r="A5378" s="264">
        <v>8</v>
      </c>
      <c r="B5378" s="264">
        <v>12</v>
      </c>
      <c r="C5378" s="265">
        <v>0.75</v>
      </c>
      <c r="D5378" s="112">
        <v>4.868635513016792</v>
      </c>
    </row>
    <row r="5379" spans="1:4">
      <c r="A5379" s="264">
        <v>8</v>
      </c>
      <c r="B5379" s="264">
        <v>12</v>
      </c>
      <c r="C5379" s="265">
        <v>0.79166666666666663</v>
      </c>
      <c r="D5379" s="112">
        <v>0</v>
      </c>
    </row>
    <row r="5380" spans="1:4">
      <c r="A5380" s="264">
        <v>8</v>
      </c>
      <c r="B5380" s="264">
        <v>12</v>
      </c>
      <c r="C5380" s="265">
        <v>0.83333333333333337</v>
      </c>
      <c r="D5380" s="112">
        <v>0</v>
      </c>
    </row>
    <row r="5381" spans="1:4">
      <c r="A5381" s="264">
        <v>8</v>
      </c>
      <c r="B5381" s="264">
        <v>12</v>
      </c>
      <c r="C5381" s="265">
        <v>0.875</v>
      </c>
      <c r="D5381" s="112">
        <v>0</v>
      </c>
    </row>
    <row r="5382" spans="1:4">
      <c r="A5382" s="264">
        <v>8</v>
      </c>
      <c r="B5382" s="264">
        <v>12</v>
      </c>
      <c r="C5382" s="265">
        <v>0.91666666666666663</v>
      </c>
      <c r="D5382" s="112">
        <v>0</v>
      </c>
    </row>
    <row r="5383" spans="1:4">
      <c r="A5383" s="264">
        <v>8</v>
      </c>
      <c r="B5383" s="264">
        <v>12</v>
      </c>
      <c r="C5383" s="265">
        <v>0.95833333333333337</v>
      </c>
      <c r="D5383" s="112">
        <v>0</v>
      </c>
    </row>
    <row r="5384" spans="1:4">
      <c r="A5384" s="264">
        <v>8</v>
      </c>
      <c r="B5384" s="264">
        <v>13</v>
      </c>
      <c r="C5384" s="265">
        <v>0</v>
      </c>
      <c r="D5384" s="112">
        <v>0</v>
      </c>
    </row>
    <row r="5385" spans="1:4">
      <c r="A5385" s="264">
        <v>8</v>
      </c>
      <c r="B5385" s="264">
        <v>13</v>
      </c>
      <c r="C5385" s="265">
        <v>4.1666666666666664E-2</v>
      </c>
      <c r="D5385" s="112">
        <v>0</v>
      </c>
    </row>
    <row r="5386" spans="1:4">
      <c r="A5386" s="264">
        <v>8</v>
      </c>
      <c r="B5386" s="264">
        <v>13</v>
      </c>
      <c r="C5386" s="265">
        <v>8.3333333333333329E-2</v>
      </c>
      <c r="D5386" s="112">
        <v>0</v>
      </c>
    </row>
    <row r="5387" spans="1:4">
      <c r="A5387" s="264">
        <v>8</v>
      </c>
      <c r="B5387" s="264">
        <v>13</v>
      </c>
      <c r="C5387" s="265">
        <v>0.125</v>
      </c>
      <c r="D5387" s="112">
        <v>0</v>
      </c>
    </row>
    <row r="5388" spans="1:4">
      <c r="A5388" s="264">
        <v>8</v>
      </c>
      <c r="B5388" s="264">
        <v>13</v>
      </c>
      <c r="C5388" s="265">
        <v>0.16666666666666666</v>
      </c>
      <c r="D5388" s="112">
        <v>0</v>
      </c>
    </row>
    <row r="5389" spans="1:4">
      <c r="A5389" s="264">
        <v>8</v>
      </c>
      <c r="B5389" s="264">
        <v>13</v>
      </c>
      <c r="C5389" s="265">
        <v>0.20833333333333334</v>
      </c>
      <c r="D5389" s="112">
        <v>0</v>
      </c>
    </row>
    <row r="5390" spans="1:4">
      <c r="A5390" s="264">
        <v>8</v>
      </c>
      <c r="B5390" s="264">
        <v>13</v>
      </c>
      <c r="C5390" s="265">
        <v>0.25</v>
      </c>
      <c r="D5390" s="112">
        <v>4.6130394249839792</v>
      </c>
    </row>
    <row r="5391" spans="1:4">
      <c r="A5391" s="264">
        <v>8</v>
      </c>
      <c r="B5391" s="264">
        <v>13</v>
      </c>
      <c r="C5391" s="265">
        <v>0.29166666666666669</v>
      </c>
      <c r="D5391" s="112">
        <v>25.814550535596986</v>
      </c>
    </row>
    <row r="5392" spans="1:4">
      <c r="A5392" s="264">
        <v>8</v>
      </c>
      <c r="B5392" s="264">
        <v>13</v>
      </c>
      <c r="C5392" s="265">
        <v>0.33333333333333331</v>
      </c>
      <c r="D5392" s="112">
        <v>43.923326638716745</v>
      </c>
    </row>
    <row r="5393" spans="1:4">
      <c r="A5393" s="264">
        <v>8</v>
      </c>
      <c r="B5393" s="264">
        <v>13</v>
      </c>
      <c r="C5393" s="265">
        <v>0.375</v>
      </c>
      <c r="D5393" s="112">
        <v>49.06117510733241</v>
      </c>
    </row>
    <row r="5394" spans="1:4">
      <c r="A5394" s="264">
        <v>8</v>
      </c>
      <c r="B5394" s="264">
        <v>13</v>
      </c>
      <c r="C5394" s="265">
        <v>0.41666666666666669</v>
      </c>
      <c r="D5394" s="112">
        <v>50</v>
      </c>
    </row>
    <row r="5395" spans="1:4">
      <c r="A5395" s="264">
        <v>8</v>
      </c>
      <c r="B5395" s="264">
        <v>13</v>
      </c>
      <c r="C5395" s="265">
        <v>0.45833333333333331</v>
      </c>
      <c r="D5395" s="112">
        <v>50</v>
      </c>
    </row>
    <row r="5396" spans="1:4">
      <c r="A5396" s="264">
        <v>8</v>
      </c>
      <c r="B5396" s="264">
        <v>13</v>
      </c>
      <c r="C5396" s="265">
        <v>0.5</v>
      </c>
      <c r="D5396" s="112">
        <v>50</v>
      </c>
    </row>
    <row r="5397" spans="1:4">
      <c r="A5397" s="264">
        <v>8</v>
      </c>
      <c r="B5397" s="264">
        <v>13</v>
      </c>
      <c r="C5397" s="265">
        <v>0.54166666666666663</v>
      </c>
      <c r="D5397" s="112">
        <v>50</v>
      </c>
    </row>
    <row r="5398" spans="1:4">
      <c r="A5398" s="264">
        <v>8</v>
      </c>
      <c r="B5398" s="264">
        <v>13</v>
      </c>
      <c r="C5398" s="265">
        <v>0.58333333333333337</v>
      </c>
      <c r="D5398" s="112">
        <v>50</v>
      </c>
    </row>
    <row r="5399" spans="1:4">
      <c r="A5399" s="264">
        <v>8</v>
      </c>
      <c r="B5399" s="264">
        <v>13</v>
      </c>
      <c r="C5399" s="265">
        <v>0.625</v>
      </c>
      <c r="D5399" s="112">
        <v>49.301203666237129</v>
      </c>
    </row>
    <row r="5400" spans="1:4">
      <c r="A5400" s="264">
        <v>8</v>
      </c>
      <c r="B5400" s="264">
        <v>13</v>
      </c>
      <c r="C5400" s="265">
        <v>0.66666666666666663</v>
      </c>
      <c r="D5400" s="112">
        <v>45.311745775850355</v>
      </c>
    </row>
    <row r="5401" spans="1:4">
      <c r="A5401" s="264">
        <v>8</v>
      </c>
      <c r="B5401" s="264">
        <v>13</v>
      </c>
      <c r="C5401" s="265">
        <v>0.70833333333333337</v>
      </c>
      <c r="D5401" s="112">
        <v>36.388765971928287</v>
      </c>
    </row>
    <row r="5402" spans="1:4">
      <c r="A5402" s="264">
        <v>8</v>
      </c>
      <c r="B5402" s="264">
        <v>13</v>
      </c>
      <c r="C5402" s="265">
        <v>0.75</v>
      </c>
      <c r="D5402" s="112">
        <v>12.496969963834653</v>
      </c>
    </row>
    <row r="5403" spans="1:4">
      <c r="A5403" s="264">
        <v>8</v>
      </c>
      <c r="B5403" s="264">
        <v>13</v>
      </c>
      <c r="C5403" s="265">
        <v>0.79166666666666663</v>
      </c>
      <c r="D5403" s="112">
        <v>0</v>
      </c>
    </row>
    <row r="5404" spans="1:4">
      <c r="A5404" s="264">
        <v>8</v>
      </c>
      <c r="B5404" s="264">
        <v>13</v>
      </c>
      <c r="C5404" s="265">
        <v>0.83333333333333337</v>
      </c>
      <c r="D5404" s="112">
        <v>0</v>
      </c>
    </row>
    <row r="5405" spans="1:4">
      <c r="A5405" s="264">
        <v>8</v>
      </c>
      <c r="B5405" s="264">
        <v>13</v>
      </c>
      <c r="C5405" s="265">
        <v>0.875</v>
      </c>
      <c r="D5405" s="112">
        <v>0</v>
      </c>
    </row>
    <row r="5406" spans="1:4">
      <c r="A5406" s="264">
        <v>8</v>
      </c>
      <c r="B5406" s="264">
        <v>13</v>
      </c>
      <c r="C5406" s="265">
        <v>0.91666666666666663</v>
      </c>
      <c r="D5406" s="112">
        <v>0</v>
      </c>
    </row>
    <row r="5407" spans="1:4">
      <c r="A5407" s="264">
        <v>8</v>
      </c>
      <c r="B5407" s="264">
        <v>13</v>
      </c>
      <c r="C5407" s="265">
        <v>0.95833333333333337</v>
      </c>
      <c r="D5407" s="112">
        <v>0</v>
      </c>
    </row>
    <row r="5408" spans="1:4">
      <c r="A5408" s="264">
        <v>8</v>
      </c>
      <c r="B5408" s="264">
        <v>14</v>
      </c>
      <c r="C5408" s="265">
        <v>0</v>
      </c>
      <c r="D5408" s="112">
        <v>0</v>
      </c>
    </row>
    <row r="5409" spans="1:4">
      <c r="A5409" s="264">
        <v>8</v>
      </c>
      <c r="B5409" s="264">
        <v>14</v>
      </c>
      <c r="C5409" s="265">
        <v>4.1666666666666664E-2</v>
      </c>
      <c r="D5409" s="112">
        <v>0</v>
      </c>
    </row>
    <row r="5410" spans="1:4">
      <c r="A5410" s="264">
        <v>8</v>
      </c>
      <c r="B5410" s="264">
        <v>14</v>
      </c>
      <c r="C5410" s="265">
        <v>8.3333333333333329E-2</v>
      </c>
      <c r="D5410" s="112">
        <v>0</v>
      </c>
    </row>
    <row r="5411" spans="1:4">
      <c r="A5411" s="264">
        <v>8</v>
      </c>
      <c r="B5411" s="264">
        <v>14</v>
      </c>
      <c r="C5411" s="265">
        <v>0.125</v>
      </c>
      <c r="D5411" s="112">
        <v>0</v>
      </c>
    </row>
    <row r="5412" spans="1:4">
      <c r="A5412" s="264">
        <v>8</v>
      </c>
      <c r="B5412" s="264">
        <v>14</v>
      </c>
      <c r="C5412" s="265">
        <v>0.16666666666666666</v>
      </c>
      <c r="D5412" s="112">
        <v>0</v>
      </c>
    </row>
    <row r="5413" spans="1:4">
      <c r="A5413" s="264">
        <v>8</v>
      </c>
      <c r="B5413" s="264">
        <v>14</v>
      </c>
      <c r="C5413" s="265">
        <v>0.20833333333333334</v>
      </c>
      <c r="D5413" s="112">
        <v>0</v>
      </c>
    </row>
    <row r="5414" spans="1:4">
      <c r="A5414" s="264">
        <v>8</v>
      </c>
      <c r="B5414" s="264">
        <v>14</v>
      </c>
      <c r="C5414" s="265">
        <v>0.25</v>
      </c>
      <c r="D5414" s="112">
        <v>5.2815377629136169</v>
      </c>
    </row>
    <row r="5415" spans="1:4">
      <c r="A5415" s="264">
        <v>8</v>
      </c>
      <c r="B5415" s="264">
        <v>14</v>
      </c>
      <c r="C5415" s="265">
        <v>0.29166666666666669</v>
      </c>
      <c r="D5415" s="112">
        <v>30.342764097469221</v>
      </c>
    </row>
    <row r="5416" spans="1:4">
      <c r="A5416" s="264">
        <v>8</v>
      </c>
      <c r="B5416" s="264">
        <v>14</v>
      </c>
      <c r="C5416" s="265">
        <v>0.33333333333333331</v>
      </c>
      <c r="D5416" s="112">
        <v>41.810099701003537</v>
      </c>
    </row>
    <row r="5417" spans="1:4">
      <c r="A5417" s="264">
        <v>8</v>
      </c>
      <c r="B5417" s="264">
        <v>14</v>
      </c>
      <c r="C5417" s="265">
        <v>0.375</v>
      </c>
      <c r="D5417" s="112">
        <v>47.096850374082038</v>
      </c>
    </row>
    <row r="5418" spans="1:4">
      <c r="A5418" s="264">
        <v>8</v>
      </c>
      <c r="B5418" s="264">
        <v>14</v>
      </c>
      <c r="C5418" s="265">
        <v>0.41666666666666669</v>
      </c>
      <c r="D5418" s="112">
        <v>50</v>
      </c>
    </row>
    <row r="5419" spans="1:4">
      <c r="A5419" s="264">
        <v>8</v>
      </c>
      <c r="B5419" s="264">
        <v>14</v>
      </c>
      <c r="C5419" s="265">
        <v>0.45833333333333331</v>
      </c>
      <c r="D5419" s="112">
        <v>50</v>
      </c>
    </row>
    <row r="5420" spans="1:4">
      <c r="A5420" s="264">
        <v>8</v>
      </c>
      <c r="B5420" s="264">
        <v>14</v>
      </c>
      <c r="C5420" s="265">
        <v>0.5</v>
      </c>
      <c r="D5420" s="112">
        <v>48.997163470780585</v>
      </c>
    </row>
    <row r="5421" spans="1:4">
      <c r="A5421" s="264">
        <v>8</v>
      </c>
      <c r="B5421" s="264">
        <v>14</v>
      </c>
      <c r="C5421" s="265">
        <v>0.54166666666666663</v>
      </c>
      <c r="D5421" s="112">
        <v>40.074959825395517</v>
      </c>
    </row>
    <row r="5422" spans="1:4">
      <c r="A5422" s="264">
        <v>8</v>
      </c>
      <c r="B5422" s="264">
        <v>14</v>
      </c>
      <c r="C5422" s="265">
        <v>0.58333333333333337</v>
      </c>
      <c r="D5422" s="112">
        <v>44.656486970708045</v>
      </c>
    </row>
    <row r="5423" spans="1:4">
      <c r="A5423" s="264">
        <v>8</v>
      </c>
      <c r="B5423" s="264">
        <v>14</v>
      </c>
      <c r="C5423" s="265">
        <v>0.625</v>
      </c>
      <c r="D5423" s="112">
        <v>39.092512699554248</v>
      </c>
    </row>
    <row r="5424" spans="1:4">
      <c r="A5424" s="264">
        <v>8</v>
      </c>
      <c r="B5424" s="264">
        <v>14</v>
      </c>
      <c r="C5424" s="265">
        <v>0.66666666666666663</v>
      </c>
      <c r="D5424" s="112">
        <v>41.960192420240659</v>
      </c>
    </row>
    <row r="5425" spans="1:4">
      <c r="A5425" s="264">
        <v>8</v>
      </c>
      <c r="B5425" s="264">
        <v>14</v>
      </c>
      <c r="C5425" s="265">
        <v>0.70833333333333337</v>
      </c>
      <c r="D5425" s="112">
        <v>33.172036734909256</v>
      </c>
    </row>
    <row r="5426" spans="1:4">
      <c r="A5426" s="264">
        <v>8</v>
      </c>
      <c r="B5426" s="264">
        <v>14</v>
      </c>
      <c r="C5426" s="265">
        <v>0.75</v>
      </c>
      <c r="D5426" s="112">
        <v>11.641985448764096</v>
      </c>
    </row>
    <row r="5427" spans="1:4">
      <c r="A5427" s="264">
        <v>8</v>
      </c>
      <c r="B5427" s="264">
        <v>14</v>
      </c>
      <c r="C5427" s="265">
        <v>0.79166666666666663</v>
      </c>
      <c r="D5427" s="112">
        <v>0</v>
      </c>
    </row>
    <row r="5428" spans="1:4">
      <c r="A5428" s="264">
        <v>8</v>
      </c>
      <c r="B5428" s="264">
        <v>14</v>
      </c>
      <c r="C5428" s="265">
        <v>0.83333333333333337</v>
      </c>
      <c r="D5428" s="112">
        <v>0</v>
      </c>
    </row>
    <row r="5429" spans="1:4">
      <c r="A5429" s="264">
        <v>8</v>
      </c>
      <c r="B5429" s="264">
        <v>14</v>
      </c>
      <c r="C5429" s="265">
        <v>0.875</v>
      </c>
      <c r="D5429" s="112">
        <v>0</v>
      </c>
    </row>
    <row r="5430" spans="1:4">
      <c r="A5430" s="264">
        <v>8</v>
      </c>
      <c r="B5430" s="264">
        <v>14</v>
      </c>
      <c r="C5430" s="265">
        <v>0.91666666666666663</v>
      </c>
      <c r="D5430" s="112">
        <v>0</v>
      </c>
    </row>
    <row r="5431" spans="1:4">
      <c r="A5431" s="264">
        <v>8</v>
      </c>
      <c r="B5431" s="264">
        <v>14</v>
      </c>
      <c r="C5431" s="265">
        <v>0.95833333333333337</v>
      </c>
      <c r="D5431" s="112">
        <v>0</v>
      </c>
    </row>
    <row r="5432" spans="1:4">
      <c r="A5432" s="264">
        <v>8</v>
      </c>
      <c r="B5432" s="264">
        <v>15</v>
      </c>
      <c r="C5432" s="265">
        <v>0</v>
      </c>
      <c r="D5432" s="112">
        <v>0</v>
      </c>
    </row>
    <row r="5433" spans="1:4">
      <c r="A5433" s="264">
        <v>8</v>
      </c>
      <c r="B5433" s="264">
        <v>15</v>
      </c>
      <c r="C5433" s="265">
        <v>4.1666666666666664E-2</v>
      </c>
      <c r="D5433" s="112">
        <v>0</v>
      </c>
    </row>
    <row r="5434" spans="1:4">
      <c r="A5434" s="264">
        <v>8</v>
      </c>
      <c r="B5434" s="264">
        <v>15</v>
      </c>
      <c r="C5434" s="265">
        <v>8.3333333333333329E-2</v>
      </c>
      <c r="D5434" s="112">
        <v>0</v>
      </c>
    </row>
    <row r="5435" spans="1:4">
      <c r="A5435" s="264">
        <v>8</v>
      </c>
      <c r="B5435" s="264">
        <v>15</v>
      </c>
      <c r="C5435" s="265">
        <v>0.125</v>
      </c>
      <c r="D5435" s="112">
        <v>0</v>
      </c>
    </row>
    <row r="5436" spans="1:4">
      <c r="A5436" s="264">
        <v>8</v>
      </c>
      <c r="B5436" s="264">
        <v>15</v>
      </c>
      <c r="C5436" s="265">
        <v>0.16666666666666666</v>
      </c>
      <c r="D5436" s="112">
        <v>0</v>
      </c>
    </row>
    <row r="5437" spans="1:4">
      <c r="A5437" s="264">
        <v>8</v>
      </c>
      <c r="B5437" s="264">
        <v>15</v>
      </c>
      <c r="C5437" s="265">
        <v>0.20833333333333334</v>
      </c>
      <c r="D5437" s="112">
        <v>0</v>
      </c>
    </row>
    <row r="5438" spans="1:4">
      <c r="A5438" s="264">
        <v>8</v>
      </c>
      <c r="B5438" s="264">
        <v>15</v>
      </c>
      <c r="C5438" s="265">
        <v>0.25</v>
      </c>
      <c r="D5438" s="112">
        <v>1.0644132026705835</v>
      </c>
    </row>
    <row r="5439" spans="1:4">
      <c r="A5439" s="264">
        <v>8</v>
      </c>
      <c r="B5439" s="264">
        <v>15</v>
      </c>
      <c r="C5439" s="265">
        <v>0.29166666666666669</v>
      </c>
      <c r="D5439" s="112">
        <v>12.513230417948</v>
      </c>
    </row>
    <row r="5440" spans="1:4">
      <c r="A5440" s="264">
        <v>8</v>
      </c>
      <c r="B5440" s="264">
        <v>15</v>
      </c>
      <c r="C5440" s="265">
        <v>0.33333333333333331</v>
      </c>
      <c r="D5440" s="112">
        <v>35.909864990136285</v>
      </c>
    </row>
    <row r="5441" spans="1:4">
      <c r="A5441" s="264">
        <v>8</v>
      </c>
      <c r="B5441" s="264">
        <v>15</v>
      </c>
      <c r="C5441" s="265">
        <v>0.375</v>
      </c>
      <c r="D5441" s="112">
        <v>14.786322991953227</v>
      </c>
    </row>
    <row r="5442" spans="1:4">
      <c r="A5442" s="264">
        <v>8</v>
      </c>
      <c r="B5442" s="264">
        <v>15</v>
      </c>
      <c r="C5442" s="265">
        <v>0.41666666666666669</v>
      </c>
      <c r="D5442" s="112">
        <v>43.956769964651677</v>
      </c>
    </row>
    <row r="5443" spans="1:4">
      <c r="A5443" s="264">
        <v>8</v>
      </c>
      <c r="B5443" s="264">
        <v>15</v>
      </c>
      <c r="C5443" s="265">
        <v>0.45833333333333331</v>
      </c>
      <c r="D5443" s="112">
        <v>50</v>
      </c>
    </row>
    <row r="5444" spans="1:4">
      <c r="A5444" s="264">
        <v>8</v>
      </c>
      <c r="B5444" s="264">
        <v>15</v>
      </c>
      <c r="C5444" s="265">
        <v>0.5</v>
      </c>
      <c r="D5444" s="112">
        <v>50</v>
      </c>
    </row>
    <row r="5445" spans="1:4">
      <c r="A5445" s="264">
        <v>8</v>
      </c>
      <c r="B5445" s="264">
        <v>15</v>
      </c>
      <c r="C5445" s="265">
        <v>0.54166666666666663</v>
      </c>
      <c r="D5445" s="112">
        <v>50</v>
      </c>
    </row>
    <row r="5446" spans="1:4">
      <c r="A5446" s="264">
        <v>8</v>
      </c>
      <c r="B5446" s="264">
        <v>15</v>
      </c>
      <c r="C5446" s="265">
        <v>0.58333333333333337</v>
      </c>
      <c r="D5446" s="112">
        <v>50</v>
      </c>
    </row>
    <row r="5447" spans="1:4">
      <c r="A5447" s="264">
        <v>8</v>
      </c>
      <c r="B5447" s="264">
        <v>15</v>
      </c>
      <c r="C5447" s="265">
        <v>0.625</v>
      </c>
      <c r="D5447" s="112">
        <v>48.607683783815162</v>
      </c>
    </row>
    <row r="5448" spans="1:4">
      <c r="A5448" s="264">
        <v>8</v>
      </c>
      <c r="B5448" s="264">
        <v>15</v>
      </c>
      <c r="C5448" s="265">
        <v>0.66666666666666663</v>
      </c>
      <c r="D5448" s="112">
        <v>44.299314407178066</v>
      </c>
    </row>
    <row r="5449" spans="1:4">
      <c r="A5449" s="264">
        <v>8</v>
      </c>
      <c r="B5449" s="264">
        <v>15</v>
      </c>
      <c r="C5449" s="265">
        <v>0.70833333333333337</v>
      </c>
      <c r="D5449" s="112">
        <v>35.385045208670036</v>
      </c>
    </row>
    <row r="5450" spans="1:4">
      <c r="A5450" s="264">
        <v>8</v>
      </c>
      <c r="B5450" s="264">
        <v>15</v>
      </c>
      <c r="C5450" s="265">
        <v>0.75</v>
      </c>
      <c r="D5450" s="112">
        <v>12.007411180825333</v>
      </c>
    </row>
    <row r="5451" spans="1:4">
      <c r="A5451" s="264">
        <v>8</v>
      </c>
      <c r="B5451" s="264">
        <v>15</v>
      </c>
      <c r="C5451" s="265">
        <v>0.79166666666666663</v>
      </c>
      <c r="D5451" s="112">
        <v>0</v>
      </c>
    </row>
    <row r="5452" spans="1:4">
      <c r="A5452" s="264">
        <v>8</v>
      </c>
      <c r="B5452" s="264">
        <v>15</v>
      </c>
      <c r="C5452" s="265">
        <v>0.83333333333333337</v>
      </c>
      <c r="D5452" s="112">
        <v>0</v>
      </c>
    </row>
    <row r="5453" spans="1:4">
      <c r="A5453" s="264">
        <v>8</v>
      </c>
      <c r="B5453" s="264">
        <v>15</v>
      </c>
      <c r="C5453" s="265">
        <v>0.875</v>
      </c>
      <c r="D5453" s="112">
        <v>0</v>
      </c>
    </row>
    <row r="5454" spans="1:4">
      <c r="A5454" s="264">
        <v>8</v>
      </c>
      <c r="B5454" s="264">
        <v>15</v>
      </c>
      <c r="C5454" s="265">
        <v>0.91666666666666663</v>
      </c>
      <c r="D5454" s="112">
        <v>0</v>
      </c>
    </row>
    <row r="5455" spans="1:4">
      <c r="A5455" s="264">
        <v>8</v>
      </c>
      <c r="B5455" s="264">
        <v>15</v>
      </c>
      <c r="C5455" s="265">
        <v>0.95833333333333337</v>
      </c>
      <c r="D5455" s="112">
        <v>0</v>
      </c>
    </row>
    <row r="5456" spans="1:4">
      <c r="A5456" s="264">
        <v>8</v>
      </c>
      <c r="B5456" s="264">
        <v>16</v>
      </c>
      <c r="C5456" s="265">
        <v>0</v>
      </c>
      <c r="D5456" s="112">
        <v>0</v>
      </c>
    </row>
    <row r="5457" spans="1:4">
      <c r="A5457" s="264">
        <v>8</v>
      </c>
      <c r="B5457" s="264">
        <v>16</v>
      </c>
      <c r="C5457" s="265">
        <v>4.1666666666666664E-2</v>
      </c>
      <c r="D5457" s="112">
        <v>0</v>
      </c>
    </row>
    <row r="5458" spans="1:4">
      <c r="A5458" s="264">
        <v>8</v>
      </c>
      <c r="B5458" s="264">
        <v>16</v>
      </c>
      <c r="C5458" s="265">
        <v>8.3333333333333329E-2</v>
      </c>
      <c r="D5458" s="112">
        <v>0</v>
      </c>
    </row>
    <row r="5459" spans="1:4">
      <c r="A5459" s="264">
        <v>8</v>
      </c>
      <c r="B5459" s="264">
        <v>16</v>
      </c>
      <c r="C5459" s="265">
        <v>0.125</v>
      </c>
      <c r="D5459" s="112">
        <v>0</v>
      </c>
    </row>
    <row r="5460" spans="1:4">
      <c r="A5460" s="264">
        <v>8</v>
      </c>
      <c r="B5460" s="264">
        <v>16</v>
      </c>
      <c r="C5460" s="265">
        <v>0.16666666666666666</v>
      </c>
      <c r="D5460" s="112">
        <v>0</v>
      </c>
    </row>
    <row r="5461" spans="1:4">
      <c r="A5461" s="264">
        <v>8</v>
      </c>
      <c r="B5461" s="264">
        <v>16</v>
      </c>
      <c r="C5461" s="265">
        <v>0.20833333333333334</v>
      </c>
      <c r="D5461" s="112">
        <v>0</v>
      </c>
    </row>
    <row r="5462" spans="1:4">
      <c r="A5462" s="264">
        <v>8</v>
      </c>
      <c r="B5462" s="264">
        <v>16</v>
      </c>
      <c r="C5462" s="265">
        <v>0.25</v>
      </c>
      <c r="D5462" s="112">
        <v>0.84180944908059563</v>
      </c>
    </row>
    <row r="5463" spans="1:4">
      <c r="A5463" s="264">
        <v>8</v>
      </c>
      <c r="B5463" s="264">
        <v>16</v>
      </c>
      <c r="C5463" s="265">
        <v>0.29166666666666669</v>
      </c>
      <c r="D5463" s="112">
        <v>1.8110595563272234</v>
      </c>
    </row>
    <row r="5464" spans="1:4">
      <c r="A5464" s="264">
        <v>8</v>
      </c>
      <c r="B5464" s="264">
        <v>16</v>
      </c>
      <c r="C5464" s="265">
        <v>0.33333333333333331</v>
      </c>
      <c r="D5464" s="112">
        <v>9.3885782760280492</v>
      </c>
    </row>
    <row r="5465" spans="1:4">
      <c r="A5465" s="264">
        <v>8</v>
      </c>
      <c r="B5465" s="264">
        <v>16</v>
      </c>
      <c r="C5465" s="265">
        <v>0.375</v>
      </c>
      <c r="D5465" s="112">
        <v>7.454069058453209</v>
      </c>
    </row>
    <row r="5466" spans="1:4">
      <c r="A5466" s="264">
        <v>8</v>
      </c>
      <c r="B5466" s="264">
        <v>16</v>
      </c>
      <c r="C5466" s="265">
        <v>0.41666666666666669</v>
      </c>
      <c r="D5466" s="112">
        <v>26.540415383651336</v>
      </c>
    </row>
    <row r="5467" spans="1:4">
      <c r="A5467" s="264">
        <v>8</v>
      </c>
      <c r="B5467" s="264">
        <v>16</v>
      </c>
      <c r="C5467" s="265">
        <v>0.45833333333333331</v>
      </c>
      <c r="D5467" s="112">
        <v>26.976307284939665</v>
      </c>
    </row>
    <row r="5468" spans="1:4">
      <c r="A5468" s="264">
        <v>8</v>
      </c>
      <c r="B5468" s="264">
        <v>16</v>
      </c>
      <c r="C5468" s="265">
        <v>0.5</v>
      </c>
      <c r="D5468" s="112">
        <v>35.697264851372751</v>
      </c>
    </row>
    <row r="5469" spans="1:4">
      <c r="A5469" s="264">
        <v>8</v>
      </c>
      <c r="B5469" s="264">
        <v>16</v>
      </c>
      <c r="C5469" s="265">
        <v>0.54166666666666663</v>
      </c>
      <c r="D5469" s="112">
        <v>45.718121254521989</v>
      </c>
    </row>
    <row r="5470" spans="1:4">
      <c r="A5470" s="264">
        <v>8</v>
      </c>
      <c r="B5470" s="264">
        <v>16</v>
      </c>
      <c r="C5470" s="265">
        <v>0.58333333333333337</v>
      </c>
      <c r="D5470" s="112">
        <v>50</v>
      </c>
    </row>
    <row r="5471" spans="1:4">
      <c r="A5471" s="264">
        <v>8</v>
      </c>
      <c r="B5471" s="264">
        <v>16</v>
      </c>
      <c r="C5471" s="265">
        <v>0.625</v>
      </c>
      <c r="D5471" s="112">
        <v>48.352883682264526</v>
      </c>
    </row>
    <row r="5472" spans="1:4">
      <c r="A5472" s="264">
        <v>8</v>
      </c>
      <c r="B5472" s="264">
        <v>16</v>
      </c>
      <c r="C5472" s="265">
        <v>0.66666666666666663</v>
      </c>
      <c r="D5472" s="112">
        <v>43.187115448805159</v>
      </c>
    </row>
    <row r="5473" spans="1:4">
      <c r="A5473" s="264">
        <v>8</v>
      </c>
      <c r="B5473" s="264">
        <v>16</v>
      </c>
      <c r="C5473" s="265">
        <v>0.70833333333333337</v>
      </c>
      <c r="D5473" s="112">
        <v>35.304286714235033</v>
      </c>
    </row>
    <row r="5474" spans="1:4">
      <c r="A5474" s="264">
        <v>8</v>
      </c>
      <c r="B5474" s="264">
        <v>16</v>
      </c>
      <c r="C5474" s="265">
        <v>0.75</v>
      </c>
      <c r="D5474" s="112">
        <v>9.7513940669902208</v>
      </c>
    </row>
    <row r="5475" spans="1:4">
      <c r="A5475" s="264">
        <v>8</v>
      </c>
      <c r="B5475" s="264">
        <v>16</v>
      </c>
      <c r="C5475" s="265">
        <v>0.79166666666666663</v>
      </c>
      <c r="D5475" s="112">
        <v>0</v>
      </c>
    </row>
    <row r="5476" spans="1:4">
      <c r="A5476" s="264">
        <v>8</v>
      </c>
      <c r="B5476" s="264">
        <v>16</v>
      </c>
      <c r="C5476" s="265">
        <v>0.83333333333333337</v>
      </c>
      <c r="D5476" s="112">
        <v>0</v>
      </c>
    </row>
    <row r="5477" spans="1:4">
      <c r="A5477" s="264">
        <v>8</v>
      </c>
      <c r="B5477" s="264">
        <v>16</v>
      </c>
      <c r="C5477" s="265">
        <v>0.875</v>
      </c>
      <c r="D5477" s="112">
        <v>0</v>
      </c>
    </row>
    <row r="5478" spans="1:4">
      <c r="A5478" s="264">
        <v>8</v>
      </c>
      <c r="B5478" s="264">
        <v>16</v>
      </c>
      <c r="C5478" s="265">
        <v>0.91666666666666663</v>
      </c>
      <c r="D5478" s="112">
        <v>0</v>
      </c>
    </row>
    <row r="5479" spans="1:4">
      <c r="A5479" s="264">
        <v>8</v>
      </c>
      <c r="B5479" s="264">
        <v>16</v>
      </c>
      <c r="C5479" s="265">
        <v>0.95833333333333337</v>
      </c>
      <c r="D5479" s="112">
        <v>0</v>
      </c>
    </row>
    <row r="5480" spans="1:4">
      <c r="A5480" s="264">
        <v>8</v>
      </c>
      <c r="B5480" s="264">
        <v>17</v>
      </c>
      <c r="C5480" s="265">
        <v>0</v>
      </c>
      <c r="D5480" s="112">
        <v>0</v>
      </c>
    </row>
    <row r="5481" spans="1:4">
      <c r="A5481" s="264">
        <v>8</v>
      </c>
      <c r="B5481" s="264">
        <v>17</v>
      </c>
      <c r="C5481" s="265">
        <v>4.1666666666666664E-2</v>
      </c>
      <c r="D5481" s="112">
        <v>0</v>
      </c>
    </row>
    <row r="5482" spans="1:4">
      <c r="A5482" s="264">
        <v>8</v>
      </c>
      <c r="B5482" s="264">
        <v>17</v>
      </c>
      <c r="C5482" s="265">
        <v>8.3333333333333329E-2</v>
      </c>
      <c r="D5482" s="112">
        <v>0</v>
      </c>
    </row>
    <row r="5483" spans="1:4">
      <c r="A5483" s="264">
        <v>8</v>
      </c>
      <c r="B5483" s="264">
        <v>17</v>
      </c>
      <c r="C5483" s="265">
        <v>0.125</v>
      </c>
      <c r="D5483" s="112">
        <v>0</v>
      </c>
    </row>
    <row r="5484" spans="1:4">
      <c r="A5484" s="264">
        <v>8</v>
      </c>
      <c r="B5484" s="264">
        <v>17</v>
      </c>
      <c r="C5484" s="265">
        <v>0.16666666666666666</v>
      </c>
      <c r="D5484" s="112">
        <v>0</v>
      </c>
    </row>
    <row r="5485" spans="1:4">
      <c r="A5485" s="264">
        <v>8</v>
      </c>
      <c r="B5485" s="264">
        <v>17</v>
      </c>
      <c r="C5485" s="265">
        <v>0.20833333333333334</v>
      </c>
      <c r="D5485" s="112">
        <v>0</v>
      </c>
    </row>
    <row r="5486" spans="1:4">
      <c r="A5486" s="264">
        <v>8</v>
      </c>
      <c r="B5486" s="264">
        <v>17</v>
      </c>
      <c r="C5486" s="265">
        <v>0.25</v>
      </c>
      <c r="D5486" s="112">
        <v>2.4488651973922217</v>
      </c>
    </row>
    <row r="5487" spans="1:4">
      <c r="A5487" s="264">
        <v>8</v>
      </c>
      <c r="B5487" s="264">
        <v>17</v>
      </c>
      <c r="C5487" s="265">
        <v>0.29166666666666669</v>
      </c>
      <c r="D5487" s="112">
        <v>18.934041305981832</v>
      </c>
    </row>
    <row r="5488" spans="1:4">
      <c r="A5488" s="264">
        <v>8</v>
      </c>
      <c r="B5488" s="264">
        <v>17</v>
      </c>
      <c r="C5488" s="265">
        <v>0.33333333333333331</v>
      </c>
      <c r="D5488" s="112">
        <v>34.678258241893445</v>
      </c>
    </row>
    <row r="5489" spans="1:4">
      <c r="A5489" s="264">
        <v>8</v>
      </c>
      <c r="B5489" s="264">
        <v>17</v>
      </c>
      <c r="C5489" s="265">
        <v>0.375</v>
      </c>
      <c r="D5489" s="112">
        <v>42.715758439005931</v>
      </c>
    </row>
    <row r="5490" spans="1:4">
      <c r="A5490" s="264">
        <v>8</v>
      </c>
      <c r="B5490" s="264">
        <v>17</v>
      </c>
      <c r="C5490" s="265">
        <v>0.41666666666666669</v>
      </c>
      <c r="D5490" s="112">
        <v>41.623814135456584</v>
      </c>
    </row>
    <row r="5491" spans="1:4">
      <c r="A5491" s="264">
        <v>8</v>
      </c>
      <c r="B5491" s="264">
        <v>17</v>
      </c>
      <c r="C5491" s="265">
        <v>0.45833333333333331</v>
      </c>
      <c r="D5491" s="112">
        <v>48.615698911940321</v>
      </c>
    </row>
    <row r="5492" spans="1:4">
      <c r="A5492" s="264">
        <v>8</v>
      </c>
      <c r="B5492" s="264">
        <v>17</v>
      </c>
      <c r="C5492" s="265">
        <v>0.5</v>
      </c>
      <c r="D5492" s="112">
        <v>45.00688542839476</v>
      </c>
    </row>
    <row r="5493" spans="1:4">
      <c r="A5493" s="264">
        <v>8</v>
      </c>
      <c r="B5493" s="264">
        <v>17</v>
      </c>
      <c r="C5493" s="265">
        <v>0.54166666666666663</v>
      </c>
      <c r="D5493" s="112">
        <v>46.103017162395261</v>
      </c>
    </row>
    <row r="5494" spans="1:4">
      <c r="A5494" s="264">
        <v>8</v>
      </c>
      <c r="B5494" s="264">
        <v>17</v>
      </c>
      <c r="C5494" s="265">
        <v>0.58333333333333337</v>
      </c>
      <c r="D5494" s="112">
        <v>26.340026514733282</v>
      </c>
    </row>
    <row r="5495" spans="1:4">
      <c r="A5495" s="264">
        <v>8</v>
      </c>
      <c r="B5495" s="264">
        <v>17</v>
      </c>
      <c r="C5495" s="265">
        <v>0.625</v>
      </c>
      <c r="D5495" s="112">
        <v>26.284506551252065</v>
      </c>
    </row>
    <row r="5496" spans="1:4">
      <c r="A5496" s="264">
        <v>8</v>
      </c>
      <c r="B5496" s="264">
        <v>17</v>
      </c>
      <c r="C5496" s="265">
        <v>0.66666666666666663</v>
      </c>
      <c r="D5496" s="112">
        <v>32.775694103001094</v>
      </c>
    </row>
    <row r="5497" spans="1:4">
      <c r="A5497" s="264">
        <v>8</v>
      </c>
      <c r="B5497" s="264">
        <v>17</v>
      </c>
      <c r="C5497" s="265">
        <v>0.70833333333333337</v>
      </c>
      <c r="D5497" s="112">
        <v>8.2833060235358591</v>
      </c>
    </row>
    <row r="5498" spans="1:4">
      <c r="A5498" s="264">
        <v>8</v>
      </c>
      <c r="B5498" s="264">
        <v>17</v>
      </c>
      <c r="C5498" s="265">
        <v>0.75</v>
      </c>
      <c r="D5498" s="112">
        <v>1.5846833359575516</v>
      </c>
    </row>
    <row r="5499" spans="1:4">
      <c r="A5499" s="264">
        <v>8</v>
      </c>
      <c r="B5499" s="264">
        <v>17</v>
      </c>
      <c r="C5499" s="265">
        <v>0.79166666666666663</v>
      </c>
      <c r="D5499" s="112">
        <v>0</v>
      </c>
    </row>
    <row r="5500" spans="1:4">
      <c r="A5500" s="264">
        <v>8</v>
      </c>
      <c r="B5500" s="264">
        <v>17</v>
      </c>
      <c r="C5500" s="265">
        <v>0.83333333333333337</v>
      </c>
      <c r="D5500" s="112">
        <v>0</v>
      </c>
    </row>
    <row r="5501" spans="1:4">
      <c r="A5501" s="264">
        <v>8</v>
      </c>
      <c r="B5501" s="264">
        <v>17</v>
      </c>
      <c r="C5501" s="265">
        <v>0.875</v>
      </c>
      <c r="D5501" s="112">
        <v>0</v>
      </c>
    </row>
    <row r="5502" spans="1:4">
      <c r="A5502" s="264">
        <v>8</v>
      </c>
      <c r="B5502" s="264">
        <v>17</v>
      </c>
      <c r="C5502" s="265">
        <v>0.91666666666666663</v>
      </c>
      <c r="D5502" s="112">
        <v>0</v>
      </c>
    </row>
    <row r="5503" spans="1:4">
      <c r="A5503" s="264">
        <v>8</v>
      </c>
      <c r="B5503" s="264">
        <v>17</v>
      </c>
      <c r="C5503" s="265">
        <v>0.95833333333333337</v>
      </c>
      <c r="D5503" s="112">
        <v>0</v>
      </c>
    </row>
    <row r="5504" spans="1:4">
      <c r="A5504" s="264">
        <v>8</v>
      </c>
      <c r="B5504" s="264">
        <v>18</v>
      </c>
      <c r="C5504" s="265">
        <v>0</v>
      </c>
      <c r="D5504" s="112">
        <v>0</v>
      </c>
    </row>
    <row r="5505" spans="1:4">
      <c r="A5505" s="264">
        <v>8</v>
      </c>
      <c r="B5505" s="264">
        <v>18</v>
      </c>
      <c r="C5505" s="265">
        <v>4.1666666666666664E-2</v>
      </c>
      <c r="D5505" s="112">
        <v>0</v>
      </c>
    </row>
    <row r="5506" spans="1:4">
      <c r="A5506" s="264">
        <v>8</v>
      </c>
      <c r="B5506" s="264">
        <v>18</v>
      </c>
      <c r="C5506" s="265">
        <v>8.3333333333333329E-2</v>
      </c>
      <c r="D5506" s="112">
        <v>0</v>
      </c>
    </row>
    <row r="5507" spans="1:4">
      <c r="A5507" s="264">
        <v>8</v>
      </c>
      <c r="B5507" s="264">
        <v>18</v>
      </c>
      <c r="C5507" s="265">
        <v>0.125</v>
      </c>
      <c r="D5507" s="112">
        <v>0</v>
      </c>
    </row>
    <row r="5508" spans="1:4">
      <c r="A5508" s="264">
        <v>8</v>
      </c>
      <c r="B5508" s="264">
        <v>18</v>
      </c>
      <c r="C5508" s="265">
        <v>0.16666666666666666</v>
      </c>
      <c r="D5508" s="112">
        <v>0</v>
      </c>
    </row>
    <row r="5509" spans="1:4">
      <c r="A5509" s="264">
        <v>8</v>
      </c>
      <c r="B5509" s="264">
        <v>18</v>
      </c>
      <c r="C5509" s="265">
        <v>0.20833333333333334</v>
      </c>
      <c r="D5509" s="112">
        <v>0</v>
      </c>
    </row>
    <row r="5510" spans="1:4">
      <c r="A5510" s="264">
        <v>8</v>
      </c>
      <c r="B5510" s="264">
        <v>18</v>
      </c>
      <c r="C5510" s="265">
        <v>0.25</v>
      </c>
      <c r="D5510" s="112">
        <v>1.5696822031725546</v>
      </c>
    </row>
    <row r="5511" spans="1:4">
      <c r="A5511" s="264">
        <v>8</v>
      </c>
      <c r="B5511" s="264">
        <v>18</v>
      </c>
      <c r="C5511" s="265">
        <v>0.29166666666666669</v>
      </c>
      <c r="D5511" s="112">
        <v>7.1805291595465164</v>
      </c>
    </row>
    <row r="5512" spans="1:4">
      <c r="A5512" s="264">
        <v>8</v>
      </c>
      <c r="B5512" s="264">
        <v>18</v>
      </c>
      <c r="C5512" s="265">
        <v>0.33333333333333331</v>
      </c>
      <c r="D5512" s="112">
        <v>23.366249889402699</v>
      </c>
    </row>
    <row r="5513" spans="1:4">
      <c r="A5513" s="264">
        <v>8</v>
      </c>
      <c r="B5513" s="264">
        <v>18</v>
      </c>
      <c r="C5513" s="265">
        <v>0.375</v>
      </c>
      <c r="D5513" s="112">
        <v>45.294368855334248</v>
      </c>
    </row>
    <row r="5514" spans="1:4">
      <c r="A5514" s="264">
        <v>8</v>
      </c>
      <c r="B5514" s="264">
        <v>18</v>
      </c>
      <c r="C5514" s="265">
        <v>0.41666666666666669</v>
      </c>
      <c r="D5514" s="112">
        <v>49.361199396736048</v>
      </c>
    </row>
    <row r="5515" spans="1:4">
      <c r="A5515" s="264">
        <v>8</v>
      </c>
      <c r="B5515" s="264">
        <v>18</v>
      </c>
      <c r="C5515" s="265">
        <v>0.45833333333333331</v>
      </c>
      <c r="D5515" s="112">
        <v>50</v>
      </c>
    </row>
    <row r="5516" spans="1:4">
      <c r="A5516" s="264">
        <v>8</v>
      </c>
      <c r="B5516" s="264">
        <v>18</v>
      </c>
      <c r="C5516" s="265">
        <v>0.5</v>
      </c>
      <c r="D5516" s="112">
        <v>47.301135783857411</v>
      </c>
    </row>
    <row r="5517" spans="1:4">
      <c r="A5517" s="264">
        <v>8</v>
      </c>
      <c r="B5517" s="264">
        <v>18</v>
      </c>
      <c r="C5517" s="265">
        <v>0.54166666666666663</v>
      </c>
      <c r="D5517" s="112">
        <v>45.1232174555605</v>
      </c>
    </row>
    <row r="5518" spans="1:4">
      <c r="A5518" s="264">
        <v>8</v>
      </c>
      <c r="B5518" s="264">
        <v>18</v>
      </c>
      <c r="C5518" s="265">
        <v>0.58333333333333337</v>
      </c>
      <c r="D5518" s="112">
        <v>46.128412199137308</v>
      </c>
    </row>
    <row r="5519" spans="1:4">
      <c r="A5519" s="264">
        <v>8</v>
      </c>
      <c r="B5519" s="264">
        <v>18</v>
      </c>
      <c r="C5519" s="265">
        <v>0.625</v>
      </c>
      <c r="D5519" s="112">
        <v>41.433475281826794</v>
      </c>
    </row>
    <row r="5520" spans="1:4">
      <c r="A5520" s="264">
        <v>8</v>
      </c>
      <c r="B5520" s="264">
        <v>18</v>
      </c>
      <c r="C5520" s="265">
        <v>0.66666666666666663</v>
      </c>
      <c r="D5520" s="112">
        <v>5.3286293520149171</v>
      </c>
    </row>
    <row r="5521" spans="1:4">
      <c r="A5521" s="264">
        <v>8</v>
      </c>
      <c r="B5521" s="264">
        <v>18</v>
      </c>
      <c r="C5521" s="265">
        <v>0.70833333333333337</v>
      </c>
      <c r="D5521" s="112">
        <v>1.2668870476839948</v>
      </c>
    </row>
    <row r="5522" spans="1:4">
      <c r="A5522" s="264">
        <v>8</v>
      </c>
      <c r="B5522" s="264">
        <v>18</v>
      </c>
      <c r="C5522" s="265">
        <v>0.75</v>
      </c>
      <c r="D5522" s="112">
        <v>1.8462873361203234</v>
      </c>
    </row>
    <row r="5523" spans="1:4">
      <c r="A5523" s="264">
        <v>8</v>
      </c>
      <c r="B5523" s="264">
        <v>18</v>
      </c>
      <c r="C5523" s="265">
        <v>0.79166666666666663</v>
      </c>
      <c r="D5523" s="112">
        <v>0</v>
      </c>
    </row>
    <row r="5524" spans="1:4">
      <c r="A5524" s="264">
        <v>8</v>
      </c>
      <c r="B5524" s="264">
        <v>18</v>
      </c>
      <c r="C5524" s="265">
        <v>0.83333333333333337</v>
      </c>
      <c r="D5524" s="112">
        <v>0</v>
      </c>
    </row>
    <row r="5525" spans="1:4">
      <c r="A5525" s="264">
        <v>8</v>
      </c>
      <c r="B5525" s="264">
        <v>18</v>
      </c>
      <c r="C5525" s="265">
        <v>0.875</v>
      </c>
      <c r="D5525" s="112">
        <v>0</v>
      </c>
    </row>
    <row r="5526" spans="1:4">
      <c r="A5526" s="264">
        <v>8</v>
      </c>
      <c r="B5526" s="264">
        <v>18</v>
      </c>
      <c r="C5526" s="265">
        <v>0.91666666666666663</v>
      </c>
      <c r="D5526" s="112">
        <v>0</v>
      </c>
    </row>
    <row r="5527" spans="1:4">
      <c r="A5527" s="264">
        <v>8</v>
      </c>
      <c r="B5527" s="264">
        <v>18</v>
      </c>
      <c r="C5527" s="265">
        <v>0.95833333333333337</v>
      </c>
      <c r="D5527" s="112">
        <v>0</v>
      </c>
    </row>
    <row r="5528" spans="1:4">
      <c r="A5528" s="264">
        <v>8</v>
      </c>
      <c r="B5528" s="264">
        <v>19</v>
      </c>
      <c r="C5528" s="265">
        <v>0</v>
      </c>
      <c r="D5528" s="112">
        <v>0</v>
      </c>
    </row>
    <row r="5529" spans="1:4">
      <c r="A5529" s="264">
        <v>8</v>
      </c>
      <c r="B5529" s="264">
        <v>19</v>
      </c>
      <c r="C5529" s="265">
        <v>4.1666666666666664E-2</v>
      </c>
      <c r="D5529" s="112">
        <v>0</v>
      </c>
    </row>
    <row r="5530" spans="1:4">
      <c r="A5530" s="264">
        <v>8</v>
      </c>
      <c r="B5530" s="264">
        <v>19</v>
      </c>
      <c r="C5530" s="265">
        <v>8.3333333333333329E-2</v>
      </c>
      <c r="D5530" s="112">
        <v>0</v>
      </c>
    </row>
    <row r="5531" spans="1:4">
      <c r="A5531" s="264">
        <v>8</v>
      </c>
      <c r="B5531" s="264">
        <v>19</v>
      </c>
      <c r="C5531" s="265">
        <v>0.125</v>
      </c>
      <c r="D5531" s="112">
        <v>0</v>
      </c>
    </row>
    <row r="5532" spans="1:4">
      <c r="A5532" s="264">
        <v>8</v>
      </c>
      <c r="B5532" s="264">
        <v>19</v>
      </c>
      <c r="C5532" s="265">
        <v>0.16666666666666666</v>
      </c>
      <c r="D5532" s="112">
        <v>0</v>
      </c>
    </row>
    <row r="5533" spans="1:4">
      <c r="A5533" s="264">
        <v>8</v>
      </c>
      <c r="B5533" s="264">
        <v>19</v>
      </c>
      <c r="C5533" s="265">
        <v>0.20833333333333334</v>
      </c>
      <c r="D5533" s="112">
        <v>0</v>
      </c>
    </row>
    <row r="5534" spans="1:4">
      <c r="A5534" s="264">
        <v>8</v>
      </c>
      <c r="B5534" s="264">
        <v>19</v>
      </c>
      <c r="C5534" s="265">
        <v>0.25</v>
      </c>
      <c r="D5534" s="112">
        <v>3.8432466807311267</v>
      </c>
    </row>
    <row r="5535" spans="1:4">
      <c r="A5535" s="264">
        <v>8</v>
      </c>
      <c r="B5535" s="264">
        <v>19</v>
      </c>
      <c r="C5535" s="265">
        <v>0.29166666666666669</v>
      </c>
      <c r="D5535" s="112">
        <v>25.752241482434499</v>
      </c>
    </row>
    <row r="5536" spans="1:4">
      <c r="A5536" s="264">
        <v>8</v>
      </c>
      <c r="B5536" s="264">
        <v>19</v>
      </c>
      <c r="C5536" s="265">
        <v>0.33333333333333331</v>
      </c>
      <c r="D5536" s="112">
        <v>42.125007322955781</v>
      </c>
    </row>
    <row r="5537" spans="1:4">
      <c r="A5537" s="264">
        <v>8</v>
      </c>
      <c r="B5537" s="264">
        <v>19</v>
      </c>
      <c r="C5537" s="265">
        <v>0.375</v>
      </c>
      <c r="D5537" s="112">
        <v>48.164740985706317</v>
      </c>
    </row>
    <row r="5538" spans="1:4">
      <c r="A5538" s="264">
        <v>8</v>
      </c>
      <c r="B5538" s="264">
        <v>19</v>
      </c>
      <c r="C5538" s="265">
        <v>0.41666666666666669</v>
      </c>
      <c r="D5538" s="112">
        <v>50</v>
      </c>
    </row>
    <row r="5539" spans="1:4">
      <c r="A5539" s="264">
        <v>8</v>
      </c>
      <c r="B5539" s="264">
        <v>19</v>
      </c>
      <c r="C5539" s="265">
        <v>0.45833333333333331</v>
      </c>
      <c r="D5539" s="112">
        <v>50</v>
      </c>
    </row>
    <row r="5540" spans="1:4">
      <c r="A5540" s="264">
        <v>8</v>
      </c>
      <c r="B5540" s="264">
        <v>19</v>
      </c>
      <c r="C5540" s="265">
        <v>0.5</v>
      </c>
      <c r="D5540" s="112">
        <v>50</v>
      </c>
    </row>
    <row r="5541" spans="1:4">
      <c r="A5541" s="264">
        <v>8</v>
      </c>
      <c r="B5541" s="264">
        <v>19</v>
      </c>
      <c r="C5541" s="265">
        <v>0.54166666666666663</v>
      </c>
      <c r="D5541" s="112">
        <v>50</v>
      </c>
    </row>
    <row r="5542" spans="1:4">
      <c r="A5542" s="264">
        <v>8</v>
      </c>
      <c r="B5542" s="264">
        <v>19</v>
      </c>
      <c r="C5542" s="265">
        <v>0.58333333333333337</v>
      </c>
      <c r="D5542" s="112">
        <v>50</v>
      </c>
    </row>
    <row r="5543" spans="1:4">
      <c r="A5543" s="264">
        <v>8</v>
      </c>
      <c r="B5543" s="264">
        <v>19</v>
      </c>
      <c r="C5543" s="265">
        <v>0.625</v>
      </c>
      <c r="D5543" s="112">
        <v>45.591143874216023</v>
      </c>
    </row>
    <row r="5544" spans="1:4">
      <c r="A5544" s="264">
        <v>8</v>
      </c>
      <c r="B5544" s="264">
        <v>19</v>
      </c>
      <c r="C5544" s="265">
        <v>0.66666666666666663</v>
      </c>
      <c r="D5544" s="112">
        <v>41.523282138064445</v>
      </c>
    </row>
    <row r="5545" spans="1:4">
      <c r="A5545" s="264">
        <v>8</v>
      </c>
      <c r="B5545" s="264">
        <v>19</v>
      </c>
      <c r="C5545" s="265">
        <v>0.70833333333333337</v>
      </c>
      <c r="D5545" s="112">
        <v>19.816894806778432</v>
      </c>
    </row>
    <row r="5546" spans="1:4">
      <c r="A5546" s="264">
        <v>8</v>
      </c>
      <c r="B5546" s="264">
        <v>19</v>
      </c>
      <c r="C5546" s="265">
        <v>0.75</v>
      </c>
      <c r="D5546" s="112">
        <v>12.087374460168677</v>
      </c>
    </row>
    <row r="5547" spans="1:4">
      <c r="A5547" s="264">
        <v>8</v>
      </c>
      <c r="B5547" s="264">
        <v>19</v>
      </c>
      <c r="C5547" s="265">
        <v>0.79166666666666663</v>
      </c>
      <c r="D5547" s="112">
        <v>0</v>
      </c>
    </row>
    <row r="5548" spans="1:4">
      <c r="A5548" s="264">
        <v>8</v>
      </c>
      <c r="B5548" s="264">
        <v>19</v>
      </c>
      <c r="C5548" s="265">
        <v>0.83333333333333337</v>
      </c>
      <c r="D5548" s="112">
        <v>0</v>
      </c>
    </row>
    <row r="5549" spans="1:4">
      <c r="A5549" s="264">
        <v>8</v>
      </c>
      <c r="B5549" s="264">
        <v>19</v>
      </c>
      <c r="C5549" s="265">
        <v>0.875</v>
      </c>
      <c r="D5549" s="112">
        <v>0</v>
      </c>
    </row>
    <row r="5550" spans="1:4">
      <c r="A5550" s="264">
        <v>8</v>
      </c>
      <c r="B5550" s="264">
        <v>19</v>
      </c>
      <c r="C5550" s="265">
        <v>0.91666666666666663</v>
      </c>
      <c r="D5550" s="112">
        <v>0</v>
      </c>
    </row>
    <row r="5551" spans="1:4">
      <c r="A5551" s="264">
        <v>8</v>
      </c>
      <c r="B5551" s="264">
        <v>19</v>
      </c>
      <c r="C5551" s="265">
        <v>0.95833333333333337</v>
      </c>
      <c r="D5551" s="112">
        <v>0</v>
      </c>
    </row>
    <row r="5552" spans="1:4">
      <c r="A5552" s="264">
        <v>8</v>
      </c>
      <c r="B5552" s="264">
        <v>20</v>
      </c>
      <c r="C5552" s="265">
        <v>0</v>
      </c>
      <c r="D5552" s="112">
        <v>0</v>
      </c>
    </row>
    <row r="5553" spans="1:4">
      <c r="A5553" s="264">
        <v>8</v>
      </c>
      <c r="B5553" s="264">
        <v>20</v>
      </c>
      <c r="C5553" s="265">
        <v>4.1666666666666664E-2</v>
      </c>
      <c r="D5553" s="112">
        <v>0</v>
      </c>
    </row>
    <row r="5554" spans="1:4">
      <c r="A5554" s="264">
        <v>8</v>
      </c>
      <c r="B5554" s="264">
        <v>20</v>
      </c>
      <c r="C5554" s="265">
        <v>8.3333333333333329E-2</v>
      </c>
      <c r="D5554" s="112">
        <v>0</v>
      </c>
    </row>
    <row r="5555" spans="1:4">
      <c r="A5555" s="264">
        <v>8</v>
      </c>
      <c r="B5555" s="264">
        <v>20</v>
      </c>
      <c r="C5555" s="265">
        <v>0.125</v>
      </c>
      <c r="D5555" s="112">
        <v>0</v>
      </c>
    </row>
    <row r="5556" spans="1:4">
      <c r="A5556" s="264">
        <v>8</v>
      </c>
      <c r="B5556" s="264">
        <v>20</v>
      </c>
      <c r="C5556" s="265">
        <v>0.16666666666666666</v>
      </c>
      <c r="D5556" s="112">
        <v>0</v>
      </c>
    </row>
    <row r="5557" spans="1:4">
      <c r="A5557" s="264">
        <v>8</v>
      </c>
      <c r="B5557" s="264">
        <v>20</v>
      </c>
      <c r="C5557" s="265">
        <v>0.20833333333333334</v>
      </c>
      <c r="D5557" s="112">
        <v>0</v>
      </c>
    </row>
    <row r="5558" spans="1:4">
      <c r="A5558" s="264">
        <v>8</v>
      </c>
      <c r="B5558" s="264">
        <v>20</v>
      </c>
      <c r="C5558" s="265">
        <v>0.25</v>
      </c>
      <c r="D5558" s="112">
        <v>4.2939305519867448</v>
      </c>
    </row>
    <row r="5559" spans="1:4">
      <c r="A5559" s="264">
        <v>8</v>
      </c>
      <c r="B5559" s="264">
        <v>20</v>
      </c>
      <c r="C5559" s="265">
        <v>0.29166666666666669</v>
      </c>
      <c r="D5559" s="112">
        <v>28.346786652298348</v>
      </c>
    </row>
    <row r="5560" spans="1:4">
      <c r="A5560" s="264">
        <v>8</v>
      </c>
      <c r="B5560" s="264">
        <v>20</v>
      </c>
      <c r="C5560" s="265">
        <v>0.33333333333333331</v>
      </c>
      <c r="D5560" s="112">
        <v>45.907912337175262</v>
      </c>
    </row>
    <row r="5561" spans="1:4">
      <c r="A5561" s="264">
        <v>8</v>
      </c>
      <c r="B5561" s="264">
        <v>20</v>
      </c>
      <c r="C5561" s="265">
        <v>0.375</v>
      </c>
      <c r="D5561" s="112">
        <v>49.001156557835458</v>
      </c>
    </row>
    <row r="5562" spans="1:4">
      <c r="A5562" s="264">
        <v>8</v>
      </c>
      <c r="B5562" s="264">
        <v>20</v>
      </c>
      <c r="C5562" s="265">
        <v>0.41666666666666669</v>
      </c>
      <c r="D5562" s="112">
        <v>46.356884381825679</v>
      </c>
    </row>
    <row r="5563" spans="1:4">
      <c r="A5563" s="264">
        <v>8</v>
      </c>
      <c r="B5563" s="264">
        <v>20</v>
      </c>
      <c r="C5563" s="265">
        <v>0.45833333333333331</v>
      </c>
      <c r="D5563" s="112">
        <v>50</v>
      </c>
    </row>
    <row r="5564" spans="1:4">
      <c r="A5564" s="264">
        <v>8</v>
      </c>
      <c r="B5564" s="264">
        <v>20</v>
      </c>
      <c r="C5564" s="265">
        <v>0.5</v>
      </c>
      <c r="D5564" s="112">
        <v>50</v>
      </c>
    </row>
    <row r="5565" spans="1:4">
      <c r="A5565" s="264">
        <v>8</v>
      </c>
      <c r="B5565" s="264">
        <v>20</v>
      </c>
      <c r="C5565" s="265">
        <v>0.54166666666666663</v>
      </c>
      <c r="D5565" s="112">
        <v>50</v>
      </c>
    </row>
    <row r="5566" spans="1:4">
      <c r="A5566" s="264">
        <v>8</v>
      </c>
      <c r="B5566" s="264">
        <v>20</v>
      </c>
      <c r="C5566" s="265">
        <v>0.58333333333333337</v>
      </c>
      <c r="D5566" s="112">
        <v>50</v>
      </c>
    </row>
    <row r="5567" spans="1:4">
      <c r="A5567" s="264">
        <v>8</v>
      </c>
      <c r="B5567" s="264">
        <v>20</v>
      </c>
      <c r="C5567" s="265">
        <v>0.625</v>
      </c>
      <c r="D5567" s="112">
        <v>50</v>
      </c>
    </row>
    <row r="5568" spans="1:4">
      <c r="A5568" s="264">
        <v>8</v>
      </c>
      <c r="B5568" s="264">
        <v>20</v>
      </c>
      <c r="C5568" s="265">
        <v>0.66666666666666663</v>
      </c>
      <c r="D5568" s="112">
        <v>46.632068567878648</v>
      </c>
    </row>
    <row r="5569" spans="1:4">
      <c r="A5569" s="264">
        <v>8</v>
      </c>
      <c r="B5569" s="264">
        <v>20</v>
      </c>
      <c r="C5569" s="265">
        <v>0.70833333333333337</v>
      </c>
      <c r="D5569" s="112">
        <v>37.584020807885899</v>
      </c>
    </row>
    <row r="5570" spans="1:4">
      <c r="A5570" s="264">
        <v>8</v>
      </c>
      <c r="B5570" s="264">
        <v>20</v>
      </c>
      <c r="C5570" s="265">
        <v>0.75</v>
      </c>
      <c r="D5570" s="112">
        <v>7.8877957554064251</v>
      </c>
    </row>
    <row r="5571" spans="1:4">
      <c r="A5571" s="264">
        <v>8</v>
      </c>
      <c r="B5571" s="264">
        <v>20</v>
      </c>
      <c r="C5571" s="265">
        <v>0.79166666666666663</v>
      </c>
      <c r="D5571" s="112">
        <v>0</v>
      </c>
    </row>
    <row r="5572" spans="1:4">
      <c r="A5572" s="264">
        <v>8</v>
      </c>
      <c r="B5572" s="264">
        <v>20</v>
      </c>
      <c r="C5572" s="265">
        <v>0.83333333333333337</v>
      </c>
      <c r="D5572" s="112">
        <v>0</v>
      </c>
    </row>
    <row r="5573" spans="1:4">
      <c r="A5573" s="264">
        <v>8</v>
      </c>
      <c r="B5573" s="264">
        <v>20</v>
      </c>
      <c r="C5573" s="265">
        <v>0.875</v>
      </c>
      <c r="D5573" s="112">
        <v>0</v>
      </c>
    </row>
    <row r="5574" spans="1:4">
      <c r="A5574" s="264">
        <v>8</v>
      </c>
      <c r="B5574" s="264">
        <v>20</v>
      </c>
      <c r="C5574" s="265">
        <v>0.91666666666666663</v>
      </c>
      <c r="D5574" s="112">
        <v>0</v>
      </c>
    </row>
    <row r="5575" spans="1:4">
      <c r="A5575" s="264">
        <v>8</v>
      </c>
      <c r="B5575" s="264">
        <v>20</v>
      </c>
      <c r="C5575" s="265">
        <v>0.95833333333333337</v>
      </c>
      <c r="D5575" s="112">
        <v>0</v>
      </c>
    </row>
    <row r="5576" spans="1:4">
      <c r="A5576" s="264">
        <v>8</v>
      </c>
      <c r="B5576" s="264">
        <v>21</v>
      </c>
      <c r="C5576" s="265">
        <v>0</v>
      </c>
      <c r="D5576" s="112">
        <v>0</v>
      </c>
    </row>
    <row r="5577" spans="1:4">
      <c r="A5577" s="264">
        <v>8</v>
      </c>
      <c r="B5577" s="264">
        <v>21</v>
      </c>
      <c r="C5577" s="265">
        <v>4.1666666666666664E-2</v>
      </c>
      <c r="D5577" s="112">
        <v>0</v>
      </c>
    </row>
    <row r="5578" spans="1:4">
      <c r="A5578" s="264">
        <v>8</v>
      </c>
      <c r="B5578" s="264">
        <v>21</v>
      </c>
      <c r="C5578" s="265">
        <v>8.3333333333333329E-2</v>
      </c>
      <c r="D5578" s="112">
        <v>0</v>
      </c>
    </row>
    <row r="5579" spans="1:4">
      <c r="A5579" s="264">
        <v>8</v>
      </c>
      <c r="B5579" s="264">
        <v>21</v>
      </c>
      <c r="C5579" s="265">
        <v>0.125</v>
      </c>
      <c r="D5579" s="112">
        <v>0</v>
      </c>
    </row>
    <row r="5580" spans="1:4">
      <c r="A5580" s="264">
        <v>8</v>
      </c>
      <c r="B5580" s="264">
        <v>21</v>
      </c>
      <c r="C5580" s="265">
        <v>0.16666666666666666</v>
      </c>
      <c r="D5580" s="112">
        <v>0</v>
      </c>
    </row>
    <row r="5581" spans="1:4">
      <c r="A5581" s="264">
        <v>8</v>
      </c>
      <c r="B5581" s="264">
        <v>21</v>
      </c>
      <c r="C5581" s="265">
        <v>0.20833333333333334</v>
      </c>
      <c r="D5581" s="112">
        <v>0</v>
      </c>
    </row>
    <row r="5582" spans="1:4">
      <c r="A5582" s="264">
        <v>8</v>
      </c>
      <c r="B5582" s="264">
        <v>21</v>
      </c>
      <c r="C5582" s="265">
        <v>0.25</v>
      </c>
      <c r="D5582" s="112">
        <v>0</v>
      </c>
    </row>
    <row r="5583" spans="1:4">
      <c r="A5583" s="264">
        <v>8</v>
      </c>
      <c r="B5583" s="264">
        <v>21</v>
      </c>
      <c r="C5583" s="265">
        <v>0.29166666666666669</v>
      </c>
      <c r="D5583" s="112">
        <v>2.1653525375042255</v>
      </c>
    </row>
    <row r="5584" spans="1:4">
      <c r="A5584" s="264">
        <v>8</v>
      </c>
      <c r="B5584" s="264">
        <v>21</v>
      </c>
      <c r="C5584" s="265">
        <v>0.33333333333333331</v>
      </c>
      <c r="D5584" s="112">
        <v>4.1619003883714489</v>
      </c>
    </row>
    <row r="5585" spans="1:4">
      <c r="A5585" s="264">
        <v>8</v>
      </c>
      <c r="B5585" s="264">
        <v>21</v>
      </c>
      <c r="C5585" s="265">
        <v>0.375</v>
      </c>
      <c r="D5585" s="112">
        <v>2.6656265285789549</v>
      </c>
    </row>
    <row r="5586" spans="1:4">
      <c r="A5586" s="264">
        <v>8</v>
      </c>
      <c r="B5586" s="264">
        <v>21</v>
      </c>
      <c r="C5586" s="265">
        <v>0.41666666666666669</v>
      </c>
      <c r="D5586" s="112">
        <v>4.76549593040495</v>
      </c>
    </row>
    <row r="5587" spans="1:4">
      <c r="A5587" s="264">
        <v>8</v>
      </c>
      <c r="B5587" s="264">
        <v>21</v>
      </c>
      <c r="C5587" s="265">
        <v>0.45833333333333331</v>
      </c>
      <c r="D5587" s="112">
        <v>6.095208558011814</v>
      </c>
    </row>
    <row r="5588" spans="1:4">
      <c r="A5588" s="264">
        <v>8</v>
      </c>
      <c r="B5588" s="264">
        <v>21</v>
      </c>
      <c r="C5588" s="265">
        <v>0.5</v>
      </c>
      <c r="D5588" s="112">
        <v>31.245961785525353</v>
      </c>
    </row>
    <row r="5589" spans="1:4">
      <c r="A5589" s="264">
        <v>8</v>
      </c>
      <c r="B5589" s="264">
        <v>21</v>
      </c>
      <c r="C5589" s="265">
        <v>0.54166666666666663</v>
      </c>
      <c r="D5589" s="112">
        <v>47.546788677329189</v>
      </c>
    </row>
    <row r="5590" spans="1:4">
      <c r="A5590" s="264">
        <v>8</v>
      </c>
      <c r="B5590" s="264">
        <v>21</v>
      </c>
      <c r="C5590" s="265">
        <v>0.58333333333333337</v>
      </c>
      <c r="D5590" s="112">
        <v>41.974927061623866</v>
      </c>
    </row>
    <row r="5591" spans="1:4">
      <c r="A5591" s="264">
        <v>8</v>
      </c>
      <c r="B5591" s="264">
        <v>21</v>
      </c>
      <c r="C5591" s="265">
        <v>0.625</v>
      </c>
      <c r="D5591" s="112">
        <v>38.083887892285816</v>
      </c>
    </row>
    <row r="5592" spans="1:4">
      <c r="A5592" s="264">
        <v>8</v>
      </c>
      <c r="B5592" s="264">
        <v>21</v>
      </c>
      <c r="C5592" s="265">
        <v>0.66666666666666663</v>
      </c>
      <c r="D5592" s="112">
        <v>36.402217497161985</v>
      </c>
    </row>
    <row r="5593" spans="1:4">
      <c r="A5593" s="264">
        <v>8</v>
      </c>
      <c r="B5593" s="264">
        <v>21</v>
      </c>
      <c r="C5593" s="265">
        <v>0.70833333333333337</v>
      </c>
      <c r="D5593" s="112">
        <v>26.836890486123433</v>
      </c>
    </row>
    <row r="5594" spans="1:4">
      <c r="A5594" s="264">
        <v>8</v>
      </c>
      <c r="B5594" s="264">
        <v>21</v>
      </c>
      <c r="C5594" s="265">
        <v>0.75</v>
      </c>
      <c r="D5594" s="112">
        <v>7.7488091557192105</v>
      </c>
    </row>
    <row r="5595" spans="1:4">
      <c r="A5595" s="264">
        <v>8</v>
      </c>
      <c r="B5595" s="264">
        <v>21</v>
      </c>
      <c r="C5595" s="265">
        <v>0.79166666666666663</v>
      </c>
      <c r="D5595" s="112">
        <v>0</v>
      </c>
    </row>
    <row r="5596" spans="1:4">
      <c r="A5596" s="264">
        <v>8</v>
      </c>
      <c r="B5596" s="264">
        <v>21</v>
      </c>
      <c r="C5596" s="265">
        <v>0.83333333333333337</v>
      </c>
      <c r="D5596" s="112">
        <v>0</v>
      </c>
    </row>
    <row r="5597" spans="1:4">
      <c r="A5597" s="264">
        <v>8</v>
      </c>
      <c r="B5597" s="264">
        <v>21</v>
      </c>
      <c r="C5597" s="265">
        <v>0.875</v>
      </c>
      <c r="D5597" s="112">
        <v>0</v>
      </c>
    </row>
    <row r="5598" spans="1:4">
      <c r="A5598" s="264">
        <v>8</v>
      </c>
      <c r="B5598" s="264">
        <v>21</v>
      </c>
      <c r="C5598" s="265">
        <v>0.91666666666666663</v>
      </c>
      <c r="D5598" s="112">
        <v>0</v>
      </c>
    </row>
    <row r="5599" spans="1:4">
      <c r="A5599" s="264">
        <v>8</v>
      </c>
      <c r="B5599" s="264">
        <v>21</v>
      </c>
      <c r="C5599" s="265">
        <v>0.95833333333333337</v>
      </c>
      <c r="D5599" s="112">
        <v>0</v>
      </c>
    </row>
    <row r="5600" spans="1:4">
      <c r="A5600" s="264">
        <v>8</v>
      </c>
      <c r="B5600" s="264">
        <v>22</v>
      </c>
      <c r="C5600" s="265">
        <v>0</v>
      </c>
      <c r="D5600" s="112">
        <v>0</v>
      </c>
    </row>
    <row r="5601" spans="1:4">
      <c r="A5601" s="264">
        <v>8</v>
      </c>
      <c r="B5601" s="264">
        <v>22</v>
      </c>
      <c r="C5601" s="265">
        <v>4.1666666666666664E-2</v>
      </c>
      <c r="D5601" s="112">
        <v>0</v>
      </c>
    </row>
    <row r="5602" spans="1:4">
      <c r="A5602" s="264">
        <v>8</v>
      </c>
      <c r="B5602" s="264">
        <v>22</v>
      </c>
      <c r="C5602" s="265">
        <v>8.3333333333333329E-2</v>
      </c>
      <c r="D5602" s="112">
        <v>0</v>
      </c>
    </row>
    <row r="5603" spans="1:4">
      <c r="A5603" s="264">
        <v>8</v>
      </c>
      <c r="B5603" s="264">
        <v>22</v>
      </c>
      <c r="C5603" s="265">
        <v>0.125</v>
      </c>
      <c r="D5603" s="112">
        <v>0</v>
      </c>
    </row>
    <row r="5604" spans="1:4">
      <c r="A5604" s="264">
        <v>8</v>
      </c>
      <c r="B5604" s="264">
        <v>22</v>
      </c>
      <c r="C5604" s="265">
        <v>0.16666666666666666</v>
      </c>
      <c r="D5604" s="112">
        <v>0</v>
      </c>
    </row>
    <row r="5605" spans="1:4">
      <c r="A5605" s="264">
        <v>8</v>
      </c>
      <c r="B5605" s="264">
        <v>22</v>
      </c>
      <c r="C5605" s="265">
        <v>0.20833333333333334</v>
      </c>
      <c r="D5605" s="112">
        <v>0</v>
      </c>
    </row>
    <row r="5606" spans="1:4">
      <c r="A5606" s="264">
        <v>8</v>
      </c>
      <c r="B5606" s="264">
        <v>22</v>
      </c>
      <c r="C5606" s="265">
        <v>0.25</v>
      </c>
      <c r="D5606" s="112">
        <v>1.0177553396637422</v>
      </c>
    </row>
    <row r="5607" spans="1:4">
      <c r="A5607" s="264">
        <v>8</v>
      </c>
      <c r="B5607" s="264">
        <v>22</v>
      </c>
      <c r="C5607" s="265">
        <v>0.29166666666666669</v>
      </c>
      <c r="D5607" s="112">
        <v>8.8473428275950265</v>
      </c>
    </row>
    <row r="5608" spans="1:4">
      <c r="A5608" s="264">
        <v>8</v>
      </c>
      <c r="B5608" s="264">
        <v>22</v>
      </c>
      <c r="C5608" s="265">
        <v>0.33333333333333331</v>
      </c>
      <c r="D5608" s="112">
        <v>13.967433335955493</v>
      </c>
    </row>
    <row r="5609" spans="1:4">
      <c r="A5609" s="264">
        <v>8</v>
      </c>
      <c r="B5609" s="264">
        <v>22</v>
      </c>
      <c r="C5609" s="265">
        <v>0.375</v>
      </c>
      <c r="D5609" s="112">
        <v>15.303360554405669</v>
      </c>
    </row>
    <row r="5610" spans="1:4">
      <c r="A5610" s="264">
        <v>8</v>
      </c>
      <c r="B5610" s="264">
        <v>22</v>
      </c>
      <c r="C5610" s="265">
        <v>0.41666666666666669</v>
      </c>
      <c r="D5610" s="112">
        <v>31.079939144484033</v>
      </c>
    </row>
    <row r="5611" spans="1:4">
      <c r="A5611" s="264">
        <v>8</v>
      </c>
      <c r="B5611" s="264">
        <v>22</v>
      </c>
      <c r="C5611" s="265">
        <v>0.45833333333333331</v>
      </c>
      <c r="D5611" s="112">
        <v>49.791789753010427</v>
      </c>
    </row>
    <row r="5612" spans="1:4">
      <c r="A5612" s="264">
        <v>8</v>
      </c>
      <c r="B5612" s="264">
        <v>22</v>
      </c>
      <c r="C5612" s="265">
        <v>0.5</v>
      </c>
      <c r="D5612" s="112">
        <v>50</v>
      </c>
    </row>
    <row r="5613" spans="1:4">
      <c r="A5613" s="264">
        <v>8</v>
      </c>
      <c r="B5613" s="264">
        <v>22</v>
      </c>
      <c r="C5613" s="265">
        <v>0.54166666666666663</v>
      </c>
      <c r="D5613" s="112">
        <v>49.018500913779626</v>
      </c>
    </row>
    <row r="5614" spans="1:4">
      <c r="A5614" s="264">
        <v>8</v>
      </c>
      <c r="B5614" s="264">
        <v>22</v>
      </c>
      <c r="C5614" s="265">
        <v>0.58333333333333337</v>
      </c>
      <c r="D5614" s="112">
        <v>42.765313571254154</v>
      </c>
    </row>
    <row r="5615" spans="1:4">
      <c r="A5615" s="264">
        <v>8</v>
      </c>
      <c r="B5615" s="264">
        <v>22</v>
      </c>
      <c r="C5615" s="265">
        <v>0.625</v>
      </c>
      <c r="D5615" s="112">
        <v>46.929920619461683</v>
      </c>
    </row>
    <row r="5616" spans="1:4">
      <c r="A5616" s="264">
        <v>8</v>
      </c>
      <c r="B5616" s="264">
        <v>22</v>
      </c>
      <c r="C5616" s="265">
        <v>0.66666666666666663</v>
      </c>
      <c r="D5616" s="112">
        <v>34.590730430206968</v>
      </c>
    </row>
    <row r="5617" spans="1:4">
      <c r="A5617" s="264">
        <v>8</v>
      </c>
      <c r="B5617" s="264">
        <v>22</v>
      </c>
      <c r="C5617" s="265">
        <v>0.70833333333333337</v>
      </c>
      <c r="D5617" s="112">
        <v>22.451523687042616</v>
      </c>
    </row>
    <row r="5618" spans="1:4">
      <c r="A5618" s="264">
        <v>8</v>
      </c>
      <c r="B5618" s="264">
        <v>22</v>
      </c>
      <c r="C5618" s="265">
        <v>0.75</v>
      </c>
      <c r="D5618" s="112">
        <v>6.7773261592042848</v>
      </c>
    </row>
    <row r="5619" spans="1:4">
      <c r="A5619" s="264">
        <v>8</v>
      </c>
      <c r="B5619" s="264">
        <v>22</v>
      </c>
      <c r="C5619" s="265">
        <v>0.79166666666666663</v>
      </c>
      <c r="D5619" s="112">
        <v>0</v>
      </c>
    </row>
    <row r="5620" spans="1:4">
      <c r="A5620" s="264">
        <v>8</v>
      </c>
      <c r="B5620" s="264">
        <v>22</v>
      </c>
      <c r="C5620" s="265">
        <v>0.83333333333333337</v>
      </c>
      <c r="D5620" s="112">
        <v>0</v>
      </c>
    </row>
    <row r="5621" spans="1:4">
      <c r="A5621" s="264">
        <v>8</v>
      </c>
      <c r="B5621" s="264">
        <v>22</v>
      </c>
      <c r="C5621" s="265">
        <v>0.875</v>
      </c>
      <c r="D5621" s="112">
        <v>0</v>
      </c>
    </row>
    <row r="5622" spans="1:4">
      <c r="A5622" s="264">
        <v>8</v>
      </c>
      <c r="B5622" s="264">
        <v>22</v>
      </c>
      <c r="C5622" s="265">
        <v>0.91666666666666663</v>
      </c>
      <c r="D5622" s="112">
        <v>0</v>
      </c>
    </row>
    <row r="5623" spans="1:4">
      <c r="A5623" s="264">
        <v>8</v>
      </c>
      <c r="B5623" s="264">
        <v>22</v>
      </c>
      <c r="C5623" s="265">
        <v>0.95833333333333337</v>
      </c>
      <c r="D5623" s="112">
        <v>0</v>
      </c>
    </row>
    <row r="5624" spans="1:4">
      <c r="A5624" s="264">
        <v>8</v>
      </c>
      <c r="B5624" s="264">
        <v>23</v>
      </c>
      <c r="C5624" s="265">
        <v>0</v>
      </c>
      <c r="D5624" s="112">
        <v>0</v>
      </c>
    </row>
    <row r="5625" spans="1:4">
      <c r="A5625" s="264">
        <v>8</v>
      </c>
      <c r="B5625" s="264">
        <v>23</v>
      </c>
      <c r="C5625" s="265">
        <v>4.1666666666666664E-2</v>
      </c>
      <c r="D5625" s="112">
        <v>0</v>
      </c>
    </row>
    <row r="5626" spans="1:4">
      <c r="A5626" s="264">
        <v>8</v>
      </c>
      <c r="B5626" s="264">
        <v>23</v>
      </c>
      <c r="C5626" s="265">
        <v>8.3333333333333329E-2</v>
      </c>
      <c r="D5626" s="112">
        <v>0</v>
      </c>
    </row>
    <row r="5627" spans="1:4">
      <c r="A5627" s="264">
        <v>8</v>
      </c>
      <c r="B5627" s="264">
        <v>23</v>
      </c>
      <c r="C5627" s="265">
        <v>0.125</v>
      </c>
      <c r="D5627" s="112">
        <v>0</v>
      </c>
    </row>
    <row r="5628" spans="1:4">
      <c r="A5628" s="264">
        <v>8</v>
      </c>
      <c r="B5628" s="264">
        <v>23</v>
      </c>
      <c r="C5628" s="265">
        <v>0.16666666666666666</v>
      </c>
      <c r="D5628" s="112">
        <v>0</v>
      </c>
    </row>
    <row r="5629" spans="1:4">
      <c r="A5629" s="264">
        <v>8</v>
      </c>
      <c r="B5629" s="264">
        <v>23</v>
      </c>
      <c r="C5629" s="265">
        <v>0.20833333333333334</v>
      </c>
      <c r="D5629" s="112">
        <v>0</v>
      </c>
    </row>
    <row r="5630" spans="1:4">
      <c r="A5630" s="264">
        <v>8</v>
      </c>
      <c r="B5630" s="264">
        <v>23</v>
      </c>
      <c r="C5630" s="265">
        <v>0.25</v>
      </c>
      <c r="D5630" s="112">
        <v>1.6274835254651698</v>
      </c>
    </row>
    <row r="5631" spans="1:4">
      <c r="A5631" s="264">
        <v>8</v>
      </c>
      <c r="B5631" s="264">
        <v>23</v>
      </c>
      <c r="C5631" s="265">
        <v>0.29166666666666669</v>
      </c>
      <c r="D5631" s="112">
        <v>23.19800190960478</v>
      </c>
    </row>
    <row r="5632" spans="1:4">
      <c r="A5632" s="264">
        <v>8</v>
      </c>
      <c r="B5632" s="264">
        <v>23</v>
      </c>
      <c r="C5632" s="265">
        <v>0.33333333333333331</v>
      </c>
      <c r="D5632" s="112">
        <v>41.221669325217754</v>
      </c>
    </row>
    <row r="5633" spans="1:4">
      <c r="A5633" s="264">
        <v>8</v>
      </c>
      <c r="B5633" s="264">
        <v>23</v>
      </c>
      <c r="C5633" s="265">
        <v>0.375</v>
      </c>
      <c r="D5633" s="112">
        <v>47.688291642614857</v>
      </c>
    </row>
    <row r="5634" spans="1:4">
      <c r="A5634" s="264">
        <v>8</v>
      </c>
      <c r="B5634" s="264">
        <v>23</v>
      </c>
      <c r="C5634" s="265">
        <v>0.41666666666666669</v>
      </c>
      <c r="D5634" s="112">
        <v>45.502909226511008</v>
      </c>
    </row>
    <row r="5635" spans="1:4">
      <c r="A5635" s="264">
        <v>8</v>
      </c>
      <c r="B5635" s="264">
        <v>23</v>
      </c>
      <c r="C5635" s="265">
        <v>0.45833333333333331</v>
      </c>
      <c r="D5635" s="112">
        <v>27.341712454607084</v>
      </c>
    </row>
    <row r="5636" spans="1:4">
      <c r="A5636" s="264">
        <v>8</v>
      </c>
      <c r="B5636" s="264">
        <v>23</v>
      </c>
      <c r="C5636" s="265">
        <v>0.5</v>
      </c>
      <c r="D5636" s="112">
        <v>30.503461440323118</v>
      </c>
    </row>
    <row r="5637" spans="1:4">
      <c r="A5637" s="264">
        <v>8</v>
      </c>
      <c r="B5637" s="264">
        <v>23</v>
      </c>
      <c r="C5637" s="265">
        <v>0.54166666666666663</v>
      </c>
      <c r="D5637" s="112">
        <v>44.578910196454842</v>
      </c>
    </row>
    <row r="5638" spans="1:4">
      <c r="A5638" s="264">
        <v>8</v>
      </c>
      <c r="B5638" s="264">
        <v>23</v>
      </c>
      <c r="C5638" s="265">
        <v>0.58333333333333337</v>
      </c>
      <c r="D5638" s="112">
        <v>49.230531776941149</v>
      </c>
    </row>
    <row r="5639" spans="1:4">
      <c r="A5639" s="264">
        <v>8</v>
      </c>
      <c r="B5639" s="264">
        <v>23</v>
      </c>
      <c r="C5639" s="265">
        <v>0.625</v>
      </c>
      <c r="D5639" s="112">
        <v>37.522194221614953</v>
      </c>
    </row>
    <row r="5640" spans="1:4">
      <c r="A5640" s="264">
        <v>8</v>
      </c>
      <c r="B5640" s="264">
        <v>23</v>
      </c>
      <c r="C5640" s="265">
        <v>0.66666666666666663</v>
      </c>
      <c r="D5640" s="112">
        <v>15.041452916111387</v>
      </c>
    </row>
    <row r="5641" spans="1:4">
      <c r="A5641" s="264">
        <v>8</v>
      </c>
      <c r="B5641" s="264">
        <v>23</v>
      </c>
      <c r="C5641" s="265">
        <v>0.70833333333333337</v>
      </c>
      <c r="D5641" s="112">
        <v>13.888251340179647</v>
      </c>
    </row>
    <row r="5642" spans="1:4">
      <c r="A5642" s="264">
        <v>8</v>
      </c>
      <c r="B5642" s="264">
        <v>23</v>
      </c>
      <c r="C5642" s="265">
        <v>0.75</v>
      </c>
      <c r="D5642" s="112">
        <v>2.1096348588591134</v>
      </c>
    </row>
    <row r="5643" spans="1:4">
      <c r="A5643" s="264">
        <v>8</v>
      </c>
      <c r="B5643" s="264">
        <v>23</v>
      </c>
      <c r="C5643" s="265">
        <v>0.79166666666666663</v>
      </c>
      <c r="D5643" s="112">
        <v>0</v>
      </c>
    </row>
    <row r="5644" spans="1:4">
      <c r="A5644" s="264">
        <v>8</v>
      </c>
      <c r="B5644" s="264">
        <v>23</v>
      </c>
      <c r="C5644" s="265">
        <v>0.83333333333333337</v>
      </c>
      <c r="D5644" s="112">
        <v>0</v>
      </c>
    </row>
    <row r="5645" spans="1:4">
      <c r="A5645" s="264">
        <v>8</v>
      </c>
      <c r="B5645" s="264">
        <v>23</v>
      </c>
      <c r="C5645" s="265">
        <v>0.875</v>
      </c>
      <c r="D5645" s="112">
        <v>0</v>
      </c>
    </row>
    <row r="5646" spans="1:4">
      <c r="A5646" s="264">
        <v>8</v>
      </c>
      <c r="B5646" s="264">
        <v>23</v>
      </c>
      <c r="C5646" s="265">
        <v>0.91666666666666663</v>
      </c>
      <c r="D5646" s="112">
        <v>0</v>
      </c>
    </row>
    <row r="5647" spans="1:4">
      <c r="A5647" s="264">
        <v>8</v>
      </c>
      <c r="B5647" s="264">
        <v>23</v>
      </c>
      <c r="C5647" s="265">
        <v>0.95833333333333337</v>
      </c>
      <c r="D5647" s="112">
        <v>0</v>
      </c>
    </row>
    <row r="5648" spans="1:4">
      <c r="A5648" s="264">
        <v>8</v>
      </c>
      <c r="B5648" s="264">
        <v>24</v>
      </c>
      <c r="C5648" s="265">
        <v>0</v>
      </c>
      <c r="D5648" s="112">
        <v>0</v>
      </c>
    </row>
    <row r="5649" spans="1:4">
      <c r="A5649" s="264">
        <v>8</v>
      </c>
      <c r="B5649" s="264">
        <v>24</v>
      </c>
      <c r="C5649" s="265">
        <v>4.1666666666666664E-2</v>
      </c>
      <c r="D5649" s="112">
        <v>0</v>
      </c>
    </row>
    <row r="5650" spans="1:4">
      <c r="A5650" s="264">
        <v>8</v>
      </c>
      <c r="B5650" s="264">
        <v>24</v>
      </c>
      <c r="C5650" s="265">
        <v>8.3333333333333329E-2</v>
      </c>
      <c r="D5650" s="112">
        <v>0</v>
      </c>
    </row>
    <row r="5651" spans="1:4">
      <c r="A5651" s="264">
        <v>8</v>
      </c>
      <c r="B5651" s="264">
        <v>24</v>
      </c>
      <c r="C5651" s="265">
        <v>0.125</v>
      </c>
      <c r="D5651" s="112">
        <v>0</v>
      </c>
    </row>
    <row r="5652" spans="1:4">
      <c r="A5652" s="264">
        <v>8</v>
      </c>
      <c r="B5652" s="264">
        <v>24</v>
      </c>
      <c r="C5652" s="265">
        <v>0.16666666666666666</v>
      </c>
      <c r="D5652" s="112">
        <v>0</v>
      </c>
    </row>
    <row r="5653" spans="1:4">
      <c r="A5653" s="264">
        <v>8</v>
      </c>
      <c r="B5653" s="264">
        <v>24</v>
      </c>
      <c r="C5653" s="265">
        <v>0.20833333333333334</v>
      </c>
      <c r="D5653" s="112">
        <v>0</v>
      </c>
    </row>
    <row r="5654" spans="1:4">
      <c r="A5654" s="264">
        <v>8</v>
      </c>
      <c r="B5654" s="264">
        <v>24</v>
      </c>
      <c r="C5654" s="265">
        <v>0.25</v>
      </c>
      <c r="D5654" s="112">
        <v>1.400116509276359</v>
      </c>
    </row>
    <row r="5655" spans="1:4">
      <c r="A5655" s="264">
        <v>8</v>
      </c>
      <c r="B5655" s="264">
        <v>24</v>
      </c>
      <c r="C5655" s="265">
        <v>0.29166666666666669</v>
      </c>
      <c r="D5655" s="112">
        <v>2.8122249945224964</v>
      </c>
    </row>
    <row r="5656" spans="1:4">
      <c r="A5656" s="264">
        <v>8</v>
      </c>
      <c r="B5656" s="264">
        <v>24</v>
      </c>
      <c r="C5656" s="265">
        <v>0.33333333333333331</v>
      </c>
      <c r="D5656" s="112">
        <v>4.7937883608035952</v>
      </c>
    </row>
    <row r="5657" spans="1:4">
      <c r="A5657" s="264">
        <v>8</v>
      </c>
      <c r="B5657" s="264">
        <v>24</v>
      </c>
      <c r="C5657" s="265">
        <v>0.375</v>
      </c>
      <c r="D5657" s="112">
        <v>17.357498647467935</v>
      </c>
    </row>
    <row r="5658" spans="1:4">
      <c r="A5658" s="264">
        <v>8</v>
      </c>
      <c r="B5658" s="264">
        <v>24</v>
      </c>
      <c r="C5658" s="265">
        <v>0.41666666666666669</v>
      </c>
      <c r="D5658" s="112">
        <v>18.053392790067434</v>
      </c>
    </row>
    <row r="5659" spans="1:4">
      <c r="A5659" s="264">
        <v>8</v>
      </c>
      <c r="B5659" s="264">
        <v>24</v>
      </c>
      <c r="C5659" s="265">
        <v>0.45833333333333331</v>
      </c>
      <c r="D5659" s="112">
        <v>12.662579561800881</v>
      </c>
    </row>
    <row r="5660" spans="1:4">
      <c r="A5660" s="264">
        <v>8</v>
      </c>
      <c r="B5660" s="264">
        <v>24</v>
      </c>
      <c r="C5660" s="265">
        <v>0.5</v>
      </c>
      <c r="D5660" s="112">
        <v>7.312437834221587</v>
      </c>
    </row>
    <row r="5661" spans="1:4">
      <c r="A5661" s="264">
        <v>8</v>
      </c>
      <c r="B5661" s="264">
        <v>24</v>
      </c>
      <c r="C5661" s="265">
        <v>0.54166666666666663</v>
      </c>
      <c r="D5661" s="112">
        <v>9.1081236642430436</v>
      </c>
    </row>
    <row r="5662" spans="1:4">
      <c r="A5662" s="264">
        <v>8</v>
      </c>
      <c r="B5662" s="264">
        <v>24</v>
      </c>
      <c r="C5662" s="265">
        <v>0.58333333333333337</v>
      </c>
      <c r="D5662" s="112">
        <v>31.621119288161996</v>
      </c>
    </row>
    <row r="5663" spans="1:4">
      <c r="A5663" s="264">
        <v>8</v>
      </c>
      <c r="B5663" s="264">
        <v>24</v>
      </c>
      <c r="C5663" s="265">
        <v>0.625</v>
      </c>
      <c r="D5663" s="112">
        <v>43.960786962147687</v>
      </c>
    </row>
    <row r="5664" spans="1:4">
      <c r="A5664" s="264">
        <v>8</v>
      </c>
      <c r="B5664" s="264">
        <v>24</v>
      </c>
      <c r="C5664" s="265">
        <v>0.66666666666666663</v>
      </c>
      <c r="D5664" s="112">
        <v>14.94595287009666</v>
      </c>
    </row>
    <row r="5665" spans="1:4">
      <c r="A5665" s="264">
        <v>8</v>
      </c>
      <c r="B5665" s="264">
        <v>24</v>
      </c>
      <c r="C5665" s="265">
        <v>0.70833333333333337</v>
      </c>
      <c r="D5665" s="112">
        <v>24.711543833061217</v>
      </c>
    </row>
    <row r="5666" spans="1:4">
      <c r="A5666" s="264">
        <v>8</v>
      </c>
      <c r="B5666" s="264">
        <v>24</v>
      </c>
      <c r="C5666" s="265">
        <v>0.75</v>
      </c>
      <c r="D5666" s="112">
        <v>6.2502620959306938</v>
      </c>
    </row>
    <row r="5667" spans="1:4">
      <c r="A5667" s="264">
        <v>8</v>
      </c>
      <c r="B5667" s="264">
        <v>24</v>
      </c>
      <c r="C5667" s="265">
        <v>0.79166666666666663</v>
      </c>
      <c r="D5667" s="112">
        <v>0</v>
      </c>
    </row>
    <row r="5668" spans="1:4">
      <c r="A5668" s="264">
        <v>8</v>
      </c>
      <c r="B5668" s="264">
        <v>24</v>
      </c>
      <c r="C5668" s="265">
        <v>0.83333333333333337</v>
      </c>
      <c r="D5668" s="112">
        <v>0</v>
      </c>
    </row>
    <row r="5669" spans="1:4">
      <c r="A5669" s="264">
        <v>8</v>
      </c>
      <c r="B5669" s="264">
        <v>24</v>
      </c>
      <c r="C5669" s="265">
        <v>0.875</v>
      </c>
      <c r="D5669" s="112">
        <v>0</v>
      </c>
    </row>
    <row r="5670" spans="1:4">
      <c r="A5670" s="264">
        <v>8</v>
      </c>
      <c r="B5670" s="264">
        <v>24</v>
      </c>
      <c r="C5670" s="265">
        <v>0.91666666666666663</v>
      </c>
      <c r="D5670" s="112">
        <v>0</v>
      </c>
    </row>
    <row r="5671" spans="1:4">
      <c r="A5671" s="264">
        <v>8</v>
      </c>
      <c r="B5671" s="264">
        <v>24</v>
      </c>
      <c r="C5671" s="265">
        <v>0.95833333333333337</v>
      </c>
      <c r="D5671" s="112">
        <v>0</v>
      </c>
    </row>
    <row r="5672" spans="1:4">
      <c r="A5672" s="264">
        <v>8</v>
      </c>
      <c r="B5672" s="264">
        <v>25</v>
      </c>
      <c r="C5672" s="265">
        <v>0</v>
      </c>
      <c r="D5672" s="112">
        <v>0</v>
      </c>
    </row>
    <row r="5673" spans="1:4">
      <c r="A5673" s="264">
        <v>8</v>
      </c>
      <c r="B5673" s="264">
        <v>25</v>
      </c>
      <c r="C5673" s="265">
        <v>4.1666666666666664E-2</v>
      </c>
      <c r="D5673" s="112">
        <v>0</v>
      </c>
    </row>
    <row r="5674" spans="1:4">
      <c r="A5674" s="264">
        <v>8</v>
      </c>
      <c r="B5674" s="264">
        <v>25</v>
      </c>
      <c r="C5674" s="265">
        <v>8.3333333333333329E-2</v>
      </c>
      <c r="D5674" s="112">
        <v>0</v>
      </c>
    </row>
    <row r="5675" spans="1:4">
      <c r="A5675" s="264">
        <v>8</v>
      </c>
      <c r="B5675" s="264">
        <v>25</v>
      </c>
      <c r="C5675" s="265">
        <v>0.125</v>
      </c>
      <c r="D5675" s="112">
        <v>0</v>
      </c>
    </row>
    <row r="5676" spans="1:4">
      <c r="A5676" s="264">
        <v>8</v>
      </c>
      <c r="B5676" s="264">
        <v>25</v>
      </c>
      <c r="C5676" s="265">
        <v>0.16666666666666666</v>
      </c>
      <c r="D5676" s="112">
        <v>0</v>
      </c>
    </row>
    <row r="5677" spans="1:4">
      <c r="A5677" s="264">
        <v>8</v>
      </c>
      <c r="B5677" s="264">
        <v>25</v>
      </c>
      <c r="C5677" s="265">
        <v>0.20833333333333334</v>
      </c>
      <c r="D5677" s="112">
        <v>0</v>
      </c>
    </row>
    <row r="5678" spans="1:4">
      <c r="A5678" s="264">
        <v>8</v>
      </c>
      <c r="B5678" s="264">
        <v>25</v>
      </c>
      <c r="C5678" s="265">
        <v>0.25</v>
      </c>
      <c r="D5678" s="112">
        <v>3.4148376629664638</v>
      </c>
    </row>
    <row r="5679" spans="1:4">
      <c r="A5679" s="264">
        <v>8</v>
      </c>
      <c r="B5679" s="264">
        <v>25</v>
      </c>
      <c r="C5679" s="265">
        <v>0.29166666666666669</v>
      </c>
      <c r="D5679" s="112">
        <v>25.989277413397883</v>
      </c>
    </row>
    <row r="5680" spans="1:4">
      <c r="A5680" s="264">
        <v>8</v>
      </c>
      <c r="B5680" s="264">
        <v>25</v>
      </c>
      <c r="C5680" s="265">
        <v>0.33333333333333331</v>
      </c>
      <c r="D5680" s="112">
        <v>43.183110586808702</v>
      </c>
    </row>
    <row r="5681" spans="1:4">
      <c r="A5681" s="264">
        <v>8</v>
      </c>
      <c r="B5681" s="264">
        <v>25</v>
      </c>
      <c r="C5681" s="265">
        <v>0.375</v>
      </c>
      <c r="D5681" s="112">
        <v>48.036630073848819</v>
      </c>
    </row>
    <row r="5682" spans="1:4">
      <c r="A5682" s="264">
        <v>8</v>
      </c>
      <c r="B5682" s="264">
        <v>25</v>
      </c>
      <c r="C5682" s="265">
        <v>0.41666666666666669</v>
      </c>
      <c r="D5682" s="112">
        <v>50</v>
      </c>
    </row>
    <row r="5683" spans="1:4">
      <c r="A5683" s="264">
        <v>8</v>
      </c>
      <c r="B5683" s="264">
        <v>25</v>
      </c>
      <c r="C5683" s="265">
        <v>0.45833333333333331</v>
      </c>
      <c r="D5683" s="112">
        <v>50</v>
      </c>
    </row>
    <row r="5684" spans="1:4">
      <c r="A5684" s="264">
        <v>8</v>
      </c>
      <c r="B5684" s="264">
        <v>25</v>
      </c>
      <c r="C5684" s="265">
        <v>0.5</v>
      </c>
      <c r="D5684" s="112">
        <v>50</v>
      </c>
    </row>
    <row r="5685" spans="1:4">
      <c r="A5685" s="264">
        <v>8</v>
      </c>
      <c r="B5685" s="264">
        <v>25</v>
      </c>
      <c r="C5685" s="265">
        <v>0.54166666666666663</v>
      </c>
      <c r="D5685" s="112">
        <v>48.966494770493334</v>
      </c>
    </row>
    <row r="5686" spans="1:4">
      <c r="A5686" s="264">
        <v>8</v>
      </c>
      <c r="B5686" s="264">
        <v>25</v>
      </c>
      <c r="C5686" s="265">
        <v>0.58333333333333337</v>
      </c>
      <c r="D5686" s="112">
        <v>46.59868411104997</v>
      </c>
    </row>
    <row r="5687" spans="1:4">
      <c r="A5687" s="264">
        <v>8</v>
      </c>
      <c r="B5687" s="264">
        <v>25</v>
      </c>
      <c r="C5687" s="265">
        <v>0.625</v>
      </c>
      <c r="D5687" s="112">
        <v>41.304790951966567</v>
      </c>
    </row>
    <row r="5688" spans="1:4">
      <c r="A5688" s="264">
        <v>8</v>
      </c>
      <c r="B5688" s="264">
        <v>25</v>
      </c>
      <c r="C5688" s="265">
        <v>0.66666666666666663</v>
      </c>
      <c r="D5688" s="112">
        <v>44.17623515554051</v>
      </c>
    </row>
    <row r="5689" spans="1:4">
      <c r="A5689" s="264">
        <v>8</v>
      </c>
      <c r="B5689" s="264">
        <v>25</v>
      </c>
      <c r="C5689" s="265">
        <v>0.70833333333333337</v>
      </c>
      <c r="D5689" s="112">
        <v>34.297134420144054</v>
      </c>
    </row>
    <row r="5690" spans="1:4">
      <c r="A5690" s="264">
        <v>8</v>
      </c>
      <c r="B5690" s="264">
        <v>25</v>
      </c>
      <c r="C5690" s="265">
        <v>0.75</v>
      </c>
      <c r="D5690" s="112">
        <v>4.6663318985413182</v>
      </c>
    </row>
    <row r="5691" spans="1:4">
      <c r="A5691" s="264">
        <v>8</v>
      </c>
      <c r="B5691" s="264">
        <v>25</v>
      </c>
      <c r="C5691" s="265">
        <v>0.79166666666666663</v>
      </c>
      <c r="D5691" s="112">
        <v>0</v>
      </c>
    </row>
    <row r="5692" spans="1:4">
      <c r="A5692" s="264">
        <v>8</v>
      </c>
      <c r="B5692" s="264">
        <v>25</v>
      </c>
      <c r="C5692" s="265">
        <v>0.83333333333333337</v>
      </c>
      <c r="D5692" s="112">
        <v>0</v>
      </c>
    </row>
    <row r="5693" spans="1:4">
      <c r="A5693" s="264">
        <v>8</v>
      </c>
      <c r="B5693" s="264">
        <v>25</v>
      </c>
      <c r="C5693" s="265">
        <v>0.875</v>
      </c>
      <c r="D5693" s="112">
        <v>0</v>
      </c>
    </row>
    <row r="5694" spans="1:4">
      <c r="A5694" s="264">
        <v>8</v>
      </c>
      <c r="B5694" s="264">
        <v>25</v>
      </c>
      <c r="C5694" s="265">
        <v>0.91666666666666663</v>
      </c>
      <c r="D5694" s="112">
        <v>0</v>
      </c>
    </row>
    <row r="5695" spans="1:4">
      <c r="A5695" s="264">
        <v>8</v>
      </c>
      <c r="B5695" s="264">
        <v>25</v>
      </c>
      <c r="C5695" s="265">
        <v>0.95833333333333337</v>
      </c>
      <c r="D5695" s="112">
        <v>0</v>
      </c>
    </row>
    <row r="5696" spans="1:4">
      <c r="A5696" s="264">
        <v>8</v>
      </c>
      <c r="B5696" s="264">
        <v>26</v>
      </c>
      <c r="C5696" s="265">
        <v>0</v>
      </c>
      <c r="D5696" s="112">
        <v>0</v>
      </c>
    </row>
    <row r="5697" spans="1:4">
      <c r="A5697" s="264">
        <v>8</v>
      </c>
      <c r="B5697" s="264">
        <v>26</v>
      </c>
      <c r="C5697" s="265">
        <v>4.1666666666666664E-2</v>
      </c>
      <c r="D5697" s="112">
        <v>0</v>
      </c>
    </row>
    <row r="5698" spans="1:4">
      <c r="A5698" s="264">
        <v>8</v>
      </c>
      <c r="B5698" s="264">
        <v>26</v>
      </c>
      <c r="C5698" s="265">
        <v>8.3333333333333329E-2</v>
      </c>
      <c r="D5698" s="112">
        <v>0</v>
      </c>
    </row>
    <row r="5699" spans="1:4">
      <c r="A5699" s="264">
        <v>8</v>
      </c>
      <c r="B5699" s="264">
        <v>26</v>
      </c>
      <c r="C5699" s="265">
        <v>0.125</v>
      </c>
      <c r="D5699" s="112">
        <v>0</v>
      </c>
    </row>
    <row r="5700" spans="1:4">
      <c r="A5700" s="264">
        <v>8</v>
      </c>
      <c r="B5700" s="264">
        <v>26</v>
      </c>
      <c r="C5700" s="265">
        <v>0.16666666666666666</v>
      </c>
      <c r="D5700" s="112">
        <v>0</v>
      </c>
    </row>
    <row r="5701" spans="1:4">
      <c r="A5701" s="264">
        <v>8</v>
      </c>
      <c r="B5701" s="264">
        <v>26</v>
      </c>
      <c r="C5701" s="265">
        <v>0.20833333333333334</v>
      </c>
      <c r="D5701" s="112">
        <v>0</v>
      </c>
    </row>
    <row r="5702" spans="1:4">
      <c r="A5702" s="264">
        <v>8</v>
      </c>
      <c r="B5702" s="264">
        <v>26</v>
      </c>
      <c r="C5702" s="265">
        <v>0.25</v>
      </c>
      <c r="D5702" s="112">
        <v>0.99918360910283621</v>
      </c>
    </row>
    <row r="5703" spans="1:4">
      <c r="A5703" s="264">
        <v>8</v>
      </c>
      <c r="B5703" s="264">
        <v>26</v>
      </c>
      <c r="C5703" s="265">
        <v>0.29166666666666669</v>
      </c>
      <c r="D5703" s="112">
        <v>8.0815890943299191</v>
      </c>
    </row>
    <row r="5704" spans="1:4">
      <c r="A5704" s="264">
        <v>8</v>
      </c>
      <c r="B5704" s="264">
        <v>26</v>
      </c>
      <c r="C5704" s="265">
        <v>0.33333333333333331</v>
      </c>
      <c r="D5704" s="112">
        <v>6.352890273920849</v>
      </c>
    </row>
    <row r="5705" spans="1:4">
      <c r="A5705" s="264">
        <v>8</v>
      </c>
      <c r="B5705" s="264">
        <v>26</v>
      </c>
      <c r="C5705" s="265">
        <v>0.375</v>
      </c>
      <c r="D5705" s="112">
        <v>22.767802238915568</v>
      </c>
    </row>
    <row r="5706" spans="1:4">
      <c r="A5706" s="264">
        <v>8</v>
      </c>
      <c r="B5706" s="264">
        <v>26</v>
      </c>
      <c r="C5706" s="265">
        <v>0.41666666666666669</v>
      </c>
      <c r="D5706" s="112">
        <v>49.825106562659585</v>
      </c>
    </row>
    <row r="5707" spans="1:4">
      <c r="A5707" s="264">
        <v>8</v>
      </c>
      <c r="B5707" s="264">
        <v>26</v>
      </c>
      <c r="C5707" s="265">
        <v>0.45833333333333331</v>
      </c>
      <c r="D5707" s="112">
        <v>50</v>
      </c>
    </row>
    <row r="5708" spans="1:4">
      <c r="A5708" s="264">
        <v>8</v>
      </c>
      <c r="B5708" s="264">
        <v>26</v>
      </c>
      <c r="C5708" s="265">
        <v>0.5</v>
      </c>
      <c r="D5708" s="112">
        <v>49.721149135199369</v>
      </c>
    </row>
    <row r="5709" spans="1:4">
      <c r="A5709" s="264">
        <v>8</v>
      </c>
      <c r="B5709" s="264">
        <v>26</v>
      </c>
      <c r="C5709" s="265">
        <v>0.54166666666666663</v>
      </c>
      <c r="D5709" s="112">
        <v>50</v>
      </c>
    </row>
    <row r="5710" spans="1:4">
      <c r="A5710" s="264">
        <v>8</v>
      </c>
      <c r="B5710" s="264">
        <v>26</v>
      </c>
      <c r="C5710" s="265">
        <v>0.58333333333333337</v>
      </c>
      <c r="D5710" s="112">
        <v>41.275284198988686</v>
      </c>
    </row>
    <row r="5711" spans="1:4">
      <c r="A5711" s="264">
        <v>8</v>
      </c>
      <c r="B5711" s="264">
        <v>26</v>
      </c>
      <c r="C5711" s="265">
        <v>0.625</v>
      </c>
      <c r="D5711" s="112">
        <v>31.946269023979013</v>
      </c>
    </row>
    <row r="5712" spans="1:4">
      <c r="A5712" s="264">
        <v>8</v>
      </c>
      <c r="B5712" s="264">
        <v>26</v>
      </c>
      <c r="C5712" s="265">
        <v>0.66666666666666663</v>
      </c>
      <c r="D5712" s="112">
        <v>33.343214056384113</v>
      </c>
    </row>
    <row r="5713" spans="1:4">
      <c r="A5713" s="264">
        <v>8</v>
      </c>
      <c r="B5713" s="264">
        <v>26</v>
      </c>
      <c r="C5713" s="265">
        <v>0.70833333333333337</v>
      </c>
      <c r="D5713" s="112">
        <v>10.482789187244324</v>
      </c>
    </row>
    <row r="5714" spans="1:4">
      <c r="A5714" s="264">
        <v>8</v>
      </c>
      <c r="B5714" s="264">
        <v>26</v>
      </c>
      <c r="C5714" s="265">
        <v>0.75</v>
      </c>
      <c r="D5714" s="112">
        <v>1.7450084302146414</v>
      </c>
    </row>
    <row r="5715" spans="1:4">
      <c r="A5715" s="264">
        <v>8</v>
      </c>
      <c r="B5715" s="264">
        <v>26</v>
      </c>
      <c r="C5715" s="265">
        <v>0.79166666666666663</v>
      </c>
      <c r="D5715" s="112">
        <v>0</v>
      </c>
    </row>
    <row r="5716" spans="1:4">
      <c r="A5716" s="264">
        <v>8</v>
      </c>
      <c r="B5716" s="264">
        <v>26</v>
      </c>
      <c r="C5716" s="265">
        <v>0.83333333333333337</v>
      </c>
      <c r="D5716" s="112">
        <v>0</v>
      </c>
    </row>
    <row r="5717" spans="1:4">
      <c r="A5717" s="264">
        <v>8</v>
      </c>
      <c r="B5717" s="264">
        <v>26</v>
      </c>
      <c r="C5717" s="265">
        <v>0.875</v>
      </c>
      <c r="D5717" s="112">
        <v>0</v>
      </c>
    </row>
    <row r="5718" spans="1:4">
      <c r="A5718" s="264">
        <v>8</v>
      </c>
      <c r="B5718" s="264">
        <v>26</v>
      </c>
      <c r="C5718" s="265">
        <v>0.91666666666666663</v>
      </c>
      <c r="D5718" s="112">
        <v>0</v>
      </c>
    </row>
    <row r="5719" spans="1:4">
      <c r="A5719" s="264">
        <v>8</v>
      </c>
      <c r="B5719" s="264">
        <v>26</v>
      </c>
      <c r="C5719" s="265">
        <v>0.95833333333333337</v>
      </c>
      <c r="D5719" s="112">
        <v>0</v>
      </c>
    </row>
    <row r="5720" spans="1:4">
      <c r="A5720" s="264">
        <v>8</v>
      </c>
      <c r="B5720" s="264">
        <v>27</v>
      </c>
      <c r="C5720" s="265">
        <v>0</v>
      </c>
      <c r="D5720" s="112">
        <v>0</v>
      </c>
    </row>
    <row r="5721" spans="1:4">
      <c r="A5721" s="264">
        <v>8</v>
      </c>
      <c r="B5721" s="264">
        <v>27</v>
      </c>
      <c r="C5721" s="265">
        <v>4.1666666666666664E-2</v>
      </c>
      <c r="D5721" s="112">
        <v>0</v>
      </c>
    </row>
    <row r="5722" spans="1:4">
      <c r="A5722" s="264">
        <v>8</v>
      </c>
      <c r="B5722" s="264">
        <v>27</v>
      </c>
      <c r="C5722" s="265">
        <v>8.3333333333333329E-2</v>
      </c>
      <c r="D5722" s="112">
        <v>0</v>
      </c>
    </row>
    <row r="5723" spans="1:4">
      <c r="A5723" s="264">
        <v>8</v>
      </c>
      <c r="B5723" s="264">
        <v>27</v>
      </c>
      <c r="C5723" s="265">
        <v>0.125</v>
      </c>
      <c r="D5723" s="112">
        <v>0</v>
      </c>
    </row>
    <row r="5724" spans="1:4">
      <c r="A5724" s="264">
        <v>8</v>
      </c>
      <c r="B5724" s="264">
        <v>27</v>
      </c>
      <c r="C5724" s="265">
        <v>0.16666666666666666</v>
      </c>
      <c r="D5724" s="112">
        <v>0</v>
      </c>
    </row>
    <row r="5725" spans="1:4">
      <c r="A5725" s="264">
        <v>8</v>
      </c>
      <c r="B5725" s="264">
        <v>27</v>
      </c>
      <c r="C5725" s="265">
        <v>0.20833333333333334</v>
      </c>
      <c r="D5725" s="112">
        <v>0</v>
      </c>
    </row>
    <row r="5726" spans="1:4">
      <c r="A5726" s="264">
        <v>8</v>
      </c>
      <c r="B5726" s="264">
        <v>27</v>
      </c>
      <c r="C5726" s="265">
        <v>0.25</v>
      </c>
      <c r="D5726" s="112">
        <v>3.749109757583883</v>
      </c>
    </row>
    <row r="5727" spans="1:4">
      <c r="A5727" s="264">
        <v>8</v>
      </c>
      <c r="B5727" s="264">
        <v>27</v>
      </c>
      <c r="C5727" s="265">
        <v>0.29166666666666669</v>
      </c>
      <c r="D5727" s="112">
        <v>28.138516707616752</v>
      </c>
    </row>
    <row r="5728" spans="1:4">
      <c r="A5728" s="264">
        <v>8</v>
      </c>
      <c r="B5728" s="264">
        <v>27</v>
      </c>
      <c r="C5728" s="265">
        <v>0.33333333333333331</v>
      </c>
      <c r="D5728" s="112">
        <v>45.362542137419247</v>
      </c>
    </row>
    <row r="5729" spans="1:4">
      <c r="A5729" s="264">
        <v>8</v>
      </c>
      <c r="B5729" s="264">
        <v>27</v>
      </c>
      <c r="C5729" s="265">
        <v>0.375</v>
      </c>
      <c r="D5729" s="112">
        <v>49.67981979111098</v>
      </c>
    </row>
    <row r="5730" spans="1:4">
      <c r="A5730" s="264">
        <v>8</v>
      </c>
      <c r="B5730" s="264">
        <v>27</v>
      </c>
      <c r="C5730" s="265">
        <v>0.41666666666666669</v>
      </c>
      <c r="D5730" s="112">
        <v>50</v>
      </c>
    </row>
    <row r="5731" spans="1:4">
      <c r="A5731" s="264">
        <v>8</v>
      </c>
      <c r="B5731" s="264">
        <v>27</v>
      </c>
      <c r="C5731" s="265">
        <v>0.45833333333333331</v>
      </c>
      <c r="D5731" s="112">
        <v>50</v>
      </c>
    </row>
    <row r="5732" spans="1:4">
      <c r="A5732" s="264">
        <v>8</v>
      </c>
      <c r="B5732" s="264">
        <v>27</v>
      </c>
      <c r="C5732" s="265">
        <v>0.5</v>
      </c>
      <c r="D5732" s="112">
        <v>50</v>
      </c>
    </row>
    <row r="5733" spans="1:4">
      <c r="A5733" s="264">
        <v>8</v>
      </c>
      <c r="B5733" s="264">
        <v>27</v>
      </c>
      <c r="C5733" s="265">
        <v>0.54166666666666663</v>
      </c>
      <c r="D5733" s="112">
        <v>50</v>
      </c>
    </row>
    <row r="5734" spans="1:4">
      <c r="A5734" s="264">
        <v>8</v>
      </c>
      <c r="B5734" s="264">
        <v>27</v>
      </c>
      <c r="C5734" s="265">
        <v>0.58333333333333337</v>
      </c>
      <c r="D5734" s="112">
        <v>49.573179730405883</v>
      </c>
    </row>
    <row r="5735" spans="1:4">
      <c r="A5735" s="264">
        <v>8</v>
      </c>
      <c r="B5735" s="264">
        <v>27</v>
      </c>
      <c r="C5735" s="265">
        <v>0.625</v>
      </c>
      <c r="D5735" s="112">
        <v>44.958747455474956</v>
      </c>
    </row>
    <row r="5736" spans="1:4">
      <c r="A5736" s="264">
        <v>8</v>
      </c>
      <c r="B5736" s="264">
        <v>27</v>
      </c>
      <c r="C5736" s="265">
        <v>0.66666666666666663</v>
      </c>
      <c r="D5736" s="112">
        <v>42.676911879570561</v>
      </c>
    </row>
    <row r="5737" spans="1:4">
      <c r="A5737" s="264">
        <v>8</v>
      </c>
      <c r="B5737" s="264">
        <v>27</v>
      </c>
      <c r="C5737" s="265">
        <v>0.70833333333333337</v>
      </c>
      <c r="D5737" s="112">
        <v>16.031552626762927</v>
      </c>
    </row>
    <row r="5738" spans="1:4">
      <c r="A5738" s="264">
        <v>8</v>
      </c>
      <c r="B5738" s="264">
        <v>27</v>
      </c>
      <c r="C5738" s="265">
        <v>0.75</v>
      </c>
      <c r="D5738" s="112">
        <v>6.5551085867132448</v>
      </c>
    </row>
    <row r="5739" spans="1:4">
      <c r="A5739" s="264">
        <v>8</v>
      </c>
      <c r="B5739" s="264">
        <v>27</v>
      </c>
      <c r="C5739" s="265">
        <v>0.79166666666666663</v>
      </c>
      <c r="D5739" s="112">
        <v>0</v>
      </c>
    </row>
    <row r="5740" spans="1:4">
      <c r="A5740" s="264">
        <v>8</v>
      </c>
      <c r="B5740" s="264">
        <v>27</v>
      </c>
      <c r="C5740" s="265">
        <v>0.83333333333333337</v>
      </c>
      <c r="D5740" s="112">
        <v>0</v>
      </c>
    </row>
    <row r="5741" spans="1:4">
      <c r="A5741" s="264">
        <v>8</v>
      </c>
      <c r="B5741" s="264">
        <v>27</v>
      </c>
      <c r="C5741" s="265">
        <v>0.875</v>
      </c>
      <c r="D5741" s="112">
        <v>0</v>
      </c>
    </row>
    <row r="5742" spans="1:4">
      <c r="A5742" s="264">
        <v>8</v>
      </c>
      <c r="B5742" s="264">
        <v>27</v>
      </c>
      <c r="C5742" s="265">
        <v>0.91666666666666663</v>
      </c>
      <c r="D5742" s="112">
        <v>0</v>
      </c>
    </row>
    <row r="5743" spans="1:4">
      <c r="A5743" s="264">
        <v>8</v>
      </c>
      <c r="B5743" s="264">
        <v>27</v>
      </c>
      <c r="C5743" s="265">
        <v>0.95833333333333337</v>
      </c>
      <c r="D5743" s="112">
        <v>0</v>
      </c>
    </row>
    <row r="5744" spans="1:4">
      <c r="A5744" s="264">
        <v>8</v>
      </c>
      <c r="B5744" s="264">
        <v>28</v>
      </c>
      <c r="C5744" s="265">
        <v>0</v>
      </c>
      <c r="D5744" s="112">
        <v>0</v>
      </c>
    </row>
    <row r="5745" spans="1:4">
      <c r="A5745" s="264">
        <v>8</v>
      </c>
      <c r="B5745" s="264">
        <v>28</v>
      </c>
      <c r="C5745" s="265">
        <v>4.1666666666666664E-2</v>
      </c>
      <c r="D5745" s="112">
        <v>0</v>
      </c>
    </row>
    <row r="5746" spans="1:4">
      <c r="A5746" s="264">
        <v>8</v>
      </c>
      <c r="B5746" s="264">
        <v>28</v>
      </c>
      <c r="C5746" s="265">
        <v>8.3333333333333329E-2</v>
      </c>
      <c r="D5746" s="112">
        <v>0</v>
      </c>
    </row>
    <row r="5747" spans="1:4">
      <c r="A5747" s="264">
        <v>8</v>
      </c>
      <c r="B5747" s="264">
        <v>28</v>
      </c>
      <c r="C5747" s="265">
        <v>0.125</v>
      </c>
      <c r="D5747" s="112">
        <v>0</v>
      </c>
    </row>
    <row r="5748" spans="1:4">
      <c r="A5748" s="264">
        <v>8</v>
      </c>
      <c r="B5748" s="264">
        <v>28</v>
      </c>
      <c r="C5748" s="265">
        <v>0.16666666666666666</v>
      </c>
      <c r="D5748" s="112">
        <v>0</v>
      </c>
    </row>
    <row r="5749" spans="1:4">
      <c r="A5749" s="264">
        <v>8</v>
      </c>
      <c r="B5749" s="264">
        <v>28</v>
      </c>
      <c r="C5749" s="265">
        <v>0.20833333333333334</v>
      </c>
      <c r="D5749" s="112">
        <v>0</v>
      </c>
    </row>
    <row r="5750" spans="1:4">
      <c r="A5750" s="264">
        <v>8</v>
      </c>
      <c r="B5750" s="264">
        <v>28</v>
      </c>
      <c r="C5750" s="265">
        <v>0.25</v>
      </c>
      <c r="D5750" s="112">
        <v>3.1602380590949677</v>
      </c>
    </row>
    <row r="5751" spans="1:4">
      <c r="A5751" s="264">
        <v>8</v>
      </c>
      <c r="B5751" s="264">
        <v>28</v>
      </c>
      <c r="C5751" s="265">
        <v>0.29166666666666669</v>
      </c>
      <c r="D5751" s="112">
        <v>24.529893118211035</v>
      </c>
    </row>
    <row r="5752" spans="1:4">
      <c r="A5752" s="264">
        <v>8</v>
      </c>
      <c r="B5752" s="264">
        <v>28</v>
      </c>
      <c r="C5752" s="265">
        <v>0.33333333333333331</v>
      </c>
      <c r="D5752" s="112">
        <v>43.503057188351804</v>
      </c>
    </row>
    <row r="5753" spans="1:4">
      <c r="A5753" s="264">
        <v>8</v>
      </c>
      <c r="B5753" s="264">
        <v>28</v>
      </c>
      <c r="C5753" s="265">
        <v>0.375</v>
      </c>
      <c r="D5753" s="112">
        <v>50</v>
      </c>
    </row>
    <row r="5754" spans="1:4">
      <c r="A5754" s="264">
        <v>8</v>
      </c>
      <c r="B5754" s="264">
        <v>28</v>
      </c>
      <c r="C5754" s="265">
        <v>0.41666666666666669</v>
      </c>
      <c r="D5754" s="112">
        <v>48.749097046078965</v>
      </c>
    </row>
    <row r="5755" spans="1:4">
      <c r="A5755" s="264">
        <v>8</v>
      </c>
      <c r="B5755" s="264">
        <v>28</v>
      </c>
      <c r="C5755" s="265">
        <v>0.45833333333333331</v>
      </c>
      <c r="D5755" s="112">
        <v>37.406604060095681</v>
      </c>
    </row>
    <row r="5756" spans="1:4">
      <c r="A5756" s="264">
        <v>8</v>
      </c>
      <c r="B5756" s="264">
        <v>28</v>
      </c>
      <c r="C5756" s="265">
        <v>0.5</v>
      </c>
      <c r="D5756" s="112">
        <v>38.920647351981003</v>
      </c>
    </row>
    <row r="5757" spans="1:4">
      <c r="A5757" s="264">
        <v>8</v>
      </c>
      <c r="B5757" s="264">
        <v>28</v>
      </c>
      <c r="C5757" s="265">
        <v>0.54166666666666663</v>
      </c>
      <c r="D5757" s="112">
        <v>34.834456146166985</v>
      </c>
    </row>
    <row r="5758" spans="1:4">
      <c r="A5758" s="264">
        <v>8</v>
      </c>
      <c r="B5758" s="264">
        <v>28</v>
      </c>
      <c r="C5758" s="265">
        <v>0.58333333333333337</v>
      </c>
      <c r="D5758" s="112">
        <v>25.673673594803432</v>
      </c>
    </row>
    <row r="5759" spans="1:4">
      <c r="A5759" s="264">
        <v>8</v>
      </c>
      <c r="B5759" s="264">
        <v>28</v>
      </c>
      <c r="C5759" s="265">
        <v>0.625</v>
      </c>
      <c r="D5759" s="112">
        <v>41.201556521051337</v>
      </c>
    </row>
    <row r="5760" spans="1:4">
      <c r="A5760" s="264">
        <v>8</v>
      </c>
      <c r="B5760" s="264">
        <v>28</v>
      </c>
      <c r="C5760" s="265">
        <v>0.66666666666666663</v>
      </c>
      <c r="D5760" s="112">
        <v>34.043890946905798</v>
      </c>
    </row>
    <row r="5761" spans="1:4">
      <c r="A5761" s="264">
        <v>8</v>
      </c>
      <c r="B5761" s="264">
        <v>28</v>
      </c>
      <c r="C5761" s="265">
        <v>0.70833333333333337</v>
      </c>
      <c r="D5761" s="112">
        <v>20.890866611072152</v>
      </c>
    </row>
    <row r="5762" spans="1:4">
      <c r="A5762" s="264">
        <v>8</v>
      </c>
      <c r="B5762" s="264">
        <v>28</v>
      </c>
      <c r="C5762" s="265">
        <v>0.75</v>
      </c>
      <c r="D5762" s="112">
        <v>8.6721397268339917</v>
      </c>
    </row>
    <row r="5763" spans="1:4">
      <c r="A5763" s="264">
        <v>8</v>
      </c>
      <c r="B5763" s="264">
        <v>28</v>
      </c>
      <c r="C5763" s="265">
        <v>0.79166666666666663</v>
      </c>
      <c r="D5763" s="112">
        <v>0</v>
      </c>
    </row>
    <row r="5764" spans="1:4">
      <c r="A5764" s="264">
        <v>8</v>
      </c>
      <c r="B5764" s="264">
        <v>28</v>
      </c>
      <c r="C5764" s="265">
        <v>0.83333333333333337</v>
      </c>
      <c r="D5764" s="112">
        <v>0</v>
      </c>
    </row>
    <row r="5765" spans="1:4">
      <c r="A5765" s="264">
        <v>8</v>
      </c>
      <c r="B5765" s="264">
        <v>28</v>
      </c>
      <c r="C5765" s="265">
        <v>0.875</v>
      </c>
      <c r="D5765" s="112">
        <v>0</v>
      </c>
    </row>
    <row r="5766" spans="1:4">
      <c r="A5766" s="264">
        <v>8</v>
      </c>
      <c r="B5766" s="264">
        <v>28</v>
      </c>
      <c r="C5766" s="265">
        <v>0.91666666666666663</v>
      </c>
      <c r="D5766" s="112">
        <v>0</v>
      </c>
    </row>
    <row r="5767" spans="1:4">
      <c r="A5767" s="264">
        <v>8</v>
      </c>
      <c r="B5767" s="264">
        <v>28</v>
      </c>
      <c r="C5767" s="265">
        <v>0.95833333333333337</v>
      </c>
      <c r="D5767" s="112">
        <v>0</v>
      </c>
    </row>
    <row r="5768" spans="1:4">
      <c r="A5768" s="264">
        <v>8</v>
      </c>
      <c r="B5768" s="264">
        <v>29</v>
      </c>
      <c r="C5768" s="265">
        <v>0</v>
      </c>
      <c r="D5768" s="112">
        <v>0</v>
      </c>
    </row>
    <row r="5769" spans="1:4">
      <c r="A5769" s="264">
        <v>8</v>
      </c>
      <c r="B5769" s="264">
        <v>29</v>
      </c>
      <c r="C5769" s="265">
        <v>4.1666666666666664E-2</v>
      </c>
      <c r="D5769" s="112">
        <v>0</v>
      </c>
    </row>
    <row r="5770" spans="1:4">
      <c r="A5770" s="264">
        <v>8</v>
      </c>
      <c r="B5770" s="264">
        <v>29</v>
      </c>
      <c r="C5770" s="265">
        <v>8.3333333333333329E-2</v>
      </c>
      <c r="D5770" s="112">
        <v>0</v>
      </c>
    </row>
    <row r="5771" spans="1:4">
      <c r="A5771" s="264">
        <v>8</v>
      </c>
      <c r="B5771" s="264">
        <v>29</v>
      </c>
      <c r="C5771" s="265">
        <v>0.125</v>
      </c>
      <c r="D5771" s="112">
        <v>0</v>
      </c>
    </row>
    <row r="5772" spans="1:4">
      <c r="A5772" s="264">
        <v>8</v>
      </c>
      <c r="B5772" s="264">
        <v>29</v>
      </c>
      <c r="C5772" s="265">
        <v>0.16666666666666666</v>
      </c>
      <c r="D5772" s="112">
        <v>0</v>
      </c>
    </row>
    <row r="5773" spans="1:4">
      <c r="A5773" s="264">
        <v>8</v>
      </c>
      <c r="B5773" s="264">
        <v>29</v>
      </c>
      <c r="C5773" s="265">
        <v>0.20833333333333334</v>
      </c>
      <c r="D5773" s="112">
        <v>0</v>
      </c>
    </row>
    <row r="5774" spans="1:4">
      <c r="A5774" s="264">
        <v>8</v>
      </c>
      <c r="B5774" s="264">
        <v>29</v>
      </c>
      <c r="C5774" s="265">
        <v>0.25</v>
      </c>
      <c r="D5774" s="112">
        <v>4.1259010589855851</v>
      </c>
    </row>
    <row r="5775" spans="1:4">
      <c r="A5775" s="264">
        <v>8</v>
      </c>
      <c r="B5775" s="264">
        <v>29</v>
      </c>
      <c r="C5775" s="265">
        <v>0.29166666666666669</v>
      </c>
      <c r="D5775" s="112">
        <v>31.017852039474032</v>
      </c>
    </row>
    <row r="5776" spans="1:4">
      <c r="A5776" s="264">
        <v>8</v>
      </c>
      <c r="B5776" s="264">
        <v>29</v>
      </c>
      <c r="C5776" s="265">
        <v>0.33333333333333331</v>
      </c>
      <c r="D5776" s="112">
        <v>48.539663417077612</v>
      </c>
    </row>
    <row r="5777" spans="1:4">
      <c r="A5777" s="264">
        <v>8</v>
      </c>
      <c r="B5777" s="264">
        <v>29</v>
      </c>
      <c r="C5777" s="265">
        <v>0.375</v>
      </c>
      <c r="D5777" s="112">
        <v>50</v>
      </c>
    </row>
    <row r="5778" spans="1:4">
      <c r="A5778" s="264">
        <v>8</v>
      </c>
      <c r="B5778" s="264">
        <v>29</v>
      </c>
      <c r="C5778" s="265">
        <v>0.41666666666666669</v>
      </c>
      <c r="D5778" s="112">
        <v>50</v>
      </c>
    </row>
    <row r="5779" spans="1:4">
      <c r="A5779" s="264">
        <v>8</v>
      </c>
      <c r="B5779" s="264">
        <v>29</v>
      </c>
      <c r="C5779" s="265">
        <v>0.45833333333333331</v>
      </c>
      <c r="D5779" s="112">
        <v>50</v>
      </c>
    </row>
    <row r="5780" spans="1:4">
      <c r="A5780" s="264">
        <v>8</v>
      </c>
      <c r="B5780" s="264">
        <v>29</v>
      </c>
      <c r="C5780" s="265">
        <v>0.5</v>
      </c>
      <c r="D5780" s="112">
        <v>50</v>
      </c>
    </row>
    <row r="5781" spans="1:4">
      <c r="A5781" s="264">
        <v>8</v>
      </c>
      <c r="B5781" s="264">
        <v>29</v>
      </c>
      <c r="C5781" s="265">
        <v>0.54166666666666663</v>
      </c>
      <c r="D5781" s="112">
        <v>50</v>
      </c>
    </row>
    <row r="5782" spans="1:4">
      <c r="A5782" s="264">
        <v>8</v>
      </c>
      <c r="B5782" s="264">
        <v>29</v>
      </c>
      <c r="C5782" s="265">
        <v>0.58333333333333337</v>
      </c>
      <c r="D5782" s="112">
        <v>50</v>
      </c>
    </row>
    <row r="5783" spans="1:4">
      <c r="A5783" s="264">
        <v>8</v>
      </c>
      <c r="B5783" s="264">
        <v>29</v>
      </c>
      <c r="C5783" s="265">
        <v>0.625</v>
      </c>
      <c r="D5783" s="112">
        <v>50</v>
      </c>
    </row>
    <row r="5784" spans="1:4">
      <c r="A5784" s="264">
        <v>8</v>
      </c>
      <c r="B5784" s="264">
        <v>29</v>
      </c>
      <c r="C5784" s="265">
        <v>0.66666666666666663</v>
      </c>
      <c r="D5784" s="112">
        <v>48.13805418001968</v>
      </c>
    </row>
    <row r="5785" spans="1:4">
      <c r="A5785" s="264">
        <v>8</v>
      </c>
      <c r="B5785" s="264">
        <v>29</v>
      </c>
      <c r="C5785" s="265">
        <v>0.70833333333333337</v>
      </c>
      <c r="D5785" s="112">
        <v>38.087918148670795</v>
      </c>
    </row>
    <row r="5786" spans="1:4">
      <c r="A5786" s="264">
        <v>8</v>
      </c>
      <c r="B5786" s="264">
        <v>29</v>
      </c>
      <c r="C5786" s="265">
        <v>0.75</v>
      </c>
      <c r="D5786" s="112">
        <v>8.692687590039899</v>
      </c>
    </row>
    <row r="5787" spans="1:4">
      <c r="A5787" s="264">
        <v>8</v>
      </c>
      <c r="B5787" s="264">
        <v>29</v>
      </c>
      <c r="C5787" s="265">
        <v>0.79166666666666663</v>
      </c>
      <c r="D5787" s="112">
        <v>0</v>
      </c>
    </row>
    <row r="5788" spans="1:4">
      <c r="A5788" s="264">
        <v>8</v>
      </c>
      <c r="B5788" s="264">
        <v>29</v>
      </c>
      <c r="C5788" s="265">
        <v>0.83333333333333337</v>
      </c>
      <c r="D5788" s="112">
        <v>0</v>
      </c>
    </row>
    <row r="5789" spans="1:4">
      <c r="A5789" s="264">
        <v>8</v>
      </c>
      <c r="B5789" s="264">
        <v>29</v>
      </c>
      <c r="C5789" s="265">
        <v>0.875</v>
      </c>
      <c r="D5789" s="112">
        <v>0</v>
      </c>
    </row>
    <row r="5790" spans="1:4">
      <c r="A5790" s="264">
        <v>8</v>
      </c>
      <c r="B5790" s="264">
        <v>29</v>
      </c>
      <c r="C5790" s="265">
        <v>0.91666666666666663</v>
      </c>
      <c r="D5790" s="112">
        <v>0</v>
      </c>
    </row>
    <row r="5791" spans="1:4">
      <c r="A5791" s="264">
        <v>8</v>
      </c>
      <c r="B5791" s="264">
        <v>29</v>
      </c>
      <c r="C5791" s="265">
        <v>0.95833333333333337</v>
      </c>
      <c r="D5791" s="112">
        <v>0</v>
      </c>
    </row>
    <row r="5792" spans="1:4">
      <c r="A5792" s="264">
        <v>8</v>
      </c>
      <c r="B5792" s="264">
        <v>30</v>
      </c>
      <c r="C5792" s="265">
        <v>0</v>
      </c>
      <c r="D5792" s="112">
        <v>0</v>
      </c>
    </row>
    <row r="5793" spans="1:4">
      <c r="A5793" s="264">
        <v>8</v>
      </c>
      <c r="B5793" s="264">
        <v>30</v>
      </c>
      <c r="C5793" s="265">
        <v>4.1666666666666664E-2</v>
      </c>
      <c r="D5793" s="112">
        <v>0</v>
      </c>
    </row>
    <row r="5794" spans="1:4">
      <c r="A5794" s="264">
        <v>8</v>
      </c>
      <c r="B5794" s="264">
        <v>30</v>
      </c>
      <c r="C5794" s="265">
        <v>8.3333333333333329E-2</v>
      </c>
      <c r="D5794" s="112">
        <v>0</v>
      </c>
    </row>
    <row r="5795" spans="1:4">
      <c r="A5795" s="264">
        <v>8</v>
      </c>
      <c r="B5795" s="264">
        <v>30</v>
      </c>
      <c r="C5795" s="265">
        <v>0.125</v>
      </c>
      <c r="D5795" s="112">
        <v>0</v>
      </c>
    </row>
    <row r="5796" spans="1:4">
      <c r="A5796" s="264">
        <v>8</v>
      </c>
      <c r="B5796" s="264">
        <v>30</v>
      </c>
      <c r="C5796" s="265">
        <v>0.16666666666666666</v>
      </c>
      <c r="D5796" s="112">
        <v>0</v>
      </c>
    </row>
    <row r="5797" spans="1:4">
      <c r="A5797" s="264">
        <v>8</v>
      </c>
      <c r="B5797" s="264">
        <v>30</v>
      </c>
      <c r="C5797" s="265">
        <v>0.20833333333333334</v>
      </c>
      <c r="D5797" s="112">
        <v>0</v>
      </c>
    </row>
    <row r="5798" spans="1:4">
      <c r="A5798" s="264">
        <v>8</v>
      </c>
      <c r="B5798" s="264">
        <v>30</v>
      </c>
      <c r="C5798" s="265">
        <v>0.25</v>
      </c>
      <c r="D5798" s="112">
        <v>4.1036422895240046</v>
      </c>
    </row>
    <row r="5799" spans="1:4">
      <c r="A5799" s="264">
        <v>8</v>
      </c>
      <c r="B5799" s="264">
        <v>30</v>
      </c>
      <c r="C5799" s="265">
        <v>0.29166666666666669</v>
      </c>
      <c r="D5799" s="112">
        <v>31.459189200902003</v>
      </c>
    </row>
    <row r="5800" spans="1:4">
      <c r="A5800" s="264">
        <v>8</v>
      </c>
      <c r="B5800" s="264">
        <v>30</v>
      </c>
      <c r="C5800" s="265">
        <v>0.33333333333333331</v>
      </c>
      <c r="D5800" s="112">
        <v>49.117185296591998</v>
      </c>
    </row>
    <row r="5801" spans="1:4">
      <c r="A5801" s="264">
        <v>8</v>
      </c>
      <c r="B5801" s="264">
        <v>30</v>
      </c>
      <c r="C5801" s="265">
        <v>0.375</v>
      </c>
      <c r="D5801" s="112">
        <v>50</v>
      </c>
    </row>
    <row r="5802" spans="1:4">
      <c r="A5802" s="264">
        <v>8</v>
      </c>
      <c r="B5802" s="264">
        <v>30</v>
      </c>
      <c r="C5802" s="265">
        <v>0.41666666666666669</v>
      </c>
      <c r="D5802" s="112">
        <v>50</v>
      </c>
    </row>
    <row r="5803" spans="1:4">
      <c r="A5803" s="264">
        <v>8</v>
      </c>
      <c r="B5803" s="264">
        <v>30</v>
      </c>
      <c r="C5803" s="265">
        <v>0.45833333333333331</v>
      </c>
      <c r="D5803" s="112">
        <v>50</v>
      </c>
    </row>
    <row r="5804" spans="1:4">
      <c r="A5804" s="264">
        <v>8</v>
      </c>
      <c r="B5804" s="264">
        <v>30</v>
      </c>
      <c r="C5804" s="265">
        <v>0.5</v>
      </c>
      <c r="D5804" s="112">
        <v>50</v>
      </c>
    </row>
    <row r="5805" spans="1:4">
      <c r="A5805" s="264">
        <v>8</v>
      </c>
      <c r="B5805" s="264">
        <v>30</v>
      </c>
      <c r="C5805" s="265">
        <v>0.54166666666666663</v>
      </c>
      <c r="D5805" s="112">
        <v>50</v>
      </c>
    </row>
    <row r="5806" spans="1:4">
      <c r="A5806" s="264">
        <v>8</v>
      </c>
      <c r="B5806" s="264">
        <v>30</v>
      </c>
      <c r="C5806" s="265">
        <v>0.58333333333333337</v>
      </c>
      <c r="D5806" s="112">
        <v>50</v>
      </c>
    </row>
    <row r="5807" spans="1:4">
      <c r="A5807" s="264">
        <v>8</v>
      </c>
      <c r="B5807" s="264">
        <v>30</v>
      </c>
      <c r="C5807" s="265">
        <v>0.625</v>
      </c>
      <c r="D5807" s="112">
        <v>50</v>
      </c>
    </row>
    <row r="5808" spans="1:4">
      <c r="A5808" s="264">
        <v>8</v>
      </c>
      <c r="B5808" s="264">
        <v>30</v>
      </c>
      <c r="C5808" s="265">
        <v>0.66666666666666663</v>
      </c>
      <c r="D5808" s="112">
        <v>48.26348176830286</v>
      </c>
    </row>
    <row r="5809" spans="1:4">
      <c r="A5809" s="264">
        <v>8</v>
      </c>
      <c r="B5809" s="264">
        <v>30</v>
      </c>
      <c r="C5809" s="265">
        <v>0.70833333333333337</v>
      </c>
      <c r="D5809" s="112">
        <v>37.83666222358525</v>
      </c>
    </row>
    <row r="5810" spans="1:4">
      <c r="A5810" s="264">
        <v>8</v>
      </c>
      <c r="B5810" s="264">
        <v>30</v>
      </c>
      <c r="C5810" s="265">
        <v>0.75</v>
      </c>
      <c r="D5810" s="112">
        <v>7.9237057380649309</v>
      </c>
    </row>
    <row r="5811" spans="1:4">
      <c r="A5811" s="264">
        <v>8</v>
      </c>
      <c r="B5811" s="264">
        <v>30</v>
      </c>
      <c r="C5811" s="265">
        <v>0.79166666666666663</v>
      </c>
      <c r="D5811" s="112">
        <v>0</v>
      </c>
    </row>
    <row r="5812" spans="1:4">
      <c r="A5812" s="264">
        <v>8</v>
      </c>
      <c r="B5812" s="264">
        <v>30</v>
      </c>
      <c r="C5812" s="265">
        <v>0.83333333333333337</v>
      </c>
      <c r="D5812" s="112">
        <v>0</v>
      </c>
    </row>
    <row r="5813" spans="1:4">
      <c r="A5813" s="264">
        <v>8</v>
      </c>
      <c r="B5813" s="264">
        <v>30</v>
      </c>
      <c r="C5813" s="265">
        <v>0.875</v>
      </c>
      <c r="D5813" s="112">
        <v>0</v>
      </c>
    </row>
    <row r="5814" spans="1:4">
      <c r="A5814" s="264">
        <v>8</v>
      </c>
      <c r="B5814" s="264">
        <v>30</v>
      </c>
      <c r="C5814" s="265">
        <v>0.91666666666666663</v>
      </c>
      <c r="D5814" s="112">
        <v>0</v>
      </c>
    </row>
    <row r="5815" spans="1:4">
      <c r="A5815" s="264">
        <v>8</v>
      </c>
      <c r="B5815" s="264">
        <v>30</v>
      </c>
      <c r="C5815" s="265">
        <v>0.95833333333333337</v>
      </c>
      <c r="D5815" s="112">
        <v>0</v>
      </c>
    </row>
    <row r="5816" spans="1:4">
      <c r="A5816" s="264">
        <v>8</v>
      </c>
      <c r="B5816" s="264">
        <v>31</v>
      </c>
      <c r="C5816" s="265">
        <v>0</v>
      </c>
      <c r="D5816" s="112">
        <v>0</v>
      </c>
    </row>
    <row r="5817" spans="1:4">
      <c r="A5817" s="264">
        <v>8</v>
      </c>
      <c r="B5817" s="264">
        <v>31</v>
      </c>
      <c r="C5817" s="265">
        <v>4.1666666666666664E-2</v>
      </c>
      <c r="D5817" s="112">
        <v>0</v>
      </c>
    </row>
    <row r="5818" spans="1:4">
      <c r="A5818" s="264">
        <v>8</v>
      </c>
      <c r="B5818" s="264">
        <v>31</v>
      </c>
      <c r="C5818" s="265">
        <v>8.3333333333333329E-2</v>
      </c>
      <c r="D5818" s="112">
        <v>0</v>
      </c>
    </row>
    <row r="5819" spans="1:4">
      <c r="A5819" s="264">
        <v>8</v>
      </c>
      <c r="B5819" s="264">
        <v>31</v>
      </c>
      <c r="C5819" s="265">
        <v>0.125</v>
      </c>
      <c r="D5819" s="112">
        <v>0</v>
      </c>
    </row>
    <row r="5820" spans="1:4">
      <c r="A5820" s="264">
        <v>8</v>
      </c>
      <c r="B5820" s="264">
        <v>31</v>
      </c>
      <c r="C5820" s="265">
        <v>0.16666666666666666</v>
      </c>
      <c r="D5820" s="112">
        <v>0</v>
      </c>
    </row>
    <row r="5821" spans="1:4">
      <c r="A5821" s="264">
        <v>8</v>
      </c>
      <c r="B5821" s="264">
        <v>31</v>
      </c>
      <c r="C5821" s="265">
        <v>0.20833333333333334</v>
      </c>
      <c r="D5821" s="112">
        <v>0</v>
      </c>
    </row>
    <row r="5822" spans="1:4">
      <c r="A5822" s="264">
        <v>8</v>
      </c>
      <c r="B5822" s="264">
        <v>31</v>
      </c>
      <c r="C5822" s="265">
        <v>0.25</v>
      </c>
      <c r="D5822" s="112">
        <v>3.930920670796795</v>
      </c>
    </row>
    <row r="5823" spans="1:4">
      <c r="A5823" s="264">
        <v>8</v>
      </c>
      <c r="B5823" s="264">
        <v>31</v>
      </c>
      <c r="C5823" s="265">
        <v>0.29166666666666669</v>
      </c>
      <c r="D5823" s="112">
        <v>30.816707064589355</v>
      </c>
    </row>
    <row r="5824" spans="1:4">
      <c r="A5824" s="264">
        <v>8</v>
      </c>
      <c r="B5824" s="264">
        <v>31</v>
      </c>
      <c r="C5824" s="265">
        <v>0.33333333333333331</v>
      </c>
      <c r="D5824" s="112">
        <v>48.240804618054611</v>
      </c>
    </row>
    <row r="5825" spans="1:4">
      <c r="A5825" s="264">
        <v>8</v>
      </c>
      <c r="B5825" s="264">
        <v>31</v>
      </c>
      <c r="C5825" s="265">
        <v>0.375</v>
      </c>
      <c r="D5825" s="112">
        <v>50</v>
      </c>
    </row>
    <row r="5826" spans="1:4">
      <c r="A5826" s="264">
        <v>8</v>
      </c>
      <c r="B5826" s="264">
        <v>31</v>
      </c>
      <c r="C5826" s="265">
        <v>0.41666666666666669</v>
      </c>
      <c r="D5826" s="112">
        <v>50</v>
      </c>
    </row>
    <row r="5827" spans="1:4">
      <c r="A5827" s="264">
        <v>8</v>
      </c>
      <c r="B5827" s="264">
        <v>31</v>
      </c>
      <c r="C5827" s="265">
        <v>0.45833333333333331</v>
      </c>
      <c r="D5827" s="112">
        <v>50</v>
      </c>
    </row>
    <row r="5828" spans="1:4">
      <c r="A5828" s="264">
        <v>8</v>
      </c>
      <c r="B5828" s="264">
        <v>31</v>
      </c>
      <c r="C5828" s="265">
        <v>0.5</v>
      </c>
      <c r="D5828" s="112">
        <v>50</v>
      </c>
    </row>
    <row r="5829" spans="1:4">
      <c r="A5829" s="264">
        <v>8</v>
      </c>
      <c r="B5829" s="264">
        <v>31</v>
      </c>
      <c r="C5829" s="265">
        <v>0.54166666666666663</v>
      </c>
      <c r="D5829" s="112">
        <v>50</v>
      </c>
    </row>
    <row r="5830" spans="1:4">
      <c r="A5830" s="264">
        <v>8</v>
      </c>
      <c r="B5830" s="264">
        <v>31</v>
      </c>
      <c r="C5830" s="265">
        <v>0.58333333333333337</v>
      </c>
      <c r="D5830" s="112">
        <v>40.671896347940184</v>
      </c>
    </row>
    <row r="5831" spans="1:4">
      <c r="A5831" s="264">
        <v>8</v>
      </c>
      <c r="B5831" s="264">
        <v>31</v>
      </c>
      <c r="C5831" s="265">
        <v>0.625</v>
      </c>
      <c r="D5831" s="112">
        <v>49.317200880840012</v>
      </c>
    </row>
    <row r="5832" spans="1:4">
      <c r="A5832" s="264">
        <v>8</v>
      </c>
      <c r="B5832" s="264">
        <v>31</v>
      </c>
      <c r="C5832" s="265">
        <v>0.66666666666666663</v>
      </c>
      <c r="D5832" s="112">
        <v>46.624059088815542</v>
      </c>
    </row>
    <row r="5833" spans="1:4">
      <c r="A5833" s="264">
        <v>8</v>
      </c>
      <c r="B5833" s="264">
        <v>31</v>
      </c>
      <c r="C5833" s="265">
        <v>0.70833333333333337</v>
      </c>
      <c r="D5833" s="112">
        <v>28.179092535385436</v>
      </c>
    </row>
    <row r="5834" spans="1:4">
      <c r="A5834" s="264">
        <v>8</v>
      </c>
      <c r="B5834" s="264">
        <v>31</v>
      </c>
      <c r="C5834" s="265">
        <v>0.75</v>
      </c>
      <c r="D5834" s="112">
        <v>6.8405572680205688</v>
      </c>
    </row>
    <row r="5835" spans="1:4">
      <c r="A5835" s="264">
        <v>8</v>
      </c>
      <c r="B5835" s="264">
        <v>31</v>
      </c>
      <c r="C5835" s="265">
        <v>0.79166666666666663</v>
      </c>
      <c r="D5835" s="112">
        <v>0</v>
      </c>
    </row>
    <row r="5836" spans="1:4">
      <c r="A5836" s="264">
        <v>8</v>
      </c>
      <c r="B5836" s="264">
        <v>31</v>
      </c>
      <c r="C5836" s="265">
        <v>0.83333333333333337</v>
      </c>
      <c r="D5836" s="112">
        <v>0</v>
      </c>
    </row>
    <row r="5837" spans="1:4">
      <c r="A5837" s="264">
        <v>8</v>
      </c>
      <c r="B5837" s="264">
        <v>31</v>
      </c>
      <c r="C5837" s="265">
        <v>0.875</v>
      </c>
      <c r="D5837" s="112">
        <v>0</v>
      </c>
    </row>
    <row r="5838" spans="1:4">
      <c r="A5838" s="264">
        <v>8</v>
      </c>
      <c r="B5838" s="264">
        <v>31</v>
      </c>
      <c r="C5838" s="265">
        <v>0.91666666666666663</v>
      </c>
      <c r="D5838" s="112">
        <v>0</v>
      </c>
    </row>
    <row r="5839" spans="1:4">
      <c r="A5839" s="264">
        <v>8</v>
      </c>
      <c r="B5839" s="264">
        <v>31</v>
      </c>
      <c r="C5839" s="265">
        <v>0.95833333333333337</v>
      </c>
      <c r="D5839" s="112">
        <v>0</v>
      </c>
    </row>
    <row r="5840" spans="1:4">
      <c r="A5840" s="264">
        <v>9</v>
      </c>
      <c r="B5840" s="264">
        <v>1</v>
      </c>
      <c r="C5840" s="265">
        <v>0</v>
      </c>
      <c r="D5840" s="112">
        <v>0</v>
      </c>
    </row>
    <row r="5841" spans="1:4">
      <c r="A5841" s="264">
        <v>9</v>
      </c>
      <c r="B5841" s="264">
        <v>1</v>
      </c>
      <c r="C5841" s="265">
        <v>4.1666666666666664E-2</v>
      </c>
      <c r="D5841" s="112">
        <v>0</v>
      </c>
    </row>
    <row r="5842" spans="1:4">
      <c r="A5842" s="264">
        <v>9</v>
      </c>
      <c r="B5842" s="264">
        <v>1</v>
      </c>
      <c r="C5842" s="265">
        <v>8.3333333333333329E-2</v>
      </c>
      <c r="D5842" s="112">
        <v>0</v>
      </c>
    </row>
    <row r="5843" spans="1:4">
      <c r="A5843" s="264">
        <v>9</v>
      </c>
      <c r="B5843" s="264">
        <v>1</v>
      </c>
      <c r="C5843" s="265">
        <v>0.125</v>
      </c>
      <c r="D5843" s="112">
        <v>0</v>
      </c>
    </row>
    <row r="5844" spans="1:4">
      <c r="A5844" s="264">
        <v>9</v>
      </c>
      <c r="B5844" s="264">
        <v>1</v>
      </c>
      <c r="C5844" s="265">
        <v>0.16666666666666666</v>
      </c>
      <c r="D5844" s="112">
        <v>0</v>
      </c>
    </row>
    <row r="5845" spans="1:4">
      <c r="A5845" s="264">
        <v>9</v>
      </c>
      <c r="B5845" s="264">
        <v>1</v>
      </c>
      <c r="C5845" s="265">
        <v>0.20833333333333334</v>
      </c>
      <c r="D5845" s="112">
        <v>0</v>
      </c>
    </row>
    <row r="5846" spans="1:4">
      <c r="A5846" s="264">
        <v>9</v>
      </c>
      <c r="B5846" s="264">
        <v>1</v>
      </c>
      <c r="C5846" s="265">
        <v>0.25</v>
      </c>
      <c r="D5846" s="112">
        <v>1.4276444014025043</v>
      </c>
    </row>
    <row r="5847" spans="1:4">
      <c r="A5847" s="264">
        <v>9</v>
      </c>
      <c r="B5847" s="264">
        <v>1</v>
      </c>
      <c r="C5847" s="265">
        <v>0.29166666666666669</v>
      </c>
      <c r="D5847" s="112">
        <v>19.037450220918085</v>
      </c>
    </row>
    <row r="5848" spans="1:4">
      <c r="A5848" s="264">
        <v>9</v>
      </c>
      <c r="B5848" s="264">
        <v>1</v>
      </c>
      <c r="C5848" s="265">
        <v>0.33333333333333331</v>
      </c>
      <c r="D5848" s="112">
        <v>17.035996032535184</v>
      </c>
    </row>
    <row r="5849" spans="1:4">
      <c r="A5849" s="264">
        <v>9</v>
      </c>
      <c r="B5849" s="264">
        <v>1</v>
      </c>
      <c r="C5849" s="265">
        <v>0.375</v>
      </c>
      <c r="D5849" s="112">
        <v>20.453215692957833</v>
      </c>
    </row>
    <row r="5850" spans="1:4">
      <c r="A5850" s="264">
        <v>9</v>
      </c>
      <c r="B5850" s="264">
        <v>1</v>
      </c>
      <c r="C5850" s="265">
        <v>0.41666666666666669</v>
      </c>
      <c r="D5850" s="112">
        <v>38.947502461807971</v>
      </c>
    </row>
    <row r="5851" spans="1:4">
      <c r="A5851" s="264">
        <v>9</v>
      </c>
      <c r="B5851" s="264">
        <v>1</v>
      </c>
      <c r="C5851" s="265">
        <v>0.45833333333333331</v>
      </c>
      <c r="D5851" s="112">
        <v>28.732129807512532</v>
      </c>
    </row>
    <row r="5852" spans="1:4">
      <c r="A5852" s="264">
        <v>9</v>
      </c>
      <c r="B5852" s="264">
        <v>1</v>
      </c>
      <c r="C5852" s="265">
        <v>0.5</v>
      </c>
      <c r="D5852" s="112">
        <v>13.140181192261112</v>
      </c>
    </row>
    <row r="5853" spans="1:4">
      <c r="A5853" s="264">
        <v>9</v>
      </c>
      <c r="B5853" s="264">
        <v>1</v>
      </c>
      <c r="C5853" s="265">
        <v>0.54166666666666663</v>
      </c>
      <c r="D5853" s="112">
        <v>25.871441041905399</v>
      </c>
    </row>
    <row r="5854" spans="1:4">
      <c r="A5854" s="264">
        <v>9</v>
      </c>
      <c r="B5854" s="264">
        <v>1</v>
      </c>
      <c r="C5854" s="265">
        <v>0.58333333333333337</v>
      </c>
      <c r="D5854" s="112">
        <v>23.816621647239316</v>
      </c>
    </row>
    <row r="5855" spans="1:4">
      <c r="A5855" s="264">
        <v>9</v>
      </c>
      <c r="B5855" s="264">
        <v>1</v>
      </c>
      <c r="C5855" s="265">
        <v>0.625</v>
      </c>
      <c r="D5855" s="112">
        <v>11.964489065072136</v>
      </c>
    </row>
    <row r="5856" spans="1:4">
      <c r="A5856" s="264">
        <v>9</v>
      </c>
      <c r="B5856" s="264">
        <v>1</v>
      </c>
      <c r="C5856" s="265">
        <v>0.66666666666666663</v>
      </c>
      <c r="D5856" s="112">
        <v>6.8578391003547052</v>
      </c>
    </row>
    <row r="5857" spans="1:4">
      <c r="A5857" s="264">
        <v>9</v>
      </c>
      <c r="B5857" s="264">
        <v>1</v>
      </c>
      <c r="C5857" s="265">
        <v>0.70833333333333337</v>
      </c>
      <c r="D5857" s="112">
        <v>4.6466906830311894</v>
      </c>
    </row>
    <row r="5858" spans="1:4">
      <c r="A5858" s="264">
        <v>9</v>
      </c>
      <c r="B5858" s="264">
        <v>1</v>
      </c>
      <c r="C5858" s="265">
        <v>0.75</v>
      </c>
      <c r="D5858" s="112">
        <v>1.3138132525567117</v>
      </c>
    </row>
    <row r="5859" spans="1:4">
      <c r="A5859" s="264">
        <v>9</v>
      </c>
      <c r="B5859" s="264">
        <v>1</v>
      </c>
      <c r="C5859" s="265">
        <v>0.79166666666666663</v>
      </c>
      <c r="D5859" s="112">
        <v>0</v>
      </c>
    </row>
    <row r="5860" spans="1:4">
      <c r="A5860" s="264">
        <v>9</v>
      </c>
      <c r="B5860" s="264">
        <v>1</v>
      </c>
      <c r="C5860" s="265">
        <v>0.83333333333333337</v>
      </c>
      <c r="D5860" s="112">
        <v>0</v>
      </c>
    </row>
    <row r="5861" spans="1:4">
      <c r="A5861" s="264">
        <v>9</v>
      </c>
      <c r="B5861" s="264">
        <v>1</v>
      </c>
      <c r="C5861" s="265">
        <v>0.875</v>
      </c>
      <c r="D5861" s="112">
        <v>0</v>
      </c>
    </row>
    <row r="5862" spans="1:4">
      <c r="A5862" s="264">
        <v>9</v>
      </c>
      <c r="B5862" s="264">
        <v>1</v>
      </c>
      <c r="C5862" s="265">
        <v>0.91666666666666663</v>
      </c>
      <c r="D5862" s="112">
        <v>0</v>
      </c>
    </row>
    <row r="5863" spans="1:4">
      <c r="A5863" s="264">
        <v>9</v>
      </c>
      <c r="B5863" s="264">
        <v>1</v>
      </c>
      <c r="C5863" s="265">
        <v>0.95833333333333337</v>
      </c>
      <c r="D5863" s="112">
        <v>0</v>
      </c>
    </row>
    <row r="5864" spans="1:4">
      <c r="A5864" s="264">
        <v>9</v>
      </c>
      <c r="B5864" s="264">
        <v>2</v>
      </c>
      <c r="C5864" s="265">
        <v>0</v>
      </c>
      <c r="D5864" s="112">
        <v>0</v>
      </c>
    </row>
    <row r="5865" spans="1:4">
      <c r="A5865" s="264">
        <v>9</v>
      </c>
      <c r="B5865" s="264">
        <v>2</v>
      </c>
      <c r="C5865" s="265">
        <v>4.1666666666666664E-2</v>
      </c>
      <c r="D5865" s="112">
        <v>0</v>
      </c>
    </row>
    <row r="5866" spans="1:4">
      <c r="A5866" s="264">
        <v>9</v>
      </c>
      <c r="B5866" s="264">
        <v>2</v>
      </c>
      <c r="C5866" s="265">
        <v>8.3333333333333329E-2</v>
      </c>
      <c r="D5866" s="112">
        <v>0</v>
      </c>
    </row>
    <row r="5867" spans="1:4">
      <c r="A5867" s="264">
        <v>9</v>
      </c>
      <c r="B5867" s="264">
        <v>2</v>
      </c>
      <c r="C5867" s="265">
        <v>0.125</v>
      </c>
      <c r="D5867" s="112">
        <v>0</v>
      </c>
    </row>
    <row r="5868" spans="1:4">
      <c r="A5868" s="264">
        <v>9</v>
      </c>
      <c r="B5868" s="264">
        <v>2</v>
      </c>
      <c r="C5868" s="265">
        <v>0.16666666666666666</v>
      </c>
      <c r="D5868" s="112">
        <v>0</v>
      </c>
    </row>
    <row r="5869" spans="1:4">
      <c r="A5869" s="264">
        <v>9</v>
      </c>
      <c r="B5869" s="264">
        <v>2</v>
      </c>
      <c r="C5869" s="265">
        <v>0.20833333333333334</v>
      </c>
      <c r="D5869" s="112">
        <v>0</v>
      </c>
    </row>
    <row r="5870" spans="1:4">
      <c r="A5870" s="264">
        <v>9</v>
      </c>
      <c r="B5870" s="264">
        <v>2</v>
      </c>
      <c r="C5870" s="265">
        <v>0.25</v>
      </c>
      <c r="D5870" s="112">
        <v>0.25991147505502854</v>
      </c>
    </row>
    <row r="5871" spans="1:4">
      <c r="A5871" s="264">
        <v>9</v>
      </c>
      <c r="B5871" s="264">
        <v>2</v>
      </c>
      <c r="C5871" s="265">
        <v>0.29166666666666669</v>
      </c>
      <c r="D5871" s="112">
        <v>3.323011141389685</v>
      </c>
    </row>
    <row r="5872" spans="1:4">
      <c r="A5872" s="264">
        <v>9</v>
      </c>
      <c r="B5872" s="264">
        <v>2</v>
      </c>
      <c r="C5872" s="265">
        <v>0.33333333333333331</v>
      </c>
      <c r="D5872" s="112">
        <v>7.3970342033414163</v>
      </c>
    </row>
    <row r="5873" spans="1:4">
      <c r="A5873" s="264">
        <v>9</v>
      </c>
      <c r="B5873" s="264">
        <v>2</v>
      </c>
      <c r="C5873" s="265">
        <v>0.375</v>
      </c>
      <c r="D5873" s="112">
        <v>6.8844467387349173</v>
      </c>
    </row>
    <row r="5874" spans="1:4">
      <c r="A5874" s="264">
        <v>9</v>
      </c>
      <c r="B5874" s="264">
        <v>2</v>
      </c>
      <c r="C5874" s="265">
        <v>0.41666666666666669</v>
      </c>
      <c r="D5874" s="112">
        <v>20.734575338495048</v>
      </c>
    </row>
    <row r="5875" spans="1:4">
      <c r="A5875" s="264">
        <v>9</v>
      </c>
      <c r="B5875" s="264">
        <v>2</v>
      </c>
      <c r="C5875" s="265">
        <v>0.45833333333333331</v>
      </c>
      <c r="D5875" s="112">
        <v>26.413142271477319</v>
      </c>
    </row>
    <row r="5876" spans="1:4">
      <c r="A5876" s="264">
        <v>9</v>
      </c>
      <c r="B5876" s="264">
        <v>2</v>
      </c>
      <c r="C5876" s="265">
        <v>0.5</v>
      </c>
      <c r="D5876" s="112">
        <v>17.162696844285183</v>
      </c>
    </row>
    <row r="5877" spans="1:4">
      <c r="A5877" s="264">
        <v>9</v>
      </c>
      <c r="B5877" s="264">
        <v>2</v>
      </c>
      <c r="C5877" s="265">
        <v>0.54166666666666663</v>
      </c>
      <c r="D5877" s="112">
        <v>7.110181710870032</v>
      </c>
    </row>
    <row r="5878" spans="1:4">
      <c r="A5878" s="264">
        <v>9</v>
      </c>
      <c r="B5878" s="264">
        <v>2</v>
      </c>
      <c r="C5878" s="265">
        <v>0.58333333333333337</v>
      </c>
      <c r="D5878" s="112">
        <v>6.8133998086069774</v>
      </c>
    </row>
    <row r="5879" spans="1:4">
      <c r="A5879" s="264">
        <v>9</v>
      </c>
      <c r="B5879" s="264">
        <v>2</v>
      </c>
      <c r="C5879" s="265">
        <v>0.625</v>
      </c>
      <c r="D5879" s="112">
        <v>6.2792125467686866</v>
      </c>
    </row>
    <row r="5880" spans="1:4">
      <c r="A5880" s="264">
        <v>9</v>
      </c>
      <c r="B5880" s="264">
        <v>2</v>
      </c>
      <c r="C5880" s="265">
        <v>0.66666666666666663</v>
      </c>
      <c r="D5880" s="112">
        <v>4.0431853260497368</v>
      </c>
    </row>
    <row r="5881" spans="1:4">
      <c r="A5881" s="264">
        <v>9</v>
      </c>
      <c r="B5881" s="264">
        <v>2</v>
      </c>
      <c r="C5881" s="265">
        <v>0.70833333333333337</v>
      </c>
      <c r="D5881" s="112">
        <v>2.3341464974244399</v>
      </c>
    </row>
    <row r="5882" spans="1:4">
      <c r="A5882" s="264">
        <v>9</v>
      </c>
      <c r="B5882" s="264">
        <v>2</v>
      </c>
      <c r="C5882" s="265">
        <v>0.75</v>
      </c>
      <c r="D5882" s="112">
        <v>0.93401942492927692</v>
      </c>
    </row>
    <row r="5883" spans="1:4">
      <c r="A5883" s="264">
        <v>9</v>
      </c>
      <c r="B5883" s="264">
        <v>2</v>
      </c>
      <c r="C5883" s="265">
        <v>0.79166666666666663</v>
      </c>
      <c r="D5883" s="112">
        <v>0</v>
      </c>
    </row>
    <row r="5884" spans="1:4">
      <c r="A5884" s="264">
        <v>9</v>
      </c>
      <c r="B5884" s="264">
        <v>2</v>
      </c>
      <c r="C5884" s="265">
        <v>0.83333333333333337</v>
      </c>
      <c r="D5884" s="112">
        <v>0</v>
      </c>
    </row>
    <row r="5885" spans="1:4">
      <c r="A5885" s="264">
        <v>9</v>
      </c>
      <c r="B5885" s="264">
        <v>2</v>
      </c>
      <c r="C5885" s="265">
        <v>0.875</v>
      </c>
      <c r="D5885" s="112">
        <v>0</v>
      </c>
    </row>
    <row r="5886" spans="1:4">
      <c r="A5886" s="264">
        <v>9</v>
      </c>
      <c r="B5886" s="264">
        <v>2</v>
      </c>
      <c r="C5886" s="265">
        <v>0.91666666666666663</v>
      </c>
      <c r="D5886" s="112">
        <v>0</v>
      </c>
    </row>
    <row r="5887" spans="1:4">
      <c r="A5887" s="264">
        <v>9</v>
      </c>
      <c r="B5887" s="264">
        <v>2</v>
      </c>
      <c r="C5887" s="265">
        <v>0.95833333333333337</v>
      </c>
      <c r="D5887" s="112">
        <v>0</v>
      </c>
    </row>
    <row r="5888" spans="1:4">
      <c r="A5888" s="264">
        <v>9</v>
      </c>
      <c r="B5888" s="264">
        <v>3</v>
      </c>
      <c r="C5888" s="265">
        <v>0</v>
      </c>
      <c r="D5888" s="112">
        <v>0</v>
      </c>
    </row>
    <row r="5889" spans="1:4">
      <c r="A5889" s="264">
        <v>9</v>
      </c>
      <c r="B5889" s="264">
        <v>3</v>
      </c>
      <c r="C5889" s="265">
        <v>4.1666666666666664E-2</v>
      </c>
      <c r="D5889" s="112">
        <v>0</v>
      </c>
    </row>
    <row r="5890" spans="1:4">
      <c r="A5890" s="264">
        <v>9</v>
      </c>
      <c r="B5890" s="264">
        <v>3</v>
      </c>
      <c r="C5890" s="265">
        <v>8.3333333333333329E-2</v>
      </c>
      <c r="D5890" s="112">
        <v>0</v>
      </c>
    </row>
    <row r="5891" spans="1:4">
      <c r="A5891" s="264">
        <v>9</v>
      </c>
      <c r="B5891" s="264">
        <v>3</v>
      </c>
      <c r="C5891" s="265">
        <v>0.125</v>
      </c>
      <c r="D5891" s="112">
        <v>0</v>
      </c>
    </row>
    <row r="5892" spans="1:4">
      <c r="A5892" s="264">
        <v>9</v>
      </c>
      <c r="B5892" s="264">
        <v>3</v>
      </c>
      <c r="C5892" s="265">
        <v>0.16666666666666666</v>
      </c>
      <c r="D5892" s="112">
        <v>0</v>
      </c>
    </row>
    <row r="5893" spans="1:4">
      <c r="A5893" s="264">
        <v>9</v>
      </c>
      <c r="B5893" s="264">
        <v>3</v>
      </c>
      <c r="C5893" s="265">
        <v>0.20833333333333334</v>
      </c>
      <c r="D5893" s="112">
        <v>0</v>
      </c>
    </row>
    <row r="5894" spans="1:4">
      <c r="A5894" s="264">
        <v>9</v>
      </c>
      <c r="B5894" s="264">
        <v>3</v>
      </c>
      <c r="C5894" s="265">
        <v>0.25</v>
      </c>
      <c r="D5894" s="112">
        <v>0</v>
      </c>
    </row>
    <row r="5895" spans="1:4">
      <c r="A5895" s="264">
        <v>9</v>
      </c>
      <c r="B5895" s="264">
        <v>3</v>
      </c>
      <c r="C5895" s="265">
        <v>0.29166666666666669</v>
      </c>
      <c r="D5895" s="112">
        <v>1.9589783126817568</v>
      </c>
    </row>
    <row r="5896" spans="1:4">
      <c r="A5896" s="264">
        <v>9</v>
      </c>
      <c r="B5896" s="264">
        <v>3</v>
      </c>
      <c r="C5896" s="265">
        <v>0.33333333333333331</v>
      </c>
      <c r="D5896" s="112">
        <v>1.3312944802522482</v>
      </c>
    </row>
    <row r="5897" spans="1:4">
      <c r="A5897" s="264">
        <v>9</v>
      </c>
      <c r="B5897" s="264">
        <v>3</v>
      </c>
      <c r="C5897" s="265">
        <v>0.375</v>
      </c>
      <c r="D5897" s="112">
        <v>2.2353756230578101</v>
      </c>
    </row>
    <row r="5898" spans="1:4">
      <c r="A5898" s="264">
        <v>9</v>
      </c>
      <c r="B5898" s="264">
        <v>3</v>
      </c>
      <c r="C5898" s="265">
        <v>0.41666666666666669</v>
      </c>
      <c r="D5898" s="112">
        <v>3.8792523392069787</v>
      </c>
    </row>
    <row r="5899" spans="1:4">
      <c r="A5899" s="264">
        <v>9</v>
      </c>
      <c r="B5899" s="264">
        <v>3</v>
      </c>
      <c r="C5899" s="265">
        <v>0.45833333333333331</v>
      </c>
      <c r="D5899" s="112">
        <v>3.7598292300354266</v>
      </c>
    </row>
    <row r="5900" spans="1:4">
      <c r="A5900" s="264">
        <v>9</v>
      </c>
      <c r="B5900" s="264">
        <v>3</v>
      </c>
      <c r="C5900" s="265">
        <v>0.5</v>
      </c>
      <c r="D5900" s="112">
        <v>3.4553881880842043</v>
      </c>
    </row>
    <row r="5901" spans="1:4">
      <c r="A5901" s="264">
        <v>9</v>
      </c>
      <c r="B5901" s="264">
        <v>3</v>
      </c>
      <c r="C5901" s="265">
        <v>0.54166666666666663</v>
      </c>
      <c r="D5901" s="112">
        <v>3.8208473370538734</v>
      </c>
    </row>
    <row r="5902" spans="1:4">
      <c r="A5902" s="264">
        <v>9</v>
      </c>
      <c r="B5902" s="264">
        <v>3</v>
      </c>
      <c r="C5902" s="265">
        <v>0.58333333333333337</v>
      </c>
      <c r="D5902" s="112">
        <v>4.9793206186348238</v>
      </c>
    </row>
    <row r="5903" spans="1:4">
      <c r="A5903" s="264">
        <v>9</v>
      </c>
      <c r="B5903" s="264">
        <v>3</v>
      </c>
      <c r="C5903" s="265">
        <v>0.625</v>
      </c>
      <c r="D5903" s="112">
        <v>2.8313389427740918</v>
      </c>
    </row>
    <row r="5904" spans="1:4">
      <c r="A5904" s="264">
        <v>9</v>
      </c>
      <c r="B5904" s="264">
        <v>3</v>
      </c>
      <c r="C5904" s="265">
        <v>0.66666666666666663</v>
      </c>
      <c r="D5904" s="112">
        <v>2.9383217754305715</v>
      </c>
    </row>
    <row r="5905" spans="1:4">
      <c r="A5905" s="264">
        <v>9</v>
      </c>
      <c r="B5905" s="264">
        <v>3</v>
      </c>
      <c r="C5905" s="265">
        <v>0.70833333333333337</v>
      </c>
      <c r="D5905" s="112">
        <v>2.8350521993643545</v>
      </c>
    </row>
    <row r="5906" spans="1:4">
      <c r="A5906" s="264">
        <v>9</v>
      </c>
      <c r="B5906" s="264">
        <v>3</v>
      </c>
      <c r="C5906" s="265">
        <v>0.75</v>
      </c>
      <c r="D5906" s="112">
        <v>0.94234924165575285</v>
      </c>
    </row>
    <row r="5907" spans="1:4">
      <c r="A5907" s="264">
        <v>9</v>
      </c>
      <c r="B5907" s="264">
        <v>3</v>
      </c>
      <c r="C5907" s="265">
        <v>0.79166666666666663</v>
      </c>
      <c r="D5907" s="112">
        <v>0</v>
      </c>
    </row>
    <row r="5908" spans="1:4">
      <c r="A5908" s="264">
        <v>9</v>
      </c>
      <c r="B5908" s="264">
        <v>3</v>
      </c>
      <c r="C5908" s="265">
        <v>0.83333333333333337</v>
      </c>
      <c r="D5908" s="112">
        <v>0</v>
      </c>
    </row>
    <row r="5909" spans="1:4">
      <c r="A5909" s="264">
        <v>9</v>
      </c>
      <c r="B5909" s="264">
        <v>3</v>
      </c>
      <c r="C5909" s="265">
        <v>0.875</v>
      </c>
      <c r="D5909" s="112">
        <v>0</v>
      </c>
    </row>
    <row r="5910" spans="1:4">
      <c r="A5910" s="264">
        <v>9</v>
      </c>
      <c r="B5910" s="264">
        <v>3</v>
      </c>
      <c r="C5910" s="265">
        <v>0.91666666666666663</v>
      </c>
      <c r="D5910" s="112">
        <v>0</v>
      </c>
    </row>
    <row r="5911" spans="1:4">
      <c r="A5911" s="264">
        <v>9</v>
      </c>
      <c r="B5911" s="264">
        <v>3</v>
      </c>
      <c r="C5911" s="265">
        <v>0.95833333333333337</v>
      </c>
      <c r="D5911" s="112">
        <v>0</v>
      </c>
    </row>
    <row r="5912" spans="1:4">
      <c r="A5912" s="264">
        <v>9</v>
      </c>
      <c r="B5912" s="264">
        <v>4</v>
      </c>
      <c r="C5912" s="265">
        <v>0</v>
      </c>
      <c r="D5912" s="112">
        <v>0</v>
      </c>
    </row>
    <row r="5913" spans="1:4">
      <c r="A5913" s="264">
        <v>9</v>
      </c>
      <c r="B5913" s="264">
        <v>4</v>
      </c>
      <c r="C5913" s="265">
        <v>4.1666666666666664E-2</v>
      </c>
      <c r="D5913" s="112">
        <v>0</v>
      </c>
    </row>
    <row r="5914" spans="1:4">
      <c r="A5914" s="264">
        <v>9</v>
      </c>
      <c r="B5914" s="264">
        <v>4</v>
      </c>
      <c r="C5914" s="265">
        <v>8.3333333333333329E-2</v>
      </c>
      <c r="D5914" s="112">
        <v>0</v>
      </c>
    </row>
    <row r="5915" spans="1:4">
      <c r="A5915" s="264">
        <v>9</v>
      </c>
      <c r="B5915" s="264">
        <v>4</v>
      </c>
      <c r="C5915" s="265">
        <v>0.125</v>
      </c>
      <c r="D5915" s="112">
        <v>0</v>
      </c>
    </row>
    <row r="5916" spans="1:4">
      <c r="A5916" s="264">
        <v>9</v>
      </c>
      <c r="B5916" s="264">
        <v>4</v>
      </c>
      <c r="C5916" s="265">
        <v>0.16666666666666666</v>
      </c>
      <c r="D5916" s="112">
        <v>0</v>
      </c>
    </row>
    <row r="5917" spans="1:4">
      <c r="A5917" s="264">
        <v>9</v>
      </c>
      <c r="B5917" s="264">
        <v>4</v>
      </c>
      <c r="C5917" s="265">
        <v>0.20833333333333334</v>
      </c>
      <c r="D5917" s="112">
        <v>0</v>
      </c>
    </row>
    <row r="5918" spans="1:4">
      <c r="A5918" s="264">
        <v>9</v>
      </c>
      <c r="B5918" s="264">
        <v>4</v>
      </c>
      <c r="C5918" s="265">
        <v>0.25</v>
      </c>
      <c r="D5918" s="112">
        <v>0.26701941553489383</v>
      </c>
    </row>
    <row r="5919" spans="1:4">
      <c r="A5919" s="264">
        <v>9</v>
      </c>
      <c r="B5919" s="264">
        <v>4</v>
      </c>
      <c r="C5919" s="265">
        <v>0.29166666666666669</v>
      </c>
      <c r="D5919" s="112">
        <v>2.4796760271509384</v>
      </c>
    </row>
    <row r="5920" spans="1:4">
      <c r="A5920" s="264">
        <v>9</v>
      </c>
      <c r="B5920" s="264">
        <v>4</v>
      </c>
      <c r="C5920" s="265">
        <v>0.33333333333333331</v>
      </c>
      <c r="D5920" s="112">
        <v>2.8131866791313485</v>
      </c>
    </row>
    <row r="5921" spans="1:4">
      <c r="A5921" s="264">
        <v>9</v>
      </c>
      <c r="B5921" s="264">
        <v>4</v>
      </c>
      <c r="C5921" s="265">
        <v>0.375</v>
      </c>
      <c r="D5921" s="112">
        <v>7.9631777181712016</v>
      </c>
    </row>
    <row r="5922" spans="1:4">
      <c r="A5922" s="264">
        <v>9</v>
      </c>
      <c r="B5922" s="264">
        <v>4</v>
      </c>
      <c r="C5922" s="265">
        <v>0.41666666666666669</v>
      </c>
      <c r="D5922" s="112">
        <v>6.2387356394574009</v>
      </c>
    </row>
    <row r="5923" spans="1:4">
      <c r="A5923" s="264">
        <v>9</v>
      </c>
      <c r="B5923" s="264">
        <v>4</v>
      </c>
      <c r="C5923" s="265">
        <v>0.45833333333333331</v>
      </c>
      <c r="D5923" s="112">
        <v>6.053903837915624</v>
      </c>
    </row>
    <row r="5924" spans="1:4">
      <c r="A5924" s="264">
        <v>9</v>
      </c>
      <c r="B5924" s="264">
        <v>4</v>
      </c>
      <c r="C5924" s="265">
        <v>0.5</v>
      </c>
      <c r="D5924" s="112">
        <v>6.546466412910676</v>
      </c>
    </row>
    <row r="5925" spans="1:4">
      <c r="A5925" s="264">
        <v>9</v>
      </c>
      <c r="B5925" s="264">
        <v>4</v>
      </c>
      <c r="C5925" s="265">
        <v>0.54166666666666663</v>
      </c>
      <c r="D5925" s="112">
        <v>11.698589560619755</v>
      </c>
    </row>
    <row r="5926" spans="1:4">
      <c r="A5926" s="264">
        <v>9</v>
      </c>
      <c r="B5926" s="264">
        <v>4</v>
      </c>
      <c r="C5926" s="265">
        <v>0.58333333333333337</v>
      </c>
      <c r="D5926" s="112">
        <v>9.6448856704935082</v>
      </c>
    </row>
    <row r="5927" spans="1:4">
      <c r="A5927" s="264">
        <v>9</v>
      </c>
      <c r="B5927" s="264">
        <v>4</v>
      </c>
      <c r="C5927" s="265">
        <v>0.625</v>
      </c>
      <c r="D5927" s="112">
        <v>4.272773465359796</v>
      </c>
    </row>
    <row r="5928" spans="1:4">
      <c r="A5928" s="264">
        <v>9</v>
      </c>
      <c r="B5928" s="264">
        <v>4</v>
      </c>
      <c r="C5928" s="265">
        <v>0.66666666666666663</v>
      </c>
      <c r="D5928" s="112">
        <v>2.0917487288300434</v>
      </c>
    </row>
    <row r="5929" spans="1:4">
      <c r="A5929" s="264">
        <v>9</v>
      </c>
      <c r="B5929" s="264">
        <v>4</v>
      </c>
      <c r="C5929" s="265">
        <v>0.70833333333333337</v>
      </c>
      <c r="D5929" s="112">
        <v>0.88618670309432424</v>
      </c>
    </row>
    <row r="5930" spans="1:4">
      <c r="A5930" s="264">
        <v>9</v>
      </c>
      <c r="B5930" s="264">
        <v>4</v>
      </c>
      <c r="C5930" s="265">
        <v>0.75</v>
      </c>
      <c r="D5930" s="112">
        <v>0.93868627383793013</v>
      </c>
    </row>
    <row r="5931" spans="1:4">
      <c r="A5931" s="264">
        <v>9</v>
      </c>
      <c r="B5931" s="264">
        <v>4</v>
      </c>
      <c r="C5931" s="265">
        <v>0.79166666666666663</v>
      </c>
      <c r="D5931" s="112">
        <v>0</v>
      </c>
    </row>
    <row r="5932" spans="1:4">
      <c r="A5932" s="264">
        <v>9</v>
      </c>
      <c r="B5932" s="264">
        <v>4</v>
      </c>
      <c r="C5932" s="265">
        <v>0.83333333333333337</v>
      </c>
      <c r="D5932" s="112">
        <v>0</v>
      </c>
    </row>
    <row r="5933" spans="1:4">
      <c r="A5933" s="264">
        <v>9</v>
      </c>
      <c r="B5933" s="264">
        <v>4</v>
      </c>
      <c r="C5933" s="265">
        <v>0.875</v>
      </c>
      <c r="D5933" s="112">
        <v>0</v>
      </c>
    </row>
    <row r="5934" spans="1:4">
      <c r="A5934" s="264">
        <v>9</v>
      </c>
      <c r="B5934" s="264">
        <v>4</v>
      </c>
      <c r="C5934" s="265">
        <v>0.91666666666666663</v>
      </c>
      <c r="D5934" s="112">
        <v>0</v>
      </c>
    </row>
    <row r="5935" spans="1:4">
      <c r="A5935" s="264">
        <v>9</v>
      </c>
      <c r="B5935" s="264">
        <v>4</v>
      </c>
      <c r="C5935" s="265">
        <v>0.95833333333333337</v>
      </c>
      <c r="D5935" s="112">
        <v>0</v>
      </c>
    </row>
    <row r="5936" spans="1:4">
      <c r="A5936" s="264">
        <v>9</v>
      </c>
      <c r="B5936" s="264">
        <v>5</v>
      </c>
      <c r="C5936" s="265">
        <v>0</v>
      </c>
      <c r="D5936" s="112">
        <v>0</v>
      </c>
    </row>
    <row r="5937" spans="1:4">
      <c r="A5937" s="264">
        <v>9</v>
      </c>
      <c r="B5937" s="264">
        <v>5</v>
      </c>
      <c r="C5937" s="265">
        <v>4.1666666666666664E-2</v>
      </c>
      <c r="D5937" s="112">
        <v>0</v>
      </c>
    </row>
    <row r="5938" spans="1:4">
      <c r="A5938" s="264">
        <v>9</v>
      </c>
      <c r="B5938" s="264">
        <v>5</v>
      </c>
      <c r="C5938" s="265">
        <v>8.3333333333333329E-2</v>
      </c>
      <c r="D5938" s="112">
        <v>0</v>
      </c>
    </row>
    <row r="5939" spans="1:4">
      <c r="A5939" s="264">
        <v>9</v>
      </c>
      <c r="B5939" s="264">
        <v>5</v>
      </c>
      <c r="C5939" s="265">
        <v>0.125</v>
      </c>
      <c r="D5939" s="112">
        <v>0</v>
      </c>
    </row>
    <row r="5940" spans="1:4">
      <c r="A5940" s="264">
        <v>9</v>
      </c>
      <c r="B5940" s="264">
        <v>5</v>
      </c>
      <c r="C5940" s="265">
        <v>0.16666666666666666</v>
      </c>
      <c r="D5940" s="112">
        <v>0</v>
      </c>
    </row>
    <row r="5941" spans="1:4">
      <c r="A5941" s="264">
        <v>9</v>
      </c>
      <c r="B5941" s="264">
        <v>5</v>
      </c>
      <c r="C5941" s="265">
        <v>0.20833333333333334</v>
      </c>
      <c r="D5941" s="112">
        <v>0</v>
      </c>
    </row>
    <row r="5942" spans="1:4">
      <c r="A5942" s="264">
        <v>9</v>
      </c>
      <c r="B5942" s="264">
        <v>5</v>
      </c>
      <c r="C5942" s="265">
        <v>0.25</v>
      </c>
      <c r="D5942" s="112">
        <v>2.6583369879991232</v>
      </c>
    </row>
    <row r="5943" spans="1:4">
      <c r="A5943" s="264">
        <v>9</v>
      </c>
      <c r="B5943" s="264">
        <v>5</v>
      </c>
      <c r="C5943" s="265">
        <v>0.29166666666666669</v>
      </c>
      <c r="D5943" s="112">
        <v>24.432278461553835</v>
      </c>
    </row>
    <row r="5944" spans="1:4">
      <c r="A5944" s="264">
        <v>9</v>
      </c>
      <c r="B5944" s="264">
        <v>5</v>
      </c>
      <c r="C5944" s="265">
        <v>0.33333333333333331</v>
      </c>
      <c r="D5944" s="112">
        <v>31.511821791627263</v>
      </c>
    </row>
    <row r="5945" spans="1:4">
      <c r="A5945" s="264">
        <v>9</v>
      </c>
      <c r="B5945" s="264">
        <v>5</v>
      </c>
      <c r="C5945" s="265">
        <v>0.375</v>
      </c>
      <c r="D5945" s="112">
        <v>46.774996974009191</v>
      </c>
    </row>
    <row r="5946" spans="1:4">
      <c r="A5946" s="264">
        <v>9</v>
      </c>
      <c r="B5946" s="264">
        <v>5</v>
      </c>
      <c r="C5946" s="265">
        <v>0.41666666666666669</v>
      </c>
      <c r="D5946" s="112">
        <v>49.390531195261907</v>
      </c>
    </row>
    <row r="5947" spans="1:4">
      <c r="A5947" s="264">
        <v>9</v>
      </c>
      <c r="B5947" s="264">
        <v>5</v>
      </c>
      <c r="C5947" s="265">
        <v>0.45833333333333331</v>
      </c>
      <c r="D5947" s="112">
        <v>50</v>
      </c>
    </row>
    <row r="5948" spans="1:4">
      <c r="A5948" s="264">
        <v>9</v>
      </c>
      <c r="B5948" s="264">
        <v>5</v>
      </c>
      <c r="C5948" s="265">
        <v>0.5</v>
      </c>
      <c r="D5948" s="112">
        <v>50</v>
      </c>
    </row>
    <row r="5949" spans="1:4">
      <c r="A5949" s="264">
        <v>9</v>
      </c>
      <c r="B5949" s="264">
        <v>5</v>
      </c>
      <c r="C5949" s="265">
        <v>0.54166666666666663</v>
      </c>
      <c r="D5949" s="112">
        <v>50</v>
      </c>
    </row>
    <row r="5950" spans="1:4">
      <c r="A5950" s="264">
        <v>9</v>
      </c>
      <c r="B5950" s="264">
        <v>5</v>
      </c>
      <c r="C5950" s="265">
        <v>0.58333333333333337</v>
      </c>
      <c r="D5950" s="112">
        <v>50</v>
      </c>
    </row>
    <row r="5951" spans="1:4">
      <c r="A5951" s="264">
        <v>9</v>
      </c>
      <c r="B5951" s="264">
        <v>5</v>
      </c>
      <c r="C5951" s="265">
        <v>0.625</v>
      </c>
      <c r="D5951" s="112">
        <v>49.309202289764244</v>
      </c>
    </row>
    <row r="5952" spans="1:4">
      <c r="A5952" s="264">
        <v>9</v>
      </c>
      <c r="B5952" s="264">
        <v>5</v>
      </c>
      <c r="C5952" s="265">
        <v>0.66666666666666663</v>
      </c>
      <c r="D5952" s="112">
        <v>34.305211605646655</v>
      </c>
    </row>
    <row r="5953" spans="1:4">
      <c r="A5953" s="264">
        <v>9</v>
      </c>
      <c r="B5953" s="264">
        <v>5</v>
      </c>
      <c r="C5953" s="265">
        <v>0.70833333333333337</v>
      </c>
      <c r="D5953" s="112">
        <v>26.379293731599855</v>
      </c>
    </row>
    <row r="5954" spans="1:4">
      <c r="A5954" s="264">
        <v>9</v>
      </c>
      <c r="B5954" s="264">
        <v>5</v>
      </c>
      <c r="C5954" s="265">
        <v>0.75</v>
      </c>
      <c r="D5954" s="112">
        <v>4.3659185590579357</v>
      </c>
    </row>
    <row r="5955" spans="1:4">
      <c r="A5955" s="264">
        <v>9</v>
      </c>
      <c r="B5955" s="264">
        <v>5</v>
      </c>
      <c r="C5955" s="265">
        <v>0.79166666666666663</v>
      </c>
      <c r="D5955" s="112">
        <v>0</v>
      </c>
    </row>
    <row r="5956" spans="1:4">
      <c r="A5956" s="264">
        <v>9</v>
      </c>
      <c r="B5956" s="264">
        <v>5</v>
      </c>
      <c r="C5956" s="265">
        <v>0.83333333333333337</v>
      </c>
      <c r="D5956" s="112">
        <v>0</v>
      </c>
    </row>
    <row r="5957" spans="1:4">
      <c r="A5957" s="264">
        <v>9</v>
      </c>
      <c r="B5957" s="264">
        <v>5</v>
      </c>
      <c r="C5957" s="265">
        <v>0.875</v>
      </c>
      <c r="D5957" s="112">
        <v>0</v>
      </c>
    </row>
    <row r="5958" spans="1:4">
      <c r="A5958" s="264">
        <v>9</v>
      </c>
      <c r="B5958" s="264">
        <v>5</v>
      </c>
      <c r="C5958" s="265">
        <v>0.91666666666666663</v>
      </c>
      <c r="D5958" s="112">
        <v>0</v>
      </c>
    </row>
    <row r="5959" spans="1:4">
      <c r="A5959" s="264">
        <v>9</v>
      </c>
      <c r="B5959" s="264">
        <v>5</v>
      </c>
      <c r="C5959" s="265">
        <v>0.95833333333333337</v>
      </c>
      <c r="D5959" s="112">
        <v>0</v>
      </c>
    </row>
    <row r="5960" spans="1:4">
      <c r="A5960" s="264">
        <v>9</v>
      </c>
      <c r="B5960" s="264">
        <v>6</v>
      </c>
      <c r="C5960" s="265">
        <v>0</v>
      </c>
      <c r="D5960" s="112">
        <v>0</v>
      </c>
    </row>
    <row r="5961" spans="1:4">
      <c r="A5961" s="264">
        <v>9</v>
      </c>
      <c r="B5961" s="264">
        <v>6</v>
      </c>
      <c r="C5961" s="265">
        <v>4.1666666666666664E-2</v>
      </c>
      <c r="D5961" s="112">
        <v>0</v>
      </c>
    </row>
    <row r="5962" spans="1:4">
      <c r="A5962" s="264">
        <v>9</v>
      </c>
      <c r="B5962" s="264">
        <v>6</v>
      </c>
      <c r="C5962" s="265">
        <v>8.3333333333333329E-2</v>
      </c>
      <c r="D5962" s="112">
        <v>0</v>
      </c>
    </row>
    <row r="5963" spans="1:4">
      <c r="A5963" s="264">
        <v>9</v>
      </c>
      <c r="B5963" s="264">
        <v>6</v>
      </c>
      <c r="C5963" s="265">
        <v>0.125</v>
      </c>
      <c r="D5963" s="112">
        <v>0</v>
      </c>
    </row>
    <row r="5964" spans="1:4">
      <c r="A5964" s="264">
        <v>9</v>
      </c>
      <c r="B5964" s="264">
        <v>6</v>
      </c>
      <c r="C5964" s="265">
        <v>0.16666666666666666</v>
      </c>
      <c r="D5964" s="112">
        <v>0</v>
      </c>
    </row>
    <row r="5965" spans="1:4">
      <c r="A5965" s="264">
        <v>9</v>
      </c>
      <c r="B5965" s="264">
        <v>6</v>
      </c>
      <c r="C5965" s="265">
        <v>0.20833333333333334</v>
      </c>
      <c r="D5965" s="112">
        <v>0</v>
      </c>
    </row>
    <row r="5966" spans="1:4">
      <c r="A5966" s="264">
        <v>9</v>
      </c>
      <c r="B5966" s="264">
        <v>6</v>
      </c>
      <c r="C5966" s="265">
        <v>0.25</v>
      </c>
      <c r="D5966" s="112">
        <v>2.9790220224585653</v>
      </c>
    </row>
    <row r="5967" spans="1:4">
      <c r="A5967" s="264">
        <v>9</v>
      </c>
      <c r="B5967" s="264">
        <v>6</v>
      </c>
      <c r="C5967" s="265">
        <v>0.29166666666666669</v>
      </c>
      <c r="D5967" s="112">
        <v>29.448481273533755</v>
      </c>
    </row>
    <row r="5968" spans="1:4">
      <c r="A5968" s="264">
        <v>9</v>
      </c>
      <c r="B5968" s="264">
        <v>6</v>
      </c>
      <c r="C5968" s="265">
        <v>0.33333333333333331</v>
      </c>
      <c r="D5968" s="112">
        <v>49.450537897727813</v>
      </c>
    </row>
    <row r="5969" spans="1:4">
      <c r="A5969" s="264">
        <v>9</v>
      </c>
      <c r="B5969" s="264">
        <v>6</v>
      </c>
      <c r="C5969" s="265">
        <v>0.375</v>
      </c>
      <c r="D5969" s="112">
        <v>50</v>
      </c>
    </row>
    <row r="5970" spans="1:4">
      <c r="A5970" s="264">
        <v>9</v>
      </c>
      <c r="B5970" s="264">
        <v>6</v>
      </c>
      <c r="C5970" s="265">
        <v>0.41666666666666669</v>
      </c>
      <c r="D5970" s="112">
        <v>50</v>
      </c>
    </row>
    <row r="5971" spans="1:4">
      <c r="A5971" s="264">
        <v>9</v>
      </c>
      <c r="B5971" s="264">
        <v>6</v>
      </c>
      <c r="C5971" s="265">
        <v>0.45833333333333331</v>
      </c>
      <c r="D5971" s="112">
        <v>50</v>
      </c>
    </row>
    <row r="5972" spans="1:4">
      <c r="A5972" s="264">
        <v>9</v>
      </c>
      <c r="B5972" s="264">
        <v>6</v>
      </c>
      <c r="C5972" s="265">
        <v>0.5</v>
      </c>
      <c r="D5972" s="112">
        <v>50</v>
      </c>
    </row>
    <row r="5973" spans="1:4">
      <c r="A5973" s="264">
        <v>9</v>
      </c>
      <c r="B5973" s="264">
        <v>6</v>
      </c>
      <c r="C5973" s="265">
        <v>0.54166666666666663</v>
      </c>
      <c r="D5973" s="112">
        <v>50</v>
      </c>
    </row>
    <row r="5974" spans="1:4">
      <c r="A5974" s="264">
        <v>9</v>
      </c>
      <c r="B5974" s="264">
        <v>6</v>
      </c>
      <c r="C5974" s="265">
        <v>0.58333333333333337</v>
      </c>
      <c r="D5974" s="112">
        <v>50</v>
      </c>
    </row>
    <row r="5975" spans="1:4">
      <c r="A5975" s="264">
        <v>9</v>
      </c>
      <c r="B5975" s="264">
        <v>6</v>
      </c>
      <c r="C5975" s="265">
        <v>0.625</v>
      </c>
      <c r="D5975" s="112">
        <v>50</v>
      </c>
    </row>
    <row r="5976" spans="1:4">
      <c r="A5976" s="264">
        <v>9</v>
      </c>
      <c r="B5976" s="264">
        <v>6</v>
      </c>
      <c r="C5976" s="265">
        <v>0.66666666666666663</v>
      </c>
      <c r="D5976" s="112">
        <v>49.041169127046402</v>
      </c>
    </row>
    <row r="5977" spans="1:4">
      <c r="A5977" s="264">
        <v>9</v>
      </c>
      <c r="B5977" s="264">
        <v>6</v>
      </c>
      <c r="C5977" s="265">
        <v>0.70833333333333337</v>
      </c>
      <c r="D5977" s="112">
        <v>34.640559574012485</v>
      </c>
    </row>
    <row r="5978" spans="1:4">
      <c r="A5978" s="264">
        <v>9</v>
      </c>
      <c r="B5978" s="264">
        <v>6</v>
      </c>
      <c r="C5978" s="265">
        <v>0.75</v>
      </c>
      <c r="D5978" s="112">
        <v>4.4874921720364558</v>
      </c>
    </row>
    <row r="5979" spans="1:4">
      <c r="A5979" s="264">
        <v>9</v>
      </c>
      <c r="B5979" s="264">
        <v>6</v>
      </c>
      <c r="C5979" s="265">
        <v>0.79166666666666663</v>
      </c>
      <c r="D5979" s="112">
        <v>0</v>
      </c>
    </row>
    <row r="5980" spans="1:4">
      <c r="A5980" s="264">
        <v>9</v>
      </c>
      <c r="B5980" s="264">
        <v>6</v>
      </c>
      <c r="C5980" s="265">
        <v>0.83333333333333337</v>
      </c>
      <c r="D5980" s="112">
        <v>0</v>
      </c>
    </row>
    <row r="5981" spans="1:4">
      <c r="A5981" s="264">
        <v>9</v>
      </c>
      <c r="B5981" s="264">
        <v>6</v>
      </c>
      <c r="C5981" s="265">
        <v>0.875</v>
      </c>
      <c r="D5981" s="112">
        <v>0</v>
      </c>
    </row>
    <row r="5982" spans="1:4">
      <c r="A5982" s="264">
        <v>9</v>
      </c>
      <c r="B5982" s="264">
        <v>6</v>
      </c>
      <c r="C5982" s="265">
        <v>0.91666666666666663</v>
      </c>
      <c r="D5982" s="112">
        <v>0</v>
      </c>
    </row>
    <row r="5983" spans="1:4">
      <c r="A5983" s="264">
        <v>9</v>
      </c>
      <c r="B5983" s="264">
        <v>6</v>
      </c>
      <c r="C5983" s="265">
        <v>0.95833333333333337</v>
      </c>
      <c r="D5983" s="112">
        <v>0</v>
      </c>
    </row>
    <row r="5984" spans="1:4">
      <c r="A5984" s="264">
        <v>9</v>
      </c>
      <c r="B5984" s="264">
        <v>7</v>
      </c>
      <c r="C5984" s="265">
        <v>0</v>
      </c>
      <c r="D5984" s="112">
        <v>0</v>
      </c>
    </row>
    <row r="5985" spans="1:4">
      <c r="A5985" s="264">
        <v>9</v>
      </c>
      <c r="B5985" s="264">
        <v>7</v>
      </c>
      <c r="C5985" s="265">
        <v>4.1666666666666664E-2</v>
      </c>
      <c r="D5985" s="112">
        <v>0</v>
      </c>
    </row>
    <row r="5986" spans="1:4">
      <c r="A5986" s="264">
        <v>9</v>
      </c>
      <c r="B5986" s="264">
        <v>7</v>
      </c>
      <c r="C5986" s="265">
        <v>8.3333333333333329E-2</v>
      </c>
      <c r="D5986" s="112">
        <v>0</v>
      </c>
    </row>
    <row r="5987" spans="1:4">
      <c r="A5987" s="264">
        <v>9</v>
      </c>
      <c r="B5987" s="264">
        <v>7</v>
      </c>
      <c r="C5987" s="265">
        <v>0.125</v>
      </c>
      <c r="D5987" s="112">
        <v>0</v>
      </c>
    </row>
    <row r="5988" spans="1:4">
      <c r="A5988" s="264">
        <v>9</v>
      </c>
      <c r="B5988" s="264">
        <v>7</v>
      </c>
      <c r="C5988" s="265">
        <v>0.16666666666666666</v>
      </c>
      <c r="D5988" s="112">
        <v>0</v>
      </c>
    </row>
    <row r="5989" spans="1:4">
      <c r="A5989" s="264">
        <v>9</v>
      </c>
      <c r="B5989" s="264">
        <v>7</v>
      </c>
      <c r="C5989" s="265">
        <v>0.20833333333333334</v>
      </c>
      <c r="D5989" s="112">
        <v>0</v>
      </c>
    </row>
    <row r="5990" spans="1:4">
      <c r="A5990" s="264">
        <v>9</v>
      </c>
      <c r="B5990" s="264">
        <v>7</v>
      </c>
      <c r="C5990" s="265">
        <v>0.25</v>
      </c>
      <c r="D5990" s="112">
        <v>3.016833941947461</v>
      </c>
    </row>
    <row r="5991" spans="1:4">
      <c r="A5991" s="264">
        <v>9</v>
      </c>
      <c r="B5991" s="264">
        <v>7</v>
      </c>
      <c r="C5991" s="265">
        <v>0.29166666666666669</v>
      </c>
      <c r="D5991" s="112">
        <v>28.557723252222321</v>
      </c>
    </row>
    <row r="5992" spans="1:4">
      <c r="A5992" s="264">
        <v>9</v>
      </c>
      <c r="B5992" s="264">
        <v>7</v>
      </c>
      <c r="C5992" s="265">
        <v>0.33333333333333331</v>
      </c>
      <c r="D5992" s="112">
        <v>48.737088845013233</v>
      </c>
    </row>
    <row r="5993" spans="1:4">
      <c r="A5993" s="264">
        <v>9</v>
      </c>
      <c r="B5993" s="264">
        <v>7</v>
      </c>
      <c r="C5993" s="265">
        <v>0.375</v>
      </c>
      <c r="D5993" s="112">
        <v>50</v>
      </c>
    </row>
    <row r="5994" spans="1:4">
      <c r="A5994" s="264">
        <v>9</v>
      </c>
      <c r="B5994" s="264">
        <v>7</v>
      </c>
      <c r="C5994" s="265">
        <v>0.41666666666666669</v>
      </c>
      <c r="D5994" s="112">
        <v>50</v>
      </c>
    </row>
    <row r="5995" spans="1:4">
      <c r="A5995" s="264">
        <v>9</v>
      </c>
      <c r="B5995" s="264">
        <v>7</v>
      </c>
      <c r="C5995" s="265">
        <v>0.45833333333333331</v>
      </c>
      <c r="D5995" s="112">
        <v>50</v>
      </c>
    </row>
    <row r="5996" spans="1:4">
      <c r="A5996" s="264">
        <v>9</v>
      </c>
      <c r="B5996" s="264">
        <v>7</v>
      </c>
      <c r="C5996" s="265">
        <v>0.5</v>
      </c>
      <c r="D5996" s="112">
        <v>50</v>
      </c>
    </row>
    <row r="5997" spans="1:4">
      <c r="A5997" s="264">
        <v>9</v>
      </c>
      <c r="B5997" s="264">
        <v>7</v>
      </c>
      <c r="C5997" s="265">
        <v>0.54166666666666663</v>
      </c>
      <c r="D5997" s="112">
        <v>46.300768449586378</v>
      </c>
    </row>
    <row r="5998" spans="1:4">
      <c r="A5998" s="264">
        <v>9</v>
      </c>
      <c r="B5998" s="264">
        <v>7</v>
      </c>
      <c r="C5998" s="265">
        <v>0.58333333333333337</v>
      </c>
      <c r="D5998" s="112">
        <v>47.492065952381957</v>
      </c>
    </row>
    <row r="5999" spans="1:4">
      <c r="A5999" s="264">
        <v>9</v>
      </c>
      <c r="B5999" s="264">
        <v>7</v>
      </c>
      <c r="C5999" s="265">
        <v>0.625</v>
      </c>
      <c r="D5999" s="112">
        <v>31.496972547825081</v>
      </c>
    </row>
    <row r="6000" spans="1:4">
      <c r="A6000" s="264">
        <v>9</v>
      </c>
      <c r="B6000" s="264">
        <v>7</v>
      </c>
      <c r="C6000" s="265">
        <v>0.66666666666666663</v>
      </c>
      <c r="D6000" s="112">
        <v>37.23051735009777</v>
      </c>
    </row>
    <row r="6001" spans="1:4">
      <c r="A6001" s="264">
        <v>9</v>
      </c>
      <c r="B6001" s="264">
        <v>7</v>
      </c>
      <c r="C6001" s="265">
        <v>0.70833333333333337</v>
      </c>
      <c r="D6001" s="112">
        <v>20.950660421121185</v>
      </c>
    </row>
    <row r="6002" spans="1:4">
      <c r="A6002" s="264">
        <v>9</v>
      </c>
      <c r="B6002" s="264">
        <v>7</v>
      </c>
      <c r="C6002" s="265">
        <v>0.75</v>
      </c>
      <c r="D6002" s="112">
        <v>3.2329645656743566</v>
      </c>
    </row>
    <row r="6003" spans="1:4">
      <c r="A6003" s="264">
        <v>9</v>
      </c>
      <c r="B6003" s="264">
        <v>7</v>
      </c>
      <c r="C6003" s="265">
        <v>0.79166666666666663</v>
      </c>
      <c r="D6003" s="112">
        <v>0</v>
      </c>
    </row>
    <row r="6004" spans="1:4">
      <c r="A6004" s="264">
        <v>9</v>
      </c>
      <c r="B6004" s="264">
        <v>7</v>
      </c>
      <c r="C6004" s="265">
        <v>0.83333333333333337</v>
      </c>
      <c r="D6004" s="112">
        <v>0</v>
      </c>
    </row>
    <row r="6005" spans="1:4">
      <c r="A6005" s="264">
        <v>9</v>
      </c>
      <c r="B6005" s="264">
        <v>7</v>
      </c>
      <c r="C6005" s="265">
        <v>0.875</v>
      </c>
      <c r="D6005" s="112">
        <v>0</v>
      </c>
    </row>
    <row r="6006" spans="1:4">
      <c r="A6006" s="264">
        <v>9</v>
      </c>
      <c r="B6006" s="264">
        <v>7</v>
      </c>
      <c r="C6006" s="265">
        <v>0.91666666666666663</v>
      </c>
      <c r="D6006" s="112">
        <v>0</v>
      </c>
    </row>
    <row r="6007" spans="1:4">
      <c r="A6007" s="264">
        <v>9</v>
      </c>
      <c r="B6007" s="264">
        <v>7</v>
      </c>
      <c r="C6007" s="265">
        <v>0.95833333333333337</v>
      </c>
      <c r="D6007" s="112">
        <v>0</v>
      </c>
    </row>
    <row r="6008" spans="1:4">
      <c r="A6008" s="264">
        <v>9</v>
      </c>
      <c r="B6008" s="264">
        <v>8</v>
      </c>
      <c r="C6008" s="265">
        <v>0</v>
      </c>
      <c r="D6008" s="112">
        <v>0</v>
      </c>
    </row>
    <row r="6009" spans="1:4">
      <c r="A6009" s="264">
        <v>9</v>
      </c>
      <c r="B6009" s="264">
        <v>8</v>
      </c>
      <c r="C6009" s="265">
        <v>4.1666666666666664E-2</v>
      </c>
      <c r="D6009" s="112">
        <v>0</v>
      </c>
    </row>
    <row r="6010" spans="1:4">
      <c r="A6010" s="264">
        <v>9</v>
      </c>
      <c r="B6010" s="264">
        <v>8</v>
      </c>
      <c r="C6010" s="265">
        <v>8.3333333333333329E-2</v>
      </c>
      <c r="D6010" s="112">
        <v>0</v>
      </c>
    </row>
    <row r="6011" spans="1:4">
      <c r="A6011" s="264">
        <v>9</v>
      </c>
      <c r="B6011" s="264">
        <v>8</v>
      </c>
      <c r="C6011" s="265">
        <v>0.125</v>
      </c>
      <c r="D6011" s="112">
        <v>0</v>
      </c>
    </row>
    <row r="6012" spans="1:4">
      <c r="A6012" s="264">
        <v>9</v>
      </c>
      <c r="B6012" s="264">
        <v>8</v>
      </c>
      <c r="C6012" s="265">
        <v>0.16666666666666666</v>
      </c>
      <c r="D6012" s="112">
        <v>0</v>
      </c>
    </row>
    <row r="6013" spans="1:4">
      <c r="A6013" s="264">
        <v>9</v>
      </c>
      <c r="B6013" s="264">
        <v>8</v>
      </c>
      <c r="C6013" s="265">
        <v>0.20833333333333334</v>
      </c>
      <c r="D6013" s="112">
        <v>0</v>
      </c>
    </row>
    <row r="6014" spans="1:4">
      <c r="A6014" s="264">
        <v>9</v>
      </c>
      <c r="B6014" s="264">
        <v>8</v>
      </c>
      <c r="C6014" s="265">
        <v>0.25</v>
      </c>
      <c r="D6014" s="112">
        <v>2.1628766878035668</v>
      </c>
    </row>
    <row r="6015" spans="1:4">
      <c r="A6015" s="264">
        <v>9</v>
      </c>
      <c r="B6015" s="264">
        <v>8</v>
      </c>
      <c r="C6015" s="265">
        <v>0.29166666666666669</v>
      </c>
      <c r="D6015" s="112">
        <v>23.044664145692636</v>
      </c>
    </row>
    <row r="6016" spans="1:4">
      <c r="A6016" s="264">
        <v>9</v>
      </c>
      <c r="B6016" s="264">
        <v>8</v>
      </c>
      <c r="C6016" s="265">
        <v>0.33333333333333331</v>
      </c>
      <c r="D6016" s="112">
        <v>42.80682882035115</v>
      </c>
    </row>
    <row r="6017" spans="1:4">
      <c r="A6017" s="264">
        <v>9</v>
      </c>
      <c r="B6017" s="264">
        <v>8</v>
      </c>
      <c r="C6017" s="265">
        <v>0.375</v>
      </c>
      <c r="D6017" s="112">
        <v>48.79977775784937</v>
      </c>
    </row>
    <row r="6018" spans="1:4">
      <c r="A6018" s="264">
        <v>9</v>
      </c>
      <c r="B6018" s="264">
        <v>8</v>
      </c>
      <c r="C6018" s="265">
        <v>0.41666666666666669</v>
      </c>
      <c r="D6018" s="112">
        <v>50</v>
      </c>
    </row>
    <row r="6019" spans="1:4">
      <c r="A6019" s="264">
        <v>9</v>
      </c>
      <c r="B6019" s="264">
        <v>8</v>
      </c>
      <c r="C6019" s="265">
        <v>0.45833333333333331</v>
      </c>
      <c r="D6019" s="112">
        <v>48.949149957372136</v>
      </c>
    </row>
    <row r="6020" spans="1:4">
      <c r="A6020" s="264">
        <v>9</v>
      </c>
      <c r="B6020" s="264">
        <v>8</v>
      </c>
      <c r="C6020" s="265">
        <v>0.5</v>
      </c>
      <c r="D6020" s="112">
        <v>46.184519325500332</v>
      </c>
    </row>
    <row r="6021" spans="1:4">
      <c r="A6021" s="264">
        <v>9</v>
      </c>
      <c r="B6021" s="264">
        <v>8</v>
      </c>
      <c r="C6021" s="265">
        <v>0.54166666666666663</v>
      </c>
      <c r="D6021" s="112">
        <v>46.15780575818026</v>
      </c>
    </row>
    <row r="6022" spans="1:4">
      <c r="A6022" s="264">
        <v>9</v>
      </c>
      <c r="B6022" s="264">
        <v>8</v>
      </c>
      <c r="C6022" s="265">
        <v>0.58333333333333337</v>
      </c>
      <c r="D6022" s="112">
        <v>40.539111355804685</v>
      </c>
    </row>
    <row r="6023" spans="1:4">
      <c r="A6023" s="264">
        <v>9</v>
      </c>
      <c r="B6023" s="264">
        <v>8</v>
      </c>
      <c r="C6023" s="265">
        <v>0.625</v>
      </c>
      <c r="D6023" s="112">
        <v>38.762198670928747</v>
      </c>
    </row>
    <row r="6024" spans="1:4">
      <c r="A6024" s="264">
        <v>9</v>
      </c>
      <c r="B6024" s="264">
        <v>8</v>
      </c>
      <c r="C6024" s="265">
        <v>0.66666666666666663</v>
      </c>
      <c r="D6024" s="112">
        <v>17.476001412588882</v>
      </c>
    </row>
    <row r="6025" spans="1:4">
      <c r="A6025" s="264">
        <v>9</v>
      </c>
      <c r="B6025" s="264">
        <v>8</v>
      </c>
      <c r="C6025" s="265">
        <v>0.70833333333333337</v>
      </c>
      <c r="D6025" s="112">
        <v>12.240456549719894</v>
      </c>
    </row>
    <row r="6026" spans="1:4">
      <c r="A6026" s="264">
        <v>9</v>
      </c>
      <c r="B6026" s="264">
        <v>8</v>
      </c>
      <c r="C6026" s="265">
        <v>0.75</v>
      </c>
      <c r="D6026" s="112">
        <v>2.6594377138338632</v>
      </c>
    </row>
    <row r="6027" spans="1:4">
      <c r="A6027" s="264">
        <v>9</v>
      </c>
      <c r="B6027" s="264">
        <v>8</v>
      </c>
      <c r="C6027" s="265">
        <v>0.79166666666666663</v>
      </c>
      <c r="D6027" s="112">
        <v>0</v>
      </c>
    </row>
    <row r="6028" spans="1:4">
      <c r="A6028" s="264">
        <v>9</v>
      </c>
      <c r="B6028" s="264">
        <v>8</v>
      </c>
      <c r="C6028" s="265">
        <v>0.83333333333333337</v>
      </c>
      <c r="D6028" s="112">
        <v>0</v>
      </c>
    </row>
    <row r="6029" spans="1:4">
      <c r="A6029" s="264">
        <v>9</v>
      </c>
      <c r="B6029" s="264">
        <v>8</v>
      </c>
      <c r="C6029" s="265">
        <v>0.875</v>
      </c>
      <c r="D6029" s="112">
        <v>0</v>
      </c>
    </row>
    <row r="6030" spans="1:4">
      <c r="A6030" s="264">
        <v>9</v>
      </c>
      <c r="B6030" s="264">
        <v>8</v>
      </c>
      <c r="C6030" s="265">
        <v>0.91666666666666663</v>
      </c>
      <c r="D6030" s="112">
        <v>0</v>
      </c>
    </row>
    <row r="6031" spans="1:4">
      <c r="A6031" s="264">
        <v>9</v>
      </c>
      <c r="B6031" s="264">
        <v>8</v>
      </c>
      <c r="C6031" s="265">
        <v>0.95833333333333337</v>
      </c>
      <c r="D6031" s="112">
        <v>0</v>
      </c>
    </row>
    <row r="6032" spans="1:4">
      <c r="A6032" s="264">
        <v>9</v>
      </c>
      <c r="B6032" s="264">
        <v>9</v>
      </c>
      <c r="C6032" s="265">
        <v>0</v>
      </c>
      <c r="D6032" s="112">
        <v>0</v>
      </c>
    </row>
    <row r="6033" spans="1:4">
      <c r="A6033" s="264">
        <v>9</v>
      </c>
      <c r="B6033" s="264">
        <v>9</v>
      </c>
      <c r="C6033" s="265">
        <v>4.1666666666666664E-2</v>
      </c>
      <c r="D6033" s="112">
        <v>0</v>
      </c>
    </row>
    <row r="6034" spans="1:4">
      <c r="A6034" s="264">
        <v>9</v>
      </c>
      <c r="B6034" s="264">
        <v>9</v>
      </c>
      <c r="C6034" s="265">
        <v>8.3333333333333329E-2</v>
      </c>
      <c r="D6034" s="112">
        <v>0</v>
      </c>
    </row>
    <row r="6035" spans="1:4">
      <c r="A6035" s="264">
        <v>9</v>
      </c>
      <c r="B6035" s="264">
        <v>9</v>
      </c>
      <c r="C6035" s="265">
        <v>0.125</v>
      </c>
      <c r="D6035" s="112">
        <v>0</v>
      </c>
    </row>
    <row r="6036" spans="1:4">
      <c r="A6036" s="264">
        <v>9</v>
      </c>
      <c r="B6036" s="264">
        <v>9</v>
      </c>
      <c r="C6036" s="265">
        <v>0.16666666666666666</v>
      </c>
      <c r="D6036" s="112">
        <v>0</v>
      </c>
    </row>
    <row r="6037" spans="1:4">
      <c r="A6037" s="264">
        <v>9</v>
      </c>
      <c r="B6037" s="264">
        <v>9</v>
      </c>
      <c r="C6037" s="265">
        <v>0.20833333333333334</v>
      </c>
      <c r="D6037" s="112">
        <v>0</v>
      </c>
    </row>
    <row r="6038" spans="1:4">
      <c r="A6038" s="264">
        <v>9</v>
      </c>
      <c r="B6038" s="264">
        <v>9</v>
      </c>
      <c r="C6038" s="265">
        <v>0.25</v>
      </c>
      <c r="D6038" s="112">
        <v>0.70737599698401676</v>
      </c>
    </row>
    <row r="6039" spans="1:4">
      <c r="A6039" s="264">
        <v>9</v>
      </c>
      <c r="B6039" s="264">
        <v>9</v>
      </c>
      <c r="C6039" s="265">
        <v>0.29166666666666669</v>
      </c>
      <c r="D6039" s="112">
        <v>6.4243693110690723</v>
      </c>
    </row>
    <row r="6040" spans="1:4">
      <c r="A6040" s="264">
        <v>9</v>
      </c>
      <c r="B6040" s="264">
        <v>9</v>
      </c>
      <c r="C6040" s="265">
        <v>0.33333333333333331</v>
      </c>
      <c r="D6040" s="112">
        <v>17.076869767434601</v>
      </c>
    </row>
    <row r="6041" spans="1:4">
      <c r="A6041" s="264">
        <v>9</v>
      </c>
      <c r="B6041" s="264">
        <v>9</v>
      </c>
      <c r="C6041" s="265">
        <v>0.375</v>
      </c>
      <c r="D6041" s="112">
        <v>26.497092163137236</v>
      </c>
    </row>
    <row r="6042" spans="1:4">
      <c r="A6042" s="264">
        <v>9</v>
      </c>
      <c r="B6042" s="264">
        <v>9</v>
      </c>
      <c r="C6042" s="265">
        <v>0.41666666666666669</v>
      </c>
      <c r="D6042" s="112">
        <v>41.303441023036086</v>
      </c>
    </row>
    <row r="6043" spans="1:4">
      <c r="A6043" s="264">
        <v>9</v>
      </c>
      <c r="B6043" s="264">
        <v>9</v>
      </c>
      <c r="C6043" s="265">
        <v>0.45833333333333331</v>
      </c>
      <c r="D6043" s="112">
        <v>31.583335535569436</v>
      </c>
    </row>
    <row r="6044" spans="1:4">
      <c r="A6044" s="264">
        <v>9</v>
      </c>
      <c r="B6044" s="264">
        <v>9</v>
      </c>
      <c r="C6044" s="265">
        <v>0.5</v>
      </c>
      <c r="D6044" s="112">
        <v>38.701764427853156</v>
      </c>
    </row>
    <row r="6045" spans="1:4">
      <c r="A6045" s="264">
        <v>9</v>
      </c>
      <c r="B6045" s="264">
        <v>9</v>
      </c>
      <c r="C6045" s="265">
        <v>0.54166666666666663</v>
      </c>
      <c r="D6045" s="112">
        <v>48.741082459246371</v>
      </c>
    </row>
    <row r="6046" spans="1:4">
      <c r="A6046" s="264">
        <v>9</v>
      </c>
      <c r="B6046" s="264">
        <v>9</v>
      </c>
      <c r="C6046" s="265">
        <v>0.58333333333333337</v>
      </c>
      <c r="D6046" s="112">
        <v>36.638922621024513</v>
      </c>
    </row>
    <row r="6047" spans="1:4">
      <c r="A6047" s="264">
        <v>9</v>
      </c>
      <c r="B6047" s="264">
        <v>9</v>
      </c>
      <c r="C6047" s="265">
        <v>0.625</v>
      </c>
      <c r="D6047" s="112">
        <v>25.1344155181872</v>
      </c>
    </row>
    <row r="6048" spans="1:4">
      <c r="A6048" s="264">
        <v>9</v>
      </c>
      <c r="B6048" s="264">
        <v>9</v>
      </c>
      <c r="C6048" s="265">
        <v>0.66666666666666663</v>
      </c>
      <c r="D6048" s="112">
        <v>31.332334212787554</v>
      </c>
    </row>
    <row r="6049" spans="1:4">
      <c r="A6049" s="264">
        <v>9</v>
      </c>
      <c r="B6049" s="264">
        <v>9</v>
      </c>
      <c r="C6049" s="265">
        <v>0.70833333333333337</v>
      </c>
      <c r="D6049" s="112">
        <v>14.86955125819477</v>
      </c>
    </row>
    <row r="6050" spans="1:4">
      <c r="A6050" s="264">
        <v>9</v>
      </c>
      <c r="B6050" s="264">
        <v>9</v>
      </c>
      <c r="C6050" s="265">
        <v>0.75</v>
      </c>
      <c r="D6050" s="112">
        <v>2.3246539748345652</v>
      </c>
    </row>
    <row r="6051" spans="1:4">
      <c r="A6051" s="264">
        <v>9</v>
      </c>
      <c r="B6051" s="264">
        <v>9</v>
      </c>
      <c r="C6051" s="265">
        <v>0.79166666666666663</v>
      </c>
      <c r="D6051" s="112">
        <v>0</v>
      </c>
    </row>
    <row r="6052" spans="1:4">
      <c r="A6052" s="264">
        <v>9</v>
      </c>
      <c r="B6052" s="264">
        <v>9</v>
      </c>
      <c r="C6052" s="265">
        <v>0.83333333333333337</v>
      </c>
      <c r="D6052" s="112">
        <v>0</v>
      </c>
    </row>
    <row r="6053" spans="1:4">
      <c r="A6053" s="264">
        <v>9</v>
      </c>
      <c r="B6053" s="264">
        <v>9</v>
      </c>
      <c r="C6053" s="265">
        <v>0.875</v>
      </c>
      <c r="D6053" s="112">
        <v>0</v>
      </c>
    </row>
    <row r="6054" spans="1:4">
      <c r="A6054" s="264">
        <v>9</v>
      </c>
      <c r="B6054" s="264">
        <v>9</v>
      </c>
      <c r="C6054" s="265">
        <v>0.91666666666666663</v>
      </c>
      <c r="D6054" s="112">
        <v>0</v>
      </c>
    </row>
    <row r="6055" spans="1:4">
      <c r="A6055" s="264">
        <v>9</v>
      </c>
      <c r="B6055" s="264">
        <v>9</v>
      </c>
      <c r="C6055" s="265">
        <v>0.95833333333333337</v>
      </c>
      <c r="D6055" s="112">
        <v>0</v>
      </c>
    </row>
    <row r="6056" spans="1:4">
      <c r="A6056" s="264">
        <v>9</v>
      </c>
      <c r="B6056" s="264">
        <v>10</v>
      </c>
      <c r="C6056" s="265">
        <v>0</v>
      </c>
      <c r="D6056" s="112">
        <v>0</v>
      </c>
    </row>
    <row r="6057" spans="1:4">
      <c r="A6057" s="264">
        <v>9</v>
      </c>
      <c r="B6057" s="264">
        <v>10</v>
      </c>
      <c r="C6057" s="265">
        <v>4.1666666666666664E-2</v>
      </c>
      <c r="D6057" s="112">
        <v>0</v>
      </c>
    </row>
    <row r="6058" spans="1:4">
      <c r="A6058" s="264">
        <v>9</v>
      </c>
      <c r="B6058" s="264">
        <v>10</v>
      </c>
      <c r="C6058" s="265">
        <v>8.3333333333333329E-2</v>
      </c>
      <c r="D6058" s="112">
        <v>0</v>
      </c>
    </row>
    <row r="6059" spans="1:4">
      <c r="A6059" s="264">
        <v>9</v>
      </c>
      <c r="B6059" s="264">
        <v>10</v>
      </c>
      <c r="C6059" s="265">
        <v>0.125</v>
      </c>
      <c r="D6059" s="112">
        <v>0</v>
      </c>
    </row>
    <row r="6060" spans="1:4">
      <c r="A6060" s="264">
        <v>9</v>
      </c>
      <c r="B6060" s="264">
        <v>10</v>
      </c>
      <c r="C6060" s="265">
        <v>0.16666666666666666</v>
      </c>
      <c r="D6060" s="112">
        <v>0</v>
      </c>
    </row>
    <row r="6061" spans="1:4">
      <c r="A6061" s="264">
        <v>9</v>
      </c>
      <c r="B6061" s="264">
        <v>10</v>
      </c>
      <c r="C6061" s="265">
        <v>0.20833333333333334</v>
      </c>
      <c r="D6061" s="112">
        <v>0</v>
      </c>
    </row>
    <row r="6062" spans="1:4">
      <c r="A6062" s="264">
        <v>9</v>
      </c>
      <c r="B6062" s="264">
        <v>10</v>
      </c>
      <c r="C6062" s="265">
        <v>0.25</v>
      </c>
      <c r="D6062" s="112">
        <v>1.8486259217043417</v>
      </c>
    </row>
    <row r="6063" spans="1:4">
      <c r="A6063" s="264">
        <v>9</v>
      </c>
      <c r="B6063" s="264">
        <v>10</v>
      </c>
      <c r="C6063" s="265">
        <v>0.29166666666666669</v>
      </c>
      <c r="D6063" s="112">
        <v>20.8337888664615</v>
      </c>
    </row>
    <row r="6064" spans="1:4">
      <c r="A6064" s="264">
        <v>9</v>
      </c>
      <c r="B6064" s="264">
        <v>10</v>
      </c>
      <c r="C6064" s="265">
        <v>0.33333333333333331</v>
      </c>
      <c r="D6064" s="112">
        <v>41.268589272247333</v>
      </c>
    </row>
    <row r="6065" spans="1:4">
      <c r="A6065" s="264">
        <v>9</v>
      </c>
      <c r="B6065" s="264">
        <v>10</v>
      </c>
      <c r="C6065" s="265">
        <v>0.375</v>
      </c>
      <c r="D6065" s="112">
        <v>47.494730044813842</v>
      </c>
    </row>
    <row r="6066" spans="1:4">
      <c r="A6066" s="264">
        <v>9</v>
      </c>
      <c r="B6066" s="264">
        <v>10</v>
      </c>
      <c r="C6066" s="265">
        <v>0.41666666666666669</v>
      </c>
      <c r="D6066" s="112">
        <v>49.886430470665481</v>
      </c>
    </row>
    <row r="6067" spans="1:4">
      <c r="A6067" s="264">
        <v>9</v>
      </c>
      <c r="B6067" s="264">
        <v>10</v>
      </c>
      <c r="C6067" s="265">
        <v>0.45833333333333331</v>
      </c>
      <c r="D6067" s="112">
        <v>50</v>
      </c>
    </row>
    <row r="6068" spans="1:4">
      <c r="A6068" s="264">
        <v>9</v>
      </c>
      <c r="B6068" s="264">
        <v>10</v>
      </c>
      <c r="C6068" s="265">
        <v>0.5</v>
      </c>
      <c r="D6068" s="112">
        <v>49.019831929280706</v>
      </c>
    </row>
    <row r="6069" spans="1:4">
      <c r="A6069" s="264">
        <v>9</v>
      </c>
      <c r="B6069" s="264">
        <v>10</v>
      </c>
      <c r="C6069" s="265">
        <v>0.54166666666666663</v>
      </c>
      <c r="D6069" s="112">
        <v>49.015825189280534</v>
      </c>
    </row>
    <row r="6070" spans="1:4">
      <c r="A6070" s="264">
        <v>9</v>
      </c>
      <c r="B6070" s="264">
        <v>10</v>
      </c>
      <c r="C6070" s="265">
        <v>0.58333333333333337</v>
      </c>
      <c r="D6070" s="112">
        <v>48.467605468879341</v>
      </c>
    </row>
    <row r="6071" spans="1:4">
      <c r="A6071" s="264">
        <v>9</v>
      </c>
      <c r="B6071" s="264">
        <v>10</v>
      </c>
      <c r="C6071" s="265">
        <v>0.625</v>
      </c>
      <c r="D6071" s="112">
        <v>36.827181949046569</v>
      </c>
    </row>
    <row r="6072" spans="1:4">
      <c r="A6072" s="264">
        <v>9</v>
      </c>
      <c r="B6072" s="264">
        <v>10</v>
      </c>
      <c r="C6072" s="265">
        <v>0.66666666666666663</v>
      </c>
      <c r="D6072" s="112">
        <v>38.852161891783503</v>
      </c>
    </row>
    <row r="6073" spans="1:4">
      <c r="A6073" s="264">
        <v>9</v>
      </c>
      <c r="B6073" s="264">
        <v>10</v>
      </c>
      <c r="C6073" s="265">
        <v>0.70833333333333337</v>
      </c>
      <c r="D6073" s="112">
        <v>20.894943924062535</v>
      </c>
    </row>
    <row r="6074" spans="1:4">
      <c r="A6074" s="264">
        <v>9</v>
      </c>
      <c r="B6074" s="264">
        <v>10</v>
      </c>
      <c r="C6074" s="265">
        <v>0.75</v>
      </c>
      <c r="D6074" s="112">
        <v>0.69207650139513133</v>
      </c>
    </row>
    <row r="6075" spans="1:4">
      <c r="A6075" s="264">
        <v>9</v>
      </c>
      <c r="B6075" s="264">
        <v>10</v>
      </c>
      <c r="C6075" s="265">
        <v>0.79166666666666663</v>
      </c>
      <c r="D6075" s="112">
        <v>0</v>
      </c>
    </row>
    <row r="6076" spans="1:4">
      <c r="A6076" s="264">
        <v>9</v>
      </c>
      <c r="B6076" s="264">
        <v>10</v>
      </c>
      <c r="C6076" s="265">
        <v>0.83333333333333337</v>
      </c>
      <c r="D6076" s="112">
        <v>0</v>
      </c>
    </row>
    <row r="6077" spans="1:4">
      <c r="A6077" s="264">
        <v>9</v>
      </c>
      <c r="B6077" s="264">
        <v>10</v>
      </c>
      <c r="C6077" s="265">
        <v>0.875</v>
      </c>
      <c r="D6077" s="112">
        <v>0</v>
      </c>
    </row>
    <row r="6078" spans="1:4">
      <c r="A6078" s="264">
        <v>9</v>
      </c>
      <c r="B6078" s="264">
        <v>10</v>
      </c>
      <c r="C6078" s="265">
        <v>0.91666666666666663</v>
      </c>
      <c r="D6078" s="112">
        <v>0</v>
      </c>
    </row>
    <row r="6079" spans="1:4">
      <c r="A6079" s="264">
        <v>9</v>
      </c>
      <c r="B6079" s="264">
        <v>10</v>
      </c>
      <c r="C6079" s="265">
        <v>0.95833333333333337</v>
      </c>
      <c r="D6079" s="112">
        <v>0</v>
      </c>
    </row>
    <row r="6080" spans="1:4">
      <c r="A6080" s="264">
        <v>9</v>
      </c>
      <c r="B6080" s="264">
        <v>11</v>
      </c>
      <c r="C6080" s="265">
        <v>0</v>
      </c>
      <c r="D6080" s="112">
        <v>0</v>
      </c>
    </row>
    <row r="6081" spans="1:4">
      <c r="A6081" s="264">
        <v>9</v>
      </c>
      <c r="B6081" s="264">
        <v>11</v>
      </c>
      <c r="C6081" s="265">
        <v>4.1666666666666664E-2</v>
      </c>
      <c r="D6081" s="112">
        <v>0</v>
      </c>
    </row>
    <row r="6082" spans="1:4">
      <c r="A6082" s="264">
        <v>9</v>
      </c>
      <c r="B6082" s="264">
        <v>11</v>
      </c>
      <c r="C6082" s="265">
        <v>8.3333333333333329E-2</v>
      </c>
      <c r="D6082" s="112">
        <v>0</v>
      </c>
    </row>
    <row r="6083" spans="1:4">
      <c r="A6083" s="264">
        <v>9</v>
      </c>
      <c r="B6083" s="264">
        <v>11</v>
      </c>
      <c r="C6083" s="265">
        <v>0.125</v>
      </c>
      <c r="D6083" s="112">
        <v>0</v>
      </c>
    </row>
    <row r="6084" spans="1:4">
      <c r="A6084" s="264">
        <v>9</v>
      </c>
      <c r="B6084" s="264">
        <v>11</v>
      </c>
      <c r="C6084" s="265">
        <v>0.16666666666666666</v>
      </c>
      <c r="D6084" s="112">
        <v>0</v>
      </c>
    </row>
    <row r="6085" spans="1:4">
      <c r="A6085" s="264">
        <v>9</v>
      </c>
      <c r="B6085" s="264">
        <v>11</v>
      </c>
      <c r="C6085" s="265">
        <v>0.20833333333333334</v>
      </c>
      <c r="D6085" s="112">
        <v>0</v>
      </c>
    </row>
    <row r="6086" spans="1:4">
      <c r="A6086" s="264">
        <v>9</v>
      </c>
      <c r="B6086" s="264">
        <v>11</v>
      </c>
      <c r="C6086" s="265">
        <v>0.25</v>
      </c>
      <c r="D6086" s="112">
        <v>0.78123725727947724</v>
      </c>
    </row>
    <row r="6087" spans="1:4">
      <c r="A6087" s="264">
        <v>9</v>
      </c>
      <c r="B6087" s="264">
        <v>11</v>
      </c>
      <c r="C6087" s="265">
        <v>0.29166666666666669</v>
      </c>
      <c r="D6087" s="112">
        <v>5.5669481513251977</v>
      </c>
    </row>
    <row r="6088" spans="1:4">
      <c r="A6088" s="264">
        <v>9</v>
      </c>
      <c r="B6088" s="264">
        <v>11</v>
      </c>
      <c r="C6088" s="265">
        <v>0.33333333333333331</v>
      </c>
      <c r="D6088" s="112">
        <v>6.7738974073079561</v>
      </c>
    </row>
    <row r="6089" spans="1:4">
      <c r="A6089" s="264">
        <v>9</v>
      </c>
      <c r="B6089" s="264">
        <v>11</v>
      </c>
      <c r="C6089" s="265">
        <v>0.375</v>
      </c>
      <c r="D6089" s="112">
        <v>22.428441154797849</v>
      </c>
    </row>
    <row r="6090" spans="1:4">
      <c r="A6090" s="264">
        <v>9</v>
      </c>
      <c r="B6090" s="264">
        <v>11</v>
      </c>
      <c r="C6090" s="265">
        <v>0.41666666666666669</v>
      </c>
      <c r="D6090" s="112">
        <v>24.281779203025266</v>
      </c>
    </row>
    <row r="6091" spans="1:4">
      <c r="A6091" s="264">
        <v>9</v>
      </c>
      <c r="B6091" s="264">
        <v>11</v>
      </c>
      <c r="C6091" s="265">
        <v>0.45833333333333331</v>
      </c>
      <c r="D6091" s="112">
        <v>45.120536462186585</v>
      </c>
    </row>
    <row r="6092" spans="1:4">
      <c r="A6092" s="264">
        <v>9</v>
      </c>
      <c r="B6092" s="264">
        <v>11</v>
      </c>
      <c r="C6092" s="265">
        <v>0.5</v>
      </c>
      <c r="D6092" s="112">
        <v>44.160168862688337</v>
      </c>
    </row>
    <row r="6093" spans="1:4">
      <c r="A6093" s="264">
        <v>9</v>
      </c>
      <c r="B6093" s="264">
        <v>11</v>
      </c>
      <c r="C6093" s="265">
        <v>0.54166666666666663</v>
      </c>
      <c r="D6093" s="112">
        <v>44.966763682693333</v>
      </c>
    </row>
    <row r="6094" spans="1:4">
      <c r="A6094" s="264">
        <v>9</v>
      </c>
      <c r="B6094" s="264">
        <v>11</v>
      </c>
      <c r="C6094" s="265">
        <v>0.58333333333333337</v>
      </c>
      <c r="D6094" s="112">
        <v>49.673153245144135</v>
      </c>
    </row>
    <row r="6095" spans="1:4">
      <c r="A6095" s="264">
        <v>9</v>
      </c>
      <c r="B6095" s="264">
        <v>11</v>
      </c>
      <c r="C6095" s="265">
        <v>0.625</v>
      </c>
      <c r="D6095" s="112">
        <v>47.952554481823462</v>
      </c>
    </row>
    <row r="6096" spans="1:4">
      <c r="A6096" s="264">
        <v>9</v>
      </c>
      <c r="B6096" s="264">
        <v>11</v>
      </c>
      <c r="C6096" s="265">
        <v>0.66666666666666663</v>
      </c>
      <c r="D6096" s="112">
        <v>43.316985280226646</v>
      </c>
    </row>
    <row r="6097" spans="1:4">
      <c r="A6097" s="264">
        <v>9</v>
      </c>
      <c r="B6097" s="264">
        <v>11</v>
      </c>
      <c r="C6097" s="265">
        <v>0.70833333333333337</v>
      </c>
      <c r="D6097" s="112">
        <v>26.35762707062025</v>
      </c>
    </row>
    <row r="6098" spans="1:4">
      <c r="A6098" s="264">
        <v>9</v>
      </c>
      <c r="B6098" s="264">
        <v>11</v>
      </c>
      <c r="C6098" s="265">
        <v>0.75</v>
      </c>
      <c r="D6098" s="112">
        <v>2.66438821569646</v>
      </c>
    </row>
    <row r="6099" spans="1:4">
      <c r="A6099" s="264">
        <v>9</v>
      </c>
      <c r="B6099" s="264">
        <v>11</v>
      </c>
      <c r="C6099" s="265">
        <v>0.79166666666666663</v>
      </c>
      <c r="D6099" s="112">
        <v>0</v>
      </c>
    </row>
    <row r="6100" spans="1:4">
      <c r="A6100" s="264">
        <v>9</v>
      </c>
      <c r="B6100" s="264">
        <v>11</v>
      </c>
      <c r="C6100" s="265">
        <v>0.83333333333333337</v>
      </c>
      <c r="D6100" s="112">
        <v>0</v>
      </c>
    </row>
    <row r="6101" spans="1:4">
      <c r="A6101" s="264">
        <v>9</v>
      </c>
      <c r="B6101" s="264">
        <v>11</v>
      </c>
      <c r="C6101" s="265">
        <v>0.875</v>
      </c>
      <c r="D6101" s="112">
        <v>0</v>
      </c>
    </row>
    <row r="6102" spans="1:4">
      <c r="A6102" s="264">
        <v>9</v>
      </c>
      <c r="B6102" s="264">
        <v>11</v>
      </c>
      <c r="C6102" s="265">
        <v>0.91666666666666663</v>
      </c>
      <c r="D6102" s="112">
        <v>0</v>
      </c>
    </row>
    <row r="6103" spans="1:4">
      <c r="A6103" s="264">
        <v>9</v>
      </c>
      <c r="B6103" s="264">
        <v>11</v>
      </c>
      <c r="C6103" s="265">
        <v>0.95833333333333337</v>
      </c>
      <c r="D6103" s="112">
        <v>0</v>
      </c>
    </row>
    <row r="6104" spans="1:4">
      <c r="A6104" s="264">
        <v>9</v>
      </c>
      <c r="B6104" s="264">
        <v>12</v>
      </c>
      <c r="C6104" s="265">
        <v>0</v>
      </c>
      <c r="D6104" s="112">
        <v>0</v>
      </c>
    </row>
    <row r="6105" spans="1:4">
      <c r="A6105" s="264">
        <v>9</v>
      </c>
      <c r="B6105" s="264">
        <v>12</v>
      </c>
      <c r="C6105" s="265">
        <v>4.1666666666666664E-2</v>
      </c>
      <c r="D6105" s="112">
        <v>0</v>
      </c>
    </row>
    <row r="6106" spans="1:4">
      <c r="A6106" s="264">
        <v>9</v>
      </c>
      <c r="B6106" s="264">
        <v>12</v>
      </c>
      <c r="C6106" s="265">
        <v>8.3333333333333329E-2</v>
      </c>
      <c r="D6106" s="112">
        <v>0</v>
      </c>
    </row>
    <row r="6107" spans="1:4">
      <c r="A6107" s="264">
        <v>9</v>
      </c>
      <c r="B6107" s="264">
        <v>12</v>
      </c>
      <c r="C6107" s="265">
        <v>0.125</v>
      </c>
      <c r="D6107" s="112">
        <v>0</v>
      </c>
    </row>
    <row r="6108" spans="1:4">
      <c r="A6108" s="264">
        <v>9</v>
      </c>
      <c r="B6108" s="264">
        <v>12</v>
      </c>
      <c r="C6108" s="265">
        <v>0.16666666666666666</v>
      </c>
      <c r="D6108" s="112">
        <v>0</v>
      </c>
    </row>
    <row r="6109" spans="1:4">
      <c r="A6109" s="264">
        <v>9</v>
      </c>
      <c r="B6109" s="264">
        <v>12</v>
      </c>
      <c r="C6109" s="265">
        <v>0.20833333333333334</v>
      </c>
      <c r="D6109" s="112">
        <v>0</v>
      </c>
    </row>
    <row r="6110" spans="1:4">
      <c r="A6110" s="264">
        <v>9</v>
      </c>
      <c r="B6110" s="264">
        <v>12</v>
      </c>
      <c r="C6110" s="265">
        <v>0.25</v>
      </c>
      <c r="D6110" s="112">
        <v>1.8259212847827098</v>
      </c>
    </row>
    <row r="6111" spans="1:4">
      <c r="A6111" s="264">
        <v>9</v>
      </c>
      <c r="B6111" s="264">
        <v>12</v>
      </c>
      <c r="C6111" s="265">
        <v>0.29166666666666669</v>
      </c>
      <c r="D6111" s="112">
        <v>22.144677852872618</v>
      </c>
    </row>
    <row r="6112" spans="1:4">
      <c r="A6112" s="264">
        <v>9</v>
      </c>
      <c r="B6112" s="264">
        <v>12</v>
      </c>
      <c r="C6112" s="265">
        <v>0.33333333333333331</v>
      </c>
      <c r="D6112" s="112">
        <v>34.729427226425535</v>
      </c>
    </row>
    <row r="6113" spans="1:4">
      <c r="A6113" s="264">
        <v>9</v>
      </c>
      <c r="B6113" s="264">
        <v>12</v>
      </c>
      <c r="C6113" s="265">
        <v>0.375</v>
      </c>
      <c r="D6113" s="112">
        <v>45.78629363665388</v>
      </c>
    </row>
    <row r="6114" spans="1:4">
      <c r="A6114" s="264">
        <v>9</v>
      </c>
      <c r="B6114" s="264">
        <v>12</v>
      </c>
      <c r="C6114" s="265">
        <v>0.41666666666666669</v>
      </c>
      <c r="D6114" s="112">
        <v>50</v>
      </c>
    </row>
    <row r="6115" spans="1:4">
      <c r="A6115" s="264">
        <v>9</v>
      </c>
      <c r="B6115" s="264">
        <v>12</v>
      </c>
      <c r="C6115" s="265">
        <v>0.45833333333333331</v>
      </c>
      <c r="D6115" s="112">
        <v>50</v>
      </c>
    </row>
    <row r="6116" spans="1:4">
      <c r="A6116" s="264">
        <v>9</v>
      </c>
      <c r="B6116" s="264">
        <v>12</v>
      </c>
      <c r="C6116" s="265">
        <v>0.5</v>
      </c>
      <c r="D6116" s="112">
        <v>50</v>
      </c>
    </row>
    <row r="6117" spans="1:4">
      <c r="A6117" s="264">
        <v>9</v>
      </c>
      <c r="B6117" s="264">
        <v>12</v>
      </c>
      <c r="C6117" s="265">
        <v>0.54166666666666663</v>
      </c>
      <c r="D6117" s="112">
        <v>50</v>
      </c>
    </row>
    <row r="6118" spans="1:4">
      <c r="A6118" s="264">
        <v>9</v>
      </c>
      <c r="B6118" s="264">
        <v>12</v>
      </c>
      <c r="C6118" s="265">
        <v>0.58333333333333337</v>
      </c>
      <c r="D6118" s="112">
        <v>50</v>
      </c>
    </row>
    <row r="6119" spans="1:4">
      <c r="A6119" s="264">
        <v>9</v>
      </c>
      <c r="B6119" s="264">
        <v>12</v>
      </c>
      <c r="C6119" s="265">
        <v>0.625</v>
      </c>
      <c r="D6119" s="112">
        <v>41.174748270111145</v>
      </c>
    </row>
    <row r="6120" spans="1:4">
      <c r="A6120" s="264">
        <v>9</v>
      </c>
      <c r="B6120" s="264">
        <v>12</v>
      </c>
      <c r="C6120" s="265">
        <v>0.66666666666666663</v>
      </c>
      <c r="D6120" s="112">
        <v>39.606633017926484</v>
      </c>
    </row>
    <row r="6121" spans="1:4">
      <c r="A6121" s="264">
        <v>9</v>
      </c>
      <c r="B6121" s="264">
        <v>12</v>
      </c>
      <c r="C6121" s="265">
        <v>0.70833333333333337</v>
      </c>
      <c r="D6121" s="112">
        <v>24.058030309814985</v>
      </c>
    </row>
    <row r="6122" spans="1:4">
      <c r="A6122" s="264">
        <v>9</v>
      </c>
      <c r="B6122" s="264">
        <v>12</v>
      </c>
      <c r="C6122" s="265">
        <v>0.75</v>
      </c>
      <c r="D6122" s="112">
        <v>2.357806049751515</v>
      </c>
    </row>
    <row r="6123" spans="1:4">
      <c r="A6123" s="264">
        <v>9</v>
      </c>
      <c r="B6123" s="264">
        <v>12</v>
      </c>
      <c r="C6123" s="265">
        <v>0.79166666666666663</v>
      </c>
      <c r="D6123" s="112">
        <v>0</v>
      </c>
    </row>
    <row r="6124" spans="1:4">
      <c r="A6124" s="264">
        <v>9</v>
      </c>
      <c r="B6124" s="264">
        <v>12</v>
      </c>
      <c r="C6124" s="265">
        <v>0.83333333333333337</v>
      </c>
      <c r="D6124" s="112">
        <v>0</v>
      </c>
    </row>
    <row r="6125" spans="1:4">
      <c r="A6125" s="264">
        <v>9</v>
      </c>
      <c r="B6125" s="264">
        <v>12</v>
      </c>
      <c r="C6125" s="265">
        <v>0.875</v>
      </c>
      <c r="D6125" s="112">
        <v>0</v>
      </c>
    </row>
    <row r="6126" spans="1:4">
      <c r="A6126" s="264">
        <v>9</v>
      </c>
      <c r="B6126" s="264">
        <v>12</v>
      </c>
      <c r="C6126" s="265">
        <v>0.91666666666666663</v>
      </c>
      <c r="D6126" s="112">
        <v>0</v>
      </c>
    </row>
    <row r="6127" spans="1:4">
      <c r="A6127" s="264">
        <v>9</v>
      </c>
      <c r="B6127" s="264">
        <v>12</v>
      </c>
      <c r="C6127" s="265">
        <v>0.95833333333333337</v>
      </c>
      <c r="D6127" s="112">
        <v>0</v>
      </c>
    </row>
    <row r="6128" spans="1:4">
      <c r="A6128" s="264">
        <v>9</v>
      </c>
      <c r="B6128" s="264">
        <v>13</v>
      </c>
      <c r="C6128" s="265">
        <v>0</v>
      </c>
      <c r="D6128" s="112">
        <v>0</v>
      </c>
    </row>
    <row r="6129" spans="1:4">
      <c r="A6129" s="264">
        <v>9</v>
      </c>
      <c r="B6129" s="264">
        <v>13</v>
      </c>
      <c r="C6129" s="265">
        <v>4.1666666666666664E-2</v>
      </c>
      <c r="D6129" s="112">
        <v>0</v>
      </c>
    </row>
    <row r="6130" spans="1:4">
      <c r="A6130" s="264">
        <v>9</v>
      </c>
      <c r="B6130" s="264">
        <v>13</v>
      </c>
      <c r="C6130" s="265">
        <v>8.3333333333333329E-2</v>
      </c>
      <c r="D6130" s="112">
        <v>0</v>
      </c>
    </row>
    <row r="6131" spans="1:4">
      <c r="A6131" s="264">
        <v>9</v>
      </c>
      <c r="B6131" s="264">
        <v>13</v>
      </c>
      <c r="C6131" s="265">
        <v>0.125</v>
      </c>
      <c r="D6131" s="112">
        <v>0</v>
      </c>
    </row>
    <row r="6132" spans="1:4">
      <c r="A6132" s="264">
        <v>9</v>
      </c>
      <c r="B6132" s="264">
        <v>13</v>
      </c>
      <c r="C6132" s="265">
        <v>0.16666666666666666</v>
      </c>
      <c r="D6132" s="112">
        <v>0</v>
      </c>
    </row>
    <row r="6133" spans="1:4">
      <c r="A6133" s="264">
        <v>9</v>
      </c>
      <c r="B6133" s="264">
        <v>13</v>
      </c>
      <c r="C6133" s="265">
        <v>0.20833333333333334</v>
      </c>
      <c r="D6133" s="112">
        <v>0</v>
      </c>
    </row>
    <row r="6134" spans="1:4">
      <c r="A6134" s="264">
        <v>9</v>
      </c>
      <c r="B6134" s="264">
        <v>13</v>
      </c>
      <c r="C6134" s="265">
        <v>0.25</v>
      </c>
      <c r="D6134" s="112">
        <v>2.1251811860510799</v>
      </c>
    </row>
    <row r="6135" spans="1:4">
      <c r="A6135" s="264">
        <v>9</v>
      </c>
      <c r="B6135" s="264">
        <v>13</v>
      </c>
      <c r="C6135" s="265">
        <v>0.29166666666666669</v>
      </c>
      <c r="D6135" s="112">
        <v>25.255019238571549</v>
      </c>
    </row>
    <row r="6136" spans="1:4">
      <c r="A6136" s="264">
        <v>9</v>
      </c>
      <c r="B6136" s="264">
        <v>13</v>
      </c>
      <c r="C6136" s="265">
        <v>0.33333333333333331</v>
      </c>
      <c r="D6136" s="112">
        <v>46.53856327574519</v>
      </c>
    </row>
    <row r="6137" spans="1:4">
      <c r="A6137" s="264">
        <v>9</v>
      </c>
      <c r="B6137" s="264">
        <v>13</v>
      </c>
      <c r="C6137" s="265">
        <v>0.375</v>
      </c>
      <c r="D6137" s="112">
        <v>50</v>
      </c>
    </row>
    <row r="6138" spans="1:4">
      <c r="A6138" s="264">
        <v>9</v>
      </c>
      <c r="B6138" s="264">
        <v>13</v>
      </c>
      <c r="C6138" s="265">
        <v>0.41666666666666669</v>
      </c>
      <c r="D6138" s="112">
        <v>50</v>
      </c>
    </row>
    <row r="6139" spans="1:4">
      <c r="A6139" s="264">
        <v>9</v>
      </c>
      <c r="B6139" s="264">
        <v>13</v>
      </c>
      <c r="C6139" s="265">
        <v>0.45833333333333331</v>
      </c>
      <c r="D6139" s="112">
        <v>50</v>
      </c>
    </row>
    <row r="6140" spans="1:4">
      <c r="A6140" s="264">
        <v>9</v>
      </c>
      <c r="B6140" s="264">
        <v>13</v>
      </c>
      <c r="C6140" s="265">
        <v>0.5</v>
      </c>
      <c r="D6140" s="112">
        <v>50</v>
      </c>
    </row>
    <row r="6141" spans="1:4">
      <c r="A6141" s="264">
        <v>9</v>
      </c>
      <c r="B6141" s="264">
        <v>13</v>
      </c>
      <c r="C6141" s="265">
        <v>0.54166666666666663</v>
      </c>
      <c r="D6141" s="112">
        <v>50</v>
      </c>
    </row>
    <row r="6142" spans="1:4">
      <c r="A6142" s="264">
        <v>9</v>
      </c>
      <c r="B6142" s="264">
        <v>13</v>
      </c>
      <c r="C6142" s="265">
        <v>0.58333333333333337</v>
      </c>
      <c r="D6142" s="112">
        <v>50</v>
      </c>
    </row>
    <row r="6143" spans="1:4">
      <c r="A6143" s="264">
        <v>9</v>
      </c>
      <c r="B6143" s="264">
        <v>13</v>
      </c>
      <c r="C6143" s="265">
        <v>0.625</v>
      </c>
      <c r="D6143" s="112">
        <v>49.651822884495374</v>
      </c>
    </row>
    <row r="6144" spans="1:4">
      <c r="A6144" s="264">
        <v>9</v>
      </c>
      <c r="B6144" s="264">
        <v>13</v>
      </c>
      <c r="C6144" s="265">
        <v>0.66666666666666663</v>
      </c>
      <c r="D6144" s="112">
        <v>45.811679041577513</v>
      </c>
    </row>
    <row r="6145" spans="1:4">
      <c r="A6145" s="264">
        <v>9</v>
      </c>
      <c r="B6145" s="264">
        <v>13</v>
      </c>
      <c r="C6145" s="265">
        <v>0.70833333333333337</v>
      </c>
      <c r="D6145" s="112">
        <v>27.390421814145647</v>
      </c>
    </row>
    <row r="6146" spans="1:4">
      <c r="A6146" s="264">
        <v>9</v>
      </c>
      <c r="B6146" s="264">
        <v>13</v>
      </c>
      <c r="C6146" s="265">
        <v>0.75</v>
      </c>
      <c r="D6146" s="112">
        <v>2.406775630192</v>
      </c>
    </row>
    <row r="6147" spans="1:4">
      <c r="A6147" s="264">
        <v>9</v>
      </c>
      <c r="B6147" s="264">
        <v>13</v>
      </c>
      <c r="C6147" s="265">
        <v>0.79166666666666663</v>
      </c>
      <c r="D6147" s="112">
        <v>0</v>
      </c>
    </row>
    <row r="6148" spans="1:4">
      <c r="A6148" s="264">
        <v>9</v>
      </c>
      <c r="B6148" s="264">
        <v>13</v>
      </c>
      <c r="C6148" s="265">
        <v>0.83333333333333337</v>
      </c>
      <c r="D6148" s="112">
        <v>0</v>
      </c>
    </row>
    <row r="6149" spans="1:4">
      <c r="A6149" s="264">
        <v>9</v>
      </c>
      <c r="B6149" s="264">
        <v>13</v>
      </c>
      <c r="C6149" s="265">
        <v>0.875</v>
      </c>
      <c r="D6149" s="112">
        <v>0</v>
      </c>
    </row>
    <row r="6150" spans="1:4">
      <c r="A6150" s="264">
        <v>9</v>
      </c>
      <c r="B6150" s="264">
        <v>13</v>
      </c>
      <c r="C6150" s="265">
        <v>0.91666666666666663</v>
      </c>
      <c r="D6150" s="112">
        <v>0</v>
      </c>
    </row>
    <row r="6151" spans="1:4">
      <c r="A6151" s="264">
        <v>9</v>
      </c>
      <c r="B6151" s="264">
        <v>13</v>
      </c>
      <c r="C6151" s="265">
        <v>0.95833333333333337</v>
      </c>
      <c r="D6151" s="112">
        <v>0</v>
      </c>
    </row>
    <row r="6152" spans="1:4">
      <c r="A6152" s="264">
        <v>9</v>
      </c>
      <c r="B6152" s="264">
        <v>14</v>
      </c>
      <c r="C6152" s="265">
        <v>0</v>
      </c>
      <c r="D6152" s="112">
        <v>0</v>
      </c>
    </row>
    <row r="6153" spans="1:4">
      <c r="A6153" s="264">
        <v>9</v>
      </c>
      <c r="B6153" s="264">
        <v>14</v>
      </c>
      <c r="C6153" s="265">
        <v>4.1666666666666664E-2</v>
      </c>
      <c r="D6153" s="112">
        <v>0</v>
      </c>
    </row>
    <row r="6154" spans="1:4">
      <c r="A6154" s="264">
        <v>9</v>
      </c>
      <c r="B6154" s="264">
        <v>14</v>
      </c>
      <c r="C6154" s="265">
        <v>8.3333333333333329E-2</v>
      </c>
      <c r="D6154" s="112">
        <v>0</v>
      </c>
    </row>
    <row r="6155" spans="1:4">
      <c r="A6155" s="264">
        <v>9</v>
      </c>
      <c r="B6155" s="264">
        <v>14</v>
      </c>
      <c r="C6155" s="265">
        <v>0.125</v>
      </c>
      <c r="D6155" s="112">
        <v>0</v>
      </c>
    </row>
    <row r="6156" spans="1:4">
      <c r="A6156" s="264">
        <v>9</v>
      </c>
      <c r="B6156" s="264">
        <v>14</v>
      </c>
      <c r="C6156" s="265">
        <v>0.16666666666666666</v>
      </c>
      <c r="D6156" s="112">
        <v>0</v>
      </c>
    </row>
    <row r="6157" spans="1:4">
      <c r="A6157" s="264">
        <v>9</v>
      </c>
      <c r="B6157" s="264">
        <v>14</v>
      </c>
      <c r="C6157" s="265">
        <v>0.20833333333333334</v>
      </c>
      <c r="D6157" s="112">
        <v>0</v>
      </c>
    </row>
    <row r="6158" spans="1:4">
      <c r="A6158" s="264">
        <v>9</v>
      </c>
      <c r="B6158" s="264">
        <v>14</v>
      </c>
      <c r="C6158" s="265">
        <v>0.25</v>
      </c>
      <c r="D6158" s="112">
        <v>1.908481272966845</v>
      </c>
    </row>
    <row r="6159" spans="1:4">
      <c r="A6159" s="264">
        <v>9</v>
      </c>
      <c r="B6159" s="264">
        <v>14</v>
      </c>
      <c r="C6159" s="265">
        <v>0.29166666666666669</v>
      </c>
      <c r="D6159" s="112">
        <v>25.177780410371184</v>
      </c>
    </row>
    <row r="6160" spans="1:4">
      <c r="A6160" s="264">
        <v>9</v>
      </c>
      <c r="B6160" s="264">
        <v>14</v>
      </c>
      <c r="C6160" s="265">
        <v>0.33333333333333331</v>
      </c>
      <c r="D6160" s="112">
        <v>46.518531721732614</v>
      </c>
    </row>
    <row r="6161" spans="1:4">
      <c r="A6161" s="264">
        <v>9</v>
      </c>
      <c r="B6161" s="264">
        <v>14</v>
      </c>
      <c r="C6161" s="265">
        <v>0.375</v>
      </c>
      <c r="D6161" s="112">
        <v>50</v>
      </c>
    </row>
    <row r="6162" spans="1:4">
      <c r="A6162" s="264">
        <v>9</v>
      </c>
      <c r="B6162" s="264">
        <v>14</v>
      </c>
      <c r="C6162" s="265">
        <v>0.41666666666666669</v>
      </c>
      <c r="D6162" s="112">
        <v>50</v>
      </c>
    </row>
    <row r="6163" spans="1:4">
      <c r="A6163" s="264">
        <v>9</v>
      </c>
      <c r="B6163" s="264">
        <v>14</v>
      </c>
      <c r="C6163" s="265">
        <v>0.45833333333333331</v>
      </c>
      <c r="D6163" s="112">
        <v>50</v>
      </c>
    </row>
    <row r="6164" spans="1:4">
      <c r="A6164" s="264">
        <v>9</v>
      </c>
      <c r="B6164" s="264">
        <v>14</v>
      </c>
      <c r="C6164" s="265">
        <v>0.5</v>
      </c>
      <c r="D6164" s="112">
        <v>50</v>
      </c>
    </row>
    <row r="6165" spans="1:4">
      <c r="A6165" s="264">
        <v>9</v>
      </c>
      <c r="B6165" s="264">
        <v>14</v>
      </c>
      <c r="C6165" s="265">
        <v>0.54166666666666663</v>
      </c>
      <c r="D6165" s="112">
        <v>50</v>
      </c>
    </row>
    <row r="6166" spans="1:4">
      <c r="A6166" s="264">
        <v>9</v>
      </c>
      <c r="B6166" s="264">
        <v>14</v>
      </c>
      <c r="C6166" s="265">
        <v>0.58333333333333337</v>
      </c>
      <c r="D6166" s="112">
        <v>50</v>
      </c>
    </row>
    <row r="6167" spans="1:4">
      <c r="A6167" s="264">
        <v>9</v>
      </c>
      <c r="B6167" s="264">
        <v>14</v>
      </c>
      <c r="C6167" s="265">
        <v>0.625</v>
      </c>
      <c r="D6167" s="112">
        <v>49.113178754134317</v>
      </c>
    </row>
    <row r="6168" spans="1:4">
      <c r="A6168" s="264">
        <v>9</v>
      </c>
      <c r="B6168" s="264">
        <v>14</v>
      </c>
      <c r="C6168" s="265">
        <v>0.66666666666666663</v>
      </c>
      <c r="D6168" s="112">
        <v>44.105311249083755</v>
      </c>
    </row>
    <row r="6169" spans="1:4">
      <c r="A6169" s="264">
        <v>9</v>
      </c>
      <c r="B6169" s="264">
        <v>14</v>
      </c>
      <c r="C6169" s="265">
        <v>0.70833333333333337</v>
      </c>
      <c r="D6169" s="112">
        <v>16.839794234362117</v>
      </c>
    </row>
    <row r="6170" spans="1:4">
      <c r="A6170" s="264">
        <v>9</v>
      </c>
      <c r="B6170" s="264">
        <v>14</v>
      </c>
      <c r="C6170" s="265">
        <v>0.75</v>
      </c>
      <c r="D6170" s="112">
        <v>1.827435394607368</v>
      </c>
    </row>
    <row r="6171" spans="1:4">
      <c r="A6171" s="264">
        <v>9</v>
      </c>
      <c r="B6171" s="264">
        <v>14</v>
      </c>
      <c r="C6171" s="265">
        <v>0.79166666666666663</v>
      </c>
      <c r="D6171" s="112">
        <v>0</v>
      </c>
    </row>
    <row r="6172" spans="1:4">
      <c r="A6172" s="264">
        <v>9</v>
      </c>
      <c r="B6172" s="264">
        <v>14</v>
      </c>
      <c r="C6172" s="265">
        <v>0.83333333333333337</v>
      </c>
      <c r="D6172" s="112">
        <v>0</v>
      </c>
    </row>
    <row r="6173" spans="1:4">
      <c r="A6173" s="264">
        <v>9</v>
      </c>
      <c r="B6173" s="264">
        <v>14</v>
      </c>
      <c r="C6173" s="265">
        <v>0.875</v>
      </c>
      <c r="D6173" s="112">
        <v>0</v>
      </c>
    </row>
    <row r="6174" spans="1:4">
      <c r="A6174" s="264">
        <v>9</v>
      </c>
      <c r="B6174" s="264">
        <v>14</v>
      </c>
      <c r="C6174" s="265">
        <v>0.91666666666666663</v>
      </c>
      <c r="D6174" s="112">
        <v>0</v>
      </c>
    </row>
    <row r="6175" spans="1:4">
      <c r="A6175" s="264">
        <v>9</v>
      </c>
      <c r="B6175" s="264">
        <v>14</v>
      </c>
      <c r="C6175" s="265">
        <v>0.95833333333333337</v>
      </c>
      <c r="D6175" s="112">
        <v>0</v>
      </c>
    </row>
    <row r="6176" spans="1:4">
      <c r="A6176" s="264">
        <v>9</v>
      </c>
      <c r="B6176" s="264">
        <v>15</v>
      </c>
      <c r="C6176" s="265">
        <v>0</v>
      </c>
      <c r="D6176" s="112">
        <v>0</v>
      </c>
    </row>
    <row r="6177" spans="1:4">
      <c r="A6177" s="264">
        <v>9</v>
      </c>
      <c r="B6177" s="264">
        <v>15</v>
      </c>
      <c r="C6177" s="265">
        <v>4.1666666666666664E-2</v>
      </c>
      <c r="D6177" s="112">
        <v>0</v>
      </c>
    </row>
    <row r="6178" spans="1:4">
      <c r="A6178" s="264">
        <v>9</v>
      </c>
      <c r="B6178" s="264">
        <v>15</v>
      </c>
      <c r="C6178" s="265">
        <v>8.3333333333333329E-2</v>
      </c>
      <c r="D6178" s="112">
        <v>0</v>
      </c>
    </row>
    <row r="6179" spans="1:4">
      <c r="A6179" s="264">
        <v>9</v>
      </c>
      <c r="B6179" s="264">
        <v>15</v>
      </c>
      <c r="C6179" s="265">
        <v>0.125</v>
      </c>
      <c r="D6179" s="112">
        <v>0</v>
      </c>
    </row>
    <row r="6180" spans="1:4">
      <c r="A6180" s="264">
        <v>9</v>
      </c>
      <c r="B6180" s="264">
        <v>15</v>
      </c>
      <c r="C6180" s="265">
        <v>0.16666666666666666</v>
      </c>
      <c r="D6180" s="112">
        <v>0</v>
      </c>
    </row>
    <row r="6181" spans="1:4">
      <c r="A6181" s="264">
        <v>9</v>
      </c>
      <c r="B6181" s="264">
        <v>15</v>
      </c>
      <c r="C6181" s="265">
        <v>0.20833333333333334</v>
      </c>
      <c r="D6181" s="112">
        <v>0</v>
      </c>
    </row>
    <row r="6182" spans="1:4">
      <c r="A6182" s="264">
        <v>9</v>
      </c>
      <c r="B6182" s="264">
        <v>15</v>
      </c>
      <c r="C6182" s="265">
        <v>0.25</v>
      </c>
      <c r="D6182" s="112">
        <v>1.1032503449334738</v>
      </c>
    </row>
    <row r="6183" spans="1:4">
      <c r="A6183" s="264">
        <v>9</v>
      </c>
      <c r="B6183" s="264">
        <v>15</v>
      </c>
      <c r="C6183" s="265">
        <v>0.29166666666666669</v>
      </c>
      <c r="D6183" s="112">
        <v>23.214287022991531</v>
      </c>
    </row>
    <row r="6184" spans="1:4">
      <c r="A6184" s="264">
        <v>9</v>
      </c>
      <c r="B6184" s="264">
        <v>15</v>
      </c>
      <c r="C6184" s="265">
        <v>0.33333333333333331</v>
      </c>
      <c r="D6184" s="112">
        <v>41.113071471534546</v>
      </c>
    </row>
    <row r="6185" spans="1:4">
      <c r="A6185" s="264">
        <v>9</v>
      </c>
      <c r="B6185" s="264">
        <v>15</v>
      </c>
      <c r="C6185" s="265">
        <v>0.375</v>
      </c>
      <c r="D6185" s="112">
        <v>34.678263729964002</v>
      </c>
    </row>
    <row r="6186" spans="1:4">
      <c r="A6186" s="264">
        <v>9</v>
      </c>
      <c r="B6186" s="264">
        <v>15</v>
      </c>
      <c r="C6186" s="265">
        <v>0.41666666666666669</v>
      </c>
      <c r="D6186" s="112">
        <v>42.676911879570561</v>
      </c>
    </row>
    <row r="6187" spans="1:4">
      <c r="A6187" s="264">
        <v>9</v>
      </c>
      <c r="B6187" s="264">
        <v>15</v>
      </c>
      <c r="C6187" s="265">
        <v>0.45833333333333331</v>
      </c>
      <c r="D6187" s="112">
        <v>43.124193540525106</v>
      </c>
    </row>
    <row r="6188" spans="1:4">
      <c r="A6188" s="264">
        <v>9</v>
      </c>
      <c r="B6188" s="264">
        <v>15</v>
      </c>
      <c r="C6188" s="265">
        <v>0.5</v>
      </c>
      <c r="D6188" s="112">
        <v>41.950814527375869</v>
      </c>
    </row>
    <row r="6189" spans="1:4">
      <c r="A6189" s="264">
        <v>9</v>
      </c>
      <c r="B6189" s="264">
        <v>15</v>
      </c>
      <c r="C6189" s="265">
        <v>0.54166666666666663</v>
      </c>
      <c r="D6189" s="112">
        <v>47.542792642815684</v>
      </c>
    </row>
    <row r="6190" spans="1:4">
      <c r="A6190" s="264">
        <v>9</v>
      </c>
      <c r="B6190" s="264">
        <v>15</v>
      </c>
      <c r="C6190" s="265">
        <v>0.58333333333333337</v>
      </c>
      <c r="D6190" s="112">
        <v>47.713652630952652</v>
      </c>
    </row>
    <row r="6191" spans="1:4">
      <c r="A6191" s="264">
        <v>9</v>
      </c>
      <c r="B6191" s="264">
        <v>15</v>
      </c>
      <c r="C6191" s="265">
        <v>0.625</v>
      </c>
      <c r="D6191" s="112">
        <v>41.780614156347454</v>
      </c>
    </row>
    <row r="6192" spans="1:4">
      <c r="A6192" s="264">
        <v>9</v>
      </c>
      <c r="B6192" s="264">
        <v>15</v>
      </c>
      <c r="C6192" s="265">
        <v>0.66666666666666663</v>
      </c>
      <c r="D6192" s="112">
        <v>30.949005882352054</v>
      </c>
    </row>
    <row r="6193" spans="1:4">
      <c r="A6193" s="264">
        <v>9</v>
      </c>
      <c r="B6193" s="264">
        <v>15</v>
      </c>
      <c r="C6193" s="265">
        <v>0.70833333333333337</v>
      </c>
      <c r="D6193" s="112">
        <v>21.026759329603632</v>
      </c>
    </row>
    <row r="6194" spans="1:4">
      <c r="A6194" s="264">
        <v>9</v>
      </c>
      <c r="B6194" s="264">
        <v>15</v>
      </c>
      <c r="C6194" s="265">
        <v>0.75</v>
      </c>
      <c r="D6194" s="112">
        <v>1.9170122325102685</v>
      </c>
    </row>
    <row r="6195" spans="1:4">
      <c r="A6195" s="264">
        <v>9</v>
      </c>
      <c r="B6195" s="264">
        <v>15</v>
      </c>
      <c r="C6195" s="265">
        <v>0.79166666666666663</v>
      </c>
      <c r="D6195" s="112">
        <v>0</v>
      </c>
    </row>
    <row r="6196" spans="1:4">
      <c r="A6196" s="264">
        <v>9</v>
      </c>
      <c r="B6196" s="264">
        <v>15</v>
      </c>
      <c r="C6196" s="265">
        <v>0.83333333333333337</v>
      </c>
      <c r="D6196" s="112">
        <v>0</v>
      </c>
    </row>
    <row r="6197" spans="1:4">
      <c r="A6197" s="264">
        <v>9</v>
      </c>
      <c r="B6197" s="264">
        <v>15</v>
      </c>
      <c r="C6197" s="265">
        <v>0.875</v>
      </c>
      <c r="D6197" s="112">
        <v>0</v>
      </c>
    </row>
    <row r="6198" spans="1:4">
      <c r="A6198" s="264">
        <v>9</v>
      </c>
      <c r="B6198" s="264">
        <v>15</v>
      </c>
      <c r="C6198" s="265">
        <v>0.91666666666666663</v>
      </c>
      <c r="D6198" s="112">
        <v>0</v>
      </c>
    </row>
    <row r="6199" spans="1:4">
      <c r="A6199" s="264">
        <v>9</v>
      </c>
      <c r="B6199" s="264">
        <v>15</v>
      </c>
      <c r="C6199" s="265">
        <v>0.95833333333333337</v>
      </c>
      <c r="D6199" s="112">
        <v>0</v>
      </c>
    </row>
    <row r="6200" spans="1:4">
      <c r="A6200" s="264">
        <v>9</v>
      </c>
      <c r="B6200" s="264">
        <v>16</v>
      </c>
      <c r="C6200" s="265">
        <v>0</v>
      </c>
      <c r="D6200" s="112">
        <v>0</v>
      </c>
    </row>
    <row r="6201" spans="1:4">
      <c r="A6201" s="264">
        <v>9</v>
      </c>
      <c r="B6201" s="264">
        <v>16</v>
      </c>
      <c r="C6201" s="265">
        <v>4.1666666666666664E-2</v>
      </c>
      <c r="D6201" s="112">
        <v>0</v>
      </c>
    </row>
    <row r="6202" spans="1:4">
      <c r="A6202" s="264">
        <v>9</v>
      </c>
      <c r="B6202" s="264">
        <v>16</v>
      </c>
      <c r="C6202" s="265">
        <v>8.3333333333333329E-2</v>
      </c>
      <c r="D6202" s="112">
        <v>0</v>
      </c>
    </row>
    <row r="6203" spans="1:4">
      <c r="A6203" s="264">
        <v>9</v>
      </c>
      <c r="B6203" s="264">
        <v>16</v>
      </c>
      <c r="C6203" s="265">
        <v>0.125</v>
      </c>
      <c r="D6203" s="112">
        <v>0</v>
      </c>
    </row>
    <row r="6204" spans="1:4">
      <c r="A6204" s="264">
        <v>9</v>
      </c>
      <c r="B6204" s="264">
        <v>16</v>
      </c>
      <c r="C6204" s="265">
        <v>0.16666666666666666</v>
      </c>
      <c r="D6204" s="112">
        <v>0</v>
      </c>
    </row>
    <row r="6205" spans="1:4">
      <c r="A6205" s="264">
        <v>9</v>
      </c>
      <c r="B6205" s="264">
        <v>16</v>
      </c>
      <c r="C6205" s="265">
        <v>0.20833333333333334</v>
      </c>
      <c r="D6205" s="112">
        <v>0</v>
      </c>
    </row>
    <row r="6206" spans="1:4">
      <c r="A6206" s="264">
        <v>9</v>
      </c>
      <c r="B6206" s="264">
        <v>16</v>
      </c>
      <c r="C6206" s="265">
        <v>0.25</v>
      </c>
      <c r="D6206" s="112">
        <v>1.3083073993531145</v>
      </c>
    </row>
    <row r="6207" spans="1:4">
      <c r="A6207" s="264">
        <v>9</v>
      </c>
      <c r="B6207" s="264">
        <v>16</v>
      </c>
      <c r="C6207" s="265">
        <v>0.29166666666666669</v>
      </c>
      <c r="D6207" s="112">
        <v>20.775349871519118</v>
      </c>
    </row>
    <row r="6208" spans="1:4">
      <c r="A6208" s="264">
        <v>9</v>
      </c>
      <c r="B6208" s="264">
        <v>16</v>
      </c>
      <c r="C6208" s="265">
        <v>0.33333333333333331</v>
      </c>
      <c r="D6208" s="112">
        <v>41.46832414002391</v>
      </c>
    </row>
    <row r="6209" spans="1:4">
      <c r="A6209" s="264">
        <v>9</v>
      </c>
      <c r="B6209" s="264">
        <v>16</v>
      </c>
      <c r="C6209" s="265">
        <v>0.375</v>
      </c>
      <c r="D6209" s="112">
        <v>43.065274744282704</v>
      </c>
    </row>
    <row r="6210" spans="1:4">
      <c r="A6210" s="264">
        <v>9</v>
      </c>
      <c r="B6210" s="264">
        <v>16</v>
      </c>
      <c r="C6210" s="265">
        <v>0.41666666666666669</v>
      </c>
      <c r="D6210" s="112">
        <v>46.503844525601835</v>
      </c>
    </row>
    <row r="6211" spans="1:4">
      <c r="A6211" s="264">
        <v>9</v>
      </c>
      <c r="B6211" s="264">
        <v>16</v>
      </c>
      <c r="C6211" s="265">
        <v>0.45833333333333331</v>
      </c>
      <c r="D6211" s="112">
        <v>47.76838290951919</v>
      </c>
    </row>
    <row r="6212" spans="1:4">
      <c r="A6212" s="264">
        <v>9</v>
      </c>
      <c r="B6212" s="264">
        <v>16</v>
      </c>
      <c r="C6212" s="265">
        <v>0.5</v>
      </c>
      <c r="D6212" s="112">
        <v>47.749682000788297</v>
      </c>
    </row>
    <row r="6213" spans="1:4">
      <c r="A6213" s="264">
        <v>9</v>
      </c>
      <c r="B6213" s="264">
        <v>16</v>
      </c>
      <c r="C6213" s="265">
        <v>0.54166666666666663</v>
      </c>
      <c r="D6213" s="112">
        <v>47.509409876535194</v>
      </c>
    </row>
    <row r="6214" spans="1:4">
      <c r="A6214" s="264">
        <v>9</v>
      </c>
      <c r="B6214" s="264">
        <v>16</v>
      </c>
      <c r="C6214" s="265">
        <v>0.58333333333333337</v>
      </c>
      <c r="D6214" s="112">
        <v>39.369057722471887</v>
      </c>
    </row>
    <row r="6215" spans="1:4">
      <c r="A6215" s="264">
        <v>9</v>
      </c>
      <c r="B6215" s="264">
        <v>16</v>
      </c>
      <c r="C6215" s="265">
        <v>0.625</v>
      </c>
      <c r="D6215" s="112">
        <v>33.213822412154371</v>
      </c>
    </row>
    <row r="6216" spans="1:4">
      <c r="A6216" s="264">
        <v>9</v>
      </c>
      <c r="B6216" s="264">
        <v>16</v>
      </c>
      <c r="C6216" s="265">
        <v>0.66666666666666663</v>
      </c>
      <c r="D6216" s="112">
        <v>9.9765700879263637</v>
      </c>
    </row>
    <row r="6217" spans="1:4">
      <c r="A6217" s="264">
        <v>9</v>
      </c>
      <c r="B6217" s="264">
        <v>16</v>
      </c>
      <c r="C6217" s="265">
        <v>0.70833333333333337</v>
      </c>
      <c r="D6217" s="112">
        <v>3.5401988234778963</v>
      </c>
    </row>
    <row r="6218" spans="1:4">
      <c r="A6218" s="264">
        <v>9</v>
      </c>
      <c r="B6218" s="264">
        <v>16</v>
      </c>
      <c r="C6218" s="265">
        <v>0.75</v>
      </c>
      <c r="D6218" s="112">
        <v>0.47850936549772666</v>
      </c>
    </row>
    <row r="6219" spans="1:4">
      <c r="A6219" s="264">
        <v>9</v>
      </c>
      <c r="B6219" s="264">
        <v>16</v>
      </c>
      <c r="C6219" s="265">
        <v>0.79166666666666663</v>
      </c>
      <c r="D6219" s="112">
        <v>0</v>
      </c>
    </row>
    <row r="6220" spans="1:4">
      <c r="A6220" s="264">
        <v>9</v>
      </c>
      <c r="B6220" s="264">
        <v>16</v>
      </c>
      <c r="C6220" s="265">
        <v>0.83333333333333337</v>
      </c>
      <c r="D6220" s="112">
        <v>0</v>
      </c>
    </row>
    <row r="6221" spans="1:4">
      <c r="A6221" s="264">
        <v>9</v>
      </c>
      <c r="B6221" s="264">
        <v>16</v>
      </c>
      <c r="C6221" s="265">
        <v>0.875</v>
      </c>
      <c r="D6221" s="112">
        <v>0</v>
      </c>
    </row>
    <row r="6222" spans="1:4">
      <c r="A6222" s="264">
        <v>9</v>
      </c>
      <c r="B6222" s="264">
        <v>16</v>
      </c>
      <c r="C6222" s="265">
        <v>0.91666666666666663</v>
      </c>
      <c r="D6222" s="112">
        <v>0</v>
      </c>
    </row>
    <row r="6223" spans="1:4">
      <c r="A6223" s="264">
        <v>9</v>
      </c>
      <c r="B6223" s="264">
        <v>16</v>
      </c>
      <c r="C6223" s="265">
        <v>0.95833333333333337</v>
      </c>
      <c r="D6223" s="112">
        <v>0</v>
      </c>
    </row>
    <row r="6224" spans="1:4">
      <c r="A6224" s="264">
        <v>9</v>
      </c>
      <c r="B6224" s="264">
        <v>17</v>
      </c>
      <c r="C6224" s="265">
        <v>0</v>
      </c>
      <c r="D6224" s="112">
        <v>0</v>
      </c>
    </row>
    <row r="6225" spans="1:4">
      <c r="A6225" s="264">
        <v>9</v>
      </c>
      <c r="B6225" s="264">
        <v>17</v>
      </c>
      <c r="C6225" s="265">
        <v>4.1666666666666664E-2</v>
      </c>
      <c r="D6225" s="112">
        <v>0</v>
      </c>
    </row>
    <row r="6226" spans="1:4">
      <c r="A6226" s="264">
        <v>9</v>
      </c>
      <c r="B6226" s="264">
        <v>17</v>
      </c>
      <c r="C6226" s="265">
        <v>8.3333333333333329E-2</v>
      </c>
      <c r="D6226" s="112">
        <v>0</v>
      </c>
    </row>
    <row r="6227" spans="1:4">
      <c r="A6227" s="264">
        <v>9</v>
      </c>
      <c r="B6227" s="264">
        <v>17</v>
      </c>
      <c r="C6227" s="265">
        <v>0.125</v>
      </c>
      <c r="D6227" s="112">
        <v>0</v>
      </c>
    </row>
    <row r="6228" spans="1:4">
      <c r="A6228" s="264">
        <v>9</v>
      </c>
      <c r="B6228" s="264">
        <v>17</v>
      </c>
      <c r="C6228" s="265">
        <v>0.16666666666666666</v>
      </c>
      <c r="D6228" s="112">
        <v>0</v>
      </c>
    </row>
    <row r="6229" spans="1:4">
      <c r="A6229" s="264">
        <v>9</v>
      </c>
      <c r="B6229" s="264">
        <v>17</v>
      </c>
      <c r="C6229" s="265">
        <v>0.20833333333333334</v>
      </c>
      <c r="D6229" s="112">
        <v>0</v>
      </c>
    </row>
    <row r="6230" spans="1:4">
      <c r="A6230" s="264">
        <v>9</v>
      </c>
      <c r="B6230" s="264">
        <v>17</v>
      </c>
      <c r="C6230" s="265">
        <v>0.25</v>
      </c>
      <c r="D6230" s="112">
        <v>0.77320976625369586</v>
      </c>
    </row>
    <row r="6231" spans="1:4">
      <c r="A6231" s="264">
        <v>9</v>
      </c>
      <c r="B6231" s="264">
        <v>17</v>
      </c>
      <c r="C6231" s="265">
        <v>0.29166666666666669</v>
      </c>
      <c r="D6231" s="112">
        <v>4.6900938217903274</v>
      </c>
    </row>
    <row r="6232" spans="1:4">
      <c r="A6232" s="264">
        <v>9</v>
      </c>
      <c r="B6232" s="264">
        <v>17</v>
      </c>
      <c r="C6232" s="265">
        <v>0.33333333333333331</v>
      </c>
      <c r="D6232" s="112">
        <v>3.0063843523302034</v>
      </c>
    </row>
    <row r="6233" spans="1:4">
      <c r="A6233" s="264">
        <v>9</v>
      </c>
      <c r="B6233" s="264">
        <v>17</v>
      </c>
      <c r="C6233" s="265">
        <v>0.375</v>
      </c>
      <c r="D6233" s="112">
        <v>4.6377627957170766</v>
      </c>
    </row>
    <row r="6234" spans="1:4">
      <c r="A6234" s="264">
        <v>9</v>
      </c>
      <c r="B6234" s="264">
        <v>17</v>
      </c>
      <c r="C6234" s="265">
        <v>0.41666666666666669</v>
      </c>
      <c r="D6234" s="112">
        <v>6.0068343984267614</v>
      </c>
    </row>
    <row r="6235" spans="1:4">
      <c r="A6235" s="264">
        <v>9</v>
      </c>
      <c r="B6235" s="264">
        <v>17</v>
      </c>
      <c r="C6235" s="265">
        <v>0.45833333333333331</v>
      </c>
      <c r="D6235" s="112">
        <v>7.0325633217001267</v>
      </c>
    </row>
    <row r="6236" spans="1:4">
      <c r="A6236" s="264">
        <v>9</v>
      </c>
      <c r="B6236" s="264">
        <v>17</v>
      </c>
      <c r="C6236" s="265">
        <v>0.5</v>
      </c>
      <c r="D6236" s="112">
        <v>9.2406884526793345</v>
      </c>
    </row>
    <row r="6237" spans="1:4">
      <c r="A6237" s="264">
        <v>9</v>
      </c>
      <c r="B6237" s="264">
        <v>17</v>
      </c>
      <c r="C6237" s="265">
        <v>0.54166666666666663</v>
      </c>
      <c r="D6237" s="112">
        <v>16.971960190912284</v>
      </c>
    </row>
    <row r="6238" spans="1:4">
      <c r="A6238" s="264">
        <v>9</v>
      </c>
      <c r="B6238" s="264">
        <v>17</v>
      </c>
      <c r="C6238" s="265">
        <v>0.58333333333333337</v>
      </c>
      <c r="D6238" s="112">
        <v>17.278491128320717</v>
      </c>
    </row>
    <row r="6239" spans="1:4">
      <c r="A6239" s="264">
        <v>9</v>
      </c>
      <c r="B6239" s="264">
        <v>17</v>
      </c>
      <c r="C6239" s="265">
        <v>0.625</v>
      </c>
      <c r="D6239" s="112">
        <v>7.5431824110269838</v>
      </c>
    </row>
    <row r="6240" spans="1:4">
      <c r="A6240" s="264">
        <v>9</v>
      </c>
      <c r="B6240" s="264">
        <v>17</v>
      </c>
      <c r="C6240" s="265">
        <v>0.66666666666666663</v>
      </c>
      <c r="D6240" s="112">
        <v>5.9599012490660757</v>
      </c>
    </row>
    <row r="6241" spans="1:4">
      <c r="A6241" s="264">
        <v>9</v>
      </c>
      <c r="B6241" s="264">
        <v>17</v>
      </c>
      <c r="C6241" s="265">
        <v>0.70833333333333337</v>
      </c>
      <c r="D6241" s="112">
        <v>3.2056066279971214</v>
      </c>
    </row>
    <row r="6242" spans="1:4">
      <c r="A6242" s="264">
        <v>9</v>
      </c>
      <c r="B6242" s="264">
        <v>17</v>
      </c>
      <c r="C6242" s="265">
        <v>0.75</v>
      </c>
      <c r="D6242" s="112">
        <v>0.50791312359144458</v>
      </c>
    </row>
    <row r="6243" spans="1:4">
      <c r="A6243" s="264">
        <v>9</v>
      </c>
      <c r="B6243" s="264">
        <v>17</v>
      </c>
      <c r="C6243" s="265">
        <v>0.79166666666666663</v>
      </c>
      <c r="D6243" s="112">
        <v>0</v>
      </c>
    </row>
    <row r="6244" spans="1:4">
      <c r="A6244" s="264">
        <v>9</v>
      </c>
      <c r="B6244" s="264">
        <v>17</v>
      </c>
      <c r="C6244" s="265">
        <v>0.83333333333333337</v>
      </c>
      <c r="D6244" s="112">
        <v>0</v>
      </c>
    </row>
    <row r="6245" spans="1:4">
      <c r="A6245" s="264">
        <v>9</v>
      </c>
      <c r="B6245" s="264">
        <v>17</v>
      </c>
      <c r="C6245" s="265">
        <v>0.875</v>
      </c>
      <c r="D6245" s="112">
        <v>0</v>
      </c>
    </row>
    <row r="6246" spans="1:4">
      <c r="A6246" s="264">
        <v>9</v>
      </c>
      <c r="B6246" s="264">
        <v>17</v>
      </c>
      <c r="C6246" s="265">
        <v>0.91666666666666663</v>
      </c>
      <c r="D6246" s="112">
        <v>0</v>
      </c>
    </row>
    <row r="6247" spans="1:4">
      <c r="A6247" s="264">
        <v>9</v>
      </c>
      <c r="B6247" s="264">
        <v>17</v>
      </c>
      <c r="C6247" s="265">
        <v>0.95833333333333337</v>
      </c>
      <c r="D6247" s="112">
        <v>0</v>
      </c>
    </row>
    <row r="6248" spans="1:4">
      <c r="A6248" s="264">
        <v>9</v>
      </c>
      <c r="B6248" s="264">
        <v>18</v>
      </c>
      <c r="C6248" s="265">
        <v>0</v>
      </c>
      <c r="D6248" s="112">
        <v>0</v>
      </c>
    </row>
    <row r="6249" spans="1:4">
      <c r="A6249" s="264">
        <v>9</v>
      </c>
      <c r="B6249" s="264">
        <v>18</v>
      </c>
      <c r="C6249" s="265">
        <v>4.1666666666666664E-2</v>
      </c>
      <c r="D6249" s="112">
        <v>0</v>
      </c>
    </row>
    <row r="6250" spans="1:4">
      <c r="A6250" s="264">
        <v>9</v>
      </c>
      <c r="B6250" s="264">
        <v>18</v>
      </c>
      <c r="C6250" s="265">
        <v>8.3333333333333329E-2</v>
      </c>
      <c r="D6250" s="112">
        <v>0</v>
      </c>
    </row>
    <row r="6251" spans="1:4">
      <c r="A6251" s="264">
        <v>9</v>
      </c>
      <c r="B6251" s="264">
        <v>18</v>
      </c>
      <c r="C6251" s="265">
        <v>0.125</v>
      </c>
      <c r="D6251" s="112">
        <v>0</v>
      </c>
    </row>
    <row r="6252" spans="1:4">
      <c r="A6252" s="264">
        <v>9</v>
      </c>
      <c r="B6252" s="264">
        <v>18</v>
      </c>
      <c r="C6252" s="265">
        <v>0.16666666666666666</v>
      </c>
      <c r="D6252" s="112">
        <v>0</v>
      </c>
    </row>
    <row r="6253" spans="1:4">
      <c r="A6253" s="264">
        <v>9</v>
      </c>
      <c r="B6253" s="264">
        <v>18</v>
      </c>
      <c r="C6253" s="265">
        <v>0.20833333333333334</v>
      </c>
      <c r="D6253" s="112">
        <v>0</v>
      </c>
    </row>
    <row r="6254" spans="1:4">
      <c r="A6254" s="264">
        <v>9</v>
      </c>
      <c r="B6254" s="264">
        <v>18</v>
      </c>
      <c r="C6254" s="265">
        <v>0.25</v>
      </c>
      <c r="D6254" s="112">
        <v>1.4945358531641313</v>
      </c>
    </row>
    <row r="6255" spans="1:4">
      <c r="A6255" s="264">
        <v>9</v>
      </c>
      <c r="B6255" s="264">
        <v>18</v>
      </c>
      <c r="C6255" s="265">
        <v>0.29166666666666669</v>
      </c>
      <c r="D6255" s="112">
        <v>24.80642974032385</v>
      </c>
    </row>
    <row r="6256" spans="1:4">
      <c r="A6256" s="264">
        <v>9</v>
      </c>
      <c r="B6256" s="264">
        <v>18</v>
      </c>
      <c r="C6256" s="265">
        <v>0.33333333333333331</v>
      </c>
      <c r="D6256" s="112">
        <v>47.496062089678183</v>
      </c>
    </row>
    <row r="6257" spans="1:4">
      <c r="A6257" s="264">
        <v>9</v>
      </c>
      <c r="B6257" s="264">
        <v>18</v>
      </c>
      <c r="C6257" s="265">
        <v>0.375</v>
      </c>
      <c r="D6257" s="112">
        <v>50</v>
      </c>
    </row>
    <row r="6258" spans="1:4">
      <c r="A6258" s="264">
        <v>9</v>
      </c>
      <c r="B6258" s="264">
        <v>18</v>
      </c>
      <c r="C6258" s="265">
        <v>0.41666666666666669</v>
      </c>
      <c r="D6258" s="112">
        <v>50</v>
      </c>
    </row>
    <row r="6259" spans="1:4">
      <c r="A6259" s="264">
        <v>9</v>
      </c>
      <c r="B6259" s="264">
        <v>18</v>
      </c>
      <c r="C6259" s="265">
        <v>0.45833333333333331</v>
      </c>
      <c r="D6259" s="112">
        <v>50</v>
      </c>
    </row>
    <row r="6260" spans="1:4">
      <c r="A6260" s="264">
        <v>9</v>
      </c>
      <c r="B6260" s="264">
        <v>18</v>
      </c>
      <c r="C6260" s="265">
        <v>0.5</v>
      </c>
      <c r="D6260" s="112">
        <v>50</v>
      </c>
    </row>
    <row r="6261" spans="1:4">
      <c r="A6261" s="264">
        <v>9</v>
      </c>
      <c r="B6261" s="264">
        <v>18</v>
      </c>
      <c r="C6261" s="265">
        <v>0.54166666666666663</v>
      </c>
      <c r="D6261" s="112">
        <v>50</v>
      </c>
    </row>
    <row r="6262" spans="1:4">
      <c r="A6262" s="264">
        <v>9</v>
      </c>
      <c r="B6262" s="264">
        <v>18</v>
      </c>
      <c r="C6262" s="265">
        <v>0.58333333333333337</v>
      </c>
      <c r="D6262" s="112">
        <v>50</v>
      </c>
    </row>
    <row r="6263" spans="1:4">
      <c r="A6263" s="264">
        <v>9</v>
      </c>
      <c r="B6263" s="264">
        <v>18</v>
      </c>
      <c r="C6263" s="265">
        <v>0.625</v>
      </c>
      <c r="D6263" s="112">
        <v>50</v>
      </c>
    </row>
    <row r="6264" spans="1:4">
      <c r="A6264" s="264">
        <v>9</v>
      </c>
      <c r="B6264" s="264">
        <v>18</v>
      </c>
      <c r="C6264" s="265">
        <v>0.66666666666666663</v>
      </c>
      <c r="D6264" s="112">
        <v>46.241971447878605</v>
      </c>
    </row>
    <row r="6265" spans="1:4">
      <c r="A6265" s="264">
        <v>9</v>
      </c>
      <c r="B6265" s="264">
        <v>18</v>
      </c>
      <c r="C6265" s="265">
        <v>0.70833333333333337</v>
      </c>
      <c r="D6265" s="112">
        <v>25.905306358270284</v>
      </c>
    </row>
    <row r="6266" spans="1:4">
      <c r="A6266" s="264">
        <v>9</v>
      </c>
      <c r="B6266" s="264">
        <v>18</v>
      </c>
      <c r="C6266" s="265">
        <v>0.75</v>
      </c>
      <c r="D6266" s="112">
        <v>2.2650900910651286</v>
      </c>
    </row>
    <row r="6267" spans="1:4">
      <c r="A6267" s="264">
        <v>9</v>
      </c>
      <c r="B6267" s="264">
        <v>18</v>
      </c>
      <c r="C6267" s="265">
        <v>0.79166666666666663</v>
      </c>
      <c r="D6267" s="112">
        <v>0</v>
      </c>
    </row>
    <row r="6268" spans="1:4">
      <c r="A6268" s="264">
        <v>9</v>
      </c>
      <c r="B6268" s="264">
        <v>18</v>
      </c>
      <c r="C6268" s="265">
        <v>0.83333333333333337</v>
      </c>
      <c r="D6268" s="112">
        <v>0</v>
      </c>
    </row>
    <row r="6269" spans="1:4">
      <c r="A6269" s="264">
        <v>9</v>
      </c>
      <c r="B6269" s="264">
        <v>18</v>
      </c>
      <c r="C6269" s="265">
        <v>0.875</v>
      </c>
      <c r="D6269" s="112">
        <v>0</v>
      </c>
    </row>
    <row r="6270" spans="1:4">
      <c r="A6270" s="264">
        <v>9</v>
      </c>
      <c r="B6270" s="264">
        <v>18</v>
      </c>
      <c r="C6270" s="265">
        <v>0.91666666666666663</v>
      </c>
      <c r="D6270" s="112">
        <v>0</v>
      </c>
    </row>
    <row r="6271" spans="1:4">
      <c r="A6271" s="264">
        <v>9</v>
      </c>
      <c r="B6271" s="264">
        <v>18</v>
      </c>
      <c r="C6271" s="265">
        <v>0.95833333333333337</v>
      </c>
      <c r="D6271" s="112">
        <v>0</v>
      </c>
    </row>
    <row r="6272" spans="1:4">
      <c r="A6272" s="264">
        <v>9</v>
      </c>
      <c r="B6272" s="264">
        <v>19</v>
      </c>
      <c r="C6272" s="265">
        <v>0</v>
      </c>
      <c r="D6272" s="112">
        <v>0</v>
      </c>
    </row>
    <row r="6273" spans="1:4">
      <c r="A6273" s="264">
        <v>9</v>
      </c>
      <c r="B6273" s="264">
        <v>19</v>
      </c>
      <c r="C6273" s="265">
        <v>4.1666666666666664E-2</v>
      </c>
      <c r="D6273" s="112">
        <v>0</v>
      </c>
    </row>
    <row r="6274" spans="1:4">
      <c r="A6274" s="264">
        <v>9</v>
      </c>
      <c r="B6274" s="264">
        <v>19</v>
      </c>
      <c r="C6274" s="265">
        <v>8.3333333333333329E-2</v>
      </c>
      <c r="D6274" s="112">
        <v>0</v>
      </c>
    </row>
    <row r="6275" spans="1:4">
      <c r="A6275" s="264">
        <v>9</v>
      </c>
      <c r="B6275" s="264">
        <v>19</v>
      </c>
      <c r="C6275" s="265">
        <v>0.125</v>
      </c>
      <c r="D6275" s="112">
        <v>0</v>
      </c>
    </row>
    <row r="6276" spans="1:4">
      <c r="A6276" s="264">
        <v>9</v>
      </c>
      <c r="B6276" s="264">
        <v>19</v>
      </c>
      <c r="C6276" s="265">
        <v>0.16666666666666666</v>
      </c>
      <c r="D6276" s="112">
        <v>0</v>
      </c>
    </row>
    <row r="6277" spans="1:4">
      <c r="A6277" s="264">
        <v>9</v>
      </c>
      <c r="B6277" s="264">
        <v>19</v>
      </c>
      <c r="C6277" s="265">
        <v>0.20833333333333334</v>
      </c>
      <c r="D6277" s="112">
        <v>0</v>
      </c>
    </row>
    <row r="6278" spans="1:4">
      <c r="A6278" s="264">
        <v>9</v>
      </c>
      <c r="B6278" s="264">
        <v>19</v>
      </c>
      <c r="C6278" s="265">
        <v>0.25</v>
      </c>
      <c r="D6278" s="112">
        <v>1.6624391306883495</v>
      </c>
    </row>
    <row r="6279" spans="1:4">
      <c r="A6279" s="264">
        <v>9</v>
      </c>
      <c r="B6279" s="264">
        <v>19</v>
      </c>
      <c r="C6279" s="265">
        <v>0.29166666666666669</v>
      </c>
      <c r="D6279" s="112">
        <v>27.383656810287114</v>
      </c>
    </row>
    <row r="6280" spans="1:4">
      <c r="A6280" s="264">
        <v>9</v>
      </c>
      <c r="B6280" s="264">
        <v>19</v>
      </c>
      <c r="C6280" s="265">
        <v>0.33333333333333331</v>
      </c>
      <c r="D6280" s="112">
        <v>49.758472380079233</v>
      </c>
    </row>
    <row r="6281" spans="1:4">
      <c r="A6281" s="264">
        <v>9</v>
      </c>
      <c r="B6281" s="264">
        <v>19</v>
      </c>
      <c r="C6281" s="265">
        <v>0.375</v>
      </c>
      <c r="D6281" s="112">
        <v>50</v>
      </c>
    </row>
    <row r="6282" spans="1:4">
      <c r="A6282" s="264">
        <v>9</v>
      </c>
      <c r="B6282" s="264">
        <v>19</v>
      </c>
      <c r="C6282" s="265">
        <v>0.41666666666666669</v>
      </c>
      <c r="D6282" s="112">
        <v>50</v>
      </c>
    </row>
    <row r="6283" spans="1:4">
      <c r="A6283" s="264">
        <v>9</v>
      </c>
      <c r="B6283" s="264">
        <v>19</v>
      </c>
      <c r="C6283" s="265">
        <v>0.45833333333333331</v>
      </c>
      <c r="D6283" s="112">
        <v>50</v>
      </c>
    </row>
    <row r="6284" spans="1:4">
      <c r="A6284" s="264">
        <v>9</v>
      </c>
      <c r="B6284" s="264">
        <v>19</v>
      </c>
      <c r="C6284" s="265">
        <v>0.5</v>
      </c>
      <c r="D6284" s="112">
        <v>50</v>
      </c>
    </row>
    <row r="6285" spans="1:4">
      <c r="A6285" s="264">
        <v>9</v>
      </c>
      <c r="B6285" s="264">
        <v>19</v>
      </c>
      <c r="C6285" s="265">
        <v>0.54166666666666663</v>
      </c>
      <c r="D6285" s="112">
        <v>50</v>
      </c>
    </row>
    <row r="6286" spans="1:4">
      <c r="A6286" s="264">
        <v>9</v>
      </c>
      <c r="B6286" s="264">
        <v>19</v>
      </c>
      <c r="C6286" s="265">
        <v>0.58333333333333337</v>
      </c>
      <c r="D6286" s="112">
        <v>50</v>
      </c>
    </row>
    <row r="6287" spans="1:4">
      <c r="A6287" s="264">
        <v>9</v>
      </c>
      <c r="B6287" s="264">
        <v>19</v>
      </c>
      <c r="C6287" s="265">
        <v>0.625</v>
      </c>
      <c r="D6287" s="112">
        <v>50</v>
      </c>
    </row>
    <row r="6288" spans="1:4">
      <c r="A6288" s="264">
        <v>9</v>
      </c>
      <c r="B6288" s="264">
        <v>19</v>
      </c>
      <c r="C6288" s="265">
        <v>0.66666666666666663</v>
      </c>
      <c r="D6288" s="112">
        <v>47.905847315512943</v>
      </c>
    </row>
    <row r="6289" spans="1:4">
      <c r="A6289" s="264">
        <v>9</v>
      </c>
      <c r="B6289" s="264">
        <v>19</v>
      </c>
      <c r="C6289" s="265">
        <v>0.70833333333333337</v>
      </c>
      <c r="D6289" s="112">
        <v>27.800367166046101</v>
      </c>
    </row>
    <row r="6290" spans="1:4">
      <c r="A6290" s="264">
        <v>9</v>
      </c>
      <c r="B6290" s="264">
        <v>19</v>
      </c>
      <c r="C6290" s="265">
        <v>0.75</v>
      </c>
      <c r="D6290" s="112">
        <v>1.3915834084950103</v>
      </c>
    </row>
    <row r="6291" spans="1:4">
      <c r="A6291" s="264">
        <v>9</v>
      </c>
      <c r="B6291" s="264">
        <v>19</v>
      </c>
      <c r="C6291" s="265">
        <v>0.79166666666666663</v>
      </c>
      <c r="D6291" s="112">
        <v>0</v>
      </c>
    </row>
    <row r="6292" spans="1:4">
      <c r="A6292" s="264">
        <v>9</v>
      </c>
      <c r="B6292" s="264">
        <v>19</v>
      </c>
      <c r="C6292" s="265">
        <v>0.83333333333333337</v>
      </c>
      <c r="D6292" s="112">
        <v>0</v>
      </c>
    </row>
    <row r="6293" spans="1:4">
      <c r="A6293" s="264">
        <v>9</v>
      </c>
      <c r="B6293" s="264">
        <v>19</v>
      </c>
      <c r="C6293" s="265">
        <v>0.875</v>
      </c>
      <c r="D6293" s="112">
        <v>0</v>
      </c>
    </row>
    <row r="6294" spans="1:4">
      <c r="A6294" s="264">
        <v>9</v>
      </c>
      <c r="B6294" s="264">
        <v>19</v>
      </c>
      <c r="C6294" s="265">
        <v>0.91666666666666663</v>
      </c>
      <c r="D6294" s="112">
        <v>0</v>
      </c>
    </row>
    <row r="6295" spans="1:4">
      <c r="A6295" s="264">
        <v>9</v>
      </c>
      <c r="B6295" s="264">
        <v>19</v>
      </c>
      <c r="C6295" s="265">
        <v>0.95833333333333337</v>
      </c>
      <c r="D6295" s="112">
        <v>0</v>
      </c>
    </row>
    <row r="6296" spans="1:4">
      <c r="A6296" s="264">
        <v>9</v>
      </c>
      <c r="B6296" s="264">
        <v>20</v>
      </c>
      <c r="C6296" s="265">
        <v>0</v>
      </c>
      <c r="D6296" s="112">
        <v>0</v>
      </c>
    </row>
    <row r="6297" spans="1:4">
      <c r="A6297" s="264">
        <v>9</v>
      </c>
      <c r="B6297" s="264">
        <v>20</v>
      </c>
      <c r="C6297" s="265">
        <v>4.1666666666666664E-2</v>
      </c>
      <c r="D6297" s="112">
        <v>0</v>
      </c>
    </row>
    <row r="6298" spans="1:4">
      <c r="A6298" s="264">
        <v>9</v>
      </c>
      <c r="B6298" s="264">
        <v>20</v>
      </c>
      <c r="C6298" s="265">
        <v>8.3333333333333329E-2</v>
      </c>
      <c r="D6298" s="112">
        <v>0</v>
      </c>
    </row>
    <row r="6299" spans="1:4">
      <c r="A6299" s="264">
        <v>9</v>
      </c>
      <c r="B6299" s="264">
        <v>20</v>
      </c>
      <c r="C6299" s="265">
        <v>0.125</v>
      </c>
      <c r="D6299" s="112">
        <v>0</v>
      </c>
    </row>
    <row r="6300" spans="1:4">
      <c r="A6300" s="264">
        <v>9</v>
      </c>
      <c r="B6300" s="264">
        <v>20</v>
      </c>
      <c r="C6300" s="265">
        <v>0.16666666666666666</v>
      </c>
      <c r="D6300" s="112">
        <v>0</v>
      </c>
    </row>
    <row r="6301" spans="1:4">
      <c r="A6301" s="264">
        <v>9</v>
      </c>
      <c r="B6301" s="264">
        <v>20</v>
      </c>
      <c r="C6301" s="265">
        <v>0.20833333333333334</v>
      </c>
      <c r="D6301" s="112">
        <v>0</v>
      </c>
    </row>
    <row r="6302" spans="1:4">
      <c r="A6302" s="264">
        <v>9</v>
      </c>
      <c r="B6302" s="264">
        <v>20</v>
      </c>
      <c r="C6302" s="265">
        <v>0.25</v>
      </c>
      <c r="D6302" s="112">
        <v>1.3939225105036401</v>
      </c>
    </row>
    <row r="6303" spans="1:4">
      <c r="A6303" s="264">
        <v>9</v>
      </c>
      <c r="B6303" s="264">
        <v>20</v>
      </c>
      <c r="C6303" s="265">
        <v>0.29166666666666669</v>
      </c>
      <c r="D6303" s="112">
        <v>25.166936526821317</v>
      </c>
    </row>
    <row r="6304" spans="1:4">
      <c r="A6304" s="264">
        <v>9</v>
      </c>
      <c r="B6304" s="264">
        <v>20</v>
      </c>
      <c r="C6304" s="265">
        <v>0.33333333333333331</v>
      </c>
      <c r="D6304" s="112">
        <v>47.666939813256725</v>
      </c>
    </row>
    <row r="6305" spans="1:4">
      <c r="A6305" s="264">
        <v>9</v>
      </c>
      <c r="B6305" s="264">
        <v>20</v>
      </c>
      <c r="C6305" s="265">
        <v>0.375</v>
      </c>
      <c r="D6305" s="112">
        <v>50</v>
      </c>
    </row>
    <row r="6306" spans="1:4">
      <c r="A6306" s="264">
        <v>9</v>
      </c>
      <c r="B6306" s="264">
        <v>20</v>
      </c>
      <c r="C6306" s="265">
        <v>0.41666666666666669</v>
      </c>
      <c r="D6306" s="112">
        <v>50</v>
      </c>
    </row>
    <row r="6307" spans="1:4">
      <c r="A6307" s="264">
        <v>9</v>
      </c>
      <c r="B6307" s="264">
        <v>20</v>
      </c>
      <c r="C6307" s="265">
        <v>0.45833333333333331</v>
      </c>
      <c r="D6307" s="112">
        <v>50</v>
      </c>
    </row>
    <row r="6308" spans="1:4">
      <c r="A6308" s="264">
        <v>9</v>
      </c>
      <c r="B6308" s="264">
        <v>20</v>
      </c>
      <c r="C6308" s="265">
        <v>0.5</v>
      </c>
      <c r="D6308" s="112">
        <v>50</v>
      </c>
    </row>
    <row r="6309" spans="1:4">
      <c r="A6309" s="264">
        <v>9</v>
      </c>
      <c r="B6309" s="264">
        <v>20</v>
      </c>
      <c r="C6309" s="265">
        <v>0.54166666666666663</v>
      </c>
      <c r="D6309" s="112">
        <v>50</v>
      </c>
    </row>
    <row r="6310" spans="1:4">
      <c r="A6310" s="264">
        <v>9</v>
      </c>
      <c r="B6310" s="264">
        <v>20</v>
      </c>
      <c r="C6310" s="265">
        <v>0.58333333333333337</v>
      </c>
      <c r="D6310" s="112">
        <v>50</v>
      </c>
    </row>
    <row r="6311" spans="1:4">
      <c r="A6311" s="264">
        <v>9</v>
      </c>
      <c r="B6311" s="264">
        <v>20</v>
      </c>
      <c r="C6311" s="265">
        <v>0.625</v>
      </c>
      <c r="D6311" s="112">
        <v>35.04179185839665</v>
      </c>
    </row>
    <row r="6312" spans="1:4">
      <c r="A6312" s="264">
        <v>9</v>
      </c>
      <c r="B6312" s="264">
        <v>20</v>
      </c>
      <c r="C6312" s="265">
        <v>0.66666666666666663</v>
      </c>
      <c r="D6312" s="112">
        <v>37.707658629434732</v>
      </c>
    </row>
    <row r="6313" spans="1:4">
      <c r="A6313" s="264">
        <v>9</v>
      </c>
      <c r="B6313" s="264">
        <v>20</v>
      </c>
      <c r="C6313" s="265">
        <v>0.70833333333333337</v>
      </c>
      <c r="D6313" s="112">
        <v>18.0996835557468</v>
      </c>
    </row>
    <row r="6314" spans="1:4">
      <c r="A6314" s="264">
        <v>9</v>
      </c>
      <c r="B6314" s="264">
        <v>20</v>
      </c>
      <c r="C6314" s="265">
        <v>0.75</v>
      </c>
      <c r="D6314" s="112">
        <v>0.82622313246923207</v>
      </c>
    </row>
    <row r="6315" spans="1:4">
      <c r="A6315" s="264">
        <v>9</v>
      </c>
      <c r="B6315" s="264">
        <v>20</v>
      </c>
      <c r="C6315" s="265">
        <v>0.79166666666666663</v>
      </c>
      <c r="D6315" s="112">
        <v>0</v>
      </c>
    </row>
    <row r="6316" spans="1:4">
      <c r="A6316" s="264">
        <v>9</v>
      </c>
      <c r="B6316" s="264">
        <v>20</v>
      </c>
      <c r="C6316" s="265">
        <v>0.83333333333333337</v>
      </c>
      <c r="D6316" s="112">
        <v>0</v>
      </c>
    </row>
    <row r="6317" spans="1:4">
      <c r="A6317" s="264">
        <v>9</v>
      </c>
      <c r="B6317" s="264">
        <v>20</v>
      </c>
      <c r="C6317" s="265">
        <v>0.875</v>
      </c>
      <c r="D6317" s="112">
        <v>0</v>
      </c>
    </row>
    <row r="6318" spans="1:4">
      <c r="A6318" s="264">
        <v>9</v>
      </c>
      <c r="B6318" s="264">
        <v>20</v>
      </c>
      <c r="C6318" s="265">
        <v>0.91666666666666663</v>
      </c>
      <c r="D6318" s="112">
        <v>0</v>
      </c>
    </row>
    <row r="6319" spans="1:4">
      <c r="A6319" s="264">
        <v>9</v>
      </c>
      <c r="B6319" s="264">
        <v>20</v>
      </c>
      <c r="C6319" s="265">
        <v>0.95833333333333337</v>
      </c>
      <c r="D6319" s="112">
        <v>0</v>
      </c>
    </row>
    <row r="6320" spans="1:4">
      <c r="A6320" s="264">
        <v>9</v>
      </c>
      <c r="B6320" s="264">
        <v>21</v>
      </c>
      <c r="C6320" s="265">
        <v>0</v>
      </c>
      <c r="D6320" s="112">
        <v>0</v>
      </c>
    </row>
    <row r="6321" spans="1:4">
      <c r="A6321" s="264">
        <v>9</v>
      </c>
      <c r="B6321" s="264">
        <v>21</v>
      </c>
      <c r="C6321" s="265">
        <v>4.1666666666666664E-2</v>
      </c>
      <c r="D6321" s="112">
        <v>0</v>
      </c>
    </row>
    <row r="6322" spans="1:4">
      <c r="A6322" s="264">
        <v>9</v>
      </c>
      <c r="B6322" s="264">
        <v>21</v>
      </c>
      <c r="C6322" s="265">
        <v>8.3333333333333329E-2</v>
      </c>
      <c r="D6322" s="112">
        <v>0</v>
      </c>
    </row>
    <row r="6323" spans="1:4">
      <c r="A6323" s="264">
        <v>9</v>
      </c>
      <c r="B6323" s="264">
        <v>21</v>
      </c>
      <c r="C6323" s="265">
        <v>0.125</v>
      </c>
      <c r="D6323" s="112">
        <v>0</v>
      </c>
    </row>
    <row r="6324" spans="1:4">
      <c r="A6324" s="264">
        <v>9</v>
      </c>
      <c r="B6324" s="264">
        <v>21</v>
      </c>
      <c r="C6324" s="265">
        <v>0.16666666666666666</v>
      </c>
      <c r="D6324" s="112">
        <v>0</v>
      </c>
    </row>
    <row r="6325" spans="1:4">
      <c r="A6325" s="264">
        <v>9</v>
      </c>
      <c r="B6325" s="264">
        <v>21</v>
      </c>
      <c r="C6325" s="265">
        <v>0.20833333333333334</v>
      </c>
      <c r="D6325" s="112">
        <v>0</v>
      </c>
    </row>
    <row r="6326" spans="1:4">
      <c r="A6326" s="264">
        <v>9</v>
      </c>
      <c r="B6326" s="264">
        <v>21</v>
      </c>
      <c r="C6326" s="265">
        <v>0.25</v>
      </c>
      <c r="D6326" s="112">
        <v>0.88792183811664038</v>
      </c>
    </row>
    <row r="6327" spans="1:4">
      <c r="A6327" s="264">
        <v>9</v>
      </c>
      <c r="B6327" s="264">
        <v>21</v>
      </c>
      <c r="C6327" s="265">
        <v>0.29166666666666669</v>
      </c>
      <c r="D6327" s="112">
        <v>11.478998584583021</v>
      </c>
    </row>
    <row r="6328" spans="1:4">
      <c r="A6328" s="264">
        <v>9</v>
      </c>
      <c r="B6328" s="264">
        <v>21</v>
      </c>
      <c r="C6328" s="265">
        <v>0.33333333333333331</v>
      </c>
      <c r="D6328" s="112">
        <v>32.952311128529736</v>
      </c>
    </row>
    <row r="6329" spans="1:4">
      <c r="A6329" s="264">
        <v>9</v>
      </c>
      <c r="B6329" s="264">
        <v>21</v>
      </c>
      <c r="C6329" s="265">
        <v>0.375</v>
      </c>
      <c r="D6329" s="112">
        <v>48.174089497976524</v>
      </c>
    </row>
    <row r="6330" spans="1:4">
      <c r="A6330" s="264">
        <v>9</v>
      </c>
      <c r="B6330" s="264">
        <v>21</v>
      </c>
      <c r="C6330" s="265">
        <v>0.41666666666666669</v>
      </c>
      <c r="D6330" s="112">
        <v>49.741148218688508</v>
      </c>
    </row>
    <row r="6331" spans="1:4">
      <c r="A6331" s="264">
        <v>9</v>
      </c>
      <c r="B6331" s="264">
        <v>21</v>
      </c>
      <c r="C6331" s="265">
        <v>0.45833333333333331</v>
      </c>
      <c r="D6331" s="112">
        <v>49.501186898801379</v>
      </c>
    </row>
    <row r="6332" spans="1:4">
      <c r="A6332" s="264">
        <v>9</v>
      </c>
      <c r="B6332" s="264">
        <v>21</v>
      </c>
      <c r="C6332" s="265">
        <v>0.5</v>
      </c>
      <c r="D6332" s="112">
        <v>49.057168451221351</v>
      </c>
    </row>
    <row r="6333" spans="1:4">
      <c r="A6333" s="264">
        <v>9</v>
      </c>
      <c r="B6333" s="264">
        <v>21</v>
      </c>
      <c r="C6333" s="265">
        <v>0.54166666666666663</v>
      </c>
      <c r="D6333" s="112">
        <v>49.103848377635316</v>
      </c>
    </row>
    <row r="6334" spans="1:4">
      <c r="A6334" s="264">
        <v>9</v>
      </c>
      <c r="B6334" s="264">
        <v>21</v>
      </c>
      <c r="C6334" s="265">
        <v>0.58333333333333337</v>
      </c>
      <c r="D6334" s="112">
        <v>48.492970140526381</v>
      </c>
    </row>
    <row r="6335" spans="1:4">
      <c r="A6335" s="264">
        <v>9</v>
      </c>
      <c r="B6335" s="264">
        <v>21</v>
      </c>
      <c r="C6335" s="265">
        <v>0.625</v>
      </c>
      <c r="D6335" s="112">
        <v>46.762976764497751</v>
      </c>
    </row>
    <row r="6336" spans="1:4">
      <c r="A6336" s="264">
        <v>9</v>
      </c>
      <c r="B6336" s="264">
        <v>21</v>
      </c>
      <c r="C6336" s="265">
        <v>0.66666666666666663</v>
      </c>
      <c r="D6336" s="112">
        <v>38.964959734342948</v>
      </c>
    </row>
    <row r="6337" spans="1:4">
      <c r="A6337" s="264">
        <v>9</v>
      </c>
      <c r="B6337" s="264">
        <v>21</v>
      </c>
      <c r="C6337" s="265">
        <v>0.70833333333333337</v>
      </c>
      <c r="D6337" s="112">
        <v>18.03297204002245</v>
      </c>
    </row>
    <row r="6338" spans="1:4">
      <c r="A6338" s="264">
        <v>9</v>
      </c>
      <c r="B6338" s="264">
        <v>21</v>
      </c>
      <c r="C6338" s="265">
        <v>0.75</v>
      </c>
      <c r="D6338" s="112">
        <v>0.99735217650718522</v>
      </c>
    </row>
    <row r="6339" spans="1:4">
      <c r="A6339" s="264">
        <v>9</v>
      </c>
      <c r="B6339" s="264">
        <v>21</v>
      </c>
      <c r="C6339" s="265">
        <v>0.79166666666666663</v>
      </c>
      <c r="D6339" s="112">
        <v>0</v>
      </c>
    </row>
    <row r="6340" spans="1:4">
      <c r="A6340" s="264">
        <v>9</v>
      </c>
      <c r="B6340" s="264">
        <v>21</v>
      </c>
      <c r="C6340" s="265">
        <v>0.83333333333333337</v>
      </c>
      <c r="D6340" s="112">
        <v>0</v>
      </c>
    </row>
    <row r="6341" spans="1:4">
      <c r="A6341" s="264">
        <v>9</v>
      </c>
      <c r="B6341" s="264">
        <v>21</v>
      </c>
      <c r="C6341" s="265">
        <v>0.875</v>
      </c>
      <c r="D6341" s="112">
        <v>0</v>
      </c>
    </row>
    <row r="6342" spans="1:4">
      <c r="A6342" s="264">
        <v>9</v>
      </c>
      <c r="B6342" s="264">
        <v>21</v>
      </c>
      <c r="C6342" s="265">
        <v>0.91666666666666663</v>
      </c>
      <c r="D6342" s="112">
        <v>0</v>
      </c>
    </row>
    <row r="6343" spans="1:4">
      <c r="A6343" s="264">
        <v>9</v>
      </c>
      <c r="B6343" s="264">
        <v>21</v>
      </c>
      <c r="C6343" s="265">
        <v>0.95833333333333337</v>
      </c>
      <c r="D6343" s="112">
        <v>0</v>
      </c>
    </row>
    <row r="6344" spans="1:4">
      <c r="A6344" s="264">
        <v>9</v>
      </c>
      <c r="B6344" s="264">
        <v>22</v>
      </c>
      <c r="C6344" s="265">
        <v>0</v>
      </c>
      <c r="D6344" s="112">
        <v>0</v>
      </c>
    </row>
    <row r="6345" spans="1:4">
      <c r="A6345" s="264">
        <v>9</v>
      </c>
      <c r="B6345" s="264">
        <v>22</v>
      </c>
      <c r="C6345" s="265">
        <v>4.1666666666666664E-2</v>
      </c>
      <c r="D6345" s="112">
        <v>0</v>
      </c>
    </row>
    <row r="6346" spans="1:4">
      <c r="A6346" s="264">
        <v>9</v>
      </c>
      <c r="B6346" s="264">
        <v>22</v>
      </c>
      <c r="C6346" s="265">
        <v>8.3333333333333329E-2</v>
      </c>
      <c r="D6346" s="112">
        <v>0</v>
      </c>
    </row>
    <row r="6347" spans="1:4">
      <c r="A6347" s="264">
        <v>9</v>
      </c>
      <c r="B6347" s="264">
        <v>22</v>
      </c>
      <c r="C6347" s="265">
        <v>0.125</v>
      </c>
      <c r="D6347" s="112">
        <v>0</v>
      </c>
    </row>
    <row r="6348" spans="1:4">
      <c r="A6348" s="264">
        <v>9</v>
      </c>
      <c r="B6348" s="264">
        <v>22</v>
      </c>
      <c r="C6348" s="265">
        <v>0.16666666666666666</v>
      </c>
      <c r="D6348" s="112">
        <v>0</v>
      </c>
    </row>
    <row r="6349" spans="1:4">
      <c r="A6349" s="264">
        <v>9</v>
      </c>
      <c r="B6349" s="264">
        <v>22</v>
      </c>
      <c r="C6349" s="265">
        <v>0.20833333333333334</v>
      </c>
      <c r="D6349" s="112">
        <v>0</v>
      </c>
    </row>
    <row r="6350" spans="1:4">
      <c r="A6350" s="264">
        <v>9</v>
      </c>
      <c r="B6350" s="264">
        <v>22</v>
      </c>
      <c r="C6350" s="265">
        <v>0.25</v>
      </c>
      <c r="D6350" s="112">
        <v>0.90116665033231191</v>
      </c>
    </row>
    <row r="6351" spans="1:4">
      <c r="A6351" s="264">
        <v>9</v>
      </c>
      <c r="B6351" s="264">
        <v>22</v>
      </c>
      <c r="C6351" s="265">
        <v>0.29166666666666669</v>
      </c>
      <c r="D6351" s="112">
        <v>20.287363999445517</v>
      </c>
    </row>
    <row r="6352" spans="1:4">
      <c r="A6352" s="264">
        <v>9</v>
      </c>
      <c r="B6352" s="264">
        <v>22</v>
      </c>
      <c r="C6352" s="265">
        <v>0.33333333333333331</v>
      </c>
      <c r="D6352" s="112">
        <v>42.501445801326369</v>
      </c>
    </row>
    <row r="6353" spans="1:4">
      <c r="A6353" s="264">
        <v>9</v>
      </c>
      <c r="B6353" s="264">
        <v>22</v>
      </c>
      <c r="C6353" s="265">
        <v>0.375</v>
      </c>
      <c r="D6353" s="112">
        <v>47.596195679608599</v>
      </c>
    </row>
    <row r="6354" spans="1:4">
      <c r="A6354" s="264">
        <v>9</v>
      </c>
      <c r="B6354" s="264">
        <v>22</v>
      </c>
      <c r="C6354" s="265">
        <v>0.41666666666666669</v>
      </c>
      <c r="D6354" s="112">
        <v>49.190523048703682</v>
      </c>
    </row>
    <row r="6355" spans="1:4">
      <c r="A6355" s="264">
        <v>9</v>
      </c>
      <c r="B6355" s="264">
        <v>22</v>
      </c>
      <c r="C6355" s="265">
        <v>0.45833333333333331</v>
      </c>
      <c r="D6355" s="112">
        <v>49.029162703339303</v>
      </c>
    </row>
    <row r="6356" spans="1:4">
      <c r="A6356" s="264">
        <v>9</v>
      </c>
      <c r="B6356" s="264">
        <v>22</v>
      </c>
      <c r="C6356" s="265">
        <v>0.5</v>
      </c>
      <c r="D6356" s="112">
        <v>48.67039049935066</v>
      </c>
    </row>
    <row r="6357" spans="1:4">
      <c r="A6357" s="264">
        <v>9</v>
      </c>
      <c r="B6357" s="264">
        <v>22</v>
      </c>
      <c r="C6357" s="265">
        <v>0.54166666666666663</v>
      </c>
      <c r="D6357" s="112">
        <v>48.765085048345981</v>
      </c>
    </row>
    <row r="6358" spans="1:4">
      <c r="A6358" s="264">
        <v>9</v>
      </c>
      <c r="B6358" s="264">
        <v>22</v>
      </c>
      <c r="C6358" s="265">
        <v>0.58333333333333337</v>
      </c>
      <c r="D6358" s="112">
        <v>48.248807542467631</v>
      </c>
    </row>
    <row r="6359" spans="1:4">
      <c r="A6359" s="264">
        <v>9</v>
      </c>
      <c r="B6359" s="264">
        <v>22</v>
      </c>
      <c r="C6359" s="265">
        <v>0.625</v>
      </c>
      <c r="D6359" s="112">
        <v>46.255341404508897</v>
      </c>
    </row>
    <row r="6360" spans="1:4">
      <c r="A6360" s="264">
        <v>9</v>
      </c>
      <c r="B6360" s="264">
        <v>22</v>
      </c>
      <c r="C6360" s="265">
        <v>0.66666666666666663</v>
      </c>
      <c r="D6360" s="112">
        <v>40.7818685929076</v>
      </c>
    </row>
    <row r="6361" spans="1:4">
      <c r="A6361" s="264">
        <v>9</v>
      </c>
      <c r="B6361" s="264">
        <v>22</v>
      </c>
      <c r="C6361" s="265">
        <v>0.70833333333333337</v>
      </c>
      <c r="D6361" s="112">
        <v>19.55984516219722</v>
      </c>
    </row>
    <row r="6362" spans="1:4">
      <c r="A6362" s="264">
        <v>9</v>
      </c>
      <c r="B6362" s="264">
        <v>22</v>
      </c>
      <c r="C6362" s="265">
        <v>0.75</v>
      </c>
      <c r="D6362" s="112">
        <v>0.57898975635728422</v>
      </c>
    </row>
    <row r="6363" spans="1:4">
      <c r="A6363" s="264">
        <v>9</v>
      </c>
      <c r="B6363" s="264">
        <v>22</v>
      </c>
      <c r="C6363" s="265">
        <v>0.79166666666666663</v>
      </c>
      <c r="D6363" s="112">
        <v>0</v>
      </c>
    </row>
    <row r="6364" spans="1:4">
      <c r="A6364" s="264">
        <v>9</v>
      </c>
      <c r="B6364" s="264">
        <v>22</v>
      </c>
      <c r="C6364" s="265">
        <v>0.83333333333333337</v>
      </c>
      <c r="D6364" s="112">
        <v>0</v>
      </c>
    </row>
    <row r="6365" spans="1:4">
      <c r="A6365" s="264">
        <v>9</v>
      </c>
      <c r="B6365" s="264">
        <v>22</v>
      </c>
      <c r="C6365" s="265">
        <v>0.875</v>
      </c>
      <c r="D6365" s="112">
        <v>0</v>
      </c>
    </row>
    <row r="6366" spans="1:4">
      <c r="A6366" s="264">
        <v>9</v>
      </c>
      <c r="B6366" s="264">
        <v>22</v>
      </c>
      <c r="C6366" s="265">
        <v>0.91666666666666663</v>
      </c>
      <c r="D6366" s="112">
        <v>0</v>
      </c>
    </row>
    <row r="6367" spans="1:4">
      <c r="A6367" s="264">
        <v>9</v>
      </c>
      <c r="B6367" s="264">
        <v>22</v>
      </c>
      <c r="C6367" s="265">
        <v>0.95833333333333337</v>
      </c>
      <c r="D6367" s="112">
        <v>0</v>
      </c>
    </row>
    <row r="6368" spans="1:4">
      <c r="A6368" s="264">
        <v>9</v>
      </c>
      <c r="B6368" s="264">
        <v>23</v>
      </c>
      <c r="C6368" s="265">
        <v>0</v>
      </c>
      <c r="D6368" s="112">
        <v>0</v>
      </c>
    </row>
    <row r="6369" spans="1:4">
      <c r="A6369" s="264">
        <v>9</v>
      </c>
      <c r="B6369" s="264">
        <v>23</v>
      </c>
      <c r="C6369" s="265">
        <v>4.1666666666666664E-2</v>
      </c>
      <c r="D6369" s="112">
        <v>0</v>
      </c>
    </row>
    <row r="6370" spans="1:4">
      <c r="A6370" s="264">
        <v>9</v>
      </c>
      <c r="B6370" s="264">
        <v>23</v>
      </c>
      <c r="C6370" s="265">
        <v>8.3333333333333329E-2</v>
      </c>
      <c r="D6370" s="112">
        <v>0</v>
      </c>
    </row>
    <row r="6371" spans="1:4">
      <c r="A6371" s="264">
        <v>9</v>
      </c>
      <c r="B6371" s="264">
        <v>23</v>
      </c>
      <c r="C6371" s="265">
        <v>0.125</v>
      </c>
      <c r="D6371" s="112">
        <v>0</v>
      </c>
    </row>
    <row r="6372" spans="1:4">
      <c r="A6372" s="264">
        <v>9</v>
      </c>
      <c r="B6372" s="264">
        <v>23</v>
      </c>
      <c r="C6372" s="265">
        <v>0.16666666666666666</v>
      </c>
      <c r="D6372" s="112">
        <v>0</v>
      </c>
    </row>
    <row r="6373" spans="1:4">
      <c r="A6373" s="264">
        <v>9</v>
      </c>
      <c r="B6373" s="264">
        <v>23</v>
      </c>
      <c r="C6373" s="265">
        <v>0.20833333333333334</v>
      </c>
      <c r="D6373" s="112">
        <v>0</v>
      </c>
    </row>
    <row r="6374" spans="1:4">
      <c r="A6374" s="264">
        <v>9</v>
      </c>
      <c r="B6374" s="264">
        <v>23</v>
      </c>
      <c r="C6374" s="265">
        <v>0.25</v>
      </c>
      <c r="D6374" s="112">
        <v>0.73323572651279578</v>
      </c>
    </row>
    <row r="6375" spans="1:4">
      <c r="A6375" s="264">
        <v>9</v>
      </c>
      <c r="B6375" s="264">
        <v>23</v>
      </c>
      <c r="C6375" s="265">
        <v>0.29166666666666669</v>
      </c>
      <c r="D6375" s="112">
        <v>16.396883221750208</v>
      </c>
    </row>
    <row r="6376" spans="1:4">
      <c r="A6376" s="264">
        <v>9</v>
      </c>
      <c r="B6376" s="264">
        <v>23</v>
      </c>
      <c r="C6376" s="265">
        <v>0.33333333333333331</v>
      </c>
      <c r="D6376" s="112">
        <v>37.898473572890317</v>
      </c>
    </row>
    <row r="6377" spans="1:4">
      <c r="A6377" s="264">
        <v>9</v>
      </c>
      <c r="B6377" s="264">
        <v>23</v>
      </c>
      <c r="C6377" s="265">
        <v>0.375</v>
      </c>
      <c r="D6377" s="112">
        <v>44.60565878946975</v>
      </c>
    </row>
    <row r="6378" spans="1:4">
      <c r="A6378" s="264">
        <v>9</v>
      </c>
      <c r="B6378" s="264">
        <v>23</v>
      </c>
      <c r="C6378" s="265">
        <v>0.41666666666666669</v>
      </c>
      <c r="D6378" s="112">
        <v>47.943218614155754</v>
      </c>
    </row>
    <row r="6379" spans="1:4">
      <c r="A6379" s="264">
        <v>9</v>
      </c>
      <c r="B6379" s="264">
        <v>23</v>
      </c>
      <c r="C6379" s="265">
        <v>0.45833333333333331</v>
      </c>
      <c r="D6379" s="112">
        <v>48.637040481092647</v>
      </c>
    </row>
    <row r="6380" spans="1:4">
      <c r="A6380" s="264">
        <v>9</v>
      </c>
      <c r="B6380" s="264">
        <v>23</v>
      </c>
      <c r="C6380" s="265">
        <v>0.5</v>
      </c>
      <c r="D6380" s="112">
        <v>48.335533475963715</v>
      </c>
    </row>
    <row r="6381" spans="1:4">
      <c r="A6381" s="264">
        <v>9</v>
      </c>
      <c r="B6381" s="264">
        <v>23</v>
      </c>
      <c r="C6381" s="265">
        <v>0.54166666666666663</v>
      </c>
      <c r="D6381" s="112">
        <v>48.4382599436249</v>
      </c>
    </row>
    <row r="6382" spans="1:4">
      <c r="A6382" s="264">
        <v>9</v>
      </c>
      <c r="B6382" s="264">
        <v>23</v>
      </c>
      <c r="C6382" s="265">
        <v>0.58333333333333337</v>
      </c>
      <c r="D6382" s="112">
        <v>47.371904179280051</v>
      </c>
    </row>
    <row r="6383" spans="1:4">
      <c r="A6383" s="264">
        <v>9</v>
      </c>
      <c r="B6383" s="264">
        <v>23</v>
      </c>
      <c r="C6383" s="265">
        <v>0.625</v>
      </c>
      <c r="D6383" s="112">
        <v>43.903241190354095</v>
      </c>
    </row>
    <row r="6384" spans="1:4">
      <c r="A6384" s="264">
        <v>9</v>
      </c>
      <c r="B6384" s="264">
        <v>23</v>
      </c>
      <c r="C6384" s="265">
        <v>0.66666666666666663</v>
      </c>
      <c r="D6384" s="112">
        <v>37.030208546623626</v>
      </c>
    </row>
    <row r="6385" spans="1:4">
      <c r="A6385" s="264">
        <v>9</v>
      </c>
      <c r="B6385" s="264">
        <v>23</v>
      </c>
      <c r="C6385" s="265">
        <v>0.70833333333333337</v>
      </c>
      <c r="D6385" s="112">
        <v>16.080631585800834</v>
      </c>
    </row>
    <row r="6386" spans="1:4">
      <c r="A6386" s="264">
        <v>9</v>
      </c>
      <c r="B6386" s="264">
        <v>23</v>
      </c>
      <c r="C6386" s="265">
        <v>0.75</v>
      </c>
      <c r="D6386" s="112">
        <v>0.49120724535869564</v>
      </c>
    </row>
    <row r="6387" spans="1:4">
      <c r="A6387" s="264">
        <v>9</v>
      </c>
      <c r="B6387" s="264">
        <v>23</v>
      </c>
      <c r="C6387" s="265">
        <v>0.79166666666666663</v>
      </c>
      <c r="D6387" s="112">
        <v>0</v>
      </c>
    </row>
    <row r="6388" spans="1:4">
      <c r="A6388" s="264">
        <v>9</v>
      </c>
      <c r="B6388" s="264">
        <v>23</v>
      </c>
      <c r="C6388" s="265">
        <v>0.83333333333333337</v>
      </c>
      <c r="D6388" s="112">
        <v>0</v>
      </c>
    </row>
    <row r="6389" spans="1:4">
      <c r="A6389" s="264">
        <v>9</v>
      </c>
      <c r="B6389" s="264">
        <v>23</v>
      </c>
      <c r="C6389" s="265">
        <v>0.875</v>
      </c>
      <c r="D6389" s="112">
        <v>0</v>
      </c>
    </row>
    <row r="6390" spans="1:4">
      <c r="A6390" s="264">
        <v>9</v>
      </c>
      <c r="B6390" s="264">
        <v>23</v>
      </c>
      <c r="C6390" s="265">
        <v>0.91666666666666663</v>
      </c>
      <c r="D6390" s="112">
        <v>0</v>
      </c>
    </row>
    <row r="6391" spans="1:4">
      <c r="A6391" s="264">
        <v>9</v>
      </c>
      <c r="B6391" s="264">
        <v>23</v>
      </c>
      <c r="C6391" s="265">
        <v>0.95833333333333337</v>
      </c>
      <c r="D6391" s="112">
        <v>0</v>
      </c>
    </row>
    <row r="6392" spans="1:4">
      <c r="A6392" s="264">
        <v>9</v>
      </c>
      <c r="B6392" s="264">
        <v>24</v>
      </c>
      <c r="C6392" s="265">
        <v>0</v>
      </c>
      <c r="D6392" s="112">
        <v>0</v>
      </c>
    </row>
    <row r="6393" spans="1:4">
      <c r="A6393" s="264">
        <v>9</v>
      </c>
      <c r="B6393" s="264">
        <v>24</v>
      </c>
      <c r="C6393" s="265">
        <v>4.1666666666666664E-2</v>
      </c>
      <c r="D6393" s="112">
        <v>0</v>
      </c>
    </row>
    <row r="6394" spans="1:4">
      <c r="A6394" s="264">
        <v>9</v>
      </c>
      <c r="B6394" s="264">
        <v>24</v>
      </c>
      <c r="C6394" s="265">
        <v>8.3333333333333329E-2</v>
      </c>
      <c r="D6394" s="112">
        <v>0</v>
      </c>
    </row>
    <row r="6395" spans="1:4">
      <c r="A6395" s="264">
        <v>9</v>
      </c>
      <c r="B6395" s="264">
        <v>24</v>
      </c>
      <c r="C6395" s="265">
        <v>0.125</v>
      </c>
      <c r="D6395" s="112">
        <v>0</v>
      </c>
    </row>
    <row r="6396" spans="1:4">
      <c r="A6396" s="264">
        <v>9</v>
      </c>
      <c r="B6396" s="264">
        <v>24</v>
      </c>
      <c r="C6396" s="265">
        <v>0.16666666666666666</v>
      </c>
      <c r="D6396" s="112">
        <v>0</v>
      </c>
    </row>
    <row r="6397" spans="1:4">
      <c r="A6397" s="264">
        <v>9</v>
      </c>
      <c r="B6397" s="264">
        <v>24</v>
      </c>
      <c r="C6397" s="265">
        <v>0.20833333333333334</v>
      </c>
      <c r="D6397" s="112">
        <v>0</v>
      </c>
    </row>
    <row r="6398" spans="1:4">
      <c r="A6398" s="264">
        <v>9</v>
      </c>
      <c r="B6398" s="264">
        <v>24</v>
      </c>
      <c r="C6398" s="265">
        <v>0.25</v>
      </c>
      <c r="D6398" s="112">
        <v>0</v>
      </c>
    </row>
    <row r="6399" spans="1:4">
      <c r="A6399" s="264">
        <v>9</v>
      </c>
      <c r="B6399" s="264">
        <v>24</v>
      </c>
      <c r="C6399" s="265">
        <v>0.29166666666666669</v>
      </c>
      <c r="D6399" s="112">
        <v>2.7085349484622299</v>
      </c>
    </row>
    <row r="6400" spans="1:4">
      <c r="A6400" s="264">
        <v>9</v>
      </c>
      <c r="B6400" s="264">
        <v>24</v>
      </c>
      <c r="C6400" s="265">
        <v>0.33333333333333331</v>
      </c>
      <c r="D6400" s="112">
        <v>15.304723866126452</v>
      </c>
    </row>
    <row r="6401" spans="1:4">
      <c r="A6401" s="264">
        <v>9</v>
      </c>
      <c r="B6401" s="264">
        <v>24</v>
      </c>
      <c r="C6401" s="265">
        <v>0.375</v>
      </c>
      <c r="D6401" s="112">
        <v>11.13067997861109</v>
      </c>
    </row>
    <row r="6402" spans="1:4">
      <c r="A6402" s="264">
        <v>9</v>
      </c>
      <c r="B6402" s="264">
        <v>24</v>
      </c>
      <c r="C6402" s="265">
        <v>0.41666666666666669</v>
      </c>
      <c r="D6402" s="112">
        <v>13.517402588700548</v>
      </c>
    </row>
    <row r="6403" spans="1:4">
      <c r="A6403" s="264">
        <v>9</v>
      </c>
      <c r="B6403" s="264">
        <v>24</v>
      </c>
      <c r="C6403" s="265">
        <v>0.45833333333333331</v>
      </c>
      <c r="D6403" s="112">
        <v>20.996863081810719</v>
      </c>
    </row>
    <row r="6404" spans="1:4">
      <c r="A6404" s="264">
        <v>9</v>
      </c>
      <c r="B6404" s="264">
        <v>24</v>
      </c>
      <c r="C6404" s="265">
        <v>0.5</v>
      </c>
      <c r="D6404" s="112">
        <v>35.671700456738215</v>
      </c>
    </row>
    <row r="6405" spans="1:4">
      <c r="A6405" s="264">
        <v>9</v>
      </c>
      <c r="B6405" s="264">
        <v>24</v>
      </c>
      <c r="C6405" s="265">
        <v>0.54166666666666663</v>
      </c>
      <c r="D6405" s="112">
        <v>43.187115448805159</v>
      </c>
    </row>
    <row r="6406" spans="1:4">
      <c r="A6406" s="264">
        <v>9</v>
      </c>
      <c r="B6406" s="264">
        <v>24</v>
      </c>
      <c r="C6406" s="265">
        <v>0.58333333333333337</v>
      </c>
      <c r="D6406" s="112">
        <v>25.420326477054999</v>
      </c>
    </row>
    <row r="6407" spans="1:4">
      <c r="A6407" s="264">
        <v>9</v>
      </c>
      <c r="B6407" s="264">
        <v>24</v>
      </c>
      <c r="C6407" s="265">
        <v>0.625</v>
      </c>
      <c r="D6407" s="112">
        <v>43.272810919146053</v>
      </c>
    </row>
    <row r="6408" spans="1:4">
      <c r="A6408" s="264">
        <v>9</v>
      </c>
      <c r="B6408" s="264">
        <v>24</v>
      </c>
      <c r="C6408" s="265">
        <v>0.66666666666666663</v>
      </c>
      <c r="D6408" s="112">
        <v>38.360619625745301</v>
      </c>
    </row>
    <row r="6409" spans="1:4">
      <c r="A6409" s="264">
        <v>9</v>
      </c>
      <c r="B6409" s="264">
        <v>24</v>
      </c>
      <c r="C6409" s="265">
        <v>0.70833333333333337</v>
      </c>
      <c r="D6409" s="112">
        <v>16.842521548118533</v>
      </c>
    </row>
    <row r="6410" spans="1:4">
      <c r="A6410" s="264">
        <v>9</v>
      </c>
      <c r="B6410" s="264">
        <v>24</v>
      </c>
      <c r="C6410" s="265">
        <v>0.75</v>
      </c>
      <c r="D6410" s="112">
        <v>0.53125622379617532</v>
      </c>
    </row>
    <row r="6411" spans="1:4">
      <c r="A6411" s="264">
        <v>9</v>
      </c>
      <c r="B6411" s="264">
        <v>24</v>
      </c>
      <c r="C6411" s="265">
        <v>0.79166666666666663</v>
      </c>
      <c r="D6411" s="112">
        <v>0</v>
      </c>
    </row>
    <row r="6412" spans="1:4">
      <c r="A6412" s="264">
        <v>9</v>
      </c>
      <c r="B6412" s="264">
        <v>24</v>
      </c>
      <c r="C6412" s="265">
        <v>0.83333333333333337</v>
      </c>
      <c r="D6412" s="112">
        <v>0</v>
      </c>
    </row>
    <row r="6413" spans="1:4">
      <c r="A6413" s="264">
        <v>9</v>
      </c>
      <c r="B6413" s="264">
        <v>24</v>
      </c>
      <c r="C6413" s="265">
        <v>0.875</v>
      </c>
      <c r="D6413" s="112">
        <v>0</v>
      </c>
    </row>
    <row r="6414" spans="1:4">
      <c r="A6414" s="264">
        <v>9</v>
      </c>
      <c r="B6414" s="264">
        <v>24</v>
      </c>
      <c r="C6414" s="265">
        <v>0.91666666666666663</v>
      </c>
      <c r="D6414" s="112">
        <v>0</v>
      </c>
    </row>
    <row r="6415" spans="1:4">
      <c r="A6415" s="264">
        <v>9</v>
      </c>
      <c r="B6415" s="264">
        <v>24</v>
      </c>
      <c r="C6415" s="265">
        <v>0.95833333333333337</v>
      </c>
      <c r="D6415" s="112">
        <v>0</v>
      </c>
    </row>
    <row r="6416" spans="1:4">
      <c r="A6416" s="264">
        <v>9</v>
      </c>
      <c r="B6416" s="264">
        <v>25</v>
      </c>
      <c r="C6416" s="265">
        <v>0</v>
      </c>
      <c r="D6416" s="112">
        <v>0</v>
      </c>
    </row>
    <row r="6417" spans="1:4">
      <c r="A6417" s="264">
        <v>9</v>
      </c>
      <c r="B6417" s="264">
        <v>25</v>
      </c>
      <c r="C6417" s="265">
        <v>4.1666666666666664E-2</v>
      </c>
      <c r="D6417" s="112">
        <v>0</v>
      </c>
    </row>
    <row r="6418" spans="1:4">
      <c r="A6418" s="264">
        <v>9</v>
      </c>
      <c r="B6418" s="264">
        <v>25</v>
      </c>
      <c r="C6418" s="265">
        <v>8.3333333333333329E-2</v>
      </c>
      <c r="D6418" s="112">
        <v>0</v>
      </c>
    </row>
    <row r="6419" spans="1:4">
      <c r="A6419" s="264">
        <v>9</v>
      </c>
      <c r="B6419" s="264">
        <v>25</v>
      </c>
      <c r="C6419" s="265">
        <v>0.125</v>
      </c>
      <c r="D6419" s="112">
        <v>0</v>
      </c>
    </row>
    <row r="6420" spans="1:4">
      <c r="A6420" s="264">
        <v>9</v>
      </c>
      <c r="B6420" s="264">
        <v>25</v>
      </c>
      <c r="C6420" s="265">
        <v>0.16666666666666666</v>
      </c>
      <c r="D6420" s="112">
        <v>0</v>
      </c>
    </row>
    <row r="6421" spans="1:4">
      <c r="A6421" s="264">
        <v>9</v>
      </c>
      <c r="B6421" s="264">
        <v>25</v>
      </c>
      <c r="C6421" s="265">
        <v>0.20833333333333334</v>
      </c>
      <c r="D6421" s="112">
        <v>0</v>
      </c>
    </row>
    <row r="6422" spans="1:4">
      <c r="A6422" s="264">
        <v>9</v>
      </c>
      <c r="B6422" s="264">
        <v>25</v>
      </c>
      <c r="C6422" s="265">
        <v>0.25</v>
      </c>
      <c r="D6422" s="112">
        <v>0.9518619074238609</v>
      </c>
    </row>
    <row r="6423" spans="1:4">
      <c r="A6423" s="264">
        <v>9</v>
      </c>
      <c r="B6423" s="264">
        <v>25</v>
      </c>
      <c r="C6423" s="265">
        <v>0.29166666666666669</v>
      </c>
      <c r="D6423" s="112">
        <v>24.151600571430098</v>
      </c>
    </row>
    <row r="6424" spans="1:4">
      <c r="A6424" s="264">
        <v>9</v>
      </c>
      <c r="B6424" s="264">
        <v>25</v>
      </c>
      <c r="C6424" s="265">
        <v>0.33333333333333331</v>
      </c>
      <c r="D6424" s="112">
        <v>48.418247646526098</v>
      </c>
    </row>
    <row r="6425" spans="1:4">
      <c r="A6425" s="264">
        <v>9</v>
      </c>
      <c r="B6425" s="264">
        <v>25</v>
      </c>
      <c r="C6425" s="265">
        <v>0.375</v>
      </c>
      <c r="D6425" s="112">
        <v>50</v>
      </c>
    </row>
    <row r="6426" spans="1:4">
      <c r="A6426" s="264">
        <v>9</v>
      </c>
      <c r="B6426" s="264">
        <v>25</v>
      </c>
      <c r="C6426" s="265">
        <v>0.41666666666666669</v>
      </c>
      <c r="D6426" s="112">
        <v>50</v>
      </c>
    </row>
    <row r="6427" spans="1:4">
      <c r="A6427" s="264">
        <v>9</v>
      </c>
      <c r="B6427" s="264">
        <v>25</v>
      </c>
      <c r="C6427" s="265">
        <v>0.45833333333333331</v>
      </c>
      <c r="D6427" s="112">
        <v>50</v>
      </c>
    </row>
    <row r="6428" spans="1:4">
      <c r="A6428" s="264">
        <v>9</v>
      </c>
      <c r="B6428" s="264">
        <v>25</v>
      </c>
      <c r="C6428" s="265">
        <v>0.5</v>
      </c>
      <c r="D6428" s="112">
        <v>50</v>
      </c>
    </row>
    <row r="6429" spans="1:4">
      <c r="A6429" s="264">
        <v>9</v>
      </c>
      <c r="B6429" s="264">
        <v>25</v>
      </c>
      <c r="C6429" s="265">
        <v>0.54166666666666663</v>
      </c>
      <c r="D6429" s="112">
        <v>50</v>
      </c>
    </row>
    <row r="6430" spans="1:4">
      <c r="A6430" s="264">
        <v>9</v>
      </c>
      <c r="B6430" s="264">
        <v>25</v>
      </c>
      <c r="C6430" s="265">
        <v>0.58333333333333337</v>
      </c>
      <c r="D6430" s="112">
        <v>50</v>
      </c>
    </row>
    <row r="6431" spans="1:4">
      <c r="A6431" s="264">
        <v>9</v>
      </c>
      <c r="B6431" s="264">
        <v>25</v>
      </c>
      <c r="C6431" s="265">
        <v>0.625</v>
      </c>
      <c r="D6431" s="112">
        <v>50</v>
      </c>
    </row>
    <row r="6432" spans="1:4">
      <c r="A6432" s="264">
        <v>9</v>
      </c>
      <c r="B6432" s="264">
        <v>25</v>
      </c>
      <c r="C6432" s="265">
        <v>0.66666666666666663</v>
      </c>
      <c r="D6432" s="112">
        <v>46.108349095365817</v>
      </c>
    </row>
    <row r="6433" spans="1:4">
      <c r="A6433" s="264">
        <v>9</v>
      </c>
      <c r="B6433" s="264">
        <v>25</v>
      </c>
      <c r="C6433" s="265">
        <v>0.70833333333333337</v>
      </c>
      <c r="D6433" s="112">
        <v>22.450163796117302</v>
      </c>
    </row>
    <row r="6434" spans="1:4">
      <c r="A6434" s="264">
        <v>9</v>
      </c>
      <c r="B6434" s="264">
        <v>25</v>
      </c>
      <c r="C6434" s="265">
        <v>0.75</v>
      </c>
      <c r="D6434" s="112">
        <v>0.68320855455556784</v>
      </c>
    </row>
    <row r="6435" spans="1:4">
      <c r="A6435" s="264">
        <v>9</v>
      </c>
      <c r="B6435" s="264">
        <v>25</v>
      </c>
      <c r="C6435" s="265">
        <v>0.79166666666666663</v>
      </c>
      <c r="D6435" s="112">
        <v>0</v>
      </c>
    </row>
    <row r="6436" spans="1:4">
      <c r="A6436" s="264">
        <v>9</v>
      </c>
      <c r="B6436" s="264">
        <v>25</v>
      </c>
      <c r="C6436" s="265">
        <v>0.83333333333333337</v>
      </c>
      <c r="D6436" s="112">
        <v>0</v>
      </c>
    </row>
    <row r="6437" spans="1:4">
      <c r="A6437" s="264">
        <v>9</v>
      </c>
      <c r="B6437" s="264">
        <v>25</v>
      </c>
      <c r="C6437" s="265">
        <v>0.875</v>
      </c>
      <c r="D6437" s="112">
        <v>0</v>
      </c>
    </row>
    <row r="6438" spans="1:4">
      <c r="A6438" s="264">
        <v>9</v>
      </c>
      <c r="B6438" s="264">
        <v>25</v>
      </c>
      <c r="C6438" s="265">
        <v>0.91666666666666663</v>
      </c>
      <c r="D6438" s="112">
        <v>0</v>
      </c>
    </row>
    <row r="6439" spans="1:4">
      <c r="A6439" s="264">
        <v>9</v>
      </c>
      <c r="B6439" s="264">
        <v>25</v>
      </c>
      <c r="C6439" s="265">
        <v>0.95833333333333337</v>
      </c>
      <c r="D6439" s="112">
        <v>0</v>
      </c>
    </row>
    <row r="6440" spans="1:4">
      <c r="A6440" s="264">
        <v>9</v>
      </c>
      <c r="B6440" s="264">
        <v>26</v>
      </c>
      <c r="C6440" s="265">
        <v>0</v>
      </c>
      <c r="D6440" s="112">
        <v>0</v>
      </c>
    </row>
    <row r="6441" spans="1:4">
      <c r="A6441" s="264">
        <v>9</v>
      </c>
      <c r="B6441" s="264">
        <v>26</v>
      </c>
      <c r="C6441" s="265">
        <v>4.1666666666666664E-2</v>
      </c>
      <c r="D6441" s="112">
        <v>0</v>
      </c>
    </row>
    <row r="6442" spans="1:4">
      <c r="A6442" s="264">
        <v>9</v>
      </c>
      <c r="B6442" s="264">
        <v>26</v>
      </c>
      <c r="C6442" s="265">
        <v>8.3333333333333329E-2</v>
      </c>
      <c r="D6442" s="112">
        <v>0</v>
      </c>
    </row>
    <row r="6443" spans="1:4">
      <c r="A6443" s="264">
        <v>9</v>
      </c>
      <c r="B6443" s="264">
        <v>26</v>
      </c>
      <c r="C6443" s="265">
        <v>0.125</v>
      </c>
      <c r="D6443" s="112">
        <v>0</v>
      </c>
    </row>
    <row r="6444" spans="1:4">
      <c r="A6444" s="264">
        <v>9</v>
      </c>
      <c r="B6444" s="264">
        <v>26</v>
      </c>
      <c r="C6444" s="265">
        <v>0.16666666666666666</v>
      </c>
      <c r="D6444" s="112">
        <v>0</v>
      </c>
    </row>
    <row r="6445" spans="1:4">
      <c r="A6445" s="264">
        <v>9</v>
      </c>
      <c r="B6445" s="264">
        <v>26</v>
      </c>
      <c r="C6445" s="265">
        <v>0.20833333333333334</v>
      </c>
      <c r="D6445" s="112">
        <v>0</v>
      </c>
    </row>
    <row r="6446" spans="1:4">
      <c r="A6446" s="264">
        <v>9</v>
      </c>
      <c r="B6446" s="264">
        <v>26</v>
      </c>
      <c r="C6446" s="265">
        <v>0.25</v>
      </c>
      <c r="D6446" s="112">
        <v>0.86633170057761733</v>
      </c>
    </row>
    <row r="6447" spans="1:4">
      <c r="A6447" s="264">
        <v>9</v>
      </c>
      <c r="B6447" s="264">
        <v>26</v>
      </c>
      <c r="C6447" s="265">
        <v>0.29166666666666669</v>
      </c>
      <c r="D6447" s="112">
        <v>24.096002449150252</v>
      </c>
    </row>
    <row r="6448" spans="1:4">
      <c r="A6448" s="264">
        <v>9</v>
      </c>
      <c r="B6448" s="264">
        <v>26</v>
      </c>
      <c r="C6448" s="265">
        <v>0.33333333333333331</v>
      </c>
      <c r="D6448" s="112">
        <v>48.41425337797353</v>
      </c>
    </row>
    <row r="6449" spans="1:4">
      <c r="A6449" s="264">
        <v>9</v>
      </c>
      <c r="B6449" s="264">
        <v>26</v>
      </c>
      <c r="C6449" s="265">
        <v>0.375</v>
      </c>
      <c r="D6449" s="112">
        <v>50</v>
      </c>
    </row>
    <row r="6450" spans="1:4">
      <c r="A6450" s="264">
        <v>9</v>
      </c>
      <c r="B6450" s="264">
        <v>26</v>
      </c>
      <c r="C6450" s="265">
        <v>0.41666666666666669</v>
      </c>
      <c r="D6450" s="112">
        <v>50</v>
      </c>
    </row>
    <row r="6451" spans="1:4">
      <c r="A6451" s="264">
        <v>9</v>
      </c>
      <c r="B6451" s="264">
        <v>26</v>
      </c>
      <c r="C6451" s="265">
        <v>0.45833333333333331</v>
      </c>
      <c r="D6451" s="112">
        <v>50</v>
      </c>
    </row>
    <row r="6452" spans="1:4">
      <c r="A6452" s="264">
        <v>9</v>
      </c>
      <c r="B6452" s="264">
        <v>26</v>
      </c>
      <c r="C6452" s="265">
        <v>0.5</v>
      </c>
      <c r="D6452" s="112">
        <v>49.887747210626685</v>
      </c>
    </row>
    <row r="6453" spans="1:4">
      <c r="A6453" s="264">
        <v>9</v>
      </c>
      <c r="B6453" s="264">
        <v>26</v>
      </c>
      <c r="C6453" s="265">
        <v>0.54166666666666663</v>
      </c>
      <c r="D6453" s="112">
        <v>49.969065941345008</v>
      </c>
    </row>
    <row r="6454" spans="1:4">
      <c r="A6454" s="264">
        <v>9</v>
      </c>
      <c r="B6454" s="264">
        <v>26</v>
      </c>
      <c r="C6454" s="265">
        <v>0.58333333333333337</v>
      </c>
      <c r="D6454" s="112">
        <v>50</v>
      </c>
    </row>
    <row r="6455" spans="1:4">
      <c r="A6455" s="264">
        <v>9</v>
      </c>
      <c r="B6455" s="264">
        <v>26</v>
      </c>
      <c r="C6455" s="265">
        <v>0.625</v>
      </c>
      <c r="D6455" s="112">
        <v>48.989163581504712</v>
      </c>
    </row>
    <row r="6456" spans="1:4">
      <c r="A6456" s="264">
        <v>9</v>
      </c>
      <c r="B6456" s="264">
        <v>26</v>
      </c>
      <c r="C6456" s="265">
        <v>0.66666666666666663</v>
      </c>
      <c r="D6456" s="112">
        <v>45.843757326831465</v>
      </c>
    </row>
    <row r="6457" spans="1:4">
      <c r="A6457" s="264">
        <v>9</v>
      </c>
      <c r="B6457" s="264">
        <v>26</v>
      </c>
      <c r="C6457" s="265">
        <v>0.70833333333333337</v>
      </c>
      <c r="D6457" s="112">
        <v>21.594651915113502</v>
      </c>
    </row>
    <row r="6458" spans="1:4">
      <c r="A6458" s="264">
        <v>9</v>
      </c>
      <c r="B6458" s="264">
        <v>26</v>
      </c>
      <c r="C6458" s="265">
        <v>0.75</v>
      </c>
      <c r="D6458" s="112">
        <v>0.3486570326664179</v>
      </c>
    </row>
    <row r="6459" spans="1:4">
      <c r="A6459" s="264">
        <v>9</v>
      </c>
      <c r="B6459" s="264">
        <v>26</v>
      </c>
      <c r="C6459" s="265">
        <v>0.79166666666666663</v>
      </c>
      <c r="D6459" s="112">
        <v>0</v>
      </c>
    </row>
    <row r="6460" spans="1:4">
      <c r="A6460" s="264">
        <v>9</v>
      </c>
      <c r="B6460" s="264">
        <v>26</v>
      </c>
      <c r="C6460" s="265">
        <v>0.83333333333333337</v>
      </c>
      <c r="D6460" s="112">
        <v>0</v>
      </c>
    </row>
    <row r="6461" spans="1:4">
      <c r="A6461" s="264">
        <v>9</v>
      </c>
      <c r="B6461" s="264">
        <v>26</v>
      </c>
      <c r="C6461" s="265">
        <v>0.875</v>
      </c>
      <c r="D6461" s="112">
        <v>0</v>
      </c>
    </row>
    <row r="6462" spans="1:4">
      <c r="A6462" s="264">
        <v>9</v>
      </c>
      <c r="B6462" s="264">
        <v>26</v>
      </c>
      <c r="C6462" s="265">
        <v>0.91666666666666663</v>
      </c>
      <c r="D6462" s="112">
        <v>0</v>
      </c>
    </row>
    <row r="6463" spans="1:4">
      <c r="A6463" s="264">
        <v>9</v>
      </c>
      <c r="B6463" s="264">
        <v>26</v>
      </c>
      <c r="C6463" s="265">
        <v>0.95833333333333337</v>
      </c>
      <c r="D6463" s="112">
        <v>0</v>
      </c>
    </row>
    <row r="6464" spans="1:4">
      <c r="A6464" s="264">
        <v>9</v>
      </c>
      <c r="B6464" s="264">
        <v>27</v>
      </c>
      <c r="C6464" s="265">
        <v>0</v>
      </c>
      <c r="D6464" s="112">
        <v>0</v>
      </c>
    </row>
    <row r="6465" spans="1:4">
      <c r="A6465" s="264">
        <v>9</v>
      </c>
      <c r="B6465" s="264">
        <v>27</v>
      </c>
      <c r="C6465" s="265">
        <v>4.1666666666666664E-2</v>
      </c>
      <c r="D6465" s="112">
        <v>0</v>
      </c>
    </row>
    <row r="6466" spans="1:4">
      <c r="A6466" s="264">
        <v>9</v>
      </c>
      <c r="B6466" s="264">
        <v>27</v>
      </c>
      <c r="C6466" s="265">
        <v>8.3333333333333329E-2</v>
      </c>
      <c r="D6466" s="112">
        <v>0</v>
      </c>
    </row>
    <row r="6467" spans="1:4">
      <c r="A6467" s="264">
        <v>9</v>
      </c>
      <c r="B6467" s="264">
        <v>27</v>
      </c>
      <c r="C6467" s="265">
        <v>0.125</v>
      </c>
      <c r="D6467" s="112">
        <v>0</v>
      </c>
    </row>
    <row r="6468" spans="1:4">
      <c r="A6468" s="264">
        <v>9</v>
      </c>
      <c r="B6468" s="264">
        <v>27</v>
      </c>
      <c r="C6468" s="265">
        <v>0.16666666666666666</v>
      </c>
      <c r="D6468" s="112">
        <v>0</v>
      </c>
    </row>
    <row r="6469" spans="1:4">
      <c r="A6469" s="264">
        <v>9</v>
      </c>
      <c r="B6469" s="264">
        <v>27</v>
      </c>
      <c r="C6469" s="265">
        <v>0.20833333333333334</v>
      </c>
      <c r="D6469" s="112">
        <v>0</v>
      </c>
    </row>
    <row r="6470" spans="1:4">
      <c r="A6470" s="264">
        <v>9</v>
      </c>
      <c r="B6470" s="264">
        <v>27</v>
      </c>
      <c r="C6470" s="265">
        <v>0.25</v>
      </c>
      <c r="D6470" s="112">
        <v>0.70853285416880196</v>
      </c>
    </row>
    <row r="6471" spans="1:4">
      <c r="A6471" s="264">
        <v>9</v>
      </c>
      <c r="B6471" s="264">
        <v>27</v>
      </c>
      <c r="C6471" s="265">
        <v>0.29166666666666669</v>
      </c>
      <c r="D6471" s="112">
        <v>20.537490748957449</v>
      </c>
    </row>
    <row r="6472" spans="1:4">
      <c r="A6472" s="264">
        <v>9</v>
      </c>
      <c r="B6472" s="264">
        <v>27</v>
      </c>
      <c r="C6472" s="265">
        <v>0.33333333333333331</v>
      </c>
      <c r="D6472" s="112">
        <v>44.269879533782792</v>
      </c>
    </row>
    <row r="6473" spans="1:4">
      <c r="A6473" s="264">
        <v>9</v>
      </c>
      <c r="B6473" s="264">
        <v>27</v>
      </c>
      <c r="C6473" s="265">
        <v>0.375</v>
      </c>
      <c r="D6473" s="112">
        <v>48.422255598984464</v>
      </c>
    </row>
    <row r="6474" spans="1:4">
      <c r="A6474" s="264">
        <v>9</v>
      </c>
      <c r="B6474" s="264">
        <v>27</v>
      </c>
      <c r="C6474" s="265">
        <v>0.41666666666666669</v>
      </c>
      <c r="D6474" s="112">
        <v>49.235868950797084</v>
      </c>
    </row>
    <row r="6475" spans="1:4">
      <c r="A6475" s="264">
        <v>9</v>
      </c>
      <c r="B6475" s="264">
        <v>27</v>
      </c>
      <c r="C6475" s="265">
        <v>0.45833333333333331</v>
      </c>
      <c r="D6475" s="112">
        <v>48.955818951084275</v>
      </c>
    </row>
    <row r="6476" spans="1:4">
      <c r="A6476" s="264">
        <v>9</v>
      </c>
      <c r="B6476" s="264">
        <v>27</v>
      </c>
      <c r="C6476" s="265">
        <v>0.5</v>
      </c>
      <c r="D6476" s="112">
        <v>48.386224810677817</v>
      </c>
    </row>
    <row r="6477" spans="1:4">
      <c r="A6477" s="264">
        <v>9</v>
      </c>
      <c r="B6477" s="264">
        <v>27</v>
      </c>
      <c r="C6477" s="265">
        <v>0.54166666666666663</v>
      </c>
      <c r="D6477" s="112">
        <v>48.543657431462151</v>
      </c>
    </row>
    <row r="6478" spans="1:4">
      <c r="A6478" s="264">
        <v>9</v>
      </c>
      <c r="B6478" s="264">
        <v>27</v>
      </c>
      <c r="C6478" s="265">
        <v>0.58333333333333337</v>
      </c>
      <c r="D6478" s="112">
        <v>48.483623137513696</v>
      </c>
    </row>
    <row r="6479" spans="1:4">
      <c r="A6479" s="264">
        <v>9</v>
      </c>
      <c r="B6479" s="264">
        <v>27</v>
      </c>
      <c r="C6479" s="265">
        <v>0.625</v>
      </c>
      <c r="D6479" s="112">
        <v>47.139579823771108</v>
      </c>
    </row>
    <row r="6480" spans="1:4">
      <c r="A6480" s="264">
        <v>9</v>
      </c>
      <c r="B6480" s="264">
        <v>27</v>
      </c>
      <c r="C6480" s="265">
        <v>0.66666666666666663</v>
      </c>
      <c r="D6480" s="112">
        <v>42.170556592311662</v>
      </c>
    </row>
    <row r="6481" spans="1:4">
      <c r="A6481" s="264">
        <v>9</v>
      </c>
      <c r="B6481" s="264">
        <v>27</v>
      </c>
      <c r="C6481" s="265">
        <v>0.70833333333333337</v>
      </c>
      <c r="D6481" s="112">
        <v>17.64488097403888</v>
      </c>
    </row>
    <row r="6482" spans="1:4">
      <c r="A6482" s="264">
        <v>9</v>
      </c>
      <c r="B6482" s="264">
        <v>27</v>
      </c>
      <c r="C6482" s="265">
        <v>0.75</v>
      </c>
      <c r="D6482" s="112">
        <v>0.2141528360251212</v>
      </c>
    </row>
    <row r="6483" spans="1:4">
      <c r="A6483" s="264">
        <v>9</v>
      </c>
      <c r="B6483" s="264">
        <v>27</v>
      </c>
      <c r="C6483" s="265">
        <v>0.79166666666666663</v>
      </c>
      <c r="D6483" s="112">
        <v>0</v>
      </c>
    </row>
    <row r="6484" spans="1:4">
      <c r="A6484" s="264">
        <v>9</v>
      </c>
      <c r="B6484" s="264">
        <v>27</v>
      </c>
      <c r="C6484" s="265">
        <v>0.83333333333333337</v>
      </c>
      <c r="D6484" s="112">
        <v>0</v>
      </c>
    </row>
    <row r="6485" spans="1:4">
      <c r="A6485" s="264">
        <v>9</v>
      </c>
      <c r="B6485" s="264">
        <v>27</v>
      </c>
      <c r="C6485" s="265">
        <v>0.875</v>
      </c>
      <c r="D6485" s="112">
        <v>0</v>
      </c>
    </row>
    <row r="6486" spans="1:4">
      <c r="A6486" s="264">
        <v>9</v>
      </c>
      <c r="B6486" s="264">
        <v>27</v>
      </c>
      <c r="C6486" s="265">
        <v>0.91666666666666663</v>
      </c>
      <c r="D6486" s="112">
        <v>0</v>
      </c>
    </row>
    <row r="6487" spans="1:4">
      <c r="A6487" s="264">
        <v>9</v>
      </c>
      <c r="B6487" s="264">
        <v>27</v>
      </c>
      <c r="C6487" s="265">
        <v>0.95833333333333337</v>
      </c>
      <c r="D6487" s="112">
        <v>0</v>
      </c>
    </row>
    <row r="6488" spans="1:4">
      <c r="A6488" s="264">
        <v>9</v>
      </c>
      <c r="B6488" s="264">
        <v>28</v>
      </c>
      <c r="C6488" s="265">
        <v>0</v>
      </c>
      <c r="D6488" s="112">
        <v>0</v>
      </c>
    </row>
    <row r="6489" spans="1:4">
      <c r="A6489" s="264">
        <v>9</v>
      </c>
      <c r="B6489" s="264">
        <v>28</v>
      </c>
      <c r="C6489" s="265">
        <v>4.1666666666666664E-2</v>
      </c>
      <c r="D6489" s="112">
        <v>0</v>
      </c>
    </row>
    <row r="6490" spans="1:4">
      <c r="A6490" s="264">
        <v>9</v>
      </c>
      <c r="B6490" s="264">
        <v>28</v>
      </c>
      <c r="C6490" s="265">
        <v>8.3333333333333329E-2</v>
      </c>
      <c r="D6490" s="112">
        <v>0</v>
      </c>
    </row>
    <row r="6491" spans="1:4">
      <c r="A6491" s="264">
        <v>9</v>
      </c>
      <c r="B6491" s="264">
        <v>28</v>
      </c>
      <c r="C6491" s="265">
        <v>0.125</v>
      </c>
      <c r="D6491" s="112">
        <v>0</v>
      </c>
    </row>
    <row r="6492" spans="1:4">
      <c r="A6492" s="264">
        <v>9</v>
      </c>
      <c r="B6492" s="264">
        <v>28</v>
      </c>
      <c r="C6492" s="265">
        <v>0.16666666666666666</v>
      </c>
      <c r="D6492" s="112">
        <v>0</v>
      </c>
    </row>
    <row r="6493" spans="1:4">
      <c r="A6493" s="264">
        <v>9</v>
      </c>
      <c r="B6493" s="264">
        <v>28</v>
      </c>
      <c r="C6493" s="265">
        <v>0.20833333333333334</v>
      </c>
      <c r="D6493" s="112">
        <v>0</v>
      </c>
    </row>
    <row r="6494" spans="1:4">
      <c r="A6494" s="264">
        <v>9</v>
      </c>
      <c r="B6494" s="264">
        <v>28</v>
      </c>
      <c r="C6494" s="265">
        <v>0.25</v>
      </c>
      <c r="D6494" s="112">
        <v>0.56233954635631822</v>
      </c>
    </row>
    <row r="6495" spans="1:4">
      <c r="A6495" s="264">
        <v>9</v>
      </c>
      <c r="B6495" s="264">
        <v>28</v>
      </c>
      <c r="C6495" s="265">
        <v>0.29166666666666669</v>
      </c>
      <c r="D6495" s="112">
        <v>19.510880479843266</v>
      </c>
    </row>
    <row r="6496" spans="1:4">
      <c r="A6496" s="264">
        <v>9</v>
      </c>
      <c r="B6496" s="264">
        <v>28</v>
      </c>
      <c r="C6496" s="265">
        <v>0.33333333333333331</v>
      </c>
      <c r="D6496" s="112">
        <v>43.509758278934676</v>
      </c>
    </row>
    <row r="6497" spans="1:4">
      <c r="A6497" s="264">
        <v>9</v>
      </c>
      <c r="B6497" s="264">
        <v>28</v>
      </c>
      <c r="C6497" s="265">
        <v>0.375</v>
      </c>
      <c r="D6497" s="112">
        <v>48.774417027781091</v>
      </c>
    </row>
    <row r="6498" spans="1:4">
      <c r="A6498" s="264">
        <v>9</v>
      </c>
      <c r="B6498" s="264">
        <v>28</v>
      </c>
      <c r="C6498" s="265">
        <v>0.41666666666666669</v>
      </c>
      <c r="D6498" s="112">
        <v>50</v>
      </c>
    </row>
    <row r="6499" spans="1:4">
      <c r="A6499" s="264">
        <v>9</v>
      </c>
      <c r="B6499" s="264">
        <v>28</v>
      </c>
      <c r="C6499" s="265">
        <v>0.45833333333333331</v>
      </c>
      <c r="D6499" s="112">
        <v>49.93706827192235</v>
      </c>
    </row>
    <row r="6500" spans="1:4">
      <c r="A6500" s="264">
        <v>9</v>
      </c>
      <c r="B6500" s="264">
        <v>28</v>
      </c>
      <c r="C6500" s="265">
        <v>0.5</v>
      </c>
      <c r="D6500" s="112">
        <v>49.514521131090596</v>
      </c>
    </row>
    <row r="6501" spans="1:4">
      <c r="A6501" s="264">
        <v>9</v>
      </c>
      <c r="B6501" s="264">
        <v>28</v>
      </c>
      <c r="C6501" s="265">
        <v>0.54166666666666663</v>
      </c>
      <c r="D6501" s="112">
        <v>49.63449778571416</v>
      </c>
    </row>
    <row r="6502" spans="1:4">
      <c r="A6502" s="264">
        <v>9</v>
      </c>
      <c r="B6502" s="264">
        <v>28</v>
      </c>
      <c r="C6502" s="265">
        <v>0.58333333333333337</v>
      </c>
      <c r="D6502" s="112">
        <v>49.567843469038941</v>
      </c>
    </row>
    <row r="6503" spans="1:4">
      <c r="A6503" s="264">
        <v>9</v>
      </c>
      <c r="B6503" s="264">
        <v>28</v>
      </c>
      <c r="C6503" s="265">
        <v>0.625</v>
      </c>
      <c r="D6503" s="112">
        <v>47.638900637322017</v>
      </c>
    </row>
    <row r="6504" spans="1:4">
      <c r="A6504" s="264">
        <v>9</v>
      </c>
      <c r="B6504" s="264">
        <v>28</v>
      </c>
      <c r="C6504" s="265">
        <v>0.66666666666666663</v>
      </c>
      <c r="D6504" s="112">
        <v>41.788656957902901</v>
      </c>
    </row>
    <row r="6505" spans="1:4">
      <c r="A6505" s="264">
        <v>9</v>
      </c>
      <c r="B6505" s="264">
        <v>28</v>
      </c>
      <c r="C6505" s="265">
        <v>0.70833333333333337</v>
      </c>
      <c r="D6505" s="112">
        <v>17.13545397419335</v>
      </c>
    </row>
    <row r="6506" spans="1:4">
      <c r="A6506" s="264">
        <v>9</v>
      </c>
      <c r="B6506" s="264">
        <v>28</v>
      </c>
      <c r="C6506" s="265">
        <v>0.75</v>
      </c>
      <c r="D6506" s="112">
        <v>0.29832849818275897</v>
      </c>
    </row>
    <row r="6507" spans="1:4">
      <c r="A6507" s="264">
        <v>9</v>
      </c>
      <c r="B6507" s="264">
        <v>28</v>
      </c>
      <c r="C6507" s="265">
        <v>0.79166666666666663</v>
      </c>
      <c r="D6507" s="112">
        <v>0</v>
      </c>
    </row>
    <row r="6508" spans="1:4">
      <c r="A6508" s="264">
        <v>9</v>
      </c>
      <c r="B6508" s="264">
        <v>28</v>
      </c>
      <c r="C6508" s="265">
        <v>0.83333333333333337</v>
      </c>
      <c r="D6508" s="112">
        <v>0</v>
      </c>
    </row>
    <row r="6509" spans="1:4">
      <c r="A6509" s="264">
        <v>9</v>
      </c>
      <c r="B6509" s="264">
        <v>28</v>
      </c>
      <c r="C6509" s="265">
        <v>0.875</v>
      </c>
      <c r="D6509" s="112">
        <v>0</v>
      </c>
    </row>
    <row r="6510" spans="1:4">
      <c r="A6510" s="264">
        <v>9</v>
      </c>
      <c r="B6510" s="264">
        <v>28</v>
      </c>
      <c r="C6510" s="265">
        <v>0.91666666666666663</v>
      </c>
      <c r="D6510" s="112">
        <v>0</v>
      </c>
    </row>
    <row r="6511" spans="1:4">
      <c r="A6511" s="264">
        <v>9</v>
      </c>
      <c r="B6511" s="264">
        <v>28</v>
      </c>
      <c r="C6511" s="265">
        <v>0.95833333333333337</v>
      </c>
      <c r="D6511" s="112">
        <v>0</v>
      </c>
    </row>
    <row r="6512" spans="1:4">
      <c r="A6512" s="264">
        <v>9</v>
      </c>
      <c r="B6512" s="264">
        <v>29</v>
      </c>
      <c r="C6512" s="265">
        <v>0</v>
      </c>
      <c r="D6512" s="112">
        <v>0</v>
      </c>
    </row>
    <row r="6513" spans="1:4">
      <c r="A6513" s="264">
        <v>9</v>
      </c>
      <c r="B6513" s="264">
        <v>29</v>
      </c>
      <c r="C6513" s="265">
        <v>4.1666666666666664E-2</v>
      </c>
      <c r="D6513" s="112">
        <v>0</v>
      </c>
    </row>
    <row r="6514" spans="1:4">
      <c r="A6514" s="264">
        <v>9</v>
      </c>
      <c r="B6514" s="264">
        <v>29</v>
      </c>
      <c r="C6514" s="265">
        <v>8.3333333333333329E-2</v>
      </c>
      <c r="D6514" s="112">
        <v>0</v>
      </c>
    </row>
    <row r="6515" spans="1:4">
      <c r="A6515" s="264">
        <v>9</v>
      </c>
      <c r="B6515" s="264">
        <v>29</v>
      </c>
      <c r="C6515" s="265">
        <v>0.125</v>
      </c>
      <c r="D6515" s="112">
        <v>0</v>
      </c>
    </row>
    <row r="6516" spans="1:4">
      <c r="A6516" s="264">
        <v>9</v>
      </c>
      <c r="B6516" s="264">
        <v>29</v>
      </c>
      <c r="C6516" s="265">
        <v>0.16666666666666666</v>
      </c>
      <c r="D6516" s="112">
        <v>0</v>
      </c>
    </row>
    <row r="6517" spans="1:4">
      <c r="A6517" s="264">
        <v>9</v>
      </c>
      <c r="B6517" s="264">
        <v>29</v>
      </c>
      <c r="C6517" s="265">
        <v>0.20833333333333334</v>
      </c>
      <c r="D6517" s="112">
        <v>0</v>
      </c>
    </row>
    <row r="6518" spans="1:4">
      <c r="A6518" s="264">
        <v>9</v>
      </c>
      <c r="B6518" s="264">
        <v>29</v>
      </c>
      <c r="C6518" s="265">
        <v>0.25</v>
      </c>
      <c r="D6518" s="112">
        <v>0.59810379331673014</v>
      </c>
    </row>
    <row r="6519" spans="1:4">
      <c r="A6519" s="264">
        <v>9</v>
      </c>
      <c r="B6519" s="264">
        <v>29</v>
      </c>
      <c r="C6519" s="265">
        <v>0.29166666666666669</v>
      </c>
      <c r="D6519" s="112">
        <v>21.581069203421666</v>
      </c>
    </row>
    <row r="6520" spans="1:4">
      <c r="A6520" s="264">
        <v>9</v>
      </c>
      <c r="B6520" s="264">
        <v>29</v>
      </c>
      <c r="C6520" s="265">
        <v>0.33333333333333331</v>
      </c>
      <c r="D6520" s="112">
        <v>46.232627490660541</v>
      </c>
    </row>
    <row r="6521" spans="1:4">
      <c r="A6521" s="264">
        <v>9</v>
      </c>
      <c r="B6521" s="264">
        <v>29</v>
      </c>
      <c r="C6521" s="265">
        <v>0.375</v>
      </c>
      <c r="D6521" s="112">
        <v>49.417187376224803</v>
      </c>
    </row>
    <row r="6522" spans="1:4">
      <c r="A6522" s="264">
        <v>9</v>
      </c>
      <c r="B6522" s="264">
        <v>29</v>
      </c>
      <c r="C6522" s="265">
        <v>0.41666666666666669</v>
      </c>
      <c r="D6522" s="112">
        <v>49.623825580336764</v>
      </c>
    </row>
    <row r="6523" spans="1:4">
      <c r="A6523" s="264">
        <v>9</v>
      </c>
      <c r="B6523" s="264">
        <v>29</v>
      </c>
      <c r="C6523" s="265">
        <v>0.45833333333333331</v>
      </c>
      <c r="D6523" s="112">
        <v>49.157181821960314</v>
      </c>
    </row>
    <row r="6524" spans="1:4">
      <c r="A6524" s="264">
        <v>9</v>
      </c>
      <c r="B6524" s="264">
        <v>29</v>
      </c>
      <c r="C6524" s="265">
        <v>0.5</v>
      </c>
      <c r="D6524" s="112">
        <v>48.721073232820295</v>
      </c>
    </row>
    <row r="6525" spans="1:4">
      <c r="A6525" s="264">
        <v>9</v>
      </c>
      <c r="B6525" s="264">
        <v>29</v>
      </c>
      <c r="C6525" s="265">
        <v>0.54166666666666663</v>
      </c>
      <c r="D6525" s="112">
        <v>48.710409777282621</v>
      </c>
    </row>
    <row r="6526" spans="1:4">
      <c r="A6526" s="264">
        <v>9</v>
      </c>
      <c r="B6526" s="264">
        <v>29</v>
      </c>
      <c r="C6526" s="265">
        <v>0.58333333333333337</v>
      </c>
      <c r="D6526" s="112">
        <v>48.55432178859715</v>
      </c>
    </row>
    <row r="6527" spans="1:4">
      <c r="A6527" s="264">
        <v>9</v>
      </c>
      <c r="B6527" s="264">
        <v>29</v>
      </c>
      <c r="C6527" s="265">
        <v>0.625</v>
      </c>
      <c r="D6527" s="112">
        <v>47.665594190233435</v>
      </c>
    </row>
    <row r="6528" spans="1:4">
      <c r="A6528" s="264">
        <v>9</v>
      </c>
      <c r="B6528" s="264">
        <v>29</v>
      </c>
      <c r="C6528" s="265">
        <v>0.66666666666666663</v>
      </c>
      <c r="D6528" s="112">
        <v>43.26342552532563</v>
      </c>
    </row>
    <row r="6529" spans="1:4">
      <c r="A6529" s="264">
        <v>9</v>
      </c>
      <c r="B6529" s="264">
        <v>29</v>
      </c>
      <c r="C6529" s="265">
        <v>0.70833333333333337</v>
      </c>
      <c r="D6529" s="112">
        <v>18.351536546900899</v>
      </c>
    </row>
    <row r="6530" spans="1:4">
      <c r="A6530" s="264">
        <v>9</v>
      </c>
      <c r="B6530" s="264">
        <v>29</v>
      </c>
      <c r="C6530" s="265">
        <v>0.75</v>
      </c>
      <c r="D6530" s="112">
        <v>0</v>
      </c>
    </row>
    <row r="6531" spans="1:4">
      <c r="A6531" s="264">
        <v>9</v>
      </c>
      <c r="B6531" s="264">
        <v>29</v>
      </c>
      <c r="C6531" s="265">
        <v>0.79166666666666663</v>
      </c>
      <c r="D6531" s="112">
        <v>0</v>
      </c>
    </row>
    <row r="6532" spans="1:4">
      <c r="A6532" s="264">
        <v>9</v>
      </c>
      <c r="B6532" s="264">
        <v>29</v>
      </c>
      <c r="C6532" s="265">
        <v>0.83333333333333337</v>
      </c>
      <c r="D6532" s="112">
        <v>0</v>
      </c>
    </row>
    <row r="6533" spans="1:4">
      <c r="A6533" s="264">
        <v>9</v>
      </c>
      <c r="B6533" s="264">
        <v>29</v>
      </c>
      <c r="C6533" s="265">
        <v>0.875</v>
      </c>
      <c r="D6533" s="112">
        <v>0</v>
      </c>
    </row>
    <row r="6534" spans="1:4">
      <c r="A6534" s="264">
        <v>9</v>
      </c>
      <c r="B6534" s="264">
        <v>29</v>
      </c>
      <c r="C6534" s="265">
        <v>0.91666666666666663</v>
      </c>
      <c r="D6534" s="112">
        <v>0</v>
      </c>
    </row>
    <row r="6535" spans="1:4">
      <c r="A6535" s="264">
        <v>9</v>
      </c>
      <c r="B6535" s="264">
        <v>29</v>
      </c>
      <c r="C6535" s="265">
        <v>0.95833333333333337</v>
      </c>
      <c r="D6535" s="112">
        <v>0</v>
      </c>
    </row>
    <row r="6536" spans="1:4">
      <c r="A6536" s="264">
        <v>9</v>
      </c>
      <c r="B6536" s="264">
        <v>30</v>
      </c>
      <c r="C6536" s="265">
        <v>0</v>
      </c>
      <c r="D6536" s="112">
        <v>0</v>
      </c>
    </row>
    <row r="6537" spans="1:4">
      <c r="A6537" s="264">
        <v>9</v>
      </c>
      <c r="B6537" s="264">
        <v>30</v>
      </c>
      <c r="C6537" s="265">
        <v>4.1666666666666664E-2</v>
      </c>
      <c r="D6537" s="112">
        <v>0</v>
      </c>
    </row>
    <row r="6538" spans="1:4">
      <c r="A6538" s="264">
        <v>9</v>
      </c>
      <c r="B6538" s="264">
        <v>30</v>
      </c>
      <c r="C6538" s="265">
        <v>8.3333333333333329E-2</v>
      </c>
      <c r="D6538" s="112">
        <v>0</v>
      </c>
    </row>
    <row r="6539" spans="1:4">
      <c r="A6539" s="264">
        <v>9</v>
      </c>
      <c r="B6539" s="264">
        <v>30</v>
      </c>
      <c r="C6539" s="265">
        <v>0.125</v>
      </c>
      <c r="D6539" s="112">
        <v>0</v>
      </c>
    </row>
    <row r="6540" spans="1:4">
      <c r="A6540" s="264">
        <v>9</v>
      </c>
      <c r="B6540" s="264">
        <v>30</v>
      </c>
      <c r="C6540" s="265">
        <v>0.16666666666666666</v>
      </c>
      <c r="D6540" s="112">
        <v>0</v>
      </c>
    </row>
    <row r="6541" spans="1:4">
      <c r="A6541" s="264">
        <v>9</v>
      </c>
      <c r="B6541" s="264">
        <v>30</v>
      </c>
      <c r="C6541" s="265">
        <v>0.20833333333333334</v>
      </c>
      <c r="D6541" s="112">
        <v>0</v>
      </c>
    </row>
    <row r="6542" spans="1:4">
      <c r="A6542" s="264">
        <v>9</v>
      </c>
      <c r="B6542" s="264">
        <v>30</v>
      </c>
      <c r="C6542" s="265">
        <v>0.25</v>
      </c>
      <c r="D6542" s="112">
        <v>0.55508111933266069</v>
      </c>
    </row>
    <row r="6543" spans="1:4">
      <c r="A6543" s="264">
        <v>9</v>
      </c>
      <c r="B6543" s="264">
        <v>30</v>
      </c>
      <c r="C6543" s="265">
        <v>0.29166666666666669</v>
      </c>
      <c r="D6543" s="112">
        <v>20.980557351265581</v>
      </c>
    </row>
    <row r="6544" spans="1:4">
      <c r="A6544" s="264">
        <v>9</v>
      </c>
      <c r="B6544" s="264">
        <v>30</v>
      </c>
      <c r="C6544" s="265">
        <v>0.33333333333333331</v>
      </c>
      <c r="D6544" s="112">
        <v>45.075082311192752</v>
      </c>
    </row>
    <row r="6545" spans="1:4">
      <c r="A6545" s="264">
        <v>9</v>
      </c>
      <c r="B6545" s="264">
        <v>30</v>
      </c>
      <c r="C6545" s="265">
        <v>0.375</v>
      </c>
      <c r="D6545" s="112">
        <v>48.392909399223733</v>
      </c>
    </row>
    <row r="6546" spans="1:4">
      <c r="A6546" s="264">
        <v>9</v>
      </c>
      <c r="B6546" s="264">
        <v>30</v>
      </c>
      <c r="C6546" s="265">
        <v>0.41666666666666669</v>
      </c>
      <c r="D6546" s="112">
        <v>48.598364707123835</v>
      </c>
    </row>
    <row r="6547" spans="1:4">
      <c r="A6547" s="264">
        <v>9</v>
      </c>
      <c r="B6547" s="264">
        <v>30</v>
      </c>
      <c r="C6547" s="265">
        <v>0.45833333333333331</v>
      </c>
      <c r="D6547" s="112">
        <v>48.130050806484604</v>
      </c>
    </row>
    <row r="6548" spans="1:4">
      <c r="A6548" s="264">
        <v>9</v>
      </c>
      <c r="B6548" s="264">
        <v>30</v>
      </c>
      <c r="C6548" s="265">
        <v>0.5</v>
      </c>
      <c r="D6548" s="112">
        <v>47.693632987250957</v>
      </c>
    </row>
    <row r="6549" spans="1:4">
      <c r="A6549" s="264">
        <v>9</v>
      </c>
      <c r="B6549" s="264">
        <v>30</v>
      </c>
      <c r="C6549" s="265">
        <v>0.54166666666666663</v>
      </c>
      <c r="D6549" s="112">
        <v>47.71232073304747</v>
      </c>
    </row>
    <row r="6550" spans="1:4">
      <c r="A6550" s="264">
        <v>9</v>
      </c>
      <c r="B6550" s="264">
        <v>30</v>
      </c>
      <c r="C6550" s="265">
        <v>0.58333333333333337</v>
      </c>
      <c r="D6550" s="112">
        <v>47.677608910030017</v>
      </c>
    </row>
    <row r="6551" spans="1:4">
      <c r="A6551" s="264">
        <v>9</v>
      </c>
      <c r="B6551" s="264">
        <v>30</v>
      </c>
      <c r="C6551" s="265">
        <v>0.625</v>
      </c>
      <c r="D6551" s="112">
        <v>47.080821456693634</v>
      </c>
    </row>
    <row r="6552" spans="1:4">
      <c r="A6552" s="264">
        <v>9</v>
      </c>
      <c r="B6552" s="264">
        <v>30</v>
      </c>
      <c r="C6552" s="265">
        <v>0.66666666666666663</v>
      </c>
      <c r="D6552" s="112">
        <v>42.497425847904424</v>
      </c>
    </row>
    <row r="6553" spans="1:4">
      <c r="A6553" s="264">
        <v>9</v>
      </c>
      <c r="B6553" s="264">
        <v>30</v>
      </c>
      <c r="C6553" s="265">
        <v>0.70833333333333337</v>
      </c>
      <c r="D6553" s="112">
        <v>17.849151284269283</v>
      </c>
    </row>
    <row r="6554" spans="1:4">
      <c r="A6554" s="264">
        <v>9</v>
      </c>
      <c r="B6554" s="264">
        <v>30</v>
      </c>
      <c r="C6554" s="265">
        <v>0.75</v>
      </c>
      <c r="D6554" s="112">
        <v>0</v>
      </c>
    </row>
    <row r="6555" spans="1:4">
      <c r="A6555" s="264">
        <v>9</v>
      </c>
      <c r="B6555" s="264">
        <v>30</v>
      </c>
      <c r="C6555" s="265">
        <v>0.79166666666666663</v>
      </c>
      <c r="D6555" s="112">
        <v>0</v>
      </c>
    </row>
    <row r="6556" spans="1:4">
      <c r="A6556" s="264">
        <v>9</v>
      </c>
      <c r="B6556" s="264">
        <v>30</v>
      </c>
      <c r="C6556" s="265">
        <v>0.83333333333333337</v>
      </c>
      <c r="D6556" s="112">
        <v>0</v>
      </c>
    </row>
    <row r="6557" spans="1:4">
      <c r="A6557" s="264">
        <v>9</v>
      </c>
      <c r="B6557" s="264">
        <v>30</v>
      </c>
      <c r="C6557" s="265">
        <v>0.875</v>
      </c>
      <c r="D6557" s="112">
        <v>0</v>
      </c>
    </row>
    <row r="6558" spans="1:4">
      <c r="A6558" s="264">
        <v>9</v>
      </c>
      <c r="B6558" s="264">
        <v>30</v>
      </c>
      <c r="C6558" s="265">
        <v>0.91666666666666663</v>
      </c>
      <c r="D6558" s="112">
        <v>0</v>
      </c>
    </row>
    <row r="6559" spans="1:4">
      <c r="A6559" s="264">
        <v>9</v>
      </c>
      <c r="B6559" s="264">
        <v>30</v>
      </c>
      <c r="C6559" s="265">
        <v>0.95833333333333337</v>
      </c>
      <c r="D6559" s="112">
        <v>0</v>
      </c>
    </row>
    <row r="6560" spans="1:4">
      <c r="A6560" s="264">
        <v>10</v>
      </c>
      <c r="B6560" s="264">
        <v>1</v>
      </c>
      <c r="C6560" s="265">
        <v>0</v>
      </c>
      <c r="D6560" s="112">
        <v>0</v>
      </c>
    </row>
    <row r="6561" spans="1:4">
      <c r="A6561" s="264">
        <v>10</v>
      </c>
      <c r="B6561" s="264">
        <v>1</v>
      </c>
      <c r="C6561" s="265">
        <v>4.1666666666666664E-2</v>
      </c>
      <c r="D6561" s="112">
        <v>0</v>
      </c>
    </row>
    <row r="6562" spans="1:4">
      <c r="A6562" s="264">
        <v>10</v>
      </c>
      <c r="B6562" s="264">
        <v>1</v>
      </c>
      <c r="C6562" s="265">
        <v>8.3333333333333329E-2</v>
      </c>
      <c r="D6562" s="112">
        <v>0</v>
      </c>
    </row>
    <row r="6563" spans="1:4">
      <c r="A6563" s="264">
        <v>10</v>
      </c>
      <c r="B6563" s="264">
        <v>1</v>
      </c>
      <c r="C6563" s="265">
        <v>0.125</v>
      </c>
      <c r="D6563" s="112">
        <v>0</v>
      </c>
    </row>
    <row r="6564" spans="1:4">
      <c r="A6564" s="264">
        <v>10</v>
      </c>
      <c r="B6564" s="264">
        <v>1</v>
      </c>
      <c r="C6564" s="265">
        <v>0.16666666666666666</v>
      </c>
      <c r="D6564" s="112">
        <v>0</v>
      </c>
    </row>
    <row r="6565" spans="1:4">
      <c r="A6565" s="264">
        <v>10</v>
      </c>
      <c r="B6565" s="264">
        <v>1</v>
      </c>
      <c r="C6565" s="265">
        <v>0.20833333333333334</v>
      </c>
      <c r="D6565" s="112">
        <v>0</v>
      </c>
    </row>
    <row r="6566" spans="1:4">
      <c r="A6566" s="264">
        <v>10</v>
      </c>
      <c r="B6566" s="264">
        <v>1</v>
      </c>
      <c r="C6566" s="265">
        <v>0.25</v>
      </c>
      <c r="D6566" s="112">
        <v>0.42168267236874285</v>
      </c>
    </row>
    <row r="6567" spans="1:4">
      <c r="A6567" s="264">
        <v>10</v>
      </c>
      <c r="B6567" s="264">
        <v>1</v>
      </c>
      <c r="C6567" s="265">
        <v>0.29166666666666669</v>
      </c>
      <c r="D6567" s="112">
        <v>17.670759412899049</v>
      </c>
    </row>
    <row r="6568" spans="1:4">
      <c r="A6568" s="264">
        <v>10</v>
      </c>
      <c r="B6568" s="264">
        <v>1</v>
      </c>
      <c r="C6568" s="265">
        <v>0.33333333333333331</v>
      </c>
      <c r="D6568" s="112">
        <v>41.641236971364052</v>
      </c>
    </row>
    <row r="6569" spans="1:4">
      <c r="A6569" s="264">
        <v>10</v>
      </c>
      <c r="B6569" s="264">
        <v>1</v>
      </c>
      <c r="C6569" s="265">
        <v>0.375</v>
      </c>
      <c r="D6569" s="112">
        <v>46.7095512049736</v>
      </c>
    </row>
    <row r="6570" spans="1:4">
      <c r="A6570" s="264">
        <v>10</v>
      </c>
      <c r="B6570" s="264">
        <v>1</v>
      </c>
      <c r="C6570" s="265">
        <v>0.41666666666666669</v>
      </c>
      <c r="D6570" s="112">
        <v>47.980589205569174</v>
      </c>
    </row>
    <row r="6571" spans="1:4">
      <c r="A6571" s="264">
        <v>10</v>
      </c>
      <c r="B6571" s="264">
        <v>1</v>
      </c>
      <c r="C6571" s="265">
        <v>0.45833333333333331</v>
      </c>
      <c r="D6571" s="112">
        <v>47.478704354316648</v>
      </c>
    </row>
    <row r="6572" spans="1:4">
      <c r="A6572" s="264">
        <v>10</v>
      </c>
      <c r="B6572" s="264">
        <v>1</v>
      </c>
      <c r="C6572" s="265">
        <v>0.5</v>
      </c>
      <c r="D6572" s="112">
        <v>47.015399508720314</v>
      </c>
    </row>
    <row r="6573" spans="1:4">
      <c r="A6573" s="264">
        <v>10</v>
      </c>
      <c r="B6573" s="264">
        <v>1</v>
      </c>
      <c r="C6573" s="265">
        <v>0.54166666666666663</v>
      </c>
      <c r="D6573" s="112">
        <v>47.15293001956784</v>
      </c>
    </row>
    <row r="6574" spans="1:4">
      <c r="A6574" s="264">
        <v>10</v>
      </c>
      <c r="B6574" s="264">
        <v>1</v>
      </c>
      <c r="C6574" s="265">
        <v>0.58333333333333337</v>
      </c>
      <c r="D6574" s="112">
        <v>43.055902072373392</v>
      </c>
    </row>
    <row r="6575" spans="1:4">
      <c r="A6575" s="264">
        <v>10</v>
      </c>
      <c r="B6575" s="264">
        <v>1</v>
      </c>
      <c r="C6575" s="265">
        <v>0.625</v>
      </c>
      <c r="D6575" s="112">
        <v>35.76320080001512</v>
      </c>
    </row>
    <row r="6576" spans="1:4">
      <c r="A6576" s="264">
        <v>10</v>
      </c>
      <c r="B6576" s="264">
        <v>1</v>
      </c>
      <c r="C6576" s="265">
        <v>0.66666666666666663</v>
      </c>
      <c r="D6576" s="112">
        <v>37.725124026411883</v>
      </c>
    </row>
    <row r="6577" spans="1:4">
      <c r="A6577" s="264">
        <v>10</v>
      </c>
      <c r="B6577" s="264">
        <v>1</v>
      </c>
      <c r="C6577" s="265">
        <v>0.70833333333333337</v>
      </c>
      <c r="D6577" s="112">
        <v>9.7253831415288197</v>
      </c>
    </row>
    <row r="6578" spans="1:4">
      <c r="A6578" s="264">
        <v>10</v>
      </c>
      <c r="B6578" s="264">
        <v>1</v>
      </c>
      <c r="C6578" s="265">
        <v>0.75</v>
      </c>
      <c r="D6578" s="112">
        <v>0</v>
      </c>
    </row>
    <row r="6579" spans="1:4">
      <c r="A6579" s="264">
        <v>10</v>
      </c>
      <c r="B6579" s="264">
        <v>1</v>
      </c>
      <c r="C6579" s="265">
        <v>0.79166666666666663</v>
      </c>
      <c r="D6579" s="112">
        <v>0</v>
      </c>
    </row>
    <row r="6580" spans="1:4">
      <c r="A6580" s="264">
        <v>10</v>
      </c>
      <c r="B6580" s="264">
        <v>1</v>
      </c>
      <c r="C6580" s="265">
        <v>0.83333333333333337</v>
      </c>
      <c r="D6580" s="112">
        <v>0</v>
      </c>
    </row>
    <row r="6581" spans="1:4">
      <c r="A6581" s="264">
        <v>10</v>
      </c>
      <c r="B6581" s="264">
        <v>1</v>
      </c>
      <c r="C6581" s="265">
        <v>0.875</v>
      </c>
      <c r="D6581" s="112">
        <v>0</v>
      </c>
    </row>
    <row r="6582" spans="1:4">
      <c r="A6582" s="264">
        <v>10</v>
      </c>
      <c r="B6582" s="264">
        <v>1</v>
      </c>
      <c r="C6582" s="265">
        <v>0.91666666666666663</v>
      </c>
      <c r="D6582" s="112">
        <v>0</v>
      </c>
    </row>
    <row r="6583" spans="1:4">
      <c r="A6583" s="264">
        <v>10</v>
      </c>
      <c r="B6583" s="264">
        <v>1</v>
      </c>
      <c r="C6583" s="265">
        <v>0.95833333333333337</v>
      </c>
      <c r="D6583" s="112">
        <v>0</v>
      </c>
    </row>
    <row r="6584" spans="1:4">
      <c r="A6584" s="264">
        <v>10</v>
      </c>
      <c r="B6584" s="264">
        <v>2</v>
      </c>
      <c r="C6584" s="265">
        <v>0</v>
      </c>
      <c r="D6584" s="112">
        <v>0</v>
      </c>
    </row>
    <row r="6585" spans="1:4">
      <c r="A6585" s="264">
        <v>10</v>
      </c>
      <c r="B6585" s="264">
        <v>2</v>
      </c>
      <c r="C6585" s="265">
        <v>4.1666666666666664E-2</v>
      </c>
      <c r="D6585" s="112">
        <v>0</v>
      </c>
    </row>
    <row r="6586" spans="1:4">
      <c r="A6586" s="264">
        <v>10</v>
      </c>
      <c r="B6586" s="264">
        <v>2</v>
      </c>
      <c r="C6586" s="265">
        <v>8.3333333333333329E-2</v>
      </c>
      <c r="D6586" s="112">
        <v>0</v>
      </c>
    </row>
    <row r="6587" spans="1:4">
      <c r="A6587" s="264">
        <v>10</v>
      </c>
      <c r="B6587" s="264">
        <v>2</v>
      </c>
      <c r="C6587" s="265">
        <v>0.125</v>
      </c>
      <c r="D6587" s="112">
        <v>0</v>
      </c>
    </row>
    <row r="6588" spans="1:4">
      <c r="A6588" s="264">
        <v>10</v>
      </c>
      <c r="B6588" s="264">
        <v>2</v>
      </c>
      <c r="C6588" s="265">
        <v>0.16666666666666666</v>
      </c>
      <c r="D6588" s="112">
        <v>0</v>
      </c>
    </row>
    <row r="6589" spans="1:4">
      <c r="A6589" s="264">
        <v>10</v>
      </c>
      <c r="B6589" s="264">
        <v>2</v>
      </c>
      <c r="C6589" s="265">
        <v>0.20833333333333334</v>
      </c>
      <c r="D6589" s="112">
        <v>0</v>
      </c>
    </row>
    <row r="6590" spans="1:4">
      <c r="A6590" s="264">
        <v>10</v>
      </c>
      <c r="B6590" s="264">
        <v>2</v>
      </c>
      <c r="C6590" s="265">
        <v>0.25</v>
      </c>
      <c r="D6590" s="112">
        <v>0.49875376190524057</v>
      </c>
    </row>
    <row r="6591" spans="1:4">
      <c r="A6591" s="264">
        <v>10</v>
      </c>
      <c r="B6591" s="264">
        <v>2</v>
      </c>
      <c r="C6591" s="265">
        <v>0.29166666666666669</v>
      </c>
      <c r="D6591" s="112">
        <v>20.5279789926728</v>
      </c>
    </row>
    <row r="6592" spans="1:4">
      <c r="A6592" s="264">
        <v>10</v>
      </c>
      <c r="B6592" s="264">
        <v>2</v>
      </c>
      <c r="C6592" s="265">
        <v>0.33333333333333331</v>
      </c>
      <c r="D6592" s="112">
        <v>45.774253718147335</v>
      </c>
    </row>
    <row r="6593" spans="1:4">
      <c r="A6593" s="264">
        <v>10</v>
      </c>
      <c r="B6593" s="264">
        <v>2</v>
      </c>
      <c r="C6593" s="265">
        <v>0.375</v>
      </c>
      <c r="D6593" s="112">
        <v>49.254528410195086</v>
      </c>
    </row>
    <row r="6594" spans="1:4">
      <c r="A6594" s="264">
        <v>10</v>
      </c>
      <c r="B6594" s="264">
        <v>2</v>
      </c>
      <c r="C6594" s="265">
        <v>0.41666666666666669</v>
      </c>
      <c r="D6594" s="112">
        <v>49.302534490710734</v>
      </c>
    </row>
    <row r="6595" spans="1:4">
      <c r="A6595" s="264">
        <v>10</v>
      </c>
      <c r="B6595" s="264">
        <v>2</v>
      </c>
      <c r="C6595" s="265">
        <v>0.45833333333333331</v>
      </c>
      <c r="D6595" s="112">
        <v>48.683730348839951</v>
      </c>
    </row>
    <row r="6596" spans="1:4">
      <c r="A6596" s="264">
        <v>10</v>
      </c>
      <c r="B6596" s="264">
        <v>2</v>
      </c>
      <c r="C6596" s="265">
        <v>0.5</v>
      </c>
      <c r="D6596" s="112">
        <v>48.248807542467631</v>
      </c>
    </row>
    <row r="6597" spans="1:4">
      <c r="A6597" s="264">
        <v>10</v>
      </c>
      <c r="B6597" s="264">
        <v>2</v>
      </c>
      <c r="C6597" s="265">
        <v>0.54166666666666663</v>
      </c>
      <c r="D6597" s="112">
        <v>48.378236135672068</v>
      </c>
    </row>
    <row r="6598" spans="1:4">
      <c r="A6598" s="264">
        <v>10</v>
      </c>
      <c r="B6598" s="264">
        <v>2</v>
      </c>
      <c r="C6598" s="265">
        <v>0.58333333333333337</v>
      </c>
      <c r="D6598" s="112">
        <v>48.466287772199074</v>
      </c>
    </row>
    <row r="6599" spans="1:4">
      <c r="A6599" s="264">
        <v>10</v>
      </c>
      <c r="B6599" s="264">
        <v>2</v>
      </c>
      <c r="C6599" s="265">
        <v>0.625</v>
      </c>
      <c r="D6599" s="112">
        <v>47.972571500563703</v>
      </c>
    </row>
    <row r="6600" spans="1:4">
      <c r="A6600" s="264">
        <v>10</v>
      </c>
      <c r="B6600" s="264">
        <v>2</v>
      </c>
      <c r="C6600" s="265">
        <v>0.66666666666666663</v>
      </c>
      <c r="D6600" s="112">
        <v>43.168371212205614</v>
      </c>
    </row>
    <row r="6601" spans="1:4">
      <c r="A6601" s="264">
        <v>10</v>
      </c>
      <c r="B6601" s="264">
        <v>2</v>
      </c>
      <c r="C6601" s="265">
        <v>0.70833333333333337</v>
      </c>
      <c r="D6601" s="112">
        <v>14.623944804681532</v>
      </c>
    </row>
    <row r="6602" spans="1:4">
      <c r="A6602" s="264">
        <v>10</v>
      </c>
      <c r="B6602" s="264">
        <v>2</v>
      </c>
      <c r="C6602" s="265">
        <v>0.75</v>
      </c>
      <c r="D6602" s="112">
        <v>0</v>
      </c>
    </row>
    <row r="6603" spans="1:4">
      <c r="A6603" s="264">
        <v>10</v>
      </c>
      <c r="B6603" s="264">
        <v>2</v>
      </c>
      <c r="C6603" s="265">
        <v>0.79166666666666663</v>
      </c>
      <c r="D6603" s="112">
        <v>0</v>
      </c>
    </row>
    <row r="6604" spans="1:4">
      <c r="A6604" s="264">
        <v>10</v>
      </c>
      <c r="B6604" s="264">
        <v>2</v>
      </c>
      <c r="C6604" s="265">
        <v>0.83333333333333337</v>
      </c>
      <c r="D6604" s="112">
        <v>0</v>
      </c>
    </row>
    <row r="6605" spans="1:4">
      <c r="A6605" s="264">
        <v>10</v>
      </c>
      <c r="B6605" s="264">
        <v>2</v>
      </c>
      <c r="C6605" s="265">
        <v>0.875</v>
      </c>
      <c r="D6605" s="112">
        <v>0</v>
      </c>
    </row>
    <row r="6606" spans="1:4">
      <c r="A6606" s="264">
        <v>10</v>
      </c>
      <c r="B6606" s="264">
        <v>2</v>
      </c>
      <c r="C6606" s="265">
        <v>0.91666666666666663</v>
      </c>
      <c r="D6606" s="112">
        <v>0</v>
      </c>
    </row>
    <row r="6607" spans="1:4">
      <c r="A6607" s="264">
        <v>10</v>
      </c>
      <c r="B6607" s="264">
        <v>2</v>
      </c>
      <c r="C6607" s="265">
        <v>0.95833333333333337</v>
      </c>
      <c r="D6607" s="112">
        <v>0</v>
      </c>
    </row>
    <row r="6608" spans="1:4">
      <c r="A6608" s="264">
        <v>10</v>
      </c>
      <c r="B6608" s="264">
        <v>3</v>
      </c>
      <c r="C6608" s="265">
        <v>0</v>
      </c>
      <c r="D6608" s="112">
        <v>0</v>
      </c>
    </row>
    <row r="6609" spans="1:4">
      <c r="A6609" s="264">
        <v>10</v>
      </c>
      <c r="B6609" s="264">
        <v>3</v>
      </c>
      <c r="C6609" s="265">
        <v>4.1666666666666664E-2</v>
      </c>
      <c r="D6609" s="112">
        <v>0</v>
      </c>
    </row>
    <row r="6610" spans="1:4">
      <c r="A6610" s="264">
        <v>10</v>
      </c>
      <c r="B6610" s="264">
        <v>3</v>
      </c>
      <c r="C6610" s="265">
        <v>8.3333333333333329E-2</v>
      </c>
      <c r="D6610" s="112">
        <v>0</v>
      </c>
    </row>
    <row r="6611" spans="1:4">
      <c r="A6611" s="264">
        <v>10</v>
      </c>
      <c r="B6611" s="264">
        <v>3</v>
      </c>
      <c r="C6611" s="265">
        <v>0.125</v>
      </c>
      <c r="D6611" s="112">
        <v>0</v>
      </c>
    </row>
    <row r="6612" spans="1:4">
      <c r="A6612" s="264">
        <v>10</v>
      </c>
      <c r="B6612" s="264">
        <v>3</v>
      </c>
      <c r="C6612" s="265">
        <v>0.16666666666666666</v>
      </c>
      <c r="D6612" s="112">
        <v>0</v>
      </c>
    </row>
    <row r="6613" spans="1:4">
      <c r="A6613" s="264">
        <v>10</v>
      </c>
      <c r="B6613" s="264">
        <v>3</v>
      </c>
      <c r="C6613" s="265">
        <v>0.20833333333333334</v>
      </c>
      <c r="D6613" s="112">
        <v>0</v>
      </c>
    </row>
    <row r="6614" spans="1:4">
      <c r="A6614" s="264">
        <v>10</v>
      </c>
      <c r="B6614" s="264">
        <v>3</v>
      </c>
      <c r="C6614" s="265">
        <v>0.25</v>
      </c>
      <c r="D6614" s="112">
        <v>0.42395538468500832</v>
      </c>
    </row>
    <row r="6615" spans="1:4">
      <c r="A6615" s="264">
        <v>10</v>
      </c>
      <c r="B6615" s="264">
        <v>3</v>
      </c>
      <c r="C6615" s="265">
        <v>0.29166666666666669</v>
      </c>
      <c r="D6615" s="112">
        <v>20.288721218186769</v>
      </c>
    </row>
    <row r="6616" spans="1:4">
      <c r="A6616" s="264">
        <v>10</v>
      </c>
      <c r="B6616" s="264">
        <v>3</v>
      </c>
      <c r="C6616" s="265">
        <v>0.33333333333333331</v>
      </c>
      <c r="D6616" s="112">
        <v>45.708774820798716</v>
      </c>
    </row>
    <row r="6617" spans="1:4">
      <c r="A6617" s="264">
        <v>10</v>
      </c>
      <c r="B6617" s="264">
        <v>3</v>
      </c>
      <c r="C6617" s="265">
        <v>0.375</v>
      </c>
      <c r="D6617" s="112">
        <v>48.822448484848195</v>
      </c>
    </row>
    <row r="6618" spans="1:4">
      <c r="A6618" s="264">
        <v>10</v>
      </c>
      <c r="B6618" s="264">
        <v>3</v>
      </c>
      <c r="C6618" s="265">
        <v>0.41666666666666669</v>
      </c>
      <c r="D6618" s="112">
        <v>48.581016658256701</v>
      </c>
    </row>
    <row r="6619" spans="1:4">
      <c r="A6619" s="264">
        <v>10</v>
      </c>
      <c r="B6619" s="264">
        <v>3</v>
      </c>
      <c r="C6619" s="265">
        <v>0.45833333333333331</v>
      </c>
      <c r="D6619" s="112">
        <v>47.855129949444425</v>
      </c>
    </row>
    <row r="6620" spans="1:4">
      <c r="A6620" s="264">
        <v>10</v>
      </c>
      <c r="B6620" s="264">
        <v>3</v>
      </c>
      <c r="C6620" s="265">
        <v>0.5</v>
      </c>
      <c r="D6620" s="112">
        <v>47.387917041867752</v>
      </c>
    </row>
    <row r="6621" spans="1:4">
      <c r="A6621" s="264">
        <v>10</v>
      </c>
      <c r="B6621" s="264">
        <v>3</v>
      </c>
      <c r="C6621" s="265">
        <v>0.54166666666666663</v>
      </c>
      <c r="D6621" s="112">
        <v>47.546802371137552</v>
      </c>
    </row>
    <row r="6622" spans="1:4">
      <c r="A6622" s="264">
        <v>10</v>
      </c>
      <c r="B6622" s="264">
        <v>3</v>
      </c>
      <c r="C6622" s="265">
        <v>0.58333333333333337</v>
      </c>
      <c r="D6622" s="112">
        <v>47.718993907018934</v>
      </c>
    </row>
    <row r="6623" spans="1:4">
      <c r="A6623" s="264">
        <v>10</v>
      </c>
      <c r="B6623" s="264">
        <v>3</v>
      </c>
      <c r="C6623" s="265">
        <v>0.625</v>
      </c>
      <c r="D6623" s="112">
        <v>47.293129016970958</v>
      </c>
    </row>
    <row r="6624" spans="1:4">
      <c r="A6624" s="264">
        <v>10</v>
      </c>
      <c r="B6624" s="264">
        <v>3</v>
      </c>
      <c r="C6624" s="265">
        <v>0.66666666666666663</v>
      </c>
      <c r="D6624" s="112">
        <v>42.419737125454482</v>
      </c>
    </row>
    <row r="6625" spans="1:4">
      <c r="A6625" s="264">
        <v>10</v>
      </c>
      <c r="B6625" s="264">
        <v>3</v>
      </c>
      <c r="C6625" s="265">
        <v>0.70833333333333337</v>
      </c>
      <c r="D6625" s="112">
        <v>12.434382071870441</v>
      </c>
    </row>
    <row r="6626" spans="1:4">
      <c r="A6626" s="264">
        <v>10</v>
      </c>
      <c r="B6626" s="264">
        <v>3</v>
      </c>
      <c r="C6626" s="265">
        <v>0.75</v>
      </c>
      <c r="D6626" s="112">
        <v>0</v>
      </c>
    </row>
    <row r="6627" spans="1:4">
      <c r="A6627" s="264">
        <v>10</v>
      </c>
      <c r="B6627" s="264">
        <v>3</v>
      </c>
      <c r="C6627" s="265">
        <v>0.79166666666666663</v>
      </c>
      <c r="D6627" s="112">
        <v>0</v>
      </c>
    </row>
    <row r="6628" spans="1:4">
      <c r="A6628" s="264">
        <v>10</v>
      </c>
      <c r="B6628" s="264">
        <v>3</v>
      </c>
      <c r="C6628" s="265">
        <v>0.83333333333333337</v>
      </c>
      <c r="D6628" s="112">
        <v>0</v>
      </c>
    </row>
    <row r="6629" spans="1:4">
      <c r="A6629" s="264">
        <v>10</v>
      </c>
      <c r="B6629" s="264">
        <v>3</v>
      </c>
      <c r="C6629" s="265">
        <v>0.875</v>
      </c>
      <c r="D6629" s="112">
        <v>0</v>
      </c>
    </row>
    <row r="6630" spans="1:4">
      <c r="A6630" s="264">
        <v>10</v>
      </c>
      <c r="B6630" s="264">
        <v>3</v>
      </c>
      <c r="C6630" s="265">
        <v>0.91666666666666663</v>
      </c>
      <c r="D6630" s="112">
        <v>0</v>
      </c>
    </row>
    <row r="6631" spans="1:4">
      <c r="A6631" s="264">
        <v>10</v>
      </c>
      <c r="B6631" s="264">
        <v>3</v>
      </c>
      <c r="C6631" s="265">
        <v>0.95833333333333337</v>
      </c>
      <c r="D6631" s="112">
        <v>0</v>
      </c>
    </row>
    <row r="6632" spans="1:4">
      <c r="A6632" s="264">
        <v>10</v>
      </c>
      <c r="B6632" s="264">
        <v>4</v>
      </c>
      <c r="C6632" s="265">
        <v>0</v>
      </c>
      <c r="D6632" s="112">
        <v>0</v>
      </c>
    </row>
    <row r="6633" spans="1:4">
      <c r="A6633" s="264">
        <v>10</v>
      </c>
      <c r="B6633" s="264">
        <v>4</v>
      </c>
      <c r="C6633" s="265">
        <v>4.1666666666666664E-2</v>
      </c>
      <c r="D6633" s="112">
        <v>0</v>
      </c>
    </row>
    <row r="6634" spans="1:4">
      <c r="A6634" s="264">
        <v>10</v>
      </c>
      <c r="B6634" s="264">
        <v>4</v>
      </c>
      <c r="C6634" s="265">
        <v>8.3333333333333329E-2</v>
      </c>
      <c r="D6634" s="112">
        <v>0</v>
      </c>
    </row>
    <row r="6635" spans="1:4">
      <c r="A6635" s="264">
        <v>10</v>
      </c>
      <c r="B6635" s="264">
        <v>4</v>
      </c>
      <c r="C6635" s="265">
        <v>0.125</v>
      </c>
      <c r="D6635" s="112">
        <v>0</v>
      </c>
    </row>
    <row r="6636" spans="1:4">
      <c r="A6636" s="264">
        <v>10</v>
      </c>
      <c r="B6636" s="264">
        <v>4</v>
      </c>
      <c r="C6636" s="265">
        <v>0.16666666666666666</v>
      </c>
      <c r="D6636" s="112">
        <v>0</v>
      </c>
    </row>
    <row r="6637" spans="1:4">
      <c r="A6637" s="264">
        <v>10</v>
      </c>
      <c r="B6637" s="264">
        <v>4</v>
      </c>
      <c r="C6637" s="265">
        <v>0.20833333333333334</v>
      </c>
      <c r="D6637" s="112">
        <v>0</v>
      </c>
    </row>
    <row r="6638" spans="1:4">
      <c r="A6638" s="264">
        <v>10</v>
      </c>
      <c r="B6638" s="264">
        <v>4</v>
      </c>
      <c r="C6638" s="265">
        <v>0.25</v>
      </c>
      <c r="D6638" s="112">
        <v>0.35179761842117657</v>
      </c>
    </row>
    <row r="6639" spans="1:4">
      <c r="A6639" s="264">
        <v>10</v>
      </c>
      <c r="B6639" s="264">
        <v>4</v>
      </c>
      <c r="C6639" s="265">
        <v>0.29166666666666669</v>
      </c>
      <c r="D6639" s="112">
        <v>18.782993422233165</v>
      </c>
    </row>
    <row r="6640" spans="1:4">
      <c r="A6640" s="264">
        <v>10</v>
      </c>
      <c r="B6640" s="264">
        <v>4</v>
      </c>
      <c r="C6640" s="265">
        <v>0.33333333333333331</v>
      </c>
      <c r="D6640" s="112">
        <v>43.648963194491472</v>
      </c>
    </row>
    <row r="6641" spans="1:4">
      <c r="A6641" s="264">
        <v>10</v>
      </c>
      <c r="B6641" s="264">
        <v>4</v>
      </c>
      <c r="C6641" s="265">
        <v>0.375</v>
      </c>
      <c r="D6641" s="112">
        <v>47.633559144713587</v>
      </c>
    </row>
    <row r="6642" spans="1:4">
      <c r="A6642" s="264">
        <v>10</v>
      </c>
      <c r="B6642" s="264">
        <v>4</v>
      </c>
      <c r="C6642" s="265">
        <v>0.41666666666666669</v>
      </c>
      <c r="D6642" s="112">
        <v>33.472597336482096</v>
      </c>
    </row>
    <row r="6643" spans="1:4">
      <c r="A6643" s="264">
        <v>10</v>
      </c>
      <c r="B6643" s="264">
        <v>4</v>
      </c>
      <c r="C6643" s="265">
        <v>0.45833333333333331</v>
      </c>
      <c r="D6643" s="112">
        <v>22.455593732720065</v>
      </c>
    </row>
    <row r="6644" spans="1:4">
      <c r="A6644" s="264">
        <v>10</v>
      </c>
      <c r="B6644" s="264">
        <v>4</v>
      </c>
      <c r="C6644" s="265">
        <v>0.5</v>
      </c>
      <c r="D6644" s="112">
        <v>22.796307169047129</v>
      </c>
    </row>
    <row r="6645" spans="1:4">
      <c r="A6645" s="264">
        <v>10</v>
      </c>
      <c r="B6645" s="264">
        <v>4</v>
      </c>
      <c r="C6645" s="265">
        <v>0.54166666666666663</v>
      </c>
      <c r="D6645" s="112">
        <v>19.497279656817753</v>
      </c>
    </row>
    <row r="6646" spans="1:4">
      <c r="A6646" s="264">
        <v>10</v>
      </c>
      <c r="B6646" s="264">
        <v>4</v>
      </c>
      <c r="C6646" s="265">
        <v>0.58333333333333337</v>
      </c>
      <c r="D6646" s="112">
        <v>17.087768098990118</v>
      </c>
    </row>
    <row r="6647" spans="1:4">
      <c r="A6647" s="264">
        <v>10</v>
      </c>
      <c r="B6647" s="264">
        <v>4</v>
      </c>
      <c r="C6647" s="265">
        <v>0.625</v>
      </c>
      <c r="D6647" s="112">
        <v>10.035426316251316</v>
      </c>
    </row>
    <row r="6648" spans="1:4">
      <c r="A6648" s="264">
        <v>10</v>
      </c>
      <c r="B6648" s="264">
        <v>4</v>
      </c>
      <c r="C6648" s="265">
        <v>0.66666666666666663</v>
      </c>
      <c r="D6648" s="112">
        <v>7.2130276559848596</v>
      </c>
    </row>
    <row r="6649" spans="1:4">
      <c r="A6649" s="264">
        <v>10</v>
      </c>
      <c r="B6649" s="264">
        <v>4</v>
      </c>
      <c r="C6649" s="265">
        <v>0.70833333333333337</v>
      </c>
      <c r="D6649" s="112">
        <v>3.6317378393463553</v>
      </c>
    </row>
    <row r="6650" spans="1:4">
      <c r="A6650" s="264">
        <v>10</v>
      </c>
      <c r="B6650" s="264">
        <v>4</v>
      </c>
      <c r="C6650" s="265">
        <v>0.75</v>
      </c>
      <c r="D6650" s="112">
        <v>0</v>
      </c>
    </row>
    <row r="6651" spans="1:4">
      <c r="A6651" s="264">
        <v>10</v>
      </c>
      <c r="B6651" s="264">
        <v>4</v>
      </c>
      <c r="C6651" s="265">
        <v>0.79166666666666663</v>
      </c>
      <c r="D6651" s="112">
        <v>0</v>
      </c>
    </row>
    <row r="6652" spans="1:4">
      <c r="A6652" s="264">
        <v>10</v>
      </c>
      <c r="B6652" s="264">
        <v>4</v>
      </c>
      <c r="C6652" s="265">
        <v>0.83333333333333337</v>
      </c>
      <c r="D6652" s="112">
        <v>0</v>
      </c>
    </row>
    <row r="6653" spans="1:4">
      <c r="A6653" s="264">
        <v>10</v>
      </c>
      <c r="B6653" s="264">
        <v>4</v>
      </c>
      <c r="C6653" s="265">
        <v>0.875</v>
      </c>
      <c r="D6653" s="112">
        <v>0</v>
      </c>
    </row>
    <row r="6654" spans="1:4">
      <c r="A6654" s="264">
        <v>10</v>
      </c>
      <c r="B6654" s="264">
        <v>4</v>
      </c>
      <c r="C6654" s="265">
        <v>0.91666666666666663</v>
      </c>
      <c r="D6654" s="112">
        <v>0</v>
      </c>
    </row>
    <row r="6655" spans="1:4">
      <c r="A6655" s="264">
        <v>10</v>
      </c>
      <c r="B6655" s="264">
        <v>4</v>
      </c>
      <c r="C6655" s="265">
        <v>0.95833333333333337</v>
      </c>
      <c r="D6655" s="112">
        <v>0</v>
      </c>
    </row>
    <row r="6656" spans="1:4">
      <c r="A6656" s="264">
        <v>10</v>
      </c>
      <c r="B6656" s="264">
        <v>5</v>
      </c>
      <c r="C6656" s="265">
        <v>0</v>
      </c>
      <c r="D6656" s="112">
        <v>0</v>
      </c>
    </row>
    <row r="6657" spans="1:4">
      <c r="A6657" s="264">
        <v>10</v>
      </c>
      <c r="B6657" s="264">
        <v>5</v>
      </c>
      <c r="C6657" s="265">
        <v>4.1666666666666664E-2</v>
      </c>
      <c r="D6657" s="112">
        <v>0</v>
      </c>
    </row>
    <row r="6658" spans="1:4">
      <c r="A6658" s="264">
        <v>10</v>
      </c>
      <c r="B6658" s="264">
        <v>5</v>
      </c>
      <c r="C6658" s="265">
        <v>8.3333333333333329E-2</v>
      </c>
      <c r="D6658" s="112">
        <v>0</v>
      </c>
    </row>
    <row r="6659" spans="1:4">
      <c r="A6659" s="264">
        <v>10</v>
      </c>
      <c r="B6659" s="264">
        <v>5</v>
      </c>
      <c r="C6659" s="265">
        <v>0.125</v>
      </c>
      <c r="D6659" s="112">
        <v>0</v>
      </c>
    </row>
    <row r="6660" spans="1:4">
      <c r="A6660" s="264">
        <v>10</v>
      </c>
      <c r="B6660" s="264">
        <v>5</v>
      </c>
      <c r="C6660" s="265">
        <v>0.16666666666666666</v>
      </c>
      <c r="D6660" s="112">
        <v>0</v>
      </c>
    </row>
    <row r="6661" spans="1:4">
      <c r="A6661" s="264">
        <v>10</v>
      </c>
      <c r="B6661" s="264">
        <v>5</v>
      </c>
      <c r="C6661" s="265">
        <v>0.20833333333333334</v>
      </c>
      <c r="D6661" s="112">
        <v>0</v>
      </c>
    </row>
    <row r="6662" spans="1:4">
      <c r="A6662" s="264">
        <v>10</v>
      </c>
      <c r="B6662" s="264">
        <v>5</v>
      </c>
      <c r="C6662" s="265">
        <v>0.25</v>
      </c>
      <c r="D6662" s="112">
        <v>0</v>
      </c>
    </row>
    <row r="6663" spans="1:4">
      <c r="A6663" s="264">
        <v>10</v>
      </c>
      <c r="B6663" s="264">
        <v>5</v>
      </c>
      <c r="C6663" s="265">
        <v>0.29166666666666669</v>
      </c>
      <c r="D6663" s="112">
        <v>7.2895395861894769</v>
      </c>
    </row>
    <row r="6664" spans="1:4">
      <c r="A6664" s="264">
        <v>10</v>
      </c>
      <c r="B6664" s="264">
        <v>5</v>
      </c>
      <c r="C6664" s="265">
        <v>0.33333333333333331</v>
      </c>
      <c r="D6664" s="112">
        <v>13.996102133921498</v>
      </c>
    </row>
    <row r="6665" spans="1:4">
      <c r="A6665" s="264">
        <v>10</v>
      </c>
      <c r="B6665" s="264">
        <v>5</v>
      </c>
      <c r="C6665" s="265">
        <v>0.375</v>
      </c>
      <c r="D6665" s="112">
        <v>14.89137979648739</v>
      </c>
    </row>
    <row r="6666" spans="1:4">
      <c r="A6666" s="264">
        <v>10</v>
      </c>
      <c r="B6666" s="264">
        <v>5</v>
      </c>
      <c r="C6666" s="265">
        <v>0.41666666666666669</v>
      </c>
      <c r="D6666" s="112">
        <v>11.3255674520317</v>
      </c>
    </row>
    <row r="6667" spans="1:4">
      <c r="A6667" s="264">
        <v>10</v>
      </c>
      <c r="B6667" s="264">
        <v>5</v>
      </c>
      <c r="C6667" s="265">
        <v>0.45833333333333331</v>
      </c>
      <c r="D6667" s="112">
        <v>13.347924690182346</v>
      </c>
    </row>
    <row r="6668" spans="1:4">
      <c r="A6668" s="264">
        <v>10</v>
      </c>
      <c r="B6668" s="264">
        <v>5</v>
      </c>
      <c r="C6668" s="265">
        <v>0.5</v>
      </c>
      <c r="D6668" s="112">
        <v>15.704317825269966</v>
      </c>
    </row>
    <row r="6669" spans="1:4">
      <c r="A6669" s="264">
        <v>10</v>
      </c>
      <c r="B6669" s="264">
        <v>5</v>
      </c>
      <c r="C6669" s="265">
        <v>0.54166666666666663</v>
      </c>
      <c r="D6669" s="112">
        <v>14.26910727411782</v>
      </c>
    </row>
    <row r="6670" spans="1:4">
      <c r="A6670" s="264">
        <v>10</v>
      </c>
      <c r="B6670" s="264">
        <v>5</v>
      </c>
      <c r="C6670" s="265">
        <v>0.58333333333333337</v>
      </c>
      <c r="D6670" s="112">
        <v>13.521363376862711</v>
      </c>
    </row>
    <row r="6671" spans="1:4">
      <c r="A6671" s="264">
        <v>10</v>
      </c>
      <c r="B6671" s="264">
        <v>5</v>
      </c>
      <c r="C6671" s="265">
        <v>0.625</v>
      </c>
      <c r="D6671" s="112">
        <v>6.8287608826277815</v>
      </c>
    </row>
    <row r="6672" spans="1:4">
      <c r="A6672" s="264">
        <v>10</v>
      </c>
      <c r="B6672" s="264">
        <v>5</v>
      </c>
      <c r="C6672" s="265">
        <v>0.66666666666666663</v>
      </c>
      <c r="D6672" s="112">
        <v>5.9996981995534249</v>
      </c>
    </row>
    <row r="6673" spans="1:4">
      <c r="A6673" s="264">
        <v>10</v>
      </c>
      <c r="B6673" s="264">
        <v>5</v>
      </c>
      <c r="C6673" s="265">
        <v>0.70833333333333337</v>
      </c>
      <c r="D6673" s="112">
        <v>1.8182158295169097</v>
      </c>
    </row>
    <row r="6674" spans="1:4">
      <c r="A6674" s="264">
        <v>10</v>
      </c>
      <c r="B6674" s="264">
        <v>5</v>
      </c>
      <c r="C6674" s="265">
        <v>0.75</v>
      </c>
      <c r="D6674" s="112">
        <v>0</v>
      </c>
    </row>
    <row r="6675" spans="1:4">
      <c r="A6675" s="264">
        <v>10</v>
      </c>
      <c r="B6675" s="264">
        <v>5</v>
      </c>
      <c r="C6675" s="265">
        <v>0.79166666666666663</v>
      </c>
      <c r="D6675" s="112">
        <v>0</v>
      </c>
    </row>
    <row r="6676" spans="1:4">
      <c r="A6676" s="264">
        <v>10</v>
      </c>
      <c r="B6676" s="264">
        <v>5</v>
      </c>
      <c r="C6676" s="265">
        <v>0.83333333333333337</v>
      </c>
      <c r="D6676" s="112">
        <v>0</v>
      </c>
    </row>
    <row r="6677" spans="1:4">
      <c r="A6677" s="264">
        <v>10</v>
      </c>
      <c r="B6677" s="264">
        <v>5</v>
      </c>
      <c r="C6677" s="265">
        <v>0.875</v>
      </c>
      <c r="D6677" s="112">
        <v>0</v>
      </c>
    </row>
    <row r="6678" spans="1:4">
      <c r="A6678" s="264">
        <v>10</v>
      </c>
      <c r="B6678" s="264">
        <v>5</v>
      </c>
      <c r="C6678" s="265">
        <v>0.91666666666666663</v>
      </c>
      <c r="D6678" s="112">
        <v>0</v>
      </c>
    </row>
    <row r="6679" spans="1:4">
      <c r="A6679" s="264">
        <v>10</v>
      </c>
      <c r="B6679" s="264">
        <v>5</v>
      </c>
      <c r="C6679" s="265">
        <v>0.95833333333333337</v>
      </c>
      <c r="D6679" s="112">
        <v>0</v>
      </c>
    </row>
    <row r="6680" spans="1:4">
      <c r="A6680" s="264">
        <v>10</v>
      </c>
      <c r="B6680" s="264">
        <v>6</v>
      </c>
      <c r="C6680" s="265">
        <v>0</v>
      </c>
      <c r="D6680" s="112">
        <v>0</v>
      </c>
    </row>
    <row r="6681" spans="1:4">
      <c r="A6681" s="264">
        <v>10</v>
      </c>
      <c r="B6681" s="264">
        <v>6</v>
      </c>
      <c r="C6681" s="265">
        <v>4.1666666666666664E-2</v>
      </c>
      <c r="D6681" s="112">
        <v>0</v>
      </c>
    </row>
    <row r="6682" spans="1:4">
      <c r="A6682" s="264">
        <v>10</v>
      </c>
      <c r="B6682" s="264">
        <v>6</v>
      </c>
      <c r="C6682" s="265">
        <v>8.3333333333333329E-2</v>
      </c>
      <c r="D6682" s="112">
        <v>0</v>
      </c>
    </row>
    <row r="6683" spans="1:4">
      <c r="A6683" s="264">
        <v>10</v>
      </c>
      <c r="B6683" s="264">
        <v>6</v>
      </c>
      <c r="C6683" s="265">
        <v>0.125</v>
      </c>
      <c r="D6683" s="112">
        <v>0</v>
      </c>
    </row>
    <row r="6684" spans="1:4">
      <c r="A6684" s="264">
        <v>10</v>
      </c>
      <c r="B6684" s="264">
        <v>6</v>
      </c>
      <c r="C6684" s="265">
        <v>0.16666666666666666</v>
      </c>
      <c r="D6684" s="112">
        <v>0</v>
      </c>
    </row>
    <row r="6685" spans="1:4">
      <c r="A6685" s="264">
        <v>10</v>
      </c>
      <c r="B6685" s="264">
        <v>6</v>
      </c>
      <c r="C6685" s="265">
        <v>0.20833333333333334</v>
      </c>
      <c r="D6685" s="112">
        <v>0</v>
      </c>
    </row>
    <row r="6686" spans="1:4">
      <c r="A6686" s="264">
        <v>10</v>
      </c>
      <c r="B6686" s="264">
        <v>6</v>
      </c>
      <c r="C6686" s="265">
        <v>0.25</v>
      </c>
      <c r="D6686" s="112">
        <v>0</v>
      </c>
    </row>
    <row r="6687" spans="1:4">
      <c r="A6687" s="264">
        <v>10</v>
      </c>
      <c r="B6687" s="264">
        <v>6</v>
      </c>
      <c r="C6687" s="265">
        <v>0.29166666666666669</v>
      </c>
      <c r="D6687" s="112">
        <v>3.7579053676428162</v>
      </c>
    </row>
    <row r="6688" spans="1:4">
      <c r="A6688" s="264">
        <v>10</v>
      </c>
      <c r="B6688" s="264">
        <v>6</v>
      </c>
      <c r="C6688" s="265">
        <v>0.33333333333333331</v>
      </c>
      <c r="D6688" s="112">
        <v>6.4504359817777281</v>
      </c>
    </row>
    <row r="6689" spans="1:4">
      <c r="A6689" s="264">
        <v>10</v>
      </c>
      <c r="B6689" s="264">
        <v>6</v>
      </c>
      <c r="C6689" s="265">
        <v>0.375</v>
      </c>
      <c r="D6689" s="112">
        <v>3.7045810596055997</v>
      </c>
    </row>
    <row r="6690" spans="1:4">
      <c r="A6690" s="264">
        <v>10</v>
      </c>
      <c r="B6690" s="264">
        <v>6</v>
      </c>
      <c r="C6690" s="265">
        <v>0.41666666666666669</v>
      </c>
      <c r="D6690" s="112">
        <v>7.563609853608952</v>
      </c>
    </row>
    <row r="6691" spans="1:4">
      <c r="A6691" s="264">
        <v>10</v>
      </c>
      <c r="B6691" s="264">
        <v>6</v>
      </c>
      <c r="C6691" s="265">
        <v>0.45833333333333331</v>
      </c>
      <c r="D6691" s="112">
        <v>6.8634619100094945</v>
      </c>
    </row>
    <row r="6692" spans="1:4">
      <c r="A6692" s="264">
        <v>10</v>
      </c>
      <c r="B6692" s="264">
        <v>6</v>
      </c>
      <c r="C6692" s="265">
        <v>0.5</v>
      </c>
      <c r="D6692" s="112">
        <v>6.0975409367867819</v>
      </c>
    </row>
    <row r="6693" spans="1:4">
      <c r="A6693" s="264">
        <v>10</v>
      </c>
      <c r="B6693" s="264">
        <v>6</v>
      </c>
      <c r="C6693" s="265">
        <v>0.54166666666666663</v>
      </c>
      <c r="D6693" s="112">
        <v>6.7280844884820317</v>
      </c>
    </row>
    <row r="6694" spans="1:4">
      <c r="A6694" s="264">
        <v>10</v>
      </c>
      <c r="B6694" s="264">
        <v>6</v>
      </c>
      <c r="C6694" s="265">
        <v>0.58333333333333337</v>
      </c>
      <c r="D6694" s="112">
        <v>6.0843680387334267</v>
      </c>
    </row>
    <row r="6695" spans="1:4">
      <c r="A6695" s="264">
        <v>10</v>
      </c>
      <c r="B6695" s="264">
        <v>6</v>
      </c>
      <c r="C6695" s="265">
        <v>0.625</v>
      </c>
      <c r="D6695" s="112">
        <v>4.8745414184269276</v>
      </c>
    </row>
    <row r="6696" spans="1:4">
      <c r="A6696" s="264">
        <v>10</v>
      </c>
      <c r="B6696" s="264">
        <v>6</v>
      </c>
      <c r="C6696" s="265">
        <v>0.66666666666666663</v>
      </c>
      <c r="D6696" s="112">
        <v>5.5684581317955848</v>
      </c>
    </row>
    <row r="6697" spans="1:4">
      <c r="A6697" s="264">
        <v>10</v>
      </c>
      <c r="B6697" s="264">
        <v>6</v>
      </c>
      <c r="C6697" s="265">
        <v>0.70833333333333337</v>
      </c>
      <c r="D6697" s="112">
        <v>1.5698198666885725</v>
      </c>
    </row>
    <row r="6698" spans="1:4">
      <c r="A6698" s="264">
        <v>10</v>
      </c>
      <c r="B6698" s="264">
        <v>6</v>
      </c>
      <c r="C6698" s="265">
        <v>0.75</v>
      </c>
      <c r="D6698" s="112">
        <v>0</v>
      </c>
    </row>
    <row r="6699" spans="1:4">
      <c r="A6699" s="264">
        <v>10</v>
      </c>
      <c r="B6699" s="264">
        <v>6</v>
      </c>
      <c r="C6699" s="265">
        <v>0.79166666666666663</v>
      </c>
      <c r="D6699" s="112">
        <v>0</v>
      </c>
    </row>
    <row r="6700" spans="1:4">
      <c r="A6700" s="264">
        <v>10</v>
      </c>
      <c r="B6700" s="264">
        <v>6</v>
      </c>
      <c r="C6700" s="265">
        <v>0.83333333333333337</v>
      </c>
      <c r="D6700" s="112">
        <v>0</v>
      </c>
    </row>
    <row r="6701" spans="1:4">
      <c r="A6701" s="264">
        <v>10</v>
      </c>
      <c r="B6701" s="264">
        <v>6</v>
      </c>
      <c r="C6701" s="265">
        <v>0.875</v>
      </c>
      <c r="D6701" s="112">
        <v>0</v>
      </c>
    </row>
    <row r="6702" spans="1:4">
      <c r="A6702" s="264">
        <v>10</v>
      </c>
      <c r="B6702" s="264">
        <v>6</v>
      </c>
      <c r="C6702" s="265">
        <v>0.91666666666666663</v>
      </c>
      <c r="D6702" s="112">
        <v>0</v>
      </c>
    </row>
    <row r="6703" spans="1:4">
      <c r="A6703" s="264">
        <v>10</v>
      </c>
      <c r="B6703" s="264">
        <v>6</v>
      </c>
      <c r="C6703" s="265">
        <v>0.95833333333333337</v>
      </c>
      <c r="D6703" s="112">
        <v>0</v>
      </c>
    </row>
    <row r="6704" spans="1:4">
      <c r="A6704" s="264">
        <v>10</v>
      </c>
      <c r="B6704" s="264">
        <v>7</v>
      </c>
      <c r="C6704" s="265">
        <v>0</v>
      </c>
      <c r="D6704" s="112">
        <v>0</v>
      </c>
    </row>
    <row r="6705" spans="1:4">
      <c r="A6705" s="264">
        <v>10</v>
      </c>
      <c r="B6705" s="264">
        <v>7</v>
      </c>
      <c r="C6705" s="265">
        <v>4.1666666666666664E-2</v>
      </c>
      <c r="D6705" s="112">
        <v>0</v>
      </c>
    </row>
    <row r="6706" spans="1:4">
      <c r="A6706" s="264">
        <v>10</v>
      </c>
      <c r="B6706" s="264">
        <v>7</v>
      </c>
      <c r="C6706" s="265">
        <v>8.3333333333333329E-2</v>
      </c>
      <c r="D6706" s="112">
        <v>0</v>
      </c>
    </row>
    <row r="6707" spans="1:4">
      <c r="A6707" s="264">
        <v>10</v>
      </c>
      <c r="B6707" s="264">
        <v>7</v>
      </c>
      <c r="C6707" s="265">
        <v>0.125</v>
      </c>
      <c r="D6707" s="112">
        <v>0</v>
      </c>
    </row>
    <row r="6708" spans="1:4">
      <c r="A6708" s="264">
        <v>10</v>
      </c>
      <c r="B6708" s="264">
        <v>7</v>
      </c>
      <c r="C6708" s="265">
        <v>0.16666666666666666</v>
      </c>
      <c r="D6708" s="112">
        <v>0</v>
      </c>
    </row>
    <row r="6709" spans="1:4">
      <c r="A6709" s="264">
        <v>10</v>
      </c>
      <c r="B6709" s="264">
        <v>7</v>
      </c>
      <c r="C6709" s="265">
        <v>0.20833333333333334</v>
      </c>
      <c r="D6709" s="112">
        <v>0</v>
      </c>
    </row>
    <row r="6710" spans="1:4">
      <c r="A6710" s="264">
        <v>10</v>
      </c>
      <c r="B6710" s="264">
        <v>7</v>
      </c>
      <c r="C6710" s="265">
        <v>0.25</v>
      </c>
      <c r="D6710" s="112">
        <v>0</v>
      </c>
    </row>
    <row r="6711" spans="1:4">
      <c r="A6711" s="264">
        <v>10</v>
      </c>
      <c r="B6711" s="264">
        <v>7</v>
      </c>
      <c r="C6711" s="265">
        <v>0.29166666666666669</v>
      </c>
      <c r="D6711" s="112">
        <v>3.6842402820821203</v>
      </c>
    </row>
    <row r="6712" spans="1:4">
      <c r="A6712" s="264">
        <v>10</v>
      </c>
      <c r="B6712" s="264">
        <v>7</v>
      </c>
      <c r="C6712" s="265">
        <v>0.33333333333333331</v>
      </c>
      <c r="D6712" s="112">
        <v>7.4880704077326694</v>
      </c>
    </row>
    <row r="6713" spans="1:4">
      <c r="A6713" s="264">
        <v>10</v>
      </c>
      <c r="B6713" s="264">
        <v>7</v>
      </c>
      <c r="C6713" s="265">
        <v>0.375</v>
      </c>
      <c r="D6713" s="112">
        <v>12.647549844648557</v>
      </c>
    </row>
    <row r="6714" spans="1:4">
      <c r="A6714" s="264">
        <v>10</v>
      </c>
      <c r="B6714" s="264">
        <v>7</v>
      </c>
      <c r="C6714" s="265">
        <v>0.41666666666666669</v>
      </c>
      <c r="D6714" s="112">
        <v>10.342668556898554</v>
      </c>
    </row>
    <row r="6715" spans="1:4">
      <c r="A6715" s="264">
        <v>10</v>
      </c>
      <c r="B6715" s="264">
        <v>7</v>
      </c>
      <c r="C6715" s="265">
        <v>0.45833333333333331</v>
      </c>
      <c r="D6715" s="112">
        <v>11.156256452125385</v>
      </c>
    </row>
    <row r="6716" spans="1:4">
      <c r="A6716" s="264">
        <v>10</v>
      </c>
      <c r="B6716" s="264">
        <v>7</v>
      </c>
      <c r="C6716" s="265">
        <v>0.5</v>
      </c>
      <c r="D6716" s="112">
        <v>12.346100951840761</v>
      </c>
    </row>
    <row r="6717" spans="1:4">
      <c r="A6717" s="264">
        <v>10</v>
      </c>
      <c r="B6717" s="264">
        <v>7</v>
      </c>
      <c r="C6717" s="265">
        <v>0.54166666666666663</v>
      </c>
      <c r="D6717" s="112">
        <v>7.1836826551898234</v>
      </c>
    </row>
    <row r="6718" spans="1:4">
      <c r="A6718" s="264">
        <v>10</v>
      </c>
      <c r="B6718" s="264">
        <v>7</v>
      </c>
      <c r="C6718" s="265">
        <v>0.58333333333333337</v>
      </c>
      <c r="D6718" s="112">
        <v>6.7332970770820735</v>
      </c>
    </row>
    <row r="6719" spans="1:4">
      <c r="A6719" s="264">
        <v>10</v>
      </c>
      <c r="B6719" s="264">
        <v>7</v>
      </c>
      <c r="C6719" s="265">
        <v>0.625</v>
      </c>
      <c r="D6719" s="112">
        <v>6.5289072922379088</v>
      </c>
    </row>
    <row r="6720" spans="1:4">
      <c r="A6720" s="264">
        <v>10</v>
      </c>
      <c r="B6720" s="264">
        <v>7</v>
      </c>
      <c r="C6720" s="265">
        <v>0.66666666666666663</v>
      </c>
      <c r="D6720" s="112">
        <v>4.7616500864183084</v>
      </c>
    </row>
    <row r="6721" spans="1:4">
      <c r="A6721" s="264">
        <v>10</v>
      </c>
      <c r="B6721" s="264">
        <v>7</v>
      </c>
      <c r="C6721" s="265">
        <v>0.70833333333333337</v>
      </c>
      <c r="D6721" s="112">
        <v>2.2213439482192667</v>
      </c>
    </row>
    <row r="6722" spans="1:4">
      <c r="A6722" s="264">
        <v>10</v>
      </c>
      <c r="B6722" s="264">
        <v>7</v>
      </c>
      <c r="C6722" s="265">
        <v>0.75</v>
      </c>
      <c r="D6722" s="112">
        <v>0</v>
      </c>
    </row>
    <row r="6723" spans="1:4">
      <c r="A6723" s="264">
        <v>10</v>
      </c>
      <c r="B6723" s="264">
        <v>7</v>
      </c>
      <c r="C6723" s="265">
        <v>0.79166666666666663</v>
      </c>
      <c r="D6723" s="112">
        <v>0</v>
      </c>
    </row>
    <row r="6724" spans="1:4">
      <c r="A6724" s="264">
        <v>10</v>
      </c>
      <c r="B6724" s="264">
        <v>7</v>
      </c>
      <c r="C6724" s="265">
        <v>0.83333333333333337</v>
      </c>
      <c r="D6724" s="112">
        <v>0</v>
      </c>
    </row>
    <row r="6725" spans="1:4">
      <c r="A6725" s="264">
        <v>10</v>
      </c>
      <c r="B6725" s="264">
        <v>7</v>
      </c>
      <c r="C6725" s="265">
        <v>0.875</v>
      </c>
      <c r="D6725" s="112">
        <v>0</v>
      </c>
    </row>
    <row r="6726" spans="1:4">
      <c r="A6726" s="264">
        <v>10</v>
      </c>
      <c r="B6726" s="264">
        <v>7</v>
      </c>
      <c r="C6726" s="265">
        <v>0.91666666666666663</v>
      </c>
      <c r="D6726" s="112">
        <v>0</v>
      </c>
    </row>
    <row r="6727" spans="1:4">
      <c r="A6727" s="264">
        <v>10</v>
      </c>
      <c r="B6727" s="264">
        <v>7</v>
      </c>
      <c r="C6727" s="265">
        <v>0.95833333333333337</v>
      </c>
      <c r="D6727" s="112">
        <v>0</v>
      </c>
    </row>
    <row r="6728" spans="1:4">
      <c r="A6728" s="264">
        <v>10</v>
      </c>
      <c r="B6728" s="264">
        <v>8</v>
      </c>
      <c r="C6728" s="265">
        <v>0</v>
      </c>
      <c r="D6728" s="112">
        <v>0</v>
      </c>
    </row>
    <row r="6729" spans="1:4">
      <c r="A6729" s="264">
        <v>10</v>
      </c>
      <c r="B6729" s="264">
        <v>8</v>
      </c>
      <c r="C6729" s="265">
        <v>4.1666666666666664E-2</v>
      </c>
      <c r="D6729" s="112">
        <v>0</v>
      </c>
    </row>
    <row r="6730" spans="1:4">
      <c r="A6730" s="264">
        <v>10</v>
      </c>
      <c r="B6730" s="264">
        <v>8</v>
      </c>
      <c r="C6730" s="265">
        <v>8.3333333333333329E-2</v>
      </c>
      <c r="D6730" s="112">
        <v>0</v>
      </c>
    </row>
    <row r="6731" spans="1:4">
      <c r="A6731" s="264">
        <v>10</v>
      </c>
      <c r="B6731" s="264">
        <v>8</v>
      </c>
      <c r="C6731" s="265">
        <v>0.125</v>
      </c>
      <c r="D6731" s="112">
        <v>0</v>
      </c>
    </row>
    <row r="6732" spans="1:4">
      <c r="A6732" s="264">
        <v>10</v>
      </c>
      <c r="B6732" s="264">
        <v>8</v>
      </c>
      <c r="C6732" s="265">
        <v>0.16666666666666666</v>
      </c>
      <c r="D6732" s="112">
        <v>0</v>
      </c>
    </row>
    <row r="6733" spans="1:4">
      <c r="A6733" s="264">
        <v>10</v>
      </c>
      <c r="B6733" s="264">
        <v>8</v>
      </c>
      <c r="C6733" s="265">
        <v>0.20833333333333334</v>
      </c>
      <c r="D6733" s="112">
        <v>0</v>
      </c>
    </row>
    <row r="6734" spans="1:4">
      <c r="A6734" s="264">
        <v>10</v>
      </c>
      <c r="B6734" s="264">
        <v>8</v>
      </c>
      <c r="C6734" s="265">
        <v>0.25</v>
      </c>
      <c r="D6734" s="112">
        <v>0</v>
      </c>
    </row>
    <row r="6735" spans="1:4">
      <c r="A6735" s="264">
        <v>10</v>
      </c>
      <c r="B6735" s="264">
        <v>8</v>
      </c>
      <c r="C6735" s="265">
        <v>0.29166666666666669</v>
      </c>
      <c r="D6735" s="112">
        <v>18.780271462993916</v>
      </c>
    </row>
    <row r="6736" spans="1:4">
      <c r="A6736" s="264">
        <v>10</v>
      </c>
      <c r="B6736" s="264">
        <v>8</v>
      </c>
      <c r="C6736" s="265">
        <v>0.33333333333333331</v>
      </c>
      <c r="D6736" s="112">
        <v>46.320802210278657</v>
      </c>
    </row>
    <row r="6737" spans="1:4">
      <c r="A6737" s="264">
        <v>10</v>
      </c>
      <c r="B6737" s="264">
        <v>8</v>
      </c>
      <c r="C6737" s="265">
        <v>0.375</v>
      </c>
      <c r="D6737" s="112">
        <v>49.857106049312833</v>
      </c>
    </row>
    <row r="6738" spans="1:4">
      <c r="A6738" s="264">
        <v>10</v>
      </c>
      <c r="B6738" s="264">
        <v>8</v>
      </c>
      <c r="C6738" s="265">
        <v>0.41666666666666669</v>
      </c>
      <c r="D6738" s="112">
        <v>50</v>
      </c>
    </row>
    <row r="6739" spans="1:4">
      <c r="A6739" s="264">
        <v>10</v>
      </c>
      <c r="B6739" s="264">
        <v>8</v>
      </c>
      <c r="C6739" s="265">
        <v>0.45833333333333331</v>
      </c>
      <c r="D6739" s="112">
        <v>49.193184846326204</v>
      </c>
    </row>
    <row r="6740" spans="1:4">
      <c r="A6740" s="264">
        <v>10</v>
      </c>
      <c r="B6740" s="264">
        <v>8</v>
      </c>
      <c r="C6740" s="265">
        <v>0.5</v>
      </c>
      <c r="D6740" s="112">
        <v>48.478283929069512</v>
      </c>
    </row>
    <row r="6741" spans="1:4">
      <c r="A6741" s="264">
        <v>10</v>
      </c>
      <c r="B6741" s="264">
        <v>8</v>
      </c>
      <c r="C6741" s="265">
        <v>0.54166666666666663</v>
      </c>
      <c r="D6741" s="112">
        <v>48.665051796001819</v>
      </c>
    </row>
    <row r="6742" spans="1:4">
      <c r="A6742" s="264">
        <v>10</v>
      </c>
      <c r="B6742" s="264">
        <v>8</v>
      </c>
      <c r="C6742" s="265">
        <v>0.58333333333333337</v>
      </c>
      <c r="D6742" s="112">
        <v>49.002501275875012</v>
      </c>
    </row>
    <row r="6743" spans="1:4">
      <c r="A6743" s="264">
        <v>10</v>
      </c>
      <c r="B6743" s="264">
        <v>8</v>
      </c>
      <c r="C6743" s="265">
        <v>0.625</v>
      </c>
      <c r="D6743" s="112">
        <v>47.909856307432761</v>
      </c>
    </row>
    <row r="6744" spans="1:4">
      <c r="A6744" s="264">
        <v>10</v>
      </c>
      <c r="B6744" s="264">
        <v>8</v>
      </c>
      <c r="C6744" s="265">
        <v>0.66666666666666663</v>
      </c>
      <c r="D6744" s="112">
        <v>42.384904960942556</v>
      </c>
    </row>
    <row r="6745" spans="1:4">
      <c r="A6745" s="264">
        <v>10</v>
      </c>
      <c r="B6745" s="264">
        <v>8</v>
      </c>
      <c r="C6745" s="265">
        <v>0.70833333333333337</v>
      </c>
      <c r="D6745" s="112">
        <v>13.005222107886913</v>
      </c>
    </row>
    <row r="6746" spans="1:4">
      <c r="A6746" s="264">
        <v>10</v>
      </c>
      <c r="B6746" s="264">
        <v>8</v>
      </c>
      <c r="C6746" s="265">
        <v>0.75</v>
      </c>
      <c r="D6746" s="112">
        <v>0</v>
      </c>
    </row>
    <row r="6747" spans="1:4">
      <c r="A6747" s="264">
        <v>10</v>
      </c>
      <c r="B6747" s="264">
        <v>8</v>
      </c>
      <c r="C6747" s="265">
        <v>0.79166666666666663</v>
      </c>
      <c r="D6747" s="112">
        <v>0</v>
      </c>
    </row>
    <row r="6748" spans="1:4">
      <c r="A6748" s="264">
        <v>10</v>
      </c>
      <c r="B6748" s="264">
        <v>8</v>
      </c>
      <c r="C6748" s="265">
        <v>0.83333333333333337</v>
      </c>
      <c r="D6748" s="112">
        <v>0</v>
      </c>
    </row>
    <row r="6749" spans="1:4">
      <c r="A6749" s="264">
        <v>10</v>
      </c>
      <c r="B6749" s="264">
        <v>8</v>
      </c>
      <c r="C6749" s="265">
        <v>0.875</v>
      </c>
      <c r="D6749" s="112">
        <v>0</v>
      </c>
    </row>
    <row r="6750" spans="1:4">
      <c r="A6750" s="264">
        <v>10</v>
      </c>
      <c r="B6750" s="264">
        <v>8</v>
      </c>
      <c r="C6750" s="265">
        <v>0.91666666666666663</v>
      </c>
      <c r="D6750" s="112">
        <v>0</v>
      </c>
    </row>
    <row r="6751" spans="1:4">
      <c r="A6751" s="264">
        <v>10</v>
      </c>
      <c r="B6751" s="264">
        <v>8</v>
      </c>
      <c r="C6751" s="265">
        <v>0.95833333333333337</v>
      </c>
      <c r="D6751" s="112">
        <v>0</v>
      </c>
    </row>
    <row r="6752" spans="1:4">
      <c r="A6752" s="264">
        <v>10</v>
      </c>
      <c r="B6752" s="264">
        <v>9</v>
      </c>
      <c r="C6752" s="265">
        <v>0</v>
      </c>
      <c r="D6752" s="112">
        <v>0</v>
      </c>
    </row>
    <row r="6753" spans="1:4">
      <c r="A6753" s="264">
        <v>10</v>
      </c>
      <c r="B6753" s="264">
        <v>9</v>
      </c>
      <c r="C6753" s="265">
        <v>4.1666666666666664E-2</v>
      </c>
      <c r="D6753" s="112">
        <v>0</v>
      </c>
    </row>
    <row r="6754" spans="1:4">
      <c r="A6754" s="264">
        <v>10</v>
      </c>
      <c r="B6754" s="264">
        <v>9</v>
      </c>
      <c r="C6754" s="265">
        <v>8.3333333333333329E-2</v>
      </c>
      <c r="D6754" s="112">
        <v>0</v>
      </c>
    </row>
    <row r="6755" spans="1:4">
      <c r="A6755" s="264">
        <v>10</v>
      </c>
      <c r="B6755" s="264">
        <v>9</v>
      </c>
      <c r="C6755" s="265">
        <v>0.125</v>
      </c>
      <c r="D6755" s="112">
        <v>0</v>
      </c>
    </row>
    <row r="6756" spans="1:4">
      <c r="A6756" s="264">
        <v>10</v>
      </c>
      <c r="B6756" s="264">
        <v>9</v>
      </c>
      <c r="C6756" s="265">
        <v>0.16666666666666666</v>
      </c>
      <c r="D6756" s="112">
        <v>0</v>
      </c>
    </row>
    <row r="6757" spans="1:4">
      <c r="A6757" s="264">
        <v>10</v>
      </c>
      <c r="B6757" s="264">
        <v>9</v>
      </c>
      <c r="C6757" s="265">
        <v>0.20833333333333334</v>
      </c>
      <c r="D6757" s="112">
        <v>0</v>
      </c>
    </row>
    <row r="6758" spans="1:4">
      <c r="A6758" s="264">
        <v>10</v>
      </c>
      <c r="B6758" s="264">
        <v>9</v>
      </c>
      <c r="C6758" s="265">
        <v>0.25</v>
      </c>
      <c r="D6758" s="112">
        <v>0</v>
      </c>
    </row>
    <row r="6759" spans="1:4">
      <c r="A6759" s="264">
        <v>10</v>
      </c>
      <c r="B6759" s="264">
        <v>9</v>
      </c>
      <c r="C6759" s="265">
        <v>0.29166666666666669</v>
      </c>
      <c r="D6759" s="112">
        <v>17.653055537278249</v>
      </c>
    </row>
    <row r="6760" spans="1:4">
      <c r="A6760" s="264">
        <v>10</v>
      </c>
      <c r="B6760" s="264">
        <v>9</v>
      </c>
      <c r="C6760" s="265">
        <v>0.33333333333333331</v>
      </c>
      <c r="D6760" s="112">
        <v>44.264528937144185</v>
      </c>
    </row>
    <row r="6761" spans="1:4">
      <c r="A6761" s="264">
        <v>10</v>
      </c>
      <c r="B6761" s="264">
        <v>9</v>
      </c>
      <c r="C6761" s="265">
        <v>0.375</v>
      </c>
      <c r="D6761" s="112">
        <v>47.785724406402892</v>
      </c>
    </row>
    <row r="6762" spans="1:4">
      <c r="A6762" s="264">
        <v>10</v>
      </c>
      <c r="B6762" s="264">
        <v>9</v>
      </c>
      <c r="C6762" s="265">
        <v>0.41666666666666669</v>
      </c>
      <c r="D6762" s="112">
        <v>47.831102596505467</v>
      </c>
    </row>
    <row r="6763" spans="1:4">
      <c r="A6763" s="264">
        <v>10</v>
      </c>
      <c r="B6763" s="264">
        <v>9</v>
      </c>
      <c r="C6763" s="265">
        <v>0.45833333333333331</v>
      </c>
      <c r="D6763" s="112">
        <v>46.664133550579372</v>
      </c>
    </row>
    <row r="6764" spans="1:4">
      <c r="A6764" s="264">
        <v>10</v>
      </c>
      <c r="B6764" s="264">
        <v>9</v>
      </c>
      <c r="C6764" s="265">
        <v>0.5</v>
      </c>
      <c r="D6764" s="112">
        <v>45.862476268362137</v>
      </c>
    </row>
    <row r="6765" spans="1:4">
      <c r="A6765" s="264">
        <v>10</v>
      </c>
      <c r="B6765" s="264">
        <v>9</v>
      </c>
      <c r="C6765" s="265">
        <v>0.54166666666666663</v>
      </c>
      <c r="D6765" s="112">
        <v>46.052239807969741</v>
      </c>
    </row>
    <row r="6766" spans="1:4">
      <c r="A6766" s="264">
        <v>10</v>
      </c>
      <c r="B6766" s="264">
        <v>9</v>
      </c>
      <c r="C6766" s="265">
        <v>0.58333333333333337</v>
      </c>
      <c r="D6766" s="112">
        <v>46.245983813997157</v>
      </c>
    </row>
    <row r="6767" spans="1:4">
      <c r="A6767" s="264">
        <v>10</v>
      </c>
      <c r="B6767" s="264">
        <v>9</v>
      </c>
      <c r="C6767" s="265">
        <v>0.625</v>
      </c>
      <c r="D6767" s="112">
        <v>45.071067571609952</v>
      </c>
    </row>
    <row r="6768" spans="1:4">
      <c r="A6768" s="264">
        <v>10</v>
      </c>
      <c r="B6768" s="264">
        <v>9</v>
      </c>
      <c r="C6768" s="265">
        <v>0.66666666666666663</v>
      </c>
      <c r="D6768" s="112">
        <v>39.85624082191125</v>
      </c>
    </row>
    <row r="6769" spans="1:4">
      <c r="A6769" s="264">
        <v>10</v>
      </c>
      <c r="B6769" s="264">
        <v>9</v>
      </c>
      <c r="C6769" s="265">
        <v>0.70833333333333337</v>
      </c>
      <c r="D6769" s="112">
        <v>11.535608592376821</v>
      </c>
    </row>
    <row r="6770" spans="1:4">
      <c r="A6770" s="264">
        <v>10</v>
      </c>
      <c r="B6770" s="264">
        <v>9</v>
      </c>
      <c r="C6770" s="265">
        <v>0.75</v>
      </c>
      <c r="D6770" s="112">
        <v>0</v>
      </c>
    </row>
    <row r="6771" spans="1:4">
      <c r="A6771" s="264">
        <v>10</v>
      </c>
      <c r="B6771" s="264">
        <v>9</v>
      </c>
      <c r="C6771" s="265">
        <v>0.79166666666666663</v>
      </c>
      <c r="D6771" s="112">
        <v>0</v>
      </c>
    </row>
    <row r="6772" spans="1:4">
      <c r="A6772" s="264">
        <v>10</v>
      </c>
      <c r="B6772" s="264">
        <v>9</v>
      </c>
      <c r="C6772" s="265">
        <v>0.83333333333333337</v>
      </c>
      <c r="D6772" s="112">
        <v>0</v>
      </c>
    </row>
    <row r="6773" spans="1:4">
      <c r="A6773" s="264">
        <v>10</v>
      </c>
      <c r="B6773" s="264">
        <v>9</v>
      </c>
      <c r="C6773" s="265">
        <v>0.875</v>
      </c>
      <c r="D6773" s="112">
        <v>0</v>
      </c>
    </row>
    <row r="6774" spans="1:4">
      <c r="A6774" s="264">
        <v>10</v>
      </c>
      <c r="B6774" s="264">
        <v>9</v>
      </c>
      <c r="C6774" s="265">
        <v>0.91666666666666663</v>
      </c>
      <c r="D6774" s="112">
        <v>0</v>
      </c>
    </row>
    <row r="6775" spans="1:4">
      <c r="A6775" s="264">
        <v>10</v>
      </c>
      <c r="B6775" s="264">
        <v>9</v>
      </c>
      <c r="C6775" s="265">
        <v>0.95833333333333337</v>
      </c>
      <c r="D6775" s="112">
        <v>0</v>
      </c>
    </row>
    <row r="6776" spans="1:4">
      <c r="A6776" s="264">
        <v>10</v>
      </c>
      <c r="B6776" s="264">
        <v>10</v>
      </c>
      <c r="C6776" s="265">
        <v>0</v>
      </c>
      <c r="D6776" s="112">
        <v>0</v>
      </c>
    </row>
    <row r="6777" spans="1:4">
      <c r="A6777" s="264">
        <v>10</v>
      </c>
      <c r="B6777" s="264">
        <v>10</v>
      </c>
      <c r="C6777" s="265">
        <v>4.1666666666666664E-2</v>
      </c>
      <c r="D6777" s="112">
        <v>0</v>
      </c>
    </row>
    <row r="6778" spans="1:4">
      <c r="A6778" s="264">
        <v>10</v>
      </c>
      <c r="B6778" s="264">
        <v>10</v>
      </c>
      <c r="C6778" s="265">
        <v>8.3333333333333329E-2</v>
      </c>
      <c r="D6778" s="112">
        <v>0</v>
      </c>
    </row>
    <row r="6779" spans="1:4">
      <c r="A6779" s="264">
        <v>10</v>
      </c>
      <c r="B6779" s="264">
        <v>10</v>
      </c>
      <c r="C6779" s="265">
        <v>0.125</v>
      </c>
      <c r="D6779" s="112">
        <v>0</v>
      </c>
    </row>
    <row r="6780" spans="1:4">
      <c r="A6780" s="264">
        <v>10</v>
      </c>
      <c r="B6780" s="264">
        <v>10</v>
      </c>
      <c r="C6780" s="265">
        <v>0.16666666666666666</v>
      </c>
      <c r="D6780" s="112">
        <v>0</v>
      </c>
    </row>
    <row r="6781" spans="1:4">
      <c r="A6781" s="264">
        <v>10</v>
      </c>
      <c r="B6781" s="264">
        <v>10</v>
      </c>
      <c r="C6781" s="265">
        <v>0.20833333333333334</v>
      </c>
      <c r="D6781" s="112">
        <v>0</v>
      </c>
    </row>
    <row r="6782" spans="1:4">
      <c r="A6782" s="264">
        <v>10</v>
      </c>
      <c r="B6782" s="264">
        <v>10</v>
      </c>
      <c r="C6782" s="265">
        <v>0.25</v>
      </c>
      <c r="D6782" s="112">
        <v>0</v>
      </c>
    </row>
    <row r="6783" spans="1:4">
      <c r="A6783" s="264">
        <v>10</v>
      </c>
      <c r="B6783" s="264">
        <v>10</v>
      </c>
      <c r="C6783" s="265">
        <v>0.29166666666666669</v>
      </c>
      <c r="D6783" s="112">
        <v>3.6935848776343634</v>
      </c>
    </row>
    <row r="6784" spans="1:4">
      <c r="A6784" s="264">
        <v>10</v>
      </c>
      <c r="B6784" s="264">
        <v>10</v>
      </c>
      <c r="C6784" s="265">
        <v>0.33333333333333331</v>
      </c>
      <c r="D6784" s="112">
        <v>5.0111792421885548</v>
      </c>
    </row>
    <row r="6785" spans="1:4">
      <c r="A6785" s="264">
        <v>10</v>
      </c>
      <c r="B6785" s="264">
        <v>10</v>
      </c>
      <c r="C6785" s="265">
        <v>0.375</v>
      </c>
      <c r="D6785" s="112">
        <v>6.0473172593648226</v>
      </c>
    </row>
    <row r="6786" spans="1:4">
      <c r="A6786" s="264">
        <v>10</v>
      </c>
      <c r="B6786" s="264">
        <v>10</v>
      </c>
      <c r="C6786" s="265">
        <v>0.41666666666666669</v>
      </c>
      <c r="D6786" s="112">
        <v>8.0058025455119886</v>
      </c>
    </row>
    <row r="6787" spans="1:4">
      <c r="A6787" s="264">
        <v>10</v>
      </c>
      <c r="B6787" s="264">
        <v>10</v>
      </c>
      <c r="C6787" s="265">
        <v>0.45833333333333331</v>
      </c>
      <c r="D6787" s="112">
        <v>10.214441353456417</v>
      </c>
    </row>
    <row r="6788" spans="1:4">
      <c r="A6788" s="264">
        <v>10</v>
      </c>
      <c r="B6788" s="264">
        <v>10</v>
      </c>
      <c r="C6788" s="265">
        <v>0.5</v>
      </c>
      <c r="D6788" s="112">
        <v>11.072413035351026</v>
      </c>
    </row>
    <row r="6789" spans="1:4">
      <c r="A6789" s="264">
        <v>10</v>
      </c>
      <c r="B6789" s="264">
        <v>10</v>
      </c>
      <c r="C6789" s="265">
        <v>0.54166666666666663</v>
      </c>
      <c r="D6789" s="112">
        <v>9.8125849299302246</v>
      </c>
    </row>
    <row r="6790" spans="1:4">
      <c r="A6790" s="264">
        <v>10</v>
      </c>
      <c r="B6790" s="264">
        <v>10</v>
      </c>
      <c r="C6790" s="265">
        <v>0.58333333333333337</v>
      </c>
      <c r="D6790" s="112">
        <v>9.4495098541768208</v>
      </c>
    </row>
    <row r="6791" spans="1:4">
      <c r="A6791" s="264">
        <v>10</v>
      </c>
      <c r="B6791" s="264">
        <v>10</v>
      </c>
      <c r="C6791" s="265">
        <v>0.625</v>
      </c>
      <c r="D6791" s="112">
        <v>9.1219560437872769</v>
      </c>
    </row>
    <row r="6792" spans="1:4">
      <c r="A6792" s="264">
        <v>10</v>
      </c>
      <c r="B6792" s="264">
        <v>10</v>
      </c>
      <c r="C6792" s="265">
        <v>0.66666666666666663</v>
      </c>
      <c r="D6792" s="112">
        <v>14.879100584471837</v>
      </c>
    </row>
    <row r="6793" spans="1:4">
      <c r="A6793" s="264">
        <v>10</v>
      </c>
      <c r="B6793" s="264">
        <v>10</v>
      </c>
      <c r="C6793" s="265">
        <v>0.70833333333333337</v>
      </c>
      <c r="D6793" s="112">
        <v>6.1671113990071751</v>
      </c>
    </row>
    <row r="6794" spans="1:4">
      <c r="A6794" s="264">
        <v>10</v>
      </c>
      <c r="B6794" s="264">
        <v>10</v>
      </c>
      <c r="C6794" s="265">
        <v>0.75</v>
      </c>
      <c r="D6794" s="112">
        <v>0</v>
      </c>
    </row>
    <row r="6795" spans="1:4">
      <c r="A6795" s="264">
        <v>10</v>
      </c>
      <c r="B6795" s="264">
        <v>10</v>
      </c>
      <c r="C6795" s="265">
        <v>0.79166666666666663</v>
      </c>
      <c r="D6795" s="112">
        <v>0</v>
      </c>
    </row>
    <row r="6796" spans="1:4">
      <c r="A6796" s="264">
        <v>10</v>
      </c>
      <c r="B6796" s="264">
        <v>10</v>
      </c>
      <c r="C6796" s="265">
        <v>0.83333333333333337</v>
      </c>
      <c r="D6796" s="112">
        <v>0</v>
      </c>
    </row>
    <row r="6797" spans="1:4">
      <c r="A6797" s="264">
        <v>10</v>
      </c>
      <c r="B6797" s="264">
        <v>10</v>
      </c>
      <c r="C6797" s="265">
        <v>0.875</v>
      </c>
      <c r="D6797" s="112">
        <v>0</v>
      </c>
    </row>
    <row r="6798" spans="1:4">
      <c r="A6798" s="264">
        <v>10</v>
      </c>
      <c r="B6798" s="264">
        <v>10</v>
      </c>
      <c r="C6798" s="265">
        <v>0.91666666666666663</v>
      </c>
      <c r="D6798" s="112">
        <v>0</v>
      </c>
    </row>
    <row r="6799" spans="1:4">
      <c r="A6799" s="264">
        <v>10</v>
      </c>
      <c r="B6799" s="264">
        <v>10</v>
      </c>
      <c r="C6799" s="265">
        <v>0.95833333333333337</v>
      </c>
      <c r="D6799" s="112">
        <v>0</v>
      </c>
    </row>
    <row r="6800" spans="1:4">
      <c r="A6800" s="264">
        <v>10</v>
      </c>
      <c r="B6800" s="264">
        <v>11</v>
      </c>
      <c r="C6800" s="265">
        <v>0</v>
      </c>
      <c r="D6800" s="112">
        <v>0</v>
      </c>
    </row>
    <row r="6801" spans="1:4">
      <c r="A6801" s="264">
        <v>10</v>
      </c>
      <c r="B6801" s="264">
        <v>11</v>
      </c>
      <c r="C6801" s="265">
        <v>4.1666666666666664E-2</v>
      </c>
      <c r="D6801" s="112">
        <v>0</v>
      </c>
    </row>
    <row r="6802" spans="1:4">
      <c r="A6802" s="264">
        <v>10</v>
      </c>
      <c r="B6802" s="264">
        <v>11</v>
      </c>
      <c r="C6802" s="265">
        <v>8.3333333333333329E-2</v>
      </c>
      <c r="D6802" s="112">
        <v>0</v>
      </c>
    </row>
    <row r="6803" spans="1:4">
      <c r="A6803" s="264">
        <v>10</v>
      </c>
      <c r="B6803" s="264">
        <v>11</v>
      </c>
      <c r="C6803" s="265">
        <v>0.125</v>
      </c>
      <c r="D6803" s="112">
        <v>0</v>
      </c>
    </row>
    <row r="6804" spans="1:4">
      <c r="A6804" s="264">
        <v>10</v>
      </c>
      <c r="B6804" s="264">
        <v>11</v>
      </c>
      <c r="C6804" s="265">
        <v>0.16666666666666666</v>
      </c>
      <c r="D6804" s="112">
        <v>0</v>
      </c>
    </row>
    <row r="6805" spans="1:4">
      <c r="A6805" s="264">
        <v>10</v>
      </c>
      <c r="B6805" s="264">
        <v>11</v>
      </c>
      <c r="C6805" s="265">
        <v>0.20833333333333334</v>
      </c>
      <c r="D6805" s="112">
        <v>0</v>
      </c>
    </row>
    <row r="6806" spans="1:4">
      <c r="A6806" s="264">
        <v>10</v>
      </c>
      <c r="B6806" s="264">
        <v>11</v>
      </c>
      <c r="C6806" s="265">
        <v>0.25</v>
      </c>
      <c r="D6806" s="112">
        <v>0</v>
      </c>
    </row>
    <row r="6807" spans="1:4">
      <c r="A6807" s="264">
        <v>10</v>
      </c>
      <c r="B6807" s="264">
        <v>11</v>
      </c>
      <c r="C6807" s="265">
        <v>0.29166666666666669</v>
      </c>
      <c r="D6807" s="112">
        <v>3.6540030977222582</v>
      </c>
    </row>
    <row r="6808" spans="1:4">
      <c r="A6808" s="264">
        <v>10</v>
      </c>
      <c r="B6808" s="264">
        <v>11</v>
      </c>
      <c r="C6808" s="265">
        <v>0.33333333333333331</v>
      </c>
      <c r="D6808" s="112">
        <v>5.6107357560181743</v>
      </c>
    </row>
    <row r="6809" spans="1:4">
      <c r="A6809" s="264">
        <v>10</v>
      </c>
      <c r="B6809" s="264">
        <v>11</v>
      </c>
      <c r="C6809" s="265">
        <v>0.375</v>
      </c>
      <c r="D6809" s="112">
        <v>7.5788266668921747</v>
      </c>
    </row>
    <row r="6810" spans="1:4">
      <c r="A6810" s="264">
        <v>10</v>
      </c>
      <c r="B6810" s="264">
        <v>11</v>
      </c>
      <c r="C6810" s="265">
        <v>0.41666666666666669</v>
      </c>
      <c r="D6810" s="112">
        <v>30.566927136347786</v>
      </c>
    </row>
    <row r="6811" spans="1:4">
      <c r="A6811" s="264">
        <v>10</v>
      </c>
      <c r="B6811" s="264">
        <v>11</v>
      </c>
      <c r="C6811" s="265">
        <v>0.45833333333333331</v>
      </c>
      <c r="D6811" s="112">
        <v>27.464842222973164</v>
      </c>
    </row>
    <row r="6812" spans="1:4">
      <c r="A6812" s="264">
        <v>10</v>
      </c>
      <c r="B6812" s="264">
        <v>11</v>
      </c>
      <c r="C6812" s="265">
        <v>0.5</v>
      </c>
      <c r="D6812" s="112">
        <v>21.116441299501766</v>
      </c>
    </row>
    <row r="6813" spans="1:4">
      <c r="A6813" s="264">
        <v>10</v>
      </c>
      <c r="B6813" s="264">
        <v>11</v>
      </c>
      <c r="C6813" s="265">
        <v>0.54166666666666663</v>
      </c>
      <c r="D6813" s="112">
        <v>36.981808292620066</v>
      </c>
    </row>
    <row r="6814" spans="1:4">
      <c r="A6814" s="264">
        <v>10</v>
      </c>
      <c r="B6814" s="264">
        <v>11</v>
      </c>
      <c r="C6814" s="265">
        <v>0.58333333333333337</v>
      </c>
      <c r="D6814" s="112">
        <v>35.546542801346504</v>
      </c>
    </row>
    <row r="6815" spans="1:4">
      <c r="A6815" s="264">
        <v>10</v>
      </c>
      <c r="B6815" s="264">
        <v>11</v>
      </c>
      <c r="C6815" s="265">
        <v>0.625</v>
      </c>
      <c r="D6815" s="112">
        <v>37.519505707914234</v>
      </c>
    </row>
    <row r="6816" spans="1:4">
      <c r="A6816" s="264">
        <v>10</v>
      </c>
      <c r="B6816" s="264">
        <v>11</v>
      </c>
      <c r="C6816" s="265">
        <v>0.66666666666666663</v>
      </c>
      <c r="D6816" s="112">
        <v>24.525825877875182</v>
      </c>
    </row>
    <row r="6817" spans="1:4">
      <c r="A6817" s="264">
        <v>10</v>
      </c>
      <c r="B6817" s="264">
        <v>11</v>
      </c>
      <c r="C6817" s="265">
        <v>0.70833333333333337</v>
      </c>
      <c r="D6817" s="112">
        <v>4.1330465297406809</v>
      </c>
    </row>
    <row r="6818" spans="1:4">
      <c r="A6818" s="264">
        <v>10</v>
      </c>
      <c r="B6818" s="264">
        <v>11</v>
      </c>
      <c r="C6818" s="265">
        <v>0.75</v>
      </c>
      <c r="D6818" s="112">
        <v>0</v>
      </c>
    </row>
    <row r="6819" spans="1:4">
      <c r="A6819" s="264">
        <v>10</v>
      </c>
      <c r="B6819" s="264">
        <v>11</v>
      </c>
      <c r="C6819" s="265">
        <v>0.79166666666666663</v>
      </c>
      <c r="D6819" s="112">
        <v>0</v>
      </c>
    </row>
    <row r="6820" spans="1:4">
      <c r="A6820" s="264">
        <v>10</v>
      </c>
      <c r="B6820" s="264">
        <v>11</v>
      </c>
      <c r="C6820" s="265">
        <v>0.83333333333333337</v>
      </c>
      <c r="D6820" s="112">
        <v>0</v>
      </c>
    </row>
    <row r="6821" spans="1:4">
      <c r="A6821" s="264">
        <v>10</v>
      </c>
      <c r="B6821" s="264">
        <v>11</v>
      </c>
      <c r="C6821" s="265">
        <v>0.875</v>
      </c>
      <c r="D6821" s="112">
        <v>0</v>
      </c>
    </row>
    <row r="6822" spans="1:4">
      <c r="A6822" s="264">
        <v>10</v>
      </c>
      <c r="B6822" s="264">
        <v>11</v>
      </c>
      <c r="C6822" s="265">
        <v>0.91666666666666663</v>
      </c>
      <c r="D6822" s="112">
        <v>0</v>
      </c>
    </row>
    <row r="6823" spans="1:4">
      <c r="A6823" s="264">
        <v>10</v>
      </c>
      <c r="B6823" s="264">
        <v>11</v>
      </c>
      <c r="C6823" s="265">
        <v>0.95833333333333337</v>
      </c>
      <c r="D6823" s="112">
        <v>0</v>
      </c>
    </row>
    <row r="6824" spans="1:4">
      <c r="A6824" s="264">
        <v>10</v>
      </c>
      <c r="B6824" s="264">
        <v>12</v>
      </c>
      <c r="C6824" s="265">
        <v>0</v>
      </c>
      <c r="D6824" s="112">
        <v>0</v>
      </c>
    </row>
    <row r="6825" spans="1:4">
      <c r="A6825" s="264">
        <v>10</v>
      </c>
      <c r="B6825" s="264">
        <v>12</v>
      </c>
      <c r="C6825" s="265">
        <v>4.1666666666666664E-2</v>
      </c>
      <c r="D6825" s="112">
        <v>0</v>
      </c>
    </row>
    <row r="6826" spans="1:4">
      <c r="A6826" s="264">
        <v>10</v>
      </c>
      <c r="B6826" s="264">
        <v>12</v>
      </c>
      <c r="C6826" s="265">
        <v>8.3333333333333329E-2</v>
      </c>
      <c r="D6826" s="112">
        <v>0</v>
      </c>
    </row>
    <row r="6827" spans="1:4">
      <c r="A6827" s="264">
        <v>10</v>
      </c>
      <c r="B6827" s="264">
        <v>12</v>
      </c>
      <c r="C6827" s="265">
        <v>0.125</v>
      </c>
      <c r="D6827" s="112">
        <v>0</v>
      </c>
    </row>
    <row r="6828" spans="1:4">
      <c r="A6828" s="264">
        <v>10</v>
      </c>
      <c r="B6828" s="264">
        <v>12</v>
      </c>
      <c r="C6828" s="265">
        <v>0.16666666666666666</v>
      </c>
      <c r="D6828" s="112">
        <v>0</v>
      </c>
    </row>
    <row r="6829" spans="1:4">
      <c r="A6829" s="264">
        <v>10</v>
      </c>
      <c r="B6829" s="264">
        <v>12</v>
      </c>
      <c r="C6829" s="265">
        <v>0.20833333333333334</v>
      </c>
      <c r="D6829" s="112">
        <v>0</v>
      </c>
    </row>
    <row r="6830" spans="1:4">
      <c r="A6830" s="264">
        <v>10</v>
      </c>
      <c r="B6830" s="264">
        <v>12</v>
      </c>
      <c r="C6830" s="265">
        <v>0.25</v>
      </c>
      <c r="D6830" s="112">
        <v>0</v>
      </c>
    </row>
    <row r="6831" spans="1:4">
      <c r="A6831" s="264">
        <v>10</v>
      </c>
      <c r="B6831" s="264">
        <v>12</v>
      </c>
      <c r="C6831" s="265">
        <v>0.29166666666666669</v>
      </c>
      <c r="D6831" s="112">
        <v>12.05607378269397</v>
      </c>
    </row>
    <row r="6832" spans="1:4">
      <c r="A6832" s="264">
        <v>10</v>
      </c>
      <c r="B6832" s="264">
        <v>12</v>
      </c>
      <c r="C6832" s="265">
        <v>0.33333333333333331</v>
      </c>
      <c r="D6832" s="112">
        <v>34.6553718098004</v>
      </c>
    </row>
    <row r="6833" spans="1:4">
      <c r="A6833" s="264">
        <v>10</v>
      </c>
      <c r="B6833" s="264">
        <v>12</v>
      </c>
      <c r="C6833" s="265">
        <v>0.375</v>
      </c>
      <c r="D6833" s="112">
        <v>38.723250083497533</v>
      </c>
    </row>
    <row r="6834" spans="1:4">
      <c r="A6834" s="264">
        <v>10</v>
      </c>
      <c r="B6834" s="264">
        <v>12</v>
      </c>
      <c r="C6834" s="265">
        <v>0.41666666666666669</v>
      </c>
      <c r="D6834" s="112">
        <v>37.958932187621983</v>
      </c>
    </row>
    <row r="6835" spans="1:4">
      <c r="A6835" s="264">
        <v>10</v>
      </c>
      <c r="B6835" s="264">
        <v>12</v>
      </c>
      <c r="C6835" s="265">
        <v>0.45833333333333331</v>
      </c>
      <c r="D6835" s="112">
        <v>32.849845211227851</v>
      </c>
    </row>
    <row r="6836" spans="1:4">
      <c r="A6836" s="264">
        <v>10</v>
      </c>
      <c r="B6836" s="264">
        <v>12</v>
      </c>
      <c r="C6836" s="265">
        <v>0.5</v>
      </c>
      <c r="D6836" s="112">
        <v>27.721903864871699</v>
      </c>
    </row>
    <row r="6837" spans="1:4">
      <c r="A6837" s="264">
        <v>10</v>
      </c>
      <c r="B6837" s="264">
        <v>12</v>
      </c>
      <c r="C6837" s="265">
        <v>0.54166666666666663</v>
      </c>
      <c r="D6837" s="112">
        <v>28.517159183853618</v>
      </c>
    </row>
    <row r="6838" spans="1:4">
      <c r="A6838" s="264">
        <v>10</v>
      </c>
      <c r="B6838" s="264">
        <v>12</v>
      </c>
      <c r="C6838" s="265">
        <v>0.58333333333333337</v>
      </c>
      <c r="D6838" s="112">
        <v>18.016630065422948</v>
      </c>
    </row>
    <row r="6839" spans="1:4">
      <c r="A6839" s="264">
        <v>10</v>
      </c>
      <c r="B6839" s="264">
        <v>12</v>
      </c>
      <c r="C6839" s="265">
        <v>0.625</v>
      </c>
      <c r="D6839" s="112">
        <v>7.7244087684459588</v>
      </c>
    </row>
    <row r="6840" spans="1:4">
      <c r="A6840" s="264">
        <v>10</v>
      </c>
      <c r="B6840" s="264">
        <v>12</v>
      </c>
      <c r="C6840" s="265">
        <v>0.66666666666666663</v>
      </c>
      <c r="D6840" s="112">
        <v>25.573423428379783</v>
      </c>
    </row>
    <row r="6841" spans="1:4">
      <c r="A6841" s="264">
        <v>10</v>
      </c>
      <c r="B6841" s="264">
        <v>12</v>
      </c>
      <c r="C6841" s="265">
        <v>0.70833333333333337</v>
      </c>
      <c r="D6841" s="112">
        <v>7.0305066029070504</v>
      </c>
    </row>
    <row r="6842" spans="1:4">
      <c r="A6842" s="264">
        <v>10</v>
      </c>
      <c r="B6842" s="264">
        <v>12</v>
      </c>
      <c r="C6842" s="265">
        <v>0.75</v>
      </c>
      <c r="D6842" s="112">
        <v>0</v>
      </c>
    </row>
    <row r="6843" spans="1:4">
      <c r="A6843" s="264">
        <v>10</v>
      </c>
      <c r="B6843" s="264">
        <v>12</v>
      </c>
      <c r="C6843" s="265">
        <v>0.79166666666666663</v>
      </c>
      <c r="D6843" s="112">
        <v>0</v>
      </c>
    </row>
    <row r="6844" spans="1:4">
      <c r="A6844" s="264">
        <v>10</v>
      </c>
      <c r="B6844" s="264">
        <v>12</v>
      </c>
      <c r="C6844" s="265">
        <v>0.83333333333333337</v>
      </c>
      <c r="D6844" s="112">
        <v>0</v>
      </c>
    </row>
    <row r="6845" spans="1:4">
      <c r="A6845" s="264">
        <v>10</v>
      </c>
      <c r="B6845" s="264">
        <v>12</v>
      </c>
      <c r="C6845" s="265">
        <v>0.875</v>
      </c>
      <c r="D6845" s="112">
        <v>0</v>
      </c>
    </row>
    <row r="6846" spans="1:4">
      <c r="A6846" s="264">
        <v>10</v>
      </c>
      <c r="B6846" s="264">
        <v>12</v>
      </c>
      <c r="C6846" s="265">
        <v>0.91666666666666663</v>
      </c>
      <c r="D6846" s="112">
        <v>0</v>
      </c>
    </row>
    <row r="6847" spans="1:4">
      <c r="A6847" s="264">
        <v>10</v>
      </c>
      <c r="B6847" s="264">
        <v>12</v>
      </c>
      <c r="C6847" s="265">
        <v>0.95833333333333337</v>
      </c>
      <c r="D6847" s="112">
        <v>0</v>
      </c>
    </row>
    <row r="6848" spans="1:4">
      <c r="A6848" s="264">
        <v>10</v>
      </c>
      <c r="B6848" s="264">
        <v>13</v>
      </c>
      <c r="C6848" s="265">
        <v>0</v>
      </c>
      <c r="D6848" s="112">
        <v>0</v>
      </c>
    </row>
    <row r="6849" spans="1:4">
      <c r="A6849" s="264">
        <v>10</v>
      </c>
      <c r="B6849" s="264">
        <v>13</v>
      </c>
      <c r="C6849" s="265">
        <v>4.1666666666666664E-2</v>
      </c>
      <c r="D6849" s="112">
        <v>0</v>
      </c>
    </row>
    <row r="6850" spans="1:4">
      <c r="A6850" s="264">
        <v>10</v>
      </c>
      <c r="B6850" s="264">
        <v>13</v>
      </c>
      <c r="C6850" s="265">
        <v>8.3333333333333329E-2</v>
      </c>
      <c r="D6850" s="112">
        <v>0</v>
      </c>
    </row>
    <row r="6851" spans="1:4">
      <c r="A6851" s="264">
        <v>10</v>
      </c>
      <c r="B6851" s="264">
        <v>13</v>
      </c>
      <c r="C6851" s="265">
        <v>0.125</v>
      </c>
      <c r="D6851" s="112">
        <v>0</v>
      </c>
    </row>
    <row r="6852" spans="1:4">
      <c r="A6852" s="264">
        <v>10</v>
      </c>
      <c r="B6852" s="264">
        <v>13</v>
      </c>
      <c r="C6852" s="265">
        <v>0.16666666666666666</v>
      </c>
      <c r="D6852" s="112">
        <v>0</v>
      </c>
    </row>
    <row r="6853" spans="1:4">
      <c r="A6853" s="264">
        <v>10</v>
      </c>
      <c r="B6853" s="264">
        <v>13</v>
      </c>
      <c r="C6853" s="265">
        <v>0.20833333333333334</v>
      </c>
      <c r="D6853" s="112">
        <v>0</v>
      </c>
    </row>
    <row r="6854" spans="1:4">
      <c r="A6854" s="264">
        <v>10</v>
      </c>
      <c r="B6854" s="264">
        <v>13</v>
      </c>
      <c r="C6854" s="265">
        <v>0.25</v>
      </c>
      <c r="D6854" s="112">
        <v>0</v>
      </c>
    </row>
    <row r="6855" spans="1:4">
      <c r="A6855" s="264">
        <v>10</v>
      </c>
      <c r="B6855" s="264">
        <v>13</v>
      </c>
      <c r="C6855" s="265">
        <v>0.29166666666666669</v>
      </c>
      <c r="D6855" s="112">
        <v>8.9986943837526354</v>
      </c>
    </row>
    <row r="6856" spans="1:4">
      <c r="A6856" s="264">
        <v>10</v>
      </c>
      <c r="B6856" s="264">
        <v>13</v>
      </c>
      <c r="C6856" s="265">
        <v>0.33333333333333331</v>
      </c>
      <c r="D6856" s="112">
        <v>4.1756397192576928</v>
      </c>
    </row>
    <row r="6857" spans="1:4">
      <c r="A6857" s="264">
        <v>10</v>
      </c>
      <c r="B6857" s="264">
        <v>13</v>
      </c>
      <c r="C6857" s="265">
        <v>0.375</v>
      </c>
      <c r="D6857" s="112">
        <v>13.56178374227507</v>
      </c>
    </row>
    <row r="6858" spans="1:4">
      <c r="A6858" s="264">
        <v>10</v>
      </c>
      <c r="B6858" s="264">
        <v>13</v>
      </c>
      <c r="C6858" s="265">
        <v>0.41666666666666669</v>
      </c>
      <c r="D6858" s="112">
        <v>24.403803481494098</v>
      </c>
    </row>
    <row r="6859" spans="1:4">
      <c r="A6859" s="264">
        <v>10</v>
      </c>
      <c r="B6859" s="264">
        <v>13</v>
      </c>
      <c r="C6859" s="265">
        <v>0.45833333333333331</v>
      </c>
      <c r="D6859" s="112">
        <v>31.769537192485938</v>
      </c>
    </row>
    <row r="6860" spans="1:4">
      <c r="A6860" s="264">
        <v>10</v>
      </c>
      <c r="B6860" s="264">
        <v>13</v>
      </c>
      <c r="C6860" s="265">
        <v>0.5</v>
      </c>
      <c r="D6860" s="112">
        <v>27.2050357249881</v>
      </c>
    </row>
    <row r="6861" spans="1:4">
      <c r="A6861" s="264">
        <v>10</v>
      </c>
      <c r="B6861" s="264">
        <v>13</v>
      </c>
      <c r="C6861" s="265">
        <v>0.54166666666666663</v>
      </c>
      <c r="D6861" s="112">
        <v>4.6370768816421268</v>
      </c>
    </row>
    <row r="6862" spans="1:4">
      <c r="A6862" s="264">
        <v>10</v>
      </c>
      <c r="B6862" s="264">
        <v>13</v>
      </c>
      <c r="C6862" s="265">
        <v>0.58333333333333337</v>
      </c>
      <c r="D6862" s="112">
        <v>2.2428042802691301</v>
      </c>
    </row>
    <row r="6863" spans="1:4">
      <c r="A6863" s="264">
        <v>10</v>
      </c>
      <c r="B6863" s="264">
        <v>13</v>
      </c>
      <c r="C6863" s="265">
        <v>0.625</v>
      </c>
      <c r="D6863" s="112">
        <v>5.2230489715602317</v>
      </c>
    </row>
    <row r="6864" spans="1:4">
      <c r="A6864" s="264">
        <v>10</v>
      </c>
      <c r="B6864" s="264">
        <v>13</v>
      </c>
      <c r="C6864" s="265">
        <v>0.66666666666666663</v>
      </c>
      <c r="D6864" s="112">
        <v>14.381028323253579</v>
      </c>
    </row>
    <row r="6865" spans="1:4">
      <c r="A6865" s="264">
        <v>10</v>
      </c>
      <c r="B6865" s="264">
        <v>13</v>
      </c>
      <c r="C6865" s="265">
        <v>0.70833333333333337</v>
      </c>
      <c r="D6865" s="112">
        <v>6.1970231245892782</v>
      </c>
    </row>
    <row r="6866" spans="1:4">
      <c r="A6866" s="264">
        <v>10</v>
      </c>
      <c r="B6866" s="264">
        <v>13</v>
      </c>
      <c r="C6866" s="265">
        <v>0.75</v>
      </c>
      <c r="D6866" s="112">
        <v>0</v>
      </c>
    </row>
    <row r="6867" spans="1:4">
      <c r="A6867" s="264">
        <v>10</v>
      </c>
      <c r="B6867" s="264">
        <v>13</v>
      </c>
      <c r="C6867" s="265">
        <v>0.79166666666666663</v>
      </c>
      <c r="D6867" s="112">
        <v>0</v>
      </c>
    </row>
    <row r="6868" spans="1:4">
      <c r="A6868" s="264">
        <v>10</v>
      </c>
      <c r="B6868" s="264">
        <v>13</v>
      </c>
      <c r="C6868" s="265">
        <v>0.83333333333333337</v>
      </c>
      <c r="D6868" s="112">
        <v>0</v>
      </c>
    </row>
    <row r="6869" spans="1:4">
      <c r="A6869" s="264">
        <v>10</v>
      </c>
      <c r="B6869" s="264">
        <v>13</v>
      </c>
      <c r="C6869" s="265">
        <v>0.875</v>
      </c>
      <c r="D6869" s="112">
        <v>0</v>
      </c>
    </row>
    <row r="6870" spans="1:4">
      <c r="A6870" s="264">
        <v>10</v>
      </c>
      <c r="B6870" s="264">
        <v>13</v>
      </c>
      <c r="C6870" s="265">
        <v>0.91666666666666663</v>
      </c>
      <c r="D6870" s="112">
        <v>0</v>
      </c>
    </row>
    <row r="6871" spans="1:4">
      <c r="A6871" s="264">
        <v>10</v>
      </c>
      <c r="B6871" s="264">
        <v>13</v>
      </c>
      <c r="C6871" s="265">
        <v>0.95833333333333337</v>
      </c>
      <c r="D6871" s="112">
        <v>0</v>
      </c>
    </row>
    <row r="6872" spans="1:4">
      <c r="A6872" s="264">
        <v>10</v>
      </c>
      <c r="B6872" s="264">
        <v>14</v>
      </c>
      <c r="C6872" s="265">
        <v>0</v>
      </c>
      <c r="D6872" s="112">
        <v>0</v>
      </c>
    </row>
    <row r="6873" spans="1:4">
      <c r="A6873" s="264">
        <v>10</v>
      </c>
      <c r="B6873" s="264">
        <v>14</v>
      </c>
      <c r="C6873" s="265">
        <v>4.1666666666666664E-2</v>
      </c>
      <c r="D6873" s="112">
        <v>0</v>
      </c>
    </row>
    <row r="6874" spans="1:4">
      <c r="A6874" s="264">
        <v>10</v>
      </c>
      <c r="B6874" s="264">
        <v>14</v>
      </c>
      <c r="C6874" s="265">
        <v>8.3333333333333329E-2</v>
      </c>
      <c r="D6874" s="112">
        <v>0</v>
      </c>
    </row>
    <row r="6875" spans="1:4">
      <c r="A6875" s="264">
        <v>10</v>
      </c>
      <c r="B6875" s="264">
        <v>14</v>
      </c>
      <c r="C6875" s="265">
        <v>0.125</v>
      </c>
      <c r="D6875" s="112">
        <v>0</v>
      </c>
    </row>
    <row r="6876" spans="1:4">
      <c r="A6876" s="264">
        <v>10</v>
      </c>
      <c r="B6876" s="264">
        <v>14</v>
      </c>
      <c r="C6876" s="265">
        <v>0.16666666666666666</v>
      </c>
      <c r="D6876" s="112">
        <v>0</v>
      </c>
    </row>
    <row r="6877" spans="1:4">
      <c r="A6877" s="264">
        <v>10</v>
      </c>
      <c r="B6877" s="264">
        <v>14</v>
      </c>
      <c r="C6877" s="265">
        <v>0.20833333333333334</v>
      </c>
      <c r="D6877" s="112">
        <v>0</v>
      </c>
    </row>
    <row r="6878" spans="1:4">
      <c r="A6878" s="264">
        <v>10</v>
      </c>
      <c r="B6878" s="264">
        <v>14</v>
      </c>
      <c r="C6878" s="265">
        <v>0.25</v>
      </c>
      <c r="D6878" s="112">
        <v>0</v>
      </c>
    </row>
    <row r="6879" spans="1:4">
      <c r="A6879" s="264">
        <v>10</v>
      </c>
      <c r="B6879" s="264">
        <v>14</v>
      </c>
      <c r="C6879" s="265">
        <v>0.29166666666666669</v>
      </c>
      <c r="D6879" s="112">
        <v>15.484759673811508</v>
      </c>
    </row>
    <row r="6880" spans="1:4">
      <c r="A6880" s="264">
        <v>10</v>
      </c>
      <c r="B6880" s="264">
        <v>14</v>
      </c>
      <c r="C6880" s="265">
        <v>0.33333333333333331</v>
      </c>
      <c r="D6880" s="112">
        <v>42.627354539625514</v>
      </c>
    </row>
    <row r="6881" spans="1:4">
      <c r="A6881" s="264">
        <v>10</v>
      </c>
      <c r="B6881" s="264">
        <v>14</v>
      </c>
      <c r="C6881" s="265">
        <v>0.375</v>
      </c>
      <c r="D6881" s="112">
        <v>46.024177718724758</v>
      </c>
    </row>
    <row r="6882" spans="1:4">
      <c r="A6882" s="264">
        <v>10</v>
      </c>
      <c r="B6882" s="264">
        <v>14</v>
      </c>
      <c r="C6882" s="265">
        <v>0.41666666666666669</v>
      </c>
      <c r="D6882" s="112">
        <v>45.446769064761597</v>
      </c>
    </row>
    <row r="6883" spans="1:4">
      <c r="A6883" s="264">
        <v>10</v>
      </c>
      <c r="B6883" s="264">
        <v>14</v>
      </c>
      <c r="C6883" s="265">
        <v>0.45833333333333331</v>
      </c>
      <c r="D6883" s="112">
        <v>44.518714266167734</v>
      </c>
    </row>
    <row r="6884" spans="1:4">
      <c r="A6884" s="264">
        <v>10</v>
      </c>
      <c r="B6884" s="264">
        <v>14</v>
      </c>
      <c r="C6884" s="265">
        <v>0.5</v>
      </c>
      <c r="D6884" s="112">
        <v>43.762719566645615</v>
      </c>
    </row>
    <row r="6885" spans="1:4">
      <c r="A6885" s="264">
        <v>10</v>
      </c>
      <c r="B6885" s="264">
        <v>14</v>
      </c>
      <c r="C6885" s="265">
        <v>0.54166666666666663</v>
      </c>
      <c r="D6885" s="112">
        <v>44.4103515017527</v>
      </c>
    </row>
    <row r="6886" spans="1:4">
      <c r="A6886" s="264">
        <v>10</v>
      </c>
      <c r="B6886" s="264">
        <v>14</v>
      </c>
      <c r="C6886" s="265">
        <v>0.58333333333333337</v>
      </c>
      <c r="D6886" s="112">
        <v>45.337150968786787</v>
      </c>
    </row>
    <row r="6887" spans="1:4">
      <c r="A6887" s="264">
        <v>10</v>
      </c>
      <c r="B6887" s="264">
        <v>14</v>
      </c>
      <c r="C6887" s="265">
        <v>0.625</v>
      </c>
      <c r="D6887" s="112">
        <v>44.873152247634692</v>
      </c>
    </row>
    <row r="6888" spans="1:4">
      <c r="A6888" s="264">
        <v>10</v>
      </c>
      <c r="B6888" s="264">
        <v>14</v>
      </c>
      <c r="C6888" s="265">
        <v>0.66666666666666663</v>
      </c>
      <c r="D6888" s="112">
        <v>37.633745144247989</v>
      </c>
    </row>
    <row r="6889" spans="1:4">
      <c r="A6889" s="264">
        <v>10</v>
      </c>
      <c r="B6889" s="264">
        <v>14</v>
      </c>
      <c r="C6889" s="265">
        <v>0.70833333333333337</v>
      </c>
      <c r="D6889" s="112">
        <v>7.5267313247693775</v>
      </c>
    </row>
    <row r="6890" spans="1:4">
      <c r="A6890" s="264">
        <v>10</v>
      </c>
      <c r="B6890" s="264">
        <v>14</v>
      </c>
      <c r="C6890" s="265">
        <v>0.75</v>
      </c>
      <c r="D6890" s="112">
        <v>0</v>
      </c>
    </row>
    <row r="6891" spans="1:4">
      <c r="A6891" s="264">
        <v>10</v>
      </c>
      <c r="B6891" s="264">
        <v>14</v>
      </c>
      <c r="C6891" s="265">
        <v>0.79166666666666663</v>
      </c>
      <c r="D6891" s="112">
        <v>0</v>
      </c>
    </row>
    <row r="6892" spans="1:4">
      <c r="A6892" s="264">
        <v>10</v>
      </c>
      <c r="B6892" s="264">
        <v>14</v>
      </c>
      <c r="C6892" s="265">
        <v>0.83333333333333337</v>
      </c>
      <c r="D6892" s="112">
        <v>0</v>
      </c>
    </row>
    <row r="6893" spans="1:4">
      <c r="A6893" s="264">
        <v>10</v>
      </c>
      <c r="B6893" s="264">
        <v>14</v>
      </c>
      <c r="C6893" s="265">
        <v>0.875</v>
      </c>
      <c r="D6893" s="112">
        <v>0</v>
      </c>
    </row>
    <row r="6894" spans="1:4">
      <c r="A6894" s="264">
        <v>10</v>
      </c>
      <c r="B6894" s="264">
        <v>14</v>
      </c>
      <c r="C6894" s="265">
        <v>0.91666666666666663</v>
      </c>
      <c r="D6894" s="112">
        <v>0</v>
      </c>
    </row>
    <row r="6895" spans="1:4">
      <c r="A6895" s="264">
        <v>10</v>
      </c>
      <c r="B6895" s="264">
        <v>14</v>
      </c>
      <c r="C6895" s="265">
        <v>0.95833333333333337</v>
      </c>
      <c r="D6895" s="112">
        <v>0</v>
      </c>
    </row>
    <row r="6896" spans="1:4">
      <c r="A6896" s="264">
        <v>10</v>
      </c>
      <c r="B6896" s="264">
        <v>15</v>
      </c>
      <c r="C6896" s="265">
        <v>0</v>
      </c>
      <c r="D6896" s="112">
        <v>0</v>
      </c>
    </row>
    <row r="6897" spans="1:4">
      <c r="A6897" s="264">
        <v>10</v>
      </c>
      <c r="B6897" s="264">
        <v>15</v>
      </c>
      <c r="C6897" s="265">
        <v>4.1666666666666664E-2</v>
      </c>
      <c r="D6897" s="112">
        <v>0</v>
      </c>
    </row>
    <row r="6898" spans="1:4">
      <c r="A6898" s="264">
        <v>10</v>
      </c>
      <c r="B6898" s="264">
        <v>15</v>
      </c>
      <c r="C6898" s="265">
        <v>8.3333333333333329E-2</v>
      </c>
      <c r="D6898" s="112">
        <v>0</v>
      </c>
    </row>
    <row r="6899" spans="1:4">
      <c r="A6899" s="264">
        <v>10</v>
      </c>
      <c r="B6899" s="264">
        <v>15</v>
      </c>
      <c r="C6899" s="265">
        <v>0.125</v>
      </c>
      <c r="D6899" s="112">
        <v>0</v>
      </c>
    </row>
    <row r="6900" spans="1:4">
      <c r="A6900" s="264">
        <v>10</v>
      </c>
      <c r="B6900" s="264">
        <v>15</v>
      </c>
      <c r="C6900" s="265">
        <v>0.16666666666666666</v>
      </c>
      <c r="D6900" s="112">
        <v>0</v>
      </c>
    </row>
    <row r="6901" spans="1:4">
      <c r="A6901" s="264">
        <v>10</v>
      </c>
      <c r="B6901" s="264">
        <v>15</v>
      </c>
      <c r="C6901" s="265">
        <v>0.20833333333333334</v>
      </c>
      <c r="D6901" s="112">
        <v>0</v>
      </c>
    </row>
    <row r="6902" spans="1:4">
      <c r="A6902" s="264">
        <v>10</v>
      </c>
      <c r="B6902" s="264">
        <v>15</v>
      </c>
      <c r="C6902" s="265">
        <v>0.25</v>
      </c>
      <c r="D6902" s="112">
        <v>0</v>
      </c>
    </row>
    <row r="6903" spans="1:4">
      <c r="A6903" s="264">
        <v>10</v>
      </c>
      <c r="B6903" s="264">
        <v>15</v>
      </c>
      <c r="C6903" s="265">
        <v>0.29166666666666669</v>
      </c>
      <c r="D6903" s="112">
        <v>12.856043222427354</v>
      </c>
    </row>
    <row r="6904" spans="1:4">
      <c r="A6904" s="264">
        <v>10</v>
      </c>
      <c r="B6904" s="264">
        <v>15</v>
      </c>
      <c r="C6904" s="265">
        <v>0.33333333333333331</v>
      </c>
      <c r="D6904" s="112">
        <v>37.093397675966116</v>
      </c>
    </row>
    <row r="6905" spans="1:4">
      <c r="A6905" s="264">
        <v>10</v>
      </c>
      <c r="B6905" s="264">
        <v>15</v>
      </c>
      <c r="C6905" s="265">
        <v>0.375</v>
      </c>
      <c r="D6905" s="112">
        <v>40.881101601150746</v>
      </c>
    </row>
    <row r="6906" spans="1:4">
      <c r="A6906" s="264">
        <v>10</v>
      </c>
      <c r="B6906" s="264">
        <v>15</v>
      </c>
      <c r="C6906" s="265">
        <v>0.41666666666666669</v>
      </c>
      <c r="D6906" s="112">
        <v>38.066418782674376</v>
      </c>
    </row>
    <row r="6907" spans="1:4">
      <c r="A6907" s="264">
        <v>10</v>
      </c>
      <c r="B6907" s="264">
        <v>15</v>
      </c>
      <c r="C6907" s="265">
        <v>0.45833333333333331</v>
      </c>
      <c r="D6907" s="112">
        <v>42.592526018711567</v>
      </c>
    </row>
    <row r="6908" spans="1:4">
      <c r="A6908" s="264">
        <v>10</v>
      </c>
      <c r="B6908" s="264">
        <v>15</v>
      </c>
      <c r="C6908" s="265">
        <v>0.5</v>
      </c>
      <c r="D6908" s="112">
        <v>41.548749628768476</v>
      </c>
    </row>
    <row r="6909" spans="1:4">
      <c r="A6909" s="264">
        <v>10</v>
      </c>
      <c r="B6909" s="264">
        <v>15</v>
      </c>
      <c r="C6909" s="265">
        <v>0.54166666666666663</v>
      </c>
      <c r="D6909" s="112">
        <v>43.346434307526309</v>
      </c>
    </row>
    <row r="6910" spans="1:4">
      <c r="A6910" s="264">
        <v>10</v>
      </c>
      <c r="B6910" s="264">
        <v>15</v>
      </c>
      <c r="C6910" s="265">
        <v>0.58333333333333337</v>
      </c>
      <c r="D6910" s="112">
        <v>43.359823821447598</v>
      </c>
    </row>
    <row r="6911" spans="1:4">
      <c r="A6911" s="264">
        <v>10</v>
      </c>
      <c r="B6911" s="264">
        <v>15</v>
      </c>
      <c r="C6911" s="265">
        <v>0.625</v>
      </c>
      <c r="D6911" s="112">
        <v>41.720305812518355</v>
      </c>
    </row>
    <row r="6912" spans="1:4">
      <c r="A6912" s="264">
        <v>10</v>
      </c>
      <c r="B6912" s="264">
        <v>15</v>
      </c>
      <c r="C6912" s="265">
        <v>0.66666666666666663</v>
      </c>
      <c r="D6912" s="112">
        <v>37.651213931730183</v>
      </c>
    </row>
    <row r="6913" spans="1:4">
      <c r="A6913" s="264">
        <v>10</v>
      </c>
      <c r="B6913" s="264">
        <v>15</v>
      </c>
      <c r="C6913" s="265">
        <v>0.70833333333333337</v>
      </c>
      <c r="D6913" s="112">
        <v>6.7302802069000247</v>
      </c>
    </row>
    <row r="6914" spans="1:4">
      <c r="A6914" s="264">
        <v>10</v>
      </c>
      <c r="B6914" s="264">
        <v>15</v>
      </c>
      <c r="C6914" s="265">
        <v>0.75</v>
      </c>
      <c r="D6914" s="112">
        <v>0</v>
      </c>
    </row>
    <row r="6915" spans="1:4">
      <c r="A6915" s="264">
        <v>10</v>
      </c>
      <c r="B6915" s="264">
        <v>15</v>
      </c>
      <c r="C6915" s="265">
        <v>0.79166666666666663</v>
      </c>
      <c r="D6915" s="112">
        <v>0</v>
      </c>
    </row>
    <row r="6916" spans="1:4">
      <c r="A6916" s="264">
        <v>10</v>
      </c>
      <c r="B6916" s="264">
        <v>15</v>
      </c>
      <c r="C6916" s="265">
        <v>0.83333333333333337</v>
      </c>
      <c r="D6916" s="112">
        <v>0</v>
      </c>
    </row>
    <row r="6917" spans="1:4">
      <c r="A6917" s="264">
        <v>10</v>
      </c>
      <c r="B6917" s="264">
        <v>15</v>
      </c>
      <c r="C6917" s="265">
        <v>0.875</v>
      </c>
      <c r="D6917" s="112">
        <v>0</v>
      </c>
    </row>
    <row r="6918" spans="1:4">
      <c r="A6918" s="264">
        <v>10</v>
      </c>
      <c r="B6918" s="264">
        <v>15</v>
      </c>
      <c r="C6918" s="265">
        <v>0.91666666666666663</v>
      </c>
      <c r="D6918" s="112">
        <v>0</v>
      </c>
    </row>
    <row r="6919" spans="1:4">
      <c r="A6919" s="264">
        <v>10</v>
      </c>
      <c r="B6919" s="264">
        <v>15</v>
      </c>
      <c r="C6919" s="265">
        <v>0.95833333333333337</v>
      </c>
      <c r="D6919" s="112">
        <v>0</v>
      </c>
    </row>
    <row r="6920" spans="1:4">
      <c r="A6920" s="264">
        <v>10</v>
      </c>
      <c r="B6920" s="264">
        <v>16</v>
      </c>
      <c r="C6920" s="265">
        <v>0</v>
      </c>
      <c r="D6920" s="112">
        <v>0</v>
      </c>
    </row>
    <row r="6921" spans="1:4">
      <c r="A6921" s="264">
        <v>10</v>
      </c>
      <c r="B6921" s="264">
        <v>16</v>
      </c>
      <c r="C6921" s="265">
        <v>4.1666666666666664E-2</v>
      </c>
      <c r="D6921" s="112">
        <v>0</v>
      </c>
    </row>
    <row r="6922" spans="1:4">
      <c r="A6922" s="264">
        <v>10</v>
      </c>
      <c r="B6922" s="264">
        <v>16</v>
      </c>
      <c r="C6922" s="265">
        <v>8.3333333333333329E-2</v>
      </c>
      <c r="D6922" s="112">
        <v>0</v>
      </c>
    </row>
    <row r="6923" spans="1:4">
      <c r="A6923" s="264">
        <v>10</v>
      </c>
      <c r="B6923" s="264">
        <v>16</v>
      </c>
      <c r="C6923" s="265">
        <v>0.125</v>
      </c>
      <c r="D6923" s="112">
        <v>0</v>
      </c>
    </row>
    <row r="6924" spans="1:4">
      <c r="A6924" s="264">
        <v>10</v>
      </c>
      <c r="B6924" s="264">
        <v>16</v>
      </c>
      <c r="C6924" s="265">
        <v>0.16666666666666666</v>
      </c>
      <c r="D6924" s="112">
        <v>0</v>
      </c>
    </row>
    <row r="6925" spans="1:4">
      <c r="A6925" s="264">
        <v>10</v>
      </c>
      <c r="B6925" s="264">
        <v>16</v>
      </c>
      <c r="C6925" s="265">
        <v>0.20833333333333334</v>
      </c>
      <c r="D6925" s="112">
        <v>0</v>
      </c>
    </row>
    <row r="6926" spans="1:4">
      <c r="A6926" s="264">
        <v>10</v>
      </c>
      <c r="B6926" s="264">
        <v>16</v>
      </c>
      <c r="C6926" s="265">
        <v>0.25</v>
      </c>
      <c r="D6926" s="112">
        <v>0</v>
      </c>
    </row>
    <row r="6927" spans="1:4">
      <c r="A6927" s="264">
        <v>10</v>
      </c>
      <c r="B6927" s="264">
        <v>16</v>
      </c>
      <c r="C6927" s="265">
        <v>0.29166666666666669</v>
      </c>
      <c r="D6927" s="112">
        <v>6.3364268766314398</v>
      </c>
    </row>
    <row r="6928" spans="1:4">
      <c r="A6928" s="264">
        <v>10</v>
      </c>
      <c r="B6928" s="264">
        <v>16</v>
      </c>
      <c r="C6928" s="265">
        <v>0.33333333333333331</v>
      </c>
      <c r="D6928" s="112">
        <v>12.635662363486711</v>
      </c>
    </row>
    <row r="6929" spans="1:4">
      <c r="A6929" s="264">
        <v>10</v>
      </c>
      <c r="B6929" s="264">
        <v>16</v>
      </c>
      <c r="C6929" s="265">
        <v>0.375</v>
      </c>
      <c r="D6929" s="112">
        <v>21.695164446488235</v>
      </c>
    </row>
    <row r="6930" spans="1:4">
      <c r="A6930" s="264">
        <v>10</v>
      </c>
      <c r="B6930" s="264">
        <v>16</v>
      </c>
      <c r="C6930" s="265">
        <v>0.41666666666666669</v>
      </c>
      <c r="D6930" s="112">
        <v>38.91393488908323</v>
      </c>
    </row>
    <row r="6931" spans="1:4">
      <c r="A6931" s="264">
        <v>10</v>
      </c>
      <c r="B6931" s="264">
        <v>16</v>
      </c>
      <c r="C6931" s="265">
        <v>0.45833333333333331</v>
      </c>
      <c r="D6931" s="112">
        <v>40.800649083365123</v>
      </c>
    </row>
    <row r="6932" spans="1:4">
      <c r="A6932" s="264">
        <v>10</v>
      </c>
      <c r="B6932" s="264">
        <v>16</v>
      </c>
      <c r="C6932" s="265">
        <v>0.5</v>
      </c>
      <c r="D6932" s="112">
        <v>41.493792335319647</v>
      </c>
    </row>
    <row r="6933" spans="1:4">
      <c r="A6933" s="264">
        <v>10</v>
      </c>
      <c r="B6933" s="264">
        <v>16</v>
      </c>
      <c r="C6933" s="265">
        <v>0.54166666666666663</v>
      </c>
      <c r="D6933" s="112">
        <v>42.817537871516684</v>
      </c>
    </row>
    <row r="6934" spans="1:4">
      <c r="A6934" s="264">
        <v>10</v>
      </c>
      <c r="B6934" s="264">
        <v>16</v>
      </c>
      <c r="C6934" s="265">
        <v>0.58333333333333337</v>
      </c>
      <c r="D6934" s="112">
        <v>43.075982399954199</v>
      </c>
    </row>
    <row r="6935" spans="1:4">
      <c r="A6935" s="264">
        <v>10</v>
      </c>
      <c r="B6935" s="264">
        <v>16</v>
      </c>
      <c r="C6935" s="265">
        <v>0.625</v>
      </c>
      <c r="D6935" s="112">
        <v>42.603249930828269</v>
      </c>
    </row>
    <row r="6936" spans="1:4">
      <c r="A6936" s="264">
        <v>10</v>
      </c>
      <c r="B6936" s="264">
        <v>16</v>
      </c>
      <c r="C6936" s="265">
        <v>0.66666666666666663</v>
      </c>
      <c r="D6936" s="112">
        <v>34.435862561161102</v>
      </c>
    </row>
    <row r="6937" spans="1:4">
      <c r="A6937" s="264">
        <v>10</v>
      </c>
      <c r="B6937" s="264">
        <v>16</v>
      </c>
      <c r="C6937" s="265">
        <v>0.70833333333333337</v>
      </c>
      <c r="D6937" s="112">
        <v>5.9906415815459813</v>
      </c>
    </row>
    <row r="6938" spans="1:4">
      <c r="A6938" s="264">
        <v>10</v>
      </c>
      <c r="B6938" s="264">
        <v>16</v>
      </c>
      <c r="C6938" s="265">
        <v>0.75</v>
      </c>
      <c r="D6938" s="112">
        <v>0</v>
      </c>
    </row>
    <row r="6939" spans="1:4">
      <c r="A6939" s="264">
        <v>10</v>
      </c>
      <c r="B6939" s="264">
        <v>16</v>
      </c>
      <c r="C6939" s="265">
        <v>0.79166666666666663</v>
      </c>
      <c r="D6939" s="112">
        <v>0</v>
      </c>
    </row>
    <row r="6940" spans="1:4">
      <c r="A6940" s="264">
        <v>10</v>
      </c>
      <c r="B6940" s="264">
        <v>16</v>
      </c>
      <c r="C6940" s="265">
        <v>0.83333333333333337</v>
      </c>
      <c r="D6940" s="112">
        <v>0</v>
      </c>
    </row>
    <row r="6941" spans="1:4">
      <c r="A6941" s="264">
        <v>10</v>
      </c>
      <c r="B6941" s="264">
        <v>16</v>
      </c>
      <c r="C6941" s="265">
        <v>0.875</v>
      </c>
      <c r="D6941" s="112">
        <v>0</v>
      </c>
    </row>
    <row r="6942" spans="1:4">
      <c r="A6942" s="264">
        <v>10</v>
      </c>
      <c r="B6942" s="264">
        <v>16</v>
      </c>
      <c r="C6942" s="265">
        <v>0.91666666666666663</v>
      </c>
      <c r="D6942" s="112">
        <v>0</v>
      </c>
    </row>
    <row r="6943" spans="1:4">
      <c r="A6943" s="264">
        <v>10</v>
      </c>
      <c r="B6943" s="264">
        <v>16</v>
      </c>
      <c r="C6943" s="265">
        <v>0.95833333333333337</v>
      </c>
      <c r="D6943" s="112">
        <v>0</v>
      </c>
    </row>
    <row r="6944" spans="1:4">
      <c r="A6944" s="264">
        <v>10</v>
      </c>
      <c r="B6944" s="264">
        <v>17</v>
      </c>
      <c r="C6944" s="265">
        <v>0</v>
      </c>
      <c r="D6944" s="112">
        <v>0</v>
      </c>
    </row>
    <row r="6945" spans="1:4">
      <c r="A6945" s="264">
        <v>10</v>
      </c>
      <c r="B6945" s="264">
        <v>17</v>
      </c>
      <c r="C6945" s="265">
        <v>4.1666666666666664E-2</v>
      </c>
      <c r="D6945" s="112">
        <v>0</v>
      </c>
    </row>
    <row r="6946" spans="1:4">
      <c r="A6946" s="264">
        <v>10</v>
      </c>
      <c r="B6946" s="264">
        <v>17</v>
      </c>
      <c r="C6946" s="265">
        <v>8.3333333333333329E-2</v>
      </c>
      <c r="D6946" s="112">
        <v>0</v>
      </c>
    </row>
    <row r="6947" spans="1:4">
      <c r="A6947" s="264">
        <v>10</v>
      </c>
      <c r="B6947" s="264">
        <v>17</v>
      </c>
      <c r="C6947" s="265">
        <v>0.125</v>
      </c>
      <c r="D6947" s="112">
        <v>0</v>
      </c>
    </row>
    <row r="6948" spans="1:4">
      <c r="A6948" s="264">
        <v>10</v>
      </c>
      <c r="B6948" s="264">
        <v>17</v>
      </c>
      <c r="C6948" s="265">
        <v>0.16666666666666666</v>
      </c>
      <c r="D6948" s="112">
        <v>0</v>
      </c>
    </row>
    <row r="6949" spans="1:4">
      <c r="A6949" s="264">
        <v>10</v>
      </c>
      <c r="B6949" s="264">
        <v>17</v>
      </c>
      <c r="C6949" s="265">
        <v>0.20833333333333334</v>
      </c>
      <c r="D6949" s="112">
        <v>0</v>
      </c>
    </row>
    <row r="6950" spans="1:4">
      <c r="A6950" s="264">
        <v>10</v>
      </c>
      <c r="B6950" s="264">
        <v>17</v>
      </c>
      <c r="C6950" s="265">
        <v>0.25</v>
      </c>
      <c r="D6950" s="112">
        <v>0</v>
      </c>
    </row>
    <row r="6951" spans="1:4">
      <c r="A6951" s="264">
        <v>10</v>
      </c>
      <c r="B6951" s="264">
        <v>17</v>
      </c>
      <c r="C6951" s="265">
        <v>0.29166666666666669</v>
      </c>
      <c r="D6951" s="112">
        <v>14.678526424498735</v>
      </c>
    </row>
    <row r="6952" spans="1:4">
      <c r="A6952" s="264">
        <v>10</v>
      </c>
      <c r="B6952" s="264">
        <v>17</v>
      </c>
      <c r="C6952" s="265">
        <v>0.33333333333333331</v>
      </c>
      <c r="D6952" s="112">
        <v>42.438488436474614</v>
      </c>
    </row>
    <row r="6953" spans="1:4">
      <c r="A6953" s="264">
        <v>10</v>
      </c>
      <c r="B6953" s="264">
        <v>17</v>
      </c>
      <c r="C6953" s="265">
        <v>0.375</v>
      </c>
      <c r="D6953" s="112">
        <v>45.948001313750865</v>
      </c>
    </row>
    <row r="6954" spans="1:4">
      <c r="A6954" s="264">
        <v>10</v>
      </c>
      <c r="B6954" s="264">
        <v>17</v>
      </c>
      <c r="C6954" s="265">
        <v>0.41666666666666669</v>
      </c>
      <c r="D6954" s="112">
        <v>45.010900298057685</v>
      </c>
    </row>
    <row r="6955" spans="1:4">
      <c r="A6955" s="264">
        <v>10</v>
      </c>
      <c r="B6955" s="264">
        <v>17</v>
      </c>
      <c r="C6955" s="265">
        <v>0.45833333333333331</v>
      </c>
      <c r="D6955" s="112">
        <v>43.97417232800484</v>
      </c>
    </row>
    <row r="6956" spans="1:4">
      <c r="A6956" s="264">
        <v>10</v>
      </c>
      <c r="B6956" s="264">
        <v>17</v>
      </c>
      <c r="C6956" s="265">
        <v>0.5</v>
      </c>
      <c r="D6956" s="112">
        <v>43.856410890269821</v>
      </c>
    </row>
    <row r="6957" spans="1:4">
      <c r="A6957" s="264">
        <v>10</v>
      </c>
      <c r="B6957" s="264">
        <v>17</v>
      </c>
      <c r="C6957" s="265">
        <v>0.54166666666666663</v>
      </c>
      <c r="D6957" s="112">
        <v>44.576228467332413</v>
      </c>
    </row>
    <row r="6958" spans="1:4">
      <c r="A6958" s="264">
        <v>10</v>
      </c>
      <c r="B6958" s="264">
        <v>17</v>
      </c>
      <c r="C6958" s="265">
        <v>0.58333333333333337</v>
      </c>
      <c r="D6958" s="112">
        <v>45.13258035574065</v>
      </c>
    </row>
    <row r="6959" spans="1:4">
      <c r="A6959" s="264">
        <v>10</v>
      </c>
      <c r="B6959" s="264">
        <v>17</v>
      </c>
      <c r="C6959" s="265">
        <v>0.625</v>
      </c>
      <c r="D6959" s="112">
        <v>45.021583745757589</v>
      </c>
    </row>
    <row r="6960" spans="1:4">
      <c r="A6960" s="264">
        <v>10</v>
      </c>
      <c r="B6960" s="264">
        <v>17</v>
      </c>
      <c r="C6960" s="265">
        <v>0.66666666666666663</v>
      </c>
      <c r="D6960" s="112">
        <v>36.560926579082434</v>
      </c>
    </row>
    <row r="6961" spans="1:4">
      <c r="A6961" s="264">
        <v>10</v>
      </c>
      <c r="B6961" s="264">
        <v>17</v>
      </c>
      <c r="C6961" s="265">
        <v>0.70833333333333337</v>
      </c>
      <c r="D6961" s="112">
        <v>6.5525020675871772</v>
      </c>
    </row>
    <row r="6962" spans="1:4">
      <c r="A6962" s="264">
        <v>10</v>
      </c>
      <c r="B6962" s="264">
        <v>17</v>
      </c>
      <c r="C6962" s="265">
        <v>0.75</v>
      </c>
      <c r="D6962" s="112">
        <v>0</v>
      </c>
    </row>
    <row r="6963" spans="1:4">
      <c r="A6963" s="264">
        <v>10</v>
      </c>
      <c r="B6963" s="264">
        <v>17</v>
      </c>
      <c r="C6963" s="265">
        <v>0.79166666666666663</v>
      </c>
      <c r="D6963" s="112">
        <v>0</v>
      </c>
    </row>
    <row r="6964" spans="1:4">
      <c r="A6964" s="264">
        <v>10</v>
      </c>
      <c r="B6964" s="264">
        <v>17</v>
      </c>
      <c r="C6964" s="265">
        <v>0.83333333333333337</v>
      </c>
      <c r="D6964" s="112">
        <v>0</v>
      </c>
    </row>
    <row r="6965" spans="1:4">
      <c r="A6965" s="264">
        <v>10</v>
      </c>
      <c r="B6965" s="264">
        <v>17</v>
      </c>
      <c r="C6965" s="265">
        <v>0.875</v>
      </c>
      <c r="D6965" s="112">
        <v>0</v>
      </c>
    </row>
    <row r="6966" spans="1:4">
      <c r="A6966" s="264">
        <v>10</v>
      </c>
      <c r="B6966" s="264">
        <v>17</v>
      </c>
      <c r="C6966" s="265">
        <v>0.91666666666666663</v>
      </c>
      <c r="D6966" s="112">
        <v>0</v>
      </c>
    </row>
    <row r="6967" spans="1:4">
      <c r="A6967" s="264">
        <v>10</v>
      </c>
      <c r="B6967" s="264">
        <v>17</v>
      </c>
      <c r="C6967" s="265">
        <v>0.95833333333333337</v>
      </c>
      <c r="D6967" s="112">
        <v>0</v>
      </c>
    </row>
    <row r="6968" spans="1:4">
      <c r="A6968" s="264">
        <v>10</v>
      </c>
      <c r="B6968" s="264">
        <v>18</v>
      </c>
      <c r="C6968" s="265">
        <v>0</v>
      </c>
      <c r="D6968" s="112">
        <v>0</v>
      </c>
    </row>
    <row r="6969" spans="1:4">
      <c r="A6969" s="264">
        <v>10</v>
      </c>
      <c r="B6969" s="264">
        <v>18</v>
      </c>
      <c r="C6969" s="265">
        <v>4.1666666666666664E-2</v>
      </c>
      <c r="D6969" s="112">
        <v>0</v>
      </c>
    </row>
    <row r="6970" spans="1:4">
      <c r="A6970" s="264">
        <v>10</v>
      </c>
      <c r="B6970" s="264">
        <v>18</v>
      </c>
      <c r="C6970" s="265">
        <v>8.3333333333333329E-2</v>
      </c>
      <c r="D6970" s="112">
        <v>0</v>
      </c>
    </row>
    <row r="6971" spans="1:4">
      <c r="A6971" s="264">
        <v>10</v>
      </c>
      <c r="B6971" s="264">
        <v>18</v>
      </c>
      <c r="C6971" s="265">
        <v>0.125</v>
      </c>
      <c r="D6971" s="112">
        <v>0</v>
      </c>
    </row>
    <row r="6972" spans="1:4">
      <c r="A6972" s="264">
        <v>10</v>
      </c>
      <c r="B6972" s="264">
        <v>18</v>
      </c>
      <c r="C6972" s="265">
        <v>0.16666666666666666</v>
      </c>
      <c r="D6972" s="112">
        <v>0</v>
      </c>
    </row>
    <row r="6973" spans="1:4">
      <c r="A6973" s="264">
        <v>10</v>
      </c>
      <c r="B6973" s="264">
        <v>18</v>
      </c>
      <c r="C6973" s="265">
        <v>0.20833333333333334</v>
      </c>
      <c r="D6973" s="112">
        <v>0</v>
      </c>
    </row>
    <row r="6974" spans="1:4">
      <c r="A6974" s="264">
        <v>10</v>
      </c>
      <c r="B6974" s="264">
        <v>18</v>
      </c>
      <c r="C6974" s="265">
        <v>0.25</v>
      </c>
      <c r="D6974" s="112">
        <v>0</v>
      </c>
    </row>
    <row r="6975" spans="1:4">
      <c r="A6975" s="264">
        <v>10</v>
      </c>
      <c r="B6975" s="264">
        <v>18</v>
      </c>
      <c r="C6975" s="265">
        <v>0.29166666666666669</v>
      </c>
      <c r="D6975" s="112">
        <v>15.472485417713985</v>
      </c>
    </row>
    <row r="6976" spans="1:4">
      <c r="A6976" s="264">
        <v>10</v>
      </c>
      <c r="B6976" s="264">
        <v>18</v>
      </c>
      <c r="C6976" s="265">
        <v>0.33333333333333331</v>
      </c>
      <c r="D6976" s="112">
        <v>44.787567039591437</v>
      </c>
    </row>
    <row r="6977" spans="1:4">
      <c r="A6977" s="264">
        <v>10</v>
      </c>
      <c r="B6977" s="264">
        <v>18</v>
      </c>
      <c r="C6977" s="265">
        <v>0.375</v>
      </c>
      <c r="D6977" s="112">
        <v>47.710975140769669</v>
      </c>
    </row>
    <row r="6978" spans="1:4">
      <c r="A6978" s="264">
        <v>10</v>
      </c>
      <c r="B6978" s="264">
        <v>18</v>
      </c>
      <c r="C6978" s="265">
        <v>0.41666666666666669</v>
      </c>
      <c r="D6978" s="112">
        <v>47.195658256540185</v>
      </c>
    </row>
    <row r="6979" spans="1:4">
      <c r="A6979" s="264">
        <v>10</v>
      </c>
      <c r="B6979" s="264">
        <v>18</v>
      </c>
      <c r="C6979" s="265">
        <v>0.45833333333333331</v>
      </c>
      <c r="D6979" s="112">
        <v>46.111028753195228</v>
      </c>
    </row>
    <row r="6980" spans="1:4">
      <c r="A6980" s="264">
        <v>10</v>
      </c>
      <c r="B6980" s="264">
        <v>18</v>
      </c>
      <c r="C6980" s="265">
        <v>0.5</v>
      </c>
      <c r="D6980" s="112">
        <v>45.517617557282456</v>
      </c>
    </row>
    <row r="6981" spans="1:4">
      <c r="A6981" s="264">
        <v>10</v>
      </c>
      <c r="B6981" s="264">
        <v>18</v>
      </c>
      <c r="C6981" s="265">
        <v>0.54166666666666663</v>
      </c>
      <c r="D6981" s="112">
        <v>46.133744063544633</v>
      </c>
    </row>
    <row r="6982" spans="1:4">
      <c r="A6982" s="264">
        <v>10</v>
      </c>
      <c r="B6982" s="264">
        <v>18</v>
      </c>
      <c r="C6982" s="265">
        <v>0.58333333333333337</v>
      </c>
      <c r="D6982" s="112">
        <v>46.803034715040184</v>
      </c>
    </row>
    <row r="6983" spans="1:4">
      <c r="A6983" s="264">
        <v>10</v>
      </c>
      <c r="B6983" s="264">
        <v>18</v>
      </c>
      <c r="C6983" s="265">
        <v>0.625</v>
      </c>
      <c r="D6983" s="112">
        <v>46.411652249406664</v>
      </c>
    </row>
    <row r="6984" spans="1:4">
      <c r="A6984" s="264">
        <v>10</v>
      </c>
      <c r="B6984" s="264">
        <v>18</v>
      </c>
      <c r="C6984" s="265">
        <v>0.66666666666666663</v>
      </c>
      <c r="D6984" s="112">
        <v>37.704971737189929</v>
      </c>
    </row>
    <row r="6985" spans="1:4">
      <c r="A6985" s="264">
        <v>10</v>
      </c>
      <c r="B6985" s="264">
        <v>18</v>
      </c>
      <c r="C6985" s="265">
        <v>0.70833333333333337</v>
      </c>
      <c r="D6985" s="112">
        <v>8.0680227627927756</v>
      </c>
    </row>
    <row r="6986" spans="1:4">
      <c r="A6986" s="264">
        <v>10</v>
      </c>
      <c r="B6986" s="264">
        <v>18</v>
      </c>
      <c r="C6986" s="265">
        <v>0.75</v>
      </c>
      <c r="D6986" s="112">
        <v>0</v>
      </c>
    </row>
    <row r="6987" spans="1:4">
      <c r="A6987" s="264">
        <v>10</v>
      </c>
      <c r="B6987" s="264">
        <v>18</v>
      </c>
      <c r="C6987" s="265">
        <v>0.79166666666666663</v>
      </c>
      <c r="D6987" s="112">
        <v>0</v>
      </c>
    </row>
    <row r="6988" spans="1:4">
      <c r="A6988" s="264">
        <v>10</v>
      </c>
      <c r="B6988" s="264">
        <v>18</v>
      </c>
      <c r="C6988" s="265">
        <v>0.83333333333333337</v>
      </c>
      <c r="D6988" s="112">
        <v>0</v>
      </c>
    </row>
    <row r="6989" spans="1:4">
      <c r="A6989" s="264">
        <v>10</v>
      </c>
      <c r="B6989" s="264">
        <v>18</v>
      </c>
      <c r="C6989" s="265">
        <v>0.875</v>
      </c>
      <c r="D6989" s="112">
        <v>0</v>
      </c>
    </row>
    <row r="6990" spans="1:4">
      <c r="A6990" s="264">
        <v>10</v>
      </c>
      <c r="B6990" s="264">
        <v>18</v>
      </c>
      <c r="C6990" s="265">
        <v>0.91666666666666663</v>
      </c>
      <c r="D6990" s="112">
        <v>0</v>
      </c>
    </row>
    <row r="6991" spans="1:4">
      <c r="A6991" s="264">
        <v>10</v>
      </c>
      <c r="B6991" s="264">
        <v>18</v>
      </c>
      <c r="C6991" s="265">
        <v>0.95833333333333337</v>
      </c>
      <c r="D6991" s="112">
        <v>0</v>
      </c>
    </row>
    <row r="6992" spans="1:4">
      <c r="A6992" s="264">
        <v>10</v>
      </c>
      <c r="B6992" s="264">
        <v>19</v>
      </c>
      <c r="C6992" s="265">
        <v>0</v>
      </c>
      <c r="D6992" s="112">
        <v>0</v>
      </c>
    </row>
    <row r="6993" spans="1:4">
      <c r="A6993" s="264">
        <v>10</v>
      </c>
      <c r="B6993" s="264">
        <v>19</v>
      </c>
      <c r="C6993" s="265">
        <v>4.1666666666666664E-2</v>
      </c>
      <c r="D6993" s="112">
        <v>0</v>
      </c>
    </row>
    <row r="6994" spans="1:4">
      <c r="A6994" s="264">
        <v>10</v>
      </c>
      <c r="B6994" s="264">
        <v>19</v>
      </c>
      <c r="C6994" s="265">
        <v>8.3333333333333329E-2</v>
      </c>
      <c r="D6994" s="112">
        <v>0</v>
      </c>
    </row>
    <row r="6995" spans="1:4">
      <c r="A6995" s="264">
        <v>10</v>
      </c>
      <c r="B6995" s="264">
        <v>19</v>
      </c>
      <c r="C6995" s="265">
        <v>0.125</v>
      </c>
      <c r="D6995" s="112">
        <v>0</v>
      </c>
    </row>
    <row r="6996" spans="1:4">
      <c r="A6996" s="264">
        <v>10</v>
      </c>
      <c r="B6996" s="264">
        <v>19</v>
      </c>
      <c r="C6996" s="265">
        <v>0.16666666666666666</v>
      </c>
      <c r="D6996" s="112">
        <v>0</v>
      </c>
    </row>
    <row r="6997" spans="1:4">
      <c r="A6997" s="264">
        <v>10</v>
      </c>
      <c r="B6997" s="264">
        <v>19</v>
      </c>
      <c r="C6997" s="265">
        <v>0.20833333333333334</v>
      </c>
      <c r="D6997" s="112">
        <v>0</v>
      </c>
    </row>
    <row r="6998" spans="1:4">
      <c r="A6998" s="264">
        <v>10</v>
      </c>
      <c r="B6998" s="264">
        <v>19</v>
      </c>
      <c r="C6998" s="265">
        <v>0.25</v>
      </c>
      <c r="D6998" s="112">
        <v>0</v>
      </c>
    </row>
    <row r="6999" spans="1:4">
      <c r="A6999" s="264">
        <v>10</v>
      </c>
      <c r="B6999" s="264">
        <v>19</v>
      </c>
      <c r="C6999" s="265">
        <v>0.29166666666666669</v>
      </c>
      <c r="D6999" s="112">
        <v>14.48747816017784</v>
      </c>
    </row>
    <row r="7000" spans="1:4">
      <c r="A7000" s="264">
        <v>10</v>
      </c>
      <c r="B7000" s="264">
        <v>19</v>
      </c>
      <c r="C7000" s="265">
        <v>0.33333333333333331</v>
      </c>
      <c r="D7000" s="112">
        <v>44.760807203891687</v>
      </c>
    </row>
    <row r="7001" spans="1:4">
      <c r="A7001" s="264">
        <v>10</v>
      </c>
      <c r="B7001" s="264">
        <v>19</v>
      </c>
      <c r="C7001" s="265">
        <v>0.375</v>
      </c>
      <c r="D7001" s="112">
        <v>47.701638130389355</v>
      </c>
    </row>
    <row r="7002" spans="1:4">
      <c r="A7002" s="264">
        <v>10</v>
      </c>
      <c r="B7002" s="264">
        <v>19</v>
      </c>
      <c r="C7002" s="265">
        <v>0.41666666666666669</v>
      </c>
      <c r="D7002" s="112">
        <v>46.964645580135411</v>
      </c>
    </row>
    <row r="7003" spans="1:4">
      <c r="A7003" s="264">
        <v>10</v>
      </c>
      <c r="B7003" s="264">
        <v>19</v>
      </c>
      <c r="C7003" s="265">
        <v>0.45833333333333331</v>
      </c>
      <c r="D7003" s="112">
        <v>45.810345859414895</v>
      </c>
    </row>
    <row r="7004" spans="1:4">
      <c r="A7004" s="264">
        <v>10</v>
      </c>
      <c r="B7004" s="264">
        <v>19</v>
      </c>
      <c r="C7004" s="265">
        <v>0.5</v>
      </c>
      <c r="D7004" s="112">
        <v>45.060370692237463</v>
      </c>
    </row>
    <row r="7005" spans="1:4">
      <c r="A7005" s="264">
        <v>10</v>
      </c>
      <c r="B7005" s="264">
        <v>19</v>
      </c>
      <c r="C7005" s="265">
        <v>0.54166666666666663</v>
      </c>
      <c r="D7005" s="112">
        <v>45.557728140733047</v>
      </c>
    </row>
    <row r="7006" spans="1:4">
      <c r="A7006" s="264">
        <v>10</v>
      </c>
      <c r="B7006" s="264">
        <v>19</v>
      </c>
      <c r="C7006" s="265">
        <v>0.58333333333333337</v>
      </c>
      <c r="D7006" s="112">
        <v>46.073609092270516</v>
      </c>
    </row>
    <row r="7007" spans="1:4">
      <c r="A7007" s="264">
        <v>10</v>
      </c>
      <c r="B7007" s="264">
        <v>19</v>
      </c>
      <c r="C7007" s="265">
        <v>0.625</v>
      </c>
      <c r="D7007" s="112">
        <v>45.83574465293205</v>
      </c>
    </row>
    <row r="7008" spans="1:4">
      <c r="A7008" s="264">
        <v>10</v>
      </c>
      <c r="B7008" s="264">
        <v>19</v>
      </c>
      <c r="C7008" s="265">
        <v>0.66666666666666663</v>
      </c>
      <c r="D7008" s="112">
        <v>36.937439447064783</v>
      </c>
    </row>
    <row r="7009" spans="1:4">
      <c r="A7009" s="264">
        <v>10</v>
      </c>
      <c r="B7009" s="264">
        <v>19</v>
      </c>
      <c r="C7009" s="265">
        <v>0.70833333333333337</v>
      </c>
      <c r="D7009" s="112">
        <v>6.3159830680794578</v>
      </c>
    </row>
    <row r="7010" spans="1:4">
      <c r="A7010" s="264">
        <v>10</v>
      </c>
      <c r="B7010" s="264">
        <v>19</v>
      </c>
      <c r="C7010" s="265">
        <v>0.75</v>
      </c>
      <c r="D7010" s="112">
        <v>0</v>
      </c>
    </row>
    <row r="7011" spans="1:4">
      <c r="A7011" s="264">
        <v>10</v>
      </c>
      <c r="B7011" s="264">
        <v>19</v>
      </c>
      <c r="C7011" s="265">
        <v>0.79166666666666663</v>
      </c>
      <c r="D7011" s="112">
        <v>0</v>
      </c>
    </row>
    <row r="7012" spans="1:4">
      <c r="A7012" s="264">
        <v>10</v>
      </c>
      <c r="B7012" s="264">
        <v>19</v>
      </c>
      <c r="C7012" s="265">
        <v>0.83333333333333337</v>
      </c>
      <c r="D7012" s="112">
        <v>0</v>
      </c>
    </row>
    <row r="7013" spans="1:4">
      <c r="A7013" s="264">
        <v>10</v>
      </c>
      <c r="B7013" s="264">
        <v>19</v>
      </c>
      <c r="C7013" s="265">
        <v>0.875</v>
      </c>
      <c r="D7013" s="112">
        <v>0</v>
      </c>
    </row>
    <row r="7014" spans="1:4">
      <c r="A7014" s="264">
        <v>10</v>
      </c>
      <c r="B7014" s="264">
        <v>19</v>
      </c>
      <c r="C7014" s="265">
        <v>0.91666666666666663</v>
      </c>
      <c r="D7014" s="112">
        <v>0</v>
      </c>
    </row>
    <row r="7015" spans="1:4">
      <c r="A7015" s="264">
        <v>10</v>
      </c>
      <c r="B7015" s="264">
        <v>19</v>
      </c>
      <c r="C7015" s="265">
        <v>0.95833333333333337</v>
      </c>
      <c r="D7015" s="112">
        <v>0</v>
      </c>
    </row>
    <row r="7016" spans="1:4">
      <c r="A7016" s="264">
        <v>10</v>
      </c>
      <c r="B7016" s="264">
        <v>20</v>
      </c>
      <c r="C7016" s="265">
        <v>0</v>
      </c>
      <c r="D7016" s="112">
        <v>0</v>
      </c>
    </row>
    <row r="7017" spans="1:4">
      <c r="A7017" s="264">
        <v>10</v>
      </c>
      <c r="B7017" s="264">
        <v>20</v>
      </c>
      <c r="C7017" s="265">
        <v>4.1666666666666664E-2</v>
      </c>
      <c r="D7017" s="112">
        <v>0</v>
      </c>
    </row>
    <row r="7018" spans="1:4">
      <c r="A7018" s="264">
        <v>10</v>
      </c>
      <c r="B7018" s="264">
        <v>20</v>
      </c>
      <c r="C7018" s="265">
        <v>8.3333333333333329E-2</v>
      </c>
      <c r="D7018" s="112">
        <v>0</v>
      </c>
    </row>
    <row r="7019" spans="1:4">
      <c r="A7019" s="264">
        <v>10</v>
      </c>
      <c r="B7019" s="264">
        <v>20</v>
      </c>
      <c r="C7019" s="265">
        <v>0.125</v>
      </c>
      <c r="D7019" s="112">
        <v>0</v>
      </c>
    </row>
    <row r="7020" spans="1:4">
      <c r="A7020" s="264">
        <v>10</v>
      </c>
      <c r="B7020" s="264">
        <v>20</v>
      </c>
      <c r="C7020" s="265">
        <v>0.16666666666666666</v>
      </c>
      <c r="D7020" s="112">
        <v>0</v>
      </c>
    </row>
    <row r="7021" spans="1:4">
      <c r="A7021" s="264">
        <v>10</v>
      </c>
      <c r="B7021" s="264">
        <v>20</v>
      </c>
      <c r="C7021" s="265">
        <v>0.20833333333333334</v>
      </c>
      <c r="D7021" s="112">
        <v>0</v>
      </c>
    </row>
    <row r="7022" spans="1:4">
      <c r="A7022" s="264">
        <v>10</v>
      </c>
      <c r="B7022" s="264">
        <v>20</v>
      </c>
      <c r="C7022" s="265">
        <v>0.25</v>
      </c>
      <c r="D7022" s="112">
        <v>0</v>
      </c>
    </row>
    <row r="7023" spans="1:4">
      <c r="A7023" s="264">
        <v>10</v>
      </c>
      <c r="B7023" s="264">
        <v>20</v>
      </c>
      <c r="C7023" s="265">
        <v>0.29166666666666669</v>
      </c>
      <c r="D7023" s="112">
        <v>13.318697886342404</v>
      </c>
    </row>
    <row r="7024" spans="1:4">
      <c r="A7024" s="264">
        <v>10</v>
      </c>
      <c r="B7024" s="264">
        <v>20</v>
      </c>
      <c r="C7024" s="265">
        <v>0.33333333333333331</v>
      </c>
      <c r="D7024" s="112">
        <v>42.520196340275866</v>
      </c>
    </row>
    <row r="7025" spans="1:4">
      <c r="A7025" s="264">
        <v>10</v>
      </c>
      <c r="B7025" s="264">
        <v>20</v>
      </c>
      <c r="C7025" s="265">
        <v>0.375</v>
      </c>
      <c r="D7025" s="112">
        <v>45.473505935202887</v>
      </c>
    </row>
    <row r="7026" spans="1:4">
      <c r="A7026" s="264">
        <v>10</v>
      </c>
      <c r="B7026" s="264">
        <v>20</v>
      </c>
      <c r="C7026" s="265">
        <v>0.41666666666666669</v>
      </c>
      <c r="D7026" s="112">
        <v>45.018916313995135</v>
      </c>
    </row>
    <row r="7027" spans="1:4">
      <c r="A7027" s="264">
        <v>10</v>
      </c>
      <c r="B7027" s="264">
        <v>20</v>
      </c>
      <c r="C7027" s="265">
        <v>0.45833333333333331</v>
      </c>
      <c r="D7027" s="112">
        <v>43.983540660224065</v>
      </c>
    </row>
    <row r="7028" spans="1:4">
      <c r="A7028" s="264">
        <v>10</v>
      </c>
      <c r="B7028" s="264">
        <v>20</v>
      </c>
      <c r="C7028" s="265">
        <v>0.5</v>
      </c>
      <c r="D7028" s="112">
        <v>43.267443927366998</v>
      </c>
    </row>
    <row r="7029" spans="1:4">
      <c r="A7029" s="264">
        <v>10</v>
      </c>
      <c r="B7029" s="264">
        <v>20</v>
      </c>
      <c r="C7029" s="265">
        <v>0.54166666666666663</v>
      </c>
      <c r="D7029" s="112">
        <v>43.734625007734365</v>
      </c>
    </row>
    <row r="7030" spans="1:4">
      <c r="A7030" s="264">
        <v>10</v>
      </c>
      <c r="B7030" s="264">
        <v>20</v>
      </c>
      <c r="C7030" s="265">
        <v>0.58333333333333337</v>
      </c>
      <c r="D7030" s="112">
        <v>44.069174314905069</v>
      </c>
    </row>
    <row r="7031" spans="1:4">
      <c r="A7031" s="264">
        <v>10</v>
      </c>
      <c r="B7031" s="264">
        <v>20</v>
      </c>
      <c r="C7031" s="265">
        <v>0.625</v>
      </c>
      <c r="D7031" s="112">
        <v>43.181761928247418</v>
      </c>
    </row>
    <row r="7032" spans="1:4">
      <c r="A7032" s="264">
        <v>10</v>
      </c>
      <c r="B7032" s="264">
        <v>20</v>
      </c>
      <c r="C7032" s="265">
        <v>0.66666666666666663</v>
      </c>
      <c r="D7032" s="112">
        <v>29.306592458135238</v>
      </c>
    </row>
    <row r="7033" spans="1:4">
      <c r="A7033" s="264">
        <v>10</v>
      </c>
      <c r="B7033" s="264">
        <v>20</v>
      </c>
      <c r="C7033" s="265">
        <v>0.70833333333333337</v>
      </c>
      <c r="D7033" s="112">
        <v>3.804492867230155</v>
      </c>
    </row>
    <row r="7034" spans="1:4">
      <c r="A7034" s="264">
        <v>10</v>
      </c>
      <c r="B7034" s="264">
        <v>20</v>
      </c>
      <c r="C7034" s="265">
        <v>0.75</v>
      </c>
      <c r="D7034" s="112">
        <v>0</v>
      </c>
    </row>
    <row r="7035" spans="1:4">
      <c r="A7035" s="264">
        <v>10</v>
      </c>
      <c r="B7035" s="264">
        <v>20</v>
      </c>
      <c r="C7035" s="265">
        <v>0.79166666666666663</v>
      </c>
      <c r="D7035" s="112">
        <v>0</v>
      </c>
    </row>
    <row r="7036" spans="1:4">
      <c r="A7036" s="264">
        <v>10</v>
      </c>
      <c r="B7036" s="264">
        <v>20</v>
      </c>
      <c r="C7036" s="265">
        <v>0.83333333333333337</v>
      </c>
      <c r="D7036" s="112">
        <v>0</v>
      </c>
    </row>
    <row r="7037" spans="1:4">
      <c r="A7037" s="264">
        <v>10</v>
      </c>
      <c r="B7037" s="264">
        <v>20</v>
      </c>
      <c r="C7037" s="265">
        <v>0.875</v>
      </c>
      <c r="D7037" s="112">
        <v>0</v>
      </c>
    </row>
    <row r="7038" spans="1:4">
      <c r="A7038" s="264">
        <v>10</v>
      </c>
      <c r="B7038" s="264">
        <v>20</v>
      </c>
      <c r="C7038" s="265">
        <v>0.91666666666666663</v>
      </c>
      <c r="D7038" s="112">
        <v>0</v>
      </c>
    </row>
    <row r="7039" spans="1:4">
      <c r="A7039" s="264">
        <v>10</v>
      </c>
      <c r="B7039" s="264">
        <v>20</v>
      </c>
      <c r="C7039" s="265">
        <v>0.95833333333333337</v>
      </c>
      <c r="D7039" s="112">
        <v>0</v>
      </c>
    </row>
    <row r="7040" spans="1:4">
      <c r="A7040" s="264">
        <v>10</v>
      </c>
      <c r="B7040" s="264">
        <v>21</v>
      </c>
      <c r="C7040" s="265">
        <v>0</v>
      </c>
      <c r="D7040" s="112">
        <v>0</v>
      </c>
    </row>
    <row r="7041" spans="1:4">
      <c r="A7041" s="264">
        <v>10</v>
      </c>
      <c r="B7041" s="264">
        <v>21</v>
      </c>
      <c r="C7041" s="265">
        <v>4.1666666666666664E-2</v>
      </c>
      <c r="D7041" s="112">
        <v>0</v>
      </c>
    </row>
    <row r="7042" spans="1:4">
      <c r="A7042" s="264">
        <v>10</v>
      </c>
      <c r="B7042" s="264">
        <v>21</v>
      </c>
      <c r="C7042" s="265">
        <v>8.3333333333333329E-2</v>
      </c>
      <c r="D7042" s="112">
        <v>0</v>
      </c>
    </row>
    <row r="7043" spans="1:4">
      <c r="A7043" s="264">
        <v>10</v>
      </c>
      <c r="B7043" s="264">
        <v>21</v>
      </c>
      <c r="C7043" s="265">
        <v>0.125</v>
      </c>
      <c r="D7043" s="112">
        <v>0</v>
      </c>
    </row>
    <row r="7044" spans="1:4">
      <c r="A7044" s="264">
        <v>10</v>
      </c>
      <c r="B7044" s="264">
        <v>21</v>
      </c>
      <c r="C7044" s="265">
        <v>0.16666666666666666</v>
      </c>
      <c r="D7044" s="112">
        <v>0</v>
      </c>
    </row>
    <row r="7045" spans="1:4">
      <c r="A7045" s="264">
        <v>10</v>
      </c>
      <c r="B7045" s="264">
        <v>21</v>
      </c>
      <c r="C7045" s="265">
        <v>0.20833333333333334</v>
      </c>
      <c r="D7045" s="112">
        <v>0</v>
      </c>
    </row>
    <row r="7046" spans="1:4">
      <c r="A7046" s="264">
        <v>10</v>
      </c>
      <c r="B7046" s="264">
        <v>21</v>
      </c>
      <c r="C7046" s="265">
        <v>0.25</v>
      </c>
      <c r="D7046" s="112">
        <v>0</v>
      </c>
    </row>
    <row r="7047" spans="1:4">
      <c r="A7047" s="264">
        <v>10</v>
      </c>
      <c r="B7047" s="264">
        <v>21</v>
      </c>
      <c r="C7047" s="265">
        <v>0.29166666666666669</v>
      </c>
      <c r="D7047" s="112">
        <v>11.147502166533592</v>
      </c>
    </row>
    <row r="7048" spans="1:4">
      <c r="A7048" s="264">
        <v>10</v>
      </c>
      <c r="B7048" s="264">
        <v>21</v>
      </c>
      <c r="C7048" s="265">
        <v>0.33333333333333331</v>
      </c>
      <c r="D7048" s="112">
        <v>38.356592663464056</v>
      </c>
    </row>
    <row r="7049" spans="1:4">
      <c r="A7049" s="264">
        <v>10</v>
      </c>
      <c r="B7049" s="264">
        <v>21</v>
      </c>
      <c r="C7049" s="265">
        <v>0.375</v>
      </c>
      <c r="D7049" s="112">
        <v>42.789416211174135</v>
      </c>
    </row>
    <row r="7050" spans="1:4">
      <c r="A7050" s="264">
        <v>10</v>
      </c>
      <c r="B7050" s="264">
        <v>21</v>
      </c>
      <c r="C7050" s="265">
        <v>0.41666666666666669</v>
      </c>
      <c r="D7050" s="112">
        <v>42.802795781833922</v>
      </c>
    </row>
    <row r="7051" spans="1:4">
      <c r="A7051" s="264">
        <v>10</v>
      </c>
      <c r="B7051" s="264">
        <v>21</v>
      </c>
      <c r="C7051" s="265">
        <v>0.45833333333333331</v>
      </c>
      <c r="D7051" s="112">
        <v>41.960192420240659</v>
      </c>
    </row>
    <row r="7052" spans="1:4">
      <c r="A7052" s="264">
        <v>10</v>
      </c>
      <c r="B7052" s="264">
        <v>21</v>
      </c>
      <c r="C7052" s="265">
        <v>0.5</v>
      </c>
      <c r="D7052" s="112">
        <v>41.247140682716854</v>
      </c>
    </row>
    <row r="7053" spans="1:4">
      <c r="A7053" s="264">
        <v>10</v>
      </c>
      <c r="B7053" s="264">
        <v>21</v>
      </c>
      <c r="C7053" s="265">
        <v>0.54166666666666663</v>
      </c>
      <c r="D7053" s="112">
        <v>41.735055940103166</v>
      </c>
    </row>
    <row r="7054" spans="1:4">
      <c r="A7054" s="264">
        <v>10</v>
      </c>
      <c r="B7054" s="264">
        <v>21</v>
      </c>
      <c r="C7054" s="265">
        <v>0.58333333333333337</v>
      </c>
      <c r="D7054" s="112">
        <v>41.957507153114364</v>
      </c>
    </row>
    <row r="7055" spans="1:4">
      <c r="A7055" s="264">
        <v>10</v>
      </c>
      <c r="B7055" s="264">
        <v>21</v>
      </c>
      <c r="C7055" s="265">
        <v>0.625</v>
      </c>
      <c r="D7055" s="112">
        <v>41.058102125034644</v>
      </c>
    </row>
    <row r="7056" spans="1:4">
      <c r="A7056" s="264">
        <v>10</v>
      </c>
      <c r="B7056" s="264">
        <v>21</v>
      </c>
      <c r="C7056" s="265">
        <v>0.66666666666666663</v>
      </c>
      <c r="D7056" s="112">
        <v>30.965200991641886</v>
      </c>
    </row>
    <row r="7057" spans="1:4">
      <c r="A7057" s="264">
        <v>10</v>
      </c>
      <c r="B7057" s="264">
        <v>21</v>
      </c>
      <c r="C7057" s="265">
        <v>0.70833333333333337</v>
      </c>
      <c r="D7057" s="112">
        <v>4.6355648379299446</v>
      </c>
    </row>
    <row r="7058" spans="1:4">
      <c r="A7058" s="264">
        <v>10</v>
      </c>
      <c r="B7058" s="264">
        <v>21</v>
      </c>
      <c r="C7058" s="265">
        <v>0.75</v>
      </c>
      <c r="D7058" s="112">
        <v>0</v>
      </c>
    </row>
    <row r="7059" spans="1:4">
      <c r="A7059" s="264">
        <v>10</v>
      </c>
      <c r="B7059" s="264">
        <v>21</v>
      </c>
      <c r="C7059" s="265">
        <v>0.79166666666666663</v>
      </c>
      <c r="D7059" s="112">
        <v>0</v>
      </c>
    </row>
    <row r="7060" spans="1:4">
      <c r="A7060" s="264">
        <v>10</v>
      </c>
      <c r="B7060" s="264">
        <v>21</v>
      </c>
      <c r="C7060" s="265">
        <v>0.83333333333333337</v>
      </c>
      <c r="D7060" s="112">
        <v>0</v>
      </c>
    </row>
    <row r="7061" spans="1:4">
      <c r="A7061" s="264">
        <v>10</v>
      </c>
      <c r="B7061" s="264">
        <v>21</v>
      </c>
      <c r="C7061" s="265">
        <v>0.875</v>
      </c>
      <c r="D7061" s="112">
        <v>0</v>
      </c>
    </row>
    <row r="7062" spans="1:4">
      <c r="A7062" s="264">
        <v>10</v>
      </c>
      <c r="B7062" s="264">
        <v>21</v>
      </c>
      <c r="C7062" s="265">
        <v>0.91666666666666663</v>
      </c>
      <c r="D7062" s="112">
        <v>0</v>
      </c>
    </row>
    <row r="7063" spans="1:4">
      <c r="A7063" s="264">
        <v>10</v>
      </c>
      <c r="B7063" s="264">
        <v>21</v>
      </c>
      <c r="C7063" s="265">
        <v>0.95833333333333337</v>
      </c>
      <c r="D7063" s="112">
        <v>0</v>
      </c>
    </row>
    <row r="7064" spans="1:4">
      <c r="A7064" s="264">
        <v>10</v>
      </c>
      <c r="B7064" s="264">
        <v>22</v>
      </c>
      <c r="C7064" s="265">
        <v>0</v>
      </c>
      <c r="D7064" s="112">
        <v>0</v>
      </c>
    </row>
    <row r="7065" spans="1:4">
      <c r="A7065" s="264">
        <v>10</v>
      </c>
      <c r="B7065" s="264">
        <v>22</v>
      </c>
      <c r="C7065" s="265">
        <v>4.1666666666666664E-2</v>
      </c>
      <c r="D7065" s="112">
        <v>0</v>
      </c>
    </row>
    <row r="7066" spans="1:4">
      <c r="A7066" s="264">
        <v>10</v>
      </c>
      <c r="B7066" s="264">
        <v>22</v>
      </c>
      <c r="C7066" s="265">
        <v>8.3333333333333329E-2</v>
      </c>
      <c r="D7066" s="112">
        <v>0</v>
      </c>
    </row>
    <row r="7067" spans="1:4">
      <c r="A7067" s="264">
        <v>10</v>
      </c>
      <c r="B7067" s="264">
        <v>22</v>
      </c>
      <c r="C7067" s="265">
        <v>0.125</v>
      </c>
      <c r="D7067" s="112">
        <v>0</v>
      </c>
    </row>
    <row r="7068" spans="1:4">
      <c r="A7068" s="264">
        <v>10</v>
      </c>
      <c r="B7068" s="264">
        <v>22</v>
      </c>
      <c r="C7068" s="265">
        <v>0.16666666666666666</v>
      </c>
      <c r="D7068" s="112">
        <v>0</v>
      </c>
    </row>
    <row r="7069" spans="1:4">
      <c r="A7069" s="264">
        <v>10</v>
      </c>
      <c r="B7069" s="264">
        <v>22</v>
      </c>
      <c r="C7069" s="265">
        <v>0.20833333333333334</v>
      </c>
      <c r="D7069" s="112">
        <v>0</v>
      </c>
    </row>
    <row r="7070" spans="1:4">
      <c r="A7070" s="264">
        <v>10</v>
      </c>
      <c r="B7070" s="264">
        <v>22</v>
      </c>
      <c r="C7070" s="265">
        <v>0.25</v>
      </c>
      <c r="D7070" s="112">
        <v>0</v>
      </c>
    </row>
    <row r="7071" spans="1:4">
      <c r="A7071" s="264">
        <v>10</v>
      </c>
      <c r="B7071" s="264">
        <v>22</v>
      </c>
      <c r="C7071" s="265">
        <v>0.29166666666666669</v>
      </c>
      <c r="D7071" s="112">
        <v>0.81628159491800423</v>
      </c>
    </row>
    <row r="7072" spans="1:4">
      <c r="A7072" s="264">
        <v>10</v>
      </c>
      <c r="B7072" s="264">
        <v>22</v>
      </c>
      <c r="C7072" s="265">
        <v>0.33333333333333331</v>
      </c>
      <c r="D7072" s="112">
        <v>2.8646176768701399</v>
      </c>
    </row>
    <row r="7073" spans="1:4">
      <c r="A7073" s="264">
        <v>10</v>
      </c>
      <c r="B7073" s="264">
        <v>22</v>
      </c>
      <c r="C7073" s="265">
        <v>0.375</v>
      </c>
      <c r="D7073" s="112">
        <v>3.9235008633028632</v>
      </c>
    </row>
    <row r="7074" spans="1:4">
      <c r="A7074" s="264">
        <v>10</v>
      </c>
      <c r="B7074" s="264">
        <v>22</v>
      </c>
      <c r="C7074" s="265">
        <v>0.41666666666666669</v>
      </c>
      <c r="D7074" s="112">
        <v>9.2056313666044378</v>
      </c>
    </row>
    <row r="7075" spans="1:4">
      <c r="A7075" s="264">
        <v>10</v>
      </c>
      <c r="B7075" s="264">
        <v>22</v>
      </c>
      <c r="C7075" s="265">
        <v>0.45833333333333331</v>
      </c>
      <c r="D7075" s="112">
        <v>17.001937856220103</v>
      </c>
    </row>
    <row r="7076" spans="1:4">
      <c r="A7076" s="264">
        <v>10</v>
      </c>
      <c r="B7076" s="264">
        <v>22</v>
      </c>
      <c r="C7076" s="265">
        <v>0.5</v>
      </c>
      <c r="D7076" s="112">
        <v>30.132071132717048</v>
      </c>
    </row>
    <row r="7077" spans="1:4">
      <c r="A7077" s="264">
        <v>10</v>
      </c>
      <c r="B7077" s="264">
        <v>22</v>
      </c>
      <c r="C7077" s="265">
        <v>0.54166666666666663</v>
      </c>
      <c r="D7077" s="112">
        <v>28.745650724194796</v>
      </c>
    </row>
    <row r="7078" spans="1:4">
      <c r="A7078" s="264">
        <v>10</v>
      </c>
      <c r="B7078" s="264">
        <v>22</v>
      </c>
      <c r="C7078" s="265">
        <v>0.58333333333333337</v>
      </c>
      <c r="D7078" s="112">
        <v>36.42777253922393</v>
      </c>
    </row>
    <row r="7079" spans="1:4">
      <c r="A7079" s="264">
        <v>10</v>
      </c>
      <c r="B7079" s="264">
        <v>22</v>
      </c>
      <c r="C7079" s="265">
        <v>0.625</v>
      </c>
      <c r="D7079" s="112">
        <v>40.823439039487148</v>
      </c>
    </row>
    <row r="7080" spans="1:4">
      <c r="A7080" s="264">
        <v>10</v>
      </c>
      <c r="B7080" s="264">
        <v>22</v>
      </c>
      <c r="C7080" s="265">
        <v>0.66666666666666663</v>
      </c>
      <c r="D7080" s="112">
        <v>30.022667757029904</v>
      </c>
    </row>
    <row r="7081" spans="1:4">
      <c r="A7081" s="264">
        <v>10</v>
      </c>
      <c r="B7081" s="264">
        <v>22</v>
      </c>
      <c r="C7081" s="265">
        <v>0.70833333333333337</v>
      </c>
      <c r="D7081" s="112">
        <v>4.3161872605014349</v>
      </c>
    </row>
    <row r="7082" spans="1:4">
      <c r="A7082" s="264">
        <v>10</v>
      </c>
      <c r="B7082" s="264">
        <v>22</v>
      </c>
      <c r="C7082" s="265">
        <v>0.75</v>
      </c>
      <c r="D7082" s="112">
        <v>0</v>
      </c>
    </row>
    <row r="7083" spans="1:4">
      <c r="A7083" s="264">
        <v>10</v>
      </c>
      <c r="B7083" s="264">
        <v>22</v>
      </c>
      <c r="C7083" s="265">
        <v>0.79166666666666663</v>
      </c>
      <c r="D7083" s="112">
        <v>0</v>
      </c>
    </row>
    <row r="7084" spans="1:4">
      <c r="A7084" s="264">
        <v>10</v>
      </c>
      <c r="B7084" s="264">
        <v>22</v>
      </c>
      <c r="C7084" s="265">
        <v>0.83333333333333337</v>
      </c>
      <c r="D7084" s="112">
        <v>0</v>
      </c>
    </row>
    <row r="7085" spans="1:4">
      <c r="A7085" s="264">
        <v>10</v>
      </c>
      <c r="B7085" s="264">
        <v>22</v>
      </c>
      <c r="C7085" s="265">
        <v>0.875</v>
      </c>
      <c r="D7085" s="112">
        <v>0</v>
      </c>
    </row>
    <row r="7086" spans="1:4">
      <c r="A7086" s="264">
        <v>10</v>
      </c>
      <c r="B7086" s="264">
        <v>22</v>
      </c>
      <c r="C7086" s="265">
        <v>0.91666666666666663</v>
      </c>
      <c r="D7086" s="112">
        <v>0</v>
      </c>
    </row>
    <row r="7087" spans="1:4">
      <c r="A7087" s="264">
        <v>10</v>
      </c>
      <c r="B7087" s="264">
        <v>22</v>
      </c>
      <c r="C7087" s="265">
        <v>0.95833333333333337</v>
      </c>
      <c r="D7087" s="112">
        <v>0</v>
      </c>
    </row>
    <row r="7088" spans="1:4">
      <c r="A7088" s="264">
        <v>10</v>
      </c>
      <c r="B7088" s="264">
        <v>23</v>
      </c>
      <c r="C7088" s="265">
        <v>0</v>
      </c>
      <c r="D7088" s="112">
        <v>0</v>
      </c>
    </row>
    <row r="7089" spans="1:4">
      <c r="A7089" s="264">
        <v>10</v>
      </c>
      <c r="B7089" s="264">
        <v>23</v>
      </c>
      <c r="C7089" s="265">
        <v>4.1666666666666664E-2</v>
      </c>
      <c r="D7089" s="112">
        <v>0</v>
      </c>
    </row>
    <row r="7090" spans="1:4">
      <c r="A7090" s="264">
        <v>10</v>
      </c>
      <c r="B7090" s="264">
        <v>23</v>
      </c>
      <c r="C7090" s="265">
        <v>8.3333333333333329E-2</v>
      </c>
      <c r="D7090" s="112">
        <v>0</v>
      </c>
    </row>
    <row r="7091" spans="1:4">
      <c r="A7091" s="264">
        <v>10</v>
      </c>
      <c r="B7091" s="264">
        <v>23</v>
      </c>
      <c r="C7091" s="265">
        <v>0.125</v>
      </c>
      <c r="D7091" s="112">
        <v>0</v>
      </c>
    </row>
    <row r="7092" spans="1:4">
      <c r="A7092" s="264">
        <v>10</v>
      </c>
      <c r="B7092" s="264">
        <v>23</v>
      </c>
      <c r="C7092" s="265">
        <v>0.16666666666666666</v>
      </c>
      <c r="D7092" s="112">
        <v>0</v>
      </c>
    </row>
    <row r="7093" spans="1:4">
      <c r="A7093" s="264">
        <v>10</v>
      </c>
      <c r="B7093" s="264">
        <v>23</v>
      </c>
      <c r="C7093" s="265">
        <v>0.20833333333333334</v>
      </c>
      <c r="D7093" s="112">
        <v>0</v>
      </c>
    </row>
    <row r="7094" spans="1:4">
      <c r="A7094" s="264">
        <v>10</v>
      </c>
      <c r="B7094" s="264">
        <v>23</v>
      </c>
      <c r="C7094" s="265">
        <v>0.25</v>
      </c>
      <c r="D7094" s="112">
        <v>0</v>
      </c>
    </row>
    <row r="7095" spans="1:4">
      <c r="A7095" s="264">
        <v>10</v>
      </c>
      <c r="B7095" s="264">
        <v>23</v>
      </c>
      <c r="C7095" s="265">
        <v>0.29166666666666669</v>
      </c>
      <c r="D7095" s="112">
        <v>10.844799348841351</v>
      </c>
    </row>
    <row r="7096" spans="1:4">
      <c r="A7096" s="264">
        <v>10</v>
      </c>
      <c r="B7096" s="264">
        <v>23</v>
      </c>
      <c r="C7096" s="265">
        <v>0.33333333333333331</v>
      </c>
      <c r="D7096" s="112">
        <v>38.309575181700332</v>
      </c>
    </row>
    <row r="7097" spans="1:4">
      <c r="A7097" s="264">
        <v>10</v>
      </c>
      <c r="B7097" s="264">
        <v>23</v>
      </c>
      <c r="C7097" s="265">
        <v>0.375</v>
      </c>
      <c r="D7097" s="112">
        <v>42.546986432567003</v>
      </c>
    </row>
    <row r="7098" spans="1:4">
      <c r="A7098" s="264">
        <v>10</v>
      </c>
      <c r="B7098" s="264">
        <v>23</v>
      </c>
      <c r="C7098" s="265">
        <v>0.41666666666666669</v>
      </c>
      <c r="D7098" s="112">
        <v>42.691641200409762</v>
      </c>
    </row>
    <row r="7099" spans="1:4">
      <c r="A7099" s="264">
        <v>10</v>
      </c>
      <c r="B7099" s="264">
        <v>23</v>
      </c>
      <c r="C7099" s="265">
        <v>0.45833333333333331</v>
      </c>
      <c r="D7099" s="112">
        <v>41.748456330201222</v>
      </c>
    </row>
    <row r="7100" spans="1:4">
      <c r="A7100" s="264">
        <v>10</v>
      </c>
      <c r="B7100" s="264">
        <v>23</v>
      </c>
      <c r="C7100" s="265">
        <v>0.5</v>
      </c>
      <c r="D7100" s="112">
        <v>41.004453975415601</v>
      </c>
    </row>
    <row r="7101" spans="1:4">
      <c r="A7101" s="264">
        <v>10</v>
      </c>
      <c r="B7101" s="264">
        <v>23</v>
      </c>
      <c r="C7101" s="265">
        <v>0.54166666666666663</v>
      </c>
      <c r="D7101" s="112">
        <v>41.733720007837249</v>
      </c>
    </row>
    <row r="7102" spans="1:4">
      <c r="A7102" s="264">
        <v>10</v>
      </c>
      <c r="B7102" s="264">
        <v>23</v>
      </c>
      <c r="C7102" s="265">
        <v>0.58333333333333337</v>
      </c>
      <c r="D7102" s="112">
        <v>42.135720055108678</v>
      </c>
    </row>
    <row r="7103" spans="1:4">
      <c r="A7103" s="264">
        <v>10</v>
      </c>
      <c r="B7103" s="264">
        <v>23</v>
      </c>
      <c r="C7103" s="265">
        <v>0.625</v>
      </c>
      <c r="D7103" s="112">
        <v>41.319530457659702</v>
      </c>
    </row>
    <row r="7104" spans="1:4">
      <c r="A7104" s="264">
        <v>10</v>
      </c>
      <c r="B7104" s="264">
        <v>23</v>
      </c>
      <c r="C7104" s="265">
        <v>0.66666666666666663</v>
      </c>
      <c r="D7104" s="112">
        <v>30.63038807952768</v>
      </c>
    </row>
    <row r="7105" spans="1:4">
      <c r="A7105" s="264">
        <v>10</v>
      </c>
      <c r="B7105" s="264">
        <v>23</v>
      </c>
      <c r="C7105" s="265">
        <v>0.70833333333333337</v>
      </c>
      <c r="D7105" s="112">
        <v>4.0416742237460568</v>
      </c>
    </row>
    <row r="7106" spans="1:4">
      <c r="A7106" s="264">
        <v>10</v>
      </c>
      <c r="B7106" s="264">
        <v>23</v>
      </c>
      <c r="C7106" s="265">
        <v>0.75</v>
      </c>
      <c r="D7106" s="112">
        <v>0</v>
      </c>
    </row>
    <row r="7107" spans="1:4">
      <c r="A7107" s="264">
        <v>10</v>
      </c>
      <c r="B7107" s="264">
        <v>23</v>
      </c>
      <c r="C7107" s="265">
        <v>0.79166666666666663</v>
      </c>
      <c r="D7107" s="112">
        <v>0</v>
      </c>
    </row>
    <row r="7108" spans="1:4">
      <c r="A7108" s="264">
        <v>10</v>
      </c>
      <c r="B7108" s="264">
        <v>23</v>
      </c>
      <c r="C7108" s="265">
        <v>0.83333333333333337</v>
      </c>
      <c r="D7108" s="112">
        <v>0</v>
      </c>
    </row>
    <row r="7109" spans="1:4">
      <c r="A7109" s="264">
        <v>10</v>
      </c>
      <c r="B7109" s="264">
        <v>23</v>
      </c>
      <c r="C7109" s="265">
        <v>0.875</v>
      </c>
      <c r="D7109" s="112">
        <v>0</v>
      </c>
    </row>
    <row r="7110" spans="1:4">
      <c r="A7110" s="264">
        <v>10</v>
      </c>
      <c r="B7110" s="264">
        <v>23</v>
      </c>
      <c r="C7110" s="265">
        <v>0.91666666666666663</v>
      </c>
      <c r="D7110" s="112">
        <v>0</v>
      </c>
    </row>
    <row r="7111" spans="1:4">
      <c r="A7111" s="264">
        <v>10</v>
      </c>
      <c r="B7111" s="264">
        <v>23</v>
      </c>
      <c r="C7111" s="265">
        <v>0.95833333333333337</v>
      </c>
      <c r="D7111" s="112">
        <v>0</v>
      </c>
    </row>
    <row r="7112" spans="1:4">
      <c r="A7112" s="264">
        <v>10</v>
      </c>
      <c r="B7112" s="264">
        <v>24</v>
      </c>
      <c r="C7112" s="265">
        <v>0</v>
      </c>
      <c r="D7112" s="112">
        <v>0</v>
      </c>
    </row>
    <row r="7113" spans="1:4">
      <c r="A7113" s="264">
        <v>10</v>
      </c>
      <c r="B7113" s="264">
        <v>24</v>
      </c>
      <c r="C7113" s="265">
        <v>4.1666666666666664E-2</v>
      </c>
      <c r="D7113" s="112">
        <v>0</v>
      </c>
    </row>
    <row r="7114" spans="1:4">
      <c r="A7114" s="264">
        <v>10</v>
      </c>
      <c r="B7114" s="264">
        <v>24</v>
      </c>
      <c r="C7114" s="265">
        <v>8.3333333333333329E-2</v>
      </c>
      <c r="D7114" s="112">
        <v>0</v>
      </c>
    </row>
    <row r="7115" spans="1:4">
      <c r="A7115" s="264">
        <v>10</v>
      </c>
      <c r="B7115" s="264">
        <v>24</v>
      </c>
      <c r="C7115" s="265">
        <v>0.125</v>
      </c>
      <c r="D7115" s="112">
        <v>0</v>
      </c>
    </row>
    <row r="7116" spans="1:4">
      <c r="A7116" s="264">
        <v>10</v>
      </c>
      <c r="B7116" s="264">
        <v>24</v>
      </c>
      <c r="C7116" s="265">
        <v>0.16666666666666666</v>
      </c>
      <c r="D7116" s="112">
        <v>0</v>
      </c>
    </row>
    <row r="7117" spans="1:4">
      <c r="A7117" s="264">
        <v>10</v>
      </c>
      <c r="B7117" s="264">
        <v>24</v>
      </c>
      <c r="C7117" s="265">
        <v>0.20833333333333334</v>
      </c>
      <c r="D7117" s="112">
        <v>0</v>
      </c>
    </row>
    <row r="7118" spans="1:4">
      <c r="A7118" s="264">
        <v>10</v>
      </c>
      <c r="B7118" s="264">
        <v>24</v>
      </c>
      <c r="C7118" s="265">
        <v>0.25</v>
      </c>
      <c r="D7118" s="112">
        <v>0</v>
      </c>
    </row>
    <row r="7119" spans="1:4">
      <c r="A7119" s="264">
        <v>10</v>
      </c>
      <c r="B7119" s="264">
        <v>24</v>
      </c>
      <c r="C7119" s="265">
        <v>0.29166666666666669</v>
      </c>
      <c r="D7119" s="112">
        <v>7.5630608028833937</v>
      </c>
    </row>
    <row r="7120" spans="1:4">
      <c r="A7120" s="264">
        <v>10</v>
      </c>
      <c r="B7120" s="264">
        <v>24</v>
      </c>
      <c r="C7120" s="265">
        <v>0.33333333333333331</v>
      </c>
      <c r="D7120" s="112">
        <v>14.774041770078842</v>
      </c>
    </row>
    <row r="7121" spans="1:4">
      <c r="A7121" s="264">
        <v>10</v>
      </c>
      <c r="B7121" s="264">
        <v>24</v>
      </c>
      <c r="C7121" s="265">
        <v>0.375</v>
      </c>
      <c r="D7121" s="112">
        <v>19.750257626842753</v>
      </c>
    </row>
    <row r="7122" spans="1:4">
      <c r="A7122" s="264">
        <v>10</v>
      </c>
      <c r="B7122" s="264">
        <v>24</v>
      </c>
      <c r="C7122" s="265">
        <v>0.41666666666666669</v>
      </c>
      <c r="D7122" s="112">
        <v>29.998348526272583</v>
      </c>
    </row>
    <row r="7123" spans="1:4">
      <c r="A7123" s="264">
        <v>10</v>
      </c>
      <c r="B7123" s="264">
        <v>24</v>
      </c>
      <c r="C7123" s="265">
        <v>0.45833333333333331</v>
      </c>
      <c r="D7123" s="112">
        <v>39.595894299440651</v>
      </c>
    </row>
    <row r="7124" spans="1:4">
      <c r="A7124" s="264">
        <v>10</v>
      </c>
      <c r="B7124" s="264">
        <v>24</v>
      </c>
      <c r="C7124" s="265">
        <v>0.5</v>
      </c>
      <c r="D7124" s="112">
        <v>41.322216586288434</v>
      </c>
    </row>
    <row r="7125" spans="1:4">
      <c r="A7125" s="264">
        <v>10</v>
      </c>
      <c r="B7125" s="264">
        <v>24</v>
      </c>
      <c r="C7125" s="265">
        <v>0.54166666666666663</v>
      </c>
      <c r="D7125" s="112">
        <v>37.535640850051387</v>
      </c>
    </row>
    <row r="7126" spans="1:4">
      <c r="A7126" s="264">
        <v>10</v>
      </c>
      <c r="B7126" s="264">
        <v>24</v>
      </c>
      <c r="C7126" s="265">
        <v>0.58333333333333337</v>
      </c>
      <c r="D7126" s="112">
        <v>41.040674174131453</v>
      </c>
    </row>
    <row r="7127" spans="1:4">
      <c r="A7127" s="264">
        <v>10</v>
      </c>
      <c r="B7127" s="264">
        <v>24</v>
      </c>
      <c r="C7127" s="265">
        <v>0.625</v>
      </c>
      <c r="D7127" s="112">
        <v>34.868115771858704</v>
      </c>
    </row>
    <row r="7128" spans="1:4">
      <c r="A7128" s="264">
        <v>10</v>
      </c>
      <c r="B7128" s="264">
        <v>24</v>
      </c>
      <c r="C7128" s="265">
        <v>0.66666666666666663</v>
      </c>
      <c r="D7128" s="112">
        <v>21.548468398693366</v>
      </c>
    </row>
    <row r="7129" spans="1:4">
      <c r="A7129" s="264">
        <v>10</v>
      </c>
      <c r="B7129" s="264">
        <v>24</v>
      </c>
      <c r="C7129" s="265">
        <v>0.70833333333333337</v>
      </c>
      <c r="D7129" s="112">
        <v>2.9878223053093715</v>
      </c>
    </row>
    <row r="7130" spans="1:4">
      <c r="A7130" s="264">
        <v>10</v>
      </c>
      <c r="B7130" s="264">
        <v>24</v>
      </c>
      <c r="C7130" s="265">
        <v>0.75</v>
      </c>
      <c r="D7130" s="112">
        <v>0</v>
      </c>
    </row>
    <row r="7131" spans="1:4">
      <c r="A7131" s="264">
        <v>10</v>
      </c>
      <c r="B7131" s="264">
        <v>24</v>
      </c>
      <c r="C7131" s="265">
        <v>0.79166666666666663</v>
      </c>
      <c r="D7131" s="112">
        <v>0</v>
      </c>
    </row>
    <row r="7132" spans="1:4">
      <c r="A7132" s="264">
        <v>10</v>
      </c>
      <c r="B7132" s="264">
        <v>24</v>
      </c>
      <c r="C7132" s="265">
        <v>0.83333333333333337</v>
      </c>
      <c r="D7132" s="112">
        <v>0</v>
      </c>
    </row>
    <row r="7133" spans="1:4">
      <c r="A7133" s="264">
        <v>10</v>
      </c>
      <c r="B7133" s="264">
        <v>24</v>
      </c>
      <c r="C7133" s="265">
        <v>0.875</v>
      </c>
      <c r="D7133" s="112">
        <v>0</v>
      </c>
    </row>
    <row r="7134" spans="1:4">
      <c r="A7134" s="264">
        <v>10</v>
      </c>
      <c r="B7134" s="264">
        <v>24</v>
      </c>
      <c r="C7134" s="265">
        <v>0.91666666666666663</v>
      </c>
      <c r="D7134" s="112">
        <v>0</v>
      </c>
    </row>
    <row r="7135" spans="1:4">
      <c r="A7135" s="264">
        <v>10</v>
      </c>
      <c r="B7135" s="264">
        <v>24</v>
      </c>
      <c r="C7135" s="265">
        <v>0.95833333333333337</v>
      </c>
      <c r="D7135" s="112">
        <v>0</v>
      </c>
    </row>
    <row r="7136" spans="1:4">
      <c r="A7136" s="264">
        <v>10</v>
      </c>
      <c r="B7136" s="264">
        <v>25</v>
      </c>
      <c r="C7136" s="265">
        <v>0</v>
      </c>
      <c r="D7136" s="112">
        <v>0</v>
      </c>
    </row>
    <row r="7137" spans="1:4">
      <c r="A7137" s="264">
        <v>10</v>
      </c>
      <c r="B7137" s="264">
        <v>25</v>
      </c>
      <c r="C7137" s="265">
        <v>4.1666666666666664E-2</v>
      </c>
      <c r="D7137" s="112">
        <v>0</v>
      </c>
    </row>
    <row r="7138" spans="1:4">
      <c r="A7138" s="264">
        <v>10</v>
      </c>
      <c r="B7138" s="264">
        <v>25</v>
      </c>
      <c r="C7138" s="265">
        <v>8.3333333333333329E-2</v>
      </c>
      <c r="D7138" s="112">
        <v>0</v>
      </c>
    </row>
    <row r="7139" spans="1:4">
      <c r="A7139" s="264">
        <v>10</v>
      </c>
      <c r="B7139" s="264">
        <v>25</v>
      </c>
      <c r="C7139" s="265">
        <v>0.125</v>
      </c>
      <c r="D7139" s="112">
        <v>0</v>
      </c>
    </row>
    <row r="7140" spans="1:4">
      <c r="A7140" s="264">
        <v>10</v>
      </c>
      <c r="B7140" s="264">
        <v>25</v>
      </c>
      <c r="C7140" s="265">
        <v>0.16666666666666666</v>
      </c>
      <c r="D7140" s="112">
        <v>0</v>
      </c>
    </row>
    <row r="7141" spans="1:4">
      <c r="A7141" s="264">
        <v>10</v>
      </c>
      <c r="B7141" s="264">
        <v>25</v>
      </c>
      <c r="C7141" s="265">
        <v>0.20833333333333334</v>
      </c>
      <c r="D7141" s="112">
        <v>0</v>
      </c>
    </row>
    <row r="7142" spans="1:4">
      <c r="A7142" s="264">
        <v>10</v>
      </c>
      <c r="B7142" s="264">
        <v>25</v>
      </c>
      <c r="C7142" s="265">
        <v>0.25</v>
      </c>
      <c r="D7142" s="112">
        <v>0</v>
      </c>
    </row>
    <row r="7143" spans="1:4">
      <c r="A7143" s="264">
        <v>10</v>
      </c>
      <c r="B7143" s="264">
        <v>25</v>
      </c>
      <c r="C7143" s="265">
        <v>0.29166666666666669</v>
      </c>
      <c r="D7143" s="112">
        <v>1.9761774143894948</v>
      </c>
    </row>
    <row r="7144" spans="1:4">
      <c r="A7144" s="264">
        <v>10</v>
      </c>
      <c r="B7144" s="264">
        <v>25</v>
      </c>
      <c r="C7144" s="265">
        <v>0.33333333333333331</v>
      </c>
      <c r="D7144" s="112">
        <v>6.200591572883174</v>
      </c>
    </row>
    <row r="7145" spans="1:4">
      <c r="A7145" s="264">
        <v>10</v>
      </c>
      <c r="B7145" s="264">
        <v>25</v>
      </c>
      <c r="C7145" s="265">
        <v>0.375</v>
      </c>
      <c r="D7145" s="112">
        <v>29.874075232239182</v>
      </c>
    </row>
    <row r="7146" spans="1:4">
      <c r="A7146" s="264">
        <v>10</v>
      </c>
      <c r="B7146" s="264">
        <v>25</v>
      </c>
      <c r="C7146" s="265">
        <v>0.41666666666666669</v>
      </c>
      <c r="D7146" s="112">
        <v>40.915973856447067</v>
      </c>
    </row>
    <row r="7147" spans="1:4">
      <c r="A7147" s="264">
        <v>10</v>
      </c>
      <c r="B7147" s="264">
        <v>25</v>
      </c>
      <c r="C7147" s="265">
        <v>0.45833333333333331</v>
      </c>
      <c r="D7147" s="112">
        <v>42.471984226184787</v>
      </c>
    </row>
    <row r="7148" spans="1:4">
      <c r="A7148" s="264">
        <v>10</v>
      </c>
      <c r="B7148" s="264">
        <v>25</v>
      </c>
      <c r="C7148" s="265">
        <v>0.5</v>
      </c>
      <c r="D7148" s="112">
        <v>42.455904124974602</v>
      </c>
    </row>
    <row r="7149" spans="1:4">
      <c r="A7149" s="264">
        <v>10</v>
      </c>
      <c r="B7149" s="264">
        <v>25</v>
      </c>
      <c r="C7149" s="265">
        <v>0.54166666666666663</v>
      </c>
      <c r="D7149" s="112">
        <v>43.292889050501799</v>
      </c>
    </row>
    <row r="7150" spans="1:4">
      <c r="A7150" s="264">
        <v>10</v>
      </c>
      <c r="B7150" s="264">
        <v>25</v>
      </c>
      <c r="C7150" s="265">
        <v>0.58333333333333337</v>
      </c>
      <c r="D7150" s="112">
        <v>43.935364108901616</v>
      </c>
    </row>
    <row r="7151" spans="1:4">
      <c r="A7151" s="264">
        <v>10</v>
      </c>
      <c r="B7151" s="264">
        <v>25</v>
      </c>
      <c r="C7151" s="265">
        <v>0.625</v>
      </c>
      <c r="D7151" s="112">
        <v>43.248700449974166</v>
      </c>
    </row>
    <row r="7152" spans="1:4">
      <c r="A7152" s="264">
        <v>10</v>
      </c>
      <c r="B7152" s="264">
        <v>25</v>
      </c>
      <c r="C7152" s="265">
        <v>0.66666666666666663</v>
      </c>
      <c r="D7152" s="112">
        <v>31.718267768514913</v>
      </c>
    </row>
    <row r="7153" spans="1:4">
      <c r="A7153" s="264">
        <v>10</v>
      </c>
      <c r="B7153" s="264">
        <v>25</v>
      </c>
      <c r="C7153" s="265">
        <v>0.70833333333333337</v>
      </c>
      <c r="D7153" s="112">
        <v>3.8124645371592427</v>
      </c>
    </row>
    <row r="7154" spans="1:4">
      <c r="A7154" s="264">
        <v>10</v>
      </c>
      <c r="B7154" s="264">
        <v>25</v>
      </c>
      <c r="C7154" s="265">
        <v>0.75</v>
      </c>
      <c r="D7154" s="112">
        <v>0</v>
      </c>
    </row>
    <row r="7155" spans="1:4">
      <c r="A7155" s="264">
        <v>10</v>
      </c>
      <c r="B7155" s="264">
        <v>25</v>
      </c>
      <c r="C7155" s="265">
        <v>0.79166666666666663</v>
      </c>
      <c r="D7155" s="112">
        <v>0</v>
      </c>
    </row>
    <row r="7156" spans="1:4">
      <c r="A7156" s="264">
        <v>10</v>
      </c>
      <c r="B7156" s="264">
        <v>25</v>
      </c>
      <c r="C7156" s="265">
        <v>0.83333333333333337</v>
      </c>
      <c r="D7156" s="112">
        <v>0</v>
      </c>
    </row>
    <row r="7157" spans="1:4">
      <c r="A7157" s="264">
        <v>10</v>
      </c>
      <c r="B7157" s="264">
        <v>25</v>
      </c>
      <c r="C7157" s="265">
        <v>0.875</v>
      </c>
      <c r="D7157" s="112">
        <v>0</v>
      </c>
    </row>
    <row r="7158" spans="1:4">
      <c r="A7158" s="264">
        <v>10</v>
      </c>
      <c r="B7158" s="264">
        <v>25</v>
      </c>
      <c r="C7158" s="265">
        <v>0.91666666666666663</v>
      </c>
      <c r="D7158" s="112">
        <v>0</v>
      </c>
    </row>
    <row r="7159" spans="1:4">
      <c r="A7159" s="264">
        <v>10</v>
      </c>
      <c r="B7159" s="264">
        <v>25</v>
      </c>
      <c r="C7159" s="265">
        <v>0.95833333333333337</v>
      </c>
      <c r="D7159" s="112">
        <v>0</v>
      </c>
    </row>
    <row r="7160" spans="1:4">
      <c r="A7160" s="264">
        <v>10</v>
      </c>
      <c r="B7160" s="264">
        <v>26</v>
      </c>
      <c r="C7160" s="265">
        <v>0</v>
      </c>
      <c r="D7160" s="112">
        <v>0</v>
      </c>
    </row>
    <row r="7161" spans="1:4">
      <c r="A7161" s="264">
        <v>10</v>
      </c>
      <c r="B7161" s="264">
        <v>26</v>
      </c>
      <c r="C7161" s="265">
        <v>4.1666666666666664E-2</v>
      </c>
      <c r="D7161" s="112">
        <v>0</v>
      </c>
    </row>
    <row r="7162" spans="1:4">
      <c r="A7162" s="264">
        <v>10</v>
      </c>
      <c r="B7162" s="264">
        <v>26</v>
      </c>
      <c r="C7162" s="265">
        <v>8.3333333333333329E-2</v>
      </c>
      <c r="D7162" s="112">
        <v>0</v>
      </c>
    </row>
    <row r="7163" spans="1:4">
      <c r="A7163" s="264">
        <v>10</v>
      </c>
      <c r="B7163" s="264">
        <v>26</v>
      </c>
      <c r="C7163" s="265">
        <v>0.125</v>
      </c>
      <c r="D7163" s="112">
        <v>0</v>
      </c>
    </row>
    <row r="7164" spans="1:4">
      <c r="A7164" s="264">
        <v>10</v>
      </c>
      <c r="B7164" s="264">
        <v>26</v>
      </c>
      <c r="C7164" s="265">
        <v>0.16666666666666666</v>
      </c>
      <c r="D7164" s="112">
        <v>0</v>
      </c>
    </row>
    <row r="7165" spans="1:4">
      <c r="A7165" s="264">
        <v>10</v>
      </c>
      <c r="B7165" s="264">
        <v>26</v>
      </c>
      <c r="C7165" s="265">
        <v>0.20833333333333334</v>
      </c>
      <c r="D7165" s="112">
        <v>0</v>
      </c>
    </row>
    <row r="7166" spans="1:4">
      <c r="A7166" s="264">
        <v>10</v>
      </c>
      <c r="B7166" s="264">
        <v>26</v>
      </c>
      <c r="C7166" s="265">
        <v>0.25</v>
      </c>
      <c r="D7166" s="112">
        <v>0</v>
      </c>
    </row>
    <row r="7167" spans="1:4">
      <c r="A7167" s="264">
        <v>10</v>
      </c>
      <c r="B7167" s="264">
        <v>26</v>
      </c>
      <c r="C7167" s="265">
        <v>0.29166666666666669</v>
      </c>
      <c r="D7167" s="112">
        <v>10.54395127657035</v>
      </c>
    </row>
    <row r="7168" spans="1:4">
      <c r="A7168" s="264">
        <v>10</v>
      </c>
      <c r="B7168" s="264">
        <v>26</v>
      </c>
      <c r="C7168" s="265">
        <v>0.33333333333333331</v>
      </c>
      <c r="D7168" s="112">
        <v>40.544476120972753</v>
      </c>
    </row>
    <row r="7169" spans="1:4">
      <c r="A7169" s="264">
        <v>10</v>
      </c>
      <c r="B7169" s="264">
        <v>26</v>
      </c>
      <c r="C7169" s="265">
        <v>0.375</v>
      </c>
      <c r="D7169" s="112">
        <v>46.227282196753301</v>
      </c>
    </row>
    <row r="7170" spans="1:4">
      <c r="A7170" s="264">
        <v>10</v>
      </c>
      <c r="B7170" s="264">
        <v>26</v>
      </c>
      <c r="C7170" s="265">
        <v>0.41666666666666669</v>
      </c>
      <c r="D7170" s="112">
        <v>46.229947997257995</v>
      </c>
    </row>
    <row r="7171" spans="1:4">
      <c r="A7171" s="264">
        <v>10</v>
      </c>
      <c r="B7171" s="264">
        <v>26</v>
      </c>
      <c r="C7171" s="265">
        <v>0.45833333333333331</v>
      </c>
      <c r="D7171" s="112">
        <v>44.950717496628634</v>
      </c>
    </row>
    <row r="7172" spans="1:4">
      <c r="A7172" s="264">
        <v>10</v>
      </c>
      <c r="B7172" s="264">
        <v>26</v>
      </c>
      <c r="C7172" s="265">
        <v>0.5</v>
      </c>
      <c r="D7172" s="112">
        <v>44.268545311110721</v>
      </c>
    </row>
    <row r="7173" spans="1:4">
      <c r="A7173" s="264">
        <v>10</v>
      </c>
      <c r="B7173" s="264">
        <v>26</v>
      </c>
      <c r="C7173" s="265">
        <v>0.54166666666666663</v>
      </c>
      <c r="D7173" s="112">
        <v>44.787567039591437</v>
      </c>
    </row>
    <row r="7174" spans="1:4">
      <c r="A7174" s="264">
        <v>10</v>
      </c>
      <c r="B7174" s="264">
        <v>26</v>
      </c>
      <c r="C7174" s="265">
        <v>0.58333333333333337</v>
      </c>
      <c r="D7174" s="112">
        <v>45.731494750692015</v>
      </c>
    </row>
    <row r="7175" spans="1:4">
      <c r="A7175" s="264">
        <v>10</v>
      </c>
      <c r="B7175" s="264">
        <v>26</v>
      </c>
      <c r="C7175" s="265">
        <v>0.625</v>
      </c>
      <c r="D7175" s="112">
        <v>44.9172909494281</v>
      </c>
    </row>
    <row r="7176" spans="1:4">
      <c r="A7176" s="264">
        <v>10</v>
      </c>
      <c r="B7176" s="264">
        <v>26</v>
      </c>
      <c r="C7176" s="265">
        <v>0.66666666666666663</v>
      </c>
      <c r="D7176" s="112">
        <v>32.572090657537203</v>
      </c>
    </row>
    <row r="7177" spans="1:4">
      <c r="A7177" s="264">
        <v>10</v>
      </c>
      <c r="B7177" s="264">
        <v>26</v>
      </c>
      <c r="C7177" s="265">
        <v>0.70833333333333337</v>
      </c>
      <c r="D7177" s="112">
        <v>3.9059110225362579</v>
      </c>
    </row>
    <row r="7178" spans="1:4">
      <c r="A7178" s="264">
        <v>10</v>
      </c>
      <c r="B7178" s="264">
        <v>26</v>
      </c>
      <c r="C7178" s="265">
        <v>0.75</v>
      </c>
      <c r="D7178" s="112">
        <v>0</v>
      </c>
    </row>
    <row r="7179" spans="1:4">
      <c r="A7179" s="264">
        <v>10</v>
      </c>
      <c r="B7179" s="264">
        <v>26</v>
      </c>
      <c r="C7179" s="265">
        <v>0.79166666666666663</v>
      </c>
      <c r="D7179" s="112">
        <v>0</v>
      </c>
    </row>
    <row r="7180" spans="1:4">
      <c r="A7180" s="264">
        <v>10</v>
      </c>
      <c r="B7180" s="264">
        <v>26</v>
      </c>
      <c r="C7180" s="265">
        <v>0.83333333333333337</v>
      </c>
      <c r="D7180" s="112">
        <v>0</v>
      </c>
    </row>
    <row r="7181" spans="1:4">
      <c r="A7181" s="264">
        <v>10</v>
      </c>
      <c r="B7181" s="264">
        <v>26</v>
      </c>
      <c r="C7181" s="265">
        <v>0.875</v>
      </c>
      <c r="D7181" s="112">
        <v>0</v>
      </c>
    </row>
    <row r="7182" spans="1:4">
      <c r="A7182" s="264">
        <v>10</v>
      </c>
      <c r="B7182" s="264">
        <v>26</v>
      </c>
      <c r="C7182" s="265">
        <v>0.91666666666666663</v>
      </c>
      <c r="D7182" s="112">
        <v>0</v>
      </c>
    </row>
    <row r="7183" spans="1:4">
      <c r="A7183" s="264">
        <v>10</v>
      </c>
      <c r="B7183" s="264">
        <v>26</v>
      </c>
      <c r="C7183" s="265">
        <v>0.95833333333333337</v>
      </c>
      <c r="D7183" s="112">
        <v>0</v>
      </c>
    </row>
    <row r="7184" spans="1:4">
      <c r="A7184" s="264">
        <v>10</v>
      </c>
      <c r="B7184" s="264">
        <v>27</v>
      </c>
      <c r="C7184" s="265">
        <v>0</v>
      </c>
      <c r="D7184" s="112">
        <v>0</v>
      </c>
    </row>
    <row r="7185" spans="1:4">
      <c r="A7185" s="264">
        <v>10</v>
      </c>
      <c r="B7185" s="264">
        <v>27</v>
      </c>
      <c r="C7185" s="265">
        <v>4.1666666666666664E-2</v>
      </c>
      <c r="D7185" s="112">
        <v>0</v>
      </c>
    </row>
    <row r="7186" spans="1:4">
      <c r="A7186" s="264">
        <v>10</v>
      </c>
      <c r="B7186" s="264">
        <v>27</v>
      </c>
      <c r="C7186" s="265">
        <v>8.3333333333333329E-2</v>
      </c>
      <c r="D7186" s="112">
        <v>0</v>
      </c>
    </row>
    <row r="7187" spans="1:4">
      <c r="A7187" s="264">
        <v>10</v>
      </c>
      <c r="B7187" s="264">
        <v>27</v>
      </c>
      <c r="C7187" s="265">
        <v>0.125</v>
      </c>
      <c r="D7187" s="112">
        <v>0</v>
      </c>
    </row>
    <row r="7188" spans="1:4">
      <c r="A7188" s="264">
        <v>10</v>
      </c>
      <c r="B7188" s="264">
        <v>27</v>
      </c>
      <c r="C7188" s="265">
        <v>0.16666666666666666</v>
      </c>
      <c r="D7188" s="112">
        <v>0</v>
      </c>
    </row>
    <row r="7189" spans="1:4">
      <c r="A7189" s="264">
        <v>10</v>
      </c>
      <c r="B7189" s="264">
        <v>27</v>
      </c>
      <c r="C7189" s="265">
        <v>0.20833333333333334</v>
      </c>
      <c r="D7189" s="112">
        <v>0</v>
      </c>
    </row>
    <row r="7190" spans="1:4">
      <c r="A7190" s="264">
        <v>10</v>
      </c>
      <c r="B7190" s="264">
        <v>27</v>
      </c>
      <c r="C7190" s="265">
        <v>0.25</v>
      </c>
      <c r="D7190" s="112">
        <v>0</v>
      </c>
    </row>
    <row r="7191" spans="1:4">
      <c r="A7191" s="264">
        <v>10</v>
      </c>
      <c r="B7191" s="264">
        <v>27</v>
      </c>
      <c r="C7191" s="265">
        <v>0.29166666666666669</v>
      </c>
      <c r="D7191" s="112">
        <v>11.537659410715765</v>
      </c>
    </row>
    <row r="7192" spans="1:4">
      <c r="A7192" s="264">
        <v>10</v>
      </c>
      <c r="B7192" s="264">
        <v>27</v>
      </c>
      <c r="C7192" s="265">
        <v>0.33333333333333331</v>
      </c>
      <c r="D7192" s="112">
        <v>42.426441873620519</v>
      </c>
    </row>
    <row r="7193" spans="1:4">
      <c r="A7193" s="264">
        <v>10</v>
      </c>
      <c r="B7193" s="264">
        <v>27</v>
      </c>
      <c r="C7193" s="265">
        <v>0.375</v>
      </c>
      <c r="D7193" s="112">
        <v>47.485378317665642</v>
      </c>
    </row>
    <row r="7194" spans="1:4">
      <c r="A7194" s="264">
        <v>10</v>
      </c>
      <c r="B7194" s="264">
        <v>27</v>
      </c>
      <c r="C7194" s="265">
        <v>0.41666666666666669</v>
      </c>
      <c r="D7194" s="112">
        <v>47.074146126452447</v>
      </c>
    </row>
    <row r="7195" spans="1:4">
      <c r="A7195" s="264">
        <v>10</v>
      </c>
      <c r="B7195" s="264">
        <v>27</v>
      </c>
      <c r="C7195" s="265">
        <v>0.45833333333333331</v>
      </c>
      <c r="D7195" s="112">
        <v>45.851783665528046</v>
      </c>
    </row>
    <row r="7196" spans="1:4">
      <c r="A7196" s="264">
        <v>10</v>
      </c>
      <c r="B7196" s="264">
        <v>27</v>
      </c>
      <c r="C7196" s="265">
        <v>0.5</v>
      </c>
      <c r="D7196" s="112">
        <v>45.206120976610912</v>
      </c>
    </row>
    <row r="7197" spans="1:4">
      <c r="A7197" s="264">
        <v>10</v>
      </c>
      <c r="B7197" s="264">
        <v>27</v>
      </c>
      <c r="C7197" s="265">
        <v>0.54166666666666663</v>
      </c>
      <c r="D7197" s="112">
        <v>45.804999424369036</v>
      </c>
    </row>
    <row r="7198" spans="1:4">
      <c r="A7198" s="264">
        <v>10</v>
      </c>
      <c r="B7198" s="264">
        <v>27</v>
      </c>
      <c r="C7198" s="265">
        <v>0.58333333333333337</v>
      </c>
      <c r="D7198" s="112">
        <v>46.606693692977338</v>
      </c>
    </row>
    <row r="7199" spans="1:4">
      <c r="A7199" s="264">
        <v>10</v>
      </c>
      <c r="B7199" s="264">
        <v>27</v>
      </c>
      <c r="C7199" s="265">
        <v>0.625</v>
      </c>
      <c r="D7199" s="112">
        <v>46.14978066024981</v>
      </c>
    </row>
    <row r="7200" spans="1:4">
      <c r="A7200" s="264">
        <v>10</v>
      </c>
      <c r="B7200" s="264">
        <v>27</v>
      </c>
      <c r="C7200" s="265">
        <v>0.66666666666666663</v>
      </c>
      <c r="D7200" s="112">
        <v>33.855277164045653</v>
      </c>
    </row>
    <row r="7201" spans="1:4">
      <c r="A7201" s="264">
        <v>10</v>
      </c>
      <c r="B7201" s="264">
        <v>27</v>
      </c>
      <c r="C7201" s="265">
        <v>0.70833333333333337</v>
      </c>
      <c r="D7201" s="112">
        <v>3.8436592153482851</v>
      </c>
    </row>
    <row r="7202" spans="1:4">
      <c r="A7202" s="264">
        <v>10</v>
      </c>
      <c r="B7202" s="264">
        <v>27</v>
      </c>
      <c r="C7202" s="265">
        <v>0.75</v>
      </c>
      <c r="D7202" s="112">
        <v>0</v>
      </c>
    </row>
    <row r="7203" spans="1:4">
      <c r="A7203" s="264">
        <v>10</v>
      </c>
      <c r="B7203" s="264">
        <v>27</v>
      </c>
      <c r="C7203" s="265">
        <v>0.79166666666666663</v>
      </c>
      <c r="D7203" s="112">
        <v>0</v>
      </c>
    </row>
    <row r="7204" spans="1:4">
      <c r="A7204" s="264">
        <v>10</v>
      </c>
      <c r="B7204" s="264">
        <v>27</v>
      </c>
      <c r="C7204" s="265">
        <v>0.83333333333333337</v>
      </c>
      <c r="D7204" s="112">
        <v>0</v>
      </c>
    </row>
    <row r="7205" spans="1:4">
      <c r="A7205" s="264">
        <v>10</v>
      </c>
      <c r="B7205" s="264">
        <v>27</v>
      </c>
      <c r="C7205" s="265">
        <v>0.875</v>
      </c>
      <c r="D7205" s="112">
        <v>0</v>
      </c>
    </row>
    <row r="7206" spans="1:4">
      <c r="A7206" s="264">
        <v>10</v>
      </c>
      <c r="B7206" s="264">
        <v>27</v>
      </c>
      <c r="C7206" s="265">
        <v>0.91666666666666663</v>
      </c>
      <c r="D7206" s="112">
        <v>0</v>
      </c>
    </row>
    <row r="7207" spans="1:4">
      <c r="A7207" s="264">
        <v>10</v>
      </c>
      <c r="B7207" s="264">
        <v>27</v>
      </c>
      <c r="C7207" s="265">
        <v>0.95833333333333337</v>
      </c>
      <c r="D7207" s="112">
        <v>0</v>
      </c>
    </row>
    <row r="7208" spans="1:4">
      <c r="A7208" s="264">
        <v>10</v>
      </c>
      <c r="B7208" s="264">
        <v>28</v>
      </c>
      <c r="C7208" s="265">
        <v>0</v>
      </c>
      <c r="D7208" s="112">
        <v>0</v>
      </c>
    </row>
    <row r="7209" spans="1:4">
      <c r="A7209" s="264">
        <v>10</v>
      </c>
      <c r="B7209" s="264">
        <v>28</v>
      </c>
      <c r="C7209" s="265">
        <v>4.1666666666666664E-2</v>
      </c>
      <c r="D7209" s="112">
        <v>0</v>
      </c>
    </row>
    <row r="7210" spans="1:4">
      <c r="A7210" s="264">
        <v>10</v>
      </c>
      <c r="B7210" s="264">
        <v>28</v>
      </c>
      <c r="C7210" s="265">
        <v>8.3333333333333329E-2</v>
      </c>
      <c r="D7210" s="112">
        <v>0</v>
      </c>
    </row>
    <row r="7211" spans="1:4">
      <c r="A7211" s="264">
        <v>10</v>
      </c>
      <c r="B7211" s="264">
        <v>28</v>
      </c>
      <c r="C7211" s="265">
        <v>0.125</v>
      </c>
      <c r="D7211" s="112">
        <v>0</v>
      </c>
    </row>
    <row r="7212" spans="1:4">
      <c r="A7212" s="264">
        <v>10</v>
      </c>
      <c r="B7212" s="264">
        <v>28</v>
      </c>
      <c r="C7212" s="265">
        <v>0.16666666666666666</v>
      </c>
      <c r="D7212" s="112">
        <v>0</v>
      </c>
    </row>
    <row r="7213" spans="1:4">
      <c r="A7213" s="264">
        <v>10</v>
      </c>
      <c r="B7213" s="264">
        <v>28</v>
      </c>
      <c r="C7213" s="265">
        <v>0.20833333333333334</v>
      </c>
      <c r="D7213" s="112">
        <v>0</v>
      </c>
    </row>
    <row r="7214" spans="1:4">
      <c r="A7214" s="264">
        <v>10</v>
      </c>
      <c r="B7214" s="264">
        <v>28</v>
      </c>
      <c r="C7214" s="265">
        <v>0.25</v>
      </c>
      <c r="D7214" s="112">
        <v>0</v>
      </c>
    </row>
    <row r="7215" spans="1:4">
      <c r="A7215" s="264">
        <v>10</v>
      </c>
      <c r="B7215" s="264">
        <v>28</v>
      </c>
      <c r="C7215" s="265">
        <v>0.29166666666666669</v>
      </c>
      <c r="D7215" s="112">
        <v>11.173762157109877</v>
      </c>
    </row>
    <row r="7216" spans="1:4">
      <c r="A7216" s="264">
        <v>10</v>
      </c>
      <c r="B7216" s="264">
        <v>28</v>
      </c>
      <c r="C7216" s="265">
        <v>0.33333333333333331</v>
      </c>
      <c r="D7216" s="112">
        <v>41.871754863687222</v>
      </c>
    </row>
    <row r="7217" spans="1:4">
      <c r="A7217" s="264">
        <v>10</v>
      </c>
      <c r="B7217" s="264">
        <v>28</v>
      </c>
      <c r="C7217" s="265">
        <v>0.375</v>
      </c>
      <c r="D7217" s="112">
        <v>46.889865240761907</v>
      </c>
    </row>
    <row r="7218" spans="1:4">
      <c r="A7218" s="264">
        <v>10</v>
      </c>
      <c r="B7218" s="264">
        <v>28</v>
      </c>
      <c r="C7218" s="265">
        <v>0.41666666666666669</v>
      </c>
      <c r="D7218" s="112">
        <v>46.103017162395261</v>
      </c>
    </row>
    <row r="7219" spans="1:4">
      <c r="A7219" s="264">
        <v>10</v>
      </c>
      <c r="B7219" s="264">
        <v>28</v>
      </c>
      <c r="C7219" s="265">
        <v>0.45833333333333331</v>
      </c>
      <c r="D7219" s="112">
        <v>40.801985644598545</v>
      </c>
    </row>
    <row r="7220" spans="1:4">
      <c r="A7220" s="264">
        <v>10</v>
      </c>
      <c r="B7220" s="264">
        <v>28</v>
      </c>
      <c r="C7220" s="265">
        <v>0.5</v>
      </c>
      <c r="D7220" s="112">
        <v>43.310283538706265</v>
      </c>
    </row>
    <row r="7221" spans="1:4">
      <c r="A7221" s="264">
        <v>10</v>
      </c>
      <c r="B7221" s="264">
        <v>28</v>
      </c>
      <c r="C7221" s="265">
        <v>0.54166666666666663</v>
      </c>
      <c r="D7221" s="112">
        <v>44.820995776927838</v>
      </c>
    </row>
    <row r="7222" spans="1:4">
      <c r="A7222" s="264">
        <v>10</v>
      </c>
      <c r="B7222" s="264">
        <v>28</v>
      </c>
      <c r="C7222" s="265">
        <v>0.58333333333333337</v>
      </c>
      <c r="D7222" s="112">
        <v>45.78228033861518</v>
      </c>
    </row>
    <row r="7223" spans="1:4">
      <c r="A7223" s="264">
        <v>10</v>
      </c>
      <c r="B7223" s="264">
        <v>28</v>
      </c>
      <c r="C7223" s="265">
        <v>0.625</v>
      </c>
      <c r="D7223" s="112">
        <v>42.179933447147114</v>
      </c>
    </row>
    <row r="7224" spans="1:4">
      <c r="A7224" s="264">
        <v>10</v>
      </c>
      <c r="B7224" s="264">
        <v>28</v>
      </c>
      <c r="C7224" s="265">
        <v>0.66666666666666663</v>
      </c>
      <c r="D7224" s="112">
        <v>31.696677794024914</v>
      </c>
    </row>
    <row r="7225" spans="1:4">
      <c r="A7225" s="264">
        <v>10</v>
      </c>
      <c r="B7225" s="264">
        <v>28</v>
      </c>
      <c r="C7225" s="265">
        <v>0.70833333333333337</v>
      </c>
      <c r="D7225" s="112">
        <v>3.5656268898246717</v>
      </c>
    </row>
    <row r="7226" spans="1:4">
      <c r="A7226" s="264">
        <v>10</v>
      </c>
      <c r="B7226" s="264">
        <v>28</v>
      </c>
      <c r="C7226" s="265">
        <v>0.75</v>
      </c>
      <c r="D7226" s="112">
        <v>0</v>
      </c>
    </row>
    <row r="7227" spans="1:4">
      <c r="A7227" s="264">
        <v>10</v>
      </c>
      <c r="B7227" s="264">
        <v>28</v>
      </c>
      <c r="C7227" s="265">
        <v>0.79166666666666663</v>
      </c>
      <c r="D7227" s="112">
        <v>0</v>
      </c>
    </row>
    <row r="7228" spans="1:4">
      <c r="A7228" s="264">
        <v>10</v>
      </c>
      <c r="B7228" s="264">
        <v>28</v>
      </c>
      <c r="C7228" s="265">
        <v>0.83333333333333337</v>
      </c>
      <c r="D7228" s="112">
        <v>0</v>
      </c>
    </row>
    <row r="7229" spans="1:4">
      <c r="A7229" s="264">
        <v>10</v>
      </c>
      <c r="B7229" s="264">
        <v>28</v>
      </c>
      <c r="C7229" s="265">
        <v>0.875</v>
      </c>
      <c r="D7229" s="112">
        <v>0</v>
      </c>
    </row>
    <row r="7230" spans="1:4">
      <c r="A7230" s="264">
        <v>10</v>
      </c>
      <c r="B7230" s="264">
        <v>28</v>
      </c>
      <c r="C7230" s="265">
        <v>0.91666666666666663</v>
      </c>
      <c r="D7230" s="112">
        <v>0</v>
      </c>
    </row>
    <row r="7231" spans="1:4">
      <c r="A7231" s="264">
        <v>10</v>
      </c>
      <c r="B7231" s="264">
        <v>28</v>
      </c>
      <c r="C7231" s="265">
        <v>0.95833333333333337</v>
      </c>
      <c r="D7231" s="112">
        <v>0</v>
      </c>
    </row>
    <row r="7232" spans="1:4">
      <c r="A7232" s="264">
        <v>10</v>
      </c>
      <c r="B7232" s="264">
        <v>29</v>
      </c>
      <c r="C7232" s="265">
        <v>0</v>
      </c>
      <c r="D7232" s="112">
        <v>0</v>
      </c>
    </row>
    <row r="7233" spans="1:4">
      <c r="A7233" s="264">
        <v>10</v>
      </c>
      <c r="B7233" s="264">
        <v>29</v>
      </c>
      <c r="C7233" s="265">
        <v>4.1666666666666664E-2</v>
      </c>
      <c r="D7233" s="112">
        <v>0</v>
      </c>
    </row>
    <row r="7234" spans="1:4">
      <c r="A7234" s="264">
        <v>10</v>
      </c>
      <c r="B7234" s="264">
        <v>29</v>
      </c>
      <c r="C7234" s="265">
        <v>8.3333333333333329E-2</v>
      </c>
      <c r="D7234" s="112">
        <v>0</v>
      </c>
    </row>
    <row r="7235" spans="1:4">
      <c r="A7235" s="264">
        <v>10</v>
      </c>
      <c r="B7235" s="264">
        <v>29</v>
      </c>
      <c r="C7235" s="265">
        <v>0.125</v>
      </c>
      <c r="D7235" s="112">
        <v>0</v>
      </c>
    </row>
    <row r="7236" spans="1:4">
      <c r="A7236" s="264">
        <v>10</v>
      </c>
      <c r="B7236" s="264">
        <v>29</v>
      </c>
      <c r="C7236" s="265">
        <v>0.16666666666666666</v>
      </c>
      <c r="D7236" s="112">
        <v>0</v>
      </c>
    </row>
    <row r="7237" spans="1:4">
      <c r="A7237" s="264">
        <v>10</v>
      </c>
      <c r="B7237" s="264">
        <v>29</v>
      </c>
      <c r="C7237" s="265">
        <v>0.20833333333333334</v>
      </c>
      <c r="D7237" s="112">
        <v>0</v>
      </c>
    </row>
    <row r="7238" spans="1:4">
      <c r="A7238" s="264">
        <v>10</v>
      </c>
      <c r="B7238" s="264">
        <v>29</v>
      </c>
      <c r="C7238" s="265">
        <v>0.25</v>
      </c>
      <c r="D7238" s="112">
        <v>0</v>
      </c>
    </row>
    <row r="7239" spans="1:4">
      <c r="A7239" s="264">
        <v>10</v>
      </c>
      <c r="B7239" s="264">
        <v>29</v>
      </c>
      <c r="C7239" s="265">
        <v>0.29166666666666669</v>
      </c>
      <c r="D7239" s="112">
        <v>10.316804985291846</v>
      </c>
    </row>
    <row r="7240" spans="1:4">
      <c r="A7240" s="264">
        <v>10</v>
      </c>
      <c r="B7240" s="264">
        <v>29</v>
      </c>
      <c r="C7240" s="265">
        <v>0.33333333333333331</v>
      </c>
      <c r="D7240" s="112">
        <v>40.559226751615448</v>
      </c>
    </row>
    <row r="7241" spans="1:4">
      <c r="A7241" s="264">
        <v>10</v>
      </c>
      <c r="B7241" s="264">
        <v>29</v>
      </c>
      <c r="C7241" s="265">
        <v>0.375</v>
      </c>
      <c r="D7241" s="112">
        <v>45.956013532739938</v>
      </c>
    </row>
    <row r="7242" spans="1:4">
      <c r="A7242" s="264">
        <v>10</v>
      </c>
      <c r="B7242" s="264">
        <v>29</v>
      </c>
      <c r="C7242" s="265">
        <v>0.41666666666666669</v>
      </c>
      <c r="D7242" s="112">
        <v>45.004217976783018</v>
      </c>
    </row>
    <row r="7243" spans="1:4">
      <c r="A7243" s="264">
        <v>10</v>
      </c>
      <c r="B7243" s="264">
        <v>29</v>
      </c>
      <c r="C7243" s="265">
        <v>0.45833333333333331</v>
      </c>
      <c r="D7243" s="112">
        <v>43.707850950577487</v>
      </c>
    </row>
    <row r="7244" spans="1:4">
      <c r="A7244" s="264">
        <v>10</v>
      </c>
      <c r="B7244" s="264">
        <v>29</v>
      </c>
      <c r="C7244" s="265">
        <v>0.5</v>
      </c>
      <c r="D7244" s="112">
        <v>43.029118850566846</v>
      </c>
    </row>
    <row r="7245" spans="1:4">
      <c r="A7245" s="264">
        <v>10</v>
      </c>
      <c r="B7245" s="264">
        <v>29</v>
      </c>
      <c r="C7245" s="265">
        <v>0.54166666666666663</v>
      </c>
      <c r="D7245" s="112">
        <v>43.690446249397233</v>
      </c>
    </row>
    <row r="7246" spans="1:4">
      <c r="A7246" s="264">
        <v>10</v>
      </c>
      <c r="B7246" s="264">
        <v>29</v>
      </c>
      <c r="C7246" s="265">
        <v>0.58333333333333337</v>
      </c>
      <c r="D7246" s="112">
        <v>44.503998513864893</v>
      </c>
    </row>
    <row r="7247" spans="1:4">
      <c r="A7247" s="264">
        <v>10</v>
      </c>
      <c r="B7247" s="264">
        <v>29</v>
      </c>
      <c r="C7247" s="265">
        <v>0.625</v>
      </c>
      <c r="D7247" s="112">
        <v>44.267211087536637</v>
      </c>
    </row>
    <row r="7248" spans="1:4">
      <c r="A7248" s="264">
        <v>10</v>
      </c>
      <c r="B7248" s="264">
        <v>29</v>
      </c>
      <c r="C7248" s="265">
        <v>0.66666666666666663</v>
      </c>
      <c r="D7248" s="112">
        <v>31.416010302536499</v>
      </c>
    </row>
    <row r="7249" spans="1:4">
      <c r="A7249" s="264">
        <v>10</v>
      </c>
      <c r="B7249" s="264">
        <v>29</v>
      </c>
      <c r="C7249" s="265">
        <v>0.70833333333333337</v>
      </c>
      <c r="D7249" s="112">
        <v>3.305689879209345</v>
      </c>
    </row>
    <row r="7250" spans="1:4">
      <c r="A7250" s="264">
        <v>10</v>
      </c>
      <c r="B7250" s="264">
        <v>29</v>
      </c>
      <c r="C7250" s="265">
        <v>0.75</v>
      </c>
      <c r="D7250" s="112">
        <v>0</v>
      </c>
    </row>
    <row r="7251" spans="1:4">
      <c r="A7251" s="264">
        <v>10</v>
      </c>
      <c r="B7251" s="264">
        <v>29</v>
      </c>
      <c r="C7251" s="265">
        <v>0.79166666666666663</v>
      </c>
      <c r="D7251" s="112">
        <v>0</v>
      </c>
    </row>
    <row r="7252" spans="1:4">
      <c r="A7252" s="264">
        <v>10</v>
      </c>
      <c r="B7252" s="264">
        <v>29</v>
      </c>
      <c r="C7252" s="265">
        <v>0.83333333333333337</v>
      </c>
      <c r="D7252" s="112">
        <v>0</v>
      </c>
    </row>
    <row r="7253" spans="1:4">
      <c r="A7253" s="264">
        <v>10</v>
      </c>
      <c r="B7253" s="264">
        <v>29</v>
      </c>
      <c r="C7253" s="265">
        <v>0.875</v>
      </c>
      <c r="D7253" s="112">
        <v>0</v>
      </c>
    </row>
    <row r="7254" spans="1:4">
      <c r="A7254" s="264">
        <v>10</v>
      </c>
      <c r="B7254" s="264">
        <v>29</v>
      </c>
      <c r="C7254" s="265">
        <v>0.91666666666666663</v>
      </c>
      <c r="D7254" s="112">
        <v>0</v>
      </c>
    </row>
    <row r="7255" spans="1:4">
      <c r="A7255" s="264">
        <v>10</v>
      </c>
      <c r="B7255" s="264">
        <v>29</v>
      </c>
      <c r="C7255" s="265">
        <v>0.95833333333333337</v>
      </c>
      <c r="D7255" s="112">
        <v>0</v>
      </c>
    </row>
    <row r="7256" spans="1:4">
      <c r="A7256" s="264">
        <v>10</v>
      </c>
      <c r="B7256" s="264">
        <v>30</v>
      </c>
      <c r="C7256" s="265">
        <v>0</v>
      </c>
      <c r="D7256" s="112">
        <v>0</v>
      </c>
    </row>
    <row r="7257" spans="1:4">
      <c r="A7257" s="264">
        <v>10</v>
      </c>
      <c r="B7257" s="264">
        <v>30</v>
      </c>
      <c r="C7257" s="265">
        <v>4.1666666666666664E-2</v>
      </c>
      <c r="D7257" s="112">
        <v>0</v>
      </c>
    </row>
    <row r="7258" spans="1:4">
      <c r="A7258" s="264">
        <v>10</v>
      </c>
      <c r="B7258" s="264">
        <v>30</v>
      </c>
      <c r="C7258" s="265">
        <v>8.3333333333333329E-2</v>
      </c>
      <c r="D7258" s="112">
        <v>0</v>
      </c>
    </row>
    <row r="7259" spans="1:4">
      <c r="A7259" s="264">
        <v>10</v>
      </c>
      <c r="B7259" s="264">
        <v>30</v>
      </c>
      <c r="C7259" s="265">
        <v>0.125</v>
      </c>
      <c r="D7259" s="112">
        <v>0</v>
      </c>
    </row>
    <row r="7260" spans="1:4">
      <c r="A7260" s="264">
        <v>10</v>
      </c>
      <c r="B7260" s="264">
        <v>30</v>
      </c>
      <c r="C7260" s="265">
        <v>0.16666666666666666</v>
      </c>
      <c r="D7260" s="112">
        <v>0</v>
      </c>
    </row>
    <row r="7261" spans="1:4">
      <c r="A7261" s="264">
        <v>10</v>
      </c>
      <c r="B7261" s="264">
        <v>30</v>
      </c>
      <c r="C7261" s="265">
        <v>0.20833333333333334</v>
      </c>
      <c r="D7261" s="112">
        <v>0</v>
      </c>
    </row>
    <row r="7262" spans="1:4">
      <c r="A7262" s="264">
        <v>10</v>
      </c>
      <c r="B7262" s="264">
        <v>30</v>
      </c>
      <c r="C7262" s="265">
        <v>0.25</v>
      </c>
      <c r="D7262" s="112">
        <v>0</v>
      </c>
    </row>
    <row r="7263" spans="1:4">
      <c r="A7263" s="264">
        <v>10</v>
      </c>
      <c r="B7263" s="264">
        <v>30</v>
      </c>
      <c r="C7263" s="265">
        <v>0.29166666666666669</v>
      </c>
      <c r="D7263" s="112">
        <v>9.475251396352018</v>
      </c>
    </row>
    <row r="7264" spans="1:4">
      <c r="A7264" s="264">
        <v>10</v>
      </c>
      <c r="B7264" s="264">
        <v>30</v>
      </c>
      <c r="C7264" s="265">
        <v>0.33333333333333331</v>
      </c>
      <c r="D7264" s="112">
        <v>39.53012335444155</v>
      </c>
    </row>
    <row r="7265" spans="1:4">
      <c r="A7265" s="264">
        <v>10</v>
      </c>
      <c r="B7265" s="264">
        <v>30</v>
      </c>
      <c r="C7265" s="265">
        <v>0.375</v>
      </c>
      <c r="D7265" s="112">
        <v>44.719346553858536</v>
      </c>
    </row>
    <row r="7266" spans="1:4">
      <c r="A7266" s="264">
        <v>10</v>
      </c>
      <c r="B7266" s="264">
        <v>30</v>
      </c>
      <c r="C7266" s="265">
        <v>0.41666666666666669</v>
      </c>
      <c r="D7266" s="112">
        <v>43.970155357622218</v>
      </c>
    </row>
    <row r="7267" spans="1:4">
      <c r="A7267" s="264">
        <v>10</v>
      </c>
      <c r="B7267" s="264">
        <v>30</v>
      </c>
      <c r="C7267" s="265">
        <v>0.45833333333333331</v>
      </c>
      <c r="D7267" s="112">
        <v>42.605920621858914</v>
      </c>
    </row>
    <row r="7268" spans="1:4">
      <c r="A7268" s="264">
        <v>10</v>
      </c>
      <c r="B7268" s="264">
        <v>30</v>
      </c>
      <c r="C7268" s="265">
        <v>0.5</v>
      </c>
      <c r="D7268" s="112">
        <v>41.952150313275403</v>
      </c>
    </row>
    <row r="7269" spans="1:4">
      <c r="A7269" s="264">
        <v>10</v>
      </c>
      <c r="B7269" s="264">
        <v>30</v>
      </c>
      <c r="C7269" s="265">
        <v>0.54166666666666663</v>
      </c>
      <c r="D7269" s="112">
        <v>42.466628774991435</v>
      </c>
    </row>
    <row r="7270" spans="1:4">
      <c r="A7270" s="264">
        <v>10</v>
      </c>
      <c r="B7270" s="264">
        <v>30</v>
      </c>
      <c r="C7270" s="265">
        <v>0.58333333333333337</v>
      </c>
      <c r="D7270" s="112">
        <v>43.213896537413618</v>
      </c>
    </row>
    <row r="7271" spans="1:4">
      <c r="A7271" s="264">
        <v>10</v>
      </c>
      <c r="B7271" s="264">
        <v>30</v>
      </c>
      <c r="C7271" s="265">
        <v>0.625</v>
      </c>
      <c r="D7271" s="112">
        <v>42.782726391963898</v>
      </c>
    </row>
    <row r="7272" spans="1:4">
      <c r="A7272" s="264">
        <v>10</v>
      </c>
      <c r="B7272" s="264">
        <v>30</v>
      </c>
      <c r="C7272" s="265">
        <v>0.66666666666666663</v>
      </c>
      <c r="D7272" s="112">
        <v>30.227965930511868</v>
      </c>
    </row>
    <row r="7273" spans="1:4">
      <c r="A7273" s="264">
        <v>10</v>
      </c>
      <c r="B7273" s="264">
        <v>30</v>
      </c>
      <c r="C7273" s="265">
        <v>0.70833333333333337</v>
      </c>
      <c r="D7273" s="112">
        <v>3.1183047359194886</v>
      </c>
    </row>
    <row r="7274" spans="1:4">
      <c r="A7274" s="264">
        <v>10</v>
      </c>
      <c r="B7274" s="264">
        <v>30</v>
      </c>
      <c r="C7274" s="265">
        <v>0.75</v>
      </c>
      <c r="D7274" s="112">
        <v>0</v>
      </c>
    </row>
    <row r="7275" spans="1:4">
      <c r="A7275" s="264">
        <v>10</v>
      </c>
      <c r="B7275" s="264">
        <v>30</v>
      </c>
      <c r="C7275" s="265">
        <v>0.79166666666666663</v>
      </c>
      <c r="D7275" s="112">
        <v>0</v>
      </c>
    </row>
    <row r="7276" spans="1:4">
      <c r="A7276" s="264">
        <v>10</v>
      </c>
      <c r="B7276" s="264">
        <v>30</v>
      </c>
      <c r="C7276" s="265">
        <v>0.83333333333333337</v>
      </c>
      <c r="D7276" s="112">
        <v>0</v>
      </c>
    </row>
    <row r="7277" spans="1:4">
      <c r="A7277" s="264">
        <v>10</v>
      </c>
      <c r="B7277" s="264">
        <v>30</v>
      </c>
      <c r="C7277" s="265">
        <v>0.875</v>
      </c>
      <c r="D7277" s="112">
        <v>0</v>
      </c>
    </row>
    <row r="7278" spans="1:4">
      <c r="A7278" s="264">
        <v>10</v>
      </c>
      <c r="B7278" s="264">
        <v>30</v>
      </c>
      <c r="C7278" s="265">
        <v>0.91666666666666663</v>
      </c>
      <c r="D7278" s="112">
        <v>0</v>
      </c>
    </row>
    <row r="7279" spans="1:4">
      <c r="A7279" s="264">
        <v>10</v>
      </c>
      <c r="B7279" s="264">
        <v>30</v>
      </c>
      <c r="C7279" s="265">
        <v>0.95833333333333337</v>
      </c>
      <c r="D7279" s="112">
        <v>0</v>
      </c>
    </row>
    <row r="7280" spans="1:4">
      <c r="A7280" s="264">
        <v>10</v>
      </c>
      <c r="B7280" s="264">
        <v>31</v>
      </c>
      <c r="C7280" s="265">
        <v>0</v>
      </c>
      <c r="D7280" s="112">
        <v>0</v>
      </c>
    </row>
    <row r="7281" spans="1:4">
      <c r="A7281" s="264">
        <v>10</v>
      </c>
      <c r="B7281" s="264">
        <v>31</v>
      </c>
      <c r="C7281" s="265">
        <v>4.1666666666666664E-2</v>
      </c>
      <c r="D7281" s="112">
        <v>0</v>
      </c>
    </row>
    <row r="7282" spans="1:4">
      <c r="A7282" s="264">
        <v>10</v>
      </c>
      <c r="B7282" s="264">
        <v>31</v>
      </c>
      <c r="C7282" s="265">
        <v>8.3333333333333329E-2</v>
      </c>
      <c r="D7282" s="112">
        <v>0</v>
      </c>
    </row>
    <row r="7283" spans="1:4">
      <c r="A7283" s="264">
        <v>10</v>
      </c>
      <c r="B7283" s="264">
        <v>31</v>
      </c>
      <c r="C7283" s="265">
        <v>0.125</v>
      </c>
      <c r="D7283" s="112">
        <v>0</v>
      </c>
    </row>
    <row r="7284" spans="1:4">
      <c r="A7284" s="264">
        <v>10</v>
      </c>
      <c r="B7284" s="264">
        <v>31</v>
      </c>
      <c r="C7284" s="265">
        <v>0.16666666666666666</v>
      </c>
      <c r="D7284" s="112">
        <v>0</v>
      </c>
    </row>
    <row r="7285" spans="1:4">
      <c r="A7285" s="264">
        <v>10</v>
      </c>
      <c r="B7285" s="264">
        <v>31</v>
      </c>
      <c r="C7285" s="265">
        <v>0.20833333333333334</v>
      </c>
      <c r="D7285" s="112">
        <v>0</v>
      </c>
    </row>
    <row r="7286" spans="1:4">
      <c r="A7286" s="264">
        <v>10</v>
      </c>
      <c r="B7286" s="264">
        <v>31</v>
      </c>
      <c r="C7286" s="265">
        <v>0.25</v>
      </c>
      <c r="D7286" s="112">
        <v>0</v>
      </c>
    </row>
    <row r="7287" spans="1:4">
      <c r="A7287" s="264">
        <v>10</v>
      </c>
      <c r="B7287" s="264">
        <v>31</v>
      </c>
      <c r="C7287" s="265">
        <v>0.29166666666666669</v>
      </c>
      <c r="D7287" s="112">
        <v>9.152495297418211</v>
      </c>
    </row>
    <row r="7288" spans="1:4">
      <c r="A7288" s="264">
        <v>10</v>
      </c>
      <c r="B7288" s="264">
        <v>31</v>
      </c>
      <c r="C7288" s="265">
        <v>0.33333333333333331</v>
      </c>
      <c r="D7288" s="112">
        <v>38.895133839478966</v>
      </c>
    </row>
    <row r="7289" spans="1:4">
      <c r="A7289" s="264">
        <v>10</v>
      </c>
      <c r="B7289" s="264">
        <v>31</v>
      </c>
      <c r="C7289" s="265">
        <v>0.375</v>
      </c>
      <c r="D7289" s="112">
        <v>44.554829303862363</v>
      </c>
    </row>
    <row r="7290" spans="1:4">
      <c r="A7290" s="264">
        <v>10</v>
      </c>
      <c r="B7290" s="264">
        <v>31</v>
      </c>
      <c r="C7290" s="265">
        <v>0.41666666666666669</v>
      </c>
      <c r="D7290" s="112">
        <v>43.399978118585331</v>
      </c>
    </row>
    <row r="7291" spans="1:4">
      <c r="A7291" s="264">
        <v>10</v>
      </c>
      <c r="B7291" s="264">
        <v>31</v>
      </c>
      <c r="C7291" s="265">
        <v>0.45833333333333331</v>
      </c>
      <c r="D7291" s="112">
        <v>42.07810760327407</v>
      </c>
    </row>
    <row r="7292" spans="1:4">
      <c r="A7292" s="264">
        <v>10</v>
      </c>
      <c r="B7292" s="264">
        <v>31</v>
      </c>
      <c r="C7292" s="265">
        <v>0.5</v>
      </c>
      <c r="D7292" s="112">
        <v>41.391931301426183</v>
      </c>
    </row>
    <row r="7293" spans="1:4">
      <c r="A7293" s="264">
        <v>10</v>
      </c>
      <c r="B7293" s="264">
        <v>31</v>
      </c>
      <c r="C7293" s="265">
        <v>0.54166666666666663</v>
      </c>
      <c r="D7293" s="112">
        <v>41.838248946135188</v>
      </c>
    </row>
    <row r="7294" spans="1:4">
      <c r="A7294" s="264">
        <v>10</v>
      </c>
      <c r="B7294" s="264">
        <v>31</v>
      </c>
      <c r="C7294" s="265">
        <v>0.58333333333333337</v>
      </c>
      <c r="D7294" s="112">
        <v>42.76262939157732</v>
      </c>
    </row>
    <row r="7295" spans="1:4">
      <c r="A7295" s="264">
        <v>10</v>
      </c>
      <c r="B7295" s="264">
        <v>31</v>
      </c>
      <c r="C7295" s="265">
        <v>0.625</v>
      </c>
      <c r="D7295" s="112">
        <v>42.6702216807806</v>
      </c>
    </row>
    <row r="7296" spans="1:4">
      <c r="A7296" s="264">
        <v>10</v>
      </c>
      <c r="B7296" s="264">
        <v>31</v>
      </c>
      <c r="C7296" s="265">
        <v>0.66666666666666663</v>
      </c>
      <c r="D7296" s="112">
        <v>29.647109601983964</v>
      </c>
    </row>
    <row r="7297" spans="1:4">
      <c r="A7297" s="264">
        <v>10</v>
      </c>
      <c r="B7297" s="264">
        <v>31</v>
      </c>
      <c r="C7297" s="265">
        <v>0.70833333333333337</v>
      </c>
      <c r="D7297" s="112">
        <v>2.8798803937058568</v>
      </c>
    </row>
    <row r="7298" spans="1:4">
      <c r="A7298" s="264">
        <v>10</v>
      </c>
      <c r="B7298" s="264">
        <v>31</v>
      </c>
      <c r="C7298" s="265">
        <v>0.75</v>
      </c>
      <c r="D7298" s="112">
        <v>0</v>
      </c>
    </row>
    <row r="7299" spans="1:4">
      <c r="A7299" s="264">
        <v>10</v>
      </c>
      <c r="B7299" s="264">
        <v>31</v>
      </c>
      <c r="C7299" s="265">
        <v>0.79166666666666663</v>
      </c>
      <c r="D7299" s="112">
        <v>0</v>
      </c>
    </row>
    <row r="7300" spans="1:4">
      <c r="A7300" s="264">
        <v>10</v>
      </c>
      <c r="B7300" s="264">
        <v>31</v>
      </c>
      <c r="C7300" s="265">
        <v>0.83333333333333337</v>
      </c>
      <c r="D7300" s="112">
        <v>0</v>
      </c>
    </row>
    <row r="7301" spans="1:4">
      <c r="A7301" s="264">
        <v>10</v>
      </c>
      <c r="B7301" s="264">
        <v>31</v>
      </c>
      <c r="C7301" s="265">
        <v>0.875</v>
      </c>
      <c r="D7301" s="112">
        <v>0</v>
      </c>
    </row>
    <row r="7302" spans="1:4">
      <c r="A7302" s="264">
        <v>10</v>
      </c>
      <c r="B7302" s="264">
        <v>31</v>
      </c>
      <c r="C7302" s="265">
        <v>0.91666666666666663</v>
      </c>
      <c r="D7302" s="112">
        <v>0</v>
      </c>
    </row>
    <row r="7303" spans="1:4">
      <c r="A7303" s="264">
        <v>10</v>
      </c>
      <c r="B7303" s="264">
        <v>31</v>
      </c>
      <c r="C7303" s="265">
        <v>0.95833333333333337</v>
      </c>
      <c r="D7303" s="112">
        <v>0</v>
      </c>
    </row>
    <row r="7304" spans="1:4">
      <c r="A7304" s="264">
        <v>11</v>
      </c>
      <c r="B7304" s="264">
        <v>1</v>
      </c>
      <c r="C7304" s="265">
        <v>0</v>
      </c>
      <c r="D7304" s="112">
        <v>0</v>
      </c>
    </row>
    <row r="7305" spans="1:4">
      <c r="A7305" s="264">
        <v>11</v>
      </c>
      <c r="B7305" s="264">
        <v>1</v>
      </c>
      <c r="C7305" s="265">
        <v>4.1666666666666664E-2</v>
      </c>
      <c r="D7305" s="112">
        <v>0</v>
      </c>
    </row>
    <row r="7306" spans="1:4">
      <c r="A7306" s="264">
        <v>11</v>
      </c>
      <c r="B7306" s="264">
        <v>1</v>
      </c>
      <c r="C7306" s="265">
        <v>8.3333333333333329E-2</v>
      </c>
      <c r="D7306" s="112">
        <v>0</v>
      </c>
    </row>
    <row r="7307" spans="1:4">
      <c r="A7307" s="264">
        <v>11</v>
      </c>
      <c r="B7307" s="264">
        <v>1</v>
      </c>
      <c r="C7307" s="265">
        <v>0.125</v>
      </c>
      <c r="D7307" s="112">
        <v>0</v>
      </c>
    </row>
    <row r="7308" spans="1:4">
      <c r="A7308" s="264">
        <v>11</v>
      </c>
      <c r="B7308" s="264">
        <v>1</v>
      </c>
      <c r="C7308" s="265">
        <v>0.16666666666666666</v>
      </c>
      <c r="D7308" s="112">
        <v>0</v>
      </c>
    </row>
    <row r="7309" spans="1:4">
      <c r="A7309" s="264">
        <v>11</v>
      </c>
      <c r="B7309" s="264">
        <v>1</v>
      </c>
      <c r="C7309" s="265">
        <v>0.20833333333333334</v>
      </c>
      <c r="D7309" s="112">
        <v>0</v>
      </c>
    </row>
    <row r="7310" spans="1:4">
      <c r="A7310" s="264">
        <v>11</v>
      </c>
      <c r="B7310" s="264">
        <v>1</v>
      </c>
      <c r="C7310" s="265">
        <v>0.25</v>
      </c>
      <c r="D7310" s="112">
        <v>0</v>
      </c>
    </row>
    <row r="7311" spans="1:4">
      <c r="A7311" s="264">
        <v>11</v>
      </c>
      <c r="B7311" s="264">
        <v>1</v>
      </c>
      <c r="C7311" s="265">
        <v>0.29166666666666669</v>
      </c>
      <c r="D7311" s="112">
        <v>7.8431125689345844</v>
      </c>
    </row>
    <row r="7312" spans="1:4">
      <c r="A7312" s="264">
        <v>11</v>
      </c>
      <c r="B7312" s="264">
        <v>1</v>
      </c>
      <c r="C7312" s="265">
        <v>0.33333333333333331</v>
      </c>
      <c r="D7312" s="112">
        <v>35.076792524688635</v>
      </c>
    </row>
    <row r="7313" spans="1:4">
      <c r="A7313" s="264">
        <v>11</v>
      </c>
      <c r="B7313" s="264">
        <v>1</v>
      </c>
      <c r="C7313" s="265">
        <v>0.375</v>
      </c>
      <c r="D7313" s="112">
        <v>42.620650469727664</v>
      </c>
    </row>
    <row r="7314" spans="1:4">
      <c r="A7314" s="264">
        <v>11</v>
      </c>
      <c r="B7314" s="264">
        <v>1</v>
      </c>
      <c r="C7314" s="265">
        <v>0.41666666666666669</v>
      </c>
      <c r="D7314" s="112">
        <v>42.429112803113767</v>
      </c>
    </row>
    <row r="7315" spans="1:4">
      <c r="A7315" s="264">
        <v>11</v>
      </c>
      <c r="B7315" s="264">
        <v>1</v>
      </c>
      <c r="C7315" s="265">
        <v>0.45833333333333331</v>
      </c>
      <c r="D7315" s="112">
        <v>41.445541580312366</v>
      </c>
    </row>
    <row r="7316" spans="1:4">
      <c r="A7316" s="264">
        <v>11</v>
      </c>
      <c r="B7316" s="264">
        <v>1</v>
      </c>
      <c r="C7316" s="265">
        <v>0.5</v>
      </c>
      <c r="D7316" s="112">
        <v>40.82612583790889</v>
      </c>
    </row>
    <row r="7317" spans="1:4">
      <c r="A7317" s="264">
        <v>11</v>
      </c>
      <c r="B7317" s="264">
        <v>1</v>
      </c>
      <c r="C7317" s="265">
        <v>0.54166666666666663</v>
      </c>
      <c r="D7317" s="112">
        <v>41.422745052872784</v>
      </c>
    </row>
    <row r="7318" spans="1:4">
      <c r="A7318" s="264">
        <v>11</v>
      </c>
      <c r="B7318" s="264">
        <v>1</v>
      </c>
      <c r="C7318" s="265">
        <v>0.58333333333333337</v>
      </c>
      <c r="D7318" s="112">
        <v>41.873090702891304</v>
      </c>
    </row>
    <row r="7319" spans="1:4">
      <c r="A7319" s="264">
        <v>11</v>
      </c>
      <c r="B7319" s="264">
        <v>1</v>
      </c>
      <c r="C7319" s="265">
        <v>0.625</v>
      </c>
      <c r="D7319" s="112">
        <v>40.87707836723682</v>
      </c>
    </row>
    <row r="7320" spans="1:4">
      <c r="A7320" s="264">
        <v>11</v>
      </c>
      <c r="B7320" s="264">
        <v>1</v>
      </c>
      <c r="C7320" s="265">
        <v>0.66666666666666663</v>
      </c>
      <c r="D7320" s="112">
        <v>26.706933041413286</v>
      </c>
    </row>
    <row r="7321" spans="1:4">
      <c r="A7321" s="264">
        <v>11</v>
      </c>
      <c r="B7321" s="264">
        <v>1</v>
      </c>
      <c r="C7321" s="265">
        <v>0.70833333333333337</v>
      </c>
      <c r="D7321" s="112">
        <v>2.4992072473890401</v>
      </c>
    </row>
    <row r="7322" spans="1:4">
      <c r="A7322" s="264">
        <v>11</v>
      </c>
      <c r="B7322" s="264">
        <v>1</v>
      </c>
      <c r="C7322" s="265">
        <v>0.75</v>
      </c>
      <c r="D7322" s="112">
        <v>0</v>
      </c>
    </row>
    <row r="7323" spans="1:4">
      <c r="A7323" s="264">
        <v>11</v>
      </c>
      <c r="B7323" s="264">
        <v>1</v>
      </c>
      <c r="C7323" s="265">
        <v>0.79166666666666663</v>
      </c>
      <c r="D7323" s="112">
        <v>0</v>
      </c>
    </row>
    <row r="7324" spans="1:4">
      <c r="A7324" s="264">
        <v>11</v>
      </c>
      <c r="B7324" s="264">
        <v>1</v>
      </c>
      <c r="C7324" s="265">
        <v>0.83333333333333337</v>
      </c>
      <c r="D7324" s="112">
        <v>0</v>
      </c>
    </row>
    <row r="7325" spans="1:4">
      <c r="A7325" s="264">
        <v>11</v>
      </c>
      <c r="B7325" s="264">
        <v>1</v>
      </c>
      <c r="C7325" s="265">
        <v>0.875</v>
      </c>
      <c r="D7325" s="112">
        <v>0</v>
      </c>
    </row>
    <row r="7326" spans="1:4">
      <c r="A7326" s="264">
        <v>11</v>
      </c>
      <c r="B7326" s="264">
        <v>1</v>
      </c>
      <c r="C7326" s="265">
        <v>0.91666666666666663</v>
      </c>
      <c r="D7326" s="112">
        <v>0</v>
      </c>
    </row>
    <row r="7327" spans="1:4">
      <c r="A7327" s="264">
        <v>11</v>
      </c>
      <c r="B7327" s="264">
        <v>1</v>
      </c>
      <c r="C7327" s="265">
        <v>0.95833333333333337</v>
      </c>
      <c r="D7327" s="112">
        <v>0</v>
      </c>
    </row>
    <row r="7328" spans="1:4">
      <c r="A7328" s="264">
        <v>11</v>
      </c>
      <c r="B7328" s="264">
        <v>2</v>
      </c>
      <c r="C7328" s="265">
        <v>0</v>
      </c>
      <c r="D7328" s="112">
        <v>0</v>
      </c>
    </row>
    <row r="7329" spans="1:4">
      <c r="A7329" s="264">
        <v>11</v>
      </c>
      <c r="B7329" s="264">
        <v>2</v>
      </c>
      <c r="C7329" s="265">
        <v>4.1666666666666664E-2</v>
      </c>
      <c r="D7329" s="112">
        <v>0</v>
      </c>
    </row>
    <row r="7330" spans="1:4">
      <c r="A7330" s="264">
        <v>11</v>
      </c>
      <c r="B7330" s="264">
        <v>2</v>
      </c>
      <c r="C7330" s="265">
        <v>8.3333333333333329E-2</v>
      </c>
      <c r="D7330" s="112">
        <v>0</v>
      </c>
    </row>
    <row r="7331" spans="1:4">
      <c r="A7331" s="264">
        <v>11</v>
      </c>
      <c r="B7331" s="264">
        <v>2</v>
      </c>
      <c r="C7331" s="265">
        <v>0.125</v>
      </c>
      <c r="D7331" s="112">
        <v>0</v>
      </c>
    </row>
    <row r="7332" spans="1:4">
      <c r="A7332" s="264">
        <v>11</v>
      </c>
      <c r="B7332" s="264">
        <v>2</v>
      </c>
      <c r="C7332" s="265">
        <v>0.16666666666666666</v>
      </c>
      <c r="D7332" s="112">
        <v>0</v>
      </c>
    </row>
    <row r="7333" spans="1:4">
      <c r="A7333" s="264">
        <v>11</v>
      </c>
      <c r="B7333" s="264">
        <v>2</v>
      </c>
      <c r="C7333" s="265">
        <v>0.20833333333333334</v>
      </c>
      <c r="D7333" s="112">
        <v>0</v>
      </c>
    </row>
    <row r="7334" spans="1:4">
      <c r="A7334" s="264">
        <v>11</v>
      </c>
      <c r="B7334" s="264">
        <v>2</v>
      </c>
      <c r="C7334" s="265">
        <v>0.25</v>
      </c>
      <c r="D7334" s="112">
        <v>0</v>
      </c>
    </row>
    <row r="7335" spans="1:4">
      <c r="A7335" s="264">
        <v>11</v>
      </c>
      <c r="B7335" s="264">
        <v>2</v>
      </c>
      <c r="C7335" s="265">
        <v>0.29166666666666669</v>
      </c>
      <c r="D7335" s="112">
        <v>7.4329555444574664</v>
      </c>
    </row>
    <row r="7336" spans="1:4">
      <c r="A7336" s="264">
        <v>11</v>
      </c>
      <c r="B7336" s="264">
        <v>2</v>
      </c>
      <c r="C7336" s="265">
        <v>0.33333333333333331</v>
      </c>
      <c r="D7336" s="112">
        <v>35.413307372533737</v>
      </c>
    </row>
    <row r="7337" spans="1:4">
      <c r="A7337" s="264">
        <v>11</v>
      </c>
      <c r="B7337" s="264">
        <v>2</v>
      </c>
      <c r="C7337" s="265">
        <v>0.375</v>
      </c>
      <c r="D7337" s="112">
        <v>42.757274724990083</v>
      </c>
    </row>
    <row r="7338" spans="1:4">
      <c r="A7338" s="264">
        <v>11</v>
      </c>
      <c r="B7338" s="264">
        <v>2</v>
      </c>
      <c r="C7338" s="265">
        <v>0.41666666666666669</v>
      </c>
      <c r="D7338" s="112">
        <v>41.1103850605204</v>
      </c>
    </row>
    <row r="7339" spans="1:4">
      <c r="A7339" s="264">
        <v>11</v>
      </c>
      <c r="B7339" s="264">
        <v>2</v>
      </c>
      <c r="C7339" s="265">
        <v>0.45833333333333331</v>
      </c>
      <c r="D7339" s="112">
        <v>28.555021295244885</v>
      </c>
    </row>
    <row r="7340" spans="1:4">
      <c r="A7340" s="264">
        <v>11</v>
      </c>
      <c r="B7340" s="264">
        <v>2</v>
      </c>
      <c r="C7340" s="265">
        <v>0.5</v>
      </c>
      <c r="D7340" s="112">
        <v>40.151427978515351</v>
      </c>
    </row>
    <row r="7341" spans="1:4">
      <c r="A7341" s="264">
        <v>11</v>
      </c>
      <c r="B7341" s="264">
        <v>2</v>
      </c>
      <c r="C7341" s="265">
        <v>0.54166666666666663</v>
      </c>
      <c r="D7341" s="112">
        <v>38.148372387561281</v>
      </c>
    </row>
    <row r="7342" spans="1:4">
      <c r="A7342" s="264">
        <v>11</v>
      </c>
      <c r="B7342" s="264">
        <v>2</v>
      </c>
      <c r="C7342" s="265">
        <v>0.58333333333333337</v>
      </c>
      <c r="D7342" s="112">
        <v>42.684951051323694</v>
      </c>
    </row>
    <row r="7343" spans="1:4">
      <c r="A7343" s="264">
        <v>11</v>
      </c>
      <c r="B7343" s="264">
        <v>2</v>
      </c>
      <c r="C7343" s="265">
        <v>0.625</v>
      </c>
      <c r="D7343" s="112">
        <v>42.304527035213582</v>
      </c>
    </row>
    <row r="7344" spans="1:4">
      <c r="A7344" s="264">
        <v>11</v>
      </c>
      <c r="B7344" s="264">
        <v>2</v>
      </c>
      <c r="C7344" s="265">
        <v>0.66666666666666663</v>
      </c>
      <c r="D7344" s="112">
        <v>21.469679004311054</v>
      </c>
    </row>
    <row r="7345" spans="1:4">
      <c r="A7345" s="264">
        <v>11</v>
      </c>
      <c r="B7345" s="264">
        <v>2</v>
      </c>
      <c r="C7345" s="265">
        <v>0.70833333333333337</v>
      </c>
      <c r="D7345" s="112">
        <v>2.1598489602084316</v>
      </c>
    </row>
    <row r="7346" spans="1:4">
      <c r="A7346" s="264">
        <v>11</v>
      </c>
      <c r="B7346" s="264">
        <v>2</v>
      </c>
      <c r="C7346" s="265">
        <v>0.75</v>
      </c>
      <c r="D7346" s="112">
        <v>0</v>
      </c>
    </row>
    <row r="7347" spans="1:4">
      <c r="A7347" s="264">
        <v>11</v>
      </c>
      <c r="B7347" s="264">
        <v>2</v>
      </c>
      <c r="C7347" s="265">
        <v>0.79166666666666663</v>
      </c>
      <c r="D7347" s="112">
        <v>0</v>
      </c>
    </row>
    <row r="7348" spans="1:4">
      <c r="A7348" s="264">
        <v>11</v>
      </c>
      <c r="B7348" s="264">
        <v>2</v>
      </c>
      <c r="C7348" s="265">
        <v>0.83333333333333337</v>
      </c>
      <c r="D7348" s="112">
        <v>0</v>
      </c>
    </row>
    <row r="7349" spans="1:4">
      <c r="A7349" s="264">
        <v>11</v>
      </c>
      <c r="B7349" s="264">
        <v>2</v>
      </c>
      <c r="C7349" s="265">
        <v>0.875</v>
      </c>
      <c r="D7349" s="112">
        <v>0</v>
      </c>
    </row>
    <row r="7350" spans="1:4">
      <c r="A7350" s="264">
        <v>11</v>
      </c>
      <c r="B7350" s="264">
        <v>2</v>
      </c>
      <c r="C7350" s="265">
        <v>0.91666666666666663</v>
      </c>
      <c r="D7350" s="112">
        <v>0</v>
      </c>
    </row>
    <row r="7351" spans="1:4">
      <c r="A7351" s="264">
        <v>11</v>
      </c>
      <c r="B7351" s="264">
        <v>2</v>
      </c>
      <c r="C7351" s="265">
        <v>0.95833333333333337</v>
      </c>
      <c r="D7351" s="112">
        <v>0</v>
      </c>
    </row>
    <row r="7352" spans="1:4">
      <c r="A7352" s="264">
        <v>11</v>
      </c>
      <c r="B7352" s="264">
        <v>3</v>
      </c>
      <c r="C7352" s="265">
        <v>0</v>
      </c>
      <c r="D7352" s="112">
        <v>0</v>
      </c>
    </row>
    <row r="7353" spans="1:4">
      <c r="A7353" s="264">
        <v>11</v>
      </c>
      <c r="B7353" s="264">
        <v>3</v>
      </c>
      <c r="C7353" s="265">
        <v>4.1666666666666664E-2</v>
      </c>
      <c r="D7353" s="112">
        <v>0</v>
      </c>
    </row>
    <row r="7354" spans="1:4">
      <c r="A7354" s="264">
        <v>11</v>
      </c>
      <c r="B7354" s="264">
        <v>3</v>
      </c>
      <c r="C7354" s="265">
        <v>8.3333333333333329E-2</v>
      </c>
      <c r="D7354" s="112">
        <v>0</v>
      </c>
    </row>
    <row r="7355" spans="1:4">
      <c r="A7355" s="264">
        <v>11</v>
      </c>
      <c r="B7355" s="264">
        <v>3</v>
      </c>
      <c r="C7355" s="265">
        <v>0.125</v>
      </c>
      <c r="D7355" s="112">
        <v>0</v>
      </c>
    </row>
    <row r="7356" spans="1:4">
      <c r="A7356" s="264">
        <v>11</v>
      </c>
      <c r="B7356" s="264">
        <v>3</v>
      </c>
      <c r="C7356" s="265">
        <v>0.16666666666666666</v>
      </c>
      <c r="D7356" s="112">
        <v>0</v>
      </c>
    </row>
    <row r="7357" spans="1:4">
      <c r="A7357" s="264">
        <v>11</v>
      </c>
      <c r="B7357" s="264">
        <v>3</v>
      </c>
      <c r="C7357" s="265">
        <v>0.20833333333333334</v>
      </c>
      <c r="D7357" s="112">
        <v>0</v>
      </c>
    </row>
    <row r="7358" spans="1:4">
      <c r="A7358" s="264">
        <v>11</v>
      </c>
      <c r="B7358" s="264">
        <v>3</v>
      </c>
      <c r="C7358" s="265">
        <v>0.25</v>
      </c>
      <c r="D7358" s="112">
        <v>0</v>
      </c>
    </row>
    <row r="7359" spans="1:4">
      <c r="A7359" s="264">
        <v>11</v>
      </c>
      <c r="B7359" s="264">
        <v>3</v>
      </c>
      <c r="C7359" s="265">
        <v>0.29166666666666669</v>
      </c>
      <c r="D7359" s="112">
        <v>8.5799406694279803</v>
      </c>
    </row>
    <row r="7360" spans="1:4">
      <c r="A7360" s="264">
        <v>11</v>
      </c>
      <c r="B7360" s="264">
        <v>3</v>
      </c>
      <c r="C7360" s="265">
        <v>0.33333333333333331</v>
      </c>
      <c r="D7360" s="112">
        <v>39.033437202081316</v>
      </c>
    </row>
    <row r="7361" spans="1:4">
      <c r="A7361" s="264">
        <v>11</v>
      </c>
      <c r="B7361" s="264">
        <v>3</v>
      </c>
      <c r="C7361" s="265">
        <v>0.375</v>
      </c>
      <c r="D7361" s="112">
        <v>46.076288797078661</v>
      </c>
    </row>
    <row r="7362" spans="1:4">
      <c r="A7362" s="264">
        <v>11</v>
      </c>
      <c r="B7362" s="264">
        <v>3</v>
      </c>
      <c r="C7362" s="265">
        <v>0.41666666666666669</v>
      </c>
      <c r="D7362" s="112">
        <v>45.445435636287549</v>
      </c>
    </row>
    <row r="7363" spans="1:4">
      <c r="A7363" s="264">
        <v>11</v>
      </c>
      <c r="B7363" s="264">
        <v>3</v>
      </c>
      <c r="C7363" s="265">
        <v>0.45833333333333331</v>
      </c>
      <c r="D7363" s="112">
        <v>44.172204893801229</v>
      </c>
    </row>
    <row r="7364" spans="1:4">
      <c r="A7364" s="264">
        <v>11</v>
      </c>
      <c r="B7364" s="264">
        <v>3</v>
      </c>
      <c r="C7364" s="265">
        <v>0.5</v>
      </c>
      <c r="D7364" s="112">
        <v>43.54320858464402</v>
      </c>
    </row>
    <row r="7365" spans="1:4">
      <c r="A7365" s="264">
        <v>11</v>
      </c>
      <c r="B7365" s="264">
        <v>3</v>
      </c>
      <c r="C7365" s="265">
        <v>0.54166666666666663</v>
      </c>
      <c r="D7365" s="112">
        <v>44.295298095558657</v>
      </c>
    </row>
    <row r="7366" spans="1:4">
      <c r="A7366" s="264">
        <v>11</v>
      </c>
      <c r="B7366" s="264">
        <v>3</v>
      </c>
      <c r="C7366" s="265">
        <v>0.58333333333333337</v>
      </c>
      <c r="D7366" s="112">
        <v>45.276978083760511</v>
      </c>
    </row>
    <row r="7367" spans="1:4">
      <c r="A7367" s="264">
        <v>11</v>
      </c>
      <c r="B7367" s="264">
        <v>3</v>
      </c>
      <c r="C7367" s="265">
        <v>0.625</v>
      </c>
      <c r="D7367" s="112">
        <v>45.280992406016615</v>
      </c>
    </row>
    <row r="7368" spans="1:4">
      <c r="A7368" s="264">
        <v>11</v>
      </c>
      <c r="B7368" s="264">
        <v>3</v>
      </c>
      <c r="C7368" s="265">
        <v>0.66666666666666663</v>
      </c>
      <c r="D7368" s="112">
        <v>30.134772341307702</v>
      </c>
    </row>
    <row r="7369" spans="1:4">
      <c r="A7369" s="264">
        <v>11</v>
      </c>
      <c r="B7369" s="264">
        <v>3</v>
      </c>
      <c r="C7369" s="265">
        <v>0.70833333333333337</v>
      </c>
      <c r="D7369" s="112">
        <v>2.7167860409297799</v>
      </c>
    </row>
    <row r="7370" spans="1:4">
      <c r="A7370" s="264">
        <v>11</v>
      </c>
      <c r="B7370" s="264">
        <v>3</v>
      </c>
      <c r="C7370" s="265">
        <v>0.75</v>
      </c>
      <c r="D7370" s="112">
        <v>0</v>
      </c>
    </row>
    <row r="7371" spans="1:4">
      <c r="A7371" s="264">
        <v>11</v>
      </c>
      <c r="B7371" s="264">
        <v>3</v>
      </c>
      <c r="C7371" s="265">
        <v>0.79166666666666663</v>
      </c>
      <c r="D7371" s="112">
        <v>0</v>
      </c>
    </row>
    <row r="7372" spans="1:4">
      <c r="A7372" s="264">
        <v>11</v>
      </c>
      <c r="B7372" s="264">
        <v>3</v>
      </c>
      <c r="C7372" s="265">
        <v>0.83333333333333337</v>
      </c>
      <c r="D7372" s="112">
        <v>0</v>
      </c>
    </row>
    <row r="7373" spans="1:4">
      <c r="A7373" s="264">
        <v>11</v>
      </c>
      <c r="B7373" s="264">
        <v>3</v>
      </c>
      <c r="C7373" s="265">
        <v>0.875</v>
      </c>
      <c r="D7373" s="112">
        <v>0</v>
      </c>
    </row>
    <row r="7374" spans="1:4">
      <c r="A7374" s="264">
        <v>11</v>
      </c>
      <c r="B7374" s="264">
        <v>3</v>
      </c>
      <c r="C7374" s="265">
        <v>0.91666666666666663</v>
      </c>
      <c r="D7374" s="112">
        <v>0</v>
      </c>
    </row>
    <row r="7375" spans="1:4">
      <c r="A7375" s="264">
        <v>11</v>
      </c>
      <c r="B7375" s="264">
        <v>3</v>
      </c>
      <c r="C7375" s="265">
        <v>0.95833333333333337</v>
      </c>
      <c r="D7375" s="112">
        <v>0</v>
      </c>
    </row>
    <row r="7376" spans="1:4">
      <c r="A7376" s="264">
        <v>11</v>
      </c>
      <c r="B7376" s="264">
        <v>4</v>
      </c>
      <c r="C7376" s="265">
        <v>0</v>
      </c>
      <c r="D7376" s="112">
        <v>0</v>
      </c>
    </row>
    <row r="7377" spans="1:4">
      <c r="A7377" s="264">
        <v>11</v>
      </c>
      <c r="B7377" s="264">
        <v>4</v>
      </c>
      <c r="C7377" s="265">
        <v>4.1666666666666664E-2</v>
      </c>
      <c r="D7377" s="112">
        <v>0</v>
      </c>
    </row>
    <row r="7378" spans="1:4">
      <c r="A7378" s="264">
        <v>11</v>
      </c>
      <c r="B7378" s="264">
        <v>4</v>
      </c>
      <c r="C7378" s="265">
        <v>8.3333333333333329E-2</v>
      </c>
      <c r="D7378" s="112">
        <v>0</v>
      </c>
    </row>
    <row r="7379" spans="1:4">
      <c r="A7379" s="264">
        <v>11</v>
      </c>
      <c r="B7379" s="264">
        <v>4</v>
      </c>
      <c r="C7379" s="265">
        <v>0.125</v>
      </c>
      <c r="D7379" s="112">
        <v>0</v>
      </c>
    </row>
    <row r="7380" spans="1:4">
      <c r="A7380" s="264">
        <v>11</v>
      </c>
      <c r="B7380" s="264">
        <v>4</v>
      </c>
      <c r="C7380" s="265">
        <v>0.16666666666666666</v>
      </c>
      <c r="D7380" s="112">
        <v>0</v>
      </c>
    </row>
    <row r="7381" spans="1:4">
      <c r="A7381" s="264">
        <v>11</v>
      </c>
      <c r="B7381" s="264">
        <v>4</v>
      </c>
      <c r="C7381" s="265">
        <v>0.20833333333333334</v>
      </c>
      <c r="D7381" s="112">
        <v>0</v>
      </c>
    </row>
    <row r="7382" spans="1:4">
      <c r="A7382" s="264">
        <v>11</v>
      </c>
      <c r="B7382" s="264">
        <v>4</v>
      </c>
      <c r="C7382" s="265">
        <v>0.25</v>
      </c>
      <c r="D7382" s="112">
        <v>0</v>
      </c>
    </row>
    <row r="7383" spans="1:4">
      <c r="A7383" s="264">
        <v>11</v>
      </c>
      <c r="B7383" s="264">
        <v>4</v>
      </c>
      <c r="C7383" s="265">
        <v>0.29166666666666669</v>
      </c>
      <c r="D7383" s="112">
        <v>7.8241976110199323</v>
      </c>
    </row>
    <row r="7384" spans="1:4">
      <c r="A7384" s="264">
        <v>11</v>
      </c>
      <c r="B7384" s="264">
        <v>4</v>
      </c>
      <c r="C7384" s="265">
        <v>0.33333333333333331</v>
      </c>
      <c r="D7384" s="112">
        <v>38.157777830526044</v>
      </c>
    </row>
    <row r="7385" spans="1:4">
      <c r="A7385" s="264">
        <v>11</v>
      </c>
      <c r="B7385" s="264">
        <v>4</v>
      </c>
      <c r="C7385" s="265">
        <v>0.375</v>
      </c>
      <c r="D7385" s="112">
        <v>45.767587672010201</v>
      </c>
    </row>
    <row r="7386" spans="1:4">
      <c r="A7386" s="264">
        <v>11</v>
      </c>
      <c r="B7386" s="264">
        <v>4</v>
      </c>
      <c r="C7386" s="265">
        <v>0.41666666666666669</v>
      </c>
      <c r="D7386" s="112">
        <v>44.660502550458965</v>
      </c>
    </row>
    <row r="7387" spans="1:4">
      <c r="A7387" s="264">
        <v>11</v>
      </c>
      <c r="B7387" s="264">
        <v>4</v>
      </c>
      <c r="C7387" s="265">
        <v>0.45833333333333331</v>
      </c>
      <c r="D7387" s="112">
        <v>43.413367270991671</v>
      </c>
    </row>
    <row r="7388" spans="1:4">
      <c r="A7388" s="264">
        <v>11</v>
      </c>
      <c r="B7388" s="264">
        <v>4</v>
      </c>
      <c r="C7388" s="265">
        <v>0.5</v>
      </c>
      <c r="D7388" s="112">
        <v>42.802809485368584</v>
      </c>
    </row>
    <row r="7389" spans="1:4">
      <c r="A7389" s="264">
        <v>11</v>
      </c>
      <c r="B7389" s="264">
        <v>4</v>
      </c>
      <c r="C7389" s="265">
        <v>0.54166666666666663</v>
      </c>
      <c r="D7389" s="112">
        <v>43.408014361334168</v>
      </c>
    </row>
    <row r="7390" spans="1:4">
      <c r="A7390" s="264">
        <v>11</v>
      </c>
      <c r="B7390" s="264">
        <v>4</v>
      </c>
      <c r="C7390" s="265">
        <v>0.58333333333333337</v>
      </c>
      <c r="D7390" s="112">
        <v>44.384934416116948</v>
      </c>
    </row>
    <row r="7391" spans="1:4">
      <c r="A7391" s="264">
        <v>11</v>
      </c>
      <c r="B7391" s="264">
        <v>4</v>
      </c>
      <c r="C7391" s="265">
        <v>0.625</v>
      </c>
      <c r="D7391" s="112">
        <v>44.136082880181569</v>
      </c>
    </row>
    <row r="7392" spans="1:4">
      <c r="A7392" s="264">
        <v>11</v>
      </c>
      <c r="B7392" s="264">
        <v>4</v>
      </c>
      <c r="C7392" s="265">
        <v>0.66666666666666663</v>
      </c>
      <c r="D7392" s="112">
        <v>28.60098977419965</v>
      </c>
    </row>
    <row r="7393" spans="1:4">
      <c r="A7393" s="264">
        <v>11</v>
      </c>
      <c r="B7393" s="264">
        <v>4</v>
      </c>
      <c r="C7393" s="265">
        <v>0.70833333333333337</v>
      </c>
      <c r="D7393" s="112">
        <v>2.2238197275975997</v>
      </c>
    </row>
    <row r="7394" spans="1:4">
      <c r="A7394" s="264">
        <v>11</v>
      </c>
      <c r="B7394" s="264">
        <v>4</v>
      </c>
      <c r="C7394" s="265">
        <v>0.75</v>
      </c>
      <c r="D7394" s="112">
        <v>0</v>
      </c>
    </row>
    <row r="7395" spans="1:4">
      <c r="A7395" s="264">
        <v>11</v>
      </c>
      <c r="B7395" s="264">
        <v>4</v>
      </c>
      <c r="C7395" s="265">
        <v>0.79166666666666663</v>
      </c>
      <c r="D7395" s="112">
        <v>0</v>
      </c>
    </row>
    <row r="7396" spans="1:4">
      <c r="A7396" s="264">
        <v>11</v>
      </c>
      <c r="B7396" s="264">
        <v>4</v>
      </c>
      <c r="C7396" s="265">
        <v>0.83333333333333337</v>
      </c>
      <c r="D7396" s="112">
        <v>0</v>
      </c>
    </row>
    <row r="7397" spans="1:4">
      <c r="A7397" s="264">
        <v>11</v>
      </c>
      <c r="B7397" s="264">
        <v>4</v>
      </c>
      <c r="C7397" s="265">
        <v>0.875</v>
      </c>
      <c r="D7397" s="112">
        <v>0</v>
      </c>
    </row>
    <row r="7398" spans="1:4">
      <c r="A7398" s="264">
        <v>11</v>
      </c>
      <c r="B7398" s="264">
        <v>4</v>
      </c>
      <c r="C7398" s="265">
        <v>0.91666666666666663</v>
      </c>
      <c r="D7398" s="112">
        <v>0</v>
      </c>
    </row>
    <row r="7399" spans="1:4">
      <c r="A7399" s="264">
        <v>11</v>
      </c>
      <c r="B7399" s="264">
        <v>4</v>
      </c>
      <c r="C7399" s="265">
        <v>0.95833333333333337</v>
      </c>
      <c r="D7399" s="112">
        <v>0</v>
      </c>
    </row>
    <row r="7400" spans="1:4">
      <c r="A7400" s="264">
        <v>11</v>
      </c>
      <c r="B7400" s="264">
        <v>5</v>
      </c>
      <c r="C7400" s="265">
        <v>0</v>
      </c>
      <c r="D7400" s="112">
        <v>0</v>
      </c>
    </row>
    <row r="7401" spans="1:4">
      <c r="A7401" s="264">
        <v>11</v>
      </c>
      <c r="B7401" s="264">
        <v>5</v>
      </c>
      <c r="C7401" s="265">
        <v>4.1666666666666664E-2</v>
      </c>
      <c r="D7401" s="112">
        <v>0</v>
      </c>
    </row>
    <row r="7402" spans="1:4">
      <c r="A7402" s="264">
        <v>11</v>
      </c>
      <c r="B7402" s="264">
        <v>5</v>
      </c>
      <c r="C7402" s="265">
        <v>8.3333333333333329E-2</v>
      </c>
      <c r="D7402" s="112">
        <v>0</v>
      </c>
    </row>
    <row r="7403" spans="1:4">
      <c r="A7403" s="264">
        <v>11</v>
      </c>
      <c r="B7403" s="264">
        <v>5</v>
      </c>
      <c r="C7403" s="265">
        <v>0.125</v>
      </c>
      <c r="D7403" s="112">
        <v>0</v>
      </c>
    </row>
    <row r="7404" spans="1:4">
      <c r="A7404" s="264">
        <v>11</v>
      </c>
      <c r="B7404" s="264">
        <v>5</v>
      </c>
      <c r="C7404" s="265">
        <v>0.16666666666666666</v>
      </c>
      <c r="D7404" s="112">
        <v>0</v>
      </c>
    </row>
    <row r="7405" spans="1:4">
      <c r="A7405" s="264">
        <v>11</v>
      </c>
      <c r="B7405" s="264">
        <v>5</v>
      </c>
      <c r="C7405" s="265">
        <v>0.20833333333333334</v>
      </c>
      <c r="D7405" s="112">
        <v>0</v>
      </c>
    </row>
    <row r="7406" spans="1:4">
      <c r="A7406" s="264">
        <v>11</v>
      </c>
      <c r="B7406" s="264">
        <v>5</v>
      </c>
      <c r="C7406" s="265">
        <v>0.25</v>
      </c>
      <c r="D7406" s="112">
        <v>0</v>
      </c>
    </row>
    <row r="7407" spans="1:4">
      <c r="A7407" s="264">
        <v>11</v>
      </c>
      <c r="B7407" s="264">
        <v>5</v>
      </c>
      <c r="C7407" s="265">
        <v>0.29166666666666669</v>
      </c>
      <c r="D7407" s="112">
        <v>5.552533893853429</v>
      </c>
    </row>
    <row r="7408" spans="1:4">
      <c r="A7408" s="264">
        <v>11</v>
      </c>
      <c r="B7408" s="264">
        <v>5</v>
      </c>
      <c r="C7408" s="265">
        <v>0.33333333333333331</v>
      </c>
      <c r="D7408" s="112">
        <v>33.29065013853937</v>
      </c>
    </row>
    <row r="7409" spans="1:4">
      <c r="A7409" s="264">
        <v>11</v>
      </c>
      <c r="B7409" s="264">
        <v>5</v>
      </c>
      <c r="C7409" s="265">
        <v>0.375</v>
      </c>
      <c r="D7409" s="112">
        <v>39.899182874084332</v>
      </c>
    </row>
    <row r="7410" spans="1:4">
      <c r="A7410" s="264">
        <v>11</v>
      </c>
      <c r="B7410" s="264">
        <v>5</v>
      </c>
      <c r="C7410" s="265">
        <v>0.41666666666666669</v>
      </c>
      <c r="D7410" s="112">
        <v>37.699593827634253</v>
      </c>
    </row>
    <row r="7411" spans="1:4">
      <c r="A7411" s="264">
        <v>11</v>
      </c>
      <c r="B7411" s="264">
        <v>5</v>
      </c>
      <c r="C7411" s="265">
        <v>0.45833333333333331</v>
      </c>
      <c r="D7411" s="112">
        <v>39.598575899721233</v>
      </c>
    </row>
    <row r="7412" spans="1:4">
      <c r="A7412" s="264">
        <v>11</v>
      </c>
      <c r="B7412" s="264">
        <v>5</v>
      </c>
      <c r="C7412" s="265">
        <v>0.5</v>
      </c>
      <c r="D7412" s="112">
        <v>26.847717147362999</v>
      </c>
    </row>
    <row r="7413" spans="1:4">
      <c r="A7413" s="264">
        <v>11</v>
      </c>
      <c r="B7413" s="264">
        <v>5</v>
      </c>
      <c r="C7413" s="265">
        <v>0.54166666666666663</v>
      </c>
      <c r="D7413" s="112">
        <v>40.60751685320902</v>
      </c>
    </row>
    <row r="7414" spans="1:4">
      <c r="A7414" s="264">
        <v>11</v>
      </c>
      <c r="B7414" s="264">
        <v>5</v>
      </c>
      <c r="C7414" s="265">
        <v>0.58333333333333337</v>
      </c>
      <c r="D7414" s="112">
        <v>42.289794840465468</v>
      </c>
    </row>
    <row r="7415" spans="1:4">
      <c r="A7415" s="264">
        <v>11</v>
      </c>
      <c r="B7415" s="264">
        <v>5</v>
      </c>
      <c r="C7415" s="265">
        <v>0.625</v>
      </c>
      <c r="D7415" s="112">
        <v>41.265916777897104</v>
      </c>
    </row>
    <row r="7416" spans="1:4">
      <c r="A7416" s="264">
        <v>11</v>
      </c>
      <c r="B7416" s="264">
        <v>5</v>
      </c>
      <c r="C7416" s="265">
        <v>0.66666666666666663</v>
      </c>
      <c r="D7416" s="112">
        <v>26.123357559106967</v>
      </c>
    </row>
    <row r="7417" spans="1:4">
      <c r="A7417" s="264">
        <v>11</v>
      </c>
      <c r="B7417" s="264">
        <v>5</v>
      </c>
      <c r="C7417" s="265">
        <v>0.70833333333333337</v>
      </c>
      <c r="D7417" s="112">
        <v>2.66438821569646</v>
      </c>
    </row>
    <row r="7418" spans="1:4">
      <c r="A7418" s="264">
        <v>11</v>
      </c>
      <c r="B7418" s="264">
        <v>5</v>
      </c>
      <c r="C7418" s="265">
        <v>0.75</v>
      </c>
      <c r="D7418" s="112">
        <v>0</v>
      </c>
    </row>
    <row r="7419" spans="1:4">
      <c r="A7419" s="264">
        <v>11</v>
      </c>
      <c r="B7419" s="264">
        <v>5</v>
      </c>
      <c r="C7419" s="265">
        <v>0.79166666666666663</v>
      </c>
      <c r="D7419" s="112">
        <v>0</v>
      </c>
    </row>
    <row r="7420" spans="1:4">
      <c r="A7420" s="264">
        <v>11</v>
      </c>
      <c r="B7420" s="264">
        <v>5</v>
      </c>
      <c r="C7420" s="265">
        <v>0.83333333333333337</v>
      </c>
      <c r="D7420" s="112">
        <v>0</v>
      </c>
    </row>
    <row r="7421" spans="1:4">
      <c r="A7421" s="264">
        <v>11</v>
      </c>
      <c r="B7421" s="264">
        <v>5</v>
      </c>
      <c r="C7421" s="265">
        <v>0.875</v>
      </c>
      <c r="D7421" s="112">
        <v>0</v>
      </c>
    </row>
    <row r="7422" spans="1:4">
      <c r="A7422" s="264">
        <v>11</v>
      </c>
      <c r="B7422" s="264">
        <v>5</v>
      </c>
      <c r="C7422" s="265">
        <v>0.91666666666666663</v>
      </c>
      <c r="D7422" s="112">
        <v>0</v>
      </c>
    </row>
    <row r="7423" spans="1:4">
      <c r="A7423" s="264">
        <v>11</v>
      </c>
      <c r="B7423" s="264">
        <v>5</v>
      </c>
      <c r="C7423" s="265">
        <v>0.95833333333333337</v>
      </c>
      <c r="D7423" s="112">
        <v>0</v>
      </c>
    </row>
    <row r="7424" spans="1:4">
      <c r="A7424" s="264">
        <v>11</v>
      </c>
      <c r="B7424" s="264">
        <v>6</v>
      </c>
      <c r="C7424" s="265">
        <v>0</v>
      </c>
      <c r="D7424" s="112">
        <v>0</v>
      </c>
    </row>
    <row r="7425" spans="1:4">
      <c r="A7425" s="264">
        <v>11</v>
      </c>
      <c r="B7425" s="264">
        <v>6</v>
      </c>
      <c r="C7425" s="265">
        <v>4.1666666666666664E-2</v>
      </c>
      <c r="D7425" s="112">
        <v>0</v>
      </c>
    </row>
    <row r="7426" spans="1:4">
      <c r="A7426" s="264">
        <v>11</v>
      </c>
      <c r="B7426" s="264">
        <v>6</v>
      </c>
      <c r="C7426" s="265">
        <v>8.3333333333333329E-2</v>
      </c>
      <c r="D7426" s="112">
        <v>0</v>
      </c>
    </row>
    <row r="7427" spans="1:4">
      <c r="A7427" s="264">
        <v>11</v>
      </c>
      <c r="B7427" s="264">
        <v>6</v>
      </c>
      <c r="C7427" s="265">
        <v>0.125</v>
      </c>
      <c r="D7427" s="112">
        <v>0</v>
      </c>
    </row>
    <row r="7428" spans="1:4">
      <c r="A7428" s="264">
        <v>11</v>
      </c>
      <c r="B7428" s="264">
        <v>6</v>
      </c>
      <c r="C7428" s="265">
        <v>0.16666666666666666</v>
      </c>
      <c r="D7428" s="112">
        <v>0</v>
      </c>
    </row>
    <row r="7429" spans="1:4">
      <c r="A7429" s="264">
        <v>11</v>
      </c>
      <c r="B7429" s="264">
        <v>6</v>
      </c>
      <c r="C7429" s="265">
        <v>0.20833333333333334</v>
      </c>
      <c r="D7429" s="112">
        <v>0</v>
      </c>
    </row>
    <row r="7430" spans="1:4">
      <c r="A7430" s="264">
        <v>11</v>
      </c>
      <c r="B7430" s="264">
        <v>6</v>
      </c>
      <c r="C7430" s="265">
        <v>0.25</v>
      </c>
      <c r="D7430" s="112">
        <v>0</v>
      </c>
    </row>
    <row r="7431" spans="1:4">
      <c r="A7431" s="264">
        <v>11</v>
      </c>
      <c r="B7431" s="264">
        <v>6</v>
      </c>
      <c r="C7431" s="265">
        <v>0.29166666666666669</v>
      </c>
      <c r="D7431" s="112">
        <v>6.2951283909694409</v>
      </c>
    </row>
    <row r="7432" spans="1:4">
      <c r="A7432" s="264">
        <v>11</v>
      </c>
      <c r="B7432" s="264">
        <v>6</v>
      </c>
      <c r="C7432" s="265">
        <v>0.33333333333333331</v>
      </c>
      <c r="D7432" s="112">
        <v>32.826926869461388</v>
      </c>
    </row>
    <row r="7433" spans="1:4">
      <c r="A7433" s="264">
        <v>11</v>
      </c>
      <c r="B7433" s="264">
        <v>6</v>
      </c>
      <c r="C7433" s="265">
        <v>0.375</v>
      </c>
      <c r="D7433" s="112">
        <v>41.484412239512061</v>
      </c>
    </row>
    <row r="7434" spans="1:4">
      <c r="A7434" s="264">
        <v>11</v>
      </c>
      <c r="B7434" s="264">
        <v>6</v>
      </c>
      <c r="C7434" s="265">
        <v>0.41666666666666669</v>
      </c>
      <c r="D7434" s="112">
        <v>41.324889004731638</v>
      </c>
    </row>
    <row r="7435" spans="1:4">
      <c r="A7435" s="264">
        <v>11</v>
      </c>
      <c r="B7435" s="264">
        <v>6</v>
      </c>
      <c r="C7435" s="265">
        <v>0.45833333333333331</v>
      </c>
      <c r="D7435" s="112">
        <v>40.150089607966166</v>
      </c>
    </row>
    <row r="7436" spans="1:4">
      <c r="A7436" s="264">
        <v>11</v>
      </c>
      <c r="B7436" s="264">
        <v>6</v>
      </c>
      <c r="C7436" s="265">
        <v>0.5</v>
      </c>
      <c r="D7436" s="112">
        <v>39.413356012494148</v>
      </c>
    </row>
    <row r="7437" spans="1:4">
      <c r="A7437" s="264">
        <v>11</v>
      </c>
      <c r="B7437" s="264">
        <v>6</v>
      </c>
      <c r="C7437" s="265">
        <v>0.54166666666666663</v>
      </c>
      <c r="D7437" s="112">
        <v>40.077643521435149</v>
      </c>
    </row>
    <row r="7438" spans="1:4">
      <c r="A7438" s="264">
        <v>11</v>
      </c>
      <c r="B7438" s="264">
        <v>6</v>
      </c>
      <c r="C7438" s="265">
        <v>0.58333333333333337</v>
      </c>
      <c r="D7438" s="112">
        <v>40.78320516679603</v>
      </c>
    </row>
    <row r="7439" spans="1:4">
      <c r="A7439" s="264">
        <v>11</v>
      </c>
      <c r="B7439" s="264">
        <v>6</v>
      </c>
      <c r="C7439" s="265">
        <v>0.625</v>
      </c>
      <c r="D7439" s="112">
        <v>39.892472339841753</v>
      </c>
    </row>
    <row r="7440" spans="1:4">
      <c r="A7440" s="264">
        <v>11</v>
      </c>
      <c r="B7440" s="264">
        <v>6</v>
      </c>
      <c r="C7440" s="265">
        <v>0.66666666666666663</v>
      </c>
      <c r="D7440" s="112">
        <v>24.708836706696967</v>
      </c>
    </row>
    <row r="7441" spans="1:4">
      <c r="A7441" s="264">
        <v>11</v>
      </c>
      <c r="B7441" s="264">
        <v>6</v>
      </c>
      <c r="C7441" s="265">
        <v>0.70833333333333337</v>
      </c>
      <c r="D7441" s="112">
        <v>1.8794484933393885</v>
      </c>
    </row>
    <row r="7442" spans="1:4">
      <c r="A7442" s="264">
        <v>11</v>
      </c>
      <c r="B7442" s="264">
        <v>6</v>
      </c>
      <c r="C7442" s="265">
        <v>0.75</v>
      </c>
      <c r="D7442" s="112">
        <v>0</v>
      </c>
    </row>
    <row r="7443" spans="1:4">
      <c r="A7443" s="264">
        <v>11</v>
      </c>
      <c r="B7443" s="264">
        <v>6</v>
      </c>
      <c r="C7443" s="265">
        <v>0.79166666666666663</v>
      </c>
      <c r="D7443" s="112">
        <v>0</v>
      </c>
    </row>
    <row r="7444" spans="1:4">
      <c r="A7444" s="264">
        <v>11</v>
      </c>
      <c r="B7444" s="264">
        <v>6</v>
      </c>
      <c r="C7444" s="265">
        <v>0.83333333333333337</v>
      </c>
      <c r="D7444" s="112">
        <v>0</v>
      </c>
    </row>
    <row r="7445" spans="1:4">
      <c r="A7445" s="264">
        <v>11</v>
      </c>
      <c r="B7445" s="264">
        <v>6</v>
      </c>
      <c r="C7445" s="265">
        <v>0.875</v>
      </c>
      <c r="D7445" s="112">
        <v>0</v>
      </c>
    </row>
    <row r="7446" spans="1:4">
      <c r="A7446" s="264">
        <v>11</v>
      </c>
      <c r="B7446" s="264">
        <v>6</v>
      </c>
      <c r="C7446" s="265">
        <v>0.91666666666666663</v>
      </c>
      <c r="D7446" s="112">
        <v>0</v>
      </c>
    </row>
    <row r="7447" spans="1:4">
      <c r="A7447" s="264">
        <v>11</v>
      </c>
      <c r="B7447" s="264">
        <v>6</v>
      </c>
      <c r="C7447" s="265">
        <v>0.95833333333333337</v>
      </c>
      <c r="D7447" s="112">
        <v>0</v>
      </c>
    </row>
    <row r="7448" spans="1:4">
      <c r="A7448" s="264">
        <v>11</v>
      </c>
      <c r="B7448" s="264">
        <v>7</v>
      </c>
      <c r="C7448" s="265">
        <v>0</v>
      </c>
      <c r="D7448" s="112">
        <v>0</v>
      </c>
    </row>
    <row r="7449" spans="1:4">
      <c r="A7449" s="264">
        <v>11</v>
      </c>
      <c r="B7449" s="264">
        <v>7</v>
      </c>
      <c r="C7449" s="265">
        <v>4.1666666666666664E-2</v>
      </c>
      <c r="D7449" s="112">
        <v>0</v>
      </c>
    </row>
    <row r="7450" spans="1:4">
      <c r="A7450" s="264">
        <v>11</v>
      </c>
      <c r="B7450" s="264">
        <v>7</v>
      </c>
      <c r="C7450" s="265">
        <v>8.3333333333333329E-2</v>
      </c>
      <c r="D7450" s="112">
        <v>0</v>
      </c>
    </row>
    <row r="7451" spans="1:4">
      <c r="A7451" s="264">
        <v>11</v>
      </c>
      <c r="B7451" s="264">
        <v>7</v>
      </c>
      <c r="C7451" s="265">
        <v>0.125</v>
      </c>
      <c r="D7451" s="112">
        <v>0</v>
      </c>
    </row>
    <row r="7452" spans="1:4">
      <c r="A7452" s="264">
        <v>11</v>
      </c>
      <c r="B7452" s="264">
        <v>7</v>
      </c>
      <c r="C7452" s="265">
        <v>0.16666666666666666</v>
      </c>
      <c r="D7452" s="112">
        <v>0</v>
      </c>
    </row>
    <row r="7453" spans="1:4">
      <c r="A7453" s="264">
        <v>11</v>
      </c>
      <c r="B7453" s="264">
        <v>7</v>
      </c>
      <c r="C7453" s="265">
        <v>0.20833333333333334</v>
      </c>
      <c r="D7453" s="112">
        <v>0</v>
      </c>
    </row>
    <row r="7454" spans="1:4">
      <c r="A7454" s="264">
        <v>11</v>
      </c>
      <c r="B7454" s="264">
        <v>7</v>
      </c>
      <c r="C7454" s="265">
        <v>0.25</v>
      </c>
      <c r="D7454" s="112">
        <v>0</v>
      </c>
    </row>
    <row r="7455" spans="1:4">
      <c r="A7455" s="264">
        <v>11</v>
      </c>
      <c r="B7455" s="264">
        <v>7</v>
      </c>
      <c r="C7455" s="265">
        <v>0.29166666666666669</v>
      </c>
      <c r="D7455" s="112">
        <v>3.5430842328068146</v>
      </c>
    </row>
    <row r="7456" spans="1:4">
      <c r="A7456" s="264">
        <v>11</v>
      </c>
      <c r="B7456" s="264">
        <v>7</v>
      </c>
      <c r="C7456" s="265">
        <v>0.33333333333333331</v>
      </c>
      <c r="D7456" s="112">
        <v>6.8981609723791708</v>
      </c>
    </row>
    <row r="7457" spans="1:4">
      <c r="A7457" s="264">
        <v>11</v>
      </c>
      <c r="B7457" s="264">
        <v>7</v>
      </c>
      <c r="C7457" s="265">
        <v>0.375</v>
      </c>
      <c r="D7457" s="112">
        <v>9.9649357408135497</v>
      </c>
    </row>
    <row r="7458" spans="1:4">
      <c r="A7458" s="264">
        <v>11</v>
      </c>
      <c r="B7458" s="264">
        <v>7</v>
      </c>
      <c r="C7458" s="265">
        <v>0.41666666666666669</v>
      </c>
      <c r="D7458" s="112">
        <v>7.4627074068766586</v>
      </c>
    </row>
    <row r="7459" spans="1:4">
      <c r="A7459" s="264">
        <v>11</v>
      </c>
      <c r="B7459" s="264">
        <v>7</v>
      </c>
      <c r="C7459" s="265">
        <v>0.45833333333333331</v>
      </c>
      <c r="D7459" s="112">
        <v>8.1442173031459788</v>
      </c>
    </row>
    <row r="7460" spans="1:4">
      <c r="A7460" s="264">
        <v>11</v>
      </c>
      <c r="B7460" s="264">
        <v>7</v>
      </c>
      <c r="C7460" s="265">
        <v>0.5</v>
      </c>
      <c r="D7460" s="112">
        <v>26.836890486123433</v>
      </c>
    </row>
    <row r="7461" spans="1:4">
      <c r="A7461" s="264">
        <v>11</v>
      </c>
      <c r="B7461" s="264">
        <v>7</v>
      </c>
      <c r="C7461" s="265">
        <v>0.54166666666666663</v>
      </c>
      <c r="D7461" s="112">
        <v>30.313056427665003</v>
      </c>
    </row>
    <row r="7462" spans="1:4">
      <c r="A7462" s="264">
        <v>11</v>
      </c>
      <c r="B7462" s="264">
        <v>7</v>
      </c>
      <c r="C7462" s="265">
        <v>0.58333333333333337</v>
      </c>
      <c r="D7462" s="112">
        <v>12.027914531510373</v>
      </c>
    </row>
    <row r="7463" spans="1:4">
      <c r="A7463" s="264">
        <v>11</v>
      </c>
      <c r="B7463" s="264">
        <v>7</v>
      </c>
      <c r="C7463" s="265">
        <v>0.625</v>
      </c>
      <c r="D7463" s="112">
        <v>10.038574040084544</v>
      </c>
    </row>
    <row r="7464" spans="1:4">
      <c r="A7464" s="264">
        <v>11</v>
      </c>
      <c r="B7464" s="264">
        <v>7</v>
      </c>
      <c r="C7464" s="265">
        <v>0.66666666666666663</v>
      </c>
      <c r="D7464" s="112">
        <v>17.877747542645533</v>
      </c>
    </row>
    <row r="7465" spans="1:4">
      <c r="A7465" s="264">
        <v>11</v>
      </c>
      <c r="B7465" s="264">
        <v>7</v>
      </c>
      <c r="C7465" s="265">
        <v>0.70833333333333337</v>
      </c>
      <c r="D7465" s="112">
        <v>1.411127710267112</v>
      </c>
    </row>
    <row r="7466" spans="1:4">
      <c r="A7466" s="264">
        <v>11</v>
      </c>
      <c r="B7466" s="264">
        <v>7</v>
      </c>
      <c r="C7466" s="265">
        <v>0.75</v>
      </c>
      <c r="D7466" s="112">
        <v>0</v>
      </c>
    </row>
    <row r="7467" spans="1:4">
      <c r="A7467" s="264">
        <v>11</v>
      </c>
      <c r="B7467" s="264">
        <v>7</v>
      </c>
      <c r="C7467" s="265">
        <v>0.79166666666666663</v>
      </c>
      <c r="D7467" s="112">
        <v>0</v>
      </c>
    </row>
    <row r="7468" spans="1:4">
      <c r="A7468" s="264">
        <v>11</v>
      </c>
      <c r="B7468" s="264">
        <v>7</v>
      </c>
      <c r="C7468" s="265">
        <v>0.83333333333333337</v>
      </c>
      <c r="D7468" s="112">
        <v>0</v>
      </c>
    </row>
    <row r="7469" spans="1:4">
      <c r="A7469" s="264">
        <v>11</v>
      </c>
      <c r="B7469" s="264">
        <v>7</v>
      </c>
      <c r="C7469" s="265">
        <v>0.875</v>
      </c>
      <c r="D7469" s="112">
        <v>0</v>
      </c>
    </row>
    <row r="7470" spans="1:4">
      <c r="A7470" s="264">
        <v>11</v>
      </c>
      <c r="B7470" s="264">
        <v>7</v>
      </c>
      <c r="C7470" s="265">
        <v>0.91666666666666663</v>
      </c>
      <c r="D7470" s="112">
        <v>0</v>
      </c>
    </row>
    <row r="7471" spans="1:4">
      <c r="A7471" s="264">
        <v>11</v>
      </c>
      <c r="B7471" s="264">
        <v>7</v>
      </c>
      <c r="C7471" s="265">
        <v>0.95833333333333337</v>
      </c>
      <c r="D7471" s="112">
        <v>0</v>
      </c>
    </row>
    <row r="7472" spans="1:4">
      <c r="A7472" s="264">
        <v>11</v>
      </c>
      <c r="B7472" s="264">
        <v>8</v>
      </c>
      <c r="C7472" s="265">
        <v>0</v>
      </c>
      <c r="D7472" s="112">
        <v>0</v>
      </c>
    </row>
    <row r="7473" spans="1:4">
      <c r="A7473" s="264">
        <v>11</v>
      </c>
      <c r="B7473" s="264">
        <v>8</v>
      </c>
      <c r="C7473" s="265">
        <v>4.1666666666666664E-2</v>
      </c>
      <c r="D7473" s="112">
        <v>0</v>
      </c>
    </row>
    <row r="7474" spans="1:4">
      <c r="A7474" s="264">
        <v>11</v>
      </c>
      <c r="B7474" s="264">
        <v>8</v>
      </c>
      <c r="C7474" s="265">
        <v>8.3333333333333329E-2</v>
      </c>
      <c r="D7474" s="112">
        <v>0</v>
      </c>
    </row>
    <row r="7475" spans="1:4">
      <c r="A7475" s="264">
        <v>11</v>
      </c>
      <c r="B7475" s="264">
        <v>8</v>
      </c>
      <c r="C7475" s="265">
        <v>0.125</v>
      </c>
      <c r="D7475" s="112">
        <v>0</v>
      </c>
    </row>
    <row r="7476" spans="1:4">
      <c r="A7476" s="264">
        <v>11</v>
      </c>
      <c r="B7476" s="264">
        <v>8</v>
      </c>
      <c r="C7476" s="265">
        <v>0.16666666666666666</v>
      </c>
      <c r="D7476" s="112">
        <v>0</v>
      </c>
    </row>
    <row r="7477" spans="1:4">
      <c r="A7477" s="264">
        <v>11</v>
      </c>
      <c r="B7477" s="264">
        <v>8</v>
      </c>
      <c r="C7477" s="265">
        <v>0.20833333333333334</v>
      </c>
      <c r="D7477" s="112">
        <v>0</v>
      </c>
    </row>
    <row r="7478" spans="1:4">
      <c r="A7478" s="264">
        <v>11</v>
      </c>
      <c r="B7478" s="264">
        <v>8</v>
      </c>
      <c r="C7478" s="265">
        <v>0.25</v>
      </c>
      <c r="D7478" s="112">
        <v>0</v>
      </c>
    </row>
    <row r="7479" spans="1:4">
      <c r="A7479" s="264">
        <v>11</v>
      </c>
      <c r="B7479" s="264">
        <v>8</v>
      </c>
      <c r="C7479" s="265">
        <v>0.29166666666666669</v>
      </c>
      <c r="D7479" s="112">
        <v>2.3103476805014003</v>
      </c>
    </row>
    <row r="7480" spans="1:4">
      <c r="A7480" s="264">
        <v>11</v>
      </c>
      <c r="B7480" s="264">
        <v>8</v>
      </c>
      <c r="C7480" s="265">
        <v>0.33333333333333331</v>
      </c>
      <c r="D7480" s="112">
        <v>5.9482357904182193</v>
      </c>
    </row>
    <row r="7481" spans="1:4">
      <c r="A7481" s="264">
        <v>11</v>
      </c>
      <c r="B7481" s="264">
        <v>8</v>
      </c>
      <c r="C7481" s="265">
        <v>0.375</v>
      </c>
      <c r="D7481" s="112">
        <v>6.4959831912936714</v>
      </c>
    </row>
    <row r="7482" spans="1:4">
      <c r="A7482" s="264">
        <v>11</v>
      </c>
      <c r="B7482" s="264">
        <v>8</v>
      </c>
      <c r="C7482" s="265">
        <v>0.41666666666666669</v>
      </c>
      <c r="D7482" s="112">
        <v>26.42397670625278</v>
      </c>
    </row>
    <row r="7483" spans="1:4">
      <c r="A7483" s="264">
        <v>11</v>
      </c>
      <c r="B7483" s="264">
        <v>8</v>
      </c>
      <c r="C7483" s="265">
        <v>0.45833333333333331</v>
      </c>
      <c r="D7483" s="112">
        <v>39.700575482183815</v>
      </c>
    </row>
    <row r="7484" spans="1:4">
      <c r="A7484" s="264">
        <v>11</v>
      </c>
      <c r="B7484" s="264">
        <v>8</v>
      </c>
      <c r="C7484" s="265">
        <v>0.5</v>
      </c>
      <c r="D7484" s="112">
        <v>38.98107221091</v>
      </c>
    </row>
    <row r="7485" spans="1:4">
      <c r="A7485" s="264">
        <v>11</v>
      </c>
      <c r="B7485" s="264">
        <v>8</v>
      </c>
      <c r="C7485" s="265">
        <v>0.54166666666666663</v>
      </c>
      <c r="D7485" s="112">
        <v>39.665686022487563</v>
      </c>
    </row>
    <row r="7486" spans="1:4">
      <c r="A7486" s="264">
        <v>11</v>
      </c>
      <c r="B7486" s="264">
        <v>8</v>
      </c>
      <c r="C7486" s="265">
        <v>0.58333333333333337</v>
      </c>
      <c r="D7486" s="112">
        <v>40.164845906655351</v>
      </c>
    </row>
    <row r="7487" spans="1:4">
      <c r="A7487" s="264">
        <v>11</v>
      </c>
      <c r="B7487" s="264">
        <v>8</v>
      </c>
      <c r="C7487" s="265">
        <v>0.625</v>
      </c>
      <c r="D7487" s="112">
        <v>38.275989999176637</v>
      </c>
    </row>
    <row r="7488" spans="1:4">
      <c r="A7488" s="264">
        <v>11</v>
      </c>
      <c r="B7488" s="264">
        <v>8</v>
      </c>
      <c r="C7488" s="265">
        <v>0.66666666666666663</v>
      </c>
      <c r="D7488" s="112">
        <v>22.351061110954134</v>
      </c>
    </row>
    <row r="7489" spans="1:4">
      <c r="A7489" s="264">
        <v>11</v>
      </c>
      <c r="B7489" s="264">
        <v>8</v>
      </c>
      <c r="C7489" s="265">
        <v>0.70833333333333337</v>
      </c>
      <c r="D7489" s="112">
        <v>1.5577081996366471</v>
      </c>
    </row>
    <row r="7490" spans="1:4">
      <c r="A7490" s="264">
        <v>11</v>
      </c>
      <c r="B7490" s="264">
        <v>8</v>
      </c>
      <c r="C7490" s="265">
        <v>0.75</v>
      </c>
      <c r="D7490" s="112">
        <v>0</v>
      </c>
    </row>
    <row r="7491" spans="1:4">
      <c r="A7491" s="264">
        <v>11</v>
      </c>
      <c r="B7491" s="264">
        <v>8</v>
      </c>
      <c r="C7491" s="265">
        <v>0.79166666666666663</v>
      </c>
      <c r="D7491" s="112">
        <v>0</v>
      </c>
    </row>
    <row r="7492" spans="1:4">
      <c r="A7492" s="264">
        <v>11</v>
      </c>
      <c r="B7492" s="264">
        <v>8</v>
      </c>
      <c r="C7492" s="265">
        <v>0.83333333333333337</v>
      </c>
      <c r="D7492" s="112">
        <v>0</v>
      </c>
    </row>
    <row r="7493" spans="1:4">
      <c r="A7493" s="264">
        <v>11</v>
      </c>
      <c r="B7493" s="264">
        <v>8</v>
      </c>
      <c r="C7493" s="265">
        <v>0.875</v>
      </c>
      <c r="D7493" s="112">
        <v>0</v>
      </c>
    </row>
    <row r="7494" spans="1:4">
      <c r="A7494" s="264">
        <v>11</v>
      </c>
      <c r="B7494" s="264">
        <v>8</v>
      </c>
      <c r="C7494" s="265">
        <v>0.91666666666666663</v>
      </c>
      <c r="D7494" s="112">
        <v>0</v>
      </c>
    </row>
    <row r="7495" spans="1:4">
      <c r="A7495" s="264">
        <v>11</v>
      </c>
      <c r="B7495" s="264">
        <v>8</v>
      </c>
      <c r="C7495" s="265">
        <v>0.95833333333333337</v>
      </c>
      <c r="D7495" s="112">
        <v>0</v>
      </c>
    </row>
    <row r="7496" spans="1:4">
      <c r="A7496" s="264">
        <v>11</v>
      </c>
      <c r="B7496" s="264">
        <v>9</v>
      </c>
      <c r="C7496" s="265">
        <v>0</v>
      </c>
      <c r="D7496" s="112">
        <v>0</v>
      </c>
    </row>
    <row r="7497" spans="1:4">
      <c r="A7497" s="264">
        <v>11</v>
      </c>
      <c r="B7497" s="264">
        <v>9</v>
      </c>
      <c r="C7497" s="265">
        <v>4.1666666666666664E-2</v>
      </c>
      <c r="D7497" s="112">
        <v>0</v>
      </c>
    </row>
    <row r="7498" spans="1:4">
      <c r="A7498" s="264">
        <v>11</v>
      </c>
      <c r="B7498" s="264">
        <v>9</v>
      </c>
      <c r="C7498" s="265">
        <v>8.3333333333333329E-2</v>
      </c>
      <c r="D7498" s="112">
        <v>0</v>
      </c>
    </row>
    <row r="7499" spans="1:4">
      <c r="A7499" s="264">
        <v>11</v>
      </c>
      <c r="B7499" s="264">
        <v>9</v>
      </c>
      <c r="C7499" s="265">
        <v>0.125</v>
      </c>
      <c r="D7499" s="112">
        <v>0</v>
      </c>
    </row>
    <row r="7500" spans="1:4">
      <c r="A7500" s="264">
        <v>11</v>
      </c>
      <c r="B7500" s="264">
        <v>9</v>
      </c>
      <c r="C7500" s="265">
        <v>0.16666666666666666</v>
      </c>
      <c r="D7500" s="112">
        <v>0</v>
      </c>
    </row>
    <row r="7501" spans="1:4">
      <c r="A7501" s="264">
        <v>11</v>
      </c>
      <c r="B7501" s="264">
        <v>9</v>
      </c>
      <c r="C7501" s="265">
        <v>0.20833333333333334</v>
      </c>
      <c r="D7501" s="112">
        <v>0</v>
      </c>
    </row>
    <row r="7502" spans="1:4">
      <c r="A7502" s="264">
        <v>11</v>
      </c>
      <c r="B7502" s="264">
        <v>9</v>
      </c>
      <c r="C7502" s="265">
        <v>0.25</v>
      </c>
      <c r="D7502" s="112">
        <v>0</v>
      </c>
    </row>
    <row r="7503" spans="1:4">
      <c r="A7503" s="264">
        <v>11</v>
      </c>
      <c r="B7503" s="264">
        <v>9</v>
      </c>
      <c r="C7503" s="265">
        <v>0.29166666666666669</v>
      </c>
      <c r="D7503" s="112">
        <v>5.8745380170333386</v>
      </c>
    </row>
    <row r="7504" spans="1:4">
      <c r="A7504" s="264">
        <v>11</v>
      </c>
      <c r="B7504" s="264">
        <v>9</v>
      </c>
      <c r="C7504" s="265">
        <v>0.33333333333333331</v>
      </c>
      <c r="D7504" s="112">
        <v>33.786562742265019</v>
      </c>
    </row>
    <row r="7505" spans="1:4">
      <c r="A7505" s="264">
        <v>11</v>
      </c>
      <c r="B7505" s="264">
        <v>9</v>
      </c>
      <c r="C7505" s="265">
        <v>0.375</v>
      </c>
      <c r="D7505" s="112">
        <v>43.592743048865067</v>
      </c>
    </row>
    <row r="7506" spans="1:4">
      <c r="A7506" s="264">
        <v>11</v>
      </c>
      <c r="B7506" s="264">
        <v>9</v>
      </c>
      <c r="C7506" s="265">
        <v>0.41666666666666669</v>
      </c>
      <c r="D7506" s="112">
        <v>43.367860226890315</v>
      </c>
    </row>
    <row r="7507" spans="1:4">
      <c r="A7507" s="264">
        <v>11</v>
      </c>
      <c r="B7507" s="264">
        <v>9</v>
      </c>
      <c r="C7507" s="265">
        <v>0.45833333333333331</v>
      </c>
      <c r="D7507" s="112">
        <v>41.712262734200571</v>
      </c>
    </row>
    <row r="7508" spans="1:4">
      <c r="A7508" s="264">
        <v>11</v>
      </c>
      <c r="B7508" s="264">
        <v>9</v>
      </c>
      <c r="C7508" s="265">
        <v>0.5</v>
      </c>
      <c r="D7508" s="112">
        <v>41.007140529443504</v>
      </c>
    </row>
    <row r="7509" spans="1:4">
      <c r="A7509" s="264">
        <v>11</v>
      </c>
      <c r="B7509" s="264">
        <v>9</v>
      </c>
      <c r="C7509" s="265">
        <v>0.54166666666666663</v>
      </c>
      <c r="D7509" s="112">
        <v>41.834227649823148</v>
      </c>
    </row>
    <row r="7510" spans="1:4">
      <c r="A7510" s="264">
        <v>11</v>
      </c>
      <c r="B7510" s="264">
        <v>9</v>
      </c>
      <c r="C7510" s="265">
        <v>0.58333333333333337</v>
      </c>
      <c r="D7510" s="112">
        <v>39.967613127926896</v>
      </c>
    </row>
    <row r="7511" spans="1:4">
      <c r="A7511" s="264">
        <v>11</v>
      </c>
      <c r="B7511" s="264">
        <v>9</v>
      </c>
      <c r="C7511" s="265">
        <v>0.625</v>
      </c>
      <c r="D7511" s="112">
        <v>30.169889095143116</v>
      </c>
    </row>
    <row r="7512" spans="1:4">
      <c r="A7512" s="264">
        <v>11</v>
      </c>
      <c r="B7512" s="264">
        <v>9</v>
      </c>
      <c r="C7512" s="265">
        <v>0.66666666666666663</v>
      </c>
      <c r="D7512" s="112">
        <v>23.371678739279098</v>
      </c>
    </row>
    <row r="7513" spans="1:4">
      <c r="A7513" s="264">
        <v>11</v>
      </c>
      <c r="B7513" s="264">
        <v>9</v>
      </c>
      <c r="C7513" s="265">
        <v>0.70833333333333337</v>
      </c>
      <c r="D7513" s="112">
        <v>1.23462061772094</v>
      </c>
    </row>
    <row r="7514" spans="1:4">
      <c r="A7514" s="264">
        <v>11</v>
      </c>
      <c r="B7514" s="264">
        <v>9</v>
      </c>
      <c r="C7514" s="265">
        <v>0.75</v>
      </c>
      <c r="D7514" s="112">
        <v>0</v>
      </c>
    </row>
    <row r="7515" spans="1:4">
      <c r="A7515" s="264">
        <v>11</v>
      </c>
      <c r="B7515" s="264">
        <v>9</v>
      </c>
      <c r="C7515" s="265">
        <v>0.79166666666666663</v>
      </c>
      <c r="D7515" s="112">
        <v>0</v>
      </c>
    </row>
    <row r="7516" spans="1:4">
      <c r="A7516" s="264">
        <v>11</v>
      </c>
      <c r="B7516" s="264">
        <v>9</v>
      </c>
      <c r="C7516" s="265">
        <v>0.83333333333333337</v>
      </c>
      <c r="D7516" s="112">
        <v>0</v>
      </c>
    </row>
    <row r="7517" spans="1:4">
      <c r="A7517" s="264">
        <v>11</v>
      </c>
      <c r="B7517" s="264">
        <v>9</v>
      </c>
      <c r="C7517" s="265">
        <v>0.875</v>
      </c>
      <c r="D7517" s="112">
        <v>0</v>
      </c>
    </row>
    <row r="7518" spans="1:4">
      <c r="A7518" s="264">
        <v>11</v>
      </c>
      <c r="B7518" s="264">
        <v>9</v>
      </c>
      <c r="C7518" s="265">
        <v>0.91666666666666663</v>
      </c>
      <c r="D7518" s="112">
        <v>0</v>
      </c>
    </row>
    <row r="7519" spans="1:4">
      <c r="A7519" s="264">
        <v>11</v>
      </c>
      <c r="B7519" s="264">
        <v>9</v>
      </c>
      <c r="C7519" s="265">
        <v>0.95833333333333337</v>
      </c>
      <c r="D7519" s="112">
        <v>0</v>
      </c>
    </row>
    <row r="7520" spans="1:4">
      <c r="A7520" s="264">
        <v>11</v>
      </c>
      <c r="B7520" s="264">
        <v>10</v>
      </c>
      <c r="C7520" s="265">
        <v>0</v>
      </c>
      <c r="D7520" s="112">
        <v>0</v>
      </c>
    </row>
    <row r="7521" spans="1:4">
      <c r="A7521" s="264">
        <v>11</v>
      </c>
      <c r="B7521" s="264">
        <v>10</v>
      </c>
      <c r="C7521" s="265">
        <v>4.1666666666666664E-2</v>
      </c>
      <c r="D7521" s="112">
        <v>0</v>
      </c>
    </row>
    <row r="7522" spans="1:4">
      <c r="A7522" s="264">
        <v>11</v>
      </c>
      <c r="B7522" s="264">
        <v>10</v>
      </c>
      <c r="C7522" s="265">
        <v>8.3333333333333329E-2</v>
      </c>
      <c r="D7522" s="112">
        <v>0</v>
      </c>
    </row>
    <row r="7523" spans="1:4">
      <c r="A7523" s="264">
        <v>11</v>
      </c>
      <c r="B7523" s="264">
        <v>10</v>
      </c>
      <c r="C7523" s="265">
        <v>0.125</v>
      </c>
      <c r="D7523" s="112">
        <v>0</v>
      </c>
    </row>
    <row r="7524" spans="1:4">
      <c r="A7524" s="264">
        <v>11</v>
      </c>
      <c r="B7524" s="264">
        <v>10</v>
      </c>
      <c r="C7524" s="265">
        <v>0.16666666666666666</v>
      </c>
      <c r="D7524" s="112">
        <v>0</v>
      </c>
    </row>
    <row r="7525" spans="1:4">
      <c r="A7525" s="264">
        <v>11</v>
      </c>
      <c r="B7525" s="264">
        <v>10</v>
      </c>
      <c r="C7525" s="265">
        <v>0.20833333333333334</v>
      </c>
      <c r="D7525" s="112">
        <v>0</v>
      </c>
    </row>
    <row r="7526" spans="1:4">
      <c r="A7526" s="264">
        <v>11</v>
      </c>
      <c r="B7526" s="264">
        <v>10</v>
      </c>
      <c r="C7526" s="265">
        <v>0.25</v>
      </c>
      <c r="D7526" s="112">
        <v>0</v>
      </c>
    </row>
    <row r="7527" spans="1:4">
      <c r="A7527" s="264">
        <v>11</v>
      </c>
      <c r="B7527" s="264">
        <v>10</v>
      </c>
      <c r="C7527" s="265">
        <v>0.29166666666666669</v>
      </c>
      <c r="D7527" s="112">
        <v>5.859716545453189</v>
      </c>
    </row>
    <row r="7528" spans="1:4">
      <c r="A7528" s="264">
        <v>11</v>
      </c>
      <c r="B7528" s="264">
        <v>10</v>
      </c>
      <c r="C7528" s="265">
        <v>0.33333333333333331</v>
      </c>
      <c r="D7528" s="112">
        <v>34.496464579655594</v>
      </c>
    </row>
    <row r="7529" spans="1:4">
      <c r="A7529" s="264">
        <v>11</v>
      </c>
      <c r="B7529" s="264">
        <v>10</v>
      </c>
      <c r="C7529" s="265">
        <v>0.375</v>
      </c>
      <c r="D7529" s="112">
        <v>44.231077105240004</v>
      </c>
    </row>
    <row r="7530" spans="1:4">
      <c r="A7530" s="264">
        <v>11</v>
      </c>
      <c r="B7530" s="264">
        <v>10</v>
      </c>
      <c r="C7530" s="265">
        <v>0.41666666666666669</v>
      </c>
      <c r="D7530" s="112">
        <v>43.271462321271713</v>
      </c>
    </row>
    <row r="7531" spans="1:4">
      <c r="A7531" s="264">
        <v>11</v>
      </c>
      <c r="B7531" s="264">
        <v>10</v>
      </c>
      <c r="C7531" s="265">
        <v>0.45833333333333331</v>
      </c>
      <c r="D7531" s="112">
        <v>41.816806506923236</v>
      </c>
    </row>
    <row r="7532" spans="1:4">
      <c r="A7532" s="264">
        <v>11</v>
      </c>
      <c r="B7532" s="264">
        <v>10</v>
      </c>
      <c r="C7532" s="265">
        <v>0.5</v>
      </c>
      <c r="D7532" s="112">
        <v>41.1103850605204</v>
      </c>
    </row>
    <row r="7533" spans="1:4">
      <c r="A7533" s="264">
        <v>11</v>
      </c>
      <c r="B7533" s="264">
        <v>10</v>
      </c>
      <c r="C7533" s="265">
        <v>0.54166666666666663</v>
      </c>
      <c r="D7533" s="112">
        <v>41.832878078895256</v>
      </c>
    </row>
    <row r="7534" spans="1:4">
      <c r="A7534" s="264">
        <v>11</v>
      </c>
      <c r="B7534" s="264">
        <v>10</v>
      </c>
      <c r="C7534" s="265">
        <v>0.58333333333333337</v>
      </c>
      <c r="D7534" s="112">
        <v>43.252718881844466</v>
      </c>
    </row>
    <row r="7535" spans="1:4">
      <c r="A7535" s="264">
        <v>11</v>
      </c>
      <c r="B7535" s="264">
        <v>10</v>
      </c>
      <c r="C7535" s="265">
        <v>0.625</v>
      </c>
      <c r="D7535" s="112">
        <v>42.849678381415536</v>
      </c>
    </row>
    <row r="7536" spans="1:4">
      <c r="A7536" s="264">
        <v>11</v>
      </c>
      <c r="B7536" s="264">
        <v>10</v>
      </c>
      <c r="C7536" s="265">
        <v>0.66666666666666663</v>
      </c>
      <c r="D7536" s="112">
        <v>26.04210017782103</v>
      </c>
    </row>
    <row r="7537" spans="1:4">
      <c r="A7537" s="264">
        <v>11</v>
      </c>
      <c r="B7537" s="264">
        <v>10</v>
      </c>
      <c r="C7537" s="265">
        <v>0.70833333333333337</v>
      </c>
      <c r="D7537" s="112">
        <v>2.2678410515759917</v>
      </c>
    </row>
    <row r="7538" spans="1:4">
      <c r="A7538" s="264">
        <v>11</v>
      </c>
      <c r="B7538" s="264">
        <v>10</v>
      </c>
      <c r="C7538" s="265">
        <v>0.75</v>
      </c>
      <c r="D7538" s="112">
        <v>0</v>
      </c>
    </row>
    <row r="7539" spans="1:4">
      <c r="A7539" s="264">
        <v>11</v>
      </c>
      <c r="B7539" s="264">
        <v>10</v>
      </c>
      <c r="C7539" s="265">
        <v>0.79166666666666663</v>
      </c>
      <c r="D7539" s="112">
        <v>0</v>
      </c>
    </row>
    <row r="7540" spans="1:4">
      <c r="A7540" s="264">
        <v>11</v>
      </c>
      <c r="B7540" s="264">
        <v>10</v>
      </c>
      <c r="C7540" s="265">
        <v>0.83333333333333337</v>
      </c>
      <c r="D7540" s="112">
        <v>0</v>
      </c>
    </row>
    <row r="7541" spans="1:4">
      <c r="A7541" s="264">
        <v>11</v>
      </c>
      <c r="B7541" s="264">
        <v>10</v>
      </c>
      <c r="C7541" s="265">
        <v>0.875</v>
      </c>
      <c r="D7541" s="112">
        <v>0</v>
      </c>
    </row>
    <row r="7542" spans="1:4">
      <c r="A7542" s="264">
        <v>11</v>
      </c>
      <c r="B7542" s="264">
        <v>10</v>
      </c>
      <c r="C7542" s="265">
        <v>0.91666666666666663</v>
      </c>
      <c r="D7542" s="112">
        <v>0</v>
      </c>
    </row>
    <row r="7543" spans="1:4">
      <c r="A7543" s="264">
        <v>11</v>
      </c>
      <c r="B7543" s="264">
        <v>10</v>
      </c>
      <c r="C7543" s="265">
        <v>0.95833333333333337</v>
      </c>
      <c r="D7543" s="112">
        <v>0</v>
      </c>
    </row>
    <row r="7544" spans="1:4">
      <c r="A7544" s="264">
        <v>11</v>
      </c>
      <c r="B7544" s="264">
        <v>11</v>
      </c>
      <c r="C7544" s="265">
        <v>0</v>
      </c>
      <c r="D7544" s="112">
        <v>0</v>
      </c>
    </row>
    <row r="7545" spans="1:4">
      <c r="A7545" s="264">
        <v>11</v>
      </c>
      <c r="B7545" s="264">
        <v>11</v>
      </c>
      <c r="C7545" s="265">
        <v>4.1666666666666664E-2</v>
      </c>
      <c r="D7545" s="112">
        <v>0</v>
      </c>
    </row>
    <row r="7546" spans="1:4">
      <c r="A7546" s="264">
        <v>11</v>
      </c>
      <c r="B7546" s="264">
        <v>11</v>
      </c>
      <c r="C7546" s="265">
        <v>8.3333333333333329E-2</v>
      </c>
      <c r="D7546" s="112">
        <v>0</v>
      </c>
    </row>
    <row r="7547" spans="1:4">
      <c r="A7547" s="264">
        <v>11</v>
      </c>
      <c r="B7547" s="264">
        <v>11</v>
      </c>
      <c r="C7547" s="265">
        <v>0.125</v>
      </c>
      <c r="D7547" s="112">
        <v>0</v>
      </c>
    </row>
    <row r="7548" spans="1:4">
      <c r="A7548" s="264">
        <v>11</v>
      </c>
      <c r="B7548" s="264">
        <v>11</v>
      </c>
      <c r="C7548" s="265">
        <v>0.16666666666666666</v>
      </c>
      <c r="D7548" s="112">
        <v>0</v>
      </c>
    </row>
    <row r="7549" spans="1:4">
      <c r="A7549" s="264">
        <v>11</v>
      </c>
      <c r="B7549" s="264">
        <v>11</v>
      </c>
      <c r="C7549" s="265">
        <v>0.20833333333333334</v>
      </c>
      <c r="D7549" s="112">
        <v>0</v>
      </c>
    </row>
    <row r="7550" spans="1:4">
      <c r="A7550" s="264">
        <v>11</v>
      </c>
      <c r="B7550" s="264">
        <v>11</v>
      </c>
      <c r="C7550" s="265">
        <v>0.25</v>
      </c>
      <c r="D7550" s="112">
        <v>0</v>
      </c>
    </row>
    <row r="7551" spans="1:4">
      <c r="A7551" s="264">
        <v>11</v>
      </c>
      <c r="B7551" s="264">
        <v>11</v>
      </c>
      <c r="C7551" s="265">
        <v>0.29166666666666669</v>
      </c>
      <c r="D7551" s="112">
        <v>5.1019449510024817</v>
      </c>
    </row>
    <row r="7552" spans="1:4">
      <c r="A7552" s="264">
        <v>11</v>
      </c>
      <c r="B7552" s="264">
        <v>11</v>
      </c>
      <c r="C7552" s="265">
        <v>0.33333333333333331</v>
      </c>
      <c r="D7552" s="112">
        <v>31.537461366658771</v>
      </c>
    </row>
    <row r="7553" spans="1:4">
      <c r="A7553" s="264">
        <v>11</v>
      </c>
      <c r="B7553" s="264">
        <v>11</v>
      </c>
      <c r="C7553" s="265">
        <v>0.375</v>
      </c>
      <c r="D7553" s="112">
        <v>43.118826147181132</v>
      </c>
    </row>
    <row r="7554" spans="1:4">
      <c r="A7554" s="264">
        <v>11</v>
      </c>
      <c r="B7554" s="264">
        <v>11</v>
      </c>
      <c r="C7554" s="265">
        <v>0.41666666666666669</v>
      </c>
      <c r="D7554" s="112">
        <v>42.75860996708623</v>
      </c>
    </row>
    <row r="7555" spans="1:4">
      <c r="A7555" s="264">
        <v>11</v>
      </c>
      <c r="B7555" s="264">
        <v>11</v>
      </c>
      <c r="C7555" s="265">
        <v>0.45833333333333331</v>
      </c>
      <c r="D7555" s="112">
        <v>41.291373861580489</v>
      </c>
    </row>
    <row r="7556" spans="1:4">
      <c r="A7556" s="264">
        <v>11</v>
      </c>
      <c r="B7556" s="264">
        <v>11</v>
      </c>
      <c r="C7556" s="265">
        <v>0.5</v>
      </c>
      <c r="D7556" s="112">
        <v>40.513624068382235</v>
      </c>
    </row>
    <row r="7557" spans="1:4">
      <c r="A7557" s="264">
        <v>11</v>
      </c>
      <c r="B7557" s="264">
        <v>11</v>
      </c>
      <c r="C7557" s="265">
        <v>0.54166666666666663</v>
      </c>
      <c r="D7557" s="112">
        <v>41.284678989095603</v>
      </c>
    </row>
    <row r="7558" spans="1:4">
      <c r="A7558" s="264">
        <v>11</v>
      </c>
      <c r="B7558" s="264">
        <v>11</v>
      </c>
      <c r="C7558" s="265">
        <v>0.58333333333333337</v>
      </c>
      <c r="D7558" s="112">
        <v>42.307211833665733</v>
      </c>
    </row>
    <row r="7559" spans="1:4">
      <c r="A7559" s="264">
        <v>11</v>
      </c>
      <c r="B7559" s="264">
        <v>11</v>
      </c>
      <c r="C7559" s="265">
        <v>0.625</v>
      </c>
      <c r="D7559" s="112">
        <v>40.57532632407019</v>
      </c>
    </row>
    <row r="7560" spans="1:4">
      <c r="A7560" s="264">
        <v>11</v>
      </c>
      <c r="B7560" s="264">
        <v>11</v>
      </c>
      <c r="C7560" s="265">
        <v>0.66666666666666663</v>
      </c>
      <c r="D7560" s="112">
        <v>15.722045567779196</v>
      </c>
    </row>
    <row r="7561" spans="1:4">
      <c r="A7561" s="264">
        <v>11</v>
      </c>
      <c r="B7561" s="264">
        <v>11</v>
      </c>
      <c r="C7561" s="265">
        <v>0.70833333333333337</v>
      </c>
      <c r="D7561" s="112">
        <v>1.3926834327513922</v>
      </c>
    </row>
    <row r="7562" spans="1:4">
      <c r="A7562" s="264">
        <v>11</v>
      </c>
      <c r="B7562" s="264">
        <v>11</v>
      </c>
      <c r="C7562" s="265">
        <v>0.75</v>
      </c>
      <c r="D7562" s="112">
        <v>0</v>
      </c>
    </row>
    <row r="7563" spans="1:4">
      <c r="A7563" s="264">
        <v>11</v>
      </c>
      <c r="B7563" s="264">
        <v>11</v>
      </c>
      <c r="C7563" s="265">
        <v>0.79166666666666663</v>
      </c>
      <c r="D7563" s="112">
        <v>0</v>
      </c>
    </row>
    <row r="7564" spans="1:4">
      <c r="A7564" s="264">
        <v>11</v>
      </c>
      <c r="B7564" s="264">
        <v>11</v>
      </c>
      <c r="C7564" s="265">
        <v>0.83333333333333337</v>
      </c>
      <c r="D7564" s="112">
        <v>0</v>
      </c>
    </row>
    <row r="7565" spans="1:4">
      <c r="A7565" s="264">
        <v>11</v>
      </c>
      <c r="B7565" s="264">
        <v>11</v>
      </c>
      <c r="C7565" s="265">
        <v>0.875</v>
      </c>
      <c r="D7565" s="112">
        <v>0</v>
      </c>
    </row>
    <row r="7566" spans="1:4">
      <c r="A7566" s="264">
        <v>11</v>
      </c>
      <c r="B7566" s="264">
        <v>11</v>
      </c>
      <c r="C7566" s="265">
        <v>0.91666666666666663</v>
      </c>
      <c r="D7566" s="112">
        <v>0</v>
      </c>
    </row>
    <row r="7567" spans="1:4">
      <c r="A7567" s="264">
        <v>11</v>
      </c>
      <c r="B7567" s="264">
        <v>11</v>
      </c>
      <c r="C7567" s="265">
        <v>0.95833333333333337</v>
      </c>
      <c r="D7567" s="112">
        <v>0</v>
      </c>
    </row>
    <row r="7568" spans="1:4">
      <c r="A7568" s="264">
        <v>11</v>
      </c>
      <c r="B7568" s="264">
        <v>12</v>
      </c>
      <c r="C7568" s="265">
        <v>0</v>
      </c>
      <c r="D7568" s="112">
        <v>0</v>
      </c>
    </row>
    <row r="7569" spans="1:4">
      <c r="A7569" s="264">
        <v>11</v>
      </c>
      <c r="B7569" s="264">
        <v>12</v>
      </c>
      <c r="C7569" s="265">
        <v>4.1666666666666664E-2</v>
      </c>
      <c r="D7569" s="112">
        <v>0</v>
      </c>
    </row>
    <row r="7570" spans="1:4">
      <c r="A7570" s="264">
        <v>11</v>
      </c>
      <c r="B7570" s="264">
        <v>12</v>
      </c>
      <c r="C7570" s="265">
        <v>8.3333333333333329E-2</v>
      </c>
      <c r="D7570" s="112">
        <v>0</v>
      </c>
    </row>
    <row r="7571" spans="1:4">
      <c r="A7571" s="264">
        <v>11</v>
      </c>
      <c r="B7571" s="264">
        <v>12</v>
      </c>
      <c r="C7571" s="265">
        <v>0.125</v>
      </c>
      <c r="D7571" s="112">
        <v>0</v>
      </c>
    </row>
    <row r="7572" spans="1:4">
      <c r="A7572" s="264">
        <v>11</v>
      </c>
      <c r="B7572" s="264">
        <v>12</v>
      </c>
      <c r="C7572" s="265">
        <v>0.16666666666666666</v>
      </c>
      <c r="D7572" s="112">
        <v>0</v>
      </c>
    </row>
    <row r="7573" spans="1:4">
      <c r="A7573" s="264">
        <v>11</v>
      </c>
      <c r="B7573" s="264">
        <v>12</v>
      </c>
      <c r="C7573" s="265">
        <v>0.20833333333333334</v>
      </c>
      <c r="D7573" s="112">
        <v>0</v>
      </c>
    </row>
    <row r="7574" spans="1:4">
      <c r="A7574" s="264">
        <v>11</v>
      </c>
      <c r="B7574" s="264">
        <v>12</v>
      </c>
      <c r="C7574" s="265">
        <v>0.25</v>
      </c>
      <c r="D7574" s="112">
        <v>0</v>
      </c>
    </row>
    <row r="7575" spans="1:4">
      <c r="A7575" s="264">
        <v>11</v>
      </c>
      <c r="B7575" s="264">
        <v>12</v>
      </c>
      <c r="C7575" s="265">
        <v>0.29166666666666669</v>
      </c>
      <c r="D7575" s="112">
        <v>1.5041698709696671</v>
      </c>
    </row>
    <row r="7576" spans="1:4">
      <c r="A7576" s="264">
        <v>11</v>
      </c>
      <c r="B7576" s="264">
        <v>12</v>
      </c>
      <c r="C7576" s="265">
        <v>0.33333333333333331</v>
      </c>
      <c r="D7576" s="112">
        <v>6.5516794631931461</v>
      </c>
    </row>
    <row r="7577" spans="1:4">
      <c r="A7577" s="264">
        <v>11</v>
      </c>
      <c r="B7577" s="264">
        <v>12</v>
      </c>
      <c r="C7577" s="265">
        <v>0.375</v>
      </c>
      <c r="D7577" s="112">
        <v>7.8847805844881291</v>
      </c>
    </row>
    <row r="7578" spans="1:4">
      <c r="A7578" s="264">
        <v>11</v>
      </c>
      <c r="B7578" s="264">
        <v>12</v>
      </c>
      <c r="C7578" s="265">
        <v>0.41666666666666669</v>
      </c>
      <c r="D7578" s="112">
        <v>24.575985187559699</v>
      </c>
    </row>
    <row r="7579" spans="1:4">
      <c r="A7579" s="264">
        <v>11</v>
      </c>
      <c r="B7579" s="264">
        <v>12</v>
      </c>
      <c r="C7579" s="265">
        <v>0.45833333333333331</v>
      </c>
      <c r="D7579" s="112">
        <v>17.478723746164967</v>
      </c>
    </row>
    <row r="7580" spans="1:4">
      <c r="A7580" s="264">
        <v>11</v>
      </c>
      <c r="B7580" s="264">
        <v>12</v>
      </c>
      <c r="C7580" s="265">
        <v>0.5</v>
      </c>
      <c r="D7580" s="112">
        <v>36.111665783464886</v>
      </c>
    </row>
    <row r="7581" spans="1:4">
      <c r="A7581" s="264">
        <v>11</v>
      </c>
      <c r="B7581" s="264">
        <v>12</v>
      </c>
      <c r="C7581" s="265">
        <v>0.54166666666666663</v>
      </c>
      <c r="D7581" s="112">
        <v>38.515087326971219</v>
      </c>
    </row>
    <row r="7582" spans="1:4">
      <c r="A7582" s="264">
        <v>11</v>
      </c>
      <c r="B7582" s="264">
        <v>12</v>
      </c>
      <c r="C7582" s="265">
        <v>0.58333333333333337</v>
      </c>
      <c r="D7582" s="112">
        <v>28.709152005238387</v>
      </c>
    </row>
    <row r="7583" spans="1:4">
      <c r="A7583" s="264">
        <v>11</v>
      </c>
      <c r="B7583" s="264">
        <v>12</v>
      </c>
      <c r="C7583" s="265">
        <v>0.625</v>
      </c>
      <c r="D7583" s="112">
        <v>34.620359646489298</v>
      </c>
    </row>
    <row r="7584" spans="1:4">
      <c r="A7584" s="264">
        <v>11</v>
      </c>
      <c r="B7584" s="264">
        <v>12</v>
      </c>
      <c r="C7584" s="265">
        <v>0.66666666666666663</v>
      </c>
      <c r="D7584" s="112">
        <v>12.263006271850925</v>
      </c>
    </row>
    <row r="7585" spans="1:4">
      <c r="A7585" s="264">
        <v>11</v>
      </c>
      <c r="B7585" s="264">
        <v>12</v>
      </c>
      <c r="C7585" s="265">
        <v>0.70833333333333337</v>
      </c>
      <c r="D7585" s="112">
        <v>0.98925667600966904</v>
      </c>
    </row>
    <row r="7586" spans="1:4">
      <c r="A7586" s="264">
        <v>11</v>
      </c>
      <c r="B7586" s="264">
        <v>12</v>
      </c>
      <c r="C7586" s="265">
        <v>0.75</v>
      </c>
      <c r="D7586" s="112">
        <v>0</v>
      </c>
    </row>
    <row r="7587" spans="1:4">
      <c r="A7587" s="264">
        <v>11</v>
      </c>
      <c r="B7587" s="264">
        <v>12</v>
      </c>
      <c r="C7587" s="265">
        <v>0.79166666666666663</v>
      </c>
      <c r="D7587" s="112">
        <v>0</v>
      </c>
    </row>
    <row r="7588" spans="1:4">
      <c r="A7588" s="264">
        <v>11</v>
      </c>
      <c r="B7588" s="264">
        <v>12</v>
      </c>
      <c r="C7588" s="265">
        <v>0.83333333333333337</v>
      </c>
      <c r="D7588" s="112">
        <v>0</v>
      </c>
    </row>
    <row r="7589" spans="1:4">
      <c r="A7589" s="264">
        <v>11</v>
      </c>
      <c r="B7589" s="264">
        <v>12</v>
      </c>
      <c r="C7589" s="265">
        <v>0.875</v>
      </c>
      <c r="D7589" s="112">
        <v>0</v>
      </c>
    </row>
    <row r="7590" spans="1:4">
      <c r="A7590" s="264">
        <v>11</v>
      </c>
      <c r="B7590" s="264">
        <v>12</v>
      </c>
      <c r="C7590" s="265">
        <v>0.91666666666666663</v>
      </c>
      <c r="D7590" s="112">
        <v>0</v>
      </c>
    </row>
    <row r="7591" spans="1:4">
      <c r="A7591" s="264">
        <v>11</v>
      </c>
      <c r="B7591" s="264">
        <v>12</v>
      </c>
      <c r="C7591" s="265">
        <v>0.95833333333333337</v>
      </c>
      <c r="D7591" s="112">
        <v>0</v>
      </c>
    </row>
    <row r="7592" spans="1:4">
      <c r="A7592" s="264">
        <v>11</v>
      </c>
      <c r="B7592" s="264">
        <v>13</v>
      </c>
      <c r="C7592" s="265">
        <v>0</v>
      </c>
      <c r="D7592" s="112">
        <v>0</v>
      </c>
    </row>
    <row r="7593" spans="1:4">
      <c r="A7593" s="264">
        <v>11</v>
      </c>
      <c r="B7593" s="264">
        <v>13</v>
      </c>
      <c r="C7593" s="265">
        <v>4.1666666666666664E-2</v>
      </c>
      <c r="D7593" s="112">
        <v>0</v>
      </c>
    </row>
    <row r="7594" spans="1:4">
      <c r="A7594" s="264">
        <v>11</v>
      </c>
      <c r="B7594" s="264">
        <v>13</v>
      </c>
      <c r="C7594" s="265">
        <v>8.3333333333333329E-2</v>
      </c>
      <c r="D7594" s="112">
        <v>0</v>
      </c>
    </row>
    <row r="7595" spans="1:4">
      <c r="A7595" s="264">
        <v>11</v>
      </c>
      <c r="B7595" s="264">
        <v>13</v>
      </c>
      <c r="C7595" s="265">
        <v>0.125</v>
      </c>
      <c r="D7595" s="112">
        <v>0</v>
      </c>
    </row>
    <row r="7596" spans="1:4">
      <c r="A7596" s="264">
        <v>11</v>
      </c>
      <c r="B7596" s="264">
        <v>13</v>
      </c>
      <c r="C7596" s="265">
        <v>0.16666666666666666</v>
      </c>
      <c r="D7596" s="112">
        <v>0</v>
      </c>
    </row>
    <row r="7597" spans="1:4">
      <c r="A7597" s="264">
        <v>11</v>
      </c>
      <c r="B7597" s="264">
        <v>13</v>
      </c>
      <c r="C7597" s="265">
        <v>0.20833333333333334</v>
      </c>
      <c r="D7597" s="112">
        <v>0</v>
      </c>
    </row>
    <row r="7598" spans="1:4">
      <c r="A7598" s="264">
        <v>11</v>
      </c>
      <c r="B7598" s="264">
        <v>13</v>
      </c>
      <c r="C7598" s="265">
        <v>0.25</v>
      </c>
      <c r="D7598" s="112">
        <v>0</v>
      </c>
    </row>
    <row r="7599" spans="1:4">
      <c r="A7599" s="264">
        <v>11</v>
      </c>
      <c r="B7599" s="264">
        <v>13</v>
      </c>
      <c r="C7599" s="265">
        <v>0.29166666666666669</v>
      </c>
      <c r="D7599" s="112">
        <v>3.4324330839420538</v>
      </c>
    </row>
    <row r="7600" spans="1:4">
      <c r="A7600" s="264">
        <v>11</v>
      </c>
      <c r="B7600" s="264">
        <v>13</v>
      </c>
      <c r="C7600" s="265">
        <v>0.33333333333333331</v>
      </c>
      <c r="D7600" s="112">
        <v>23.423234219564218</v>
      </c>
    </row>
    <row r="7601" spans="1:4">
      <c r="A7601" s="264">
        <v>11</v>
      </c>
      <c r="B7601" s="264">
        <v>13</v>
      </c>
      <c r="C7601" s="265">
        <v>0.375</v>
      </c>
      <c r="D7601" s="112">
        <v>33.642392480166947</v>
      </c>
    </row>
    <row r="7602" spans="1:4">
      <c r="A7602" s="264">
        <v>11</v>
      </c>
      <c r="B7602" s="264">
        <v>13</v>
      </c>
      <c r="C7602" s="265">
        <v>0.41666666666666669</v>
      </c>
      <c r="D7602" s="112">
        <v>27.753017188705567</v>
      </c>
    </row>
    <row r="7603" spans="1:4">
      <c r="A7603" s="264">
        <v>11</v>
      </c>
      <c r="B7603" s="264">
        <v>13</v>
      </c>
      <c r="C7603" s="265">
        <v>0.45833333333333331</v>
      </c>
      <c r="D7603" s="112">
        <v>35.681117584184655</v>
      </c>
    </row>
    <row r="7604" spans="1:4">
      <c r="A7604" s="264">
        <v>11</v>
      </c>
      <c r="B7604" s="264">
        <v>13</v>
      </c>
      <c r="C7604" s="265">
        <v>0.5</v>
      </c>
      <c r="D7604" s="112">
        <v>36.820459687182456</v>
      </c>
    </row>
    <row r="7605" spans="1:4">
      <c r="A7605" s="264">
        <v>11</v>
      </c>
      <c r="B7605" s="264">
        <v>13</v>
      </c>
      <c r="C7605" s="265">
        <v>0.54166666666666663</v>
      </c>
      <c r="D7605" s="112">
        <v>37.340748442051648</v>
      </c>
    </row>
    <row r="7606" spans="1:4">
      <c r="A7606" s="264">
        <v>11</v>
      </c>
      <c r="B7606" s="264">
        <v>13</v>
      </c>
      <c r="C7606" s="265">
        <v>0.58333333333333337</v>
      </c>
      <c r="D7606" s="112">
        <v>35.094293313904011</v>
      </c>
    </row>
    <row r="7607" spans="1:4">
      <c r="A7607" s="264">
        <v>11</v>
      </c>
      <c r="B7607" s="264">
        <v>13</v>
      </c>
      <c r="C7607" s="265">
        <v>0.625</v>
      </c>
      <c r="D7607" s="112">
        <v>35.655552982837428</v>
      </c>
    </row>
    <row r="7608" spans="1:4">
      <c r="A7608" s="264">
        <v>11</v>
      </c>
      <c r="B7608" s="264">
        <v>13</v>
      </c>
      <c r="C7608" s="265">
        <v>0.66666666666666663</v>
      </c>
      <c r="D7608" s="112">
        <v>16.749859613042567</v>
      </c>
    </row>
    <row r="7609" spans="1:4">
      <c r="A7609" s="264">
        <v>11</v>
      </c>
      <c r="B7609" s="264">
        <v>13</v>
      </c>
      <c r="C7609" s="265">
        <v>0.70833333333333337</v>
      </c>
      <c r="D7609" s="112">
        <v>0.74054861392396365</v>
      </c>
    </row>
    <row r="7610" spans="1:4">
      <c r="A7610" s="264">
        <v>11</v>
      </c>
      <c r="B7610" s="264">
        <v>13</v>
      </c>
      <c r="C7610" s="265">
        <v>0.75</v>
      </c>
      <c r="D7610" s="112">
        <v>0</v>
      </c>
    </row>
    <row r="7611" spans="1:4">
      <c r="A7611" s="264">
        <v>11</v>
      </c>
      <c r="B7611" s="264">
        <v>13</v>
      </c>
      <c r="C7611" s="265">
        <v>0.79166666666666663</v>
      </c>
      <c r="D7611" s="112">
        <v>0</v>
      </c>
    </row>
    <row r="7612" spans="1:4">
      <c r="A7612" s="264">
        <v>11</v>
      </c>
      <c r="B7612" s="264">
        <v>13</v>
      </c>
      <c r="C7612" s="265">
        <v>0.83333333333333337</v>
      </c>
      <c r="D7612" s="112">
        <v>0</v>
      </c>
    </row>
    <row r="7613" spans="1:4">
      <c r="A7613" s="264">
        <v>11</v>
      </c>
      <c r="B7613" s="264">
        <v>13</v>
      </c>
      <c r="C7613" s="265">
        <v>0.875</v>
      </c>
      <c r="D7613" s="112">
        <v>0</v>
      </c>
    </row>
    <row r="7614" spans="1:4">
      <c r="A7614" s="264">
        <v>11</v>
      </c>
      <c r="B7614" s="264">
        <v>13</v>
      </c>
      <c r="C7614" s="265">
        <v>0.91666666666666663</v>
      </c>
      <c r="D7614" s="112">
        <v>0</v>
      </c>
    </row>
    <row r="7615" spans="1:4">
      <c r="A7615" s="264">
        <v>11</v>
      </c>
      <c r="B7615" s="264">
        <v>13</v>
      </c>
      <c r="C7615" s="265">
        <v>0.95833333333333337</v>
      </c>
      <c r="D7615" s="112">
        <v>0</v>
      </c>
    </row>
    <row r="7616" spans="1:4">
      <c r="A7616" s="264">
        <v>11</v>
      </c>
      <c r="B7616" s="264">
        <v>14</v>
      </c>
      <c r="C7616" s="265">
        <v>0</v>
      </c>
      <c r="D7616" s="112">
        <v>0</v>
      </c>
    </row>
    <row r="7617" spans="1:4">
      <c r="A7617" s="264">
        <v>11</v>
      </c>
      <c r="B7617" s="264">
        <v>14</v>
      </c>
      <c r="C7617" s="265">
        <v>4.1666666666666664E-2</v>
      </c>
      <c r="D7617" s="112">
        <v>0</v>
      </c>
    </row>
    <row r="7618" spans="1:4">
      <c r="A7618" s="264">
        <v>11</v>
      </c>
      <c r="B7618" s="264">
        <v>14</v>
      </c>
      <c r="C7618" s="265">
        <v>8.3333333333333329E-2</v>
      </c>
      <c r="D7618" s="112">
        <v>0</v>
      </c>
    </row>
    <row r="7619" spans="1:4">
      <c r="A7619" s="264">
        <v>11</v>
      </c>
      <c r="B7619" s="264">
        <v>14</v>
      </c>
      <c r="C7619" s="265">
        <v>0.125</v>
      </c>
      <c r="D7619" s="112">
        <v>0</v>
      </c>
    </row>
    <row r="7620" spans="1:4">
      <c r="A7620" s="264">
        <v>11</v>
      </c>
      <c r="B7620" s="264">
        <v>14</v>
      </c>
      <c r="C7620" s="265">
        <v>0.16666666666666666</v>
      </c>
      <c r="D7620" s="112">
        <v>0</v>
      </c>
    </row>
    <row r="7621" spans="1:4">
      <c r="A7621" s="264">
        <v>11</v>
      </c>
      <c r="B7621" s="264">
        <v>14</v>
      </c>
      <c r="C7621" s="265">
        <v>0.20833333333333334</v>
      </c>
      <c r="D7621" s="112">
        <v>0</v>
      </c>
    </row>
    <row r="7622" spans="1:4">
      <c r="A7622" s="264">
        <v>11</v>
      </c>
      <c r="B7622" s="264">
        <v>14</v>
      </c>
      <c r="C7622" s="265">
        <v>0.25</v>
      </c>
      <c r="D7622" s="112">
        <v>0</v>
      </c>
    </row>
    <row r="7623" spans="1:4">
      <c r="A7623" s="264">
        <v>11</v>
      </c>
      <c r="B7623" s="264">
        <v>14</v>
      </c>
      <c r="C7623" s="265">
        <v>0.29166666666666669</v>
      </c>
      <c r="D7623" s="112">
        <v>0.96145853067770781</v>
      </c>
    </row>
    <row r="7624" spans="1:4">
      <c r="A7624" s="264">
        <v>11</v>
      </c>
      <c r="B7624" s="264">
        <v>14</v>
      </c>
      <c r="C7624" s="265">
        <v>0.33333333333333331</v>
      </c>
      <c r="D7624" s="112">
        <v>1.80706915684122</v>
      </c>
    </row>
    <row r="7625" spans="1:4">
      <c r="A7625" s="264">
        <v>11</v>
      </c>
      <c r="B7625" s="264">
        <v>14</v>
      </c>
      <c r="C7625" s="265">
        <v>0.375</v>
      </c>
      <c r="D7625" s="112">
        <v>2.4843517567079734</v>
      </c>
    </row>
    <row r="7626" spans="1:4">
      <c r="A7626" s="264">
        <v>11</v>
      </c>
      <c r="B7626" s="264">
        <v>14</v>
      </c>
      <c r="C7626" s="265">
        <v>0.41666666666666669</v>
      </c>
      <c r="D7626" s="112">
        <v>8.4056668579411014</v>
      </c>
    </row>
    <row r="7627" spans="1:4">
      <c r="A7627" s="264">
        <v>11</v>
      </c>
      <c r="B7627" s="264">
        <v>14</v>
      </c>
      <c r="C7627" s="265">
        <v>0.45833333333333331</v>
      </c>
      <c r="D7627" s="112">
        <v>15.394743073407172</v>
      </c>
    </row>
    <row r="7628" spans="1:4">
      <c r="A7628" s="264">
        <v>11</v>
      </c>
      <c r="B7628" s="264">
        <v>14</v>
      </c>
      <c r="C7628" s="265">
        <v>0.5</v>
      </c>
      <c r="D7628" s="112">
        <v>13.51876847351153</v>
      </c>
    </row>
    <row r="7629" spans="1:4">
      <c r="A7629" s="264">
        <v>11</v>
      </c>
      <c r="B7629" s="264">
        <v>14</v>
      </c>
      <c r="C7629" s="265">
        <v>0.54166666666666663</v>
      </c>
      <c r="D7629" s="112">
        <v>26.873439678018585</v>
      </c>
    </row>
    <row r="7630" spans="1:4">
      <c r="A7630" s="264">
        <v>11</v>
      </c>
      <c r="B7630" s="264">
        <v>14</v>
      </c>
      <c r="C7630" s="265">
        <v>0.58333333333333337</v>
      </c>
      <c r="D7630" s="112">
        <v>11.002244677100938</v>
      </c>
    </row>
    <row r="7631" spans="1:4">
      <c r="A7631" s="264">
        <v>11</v>
      </c>
      <c r="B7631" s="264">
        <v>14</v>
      </c>
      <c r="C7631" s="265">
        <v>0.625</v>
      </c>
      <c r="D7631" s="112">
        <v>5.6682490204460256</v>
      </c>
    </row>
    <row r="7632" spans="1:4">
      <c r="A7632" s="264">
        <v>11</v>
      </c>
      <c r="B7632" s="264">
        <v>14</v>
      </c>
      <c r="C7632" s="265">
        <v>0.66666666666666663</v>
      </c>
      <c r="D7632" s="112">
        <v>6.0936989650802325</v>
      </c>
    </row>
    <row r="7633" spans="1:4">
      <c r="A7633" s="264">
        <v>11</v>
      </c>
      <c r="B7633" s="264">
        <v>14</v>
      </c>
      <c r="C7633" s="265">
        <v>0.70833333333333337</v>
      </c>
      <c r="D7633" s="112">
        <v>0.50756878742193867</v>
      </c>
    </row>
    <row r="7634" spans="1:4">
      <c r="A7634" s="264">
        <v>11</v>
      </c>
      <c r="B7634" s="264">
        <v>14</v>
      </c>
      <c r="C7634" s="265">
        <v>0.75</v>
      </c>
      <c r="D7634" s="112">
        <v>0</v>
      </c>
    </row>
    <row r="7635" spans="1:4">
      <c r="A7635" s="264">
        <v>11</v>
      </c>
      <c r="B7635" s="264">
        <v>14</v>
      </c>
      <c r="C7635" s="265">
        <v>0.79166666666666663</v>
      </c>
      <c r="D7635" s="112">
        <v>0</v>
      </c>
    </row>
    <row r="7636" spans="1:4">
      <c r="A7636" s="264">
        <v>11</v>
      </c>
      <c r="B7636" s="264">
        <v>14</v>
      </c>
      <c r="C7636" s="265">
        <v>0.83333333333333337</v>
      </c>
      <c r="D7636" s="112">
        <v>0</v>
      </c>
    </row>
    <row r="7637" spans="1:4">
      <c r="A7637" s="264">
        <v>11</v>
      </c>
      <c r="B7637" s="264">
        <v>14</v>
      </c>
      <c r="C7637" s="265">
        <v>0.875</v>
      </c>
      <c r="D7637" s="112">
        <v>0</v>
      </c>
    </row>
    <row r="7638" spans="1:4">
      <c r="A7638" s="264">
        <v>11</v>
      </c>
      <c r="B7638" s="264">
        <v>14</v>
      </c>
      <c r="C7638" s="265">
        <v>0.91666666666666663</v>
      </c>
      <c r="D7638" s="112">
        <v>0</v>
      </c>
    </row>
    <row r="7639" spans="1:4">
      <c r="A7639" s="264">
        <v>11</v>
      </c>
      <c r="B7639" s="264">
        <v>14</v>
      </c>
      <c r="C7639" s="265">
        <v>0.95833333333333337</v>
      </c>
      <c r="D7639" s="112">
        <v>0</v>
      </c>
    </row>
    <row r="7640" spans="1:4">
      <c r="A7640" s="264">
        <v>11</v>
      </c>
      <c r="B7640" s="264">
        <v>15</v>
      </c>
      <c r="C7640" s="265">
        <v>0</v>
      </c>
      <c r="D7640" s="112">
        <v>0</v>
      </c>
    </row>
    <row r="7641" spans="1:4">
      <c r="A7641" s="264">
        <v>11</v>
      </c>
      <c r="B7641" s="264">
        <v>15</v>
      </c>
      <c r="C7641" s="265">
        <v>4.1666666666666664E-2</v>
      </c>
      <c r="D7641" s="112">
        <v>0</v>
      </c>
    </row>
    <row r="7642" spans="1:4">
      <c r="A7642" s="264">
        <v>11</v>
      </c>
      <c r="B7642" s="264">
        <v>15</v>
      </c>
      <c r="C7642" s="265">
        <v>8.3333333333333329E-2</v>
      </c>
      <c r="D7642" s="112">
        <v>0</v>
      </c>
    </row>
    <row r="7643" spans="1:4">
      <c r="A7643" s="264">
        <v>11</v>
      </c>
      <c r="B7643" s="264">
        <v>15</v>
      </c>
      <c r="C7643" s="265">
        <v>0.125</v>
      </c>
      <c r="D7643" s="112">
        <v>0</v>
      </c>
    </row>
    <row r="7644" spans="1:4">
      <c r="A7644" s="264">
        <v>11</v>
      </c>
      <c r="B7644" s="264">
        <v>15</v>
      </c>
      <c r="C7644" s="265">
        <v>0.16666666666666666</v>
      </c>
      <c r="D7644" s="112">
        <v>0</v>
      </c>
    </row>
    <row r="7645" spans="1:4">
      <c r="A7645" s="264">
        <v>11</v>
      </c>
      <c r="B7645" s="264">
        <v>15</v>
      </c>
      <c r="C7645" s="265">
        <v>0.20833333333333334</v>
      </c>
      <c r="D7645" s="112">
        <v>0</v>
      </c>
    </row>
    <row r="7646" spans="1:4">
      <c r="A7646" s="264">
        <v>11</v>
      </c>
      <c r="B7646" s="264">
        <v>15</v>
      </c>
      <c r="C7646" s="265">
        <v>0.25</v>
      </c>
      <c r="D7646" s="112">
        <v>0</v>
      </c>
    </row>
    <row r="7647" spans="1:4">
      <c r="A7647" s="264">
        <v>11</v>
      </c>
      <c r="B7647" s="264">
        <v>15</v>
      </c>
      <c r="C7647" s="265">
        <v>0.29166666666666669</v>
      </c>
      <c r="D7647" s="112">
        <v>3.0371840787253017</v>
      </c>
    </row>
    <row r="7648" spans="1:4">
      <c r="A7648" s="264">
        <v>11</v>
      </c>
      <c r="B7648" s="264">
        <v>15</v>
      </c>
      <c r="C7648" s="265">
        <v>0.33333333333333331</v>
      </c>
      <c r="D7648" s="112">
        <v>23.695903054692305</v>
      </c>
    </row>
    <row r="7649" spans="1:4">
      <c r="A7649" s="264">
        <v>11</v>
      </c>
      <c r="B7649" s="264">
        <v>15</v>
      </c>
      <c r="C7649" s="265">
        <v>0.375</v>
      </c>
      <c r="D7649" s="112">
        <v>35.078137056148783</v>
      </c>
    </row>
    <row r="7650" spans="1:4">
      <c r="A7650" s="264">
        <v>11</v>
      </c>
      <c r="B7650" s="264">
        <v>15</v>
      </c>
      <c r="C7650" s="265">
        <v>0.41666666666666669</v>
      </c>
      <c r="D7650" s="112">
        <v>36.960295624888531</v>
      </c>
    </row>
    <row r="7651" spans="1:4">
      <c r="A7651" s="264">
        <v>11</v>
      </c>
      <c r="B7651" s="264">
        <v>15</v>
      </c>
      <c r="C7651" s="265">
        <v>0.45833333333333331</v>
      </c>
      <c r="D7651" s="112">
        <v>36.4237402976567</v>
      </c>
    </row>
    <row r="7652" spans="1:4">
      <c r="A7652" s="264">
        <v>11</v>
      </c>
      <c r="B7652" s="264">
        <v>15</v>
      </c>
      <c r="C7652" s="265">
        <v>0.5</v>
      </c>
      <c r="D7652" s="112">
        <v>35.717452524224413</v>
      </c>
    </row>
    <row r="7653" spans="1:4">
      <c r="A7653" s="264">
        <v>11</v>
      </c>
      <c r="B7653" s="264">
        <v>15</v>
      </c>
      <c r="C7653" s="265">
        <v>0.54166666666666663</v>
      </c>
      <c r="D7653" s="112">
        <v>36.356487976895579</v>
      </c>
    </row>
    <row r="7654" spans="1:4">
      <c r="A7654" s="264">
        <v>11</v>
      </c>
      <c r="B7654" s="264">
        <v>15</v>
      </c>
      <c r="C7654" s="265">
        <v>0.58333333333333337</v>
      </c>
      <c r="D7654" s="112">
        <v>36.343038886828609</v>
      </c>
    </row>
    <row r="7655" spans="1:4">
      <c r="A7655" s="264">
        <v>11</v>
      </c>
      <c r="B7655" s="264">
        <v>15</v>
      </c>
      <c r="C7655" s="265">
        <v>0.625</v>
      </c>
      <c r="D7655" s="112">
        <v>33.517067905513755</v>
      </c>
    </row>
    <row r="7656" spans="1:4">
      <c r="A7656" s="264">
        <v>11</v>
      </c>
      <c r="B7656" s="264">
        <v>15</v>
      </c>
      <c r="C7656" s="265">
        <v>0.66666666666666663</v>
      </c>
      <c r="D7656" s="112">
        <v>17.849152659727849</v>
      </c>
    </row>
    <row r="7657" spans="1:4">
      <c r="A7657" s="264">
        <v>11</v>
      </c>
      <c r="B7657" s="264">
        <v>15</v>
      </c>
      <c r="C7657" s="265">
        <v>0.70833333333333337</v>
      </c>
      <c r="D7657" s="112">
        <v>0.74525721652571564</v>
      </c>
    </row>
    <row r="7658" spans="1:4">
      <c r="A7658" s="264">
        <v>11</v>
      </c>
      <c r="B7658" s="264">
        <v>15</v>
      </c>
      <c r="C7658" s="265">
        <v>0.75</v>
      </c>
      <c r="D7658" s="112">
        <v>0</v>
      </c>
    </row>
    <row r="7659" spans="1:4">
      <c r="A7659" s="264">
        <v>11</v>
      </c>
      <c r="B7659" s="264">
        <v>15</v>
      </c>
      <c r="C7659" s="265">
        <v>0.79166666666666663</v>
      </c>
      <c r="D7659" s="112">
        <v>0</v>
      </c>
    </row>
    <row r="7660" spans="1:4">
      <c r="A7660" s="264">
        <v>11</v>
      </c>
      <c r="B7660" s="264">
        <v>15</v>
      </c>
      <c r="C7660" s="265">
        <v>0.83333333333333337</v>
      </c>
      <c r="D7660" s="112">
        <v>0</v>
      </c>
    </row>
    <row r="7661" spans="1:4">
      <c r="A7661" s="264">
        <v>11</v>
      </c>
      <c r="B7661" s="264">
        <v>15</v>
      </c>
      <c r="C7661" s="265">
        <v>0.875</v>
      </c>
      <c r="D7661" s="112">
        <v>0</v>
      </c>
    </row>
    <row r="7662" spans="1:4">
      <c r="A7662" s="264">
        <v>11</v>
      </c>
      <c r="B7662" s="264">
        <v>15</v>
      </c>
      <c r="C7662" s="265">
        <v>0.91666666666666663</v>
      </c>
      <c r="D7662" s="112">
        <v>0</v>
      </c>
    </row>
    <row r="7663" spans="1:4">
      <c r="A7663" s="264">
        <v>11</v>
      </c>
      <c r="B7663" s="264">
        <v>15</v>
      </c>
      <c r="C7663" s="265">
        <v>0.95833333333333337</v>
      </c>
      <c r="D7663" s="112">
        <v>0</v>
      </c>
    </row>
    <row r="7664" spans="1:4">
      <c r="A7664" s="264">
        <v>11</v>
      </c>
      <c r="B7664" s="264">
        <v>16</v>
      </c>
      <c r="C7664" s="265">
        <v>0</v>
      </c>
      <c r="D7664" s="112">
        <v>0</v>
      </c>
    </row>
    <row r="7665" spans="1:4">
      <c r="A7665" s="264">
        <v>11</v>
      </c>
      <c r="B7665" s="264">
        <v>16</v>
      </c>
      <c r="C7665" s="265">
        <v>4.1666666666666664E-2</v>
      </c>
      <c r="D7665" s="112">
        <v>0</v>
      </c>
    </row>
    <row r="7666" spans="1:4">
      <c r="A7666" s="264">
        <v>11</v>
      </c>
      <c r="B7666" s="264">
        <v>16</v>
      </c>
      <c r="C7666" s="265">
        <v>8.3333333333333329E-2</v>
      </c>
      <c r="D7666" s="112">
        <v>0</v>
      </c>
    </row>
    <row r="7667" spans="1:4">
      <c r="A7667" s="264">
        <v>11</v>
      </c>
      <c r="B7667" s="264">
        <v>16</v>
      </c>
      <c r="C7667" s="265">
        <v>0.125</v>
      </c>
      <c r="D7667" s="112">
        <v>0</v>
      </c>
    </row>
    <row r="7668" spans="1:4">
      <c r="A7668" s="264">
        <v>11</v>
      </c>
      <c r="B7668" s="264">
        <v>16</v>
      </c>
      <c r="C7668" s="265">
        <v>0.16666666666666666</v>
      </c>
      <c r="D7668" s="112">
        <v>0</v>
      </c>
    </row>
    <row r="7669" spans="1:4">
      <c r="A7669" s="264">
        <v>11</v>
      </c>
      <c r="B7669" s="264">
        <v>16</v>
      </c>
      <c r="C7669" s="265">
        <v>0.20833333333333334</v>
      </c>
      <c r="D7669" s="112">
        <v>0</v>
      </c>
    </row>
    <row r="7670" spans="1:4">
      <c r="A7670" s="264">
        <v>11</v>
      </c>
      <c r="B7670" s="264">
        <v>16</v>
      </c>
      <c r="C7670" s="265">
        <v>0.25</v>
      </c>
      <c r="D7670" s="112">
        <v>0</v>
      </c>
    </row>
    <row r="7671" spans="1:4">
      <c r="A7671" s="264">
        <v>11</v>
      </c>
      <c r="B7671" s="264">
        <v>16</v>
      </c>
      <c r="C7671" s="265">
        <v>0.29166666666666669</v>
      </c>
      <c r="D7671" s="112">
        <v>1.2389301821372585</v>
      </c>
    </row>
    <row r="7672" spans="1:4">
      <c r="A7672" s="264">
        <v>11</v>
      </c>
      <c r="B7672" s="264">
        <v>16</v>
      </c>
      <c r="C7672" s="265">
        <v>0.33333333333333331</v>
      </c>
      <c r="D7672" s="112">
        <v>5.1020823783747851</v>
      </c>
    </row>
    <row r="7673" spans="1:4">
      <c r="A7673" s="264">
        <v>11</v>
      </c>
      <c r="B7673" s="264">
        <v>16</v>
      </c>
      <c r="C7673" s="265">
        <v>0.375</v>
      </c>
      <c r="D7673" s="112">
        <v>22.881809926391178</v>
      </c>
    </row>
    <row r="7674" spans="1:4">
      <c r="A7674" s="264">
        <v>11</v>
      </c>
      <c r="B7674" s="264">
        <v>16</v>
      </c>
      <c r="C7674" s="265">
        <v>0.41666666666666669</v>
      </c>
      <c r="D7674" s="112">
        <v>17.760639515885234</v>
      </c>
    </row>
    <row r="7675" spans="1:4">
      <c r="A7675" s="264">
        <v>11</v>
      </c>
      <c r="B7675" s="264">
        <v>16</v>
      </c>
      <c r="C7675" s="265">
        <v>0.45833333333333331</v>
      </c>
      <c r="D7675" s="112">
        <v>12.509267670975197</v>
      </c>
    </row>
    <row r="7676" spans="1:4">
      <c r="A7676" s="264">
        <v>11</v>
      </c>
      <c r="B7676" s="264">
        <v>16</v>
      </c>
      <c r="C7676" s="265">
        <v>0.5</v>
      </c>
      <c r="D7676" s="112">
        <v>20.476323519006417</v>
      </c>
    </row>
    <row r="7677" spans="1:4">
      <c r="A7677" s="264">
        <v>11</v>
      </c>
      <c r="B7677" s="264">
        <v>16</v>
      </c>
      <c r="C7677" s="265">
        <v>0.54166666666666663</v>
      </c>
      <c r="D7677" s="112">
        <v>26.605403274868202</v>
      </c>
    </row>
    <row r="7678" spans="1:4">
      <c r="A7678" s="264">
        <v>11</v>
      </c>
      <c r="B7678" s="264">
        <v>16</v>
      </c>
      <c r="C7678" s="265">
        <v>0.58333333333333337</v>
      </c>
      <c r="D7678" s="112">
        <v>21.934198317317051</v>
      </c>
    </row>
    <row r="7679" spans="1:4">
      <c r="A7679" s="264">
        <v>11</v>
      </c>
      <c r="B7679" s="264">
        <v>16</v>
      </c>
      <c r="C7679" s="265">
        <v>0.625</v>
      </c>
      <c r="D7679" s="112">
        <v>10.933988295909579</v>
      </c>
    </row>
    <row r="7680" spans="1:4">
      <c r="A7680" s="264">
        <v>11</v>
      </c>
      <c r="B7680" s="264">
        <v>16</v>
      </c>
      <c r="C7680" s="265">
        <v>0.66666666666666663</v>
      </c>
      <c r="D7680" s="112">
        <v>12.546572510750536</v>
      </c>
    </row>
    <row r="7681" spans="1:4">
      <c r="A7681" s="264">
        <v>11</v>
      </c>
      <c r="B7681" s="264">
        <v>16</v>
      </c>
      <c r="C7681" s="265">
        <v>0.70833333333333337</v>
      </c>
      <c r="D7681" s="112">
        <v>0.79598523037232427</v>
      </c>
    </row>
    <row r="7682" spans="1:4">
      <c r="A7682" s="264">
        <v>11</v>
      </c>
      <c r="B7682" s="264">
        <v>16</v>
      </c>
      <c r="C7682" s="265">
        <v>0.75</v>
      </c>
      <c r="D7682" s="112">
        <v>0</v>
      </c>
    </row>
    <row r="7683" spans="1:4">
      <c r="A7683" s="264">
        <v>11</v>
      </c>
      <c r="B7683" s="264">
        <v>16</v>
      </c>
      <c r="C7683" s="265">
        <v>0.79166666666666663</v>
      </c>
      <c r="D7683" s="112">
        <v>0</v>
      </c>
    </row>
    <row r="7684" spans="1:4">
      <c r="A7684" s="264">
        <v>11</v>
      </c>
      <c r="B7684" s="264">
        <v>16</v>
      </c>
      <c r="C7684" s="265">
        <v>0.83333333333333337</v>
      </c>
      <c r="D7684" s="112">
        <v>0</v>
      </c>
    </row>
    <row r="7685" spans="1:4">
      <c r="A7685" s="264">
        <v>11</v>
      </c>
      <c r="B7685" s="264">
        <v>16</v>
      </c>
      <c r="C7685" s="265">
        <v>0.875</v>
      </c>
      <c r="D7685" s="112">
        <v>0</v>
      </c>
    </row>
    <row r="7686" spans="1:4">
      <c r="A7686" s="264">
        <v>11</v>
      </c>
      <c r="B7686" s="264">
        <v>16</v>
      </c>
      <c r="C7686" s="265">
        <v>0.91666666666666663</v>
      </c>
      <c r="D7686" s="112">
        <v>0</v>
      </c>
    </row>
    <row r="7687" spans="1:4">
      <c r="A7687" s="264">
        <v>11</v>
      </c>
      <c r="B7687" s="264">
        <v>16</v>
      </c>
      <c r="C7687" s="265">
        <v>0.95833333333333337</v>
      </c>
      <c r="D7687" s="112">
        <v>0</v>
      </c>
    </row>
    <row r="7688" spans="1:4">
      <c r="A7688" s="264">
        <v>11</v>
      </c>
      <c r="B7688" s="264">
        <v>17</v>
      </c>
      <c r="C7688" s="265">
        <v>0</v>
      </c>
      <c r="D7688" s="112">
        <v>0</v>
      </c>
    </row>
    <row r="7689" spans="1:4">
      <c r="A7689" s="264">
        <v>11</v>
      </c>
      <c r="B7689" s="264">
        <v>17</v>
      </c>
      <c r="C7689" s="265">
        <v>4.1666666666666664E-2</v>
      </c>
      <c r="D7689" s="112">
        <v>0</v>
      </c>
    </row>
    <row r="7690" spans="1:4">
      <c r="A7690" s="264">
        <v>11</v>
      </c>
      <c r="B7690" s="264">
        <v>17</v>
      </c>
      <c r="C7690" s="265">
        <v>8.3333333333333329E-2</v>
      </c>
      <c r="D7690" s="112">
        <v>0</v>
      </c>
    </row>
    <row r="7691" spans="1:4">
      <c r="A7691" s="264">
        <v>11</v>
      </c>
      <c r="B7691" s="264">
        <v>17</v>
      </c>
      <c r="C7691" s="265">
        <v>0.125</v>
      </c>
      <c r="D7691" s="112">
        <v>0</v>
      </c>
    </row>
    <row r="7692" spans="1:4">
      <c r="A7692" s="264">
        <v>11</v>
      </c>
      <c r="B7692" s="264">
        <v>17</v>
      </c>
      <c r="C7692" s="265">
        <v>0.16666666666666666</v>
      </c>
      <c r="D7692" s="112">
        <v>0</v>
      </c>
    </row>
    <row r="7693" spans="1:4">
      <c r="A7693" s="264">
        <v>11</v>
      </c>
      <c r="B7693" s="264">
        <v>17</v>
      </c>
      <c r="C7693" s="265">
        <v>0.20833333333333334</v>
      </c>
      <c r="D7693" s="112">
        <v>0</v>
      </c>
    </row>
    <row r="7694" spans="1:4">
      <c r="A7694" s="264">
        <v>11</v>
      </c>
      <c r="B7694" s="264">
        <v>17</v>
      </c>
      <c r="C7694" s="265">
        <v>0.25</v>
      </c>
      <c r="D7694" s="112">
        <v>0</v>
      </c>
    </row>
    <row r="7695" spans="1:4">
      <c r="A7695" s="264">
        <v>11</v>
      </c>
      <c r="B7695" s="264">
        <v>17</v>
      </c>
      <c r="C7695" s="265">
        <v>0.29166666666666669</v>
      </c>
      <c r="D7695" s="112">
        <v>3.878289774963855</v>
      </c>
    </row>
    <row r="7696" spans="1:4">
      <c r="A7696" s="264">
        <v>11</v>
      </c>
      <c r="B7696" s="264">
        <v>17</v>
      </c>
      <c r="C7696" s="265">
        <v>0.33333333333333331</v>
      </c>
      <c r="D7696" s="112">
        <v>30.336007650182104</v>
      </c>
    </row>
    <row r="7697" spans="1:4">
      <c r="A7697" s="264">
        <v>11</v>
      </c>
      <c r="B7697" s="264">
        <v>17</v>
      </c>
      <c r="C7697" s="265">
        <v>0.375</v>
      </c>
      <c r="D7697" s="112">
        <v>42.892527016881253</v>
      </c>
    </row>
    <row r="7698" spans="1:4">
      <c r="A7698" s="264">
        <v>11</v>
      </c>
      <c r="B7698" s="264">
        <v>17</v>
      </c>
      <c r="C7698" s="265">
        <v>0.41666666666666669</v>
      </c>
      <c r="D7698" s="112">
        <v>42.534926824563748</v>
      </c>
    </row>
    <row r="7699" spans="1:4">
      <c r="A7699" s="264">
        <v>11</v>
      </c>
      <c r="B7699" s="264">
        <v>17</v>
      </c>
      <c r="C7699" s="265">
        <v>0.45833333333333331</v>
      </c>
      <c r="D7699" s="112">
        <v>40.878414876953499</v>
      </c>
    </row>
    <row r="7700" spans="1:4">
      <c r="A7700" s="264">
        <v>11</v>
      </c>
      <c r="B7700" s="264">
        <v>17</v>
      </c>
      <c r="C7700" s="265">
        <v>0.5</v>
      </c>
      <c r="D7700" s="112">
        <v>39.844170357438969</v>
      </c>
    </row>
    <row r="7701" spans="1:4">
      <c r="A7701" s="264">
        <v>11</v>
      </c>
      <c r="B7701" s="264">
        <v>17</v>
      </c>
      <c r="C7701" s="265">
        <v>0.54166666666666663</v>
      </c>
      <c r="D7701" s="112">
        <v>40.874391637608284</v>
      </c>
    </row>
    <row r="7702" spans="1:4">
      <c r="A7702" s="264">
        <v>11</v>
      </c>
      <c r="B7702" s="264">
        <v>17</v>
      </c>
      <c r="C7702" s="265">
        <v>0.58333333333333337</v>
      </c>
      <c r="D7702" s="112">
        <v>42.052646899964721</v>
      </c>
    </row>
    <row r="7703" spans="1:4">
      <c r="A7703" s="264">
        <v>11</v>
      </c>
      <c r="B7703" s="264">
        <v>17</v>
      </c>
      <c r="C7703" s="265">
        <v>0.625</v>
      </c>
      <c r="D7703" s="112">
        <v>41.413364621523321</v>
      </c>
    </row>
    <row r="7704" spans="1:4">
      <c r="A7704" s="264">
        <v>11</v>
      </c>
      <c r="B7704" s="264">
        <v>17</v>
      </c>
      <c r="C7704" s="265">
        <v>0.66666666666666663</v>
      </c>
      <c r="D7704" s="112">
        <v>23.187144636306751</v>
      </c>
    </row>
    <row r="7705" spans="1:4">
      <c r="A7705" s="264">
        <v>11</v>
      </c>
      <c r="B7705" s="264">
        <v>17</v>
      </c>
      <c r="C7705" s="265">
        <v>0.70833333333333337</v>
      </c>
      <c r="D7705" s="112">
        <v>1.3544189825874191</v>
      </c>
    </row>
    <row r="7706" spans="1:4">
      <c r="A7706" s="264">
        <v>11</v>
      </c>
      <c r="B7706" s="264">
        <v>17</v>
      </c>
      <c r="C7706" s="265">
        <v>0.75</v>
      </c>
      <c r="D7706" s="112">
        <v>0</v>
      </c>
    </row>
    <row r="7707" spans="1:4">
      <c r="A7707" s="264">
        <v>11</v>
      </c>
      <c r="B7707" s="264">
        <v>17</v>
      </c>
      <c r="C7707" s="265">
        <v>0.79166666666666663</v>
      </c>
      <c r="D7707" s="112">
        <v>0</v>
      </c>
    </row>
    <row r="7708" spans="1:4">
      <c r="A7708" s="264">
        <v>11</v>
      </c>
      <c r="B7708" s="264">
        <v>17</v>
      </c>
      <c r="C7708" s="265">
        <v>0.83333333333333337</v>
      </c>
      <c r="D7708" s="112">
        <v>0</v>
      </c>
    </row>
    <row r="7709" spans="1:4">
      <c r="A7709" s="264">
        <v>11</v>
      </c>
      <c r="B7709" s="264">
        <v>17</v>
      </c>
      <c r="C7709" s="265">
        <v>0.875</v>
      </c>
      <c r="D7709" s="112">
        <v>0</v>
      </c>
    </row>
    <row r="7710" spans="1:4">
      <c r="A7710" s="264">
        <v>11</v>
      </c>
      <c r="B7710" s="264">
        <v>17</v>
      </c>
      <c r="C7710" s="265">
        <v>0.91666666666666663</v>
      </c>
      <c r="D7710" s="112">
        <v>0</v>
      </c>
    </row>
    <row r="7711" spans="1:4">
      <c r="A7711" s="264">
        <v>11</v>
      </c>
      <c r="B7711" s="264">
        <v>17</v>
      </c>
      <c r="C7711" s="265">
        <v>0.95833333333333337</v>
      </c>
      <c r="D7711" s="112">
        <v>0</v>
      </c>
    </row>
    <row r="7712" spans="1:4">
      <c r="A7712" s="264">
        <v>11</v>
      </c>
      <c r="B7712" s="264">
        <v>18</v>
      </c>
      <c r="C7712" s="265">
        <v>0</v>
      </c>
      <c r="D7712" s="112">
        <v>0</v>
      </c>
    </row>
    <row r="7713" spans="1:4">
      <c r="A7713" s="264">
        <v>11</v>
      </c>
      <c r="B7713" s="264">
        <v>18</v>
      </c>
      <c r="C7713" s="265">
        <v>4.1666666666666664E-2</v>
      </c>
      <c r="D7713" s="112">
        <v>0</v>
      </c>
    </row>
    <row r="7714" spans="1:4">
      <c r="A7714" s="264">
        <v>11</v>
      </c>
      <c r="B7714" s="264">
        <v>18</v>
      </c>
      <c r="C7714" s="265">
        <v>8.3333333333333329E-2</v>
      </c>
      <c r="D7714" s="112">
        <v>0</v>
      </c>
    </row>
    <row r="7715" spans="1:4">
      <c r="A7715" s="264">
        <v>11</v>
      </c>
      <c r="B7715" s="264">
        <v>18</v>
      </c>
      <c r="C7715" s="265">
        <v>0.125</v>
      </c>
      <c r="D7715" s="112">
        <v>0</v>
      </c>
    </row>
    <row r="7716" spans="1:4">
      <c r="A7716" s="264">
        <v>11</v>
      </c>
      <c r="B7716" s="264">
        <v>18</v>
      </c>
      <c r="C7716" s="265">
        <v>0.16666666666666666</v>
      </c>
      <c r="D7716" s="112">
        <v>0</v>
      </c>
    </row>
    <row r="7717" spans="1:4">
      <c r="A7717" s="264">
        <v>11</v>
      </c>
      <c r="B7717" s="264">
        <v>18</v>
      </c>
      <c r="C7717" s="265">
        <v>0.20833333333333334</v>
      </c>
      <c r="D7717" s="112">
        <v>0</v>
      </c>
    </row>
    <row r="7718" spans="1:4">
      <c r="A7718" s="264">
        <v>11</v>
      </c>
      <c r="B7718" s="264">
        <v>18</v>
      </c>
      <c r="C7718" s="265">
        <v>0.25</v>
      </c>
      <c r="D7718" s="112">
        <v>0</v>
      </c>
    </row>
    <row r="7719" spans="1:4">
      <c r="A7719" s="264">
        <v>11</v>
      </c>
      <c r="B7719" s="264">
        <v>18</v>
      </c>
      <c r="C7719" s="265">
        <v>0.29166666666666669</v>
      </c>
      <c r="D7719" s="112">
        <v>2.1459543955984048</v>
      </c>
    </row>
    <row r="7720" spans="1:4">
      <c r="A7720" s="264">
        <v>11</v>
      </c>
      <c r="B7720" s="264">
        <v>18</v>
      </c>
      <c r="C7720" s="265">
        <v>0.33333333333333331</v>
      </c>
      <c r="D7720" s="112">
        <v>21.498206363539119</v>
      </c>
    </row>
    <row r="7721" spans="1:4">
      <c r="A7721" s="264">
        <v>11</v>
      </c>
      <c r="B7721" s="264">
        <v>18</v>
      </c>
      <c r="C7721" s="265">
        <v>0.375</v>
      </c>
      <c r="D7721" s="112">
        <v>39.471070440178018</v>
      </c>
    </row>
    <row r="7722" spans="1:4">
      <c r="A7722" s="264">
        <v>11</v>
      </c>
      <c r="B7722" s="264">
        <v>18</v>
      </c>
      <c r="C7722" s="265">
        <v>0.41666666666666669</v>
      </c>
      <c r="D7722" s="112">
        <v>40.124602817936484</v>
      </c>
    </row>
    <row r="7723" spans="1:4">
      <c r="A7723" s="264">
        <v>11</v>
      </c>
      <c r="B7723" s="264">
        <v>18</v>
      </c>
      <c r="C7723" s="265">
        <v>0.45833333333333331</v>
      </c>
      <c r="D7723" s="112">
        <v>38.481502866192599</v>
      </c>
    </row>
    <row r="7724" spans="1:4">
      <c r="A7724" s="264">
        <v>11</v>
      </c>
      <c r="B7724" s="264">
        <v>18</v>
      </c>
      <c r="C7724" s="265">
        <v>0.5</v>
      </c>
      <c r="D7724" s="112">
        <v>37.433493299080304</v>
      </c>
    </row>
    <row r="7725" spans="1:4">
      <c r="A7725" s="264">
        <v>11</v>
      </c>
      <c r="B7725" s="264">
        <v>18</v>
      </c>
      <c r="C7725" s="265">
        <v>0.54166666666666663</v>
      </c>
      <c r="D7725" s="112">
        <v>38.823964860753883</v>
      </c>
    </row>
    <row r="7726" spans="1:4">
      <c r="A7726" s="264">
        <v>11</v>
      </c>
      <c r="B7726" s="264">
        <v>18</v>
      </c>
      <c r="C7726" s="265">
        <v>0.58333333333333337</v>
      </c>
      <c r="D7726" s="112">
        <v>39.664339098562117</v>
      </c>
    </row>
    <row r="7727" spans="1:4">
      <c r="A7727" s="264">
        <v>11</v>
      </c>
      <c r="B7727" s="264">
        <v>18</v>
      </c>
      <c r="C7727" s="265">
        <v>0.625</v>
      </c>
      <c r="D7727" s="112">
        <v>38.453297844250834</v>
      </c>
    </row>
    <row r="7728" spans="1:4">
      <c r="A7728" s="264">
        <v>11</v>
      </c>
      <c r="B7728" s="264">
        <v>18</v>
      </c>
      <c r="C7728" s="265">
        <v>0.66666666666666663</v>
      </c>
      <c r="D7728" s="112">
        <v>20.813401603599235</v>
      </c>
    </row>
    <row r="7729" spans="1:4">
      <c r="A7729" s="264">
        <v>11</v>
      </c>
      <c r="B7729" s="264">
        <v>18</v>
      </c>
      <c r="C7729" s="265">
        <v>0.70833333333333337</v>
      </c>
      <c r="D7729" s="112">
        <v>0.77922797875085725</v>
      </c>
    </row>
    <row r="7730" spans="1:4">
      <c r="A7730" s="264">
        <v>11</v>
      </c>
      <c r="B7730" s="264">
        <v>18</v>
      </c>
      <c r="C7730" s="265">
        <v>0.75</v>
      </c>
      <c r="D7730" s="112">
        <v>0</v>
      </c>
    </row>
    <row r="7731" spans="1:4">
      <c r="A7731" s="264">
        <v>11</v>
      </c>
      <c r="B7731" s="264">
        <v>18</v>
      </c>
      <c r="C7731" s="265">
        <v>0.79166666666666663</v>
      </c>
      <c r="D7731" s="112">
        <v>0</v>
      </c>
    </row>
    <row r="7732" spans="1:4">
      <c r="A7732" s="264">
        <v>11</v>
      </c>
      <c r="B7732" s="264">
        <v>18</v>
      </c>
      <c r="C7732" s="265">
        <v>0.83333333333333337</v>
      </c>
      <c r="D7732" s="112">
        <v>0</v>
      </c>
    </row>
    <row r="7733" spans="1:4">
      <c r="A7733" s="264">
        <v>11</v>
      </c>
      <c r="B7733" s="264">
        <v>18</v>
      </c>
      <c r="C7733" s="265">
        <v>0.875</v>
      </c>
      <c r="D7733" s="112">
        <v>0</v>
      </c>
    </row>
    <row r="7734" spans="1:4">
      <c r="A7734" s="264">
        <v>11</v>
      </c>
      <c r="B7734" s="264">
        <v>18</v>
      </c>
      <c r="C7734" s="265">
        <v>0.91666666666666663</v>
      </c>
      <c r="D7734" s="112">
        <v>0</v>
      </c>
    </row>
    <row r="7735" spans="1:4">
      <c r="A7735" s="264">
        <v>11</v>
      </c>
      <c r="B7735" s="264">
        <v>18</v>
      </c>
      <c r="C7735" s="265">
        <v>0.95833333333333337</v>
      </c>
      <c r="D7735" s="112">
        <v>0</v>
      </c>
    </row>
    <row r="7736" spans="1:4">
      <c r="A7736" s="264">
        <v>11</v>
      </c>
      <c r="B7736" s="264">
        <v>19</v>
      </c>
      <c r="C7736" s="265">
        <v>0</v>
      </c>
      <c r="D7736" s="112">
        <v>0</v>
      </c>
    </row>
    <row r="7737" spans="1:4">
      <c r="A7737" s="264">
        <v>11</v>
      </c>
      <c r="B7737" s="264">
        <v>19</v>
      </c>
      <c r="C7737" s="265">
        <v>4.1666666666666664E-2</v>
      </c>
      <c r="D7737" s="112">
        <v>0</v>
      </c>
    </row>
    <row r="7738" spans="1:4">
      <c r="A7738" s="264">
        <v>11</v>
      </c>
      <c r="B7738" s="264">
        <v>19</v>
      </c>
      <c r="C7738" s="265">
        <v>8.3333333333333329E-2</v>
      </c>
      <c r="D7738" s="112">
        <v>0</v>
      </c>
    </row>
    <row r="7739" spans="1:4">
      <c r="A7739" s="264">
        <v>11</v>
      </c>
      <c r="B7739" s="264">
        <v>19</v>
      </c>
      <c r="C7739" s="265">
        <v>0.125</v>
      </c>
      <c r="D7739" s="112">
        <v>0</v>
      </c>
    </row>
    <row r="7740" spans="1:4">
      <c r="A7740" s="264">
        <v>11</v>
      </c>
      <c r="B7740" s="264">
        <v>19</v>
      </c>
      <c r="C7740" s="265">
        <v>0.16666666666666666</v>
      </c>
      <c r="D7740" s="112">
        <v>0</v>
      </c>
    </row>
    <row r="7741" spans="1:4">
      <c r="A7741" s="264">
        <v>11</v>
      </c>
      <c r="B7741" s="264">
        <v>19</v>
      </c>
      <c r="C7741" s="265">
        <v>0.20833333333333334</v>
      </c>
      <c r="D7741" s="112">
        <v>0</v>
      </c>
    </row>
    <row r="7742" spans="1:4">
      <c r="A7742" s="264">
        <v>11</v>
      </c>
      <c r="B7742" s="264">
        <v>19</v>
      </c>
      <c r="C7742" s="265">
        <v>0.25</v>
      </c>
      <c r="D7742" s="112">
        <v>0</v>
      </c>
    </row>
    <row r="7743" spans="1:4">
      <c r="A7743" s="264">
        <v>11</v>
      </c>
      <c r="B7743" s="264">
        <v>19</v>
      </c>
      <c r="C7743" s="265">
        <v>0.29166666666666669</v>
      </c>
      <c r="D7743" s="112">
        <v>2.3318070847161647</v>
      </c>
    </row>
    <row r="7744" spans="1:4">
      <c r="A7744" s="264">
        <v>11</v>
      </c>
      <c r="B7744" s="264">
        <v>19</v>
      </c>
      <c r="C7744" s="265">
        <v>0.33333333333333331</v>
      </c>
      <c r="D7744" s="112">
        <v>21.756283858416683</v>
      </c>
    </row>
    <row r="7745" spans="1:4">
      <c r="A7745" s="264">
        <v>11</v>
      </c>
      <c r="B7745" s="264">
        <v>19</v>
      </c>
      <c r="C7745" s="265">
        <v>0.375</v>
      </c>
      <c r="D7745" s="112">
        <v>36.531335731309213</v>
      </c>
    </row>
    <row r="7746" spans="1:4">
      <c r="A7746" s="264">
        <v>11</v>
      </c>
      <c r="B7746" s="264">
        <v>19</v>
      </c>
      <c r="C7746" s="265">
        <v>0.41666666666666669</v>
      </c>
      <c r="D7746" s="112">
        <v>38.301511443608497</v>
      </c>
    </row>
    <row r="7747" spans="1:4">
      <c r="A7747" s="264">
        <v>11</v>
      </c>
      <c r="B7747" s="264">
        <v>19</v>
      </c>
      <c r="C7747" s="265">
        <v>0.45833333333333331</v>
      </c>
      <c r="D7747" s="112">
        <v>37.226485359824501</v>
      </c>
    </row>
    <row r="7748" spans="1:4">
      <c r="A7748" s="264">
        <v>11</v>
      </c>
      <c r="B7748" s="264">
        <v>19</v>
      </c>
      <c r="C7748" s="265">
        <v>0.5</v>
      </c>
      <c r="D7748" s="112">
        <v>33.603315032733491</v>
      </c>
    </row>
    <row r="7749" spans="1:4">
      <c r="A7749" s="264">
        <v>11</v>
      </c>
      <c r="B7749" s="264">
        <v>19</v>
      </c>
      <c r="C7749" s="265">
        <v>0.54166666666666663</v>
      </c>
      <c r="D7749" s="112">
        <v>33.049369009859554</v>
      </c>
    </row>
    <row r="7750" spans="1:4">
      <c r="A7750" s="264">
        <v>11</v>
      </c>
      <c r="B7750" s="264">
        <v>19</v>
      </c>
      <c r="C7750" s="265">
        <v>0.58333333333333337</v>
      </c>
      <c r="D7750" s="112">
        <v>36.712885328720382</v>
      </c>
    </row>
    <row r="7751" spans="1:4">
      <c r="A7751" s="264">
        <v>11</v>
      </c>
      <c r="B7751" s="264">
        <v>19</v>
      </c>
      <c r="C7751" s="265">
        <v>0.625</v>
      </c>
      <c r="D7751" s="112">
        <v>16.484113928175869</v>
      </c>
    </row>
    <row r="7752" spans="1:4">
      <c r="A7752" s="264">
        <v>11</v>
      </c>
      <c r="B7752" s="264">
        <v>19</v>
      </c>
      <c r="C7752" s="265">
        <v>0.66666666666666663</v>
      </c>
      <c r="D7752" s="112">
        <v>8.178340288664474</v>
      </c>
    </row>
    <row r="7753" spans="1:4">
      <c r="A7753" s="264">
        <v>11</v>
      </c>
      <c r="B7753" s="264">
        <v>19</v>
      </c>
      <c r="C7753" s="265">
        <v>0.70833333333333337</v>
      </c>
      <c r="D7753" s="112">
        <v>0.48232466081408071</v>
      </c>
    </row>
    <row r="7754" spans="1:4">
      <c r="A7754" s="264">
        <v>11</v>
      </c>
      <c r="B7754" s="264">
        <v>19</v>
      </c>
      <c r="C7754" s="265">
        <v>0.75</v>
      </c>
      <c r="D7754" s="112">
        <v>0</v>
      </c>
    </row>
    <row r="7755" spans="1:4">
      <c r="A7755" s="264">
        <v>11</v>
      </c>
      <c r="B7755" s="264">
        <v>19</v>
      </c>
      <c r="C7755" s="265">
        <v>0.79166666666666663</v>
      </c>
      <c r="D7755" s="112">
        <v>0</v>
      </c>
    </row>
    <row r="7756" spans="1:4">
      <c r="A7756" s="264">
        <v>11</v>
      </c>
      <c r="B7756" s="264">
        <v>19</v>
      </c>
      <c r="C7756" s="265">
        <v>0.83333333333333337</v>
      </c>
      <c r="D7756" s="112">
        <v>0</v>
      </c>
    </row>
    <row r="7757" spans="1:4">
      <c r="A7757" s="264">
        <v>11</v>
      </c>
      <c r="B7757" s="264">
        <v>19</v>
      </c>
      <c r="C7757" s="265">
        <v>0.875</v>
      </c>
      <c r="D7757" s="112">
        <v>0</v>
      </c>
    </row>
    <row r="7758" spans="1:4">
      <c r="A7758" s="264">
        <v>11</v>
      </c>
      <c r="B7758" s="264">
        <v>19</v>
      </c>
      <c r="C7758" s="265">
        <v>0.91666666666666663</v>
      </c>
      <c r="D7758" s="112">
        <v>0</v>
      </c>
    </row>
    <row r="7759" spans="1:4">
      <c r="A7759" s="264">
        <v>11</v>
      </c>
      <c r="B7759" s="264">
        <v>19</v>
      </c>
      <c r="C7759" s="265">
        <v>0.95833333333333337</v>
      </c>
      <c r="D7759" s="112">
        <v>0</v>
      </c>
    </row>
    <row r="7760" spans="1:4">
      <c r="A7760" s="264">
        <v>11</v>
      </c>
      <c r="B7760" s="264">
        <v>20</v>
      </c>
      <c r="C7760" s="265">
        <v>0</v>
      </c>
      <c r="D7760" s="112">
        <v>0</v>
      </c>
    </row>
    <row r="7761" spans="1:4">
      <c r="A7761" s="264">
        <v>11</v>
      </c>
      <c r="B7761" s="264">
        <v>20</v>
      </c>
      <c r="C7761" s="265">
        <v>4.1666666666666664E-2</v>
      </c>
      <c r="D7761" s="112">
        <v>0</v>
      </c>
    </row>
    <row r="7762" spans="1:4">
      <c r="A7762" s="264">
        <v>11</v>
      </c>
      <c r="B7762" s="264">
        <v>20</v>
      </c>
      <c r="C7762" s="265">
        <v>8.3333333333333329E-2</v>
      </c>
      <c r="D7762" s="112">
        <v>0</v>
      </c>
    </row>
    <row r="7763" spans="1:4">
      <c r="A7763" s="264">
        <v>11</v>
      </c>
      <c r="B7763" s="264">
        <v>20</v>
      </c>
      <c r="C7763" s="265">
        <v>0.125</v>
      </c>
      <c r="D7763" s="112">
        <v>0</v>
      </c>
    </row>
    <row r="7764" spans="1:4">
      <c r="A7764" s="264">
        <v>11</v>
      </c>
      <c r="B7764" s="264">
        <v>20</v>
      </c>
      <c r="C7764" s="265">
        <v>0.16666666666666666</v>
      </c>
      <c r="D7764" s="112">
        <v>0</v>
      </c>
    </row>
    <row r="7765" spans="1:4">
      <c r="A7765" s="264">
        <v>11</v>
      </c>
      <c r="B7765" s="264">
        <v>20</v>
      </c>
      <c r="C7765" s="265">
        <v>0.20833333333333334</v>
      </c>
      <c r="D7765" s="112">
        <v>0</v>
      </c>
    </row>
    <row r="7766" spans="1:4">
      <c r="A7766" s="264">
        <v>11</v>
      </c>
      <c r="B7766" s="264">
        <v>20</v>
      </c>
      <c r="C7766" s="265">
        <v>0.25</v>
      </c>
      <c r="D7766" s="112">
        <v>0</v>
      </c>
    </row>
    <row r="7767" spans="1:4">
      <c r="A7767" s="264">
        <v>11</v>
      </c>
      <c r="B7767" s="264">
        <v>20</v>
      </c>
      <c r="C7767" s="265">
        <v>0.29166666666666669</v>
      </c>
      <c r="D7767" s="112">
        <v>1.5593601708227287</v>
      </c>
    </row>
    <row r="7768" spans="1:4">
      <c r="A7768" s="264">
        <v>11</v>
      </c>
      <c r="B7768" s="264">
        <v>20</v>
      </c>
      <c r="C7768" s="265">
        <v>0.33333333333333331</v>
      </c>
      <c r="D7768" s="112">
        <v>14.479290861471412</v>
      </c>
    </row>
    <row r="7769" spans="1:4">
      <c r="A7769" s="264">
        <v>11</v>
      </c>
      <c r="B7769" s="264">
        <v>20</v>
      </c>
      <c r="C7769" s="265">
        <v>0.375</v>
      </c>
      <c r="D7769" s="112">
        <v>36.478887128318803</v>
      </c>
    </row>
    <row r="7770" spans="1:4">
      <c r="A7770" s="264">
        <v>11</v>
      </c>
      <c r="B7770" s="264">
        <v>20</v>
      </c>
      <c r="C7770" s="265">
        <v>0.41666666666666669</v>
      </c>
      <c r="D7770" s="112">
        <v>26.941118206348264</v>
      </c>
    </row>
    <row r="7771" spans="1:4">
      <c r="A7771" s="264">
        <v>11</v>
      </c>
      <c r="B7771" s="264">
        <v>20</v>
      </c>
      <c r="C7771" s="265">
        <v>0.45833333333333331</v>
      </c>
      <c r="D7771" s="112">
        <v>14.307325211363322</v>
      </c>
    </row>
    <row r="7772" spans="1:4">
      <c r="A7772" s="264">
        <v>11</v>
      </c>
      <c r="B7772" s="264">
        <v>20</v>
      </c>
      <c r="C7772" s="265">
        <v>0.5</v>
      </c>
      <c r="D7772" s="112">
        <v>14.386485413304815</v>
      </c>
    </row>
    <row r="7773" spans="1:4">
      <c r="A7773" s="264">
        <v>11</v>
      </c>
      <c r="B7773" s="264">
        <v>20</v>
      </c>
      <c r="C7773" s="265">
        <v>0.54166666666666663</v>
      </c>
      <c r="D7773" s="112">
        <v>6.4308173405688001</v>
      </c>
    </row>
    <row r="7774" spans="1:4">
      <c r="A7774" s="264">
        <v>11</v>
      </c>
      <c r="B7774" s="264">
        <v>20</v>
      </c>
      <c r="C7774" s="265">
        <v>0.58333333333333337</v>
      </c>
      <c r="D7774" s="112">
        <v>3.5423979529601963</v>
      </c>
    </row>
    <row r="7775" spans="1:4">
      <c r="A7775" s="264">
        <v>11</v>
      </c>
      <c r="B7775" s="264">
        <v>20</v>
      </c>
      <c r="C7775" s="265">
        <v>0.625</v>
      </c>
      <c r="D7775" s="112">
        <v>5.1237778730899199</v>
      </c>
    </row>
    <row r="7776" spans="1:4">
      <c r="A7776" s="264">
        <v>11</v>
      </c>
      <c r="B7776" s="264">
        <v>20</v>
      </c>
      <c r="C7776" s="265">
        <v>0.66666666666666663</v>
      </c>
      <c r="D7776" s="112">
        <v>4.0195520418386499</v>
      </c>
    </row>
    <row r="7777" spans="1:4">
      <c r="A7777" s="264">
        <v>11</v>
      </c>
      <c r="B7777" s="264">
        <v>20</v>
      </c>
      <c r="C7777" s="265">
        <v>0.70833333333333337</v>
      </c>
      <c r="D7777" s="112">
        <v>0</v>
      </c>
    </row>
    <row r="7778" spans="1:4">
      <c r="A7778" s="264">
        <v>11</v>
      </c>
      <c r="B7778" s="264">
        <v>20</v>
      </c>
      <c r="C7778" s="265">
        <v>0.75</v>
      </c>
      <c r="D7778" s="112">
        <v>0</v>
      </c>
    </row>
    <row r="7779" spans="1:4">
      <c r="A7779" s="264">
        <v>11</v>
      </c>
      <c r="B7779" s="264">
        <v>20</v>
      </c>
      <c r="C7779" s="265">
        <v>0.79166666666666663</v>
      </c>
      <c r="D7779" s="112">
        <v>0</v>
      </c>
    </row>
    <row r="7780" spans="1:4">
      <c r="A7780" s="264">
        <v>11</v>
      </c>
      <c r="B7780" s="264">
        <v>20</v>
      </c>
      <c r="C7780" s="265">
        <v>0.83333333333333337</v>
      </c>
      <c r="D7780" s="112">
        <v>0</v>
      </c>
    </row>
    <row r="7781" spans="1:4">
      <c r="A7781" s="264">
        <v>11</v>
      </c>
      <c r="B7781" s="264">
        <v>20</v>
      </c>
      <c r="C7781" s="265">
        <v>0.875</v>
      </c>
      <c r="D7781" s="112">
        <v>0</v>
      </c>
    </row>
    <row r="7782" spans="1:4">
      <c r="A7782" s="264">
        <v>11</v>
      </c>
      <c r="B7782" s="264">
        <v>20</v>
      </c>
      <c r="C7782" s="265">
        <v>0.91666666666666663</v>
      </c>
      <c r="D7782" s="112">
        <v>0</v>
      </c>
    </row>
    <row r="7783" spans="1:4">
      <c r="A7783" s="264">
        <v>11</v>
      </c>
      <c r="B7783" s="264">
        <v>20</v>
      </c>
      <c r="C7783" s="265">
        <v>0.95833333333333337</v>
      </c>
      <c r="D7783" s="112">
        <v>0</v>
      </c>
    </row>
    <row r="7784" spans="1:4">
      <c r="A7784" s="264">
        <v>11</v>
      </c>
      <c r="B7784" s="264">
        <v>21</v>
      </c>
      <c r="C7784" s="265">
        <v>0</v>
      </c>
      <c r="D7784" s="112">
        <v>0</v>
      </c>
    </row>
    <row r="7785" spans="1:4">
      <c r="A7785" s="264">
        <v>11</v>
      </c>
      <c r="B7785" s="264">
        <v>21</v>
      </c>
      <c r="C7785" s="265">
        <v>4.1666666666666664E-2</v>
      </c>
      <c r="D7785" s="112">
        <v>0</v>
      </c>
    </row>
    <row r="7786" spans="1:4">
      <c r="A7786" s="264">
        <v>11</v>
      </c>
      <c r="B7786" s="264">
        <v>21</v>
      </c>
      <c r="C7786" s="265">
        <v>8.3333333333333329E-2</v>
      </c>
      <c r="D7786" s="112">
        <v>0</v>
      </c>
    </row>
    <row r="7787" spans="1:4">
      <c r="A7787" s="264">
        <v>11</v>
      </c>
      <c r="B7787" s="264">
        <v>21</v>
      </c>
      <c r="C7787" s="265">
        <v>0.125</v>
      </c>
      <c r="D7787" s="112">
        <v>0</v>
      </c>
    </row>
    <row r="7788" spans="1:4">
      <c r="A7788" s="264">
        <v>11</v>
      </c>
      <c r="B7788" s="264">
        <v>21</v>
      </c>
      <c r="C7788" s="265">
        <v>0.16666666666666666</v>
      </c>
      <c r="D7788" s="112">
        <v>0</v>
      </c>
    </row>
    <row r="7789" spans="1:4">
      <c r="A7789" s="264">
        <v>11</v>
      </c>
      <c r="B7789" s="264">
        <v>21</v>
      </c>
      <c r="C7789" s="265">
        <v>0.20833333333333334</v>
      </c>
      <c r="D7789" s="112">
        <v>0</v>
      </c>
    </row>
    <row r="7790" spans="1:4">
      <c r="A7790" s="264">
        <v>11</v>
      </c>
      <c r="B7790" s="264">
        <v>21</v>
      </c>
      <c r="C7790" s="265">
        <v>0.25</v>
      </c>
      <c r="D7790" s="112">
        <v>0</v>
      </c>
    </row>
    <row r="7791" spans="1:4">
      <c r="A7791" s="264">
        <v>11</v>
      </c>
      <c r="B7791" s="264">
        <v>21</v>
      </c>
      <c r="C7791" s="265">
        <v>0.29166666666666669</v>
      </c>
      <c r="D7791" s="112">
        <v>0</v>
      </c>
    </row>
    <row r="7792" spans="1:4">
      <c r="A7792" s="264">
        <v>11</v>
      </c>
      <c r="B7792" s="264">
        <v>21</v>
      </c>
      <c r="C7792" s="265">
        <v>0.33333333333333331</v>
      </c>
      <c r="D7792" s="112">
        <v>0.9191071910479186</v>
      </c>
    </row>
    <row r="7793" spans="1:4">
      <c r="A7793" s="264">
        <v>11</v>
      </c>
      <c r="B7793" s="264">
        <v>21</v>
      </c>
      <c r="C7793" s="265">
        <v>0.375</v>
      </c>
      <c r="D7793" s="112">
        <v>3.1134915080630985</v>
      </c>
    </row>
    <row r="7794" spans="1:4">
      <c r="A7794" s="264">
        <v>11</v>
      </c>
      <c r="B7794" s="264">
        <v>21</v>
      </c>
      <c r="C7794" s="265">
        <v>0.41666666666666669</v>
      </c>
      <c r="D7794" s="112">
        <v>3.8836498705397489</v>
      </c>
    </row>
    <row r="7795" spans="1:4">
      <c r="A7795" s="264">
        <v>11</v>
      </c>
      <c r="B7795" s="264">
        <v>21</v>
      </c>
      <c r="C7795" s="265">
        <v>0.45833333333333331</v>
      </c>
      <c r="D7795" s="112">
        <v>2.9369460544597232</v>
      </c>
    </row>
    <row r="7796" spans="1:4">
      <c r="A7796" s="264">
        <v>11</v>
      </c>
      <c r="B7796" s="264">
        <v>21</v>
      </c>
      <c r="C7796" s="265">
        <v>0.5</v>
      </c>
      <c r="D7796" s="112">
        <v>8.4484155473194722</v>
      </c>
    </row>
    <row r="7797" spans="1:4">
      <c r="A7797" s="264">
        <v>11</v>
      </c>
      <c r="B7797" s="264">
        <v>21</v>
      </c>
      <c r="C7797" s="265">
        <v>0.54166666666666663</v>
      </c>
      <c r="D7797" s="112">
        <v>5.6795052825660397</v>
      </c>
    </row>
    <row r="7798" spans="1:4">
      <c r="A7798" s="264">
        <v>11</v>
      </c>
      <c r="B7798" s="264">
        <v>21</v>
      </c>
      <c r="C7798" s="265">
        <v>0.58333333333333337</v>
      </c>
      <c r="D7798" s="112">
        <v>2.1773216299410283</v>
      </c>
    </row>
    <row r="7799" spans="1:4">
      <c r="A7799" s="264">
        <v>11</v>
      </c>
      <c r="B7799" s="264">
        <v>21</v>
      </c>
      <c r="C7799" s="265">
        <v>0.625</v>
      </c>
      <c r="D7799" s="112">
        <v>2.4148903255853233</v>
      </c>
    </row>
    <row r="7800" spans="1:4">
      <c r="A7800" s="264">
        <v>11</v>
      </c>
      <c r="B7800" s="264">
        <v>21</v>
      </c>
      <c r="C7800" s="265">
        <v>0.66666666666666663</v>
      </c>
      <c r="D7800" s="112">
        <v>3.5646641787966846</v>
      </c>
    </row>
    <row r="7801" spans="1:4">
      <c r="A7801" s="264">
        <v>11</v>
      </c>
      <c r="B7801" s="264">
        <v>21</v>
      </c>
      <c r="C7801" s="265">
        <v>0.70833333333333337</v>
      </c>
      <c r="D7801" s="112">
        <v>0</v>
      </c>
    </row>
    <row r="7802" spans="1:4">
      <c r="A7802" s="264">
        <v>11</v>
      </c>
      <c r="B7802" s="264">
        <v>21</v>
      </c>
      <c r="C7802" s="265">
        <v>0.75</v>
      </c>
      <c r="D7802" s="112">
        <v>0</v>
      </c>
    </row>
    <row r="7803" spans="1:4">
      <c r="A7803" s="264">
        <v>11</v>
      </c>
      <c r="B7803" s="264">
        <v>21</v>
      </c>
      <c r="C7803" s="265">
        <v>0.79166666666666663</v>
      </c>
      <c r="D7803" s="112">
        <v>0</v>
      </c>
    </row>
    <row r="7804" spans="1:4">
      <c r="A7804" s="264">
        <v>11</v>
      </c>
      <c r="B7804" s="264">
        <v>21</v>
      </c>
      <c r="C7804" s="265">
        <v>0.83333333333333337</v>
      </c>
      <c r="D7804" s="112">
        <v>0</v>
      </c>
    </row>
    <row r="7805" spans="1:4">
      <c r="A7805" s="264">
        <v>11</v>
      </c>
      <c r="B7805" s="264">
        <v>21</v>
      </c>
      <c r="C7805" s="265">
        <v>0.875</v>
      </c>
      <c r="D7805" s="112">
        <v>0</v>
      </c>
    </row>
    <row r="7806" spans="1:4">
      <c r="A7806" s="264">
        <v>11</v>
      </c>
      <c r="B7806" s="264">
        <v>21</v>
      </c>
      <c r="C7806" s="265">
        <v>0.91666666666666663</v>
      </c>
      <c r="D7806" s="112">
        <v>0</v>
      </c>
    </row>
    <row r="7807" spans="1:4">
      <c r="A7807" s="264">
        <v>11</v>
      </c>
      <c r="B7807" s="264">
        <v>21</v>
      </c>
      <c r="C7807" s="265">
        <v>0.95833333333333337</v>
      </c>
      <c r="D7807" s="112">
        <v>0</v>
      </c>
    </row>
    <row r="7808" spans="1:4">
      <c r="A7808" s="264">
        <v>11</v>
      </c>
      <c r="B7808" s="264">
        <v>22</v>
      </c>
      <c r="C7808" s="265">
        <v>0</v>
      </c>
      <c r="D7808" s="112">
        <v>0</v>
      </c>
    </row>
    <row r="7809" spans="1:4">
      <c r="A7809" s="264">
        <v>11</v>
      </c>
      <c r="B7809" s="264">
        <v>22</v>
      </c>
      <c r="C7809" s="265">
        <v>4.1666666666666664E-2</v>
      </c>
      <c r="D7809" s="112">
        <v>0</v>
      </c>
    </row>
    <row r="7810" spans="1:4">
      <c r="A7810" s="264">
        <v>11</v>
      </c>
      <c r="B7810" s="264">
        <v>22</v>
      </c>
      <c r="C7810" s="265">
        <v>8.3333333333333329E-2</v>
      </c>
      <c r="D7810" s="112">
        <v>0</v>
      </c>
    </row>
    <row r="7811" spans="1:4">
      <c r="A7811" s="264">
        <v>11</v>
      </c>
      <c r="B7811" s="264">
        <v>22</v>
      </c>
      <c r="C7811" s="265">
        <v>0.125</v>
      </c>
      <c r="D7811" s="112">
        <v>0</v>
      </c>
    </row>
    <row r="7812" spans="1:4">
      <c r="A7812" s="264">
        <v>11</v>
      </c>
      <c r="B7812" s="264">
        <v>22</v>
      </c>
      <c r="C7812" s="265">
        <v>0.16666666666666666</v>
      </c>
      <c r="D7812" s="112">
        <v>0</v>
      </c>
    </row>
    <row r="7813" spans="1:4">
      <c r="A7813" s="264">
        <v>11</v>
      </c>
      <c r="B7813" s="264">
        <v>22</v>
      </c>
      <c r="C7813" s="265">
        <v>0.20833333333333334</v>
      </c>
      <c r="D7813" s="112">
        <v>0</v>
      </c>
    </row>
    <row r="7814" spans="1:4">
      <c r="A7814" s="264">
        <v>11</v>
      </c>
      <c r="B7814" s="264">
        <v>22</v>
      </c>
      <c r="C7814" s="265">
        <v>0.25</v>
      </c>
      <c r="D7814" s="112">
        <v>0</v>
      </c>
    </row>
    <row r="7815" spans="1:4">
      <c r="A7815" s="264">
        <v>11</v>
      </c>
      <c r="B7815" s="264">
        <v>22</v>
      </c>
      <c r="C7815" s="265">
        <v>0.29166666666666669</v>
      </c>
      <c r="D7815" s="112">
        <v>0.46549461169235201</v>
      </c>
    </row>
    <row r="7816" spans="1:4">
      <c r="A7816" s="264">
        <v>11</v>
      </c>
      <c r="B7816" s="264">
        <v>22</v>
      </c>
      <c r="C7816" s="265">
        <v>0.33333333333333331</v>
      </c>
      <c r="D7816" s="112">
        <v>3.9688470821475881</v>
      </c>
    </row>
    <row r="7817" spans="1:4">
      <c r="A7817" s="264">
        <v>11</v>
      </c>
      <c r="B7817" s="264">
        <v>22</v>
      </c>
      <c r="C7817" s="265">
        <v>0.375</v>
      </c>
      <c r="D7817" s="112">
        <v>4.5046618775076812</v>
      </c>
    </row>
    <row r="7818" spans="1:4">
      <c r="A7818" s="264">
        <v>11</v>
      </c>
      <c r="B7818" s="264">
        <v>22</v>
      </c>
      <c r="C7818" s="265">
        <v>0.41666666666666669</v>
      </c>
      <c r="D7818" s="112">
        <v>8.70638696912245</v>
      </c>
    </row>
    <row r="7819" spans="1:4">
      <c r="A7819" s="264">
        <v>11</v>
      </c>
      <c r="B7819" s="264">
        <v>22</v>
      </c>
      <c r="C7819" s="265">
        <v>0.45833333333333331</v>
      </c>
      <c r="D7819" s="112">
        <v>12.226515195195631</v>
      </c>
    </row>
    <row r="7820" spans="1:4">
      <c r="A7820" s="264">
        <v>11</v>
      </c>
      <c r="B7820" s="264">
        <v>22</v>
      </c>
      <c r="C7820" s="265">
        <v>0.5</v>
      </c>
      <c r="D7820" s="112">
        <v>10.821269136110887</v>
      </c>
    </row>
    <row r="7821" spans="1:4">
      <c r="A7821" s="264">
        <v>11</v>
      </c>
      <c r="B7821" s="264">
        <v>22</v>
      </c>
      <c r="C7821" s="265">
        <v>0.54166666666666663</v>
      </c>
      <c r="D7821" s="112">
        <v>19.308197174793769</v>
      </c>
    </row>
    <row r="7822" spans="1:4">
      <c r="A7822" s="264">
        <v>11</v>
      </c>
      <c r="B7822" s="264">
        <v>22</v>
      </c>
      <c r="C7822" s="265">
        <v>0.58333333333333337</v>
      </c>
      <c r="D7822" s="112">
        <v>18.166395629435648</v>
      </c>
    </row>
    <row r="7823" spans="1:4">
      <c r="A7823" s="264">
        <v>11</v>
      </c>
      <c r="B7823" s="264">
        <v>22</v>
      </c>
      <c r="C7823" s="265">
        <v>0.625</v>
      </c>
      <c r="D7823" s="112">
        <v>10.559139060561192</v>
      </c>
    </row>
    <row r="7824" spans="1:4">
      <c r="A7824" s="264">
        <v>11</v>
      </c>
      <c r="B7824" s="264">
        <v>22</v>
      </c>
      <c r="C7824" s="265">
        <v>0.66666666666666663</v>
      </c>
      <c r="D7824" s="112">
        <v>11.075559162175198</v>
      </c>
    </row>
    <row r="7825" spans="1:4">
      <c r="A7825" s="264">
        <v>11</v>
      </c>
      <c r="B7825" s="264">
        <v>22</v>
      </c>
      <c r="C7825" s="265">
        <v>0.70833333333333337</v>
      </c>
      <c r="D7825" s="112">
        <v>0.48284667917628971</v>
      </c>
    </row>
    <row r="7826" spans="1:4">
      <c r="A7826" s="264">
        <v>11</v>
      </c>
      <c r="B7826" s="264">
        <v>22</v>
      </c>
      <c r="C7826" s="265">
        <v>0.75</v>
      </c>
      <c r="D7826" s="112">
        <v>0</v>
      </c>
    </row>
    <row r="7827" spans="1:4">
      <c r="A7827" s="264">
        <v>11</v>
      </c>
      <c r="B7827" s="264">
        <v>22</v>
      </c>
      <c r="C7827" s="265">
        <v>0.79166666666666663</v>
      </c>
      <c r="D7827" s="112">
        <v>0</v>
      </c>
    </row>
    <row r="7828" spans="1:4">
      <c r="A7828" s="264">
        <v>11</v>
      </c>
      <c r="B7828" s="264">
        <v>22</v>
      </c>
      <c r="C7828" s="265">
        <v>0.83333333333333337</v>
      </c>
      <c r="D7828" s="112">
        <v>0</v>
      </c>
    </row>
    <row r="7829" spans="1:4">
      <c r="A7829" s="264">
        <v>11</v>
      </c>
      <c r="B7829" s="264">
        <v>22</v>
      </c>
      <c r="C7829" s="265">
        <v>0.875</v>
      </c>
      <c r="D7829" s="112">
        <v>0</v>
      </c>
    </row>
    <row r="7830" spans="1:4">
      <c r="A7830" s="264">
        <v>11</v>
      </c>
      <c r="B7830" s="264">
        <v>22</v>
      </c>
      <c r="C7830" s="265">
        <v>0.91666666666666663</v>
      </c>
      <c r="D7830" s="112">
        <v>0</v>
      </c>
    </row>
    <row r="7831" spans="1:4">
      <c r="A7831" s="264">
        <v>11</v>
      </c>
      <c r="B7831" s="264">
        <v>22</v>
      </c>
      <c r="C7831" s="265">
        <v>0.95833333333333337</v>
      </c>
      <c r="D7831" s="112">
        <v>0</v>
      </c>
    </row>
    <row r="7832" spans="1:4">
      <c r="A7832" s="264">
        <v>11</v>
      </c>
      <c r="B7832" s="264">
        <v>23</v>
      </c>
      <c r="C7832" s="265">
        <v>0</v>
      </c>
      <c r="D7832" s="112">
        <v>0</v>
      </c>
    </row>
    <row r="7833" spans="1:4">
      <c r="A7833" s="264">
        <v>11</v>
      </c>
      <c r="B7833" s="264">
        <v>23</v>
      </c>
      <c r="C7833" s="265">
        <v>4.1666666666666664E-2</v>
      </c>
      <c r="D7833" s="112">
        <v>0</v>
      </c>
    </row>
    <row r="7834" spans="1:4">
      <c r="A7834" s="264">
        <v>11</v>
      </c>
      <c r="B7834" s="264">
        <v>23</v>
      </c>
      <c r="C7834" s="265">
        <v>8.3333333333333329E-2</v>
      </c>
      <c r="D7834" s="112">
        <v>0</v>
      </c>
    </row>
    <row r="7835" spans="1:4">
      <c r="A7835" s="264">
        <v>11</v>
      </c>
      <c r="B7835" s="264">
        <v>23</v>
      </c>
      <c r="C7835" s="265">
        <v>0.125</v>
      </c>
      <c r="D7835" s="112">
        <v>0</v>
      </c>
    </row>
    <row r="7836" spans="1:4">
      <c r="A7836" s="264">
        <v>11</v>
      </c>
      <c r="B7836" s="264">
        <v>23</v>
      </c>
      <c r="C7836" s="265">
        <v>0.16666666666666666</v>
      </c>
      <c r="D7836" s="112">
        <v>0</v>
      </c>
    </row>
    <row r="7837" spans="1:4">
      <c r="A7837" s="264">
        <v>11</v>
      </c>
      <c r="B7837" s="264">
        <v>23</v>
      </c>
      <c r="C7837" s="265">
        <v>0.20833333333333334</v>
      </c>
      <c r="D7837" s="112">
        <v>0</v>
      </c>
    </row>
    <row r="7838" spans="1:4">
      <c r="A7838" s="264">
        <v>11</v>
      </c>
      <c r="B7838" s="264">
        <v>23</v>
      </c>
      <c r="C7838" s="265">
        <v>0.25</v>
      </c>
      <c r="D7838" s="112">
        <v>0</v>
      </c>
    </row>
    <row r="7839" spans="1:4">
      <c r="A7839" s="264">
        <v>11</v>
      </c>
      <c r="B7839" s="264">
        <v>23</v>
      </c>
      <c r="C7839" s="265">
        <v>0.29166666666666669</v>
      </c>
      <c r="D7839" s="112">
        <v>2.5119986236795162</v>
      </c>
    </row>
    <row r="7840" spans="1:4">
      <c r="A7840" s="264">
        <v>11</v>
      </c>
      <c r="B7840" s="264">
        <v>23</v>
      </c>
      <c r="C7840" s="265">
        <v>0.33333333333333331</v>
      </c>
      <c r="D7840" s="112">
        <v>25.943230001273349</v>
      </c>
    </row>
    <row r="7841" spans="1:4">
      <c r="A7841" s="264">
        <v>11</v>
      </c>
      <c r="B7841" s="264">
        <v>23</v>
      </c>
      <c r="C7841" s="265">
        <v>0.375</v>
      </c>
      <c r="D7841" s="112">
        <v>39.978352582412072</v>
      </c>
    </row>
    <row r="7842" spans="1:4">
      <c r="A7842" s="264">
        <v>11</v>
      </c>
      <c r="B7842" s="264">
        <v>23</v>
      </c>
      <c r="C7842" s="265">
        <v>0.41666666666666669</v>
      </c>
      <c r="D7842" s="112">
        <v>39.671053144190431</v>
      </c>
    </row>
    <row r="7843" spans="1:4">
      <c r="A7843" s="264">
        <v>11</v>
      </c>
      <c r="B7843" s="264">
        <v>23</v>
      </c>
      <c r="C7843" s="265">
        <v>0.45833333333333331</v>
      </c>
      <c r="D7843" s="112">
        <v>38.047608361356879</v>
      </c>
    </row>
    <row r="7844" spans="1:4">
      <c r="A7844" s="264">
        <v>11</v>
      </c>
      <c r="B7844" s="264">
        <v>23</v>
      </c>
      <c r="C7844" s="265">
        <v>0.5</v>
      </c>
      <c r="D7844" s="112">
        <v>36.964332268023938</v>
      </c>
    </row>
    <row r="7845" spans="1:4">
      <c r="A7845" s="264">
        <v>11</v>
      </c>
      <c r="B7845" s="264">
        <v>23</v>
      </c>
      <c r="C7845" s="265">
        <v>0.54166666666666663</v>
      </c>
      <c r="D7845" s="112">
        <v>38.051642805091902</v>
      </c>
    </row>
    <row r="7846" spans="1:4">
      <c r="A7846" s="264">
        <v>11</v>
      </c>
      <c r="B7846" s="264">
        <v>23</v>
      </c>
      <c r="C7846" s="265">
        <v>0.58333333333333337</v>
      </c>
      <c r="D7846" s="112">
        <v>39.04819904238618</v>
      </c>
    </row>
    <row r="7847" spans="1:4">
      <c r="A7847" s="264">
        <v>11</v>
      </c>
      <c r="B7847" s="264">
        <v>23</v>
      </c>
      <c r="C7847" s="265">
        <v>0.625</v>
      </c>
      <c r="D7847" s="112">
        <v>38.470764933928486</v>
      </c>
    </row>
    <row r="7848" spans="1:4">
      <c r="A7848" s="264">
        <v>11</v>
      </c>
      <c r="B7848" s="264">
        <v>23</v>
      </c>
      <c r="C7848" s="265">
        <v>0.66666666666666663</v>
      </c>
      <c r="D7848" s="112">
        <v>20.36077350224965</v>
      </c>
    </row>
    <row r="7849" spans="1:4">
      <c r="A7849" s="264">
        <v>11</v>
      </c>
      <c r="B7849" s="264">
        <v>23</v>
      </c>
      <c r="C7849" s="265">
        <v>0.70833333333333337</v>
      </c>
      <c r="D7849" s="112">
        <v>0.61380339576444731</v>
      </c>
    </row>
    <row r="7850" spans="1:4">
      <c r="A7850" s="264">
        <v>11</v>
      </c>
      <c r="B7850" s="264">
        <v>23</v>
      </c>
      <c r="C7850" s="265">
        <v>0.75</v>
      </c>
      <c r="D7850" s="112">
        <v>0</v>
      </c>
    </row>
    <row r="7851" spans="1:4">
      <c r="A7851" s="264">
        <v>11</v>
      </c>
      <c r="B7851" s="264">
        <v>23</v>
      </c>
      <c r="C7851" s="265">
        <v>0.79166666666666663</v>
      </c>
      <c r="D7851" s="112">
        <v>0</v>
      </c>
    </row>
    <row r="7852" spans="1:4">
      <c r="A7852" s="264">
        <v>11</v>
      </c>
      <c r="B7852" s="264">
        <v>23</v>
      </c>
      <c r="C7852" s="265">
        <v>0.83333333333333337</v>
      </c>
      <c r="D7852" s="112">
        <v>0</v>
      </c>
    </row>
    <row r="7853" spans="1:4">
      <c r="A7853" s="264">
        <v>11</v>
      </c>
      <c r="B7853" s="264">
        <v>23</v>
      </c>
      <c r="C7853" s="265">
        <v>0.875</v>
      </c>
      <c r="D7853" s="112">
        <v>0</v>
      </c>
    </row>
    <row r="7854" spans="1:4">
      <c r="A7854" s="264">
        <v>11</v>
      </c>
      <c r="B7854" s="264">
        <v>23</v>
      </c>
      <c r="C7854" s="265">
        <v>0.91666666666666663</v>
      </c>
      <c r="D7854" s="112">
        <v>0</v>
      </c>
    </row>
    <row r="7855" spans="1:4">
      <c r="A7855" s="264">
        <v>11</v>
      </c>
      <c r="B7855" s="264">
        <v>23</v>
      </c>
      <c r="C7855" s="265">
        <v>0.95833333333333337</v>
      </c>
      <c r="D7855" s="112">
        <v>0</v>
      </c>
    </row>
    <row r="7856" spans="1:4">
      <c r="A7856" s="264">
        <v>11</v>
      </c>
      <c r="B7856" s="264">
        <v>24</v>
      </c>
      <c r="C7856" s="265">
        <v>0</v>
      </c>
      <c r="D7856" s="112">
        <v>0</v>
      </c>
    </row>
    <row r="7857" spans="1:4">
      <c r="A7857" s="264">
        <v>11</v>
      </c>
      <c r="B7857" s="264">
        <v>24</v>
      </c>
      <c r="C7857" s="265">
        <v>4.1666666666666664E-2</v>
      </c>
      <c r="D7857" s="112">
        <v>0</v>
      </c>
    </row>
    <row r="7858" spans="1:4">
      <c r="A7858" s="264">
        <v>11</v>
      </c>
      <c r="B7858" s="264">
        <v>24</v>
      </c>
      <c r="C7858" s="265">
        <v>8.3333333333333329E-2</v>
      </c>
      <c r="D7858" s="112">
        <v>0</v>
      </c>
    </row>
    <row r="7859" spans="1:4">
      <c r="A7859" s="264">
        <v>11</v>
      </c>
      <c r="B7859" s="264">
        <v>24</v>
      </c>
      <c r="C7859" s="265">
        <v>0.125</v>
      </c>
      <c r="D7859" s="112">
        <v>0</v>
      </c>
    </row>
    <row r="7860" spans="1:4">
      <c r="A7860" s="264">
        <v>11</v>
      </c>
      <c r="B7860" s="264">
        <v>24</v>
      </c>
      <c r="C7860" s="265">
        <v>0.16666666666666666</v>
      </c>
      <c r="D7860" s="112">
        <v>0</v>
      </c>
    </row>
    <row r="7861" spans="1:4">
      <c r="A7861" s="264">
        <v>11</v>
      </c>
      <c r="B7861" s="264">
        <v>24</v>
      </c>
      <c r="C7861" s="265">
        <v>0.20833333333333334</v>
      </c>
      <c r="D7861" s="112">
        <v>0</v>
      </c>
    </row>
    <row r="7862" spans="1:4">
      <c r="A7862" s="264">
        <v>11</v>
      </c>
      <c r="B7862" s="264">
        <v>24</v>
      </c>
      <c r="C7862" s="265">
        <v>0.25</v>
      </c>
      <c r="D7862" s="112">
        <v>0</v>
      </c>
    </row>
    <row r="7863" spans="1:4">
      <c r="A7863" s="264">
        <v>11</v>
      </c>
      <c r="B7863" s="264">
        <v>24</v>
      </c>
      <c r="C7863" s="265">
        <v>0.29166666666666669</v>
      </c>
      <c r="D7863" s="112">
        <v>2.3393730060368245</v>
      </c>
    </row>
    <row r="7864" spans="1:4">
      <c r="A7864" s="264">
        <v>11</v>
      </c>
      <c r="B7864" s="264">
        <v>24</v>
      </c>
      <c r="C7864" s="265">
        <v>0.33333333333333331</v>
      </c>
      <c r="D7864" s="112">
        <v>25.286183065392201</v>
      </c>
    </row>
    <row r="7865" spans="1:4">
      <c r="A7865" s="264">
        <v>11</v>
      </c>
      <c r="B7865" s="264">
        <v>24</v>
      </c>
      <c r="C7865" s="265">
        <v>0.375</v>
      </c>
      <c r="D7865" s="112">
        <v>39.648232151695417</v>
      </c>
    </row>
    <row r="7866" spans="1:4">
      <c r="A7866" s="264">
        <v>11</v>
      </c>
      <c r="B7866" s="264">
        <v>24</v>
      </c>
      <c r="C7866" s="265">
        <v>0.41666666666666669</v>
      </c>
      <c r="D7866" s="112">
        <v>39.336843031815839</v>
      </c>
    </row>
    <row r="7867" spans="1:4">
      <c r="A7867" s="264">
        <v>11</v>
      </c>
      <c r="B7867" s="264">
        <v>24</v>
      </c>
      <c r="C7867" s="265">
        <v>0.45833333333333331</v>
      </c>
      <c r="D7867" s="112">
        <v>37.750660755119803</v>
      </c>
    </row>
    <row r="7868" spans="1:4">
      <c r="A7868" s="264">
        <v>11</v>
      </c>
      <c r="B7868" s="264">
        <v>24</v>
      </c>
      <c r="C7868" s="265">
        <v>0.5</v>
      </c>
      <c r="D7868" s="112">
        <v>36.681956027103567</v>
      </c>
    </row>
    <row r="7869" spans="1:4">
      <c r="A7869" s="264">
        <v>11</v>
      </c>
      <c r="B7869" s="264">
        <v>24</v>
      </c>
      <c r="C7869" s="265">
        <v>0.54166666666666663</v>
      </c>
      <c r="D7869" s="112">
        <v>37.752006227979535</v>
      </c>
    </row>
    <row r="7870" spans="1:4">
      <c r="A7870" s="264">
        <v>11</v>
      </c>
      <c r="B7870" s="264">
        <v>24</v>
      </c>
      <c r="C7870" s="265">
        <v>0.58333333333333337</v>
      </c>
      <c r="D7870" s="112">
        <v>39.034780438567061</v>
      </c>
    </row>
    <row r="7871" spans="1:4">
      <c r="A7871" s="264">
        <v>11</v>
      </c>
      <c r="B7871" s="264">
        <v>24</v>
      </c>
      <c r="C7871" s="265">
        <v>0.625</v>
      </c>
      <c r="D7871" s="112">
        <v>38.391517415184168</v>
      </c>
    </row>
    <row r="7872" spans="1:4">
      <c r="A7872" s="264">
        <v>11</v>
      </c>
      <c r="B7872" s="264">
        <v>24</v>
      </c>
      <c r="C7872" s="265">
        <v>0.66666666666666663</v>
      </c>
      <c r="D7872" s="112">
        <v>20.356695113569032</v>
      </c>
    </row>
    <row r="7873" spans="1:4">
      <c r="A7873" s="264">
        <v>11</v>
      </c>
      <c r="B7873" s="264">
        <v>24</v>
      </c>
      <c r="C7873" s="265">
        <v>0.70833333333333337</v>
      </c>
      <c r="D7873" s="112">
        <v>0.59415098354142748</v>
      </c>
    </row>
    <row r="7874" spans="1:4">
      <c r="A7874" s="264">
        <v>11</v>
      </c>
      <c r="B7874" s="264">
        <v>24</v>
      </c>
      <c r="C7874" s="265">
        <v>0.75</v>
      </c>
      <c r="D7874" s="112">
        <v>0</v>
      </c>
    </row>
    <row r="7875" spans="1:4">
      <c r="A7875" s="264">
        <v>11</v>
      </c>
      <c r="B7875" s="264">
        <v>24</v>
      </c>
      <c r="C7875" s="265">
        <v>0.79166666666666663</v>
      </c>
      <c r="D7875" s="112">
        <v>0</v>
      </c>
    </row>
    <row r="7876" spans="1:4">
      <c r="A7876" s="264">
        <v>11</v>
      </c>
      <c r="B7876" s="264">
        <v>24</v>
      </c>
      <c r="C7876" s="265">
        <v>0.83333333333333337</v>
      </c>
      <c r="D7876" s="112">
        <v>0</v>
      </c>
    </row>
    <row r="7877" spans="1:4">
      <c r="A7877" s="264">
        <v>11</v>
      </c>
      <c r="B7877" s="264">
        <v>24</v>
      </c>
      <c r="C7877" s="265">
        <v>0.875</v>
      </c>
      <c r="D7877" s="112">
        <v>0</v>
      </c>
    </row>
    <row r="7878" spans="1:4">
      <c r="A7878" s="264">
        <v>11</v>
      </c>
      <c r="B7878" s="264">
        <v>24</v>
      </c>
      <c r="C7878" s="265">
        <v>0.91666666666666663</v>
      </c>
      <c r="D7878" s="112">
        <v>0</v>
      </c>
    </row>
    <row r="7879" spans="1:4">
      <c r="A7879" s="264">
        <v>11</v>
      </c>
      <c r="B7879" s="264">
        <v>24</v>
      </c>
      <c r="C7879" s="265">
        <v>0.95833333333333337</v>
      </c>
      <c r="D7879" s="112">
        <v>0</v>
      </c>
    </row>
    <row r="7880" spans="1:4">
      <c r="A7880" s="264">
        <v>11</v>
      </c>
      <c r="B7880" s="264">
        <v>25</v>
      </c>
      <c r="C7880" s="265">
        <v>0</v>
      </c>
      <c r="D7880" s="112">
        <v>0</v>
      </c>
    </row>
    <row r="7881" spans="1:4">
      <c r="A7881" s="264">
        <v>11</v>
      </c>
      <c r="B7881" s="264">
        <v>25</v>
      </c>
      <c r="C7881" s="265">
        <v>4.1666666666666664E-2</v>
      </c>
      <c r="D7881" s="112">
        <v>0</v>
      </c>
    </row>
    <row r="7882" spans="1:4">
      <c r="A7882" s="264">
        <v>11</v>
      </c>
      <c r="B7882" s="264">
        <v>25</v>
      </c>
      <c r="C7882" s="265">
        <v>8.3333333333333329E-2</v>
      </c>
      <c r="D7882" s="112">
        <v>0</v>
      </c>
    </row>
    <row r="7883" spans="1:4">
      <c r="A7883" s="264">
        <v>11</v>
      </c>
      <c r="B7883" s="264">
        <v>25</v>
      </c>
      <c r="C7883" s="265">
        <v>0.125</v>
      </c>
      <c r="D7883" s="112">
        <v>0</v>
      </c>
    </row>
    <row r="7884" spans="1:4">
      <c r="A7884" s="264">
        <v>11</v>
      </c>
      <c r="B7884" s="264">
        <v>25</v>
      </c>
      <c r="C7884" s="265">
        <v>0.16666666666666666</v>
      </c>
      <c r="D7884" s="112">
        <v>0</v>
      </c>
    </row>
    <row r="7885" spans="1:4">
      <c r="A7885" s="264">
        <v>11</v>
      </c>
      <c r="B7885" s="264">
        <v>25</v>
      </c>
      <c r="C7885" s="265">
        <v>0.20833333333333334</v>
      </c>
      <c r="D7885" s="112">
        <v>0</v>
      </c>
    </row>
    <row r="7886" spans="1:4">
      <c r="A7886" s="264">
        <v>11</v>
      </c>
      <c r="B7886" s="264">
        <v>25</v>
      </c>
      <c r="C7886" s="265">
        <v>0.25</v>
      </c>
      <c r="D7886" s="112">
        <v>0</v>
      </c>
    </row>
    <row r="7887" spans="1:4">
      <c r="A7887" s="264">
        <v>11</v>
      </c>
      <c r="B7887" s="264">
        <v>25</v>
      </c>
      <c r="C7887" s="265">
        <v>0.29166666666666669</v>
      </c>
      <c r="D7887" s="112">
        <v>0</v>
      </c>
    </row>
    <row r="7888" spans="1:4">
      <c r="A7888" s="264">
        <v>11</v>
      </c>
      <c r="B7888" s="264">
        <v>25</v>
      </c>
      <c r="C7888" s="265">
        <v>0.33333333333333331</v>
      </c>
      <c r="D7888" s="112">
        <v>3.3253480493327805</v>
      </c>
    </row>
    <row r="7889" spans="1:4">
      <c r="A7889" s="264">
        <v>11</v>
      </c>
      <c r="B7889" s="264">
        <v>25</v>
      </c>
      <c r="C7889" s="265">
        <v>0.375</v>
      </c>
      <c r="D7889" s="112">
        <v>4.9234304324038387</v>
      </c>
    </row>
    <row r="7890" spans="1:4">
      <c r="A7890" s="264">
        <v>11</v>
      </c>
      <c r="B7890" s="264">
        <v>25</v>
      </c>
      <c r="C7890" s="265">
        <v>0.41666666666666669</v>
      </c>
      <c r="D7890" s="112">
        <v>11.917737744609676</v>
      </c>
    </row>
    <row r="7891" spans="1:4">
      <c r="A7891" s="264">
        <v>11</v>
      </c>
      <c r="B7891" s="264">
        <v>25</v>
      </c>
      <c r="C7891" s="265">
        <v>0.45833333333333331</v>
      </c>
      <c r="D7891" s="112">
        <v>11.603017409126855</v>
      </c>
    </row>
    <row r="7892" spans="1:4">
      <c r="A7892" s="264">
        <v>11</v>
      </c>
      <c r="B7892" s="264">
        <v>25</v>
      </c>
      <c r="C7892" s="265">
        <v>0.5</v>
      </c>
      <c r="D7892" s="112">
        <v>20.572831522985634</v>
      </c>
    </row>
    <row r="7893" spans="1:4">
      <c r="A7893" s="264">
        <v>11</v>
      </c>
      <c r="B7893" s="264">
        <v>25</v>
      </c>
      <c r="C7893" s="265">
        <v>0.54166666666666663</v>
      </c>
      <c r="D7893" s="112">
        <v>13.05480954171591</v>
      </c>
    </row>
    <row r="7894" spans="1:4">
      <c r="A7894" s="264">
        <v>11</v>
      </c>
      <c r="B7894" s="264">
        <v>25</v>
      </c>
      <c r="C7894" s="265">
        <v>0.58333333333333337</v>
      </c>
      <c r="D7894" s="112">
        <v>8.9906125574156963</v>
      </c>
    </row>
    <row r="7895" spans="1:4">
      <c r="A7895" s="264">
        <v>11</v>
      </c>
      <c r="B7895" s="264">
        <v>25</v>
      </c>
      <c r="C7895" s="265">
        <v>0.625</v>
      </c>
      <c r="D7895" s="112">
        <v>6.779521824908409</v>
      </c>
    </row>
    <row r="7896" spans="1:4">
      <c r="A7896" s="264">
        <v>11</v>
      </c>
      <c r="B7896" s="264">
        <v>25</v>
      </c>
      <c r="C7896" s="265">
        <v>0.66666666666666663</v>
      </c>
      <c r="D7896" s="112">
        <v>3.6970215354035401</v>
      </c>
    </row>
    <row r="7897" spans="1:4">
      <c r="A7897" s="264">
        <v>11</v>
      </c>
      <c r="B7897" s="264">
        <v>25</v>
      </c>
      <c r="C7897" s="265">
        <v>0.70833333333333337</v>
      </c>
      <c r="D7897" s="112">
        <v>0.34688012018665954</v>
      </c>
    </row>
    <row r="7898" spans="1:4">
      <c r="A7898" s="264">
        <v>11</v>
      </c>
      <c r="B7898" s="264">
        <v>25</v>
      </c>
      <c r="C7898" s="265">
        <v>0.75</v>
      </c>
      <c r="D7898" s="112">
        <v>0</v>
      </c>
    </row>
    <row r="7899" spans="1:4">
      <c r="A7899" s="264">
        <v>11</v>
      </c>
      <c r="B7899" s="264">
        <v>25</v>
      </c>
      <c r="C7899" s="265">
        <v>0.79166666666666663</v>
      </c>
      <c r="D7899" s="112">
        <v>0</v>
      </c>
    </row>
    <row r="7900" spans="1:4">
      <c r="A7900" s="264">
        <v>11</v>
      </c>
      <c r="B7900" s="264">
        <v>25</v>
      </c>
      <c r="C7900" s="265">
        <v>0.83333333333333337</v>
      </c>
      <c r="D7900" s="112">
        <v>0</v>
      </c>
    </row>
    <row r="7901" spans="1:4">
      <c r="A7901" s="264">
        <v>11</v>
      </c>
      <c r="B7901" s="264">
        <v>25</v>
      </c>
      <c r="C7901" s="265">
        <v>0.875</v>
      </c>
      <c r="D7901" s="112">
        <v>0</v>
      </c>
    </row>
    <row r="7902" spans="1:4">
      <c r="A7902" s="264">
        <v>11</v>
      </c>
      <c r="B7902" s="264">
        <v>25</v>
      </c>
      <c r="C7902" s="265">
        <v>0.91666666666666663</v>
      </c>
      <c r="D7902" s="112">
        <v>0</v>
      </c>
    </row>
    <row r="7903" spans="1:4">
      <c r="A7903" s="264">
        <v>11</v>
      </c>
      <c r="B7903" s="264">
        <v>25</v>
      </c>
      <c r="C7903" s="265">
        <v>0.95833333333333337</v>
      </c>
      <c r="D7903" s="112">
        <v>0</v>
      </c>
    </row>
    <row r="7904" spans="1:4">
      <c r="A7904" s="264">
        <v>11</v>
      </c>
      <c r="B7904" s="264">
        <v>26</v>
      </c>
      <c r="C7904" s="265">
        <v>0</v>
      </c>
      <c r="D7904" s="112">
        <v>0</v>
      </c>
    </row>
    <row r="7905" spans="1:4">
      <c r="A7905" s="264">
        <v>11</v>
      </c>
      <c r="B7905" s="264">
        <v>26</v>
      </c>
      <c r="C7905" s="265">
        <v>4.1666666666666664E-2</v>
      </c>
      <c r="D7905" s="112">
        <v>0</v>
      </c>
    </row>
    <row r="7906" spans="1:4">
      <c r="A7906" s="264">
        <v>11</v>
      </c>
      <c r="B7906" s="264">
        <v>26</v>
      </c>
      <c r="C7906" s="265">
        <v>8.3333333333333329E-2</v>
      </c>
      <c r="D7906" s="112">
        <v>0</v>
      </c>
    </row>
    <row r="7907" spans="1:4">
      <c r="A7907" s="264">
        <v>11</v>
      </c>
      <c r="B7907" s="264">
        <v>26</v>
      </c>
      <c r="C7907" s="265">
        <v>0.125</v>
      </c>
      <c r="D7907" s="112">
        <v>0</v>
      </c>
    </row>
    <row r="7908" spans="1:4">
      <c r="A7908" s="264">
        <v>11</v>
      </c>
      <c r="B7908" s="264">
        <v>26</v>
      </c>
      <c r="C7908" s="265">
        <v>0.16666666666666666</v>
      </c>
      <c r="D7908" s="112">
        <v>0</v>
      </c>
    </row>
    <row r="7909" spans="1:4">
      <c r="A7909" s="264">
        <v>11</v>
      </c>
      <c r="B7909" s="264">
        <v>26</v>
      </c>
      <c r="C7909" s="265">
        <v>0.20833333333333334</v>
      </c>
      <c r="D7909" s="112">
        <v>0</v>
      </c>
    </row>
    <row r="7910" spans="1:4">
      <c r="A7910" s="264">
        <v>11</v>
      </c>
      <c r="B7910" s="264">
        <v>26</v>
      </c>
      <c r="C7910" s="265">
        <v>0.25</v>
      </c>
      <c r="D7910" s="112">
        <v>0</v>
      </c>
    </row>
    <row r="7911" spans="1:4">
      <c r="A7911" s="264">
        <v>11</v>
      </c>
      <c r="B7911" s="264">
        <v>26</v>
      </c>
      <c r="C7911" s="265">
        <v>0.29166666666666669</v>
      </c>
      <c r="D7911" s="112">
        <v>0.34470374467584736</v>
      </c>
    </row>
    <row r="7912" spans="1:4">
      <c r="A7912" s="264">
        <v>11</v>
      </c>
      <c r="B7912" s="264">
        <v>26</v>
      </c>
      <c r="C7912" s="265">
        <v>0.33333333333333331</v>
      </c>
      <c r="D7912" s="112">
        <v>3.1706868671901369</v>
      </c>
    </row>
    <row r="7913" spans="1:4">
      <c r="A7913" s="264">
        <v>11</v>
      </c>
      <c r="B7913" s="264">
        <v>26</v>
      </c>
      <c r="C7913" s="265">
        <v>0.375</v>
      </c>
      <c r="D7913" s="112">
        <v>17.259420456577367</v>
      </c>
    </row>
    <row r="7914" spans="1:4">
      <c r="A7914" s="264">
        <v>11</v>
      </c>
      <c r="B7914" s="264">
        <v>26</v>
      </c>
      <c r="C7914" s="265">
        <v>0.41666666666666669</v>
      </c>
      <c r="D7914" s="112">
        <v>9.4228093981712568</v>
      </c>
    </row>
    <row r="7915" spans="1:4">
      <c r="A7915" s="264">
        <v>11</v>
      </c>
      <c r="B7915" s="264">
        <v>26</v>
      </c>
      <c r="C7915" s="265">
        <v>0.45833333333333331</v>
      </c>
      <c r="D7915" s="112">
        <v>4.8198812627924958</v>
      </c>
    </row>
    <row r="7916" spans="1:4">
      <c r="A7916" s="264">
        <v>11</v>
      </c>
      <c r="B7916" s="264">
        <v>26</v>
      </c>
      <c r="C7916" s="265">
        <v>0.5</v>
      </c>
      <c r="D7916" s="112">
        <v>14.524326789519691</v>
      </c>
    </row>
    <row r="7917" spans="1:4">
      <c r="A7917" s="264">
        <v>11</v>
      </c>
      <c r="B7917" s="264">
        <v>26</v>
      </c>
      <c r="C7917" s="265">
        <v>0.54166666666666663</v>
      </c>
      <c r="D7917" s="112">
        <v>8.2800183829064942</v>
      </c>
    </row>
    <row r="7918" spans="1:4">
      <c r="A7918" s="264">
        <v>11</v>
      </c>
      <c r="B7918" s="264">
        <v>26</v>
      </c>
      <c r="C7918" s="265">
        <v>0.58333333333333337</v>
      </c>
      <c r="D7918" s="112">
        <v>8.1355845827264783</v>
      </c>
    </row>
    <row r="7919" spans="1:4">
      <c r="A7919" s="264">
        <v>11</v>
      </c>
      <c r="B7919" s="264">
        <v>26</v>
      </c>
      <c r="C7919" s="265">
        <v>0.625</v>
      </c>
      <c r="D7919" s="112">
        <v>8.027456328133356</v>
      </c>
    </row>
    <row r="7920" spans="1:4">
      <c r="A7920" s="264">
        <v>11</v>
      </c>
      <c r="B7920" s="264">
        <v>26</v>
      </c>
      <c r="C7920" s="265">
        <v>0.66666666666666663</v>
      </c>
      <c r="D7920" s="112">
        <v>5.954960057379167</v>
      </c>
    </row>
    <row r="7921" spans="1:4">
      <c r="A7921" s="264">
        <v>11</v>
      </c>
      <c r="B7921" s="264">
        <v>26</v>
      </c>
      <c r="C7921" s="265">
        <v>0.70833333333333337</v>
      </c>
      <c r="D7921" s="112">
        <v>0.31182642364192464</v>
      </c>
    </row>
    <row r="7922" spans="1:4">
      <c r="A7922" s="264">
        <v>11</v>
      </c>
      <c r="B7922" s="264">
        <v>26</v>
      </c>
      <c r="C7922" s="265">
        <v>0.75</v>
      </c>
      <c r="D7922" s="112">
        <v>0</v>
      </c>
    </row>
    <row r="7923" spans="1:4">
      <c r="A7923" s="264">
        <v>11</v>
      </c>
      <c r="B7923" s="264">
        <v>26</v>
      </c>
      <c r="C7923" s="265">
        <v>0.79166666666666663</v>
      </c>
      <c r="D7923" s="112">
        <v>0</v>
      </c>
    </row>
    <row r="7924" spans="1:4">
      <c r="A7924" s="264">
        <v>11</v>
      </c>
      <c r="B7924" s="264">
        <v>26</v>
      </c>
      <c r="C7924" s="265">
        <v>0.83333333333333337</v>
      </c>
      <c r="D7924" s="112">
        <v>0</v>
      </c>
    </row>
    <row r="7925" spans="1:4">
      <c r="A7925" s="264">
        <v>11</v>
      </c>
      <c r="B7925" s="264">
        <v>26</v>
      </c>
      <c r="C7925" s="265">
        <v>0.875</v>
      </c>
      <c r="D7925" s="112">
        <v>0</v>
      </c>
    </row>
    <row r="7926" spans="1:4">
      <c r="A7926" s="264">
        <v>11</v>
      </c>
      <c r="B7926" s="264">
        <v>26</v>
      </c>
      <c r="C7926" s="265">
        <v>0.91666666666666663</v>
      </c>
      <c r="D7926" s="112">
        <v>0</v>
      </c>
    </row>
    <row r="7927" spans="1:4">
      <c r="A7927" s="264">
        <v>11</v>
      </c>
      <c r="B7927" s="264">
        <v>26</v>
      </c>
      <c r="C7927" s="265">
        <v>0.95833333333333337</v>
      </c>
      <c r="D7927" s="112">
        <v>0</v>
      </c>
    </row>
    <row r="7928" spans="1:4">
      <c r="A7928" s="264">
        <v>11</v>
      </c>
      <c r="B7928" s="264">
        <v>27</v>
      </c>
      <c r="C7928" s="265">
        <v>0</v>
      </c>
      <c r="D7928" s="112">
        <v>0</v>
      </c>
    </row>
    <row r="7929" spans="1:4">
      <c r="A7929" s="264">
        <v>11</v>
      </c>
      <c r="B7929" s="264">
        <v>27</v>
      </c>
      <c r="C7929" s="265">
        <v>4.1666666666666664E-2</v>
      </c>
      <c r="D7929" s="112">
        <v>0</v>
      </c>
    </row>
    <row r="7930" spans="1:4">
      <c r="A7930" s="264">
        <v>11</v>
      </c>
      <c r="B7930" s="264">
        <v>27</v>
      </c>
      <c r="C7930" s="265">
        <v>8.3333333333333329E-2</v>
      </c>
      <c r="D7930" s="112">
        <v>0</v>
      </c>
    </row>
    <row r="7931" spans="1:4">
      <c r="A7931" s="264">
        <v>11</v>
      </c>
      <c r="B7931" s="264">
        <v>27</v>
      </c>
      <c r="C7931" s="265">
        <v>0.125</v>
      </c>
      <c r="D7931" s="112">
        <v>0</v>
      </c>
    </row>
    <row r="7932" spans="1:4">
      <c r="A7932" s="264">
        <v>11</v>
      </c>
      <c r="B7932" s="264">
        <v>27</v>
      </c>
      <c r="C7932" s="265">
        <v>0.16666666666666666</v>
      </c>
      <c r="D7932" s="112">
        <v>0</v>
      </c>
    </row>
    <row r="7933" spans="1:4">
      <c r="A7933" s="264">
        <v>11</v>
      </c>
      <c r="B7933" s="264">
        <v>27</v>
      </c>
      <c r="C7933" s="265">
        <v>0.20833333333333334</v>
      </c>
      <c r="D7933" s="112">
        <v>0</v>
      </c>
    </row>
    <row r="7934" spans="1:4">
      <c r="A7934" s="264">
        <v>11</v>
      </c>
      <c r="B7934" s="264">
        <v>27</v>
      </c>
      <c r="C7934" s="265">
        <v>0.25</v>
      </c>
      <c r="D7934" s="112">
        <v>0</v>
      </c>
    </row>
    <row r="7935" spans="1:4">
      <c r="A7935" s="264">
        <v>11</v>
      </c>
      <c r="B7935" s="264">
        <v>27</v>
      </c>
      <c r="C7935" s="265">
        <v>0.29166666666666669</v>
      </c>
      <c r="D7935" s="112">
        <v>1.7649623303282951</v>
      </c>
    </row>
    <row r="7936" spans="1:4">
      <c r="A7936" s="264">
        <v>11</v>
      </c>
      <c r="B7936" s="264">
        <v>27</v>
      </c>
      <c r="C7936" s="265">
        <v>0.33333333333333331</v>
      </c>
      <c r="D7936" s="112">
        <v>22.702652101166002</v>
      </c>
    </row>
    <row r="7937" spans="1:4">
      <c r="A7937" s="264">
        <v>11</v>
      </c>
      <c r="B7937" s="264">
        <v>27</v>
      </c>
      <c r="C7937" s="265">
        <v>0.375</v>
      </c>
      <c r="D7937" s="112">
        <v>38.99181424656453</v>
      </c>
    </row>
    <row r="7938" spans="1:4">
      <c r="A7938" s="264">
        <v>11</v>
      </c>
      <c r="B7938" s="264">
        <v>27</v>
      </c>
      <c r="C7938" s="265">
        <v>0.41666666666666669</v>
      </c>
      <c r="D7938" s="112">
        <v>39.55831175602178</v>
      </c>
    </row>
    <row r="7939" spans="1:4">
      <c r="A7939" s="264">
        <v>11</v>
      </c>
      <c r="B7939" s="264">
        <v>27</v>
      </c>
      <c r="C7939" s="265">
        <v>0.45833333333333331</v>
      </c>
      <c r="D7939" s="112">
        <v>38.352564321769876</v>
      </c>
    </row>
    <row r="7940" spans="1:4">
      <c r="A7940" s="264">
        <v>11</v>
      </c>
      <c r="B7940" s="264">
        <v>27</v>
      </c>
      <c r="C7940" s="265">
        <v>0.5</v>
      </c>
      <c r="D7940" s="112">
        <v>37.273531139266467</v>
      </c>
    </row>
    <row r="7941" spans="1:4">
      <c r="A7941" s="264">
        <v>11</v>
      </c>
      <c r="B7941" s="264">
        <v>27</v>
      </c>
      <c r="C7941" s="265">
        <v>0.54166666666666663</v>
      </c>
      <c r="D7941" s="112">
        <v>38.348531858128148</v>
      </c>
    </row>
    <row r="7942" spans="1:4">
      <c r="A7942" s="264">
        <v>11</v>
      </c>
      <c r="B7942" s="264">
        <v>27</v>
      </c>
      <c r="C7942" s="265">
        <v>0.58333333333333337</v>
      </c>
      <c r="D7942" s="112">
        <v>39.362348142535524</v>
      </c>
    </row>
    <row r="7943" spans="1:4">
      <c r="A7943" s="264">
        <v>11</v>
      </c>
      <c r="B7943" s="264">
        <v>27</v>
      </c>
      <c r="C7943" s="265">
        <v>0.625</v>
      </c>
      <c r="D7943" s="112">
        <v>37.984460436027533</v>
      </c>
    </row>
    <row r="7944" spans="1:4">
      <c r="A7944" s="264">
        <v>11</v>
      </c>
      <c r="B7944" s="264">
        <v>27</v>
      </c>
      <c r="C7944" s="265">
        <v>0.66666666666666663</v>
      </c>
      <c r="D7944" s="112">
        <v>19.0973193869605</v>
      </c>
    </row>
    <row r="7945" spans="1:4">
      <c r="A7945" s="264">
        <v>11</v>
      </c>
      <c r="B7945" s="264">
        <v>27</v>
      </c>
      <c r="C7945" s="265">
        <v>0.70833333333333337</v>
      </c>
      <c r="D7945" s="112">
        <v>0.73192739175469157</v>
      </c>
    </row>
    <row r="7946" spans="1:4">
      <c r="A7946" s="264">
        <v>11</v>
      </c>
      <c r="B7946" s="264">
        <v>27</v>
      </c>
      <c r="C7946" s="265">
        <v>0.75</v>
      </c>
      <c r="D7946" s="112">
        <v>0</v>
      </c>
    </row>
    <row r="7947" spans="1:4">
      <c r="A7947" s="264">
        <v>11</v>
      </c>
      <c r="B7947" s="264">
        <v>27</v>
      </c>
      <c r="C7947" s="265">
        <v>0.79166666666666663</v>
      </c>
      <c r="D7947" s="112">
        <v>0</v>
      </c>
    </row>
    <row r="7948" spans="1:4">
      <c r="A7948" s="264">
        <v>11</v>
      </c>
      <c r="B7948" s="264">
        <v>27</v>
      </c>
      <c r="C7948" s="265">
        <v>0.83333333333333337</v>
      </c>
      <c r="D7948" s="112">
        <v>0</v>
      </c>
    </row>
    <row r="7949" spans="1:4">
      <c r="A7949" s="264">
        <v>11</v>
      </c>
      <c r="B7949" s="264">
        <v>27</v>
      </c>
      <c r="C7949" s="265">
        <v>0.875</v>
      </c>
      <c r="D7949" s="112">
        <v>0</v>
      </c>
    </row>
    <row r="7950" spans="1:4">
      <c r="A7950" s="264">
        <v>11</v>
      </c>
      <c r="B7950" s="264">
        <v>27</v>
      </c>
      <c r="C7950" s="265">
        <v>0.91666666666666663</v>
      </c>
      <c r="D7950" s="112">
        <v>0</v>
      </c>
    </row>
    <row r="7951" spans="1:4">
      <c r="A7951" s="264">
        <v>11</v>
      </c>
      <c r="B7951" s="264">
        <v>27</v>
      </c>
      <c r="C7951" s="265">
        <v>0.95833333333333337</v>
      </c>
      <c r="D7951" s="112">
        <v>0</v>
      </c>
    </row>
    <row r="7952" spans="1:4">
      <c r="A7952" s="264">
        <v>11</v>
      </c>
      <c r="B7952" s="264">
        <v>28</v>
      </c>
      <c r="C7952" s="265">
        <v>0</v>
      </c>
      <c r="D7952" s="112">
        <v>0</v>
      </c>
    </row>
    <row r="7953" spans="1:4">
      <c r="A7953" s="264">
        <v>11</v>
      </c>
      <c r="B7953" s="264">
        <v>28</v>
      </c>
      <c r="C7953" s="265">
        <v>4.1666666666666664E-2</v>
      </c>
      <c r="D7953" s="112">
        <v>0</v>
      </c>
    </row>
    <row r="7954" spans="1:4">
      <c r="A7954" s="264">
        <v>11</v>
      </c>
      <c r="B7954" s="264">
        <v>28</v>
      </c>
      <c r="C7954" s="265">
        <v>8.3333333333333329E-2</v>
      </c>
      <c r="D7954" s="112">
        <v>0</v>
      </c>
    </row>
    <row r="7955" spans="1:4">
      <c r="A7955" s="264">
        <v>11</v>
      </c>
      <c r="B7955" s="264">
        <v>28</v>
      </c>
      <c r="C7955" s="265">
        <v>0.125</v>
      </c>
      <c r="D7955" s="112">
        <v>0</v>
      </c>
    </row>
    <row r="7956" spans="1:4">
      <c r="A7956" s="264">
        <v>11</v>
      </c>
      <c r="B7956" s="264">
        <v>28</v>
      </c>
      <c r="C7956" s="265">
        <v>0.16666666666666666</v>
      </c>
      <c r="D7956" s="112">
        <v>0</v>
      </c>
    </row>
    <row r="7957" spans="1:4">
      <c r="A7957" s="264">
        <v>11</v>
      </c>
      <c r="B7957" s="264">
        <v>28</v>
      </c>
      <c r="C7957" s="265">
        <v>0.20833333333333334</v>
      </c>
      <c r="D7957" s="112">
        <v>0</v>
      </c>
    </row>
    <row r="7958" spans="1:4">
      <c r="A7958" s="264">
        <v>11</v>
      </c>
      <c r="B7958" s="264">
        <v>28</v>
      </c>
      <c r="C7958" s="265">
        <v>0.25</v>
      </c>
      <c r="D7958" s="112">
        <v>0</v>
      </c>
    </row>
    <row r="7959" spans="1:4">
      <c r="A7959" s="264">
        <v>11</v>
      </c>
      <c r="B7959" s="264">
        <v>28</v>
      </c>
      <c r="C7959" s="265">
        <v>0.29166666666666669</v>
      </c>
      <c r="D7959" s="112">
        <v>1.9516862693150847</v>
      </c>
    </row>
    <row r="7960" spans="1:4">
      <c r="A7960" s="264">
        <v>11</v>
      </c>
      <c r="B7960" s="264">
        <v>28</v>
      </c>
      <c r="C7960" s="265">
        <v>0.33333333333333331</v>
      </c>
      <c r="D7960" s="112">
        <v>25.115439306196013</v>
      </c>
    </row>
    <row r="7961" spans="1:4">
      <c r="A7961" s="264">
        <v>11</v>
      </c>
      <c r="B7961" s="264">
        <v>28</v>
      </c>
      <c r="C7961" s="265">
        <v>0.375</v>
      </c>
      <c r="D7961" s="112">
        <v>41.046033473660472</v>
      </c>
    </row>
    <row r="7962" spans="1:4">
      <c r="A7962" s="264">
        <v>11</v>
      </c>
      <c r="B7962" s="264">
        <v>28</v>
      </c>
      <c r="C7962" s="265">
        <v>0.41666666666666669</v>
      </c>
      <c r="D7962" s="112">
        <v>40.233267021649667</v>
      </c>
    </row>
    <row r="7963" spans="1:4">
      <c r="A7963" s="264">
        <v>11</v>
      </c>
      <c r="B7963" s="264">
        <v>28</v>
      </c>
      <c r="C7963" s="265">
        <v>0.45833333333333331</v>
      </c>
      <c r="D7963" s="112">
        <v>38.523144716016866</v>
      </c>
    </row>
    <row r="7964" spans="1:4">
      <c r="A7964" s="264">
        <v>11</v>
      </c>
      <c r="B7964" s="264">
        <v>28</v>
      </c>
      <c r="C7964" s="265">
        <v>0.5</v>
      </c>
      <c r="D7964" s="112">
        <v>37.464401349909018</v>
      </c>
    </row>
    <row r="7965" spans="1:4">
      <c r="A7965" s="264">
        <v>11</v>
      </c>
      <c r="B7965" s="264">
        <v>28</v>
      </c>
      <c r="C7965" s="265">
        <v>0.54166666666666663</v>
      </c>
      <c r="D7965" s="112">
        <v>38.504342719633463</v>
      </c>
    </row>
    <row r="7966" spans="1:4">
      <c r="A7966" s="264">
        <v>11</v>
      </c>
      <c r="B7966" s="264">
        <v>28</v>
      </c>
      <c r="C7966" s="265">
        <v>0.58333333333333337</v>
      </c>
      <c r="D7966" s="112">
        <v>40.025308739261817</v>
      </c>
    </row>
    <row r="7967" spans="1:4">
      <c r="A7967" s="264">
        <v>11</v>
      </c>
      <c r="B7967" s="264">
        <v>28</v>
      </c>
      <c r="C7967" s="265">
        <v>0.625</v>
      </c>
      <c r="D7967" s="112">
        <v>39.680444544080906</v>
      </c>
    </row>
    <row r="7968" spans="1:4">
      <c r="A7968" s="264">
        <v>11</v>
      </c>
      <c r="B7968" s="264">
        <v>28</v>
      </c>
      <c r="C7968" s="265">
        <v>0.66666666666666663</v>
      </c>
      <c r="D7968" s="112">
        <v>20.682932009098053</v>
      </c>
    </row>
    <row r="7969" spans="1:4">
      <c r="A7969" s="264">
        <v>11</v>
      </c>
      <c r="B7969" s="264">
        <v>28</v>
      </c>
      <c r="C7969" s="265">
        <v>0.70833333333333337</v>
      </c>
      <c r="D7969" s="112">
        <v>0.82140316509299216</v>
      </c>
    </row>
    <row r="7970" spans="1:4">
      <c r="A7970" s="264">
        <v>11</v>
      </c>
      <c r="B7970" s="264">
        <v>28</v>
      </c>
      <c r="C7970" s="265">
        <v>0.75</v>
      </c>
      <c r="D7970" s="112">
        <v>0</v>
      </c>
    </row>
    <row r="7971" spans="1:4">
      <c r="A7971" s="264">
        <v>11</v>
      </c>
      <c r="B7971" s="264">
        <v>28</v>
      </c>
      <c r="C7971" s="265">
        <v>0.79166666666666663</v>
      </c>
      <c r="D7971" s="112">
        <v>0</v>
      </c>
    </row>
    <row r="7972" spans="1:4">
      <c r="A7972" s="264">
        <v>11</v>
      </c>
      <c r="B7972" s="264">
        <v>28</v>
      </c>
      <c r="C7972" s="265">
        <v>0.83333333333333337</v>
      </c>
      <c r="D7972" s="112">
        <v>0</v>
      </c>
    </row>
    <row r="7973" spans="1:4">
      <c r="A7973" s="264">
        <v>11</v>
      </c>
      <c r="B7973" s="264">
        <v>28</v>
      </c>
      <c r="C7973" s="265">
        <v>0.875</v>
      </c>
      <c r="D7973" s="112">
        <v>0</v>
      </c>
    </row>
    <row r="7974" spans="1:4">
      <c r="A7974" s="264">
        <v>11</v>
      </c>
      <c r="B7974" s="264">
        <v>28</v>
      </c>
      <c r="C7974" s="265">
        <v>0.91666666666666663</v>
      </c>
      <c r="D7974" s="112">
        <v>0</v>
      </c>
    </row>
    <row r="7975" spans="1:4">
      <c r="A7975" s="264">
        <v>11</v>
      </c>
      <c r="B7975" s="264">
        <v>28</v>
      </c>
      <c r="C7975" s="265">
        <v>0.95833333333333337</v>
      </c>
      <c r="D7975" s="112">
        <v>0</v>
      </c>
    </row>
    <row r="7976" spans="1:4">
      <c r="A7976" s="264">
        <v>11</v>
      </c>
      <c r="B7976" s="264">
        <v>29</v>
      </c>
      <c r="C7976" s="265">
        <v>0</v>
      </c>
      <c r="D7976" s="112">
        <v>0</v>
      </c>
    </row>
    <row r="7977" spans="1:4">
      <c r="A7977" s="264">
        <v>11</v>
      </c>
      <c r="B7977" s="264">
        <v>29</v>
      </c>
      <c r="C7977" s="265">
        <v>4.1666666666666664E-2</v>
      </c>
      <c r="D7977" s="112">
        <v>0</v>
      </c>
    </row>
    <row r="7978" spans="1:4">
      <c r="A7978" s="264">
        <v>11</v>
      </c>
      <c r="B7978" s="264">
        <v>29</v>
      </c>
      <c r="C7978" s="265">
        <v>8.3333333333333329E-2</v>
      </c>
      <c r="D7978" s="112">
        <v>0</v>
      </c>
    </row>
    <row r="7979" spans="1:4">
      <c r="A7979" s="264">
        <v>11</v>
      </c>
      <c r="B7979" s="264">
        <v>29</v>
      </c>
      <c r="C7979" s="265">
        <v>0.125</v>
      </c>
      <c r="D7979" s="112">
        <v>0</v>
      </c>
    </row>
    <row r="7980" spans="1:4">
      <c r="A7980" s="264">
        <v>11</v>
      </c>
      <c r="B7980" s="264">
        <v>29</v>
      </c>
      <c r="C7980" s="265">
        <v>0.16666666666666666</v>
      </c>
      <c r="D7980" s="112">
        <v>0</v>
      </c>
    </row>
    <row r="7981" spans="1:4">
      <c r="A7981" s="264">
        <v>11</v>
      </c>
      <c r="B7981" s="264">
        <v>29</v>
      </c>
      <c r="C7981" s="265">
        <v>0.20833333333333334</v>
      </c>
      <c r="D7981" s="112">
        <v>0</v>
      </c>
    </row>
    <row r="7982" spans="1:4">
      <c r="A7982" s="264">
        <v>11</v>
      </c>
      <c r="B7982" s="264">
        <v>29</v>
      </c>
      <c r="C7982" s="265">
        <v>0.25</v>
      </c>
      <c r="D7982" s="112">
        <v>0</v>
      </c>
    </row>
    <row r="7983" spans="1:4">
      <c r="A7983" s="264">
        <v>11</v>
      </c>
      <c r="B7983" s="264">
        <v>29</v>
      </c>
      <c r="C7983" s="265">
        <v>0.29166666666666669</v>
      </c>
      <c r="D7983" s="112">
        <v>0.61977937654384352</v>
      </c>
    </row>
    <row r="7984" spans="1:4">
      <c r="A7984" s="264">
        <v>11</v>
      </c>
      <c r="B7984" s="264">
        <v>29</v>
      </c>
      <c r="C7984" s="265">
        <v>0.33333333333333331</v>
      </c>
      <c r="D7984" s="112">
        <v>12.933640390354133</v>
      </c>
    </row>
    <row r="7985" spans="1:4">
      <c r="A7985" s="264">
        <v>11</v>
      </c>
      <c r="B7985" s="264">
        <v>29</v>
      </c>
      <c r="C7985" s="265">
        <v>0.375</v>
      </c>
      <c r="D7985" s="112">
        <v>35.352737263870203</v>
      </c>
    </row>
    <row r="7986" spans="1:4">
      <c r="A7986" s="264">
        <v>11</v>
      </c>
      <c r="B7986" s="264">
        <v>29</v>
      </c>
      <c r="C7986" s="265">
        <v>0.41666666666666669</v>
      </c>
      <c r="D7986" s="112">
        <v>38.335098938466331</v>
      </c>
    </row>
    <row r="7987" spans="1:4">
      <c r="A7987" s="264">
        <v>11</v>
      </c>
      <c r="B7987" s="264">
        <v>29</v>
      </c>
      <c r="C7987" s="265">
        <v>0.45833333333333331</v>
      </c>
      <c r="D7987" s="112">
        <v>37.186154036594687</v>
      </c>
    </row>
    <row r="7988" spans="1:4">
      <c r="A7988" s="264">
        <v>11</v>
      </c>
      <c r="B7988" s="264">
        <v>29</v>
      </c>
      <c r="C7988" s="265">
        <v>0.5</v>
      </c>
      <c r="D7988" s="112">
        <v>36.961641630690316</v>
      </c>
    </row>
    <row r="7989" spans="1:4">
      <c r="A7989" s="264">
        <v>11</v>
      </c>
      <c r="B7989" s="264">
        <v>29</v>
      </c>
      <c r="C7989" s="265">
        <v>0.54166666666666663</v>
      </c>
      <c r="D7989" s="112">
        <v>38.140313482497298</v>
      </c>
    </row>
    <row r="7990" spans="1:4">
      <c r="A7990" s="264">
        <v>11</v>
      </c>
      <c r="B7990" s="264">
        <v>29</v>
      </c>
      <c r="C7990" s="265">
        <v>0.58333333333333337</v>
      </c>
      <c r="D7990" s="112">
        <v>33.300089469438035</v>
      </c>
    </row>
    <row r="7991" spans="1:4">
      <c r="A7991" s="264">
        <v>11</v>
      </c>
      <c r="B7991" s="264">
        <v>29</v>
      </c>
      <c r="C7991" s="265">
        <v>0.625</v>
      </c>
      <c r="D7991" s="112">
        <v>17.078231890124854</v>
      </c>
    </row>
    <row r="7992" spans="1:4">
      <c r="A7992" s="264">
        <v>11</v>
      </c>
      <c r="B7992" s="264">
        <v>29</v>
      </c>
      <c r="C7992" s="265">
        <v>0.66666666666666663</v>
      </c>
      <c r="D7992" s="112">
        <v>15.606135052901372</v>
      </c>
    </row>
    <row r="7993" spans="1:4">
      <c r="A7993" s="264">
        <v>11</v>
      </c>
      <c r="B7993" s="264">
        <v>29</v>
      </c>
      <c r="C7993" s="265">
        <v>0.70833333333333337</v>
      </c>
      <c r="D7993" s="112">
        <v>0.42586997069248655</v>
      </c>
    </row>
    <row r="7994" spans="1:4">
      <c r="A7994" s="264">
        <v>11</v>
      </c>
      <c r="B7994" s="264">
        <v>29</v>
      </c>
      <c r="C7994" s="265">
        <v>0.75</v>
      </c>
      <c r="D7994" s="112">
        <v>0</v>
      </c>
    </row>
    <row r="7995" spans="1:4">
      <c r="A7995" s="264">
        <v>11</v>
      </c>
      <c r="B7995" s="264">
        <v>29</v>
      </c>
      <c r="C7995" s="265">
        <v>0.79166666666666663</v>
      </c>
      <c r="D7995" s="112">
        <v>0</v>
      </c>
    </row>
    <row r="7996" spans="1:4">
      <c r="A7996" s="264">
        <v>11</v>
      </c>
      <c r="B7996" s="264">
        <v>29</v>
      </c>
      <c r="C7996" s="265">
        <v>0.83333333333333337</v>
      </c>
      <c r="D7996" s="112">
        <v>0</v>
      </c>
    </row>
    <row r="7997" spans="1:4">
      <c r="A7997" s="264">
        <v>11</v>
      </c>
      <c r="B7997" s="264">
        <v>29</v>
      </c>
      <c r="C7997" s="265">
        <v>0.875</v>
      </c>
      <c r="D7997" s="112">
        <v>0</v>
      </c>
    </row>
    <row r="7998" spans="1:4">
      <c r="A7998" s="264">
        <v>11</v>
      </c>
      <c r="B7998" s="264">
        <v>29</v>
      </c>
      <c r="C7998" s="265">
        <v>0.91666666666666663</v>
      </c>
      <c r="D7998" s="112">
        <v>0</v>
      </c>
    </row>
    <row r="7999" spans="1:4">
      <c r="A7999" s="264">
        <v>11</v>
      </c>
      <c r="B7999" s="264">
        <v>29</v>
      </c>
      <c r="C7999" s="265">
        <v>0.95833333333333337</v>
      </c>
      <c r="D7999" s="112">
        <v>0</v>
      </c>
    </row>
    <row r="8000" spans="1:4">
      <c r="A8000" s="264">
        <v>11</v>
      </c>
      <c r="B8000" s="264">
        <v>30</v>
      </c>
      <c r="C8000" s="265">
        <v>0</v>
      </c>
      <c r="D8000" s="112">
        <v>0</v>
      </c>
    </row>
    <row r="8001" spans="1:4">
      <c r="A8001" s="264">
        <v>11</v>
      </c>
      <c r="B8001" s="264">
        <v>30</v>
      </c>
      <c r="C8001" s="265">
        <v>4.1666666666666664E-2</v>
      </c>
      <c r="D8001" s="112">
        <v>0</v>
      </c>
    </row>
    <row r="8002" spans="1:4">
      <c r="A8002" s="264">
        <v>11</v>
      </c>
      <c r="B8002" s="264">
        <v>30</v>
      </c>
      <c r="C8002" s="265">
        <v>8.3333333333333329E-2</v>
      </c>
      <c r="D8002" s="112">
        <v>0</v>
      </c>
    </row>
    <row r="8003" spans="1:4">
      <c r="A8003" s="264">
        <v>11</v>
      </c>
      <c r="B8003" s="264">
        <v>30</v>
      </c>
      <c r="C8003" s="265">
        <v>0.125</v>
      </c>
      <c r="D8003" s="112">
        <v>0</v>
      </c>
    </row>
    <row r="8004" spans="1:4">
      <c r="A8004" s="264">
        <v>11</v>
      </c>
      <c r="B8004" s="264">
        <v>30</v>
      </c>
      <c r="C8004" s="265">
        <v>0.16666666666666666</v>
      </c>
      <c r="D8004" s="112">
        <v>0</v>
      </c>
    </row>
    <row r="8005" spans="1:4">
      <c r="A8005" s="264">
        <v>11</v>
      </c>
      <c r="B8005" s="264">
        <v>30</v>
      </c>
      <c r="C8005" s="265">
        <v>0.20833333333333334</v>
      </c>
      <c r="D8005" s="112">
        <v>0</v>
      </c>
    </row>
    <row r="8006" spans="1:4">
      <c r="A8006" s="264">
        <v>11</v>
      </c>
      <c r="B8006" s="264">
        <v>30</v>
      </c>
      <c r="C8006" s="265">
        <v>0.25</v>
      </c>
      <c r="D8006" s="112">
        <v>0</v>
      </c>
    </row>
    <row r="8007" spans="1:4">
      <c r="A8007" s="264">
        <v>11</v>
      </c>
      <c r="B8007" s="264">
        <v>30</v>
      </c>
      <c r="C8007" s="265">
        <v>0.29166666666666669</v>
      </c>
      <c r="D8007" s="112">
        <v>1.3666695219648348</v>
      </c>
    </row>
    <row r="8008" spans="1:4">
      <c r="A8008" s="264">
        <v>11</v>
      </c>
      <c r="B8008" s="264">
        <v>30</v>
      </c>
      <c r="C8008" s="265">
        <v>0.33333333333333331</v>
      </c>
      <c r="D8008" s="112">
        <v>23.450363814372519</v>
      </c>
    </row>
    <row r="8009" spans="1:4">
      <c r="A8009" s="264">
        <v>11</v>
      </c>
      <c r="B8009" s="264">
        <v>30</v>
      </c>
      <c r="C8009" s="265">
        <v>0.375</v>
      </c>
      <c r="D8009" s="112">
        <v>40.048125407717514</v>
      </c>
    </row>
    <row r="8010" spans="1:4">
      <c r="A8010" s="264">
        <v>11</v>
      </c>
      <c r="B8010" s="264">
        <v>30</v>
      </c>
      <c r="C8010" s="265">
        <v>0.41666666666666669</v>
      </c>
      <c r="D8010" s="112">
        <v>39.565026159258593</v>
      </c>
    </row>
    <row r="8011" spans="1:4">
      <c r="A8011" s="264">
        <v>11</v>
      </c>
      <c r="B8011" s="264">
        <v>30</v>
      </c>
      <c r="C8011" s="265">
        <v>0.45833333333333331</v>
      </c>
      <c r="D8011" s="112">
        <v>37.820536373774488</v>
      </c>
    </row>
    <row r="8012" spans="1:4">
      <c r="A8012" s="264">
        <v>11</v>
      </c>
      <c r="B8012" s="264">
        <v>30</v>
      </c>
      <c r="C8012" s="265">
        <v>0.5</v>
      </c>
      <c r="D8012" s="112">
        <v>36.776083138224351</v>
      </c>
    </row>
    <row r="8013" spans="1:4">
      <c r="A8013" s="264">
        <v>11</v>
      </c>
      <c r="B8013" s="264">
        <v>30</v>
      </c>
      <c r="C8013" s="265">
        <v>0.54166666666666663</v>
      </c>
      <c r="D8013" s="112">
        <v>37.722439900505549</v>
      </c>
    </row>
    <row r="8014" spans="1:4">
      <c r="A8014" s="264">
        <v>11</v>
      </c>
      <c r="B8014" s="264">
        <v>30</v>
      </c>
      <c r="C8014" s="265">
        <v>0.58333333333333337</v>
      </c>
      <c r="D8014" s="112">
        <v>39.206619482049284</v>
      </c>
    </row>
    <row r="8015" spans="1:4">
      <c r="A8015" s="264">
        <v>11</v>
      </c>
      <c r="B8015" s="264">
        <v>30</v>
      </c>
      <c r="C8015" s="265">
        <v>0.625</v>
      </c>
      <c r="D8015" s="112">
        <v>38.805164332945168</v>
      </c>
    </row>
    <row r="8016" spans="1:4">
      <c r="A8016" s="264">
        <v>11</v>
      </c>
      <c r="B8016" s="264">
        <v>30</v>
      </c>
      <c r="C8016" s="265">
        <v>0.66666666666666663</v>
      </c>
      <c r="D8016" s="112">
        <v>20.011355338824902</v>
      </c>
    </row>
    <row r="8017" spans="1:4">
      <c r="A8017" s="264">
        <v>11</v>
      </c>
      <c r="B8017" s="264">
        <v>30</v>
      </c>
      <c r="C8017" s="265">
        <v>0.70833333333333337</v>
      </c>
      <c r="D8017" s="112">
        <v>0.4912898867003731</v>
      </c>
    </row>
    <row r="8018" spans="1:4">
      <c r="A8018" s="264">
        <v>11</v>
      </c>
      <c r="B8018" s="264">
        <v>30</v>
      </c>
      <c r="C8018" s="265">
        <v>0.75</v>
      </c>
      <c r="D8018" s="112">
        <v>0</v>
      </c>
    </row>
    <row r="8019" spans="1:4">
      <c r="A8019" s="264">
        <v>11</v>
      </c>
      <c r="B8019" s="264">
        <v>30</v>
      </c>
      <c r="C8019" s="265">
        <v>0.79166666666666663</v>
      </c>
      <c r="D8019" s="112">
        <v>0</v>
      </c>
    </row>
    <row r="8020" spans="1:4">
      <c r="A8020" s="264">
        <v>11</v>
      </c>
      <c r="B8020" s="264">
        <v>30</v>
      </c>
      <c r="C8020" s="265">
        <v>0.83333333333333337</v>
      </c>
      <c r="D8020" s="112">
        <v>0</v>
      </c>
    </row>
    <row r="8021" spans="1:4">
      <c r="A8021" s="264">
        <v>11</v>
      </c>
      <c r="B8021" s="264">
        <v>30</v>
      </c>
      <c r="C8021" s="265">
        <v>0.875</v>
      </c>
      <c r="D8021" s="112">
        <v>0</v>
      </c>
    </row>
    <row r="8022" spans="1:4">
      <c r="A8022" s="264">
        <v>11</v>
      </c>
      <c r="B8022" s="264">
        <v>30</v>
      </c>
      <c r="C8022" s="265">
        <v>0.91666666666666663</v>
      </c>
      <c r="D8022" s="112">
        <v>0</v>
      </c>
    </row>
    <row r="8023" spans="1:4">
      <c r="A8023" s="264">
        <v>11</v>
      </c>
      <c r="B8023" s="264">
        <v>30</v>
      </c>
      <c r="C8023" s="265">
        <v>0.95833333333333337</v>
      </c>
      <c r="D8023" s="112">
        <v>0</v>
      </c>
    </row>
    <row r="8024" spans="1:4">
      <c r="A8024" s="264">
        <v>12</v>
      </c>
      <c r="B8024" s="264">
        <v>1</v>
      </c>
      <c r="C8024" s="265">
        <v>0</v>
      </c>
      <c r="D8024" s="112">
        <v>0</v>
      </c>
    </row>
    <row r="8025" spans="1:4">
      <c r="A8025" s="264">
        <v>12</v>
      </c>
      <c r="B8025" s="264">
        <v>1</v>
      </c>
      <c r="C8025" s="265">
        <v>4.1666666666666664E-2</v>
      </c>
      <c r="D8025" s="112">
        <v>0</v>
      </c>
    </row>
    <row r="8026" spans="1:4">
      <c r="A8026" s="264">
        <v>12</v>
      </c>
      <c r="B8026" s="264">
        <v>1</v>
      </c>
      <c r="C8026" s="265">
        <v>8.3333333333333329E-2</v>
      </c>
      <c r="D8026" s="112">
        <v>0</v>
      </c>
    </row>
    <row r="8027" spans="1:4">
      <c r="A8027" s="264">
        <v>12</v>
      </c>
      <c r="B8027" s="264">
        <v>1</v>
      </c>
      <c r="C8027" s="265">
        <v>0.125</v>
      </c>
      <c r="D8027" s="112">
        <v>0</v>
      </c>
    </row>
    <row r="8028" spans="1:4">
      <c r="A8028" s="264">
        <v>12</v>
      </c>
      <c r="B8028" s="264">
        <v>1</v>
      </c>
      <c r="C8028" s="265">
        <v>0.16666666666666666</v>
      </c>
      <c r="D8028" s="112">
        <v>0</v>
      </c>
    </row>
    <row r="8029" spans="1:4">
      <c r="A8029" s="264">
        <v>12</v>
      </c>
      <c r="B8029" s="264">
        <v>1</v>
      </c>
      <c r="C8029" s="265">
        <v>0.20833333333333334</v>
      </c>
      <c r="D8029" s="112">
        <v>0</v>
      </c>
    </row>
    <row r="8030" spans="1:4">
      <c r="A8030" s="264">
        <v>12</v>
      </c>
      <c r="B8030" s="264">
        <v>1</v>
      </c>
      <c r="C8030" s="265">
        <v>0.25</v>
      </c>
      <c r="D8030" s="112">
        <v>0</v>
      </c>
    </row>
    <row r="8031" spans="1:4">
      <c r="A8031" s="264">
        <v>12</v>
      </c>
      <c r="B8031" s="264">
        <v>1</v>
      </c>
      <c r="C8031" s="265">
        <v>0.29166666666666669</v>
      </c>
      <c r="D8031" s="112">
        <v>0.979274613916568</v>
      </c>
    </row>
    <row r="8032" spans="1:4">
      <c r="A8032" s="264">
        <v>12</v>
      </c>
      <c r="B8032" s="264">
        <v>1</v>
      </c>
      <c r="C8032" s="265">
        <v>0.33333333333333331</v>
      </c>
      <c r="D8032" s="112">
        <v>21.253671322448632</v>
      </c>
    </row>
    <row r="8033" spans="1:4">
      <c r="A8033" s="264">
        <v>12</v>
      </c>
      <c r="B8033" s="264">
        <v>1</v>
      </c>
      <c r="C8033" s="265">
        <v>0.375</v>
      </c>
      <c r="D8033" s="112">
        <v>39.888449847095778</v>
      </c>
    </row>
    <row r="8034" spans="1:4">
      <c r="A8034" s="264">
        <v>12</v>
      </c>
      <c r="B8034" s="264">
        <v>1</v>
      </c>
      <c r="C8034" s="265">
        <v>0.41666666666666669</v>
      </c>
      <c r="D8034" s="112">
        <v>39.171722732317754</v>
      </c>
    </row>
    <row r="8035" spans="1:4">
      <c r="A8035" s="264">
        <v>12</v>
      </c>
      <c r="B8035" s="264">
        <v>1</v>
      </c>
      <c r="C8035" s="265">
        <v>0.45833333333333331</v>
      </c>
      <c r="D8035" s="112">
        <v>37.355529690760982</v>
      </c>
    </row>
    <row r="8036" spans="1:4">
      <c r="A8036" s="264">
        <v>12</v>
      </c>
      <c r="B8036" s="264">
        <v>1</v>
      </c>
      <c r="C8036" s="265">
        <v>0.5</v>
      </c>
      <c r="D8036" s="112">
        <v>36.345727614751937</v>
      </c>
    </row>
    <row r="8037" spans="1:4">
      <c r="A8037" s="264">
        <v>12</v>
      </c>
      <c r="B8037" s="264">
        <v>1</v>
      </c>
      <c r="C8037" s="265">
        <v>0.54166666666666663</v>
      </c>
      <c r="D8037" s="112">
        <v>37.286979444092367</v>
      </c>
    </row>
    <row r="8038" spans="1:4">
      <c r="A8038" s="264">
        <v>12</v>
      </c>
      <c r="B8038" s="264">
        <v>1</v>
      </c>
      <c r="C8038" s="265">
        <v>0.58333333333333337</v>
      </c>
      <c r="D8038" s="112">
        <v>38.717880405306502</v>
      </c>
    </row>
    <row r="8039" spans="1:4">
      <c r="A8039" s="264">
        <v>12</v>
      </c>
      <c r="B8039" s="264">
        <v>1</v>
      </c>
      <c r="C8039" s="265">
        <v>0.625</v>
      </c>
      <c r="D8039" s="112">
        <v>38.99315751112205</v>
      </c>
    </row>
    <row r="8040" spans="1:4">
      <c r="A8040" s="264">
        <v>12</v>
      </c>
      <c r="B8040" s="264">
        <v>1</v>
      </c>
      <c r="C8040" s="265">
        <v>0.66666666666666663</v>
      </c>
      <c r="D8040" s="112">
        <v>20.387963466880603</v>
      </c>
    </row>
    <row r="8041" spans="1:4">
      <c r="A8041" s="264">
        <v>12</v>
      </c>
      <c r="B8041" s="264">
        <v>1</v>
      </c>
      <c r="C8041" s="265">
        <v>0.70833333333333337</v>
      </c>
      <c r="D8041" s="112">
        <v>0.48477498410390857</v>
      </c>
    </row>
    <row r="8042" spans="1:4">
      <c r="A8042" s="264">
        <v>12</v>
      </c>
      <c r="B8042" s="264">
        <v>1</v>
      </c>
      <c r="C8042" s="265">
        <v>0.75</v>
      </c>
      <c r="D8042" s="112">
        <v>0</v>
      </c>
    </row>
    <row r="8043" spans="1:4">
      <c r="A8043" s="264">
        <v>12</v>
      </c>
      <c r="B8043" s="264">
        <v>1</v>
      </c>
      <c r="C8043" s="265">
        <v>0.79166666666666663</v>
      </c>
      <c r="D8043" s="112">
        <v>0</v>
      </c>
    </row>
    <row r="8044" spans="1:4">
      <c r="A8044" s="264">
        <v>12</v>
      </c>
      <c r="B8044" s="264">
        <v>1</v>
      </c>
      <c r="C8044" s="265">
        <v>0.83333333333333337</v>
      </c>
      <c r="D8044" s="112">
        <v>0</v>
      </c>
    </row>
    <row r="8045" spans="1:4">
      <c r="A8045" s="264">
        <v>12</v>
      </c>
      <c r="B8045" s="264">
        <v>1</v>
      </c>
      <c r="C8045" s="265">
        <v>0.875</v>
      </c>
      <c r="D8045" s="112">
        <v>0</v>
      </c>
    </row>
    <row r="8046" spans="1:4">
      <c r="A8046" s="264">
        <v>12</v>
      </c>
      <c r="B8046" s="264">
        <v>1</v>
      </c>
      <c r="C8046" s="265">
        <v>0.91666666666666663</v>
      </c>
      <c r="D8046" s="112">
        <v>0</v>
      </c>
    </row>
    <row r="8047" spans="1:4">
      <c r="A8047" s="264">
        <v>12</v>
      </c>
      <c r="B8047" s="264">
        <v>1</v>
      </c>
      <c r="C8047" s="265">
        <v>0.95833333333333337</v>
      </c>
      <c r="D8047" s="112">
        <v>0</v>
      </c>
    </row>
    <row r="8048" spans="1:4">
      <c r="A8048" s="264">
        <v>12</v>
      </c>
      <c r="B8048" s="264">
        <v>2</v>
      </c>
      <c r="C8048" s="265">
        <v>0</v>
      </c>
      <c r="D8048" s="112">
        <v>0</v>
      </c>
    </row>
    <row r="8049" spans="1:4">
      <c r="A8049" s="264">
        <v>12</v>
      </c>
      <c r="B8049" s="264">
        <v>2</v>
      </c>
      <c r="C8049" s="265">
        <v>4.1666666666666664E-2</v>
      </c>
      <c r="D8049" s="112">
        <v>0</v>
      </c>
    </row>
    <row r="8050" spans="1:4">
      <c r="A8050" s="264">
        <v>12</v>
      </c>
      <c r="B8050" s="264">
        <v>2</v>
      </c>
      <c r="C8050" s="265">
        <v>8.3333333333333329E-2</v>
      </c>
      <c r="D8050" s="112">
        <v>0</v>
      </c>
    </row>
    <row r="8051" spans="1:4">
      <c r="A8051" s="264">
        <v>12</v>
      </c>
      <c r="B8051" s="264">
        <v>2</v>
      </c>
      <c r="C8051" s="265">
        <v>0.125</v>
      </c>
      <c r="D8051" s="112">
        <v>0</v>
      </c>
    </row>
    <row r="8052" spans="1:4">
      <c r="A8052" s="264">
        <v>12</v>
      </c>
      <c r="B8052" s="264">
        <v>2</v>
      </c>
      <c r="C8052" s="265">
        <v>0.16666666666666666</v>
      </c>
      <c r="D8052" s="112">
        <v>0</v>
      </c>
    </row>
    <row r="8053" spans="1:4">
      <c r="A8053" s="264">
        <v>12</v>
      </c>
      <c r="B8053" s="264">
        <v>2</v>
      </c>
      <c r="C8053" s="265">
        <v>0.20833333333333334</v>
      </c>
      <c r="D8053" s="112">
        <v>0</v>
      </c>
    </row>
    <row r="8054" spans="1:4">
      <c r="A8054" s="264">
        <v>12</v>
      </c>
      <c r="B8054" s="264">
        <v>2</v>
      </c>
      <c r="C8054" s="265">
        <v>0.25</v>
      </c>
      <c r="D8054" s="112">
        <v>0</v>
      </c>
    </row>
    <row r="8055" spans="1:4">
      <c r="A8055" s="264">
        <v>12</v>
      </c>
      <c r="B8055" s="264">
        <v>2</v>
      </c>
      <c r="C8055" s="265">
        <v>0.29166666666666669</v>
      </c>
      <c r="D8055" s="112">
        <v>0.71346188308154757</v>
      </c>
    </row>
    <row r="8056" spans="1:4">
      <c r="A8056" s="264">
        <v>12</v>
      </c>
      <c r="B8056" s="264">
        <v>2</v>
      </c>
      <c r="C8056" s="265">
        <v>0.33333333333333331</v>
      </c>
      <c r="D8056" s="112">
        <v>18.606070852278616</v>
      </c>
    </row>
    <row r="8057" spans="1:4">
      <c r="A8057" s="264">
        <v>12</v>
      </c>
      <c r="B8057" s="264">
        <v>2</v>
      </c>
      <c r="C8057" s="265">
        <v>0.375</v>
      </c>
      <c r="D8057" s="112">
        <v>36.191039626475664</v>
      </c>
    </row>
    <row r="8058" spans="1:4">
      <c r="A8058" s="264">
        <v>12</v>
      </c>
      <c r="B8058" s="264">
        <v>2</v>
      </c>
      <c r="C8058" s="265">
        <v>0.41666666666666669</v>
      </c>
      <c r="D8058" s="112">
        <v>36.784158533013255</v>
      </c>
    </row>
    <row r="8059" spans="1:4">
      <c r="A8059" s="264">
        <v>12</v>
      </c>
      <c r="B8059" s="264">
        <v>2</v>
      </c>
      <c r="C8059" s="265">
        <v>0.45833333333333331</v>
      </c>
      <c r="D8059" s="112">
        <v>33.409256513802312</v>
      </c>
    </row>
    <row r="8060" spans="1:4">
      <c r="A8060" s="264">
        <v>12</v>
      </c>
      <c r="B8060" s="264">
        <v>2</v>
      </c>
      <c r="C8060" s="265">
        <v>0.5</v>
      </c>
      <c r="D8060" s="112">
        <v>33.2542573417943</v>
      </c>
    </row>
    <row r="8061" spans="1:4">
      <c r="A8061" s="264">
        <v>12</v>
      </c>
      <c r="B8061" s="264">
        <v>2</v>
      </c>
      <c r="C8061" s="265">
        <v>0.54166666666666663</v>
      </c>
      <c r="D8061" s="112">
        <v>35.370234264434998</v>
      </c>
    </row>
    <row r="8062" spans="1:4">
      <c r="A8062" s="264">
        <v>12</v>
      </c>
      <c r="B8062" s="264">
        <v>2</v>
      </c>
      <c r="C8062" s="265">
        <v>0.58333333333333337</v>
      </c>
      <c r="D8062" s="112">
        <v>35.588263805729966</v>
      </c>
    </row>
    <row r="8063" spans="1:4">
      <c r="A8063" s="264">
        <v>12</v>
      </c>
      <c r="B8063" s="264">
        <v>2</v>
      </c>
      <c r="C8063" s="265">
        <v>0.625</v>
      </c>
      <c r="D8063" s="112">
        <v>25.790168005894586</v>
      </c>
    </row>
    <row r="8064" spans="1:4">
      <c r="A8064" s="264">
        <v>12</v>
      </c>
      <c r="B8064" s="264">
        <v>2</v>
      </c>
      <c r="C8064" s="265">
        <v>0.66666666666666663</v>
      </c>
      <c r="D8064" s="112">
        <v>9.475251396352018</v>
      </c>
    </row>
    <row r="8065" spans="1:4">
      <c r="A8065" s="264">
        <v>12</v>
      </c>
      <c r="B8065" s="264">
        <v>2</v>
      </c>
      <c r="C8065" s="265">
        <v>0.70833333333333337</v>
      </c>
      <c r="D8065" s="112">
        <v>0</v>
      </c>
    </row>
    <row r="8066" spans="1:4">
      <c r="A8066" s="264">
        <v>12</v>
      </c>
      <c r="B8066" s="264">
        <v>2</v>
      </c>
      <c r="C8066" s="265">
        <v>0.75</v>
      </c>
      <c r="D8066" s="112">
        <v>0</v>
      </c>
    </row>
    <row r="8067" spans="1:4">
      <c r="A8067" s="264">
        <v>12</v>
      </c>
      <c r="B8067" s="264">
        <v>2</v>
      </c>
      <c r="C8067" s="265">
        <v>0.79166666666666663</v>
      </c>
      <c r="D8067" s="112">
        <v>0</v>
      </c>
    </row>
    <row r="8068" spans="1:4">
      <c r="A8068" s="264">
        <v>12</v>
      </c>
      <c r="B8068" s="264">
        <v>2</v>
      </c>
      <c r="C8068" s="265">
        <v>0.83333333333333337</v>
      </c>
      <c r="D8068" s="112">
        <v>0</v>
      </c>
    </row>
    <row r="8069" spans="1:4">
      <c r="A8069" s="264">
        <v>12</v>
      </c>
      <c r="B8069" s="264">
        <v>2</v>
      </c>
      <c r="C8069" s="265">
        <v>0.875</v>
      </c>
      <c r="D8069" s="112">
        <v>0</v>
      </c>
    </row>
    <row r="8070" spans="1:4">
      <c r="A8070" s="264">
        <v>12</v>
      </c>
      <c r="B8070" s="264">
        <v>2</v>
      </c>
      <c r="C8070" s="265">
        <v>0.91666666666666663</v>
      </c>
      <c r="D8070" s="112">
        <v>0</v>
      </c>
    </row>
    <row r="8071" spans="1:4">
      <c r="A8071" s="264">
        <v>12</v>
      </c>
      <c r="B8071" s="264">
        <v>2</v>
      </c>
      <c r="C8071" s="265">
        <v>0.95833333333333337</v>
      </c>
      <c r="D8071" s="112">
        <v>0</v>
      </c>
    </row>
    <row r="8072" spans="1:4">
      <c r="A8072" s="264">
        <v>12</v>
      </c>
      <c r="B8072" s="264">
        <v>3</v>
      </c>
      <c r="C8072" s="265">
        <v>0</v>
      </c>
      <c r="D8072" s="112">
        <v>0</v>
      </c>
    </row>
    <row r="8073" spans="1:4">
      <c r="A8073" s="264">
        <v>12</v>
      </c>
      <c r="B8073" s="264">
        <v>3</v>
      </c>
      <c r="C8073" s="265">
        <v>4.1666666666666664E-2</v>
      </c>
      <c r="D8073" s="112">
        <v>0</v>
      </c>
    </row>
    <row r="8074" spans="1:4">
      <c r="A8074" s="264">
        <v>12</v>
      </c>
      <c r="B8074" s="264">
        <v>3</v>
      </c>
      <c r="C8074" s="265">
        <v>8.3333333333333329E-2</v>
      </c>
      <c r="D8074" s="112">
        <v>0</v>
      </c>
    </row>
    <row r="8075" spans="1:4">
      <c r="A8075" s="264">
        <v>12</v>
      </c>
      <c r="B8075" s="264">
        <v>3</v>
      </c>
      <c r="C8075" s="265">
        <v>0.125</v>
      </c>
      <c r="D8075" s="112">
        <v>0</v>
      </c>
    </row>
    <row r="8076" spans="1:4">
      <c r="A8076" s="264">
        <v>12</v>
      </c>
      <c r="B8076" s="264">
        <v>3</v>
      </c>
      <c r="C8076" s="265">
        <v>0.16666666666666666</v>
      </c>
      <c r="D8076" s="112">
        <v>0</v>
      </c>
    </row>
    <row r="8077" spans="1:4">
      <c r="A8077" s="264">
        <v>12</v>
      </c>
      <c r="B8077" s="264">
        <v>3</v>
      </c>
      <c r="C8077" s="265">
        <v>0.20833333333333334</v>
      </c>
      <c r="D8077" s="112">
        <v>0</v>
      </c>
    </row>
    <row r="8078" spans="1:4">
      <c r="A8078" s="264">
        <v>12</v>
      </c>
      <c r="B8078" s="264">
        <v>3</v>
      </c>
      <c r="C8078" s="265">
        <v>0.25</v>
      </c>
      <c r="D8078" s="112">
        <v>0</v>
      </c>
    </row>
    <row r="8079" spans="1:4">
      <c r="A8079" s="264">
        <v>12</v>
      </c>
      <c r="B8079" s="264">
        <v>3</v>
      </c>
      <c r="C8079" s="265">
        <v>0.29166666666666669</v>
      </c>
      <c r="D8079" s="112">
        <v>0</v>
      </c>
    </row>
    <row r="8080" spans="1:4">
      <c r="A8080" s="264">
        <v>12</v>
      </c>
      <c r="B8080" s="264">
        <v>3</v>
      </c>
      <c r="C8080" s="265">
        <v>0.33333333333333331</v>
      </c>
      <c r="D8080" s="112">
        <v>1.4370047660969829</v>
      </c>
    </row>
    <row r="8081" spans="1:4">
      <c r="A8081" s="264">
        <v>12</v>
      </c>
      <c r="B8081" s="264">
        <v>3</v>
      </c>
      <c r="C8081" s="265">
        <v>0.375</v>
      </c>
      <c r="D8081" s="112">
        <v>3.9390279773618402</v>
      </c>
    </row>
    <row r="8082" spans="1:4">
      <c r="A8082" s="264">
        <v>12</v>
      </c>
      <c r="B8082" s="264">
        <v>3</v>
      </c>
      <c r="C8082" s="265">
        <v>0.41666666666666669</v>
      </c>
      <c r="D8082" s="112">
        <v>3.3947691020721131</v>
      </c>
    </row>
    <row r="8083" spans="1:4">
      <c r="A8083" s="264">
        <v>12</v>
      </c>
      <c r="B8083" s="264">
        <v>3</v>
      </c>
      <c r="C8083" s="265">
        <v>0.45833333333333331</v>
      </c>
      <c r="D8083" s="112">
        <v>2.4572563138660435</v>
      </c>
    </row>
    <row r="8084" spans="1:4">
      <c r="A8084" s="264">
        <v>12</v>
      </c>
      <c r="B8084" s="264">
        <v>3</v>
      </c>
      <c r="C8084" s="265">
        <v>0.5</v>
      </c>
      <c r="D8084" s="112">
        <v>2.3954959135568319</v>
      </c>
    </row>
    <row r="8085" spans="1:4">
      <c r="A8085" s="264">
        <v>12</v>
      </c>
      <c r="B8085" s="264">
        <v>3</v>
      </c>
      <c r="C8085" s="265">
        <v>0.54166666666666663</v>
      </c>
      <c r="D8085" s="112">
        <v>2.1496688888920632</v>
      </c>
    </row>
    <row r="8086" spans="1:4">
      <c r="A8086" s="264">
        <v>12</v>
      </c>
      <c r="B8086" s="264">
        <v>3</v>
      </c>
      <c r="C8086" s="265">
        <v>0.58333333333333337</v>
      </c>
      <c r="D8086" s="112">
        <v>2.4023735615354695</v>
      </c>
    </row>
    <row r="8087" spans="1:4">
      <c r="A8087" s="264">
        <v>12</v>
      </c>
      <c r="B8087" s="264">
        <v>3</v>
      </c>
      <c r="C8087" s="265">
        <v>0.625</v>
      </c>
      <c r="D8087" s="112">
        <v>2.4580805603385465</v>
      </c>
    </row>
    <row r="8088" spans="1:4">
      <c r="A8088" s="264">
        <v>12</v>
      </c>
      <c r="B8088" s="264">
        <v>3</v>
      </c>
      <c r="C8088" s="265">
        <v>0.66666666666666663</v>
      </c>
      <c r="D8088" s="112">
        <v>0.94661672680596798</v>
      </c>
    </row>
    <row r="8089" spans="1:4">
      <c r="A8089" s="264">
        <v>12</v>
      </c>
      <c r="B8089" s="264">
        <v>3</v>
      </c>
      <c r="C8089" s="265">
        <v>0.70833333333333337</v>
      </c>
      <c r="D8089" s="112">
        <v>0</v>
      </c>
    </row>
    <row r="8090" spans="1:4">
      <c r="A8090" s="264">
        <v>12</v>
      </c>
      <c r="B8090" s="264">
        <v>3</v>
      </c>
      <c r="C8090" s="265">
        <v>0.75</v>
      </c>
      <c r="D8090" s="112">
        <v>0</v>
      </c>
    </row>
    <row r="8091" spans="1:4">
      <c r="A8091" s="264">
        <v>12</v>
      </c>
      <c r="B8091" s="264">
        <v>3</v>
      </c>
      <c r="C8091" s="265">
        <v>0.79166666666666663</v>
      </c>
      <c r="D8091" s="112">
        <v>0</v>
      </c>
    </row>
    <row r="8092" spans="1:4">
      <c r="A8092" s="264">
        <v>12</v>
      </c>
      <c r="B8092" s="264">
        <v>3</v>
      </c>
      <c r="C8092" s="265">
        <v>0.83333333333333337</v>
      </c>
      <c r="D8092" s="112">
        <v>0</v>
      </c>
    </row>
    <row r="8093" spans="1:4">
      <c r="A8093" s="264">
        <v>12</v>
      </c>
      <c r="B8093" s="264">
        <v>3</v>
      </c>
      <c r="C8093" s="265">
        <v>0.875</v>
      </c>
      <c r="D8093" s="112">
        <v>0</v>
      </c>
    </row>
    <row r="8094" spans="1:4">
      <c r="A8094" s="264">
        <v>12</v>
      </c>
      <c r="B8094" s="264">
        <v>3</v>
      </c>
      <c r="C8094" s="265">
        <v>0.91666666666666663</v>
      </c>
      <c r="D8094" s="112">
        <v>0</v>
      </c>
    </row>
    <row r="8095" spans="1:4">
      <c r="A8095" s="264">
        <v>12</v>
      </c>
      <c r="B8095" s="264">
        <v>3</v>
      </c>
      <c r="C8095" s="265">
        <v>0.95833333333333337</v>
      </c>
      <c r="D8095" s="112">
        <v>0</v>
      </c>
    </row>
    <row r="8096" spans="1:4">
      <c r="A8096" s="264">
        <v>12</v>
      </c>
      <c r="B8096" s="264">
        <v>4</v>
      </c>
      <c r="C8096" s="265">
        <v>0</v>
      </c>
      <c r="D8096" s="112">
        <v>0</v>
      </c>
    </row>
    <row r="8097" spans="1:4">
      <c r="A8097" s="264">
        <v>12</v>
      </c>
      <c r="B8097" s="264">
        <v>4</v>
      </c>
      <c r="C8097" s="265">
        <v>4.1666666666666664E-2</v>
      </c>
      <c r="D8097" s="112">
        <v>0</v>
      </c>
    </row>
    <row r="8098" spans="1:4">
      <c r="A8098" s="264">
        <v>12</v>
      </c>
      <c r="B8098" s="264">
        <v>4</v>
      </c>
      <c r="C8098" s="265">
        <v>8.3333333333333329E-2</v>
      </c>
      <c r="D8098" s="112">
        <v>0</v>
      </c>
    </row>
    <row r="8099" spans="1:4">
      <c r="A8099" s="264">
        <v>12</v>
      </c>
      <c r="B8099" s="264">
        <v>4</v>
      </c>
      <c r="C8099" s="265">
        <v>0.125</v>
      </c>
      <c r="D8099" s="112">
        <v>0</v>
      </c>
    </row>
    <row r="8100" spans="1:4">
      <c r="A8100" s="264">
        <v>12</v>
      </c>
      <c r="B8100" s="264">
        <v>4</v>
      </c>
      <c r="C8100" s="265">
        <v>0.16666666666666666</v>
      </c>
      <c r="D8100" s="112">
        <v>0</v>
      </c>
    </row>
    <row r="8101" spans="1:4">
      <c r="A8101" s="264">
        <v>12</v>
      </c>
      <c r="B8101" s="264">
        <v>4</v>
      </c>
      <c r="C8101" s="265">
        <v>0.20833333333333334</v>
      </c>
      <c r="D8101" s="112">
        <v>0</v>
      </c>
    </row>
    <row r="8102" spans="1:4">
      <c r="A8102" s="264">
        <v>12</v>
      </c>
      <c r="B8102" s="264">
        <v>4</v>
      </c>
      <c r="C8102" s="265">
        <v>0.25</v>
      </c>
      <c r="D8102" s="112">
        <v>0</v>
      </c>
    </row>
    <row r="8103" spans="1:4">
      <c r="A8103" s="264">
        <v>12</v>
      </c>
      <c r="B8103" s="264">
        <v>4</v>
      </c>
      <c r="C8103" s="265">
        <v>0.29166666666666669</v>
      </c>
      <c r="D8103" s="112">
        <v>0</v>
      </c>
    </row>
    <row r="8104" spans="1:4">
      <c r="A8104" s="264">
        <v>12</v>
      </c>
      <c r="B8104" s="264">
        <v>4</v>
      </c>
      <c r="C8104" s="265">
        <v>0.33333333333333331</v>
      </c>
      <c r="D8104" s="112">
        <v>1.3560711167717239</v>
      </c>
    </row>
    <row r="8105" spans="1:4">
      <c r="A8105" s="264">
        <v>12</v>
      </c>
      <c r="B8105" s="264">
        <v>4</v>
      </c>
      <c r="C8105" s="265">
        <v>0.375</v>
      </c>
      <c r="D8105" s="112">
        <v>3.1206418764634689</v>
      </c>
    </row>
    <row r="8106" spans="1:4">
      <c r="A8106" s="264">
        <v>12</v>
      </c>
      <c r="B8106" s="264">
        <v>4</v>
      </c>
      <c r="C8106" s="265">
        <v>0.41666666666666669</v>
      </c>
      <c r="D8106" s="112">
        <v>4.2914572632217469</v>
      </c>
    </row>
    <row r="8107" spans="1:4">
      <c r="A8107" s="264">
        <v>12</v>
      </c>
      <c r="B8107" s="264">
        <v>4</v>
      </c>
      <c r="C8107" s="265">
        <v>0.45833333333333331</v>
      </c>
      <c r="D8107" s="112">
        <v>3.9079722536428796</v>
      </c>
    </row>
    <row r="8108" spans="1:4">
      <c r="A8108" s="264">
        <v>12</v>
      </c>
      <c r="B8108" s="264">
        <v>4</v>
      </c>
      <c r="C8108" s="265">
        <v>0.5</v>
      </c>
      <c r="D8108" s="112">
        <v>3.6486424034119582</v>
      </c>
    </row>
    <row r="8109" spans="1:4">
      <c r="A8109" s="264">
        <v>12</v>
      </c>
      <c r="B8109" s="264">
        <v>4</v>
      </c>
      <c r="C8109" s="265">
        <v>0.54166666666666663</v>
      </c>
      <c r="D8109" s="112">
        <v>6.2959510983113249</v>
      </c>
    </row>
    <row r="8110" spans="1:4">
      <c r="A8110" s="264">
        <v>12</v>
      </c>
      <c r="B8110" s="264">
        <v>4</v>
      </c>
      <c r="C8110" s="265">
        <v>0.58333333333333337</v>
      </c>
      <c r="D8110" s="112">
        <v>8.8195357061986535</v>
      </c>
    </row>
    <row r="8111" spans="1:4">
      <c r="A8111" s="264">
        <v>12</v>
      </c>
      <c r="B8111" s="264">
        <v>4</v>
      </c>
      <c r="C8111" s="265">
        <v>0.625</v>
      </c>
      <c r="D8111" s="112">
        <v>7.1823111514435114</v>
      </c>
    </row>
    <row r="8112" spans="1:4">
      <c r="A8112" s="264">
        <v>12</v>
      </c>
      <c r="B8112" s="264">
        <v>4</v>
      </c>
      <c r="C8112" s="265">
        <v>0.66666666666666663</v>
      </c>
      <c r="D8112" s="112">
        <v>4.4039702832536216</v>
      </c>
    </row>
    <row r="8113" spans="1:4">
      <c r="A8113" s="264">
        <v>12</v>
      </c>
      <c r="B8113" s="264">
        <v>4</v>
      </c>
      <c r="C8113" s="265">
        <v>0.70833333333333337</v>
      </c>
      <c r="D8113" s="112">
        <v>0</v>
      </c>
    </row>
    <row r="8114" spans="1:4">
      <c r="A8114" s="264">
        <v>12</v>
      </c>
      <c r="B8114" s="264">
        <v>4</v>
      </c>
      <c r="C8114" s="265">
        <v>0.75</v>
      </c>
      <c r="D8114" s="112">
        <v>0</v>
      </c>
    </row>
    <row r="8115" spans="1:4">
      <c r="A8115" s="264">
        <v>12</v>
      </c>
      <c r="B8115" s="264">
        <v>4</v>
      </c>
      <c r="C8115" s="265">
        <v>0.79166666666666663</v>
      </c>
      <c r="D8115" s="112">
        <v>0</v>
      </c>
    </row>
    <row r="8116" spans="1:4">
      <c r="A8116" s="264">
        <v>12</v>
      </c>
      <c r="B8116" s="264">
        <v>4</v>
      </c>
      <c r="C8116" s="265">
        <v>0.83333333333333337</v>
      </c>
      <c r="D8116" s="112">
        <v>0</v>
      </c>
    </row>
    <row r="8117" spans="1:4">
      <c r="A8117" s="264">
        <v>12</v>
      </c>
      <c r="B8117" s="264">
        <v>4</v>
      </c>
      <c r="C8117" s="265">
        <v>0.875</v>
      </c>
      <c r="D8117" s="112">
        <v>0</v>
      </c>
    </row>
    <row r="8118" spans="1:4">
      <c r="A8118" s="264">
        <v>12</v>
      </c>
      <c r="B8118" s="264">
        <v>4</v>
      </c>
      <c r="C8118" s="265">
        <v>0.91666666666666663</v>
      </c>
      <c r="D8118" s="112">
        <v>0</v>
      </c>
    </row>
    <row r="8119" spans="1:4">
      <c r="A8119" s="264">
        <v>12</v>
      </c>
      <c r="B8119" s="264">
        <v>4</v>
      </c>
      <c r="C8119" s="265">
        <v>0.95833333333333337</v>
      </c>
      <c r="D8119" s="112">
        <v>0</v>
      </c>
    </row>
    <row r="8120" spans="1:4">
      <c r="A8120" s="264">
        <v>12</v>
      </c>
      <c r="B8120" s="264">
        <v>5</v>
      </c>
      <c r="C8120" s="265">
        <v>0</v>
      </c>
      <c r="D8120" s="112">
        <v>0</v>
      </c>
    </row>
    <row r="8121" spans="1:4">
      <c r="A8121" s="264">
        <v>12</v>
      </c>
      <c r="B8121" s="264">
        <v>5</v>
      </c>
      <c r="C8121" s="265">
        <v>4.1666666666666664E-2</v>
      </c>
      <c r="D8121" s="112">
        <v>0</v>
      </c>
    </row>
    <row r="8122" spans="1:4">
      <c r="A8122" s="264">
        <v>12</v>
      </c>
      <c r="B8122" s="264">
        <v>5</v>
      </c>
      <c r="C8122" s="265">
        <v>8.3333333333333329E-2</v>
      </c>
      <c r="D8122" s="112">
        <v>0</v>
      </c>
    </row>
    <row r="8123" spans="1:4">
      <c r="A8123" s="264">
        <v>12</v>
      </c>
      <c r="B8123" s="264">
        <v>5</v>
      </c>
      <c r="C8123" s="265">
        <v>0.125</v>
      </c>
      <c r="D8123" s="112">
        <v>0</v>
      </c>
    </row>
    <row r="8124" spans="1:4">
      <c r="A8124" s="264">
        <v>12</v>
      </c>
      <c r="B8124" s="264">
        <v>5</v>
      </c>
      <c r="C8124" s="265">
        <v>0.16666666666666666</v>
      </c>
      <c r="D8124" s="112">
        <v>0</v>
      </c>
    </row>
    <row r="8125" spans="1:4">
      <c r="A8125" s="264">
        <v>12</v>
      </c>
      <c r="B8125" s="264">
        <v>5</v>
      </c>
      <c r="C8125" s="265">
        <v>0.20833333333333334</v>
      </c>
      <c r="D8125" s="112">
        <v>0</v>
      </c>
    </row>
    <row r="8126" spans="1:4">
      <c r="A8126" s="264">
        <v>12</v>
      </c>
      <c r="B8126" s="264">
        <v>5</v>
      </c>
      <c r="C8126" s="265">
        <v>0.25</v>
      </c>
      <c r="D8126" s="112">
        <v>0</v>
      </c>
    </row>
    <row r="8127" spans="1:4">
      <c r="A8127" s="264">
        <v>12</v>
      </c>
      <c r="B8127" s="264">
        <v>5</v>
      </c>
      <c r="C8127" s="265">
        <v>0.29166666666666669</v>
      </c>
      <c r="D8127" s="112">
        <v>0</v>
      </c>
    </row>
    <row r="8128" spans="1:4">
      <c r="A8128" s="264">
        <v>12</v>
      </c>
      <c r="B8128" s="264">
        <v>5</v>
      </c>
      <c r="C8128" s="265">
        <v>0.33333333333333331</v>
      </c>
      <c r="D8128" s="112">
        <v>5.7022896401999343</v>
      </c>
    </row>
    <row r="8129" spans="1:4">
      <c r="A8129" s="264">
        <v>12</v>
      </c>
      <c r="B8129" s="264">
        <v>5</v>
      </c>
      <c r="C8129" s="265">
        <v>0.375</v>
      </c>
      <c r="D8129" s="112">
        <v>28.999788309446096</v>
      </c>
    </row>
    <row r="8130" spans="1:4">
      <c r="A8130" s="264">
        <v>12</v>
      </c>
      <c r="B8130" s="264">
        <v>5</v>
      </c>
      <c r="C8130" s="265">
        <v>0.41666666666666669</v>
      </c>
      <c r="D8130" s="112">
        <v>39.015983272128395</v>
      </c>
    </row>
    <row r="8131" spans="1:4">
      <c r="A8131" s="264">
        <v>12</v>
      </c>
      <c r="B8131" s="264">
        <v>5</v>
      </c>
      <c r="C8131" s="265">
        <v>0.45833333333333331</v>
      </c>
      <c r="D8131" s="112">
        <v>37.180782957004695</v>
      </c>
    </row>
    <row r="8132" spans="1:4">
      <c r="A8132" s="264">
        <v>12</v>
      </c>
      <c r="B8132" s="264">
        <v>5</v>
      </c>
      <c r="C8132" s="265">
        <v>0.5</v>
      </c>
      <c r="D8132" s="112">
        <v>30.090206053604319</v>
      </c>
    </row>
    <row r="8133" spans="1:4">
      <c r="A8133" s="264">
        <v>12</v>
      </c>
      <c r="B8133" s="264">
        <v>5</v>
      </c>
      <c r="C8133" s="265">
        <v>0.54166666666666663</v>
      </c>
      <c r="D8133" s="112">
        <v>29.028176426179634</v>
      </c>
    </row>
    <row r="8134" spans="1:4">
      <c r="A8134" s="264">
        <v>12</v>
      </c>
      <c r="B8134" s="264">
        <v>5</v>
      </c>
      <c r="C8134" s="265">
        <v>0.58333333333333337</v>
      </c>
      <c r="D8134" s="112">
        <v>25.944583422606051</v>
      </c>
    </row>
    <row r="8135" spans="1:4">
      <c r="A8135" s="264">
        <v>12</v>
      </c>
      <c r="B8135" s="264">
        <v>5</v>
      </c>
      <c r="C8135" s="265">
        <v>0.625</v>
      </c>
      <c r="D8135" s="112">
        <v>31.409261585315598</v>
      </c>
    </row>
    <row r="8136" spans="1:4">
      <c r="A8136" s="264">
        <v>12</v>
      </c>
      <c r="B8136" s="264">
        <v>5</v>
      </c>
      <c r="C8136" s="265">
        <v>0.66666666666666663</v>
      </c>
      <c r="D8136" s="112">
        <v>18.04794966087195</v>
      </c>
    </row>
    <row r="8137" spans="1:4">
      <c r="A8137" s="264">
        <v>12</v>
      </c>
      <c r="B8137" s="264">
        <v>5</v>
      </c>
      <c r="C8137" s="265">
        <v>0.70833333333333337</v>
      </c>
      <c r="D8137" s="112">
        <v>0.39072119732261729</v>
      </c>
    </row>
    <row r="8138" spans="1:4">
      <c r="A8138" s="264">
        <v>12</v>
      </c>
      <c r="B8138" s="264">
        <v>5</v>
      </c>
      <c r="C8138" s="265">
        <v>0.75</v>
      </c>
      <c r="D8138" s="112">
        <v>0</v>
      </c>
    </row>
    <row r="8139" spans="1:4">
      <c r="A8139" s="264">
        <v>12</v>
      </c>
      <c r="B8139" s="264">
        <v>5</v>
      </c>
      <c r="C8139" s="265">
        <v>0.79166666666666663</v>
      </c>
      <c r="D8139" s="112">
        <v>0</v>
      </c>
    </row>
    <row r="8140" spans="1:4">
      <c r="A8140" s="264">
        <v>12</v>
      </c>
      <c r="B8140" s="264">
        <v>5</v>
      </c>
      <c r="C8140" s="265">
        <v>0.83333333333333337</v>
      </c>
      <c r="D8140" s="112">
        <v>0</v>
      </c>
    </row>
    <row r="8141" spans="1:4">
      <c r="A8141" s="264">
        <v>12</v>
      </c>
      <c r="B8141" s="264">
        <v>5</v>
      </c>
      <c r="C8141" s="265">
        <v>0.875</v>
      </c>
      <c r="D8141" s="112">
        <v>0</v>
      </c>
    </row>
    <row r="8142" spans="1:4">
      <c r="A8142" s="264">
        <v>12</v>
      </c>
      <c r="B8142" s="264">
        <v>5</v>
      </c>
      <c r="C8142" s="265">
        <v>0.91666666666666663</v>
      </c>
      <c r="D8142" s="112">
        <v>0</v>
      </c>
    </row>
    <row r="8143" spans="1:4">
      <c r="A8143" s="264">
        <v>12</v>
      </c>
      <c r="B8143" s="264">
        <v>5</v>
      </c>
      <c r="C8143" s="265">
        <v>0.95833333333333337</v>
      </c>
      <c r="D8143" s="112">
        <v>0</v>
      </c>
    </row>
    <row r="8144" spans="1:4">
      <c r="A8144" s="264">
        <v>12</v>
      </c>
      <c r="B8144" s="264">
        <v>6</v>
      </c>
      <c r="C8144" s="265">
        <v>0</v>
      </c>
      <c r="D8144" s="112">
        <v>0</v>
      </c>
    </row>
    <row r="8145" spans="1:4">
      <c r="A8145" s="264">
        <v>12</v>
      </c>
      <c r="B8145" s="264">
        <v>6</v>
      </c>
      <c r="C8145" s="265">
        <v>4.1666666666666664E-2</v>
      </c>
      <c r="D8145" s="112">
        <v>0</v>
      </c>
    </row>
    <row r="8146" spans="1:4">
      <c r="A8146" s="264">
        <v>12</v>
      </c>
      <c r="B8146" s="264">
        <v>6</v>
      </c>
      <c r="C8146" s="265">
        <v>8.3333333333333329E-2</v>
      </c>
      <c r="D8146" s="112">
        <v>0</v>
      </c>
    </row>
    <row r="8147" spans="1:4">
      <c r="A8147" s="264">
        <v>12</v>
      </c>
      <c r="B8147" s="264">
        <v>6</v>
      </c>
      <c r="C8147" s="265">
        <v>0.125</v>
      </c>
      <c r="D8147" s="112">
        <v>0</v>
      </c>
    </row>
    <row r="8148" spans="1:4">
      <c r="A8148" s="264">
        <v>12</v>
      </c>
      <c r="B8148" s="264">
        <v>6</v>
      </c>
      <c r="C8148" s="265">
        <v>0.16666666666666666</v>
      </c>
      <c r="D8148" s="112">
        <v>0</v>
      </c>
    </row>
    <row r="8149" spans="1:4">
      <c r="A8149" s="264">
        <v>12</v>
      </c>
      <c r="B8149" s="264">
        <v>6</v>
      </c>
      <c r="C8149" s="265">
        <v>0.20833333333333334</v>
      </c>
      <c r="D8149" s="112">
        <v>0</v>
      </c>
    </row>
    <row r="8150" spans="1:4">
      <c r="A8150" s="264">
        <v>12</v>
      </c>
      <c r="B8150" s="264">
        <v>6</v>
      </c>
      <c r="C8150" s="265">
        <v>0.25</v>
      </c>
      <c r="D8150" s="112">
        <v>0</v>
      </c>
    </row>
    <row r="8151" spans="1:4">
      <c r="A8151" s="264">
        <v>12</v>
      </c>
      <c r="B8151" s="264">
        <v>6</v>
      </c>
      <c r="C8151" s="265">
        <v>0.29166666666666669</v>
      </c>
      <c r="D8151" s="112">
        <v>0.60571878254117351</v>
      </c>
    </row>
    <row r="8152" spans="1:4">
      <c r="A8152" s="264">
        <v>12</v>
      </c>
      <c r="B8152" s="264">
        <v>6</v>
      </c>
      <c r="C8152" s="265">
        <v>0.33333333333333331</v>
      </c>
      <c r="D8152" s="112">
        <v>20.15140652383835</v>
      </c>
    </row>
    <row r="8153" spans="1:4">
      <c r="A8153" s="264">
        <v>12</v>
      </c>
      <c r="B8153" s="264">
        <v>6</v>
      </c>
      <c r="C8153" s="265">
        <v>0.375</v>
      </c>
      <c r="D8153" s="112">
        <v>38.723252825876195</v>
      </c>
    </row>
    <row r="8154" spans="1:4">
      <c r="A8154" s="264">
        <v>12</v>
      </c>
      <c r="B8154" s="264">
        <v>6</v>
      </c>
      <c r="C8154" s="265">
        <v>0.41666666666666669</v>
      </c>
      <c r="D8154" s="112">
        <v>38.983757382472398</v>
      </c>
    </row>
    <row r="8155" spans="1:4">
      <c r="A8155" s="264">
        <v>12</v>
      </c>
      <c r="B8155" s="264">
        <v>6</v>
      </c>
      <c r="C8155" s="265">
        <v>0.45833333333333331</v>
      </c>
      <c r="D8155" s="112">
        <v>37.10818212996093</v>
      </c>
    </row>
    <row r="8156" spans="1:4">
      <c r="A8156" s="264">
        <v>12</v>
      </c>
      <c r="B8156" s="264">
        <v>6</v>
      </c>
      <c r="C8156" s="265">
        <v>0.5</v>
      </c>
      <c r="D8156" s="112">
        <v>36.002696958362634</v>
      </c>
    </row>
    <row r="8157" spans="1:4">
      <c r="A8157" s="264">
        <v>12</v>
      </c>
      <c r="B8157" s="264">
        <v>6</v>
      </c>
      <c r="C8157" s="265">
        <v>0.54166666666666663</v>
      </c>
      <c r="D8157" s="112">
        <v>37.145824640861086</v>
      </c>
    </row>
    <row r="8158" spans="1:4">
      <c r="A8158" s="264">
        <v>12</v>
      </c>
      <c r="B8158" s="264">
        <v>6</v>
      </c>
      <c r="C8158" s="265">
        <v>0.58333333333333337</v>
      </c>
      <c r="D8158" s="112">
        <v>38.550005186516849</v>
      </c>
    </row>
    <row r="8159" spans="1:4">
      <c r="A8159" s="264">
        <v>12</v>
      </c>
      <c r="B8159" s="264">
        <v>6</v>
      </c>
      <c r="C8159" s="265">
        <v>0.625</v>
      </c>
      <c r="D8159" s="112">
        <v>36.754572366801746</v>
      </c>
    </row>
    <row r="8160" spans="1:4">
      <c r="A8160" s="264">
        <v>12</v>
      </c>
      <c r="B8160" s="264">
        <v>6</v>
      </c>
      <c r="C8160" s="265">
        <v>0.66666666666666663</v>
      </c>
      <c r="D8160" s="112">
        <v>14.855908302877527</v>
      </c>
    </row>
    <row r="8161" spans="1:4">
      <c r="A8161" s="264">
        <v>12</v>
      </c>
      <c r="B8161" s="264">
        <v>6</v>
      </c>
      <c r="C8161" s="265">
        <v>0.70833333333333337</v>
      </c>
      <c r="D8161" s="112">
        <v>0.36360232122505304</v>
      </c>
    </row>
    <row r="8162" spans="1:4">
      <c r="A8162" s="264">
        <v>12</v>
      </c>
      <c r="B8162" s="264">
        <v>6</v>
      </c>
      <c r="C8162" s="265">
        <v>0.75</v>
      </c>
      <c r="D8162" s="112">
        <v>0</v>
      </c>
    </row>
    <row r="8163" spans="1:4">
      <c r="A8163" s="264">
        <v>12</v>
      </c>
      <c r="B8163" s="264">
        <v>6</v>
      </c>
      <c r="C8163" s="265">
        <v>0.79166666666666663</v>
      </c>
      <c r="D8163" s="112">
        <v>0</v>
      </c>
    </row>
    <row r="8164" spans="1:4">
      <c r="A8164" s="264">
        <v>12</v>
      </c>
      <c r="B8164" s="264">
        <v>6</v>
      </c>
      <c r="C8164" s="265">
        <v>0.83333333333333337</v>
      </c>
      <c r="D8164" s="112">
        <v>0</v>
      </c>
    </row>
    <row r="8165" spans="1:4">
      <c r="A8165" s="264">
        <v>12</v>
      </c>
      <c r="B8165" s="264">
        <v>6</v>
      </c>
      <c r="C8165" s="265">
        <v>0.875</v>
      </c>
      <c r="D8165" s="112">
        <v>0</v>
      </c>
    </row>
    <row r="8166" spans="1:4">
      <c r="A8166" s="264">
        <v>12</v>
      </c>
      <c r="B8166" s="264">
        <v>6</v>
      </c>
      <c r="C8166" s="265">
        <v>0.91666666666666663</v>
      </c>
      <c r="D8166" s="112">
        <v>0</v>
      </c>
    </row>
    <row r="8167" spans="1:4">
      <c r="A8167" s="264">
        <v>12</v>
      </c>
      <c r="B8167" s="264">
        <v>6</v>
      </c>
      <c r="C8167" s="265">
        <v>0.95833333333333337</v>
      </c>
      <c r="D8167" s="112">
        <v>0</v>
      </c>
    </row>
    <row r="8168" spans="1:4">
      <c r="A8168" s="264">
        <v>12</v>
      </c>
      <c r="B8168" s="264">
        <v>7</v>
      </c>
      <c r="C8168" s="265">
        <v>0</v>
      </c>
      <c r="D8168" s="112">
        <v>0</v>
      </c>
    </row>
    <row r="8169" spans="1:4">
      <c r="A8169" s="264">
        <v>12</v>
      </c>
      <c r="B8169" s="264">
        <v>7</v>
      </c>
      <c r="C8169" s="265">
        <v>4.1666666666666664E-2</v>
      </c>
      <c r="D8169" s="112">
        <v>0</v>
      </c>
    </row>
    <row r="8170" spans="1:4">
      <c r="A8170" s="264">
        <v>12</v>
      </c>
      <c r="B8170" s="264">
        <v>7</v>
      </c>
      <c r="C8170" s="265">
        <v>8.3333333333333329E-2</v>
      </c>
      <c r="D8170" s="112">
        <v>0</v>
      </c>
    </row>
    <row r="8171" spans="1:4">
      <c r="A8171" s="264">
        <v>12</v>
      </c>
      <c r="B8171" s="264">
        <v>7</v>
      </c>
      <c r="C8171" s="265">
        <v>0.125</v>
      </c>
      <c r="D8171" s="112">
        <v>0</v>
      </c>
    </row>
    <row r="8172" spans="1:4">
      <c r="A8172" s="264">
        <v>12</v>
      </c>
      <c r="B8172" s="264">
        <v>7</v>
      </c>
      <c r="C8172" s="265">
        <v>0.16666666666666666</v>
      </c>
      <c r="D8172" s="112">
        <v>0</v>
      </c>
    </row>
    <row r="8173" spans="1:4">
      <c r="A8173" s="264">
        <v>12</v>
      </c>
      <c r="B8173" s="264">
        <v>7</v>
      </c>
      <c r="C8173" s="265">
        <v>0.20833333333333334</v>
      </c>
      <c r="D8173" s="112">
        <v>0</v>
      </c>
    </row>
    <row r="8174" spans="1:4">
      <c r="A8174" s="264">
        <v>12</v>
      </c>
      <c r="B8174" s="264">
        <v>7</v>
      </c>
      <c r="C8174" s="265">
        <v>0.25</v>
      </c>
      <c r="D8174" s="112">
        <v>0</v>
      </c>
    </row>
    <row r="8175" spans="1:4">
      <c r="A8175" s="264">
        <v>12</v>
      </c>
      <c r="B8175" s="264">
        <v>7</v>
      </c>
      <c r="C8175" s="265">
        <v>0.29166666666666669</v>
      </c>
      <c r="D8175" s="112">
        <v>0.65822825491412384</v>
      </c>
    </row>
    <row r="8176" spans="1:4">
      <c r="A8176" s="264">
        <v>12</v>
      </c>
      <c r="B8176" s="264">
        <v>7</v>
      </c>
      <c r="C8176" s="265">
        <v>0.33333333333333331</v>
      </c>
      <c r="D8176" s="112">
        <v>19.493196779378582</v>
      </c>
    </row>
    <row r="8177" spans="1:4">
      <c r="A8177" s="264">
        <v>12</v>
      </c>
      <c r="B8177" s="264">
        <v>7</v>
      </c>
      <c r="C8177" s="265">
        <v>0.375</v>
      </c>
      <c r="D8177" s="112">
        <v>38.129558625853399</v>
      </c>
    </row>
    <row r="8178" spans="1:4">
      <c r="A8178" s="264">
        <v>12</v>
      </c>
      <c r="B8178" s="264">
        <v>7</v>
      </c>
      <c r="C8178" s="265">
        <v>0.41666666666666669</v>
      </c>
      <c r="D8178" s="112">
        <v>38.480166112784516</v>
      </c>
    </row>
    <row r="8179" spans="1:4">
      <c r="A8179" s="264">
        <v>12</v>
      </c>
      <c r="B8179" s="264">
        <v>7</v>
      </c>
      <c r="C8179" s="265">
        <v>0.45833333333333331</v>
      </c>
      <c r="D8179" s="112">
        <v>36.797604650339885</v>
      </c>
    </row>
    <row r="8180" spans="1:4">
      <c r="A8180" s="264">
        <v>12</v>
      </c>
      <c r="B8180" s="264">
        <v>7</v>
      </c>
      <c r="C8180" s="265">
        <v>0.5</v>
      </c>
      <c r="D8180" s="112">
        <v>35.663627422015701</v>
      </c>
    </row>
    <row r="8181" spans="1:4">
      <c r="A8181" s="264">
        <v>12</v>
      </c>
      <c r="B8181" s="264">
        <v>7</v>
      </c>
      <c r="C8181" s="265">
        <v>0.54166666666666663</v>
      </c>
      <c r="D8181" s="112">
        <v>36.733059991803863</v>
      </c>
    </row>
    <row r="8182" spans="1:4">
      <c r="A8182" s="264">
        <v>12</v>
      </c>
      <c r="B8182" s="264">
        <v>7</v>
      </c>
      <c r="C8182" s="265">
        <v>0.58333333333333337</v>
      </c>
      <c r="D8182" s="112">
        <v>38.109414540138815</v>
      </c>
    </row>
    <row r="8183" spans="1:4">
      <c r="A8183" s="264">
        <v>12</v>
      </c>
      <c r="B8183" s="264">
        <v>7</v>
      </c>
      <c r="C8183" s="265">
        <v>0.625</v>
      </c>
      <c r="D8183" s="112">
        <v>37.710349632246896</v>
      </c>
    </row>
    <row r="8184" spans="1:4">
      <c r="A8184" s="264">
        <v>12</v>
      </c>
      <c r="B8184" s="264">
        <v>7</v>
      </c>
      <c r="C8184" s="265">
        <v>0.66666666666666663</v>
      </c>
      <c r="D8184" s="112">
        <v>19.211605533933287</v>
      </c>
    </row>
    <row r="8185" spans="1:4">
      <c r="A8185" s="264">
        <v>12</v>
      </c>
      <c r="B8185" s="264">
        <v>7</v>
      </c>
      <c r="C8185" s="265">
        <v>0.70833333333333337</v>
      </c>
      <c r="D8185" s="112">
        <v>0.42950630181260085</v>
      </c>
    </row>
    <row r="8186" spans="1:4">
      <c r="A8186" s="264">
        <v>12</v>
      </c>
      <c r="B8186" s="264">
        <v>7</v>
      </c>
      <c r="C8186" s="265">
        <v>0.75</v>
      </c>
      <c r="D8186" s="112">
        <v>0</v>
      </c>
    </row>
    <row r="8187" spans="1:4">
      <c r="A8187" s="264">
        <v>12</v>
      </c>
      <c r="B8187" s="264">
        <v>7</v>
      </c>
      <c r="C8187" s="265">
        <v>0.79166666666666663</v>
      </c>
      <c r="D8187" s="112">
        <v>0</v>
      </c>
    </row>
    <row r="8188" spans="1:4">
      <c r="A8188" s="264">
        <v>12</v>
      </c>
      <c r="B8188" s="264">
        <v>7</v>
      </c>
      <c r="C8188" s="265">
        <v>0.83333333333333337</v>
      </c>
      <c r="D8188" s="112">
        <v>0</v>
      </c>
    </row>
    <row r="8189" spans="1:4">
      <c r="A8189" s="264">
        <v>12</v>
      </c>
      <c r="B8189" s="264">
        <v>7</v>
      </c>
      <c r="C8189" s="265">
        <v>0.875</v>
      </c>
      <c r="D8189" s="112">
        <v>0</v>
      </c>
    </row>
    <row r="8190" spans="1:4">
      <c r="A8190" s="264">
        <v>12</v>
      </c>
      <c r="B8190" s="264">
        <v>7</v>
      </c>
      <c r="C8190" s="265">
        <v>0.91666666666666663</v>
      </c>
      <c r="D8190" s="112">
        <v>0</v>
      </c>
    </row>
    <row r="8191" spans="1:4">
      <c r="A8191" s="264">
        <v>12</v>
      </c>
      <c r="B8191" s="264">
        <v>7</v>
      </c>
      <c r="C8191" s="265">
        <v>0.95833333333333337</v>
      </c>
      <c r="D8191" s="112">
        <v>0</v>
      </c>
    </row>
    <row r="8192" spans="1:4">
      <c r="A8192" s="264">
        <v>12</v>
      </c>
      <c r="B8192" s="264">
        <v>8</v>
      </c>
      <c r="C8192" s="265">
        <v>0</v>
      </c>
      <c r="D8192" s="112">
        <v>0</v>
      </c>
    </row>
    <row r="8193" spans="1:4">
      <c r="A8193" s="264">
        <v>12</v>
      </c>
      <c r="B8193" s="264">
        <v>8</v>
      </c>
      <c r="C8193" s="265">
        <v>4.1666666666666664E-2</v>
      </c>
      <c r="D8193" s="112">
        <v>0</v>
      </c>
    </row>
    <row r="8194" spans="1:4">
      <c r="A8194" s="264">
        <v>12</v>
      </c>
      <c r="B8194" s="264">
        <v>8</v>
      </c>
      <c r="C8194" s="265">
        <v>8.3333333333333329E-2</v>
      </c>
      <c r="D8194" s="112">
        <v>0</v>
      </c>
    </row>
    <row r="8195" spans="1:4">
      <c r="A8195" s="264">
        <v>12</v>
      </c>
      <c r="B8195" s="264">
        <v>8</v>
      </c>
      <c r="C8195" s="265">
        <v>0.125</v>
      </c>
      <c r="D8195" s="112">
        <v>0</v>
      </c>
    </row>
    <row r="8196" spans="1:4">
      <c r="A8196" s="264">
        <v>12</v>
      </c>
      <c r="B8196" s="264">
        <v>8</v>
      </c>
      <c r="C8196" s="265">
        <v>0.16666666666666666</v>
      </c>
      <c r="D8196" s="112">
        <v>0</v>
      </c>
    </row>
    <row r="8197" spans="1:4">
      <c r="A8197" s="264">
        <v>12</v>
      </c>
      <c r="B8197" s="264">
        <v>8</v>
      </c>
      <c r="C8197" s="265">
        <v>0.20833333333333334</v>
      </c>
      <c r="D8197" s="112">
        <v>0</v>
      </c>
    </row>
    <row r="8198" spans="1:4">
      <c r="A8198" s="264">
        <v>12</v>
      </c>
      <c r="B8198" s="264">
        <v>8</v>
      </c>
      <c r="C8198" s="265">
        <v>0.25</v>
      </c>
      <c r="D8198" s="112">
        <v>0</v>
      </c>
    </row>
    <row r="8199" spans="1:4">
      <c r="A8199" s="264">
        <v>12</v>
      </c>
      <c r="B8199" s="264">
        <v>8</v>
      </c>
      <c r="C8199" s="265">
        <v>0.29166666666666669</v>
      </c>
      <c r="D8199" s="112">
        <v>0</v>
      </c>
    </row>
    <row r="8200" spans="1:4">
      <c r="A8200" s="264">
        <v>12</v>
      </c>
      <c r="B8200" s="264">
        <v>8</v>
      </c>
      <c r="C8200" s="265">
        <v>0.33333333333333331</v>
      </c>
      <c r="D8200" s="112">
        <v>2.6478841989011412</v>
      </c>
    </row>
    <row r="8201" spans="1:4">
      <c r="A8201" s="264">
        <v>12</v>
      </c>
      <c r="B8201" s="264">
        <v>8</v>
      </c>
      <c r="C8201" s="265">
        <v>0.375</v>
      </c>
      <c r="D8201" s="112">
        <v>7.4144472396842582</v>
      </c>
    </row>
    <row r="8202" spans="1:4">
      <c r="A8202" s="264">
        <v>12</v>
      </c>
      <c r="B8202" s="264">
        <v>8</v>
      </c>
      <c r="C8202" s="265">
        <v>0.41666666666666669</v>
      </c>
      <c r="D8202" s="112">
        <v>9.5331676489338868</v>
      </c>
    </row>
    <row r="8203" spans="1:4">
      <c r="A8203" s="264">
        <v>12</v>
      </c>
      <c r="B8203" s="264">
        <v>8</v>
      </c>
      <c r="C8203" s="265">
        <v>0.45833333333333331</v>
      </c>
      <c r="D8203" s="112">
        <v>9.6196947632909477</v>
      </c>
    </row>
    <row r="8204" spans="1:4">
      <c r="A8204" s="264">
        <v>12</v>
      </c>
      <c r="B8204" s="264">
        <v>8</v>
      </c>
      <c r="C8204" s="265">
        <v>0.5</v>
      </c>
      <c r="D8204" s="112">
        <v>7.9211023362500796</v>
      </c>
    </row>
    <row r="8205" spans="1:4">
      <c r="A8205" s="264">
        <v>12</v>
      </c>
      <c r="B8205" s="264">
        <v>8</v>
      </c>
      <c r="C8205" s="265">
        <v>0.54166666666666663</v>
      </c>
      <c r="D8205" s="112">
        <v>6.5792523748386813</v>
      </c>
    </row>
    <row r="8206" spans="1:4">
      <c r="A8206" s="264">
        <v>12</v>
      </c>
      <c r="B8206" s="264">
        <v>8</v>
      </c>
      <c r="C8206" s="265">
        <v>0.58333333333333337</v>
      </c>
      <c r="D8206" s="112">
        <v>3.7294556381911601</v>
      </c>
    </row>
    <row r="8207" spans="1:4">
      <c r="A8207" s="264">
        <v>12</v>
      </c>
      <c r="B8207" s="264">
        <v>8</v>
      </c>
      <c r="C8207" s="265">
        <v>0.625</v>
      </c>
      <c r="D8207" s="112">
        <v>3.0956182352773887</v>
      </c>
    </row>
    <row r="8208" spans="1:4">
      <c r="A8208" s="264">
        <v>12</v>
      </c>
      <c r="B8208" s="264">
        <v>8</v>
      </c>
      <c r="C8208" s="265">
        <v>0.66666666666666663</v>
      </c>
      <c r="D8208" s="112">
        <v>1.5983077438749664</v>
      </c>
    </row>
    <row r="8209" spans="1:4">
      <c r="A8209" s="264">
        <v>12</v>
      </c>
      <c r="B8209" s="264">
        <v>8</v>
      </c>
      <c r="C8209" s="265">
        <v>0.70833333333333337</v>
      </c>
      <c r="D8209" s="112">
        <v>0</v>
      </c>
    </row>
    <row r="8210" spans="1:4">
      <c r="A8210" s="264">
        <v>12</v>
      </c>
      <c r="B8210" s="264">
        <v>8</v>
      </c>
      <c r="C8210" s="265">
        <v>0.75</v>
      </c>
      <c r="D8210" s="112">
        <v>0</v>
      </c>
    </row>
    <row r="8211" spans="1:4">
      <c r="A8211" s="264">
        <v>12</v>
      </c>
      <c r="B8211" s="264">
        <v>8</v>
      </c>
      <c r="C8211" s="265">
        <v>0.79166666666666663</v>
      </c>
      <c r="D8211" s="112">
        <v>0</v>
      </c>
    </row>
    <row r="8212" spans="1:4">
      <c r="A8212" s="264">
        <v>12</v>
      </c>
      <c r="B8212" s="264">
        <v>8</v>
      </c>
      <c r="C8212" s="265">
        <v>0.83333333333333337</v>
      </c>
      <c r="D8212" s="112">
        <v>0</v>
      </c>
    </row>
    <row r="8213" spans="1:4">
      <c r="A8213" s="264">
        <v>12</v>
      </c>
      <c r="B8213" s="264">
        <v>8</v>
      </c>
      <c r="C8213" s="265">
        <v>0.875</v>
      </c>
      <c r="D8213" s="112">
        <v>0</v>
      </c>
    </row>
    <row r="8214" spans="1:4">
      <c r="A8214" s="264">
        <v>12</v>
      </c>
      <c r="B8214" s="264">
        <v>8</v>
      </c>
      <c r="C8214" s="265">
        <v>0.91666666666666663</v>
      </c>
      <c r="D8214" s="112">
        <v>0</v>
      </c>
    </row>
    <row r="8215" spans="1:4">
      <c r="A8215" s="264">
        <v>12</v>
      </c>
      <c r="B8215" s="264">
        <v>8</v>
      </c>
      <c r="C8215" s="265">
        <v>0.95833333333333337</v>
      </c>
      <c r="D8215" s="112">
        <v>0</v>
      </c>
    </row>
    <row r="8216" spans="1:4">
      <c r="A8216" s="264">
        <v>12</v>
      </c>
      <c r="B8216" s="264">
        <v>9</v>
      </c>
      <c r="C8216" s="265">
        <v>0</v>
      </c>
      <c r="D8216" s="112">
        <v>0</v>
      </c>
    </row>
    <row r="8217" spans="1:4">
      <c r="A8217" s="264">
        <v>12</v>
      </c>
      <c r="B8217" s="264">
        <v>9</v>
      </c>
      <c r="C8217" s="265">
        <v>4.1666666666666664E-2</v>
      </c>
      <c r="D8217" s="112">
        <v>0</v>
      </c>
    </row>
    <row r="8218" spans="1:4">
      <c r="A8218" s="264">
        <v>12</v>
      </c>
      <c r="B8218" s="264">
        <v>9</v>
      </c>
      <c r="C8218" s="265">
        <v>8.3333333333333329E-2</v>
      </c>
      <c r="D8218" s="112">
        <v>0</v>
      </c>
    </row>
    <row r="8219" spans="1:4">
      <c r="A8219" s="264">
        <v>12</v>
      </c>
      <c r="B8219" s="264">
        <v>9</v>
      </c>
      <c r="C8219" s="265">
        <v>0.125</v>
      </c>
      <c r="D8219" s="112">
        <v>0</v>
      </c>
    </row>
    <row r="8220" spans="1:4">
      <c r="A8220" s="264">
        <v>12</v>
      </c>
      <c r="B8220" s="264">
        <v>9</v>
      </c>
      <c r="C8220" s="265">
        <v>0.16666666666666666</v>
      </c>
      <c r="D8220" s="112">
        <v>0</v>
      </c>
    </row>
    <row r="8221" spans="1:4">
      <c r="A8221" s="264">
        <v>12</v>
      </c>
      <c r="B8221" s="264">
        <v>9</v>
      </c>
      <c r="C8221" s="265">
        <v>0.20833333333333334</v>
      </c>
      <c r="D8221" s="112">
        <v>0</v>
      </c>
    </row>
    <row r="8222" spans="1:4">
      <c r="A8222" s="264">
        <v>12</v>
      </c>
      <c r="B8222" s="264">
        <v>9</v>
      </c>
      <c r="C8222" s="265">
        <v>0.25</v>
      </c>
      <c r="D8222" s="112">
        <v>0</v>
      </c>
    </row>
    <row r="8223" spans="1:4">
      <c r="A8223" s="264">
        <v>12</v>
      </c>
      <c r="B8223" s="264">
        <v>9</v>
      </c>
      <c r="C8223" s="265">
        <v>0.29166666666666669</v>
      </c>
      <c r="D8223" s="112">
        <v>0</v>
      </c>
    </row>
    <row r="8224" spans="1:4">
      <c r="A8224" s="264">
        <v>12</v>
      </c>
      <c r="B8224" s="264">
        <v>9</v>
      </c>
      <c r="C8224" s="265">
        <v>0.33333333333333331</v>
      </c>
      <c r="D8224" s="112">
        <v>1.3524914910317918</v>
      </c>
    </row>
    <row r="8225" spans="1:4">
      <c r="A8225" s="264">
        <v>12</v>
      </c>
      <c r="B8225" s="264">
        <v>9</v>
      </c>
      <c r="C8225" s="265">
        <v>0.375</v>
      </c>
      <c r="D8225" s="112">
        <v>4.129749471406484</v>
      </c>
    </row>
    <row r="8226" spans="1:4">
      <c r="A8226" s="264">
        <v>12</v>
      </c>
      <c r="B8226" s="264">
        <v>9</v>
      </c>
      <c r="C8226" s="265">
        <v>0.41666666666666669</v>
      </c>
      <c r="D8226" s="112">
        <v>3.6452070431440315</v>
      </c>
    </row>
    <row r="8227" spans="1:4">
      <c r="A8227" s="264">
        <v>12</v>
      </c>
      <c r="B8227" s="264">
        <v>9</v>
      </c>
      <c r="C8227" s="265">
        <v>0.45833333333333331</v>
      </c>
      <c r="D8227" s="112">
        <v>7.331770729621101</v>
      </c>
    </row>
    <row r="8228" spans="1:4">
      <c r="A8228" s="264">
        <v>12</v>
      </c>
      <c r="B8228" s="264">
        <v>9</v>
      </c>
      <c r="C8228" s="265">
        <v>0.5</v>
      </c>
      <c r="D8228" s="112">
        <v>5.987210136272652</v>
      </c>
    </row>
    <row r="8229" spans="1:4">
      <c r="A8229" s="264">
        <v>12</v>
      </c>
      <c r="B8229" s="264">
        <v>9</v>
      </c>
      <c r="C8229" s="265">
        <v>0.54166666666666663</v>
      </c>
      <c r="D8229" s="112">
        <v>2.3873797630838069</v>
      </c>
    </row>
    <row r="8230" spans="1:4">
      <c r="A8230" s="264">
        <v>12</v>
      </c>
      <c r="B8230" s="264">
        <v>9</v>
      </c>
      <c r="C8230" s="265">
        <v>0.58333333333333337</v>
      </c>
      <c r="D8230" s="112">
        <v>2.8163496477347767</v>
      </c>
    </row>
    <row r="8231" spans="1:4">
      <c r="A8231" s="264">
        <v>12</v>
      </c>
      <c r="B8231" s="264">
        <v>9</v>
      </c>
      <c r="C8231" s="265">
        <v>0.625</v>
      </c>
      <c r="D8231" s="112">
        <v>4.3719620078504748</v>
      </c>
    </row>
    <row r="8232" spans="1:4">
      <c r="A8232" s="264">
        <v>12</v>
      </c>
      <c r="B8232" s="264">
        <v>9</v>
      </c>
      <c r="C8232" s="265">
        <v>0.66666666666666663</v>
      </c>
      <c r="D8232" s="112">
        <v>2.2743062768260969</v>
      </c>
    </row>
    <row r="8233" spans="1:4">
      <c r="A8233" s="264">
        <v>12</v>
      </c>
      <c r="B8233" s="264">
        <v>9</v>
      </c>
      <c r="C8233" s="265">
        <v>0.70833333333333337</v>
      </c>
      <c r="D8233" s="112">
        <v>0</v>
      </c>
    </row>
    <row r="8234" spans="1:4">
      <c r="A8234" s="264">
        <v>12</v>
      </c>
      <c r="B8234" s="264">
        <v>9</v>
      </c>
      <c r="C8234" s="265">
        <v>0.75</v>
      </c>
      <c r="D8234" s="112">
        <v>0</v>
      </c>
    </row>
    <row r="8235" spans="1:4">
      <c r="A8235" s="264">
        <v>12</v>
      </c>
      <c r="B8235" s="264">
        <v>9</v>
      </c>
      <c r="C8235" s="265">
        <v>0.79166666666666663</v>
      </c>
      <c r="D8235" s="112">
        <v>0</v>
      </c>
    </row>
    <row r="8236" spans="1:4">
      <c r="A8236" s="264">
        <v>12</v>
      </c>
      <c r="B8236" s="264">
        <v>9</v>
      </c>
      <c r="C8236" s="265">
        <v>0.83333333333333337</v>
      </c>
      <c r="D8236" s="112">
        <v>0</v>
      </c>
    </row>
    <row r="8237" spans="1:4">
      <c r="A8237" s="264">
        <v>12</v>
      </c>
      <c r="B8237" s="264">
        <v>9</v>
      </c>
      <c r="C8237" s="265">
        <v>0.875</v>
      </c>
      <c r="D8237" s="112">
        <v>0</v>
      </c>
    </row>
    <row r="8238" spans="1:4">
      <c r="A8238" s="264">
        <v>12</v>
      </c>
      <c r="B8238" s="264">
        <v>9</v>
      </c>
      <c r="C8238" s="265">
        <v>0.91666666666666663</v>
      </c>
      <c r="D8238" s="112">
        <v>0</v>
      </c>
    </row>
    <row r="8239" spans="1:4">
      <c r="A8239" s="264">
        <v>12</v>
      </c>
      <c r="B8239" s="264">
        <v>9</v>
      </c>
      <c r="C8239" s="265">
        <v>0.95833333333333337</v>
      </c>
      <c r="D8239" s="112">
        <v>0</v>
      </c>
    </row>
    <row r="8240" spans="1:4">
      <c r="A8240" s="264">
        <v>12</v>
      </c>
      <c r="B8240" s="264">
        <v>10</v>
      </c>
      <c r="C8240" s="265">
        <v>0</v>
      </c>
      <c r="D8240" s="112">
        <v>0</v>
      </c>
    </row>
    <row r="8241" spans="1:4">
      <c r="A8241" s="264">
        <v>12</v>
      </c>
      <c r="B8241" s="264">
        <v>10</v>
      </c>
      <c r="C8241" s="265">
        <v>4.1666666666666664E-2</v>
      </c>
      <c r="D8241" s="112">
        <v>0</v>
      </c>
    </row>
    <row r="8242" spans="1:4">
      <c r="A8242" s="264">
        <v>12</v>
      </c>
      <c r="B8242" s="264">
        <v>10</v>
      </c>
      <c r="C8242" s="265">
        <v>8.3333333333333329E-2</v>
      </c>
      <c r="D8242" s="112">
        <v>0</v>
      </c>
    </row>
    <row r="8243" spans="1:4">
      <c r="A8243" s="264">
        <v>12</v>
      </c>
      <c r="B8243" s="264">
        <v>10</v>
      </c>
      <c r="C8243" s="265">
        <v>0.125</v>
      </c>
      <c r="D8243" s="112">
        <v>0</v>
      </c>
    </row>
    <row r="8244" spans="1:4">
      <c r="A8244" s="264">
        <v>12</v>
      </c>
      <c r="B8244" s="264">
        <v>10</v>
      </c>
      <c r="C8244" s="265">
        <v>0.16666666666666666</v>
      </c>
      <c r="D8244" s="112">
        <v>0</v>
      </c>
    </row>
    <row r="8245" spans="1:4">
      <c r="A8245" s="264">
        <v>12</v>
      </c>
      <c r="B8245" s="264">
        <v>10</v>
      </c>
      <c r="C8245" s="265">
        <v>0.20833333333333334</v>
      </c>
      <c r="D8245" s="112">
        <v>0</v>
      </c>
    </row>
    <row r="8246" spans="1:4">
      <c r="A8246" s="264">
        <v>12</v>
      </c>
      <c r="B8246" s="264">
        <v>10</v>
      </c>
      <c r="C8246" s="265">
        <v>0.25</v>
      </c>
      <c r="D8246" s="112">
        <v>0</v>
      </c>
    </row>
    <row r="8247" spans="1:4">
      <c r="A8247" s="264">
        <v>12</v>
      </c>
      <c r="B8247" s="264">
        <v>10</v>
      </c>
      <c r="C8247" s="265">
        <v>0.29166666666666669</v>
      </c>
      <c r="D8247" s="112">
        <v>0</v>
      </c>
    </row>
    <row r="8248" spans="1:4">
      <c r="A8248" s="264">
        <v>12</v>
      </c>
      <c r="B8248" s="264">
        <v>10</v>
      </c>
      <c r="C8248" s="265">
        <v>0.33333333333333331</v>
      </c>
      <c r="D8248" s="112">
        <v>3.077194556191448</v>
      </c>
    </row>
    <row r="8249" spans="1:4">
      <c r="A8249" s="264">
        <v>12</v>
      </c>
      <c r="B8249" s="264">
        <v>10</v>
      </c>
      <c r="C8249" s="265">
        <v>0.375</v>
      </c>
      <c r="D8249" s="112">
        <v>5.5742232510169485</v>
      </c>
    </row>
    <row r="8250" spans="1:4">
      <c r="A8250" s="264">
        <v>12</v>
      </c>
      <c r="B8250" s="264">
        <v>10</v>
      </c>
      <c r="C8250" s="265">
        <v>0.41666666666666669</v>
      </c>
      <c r="D8250" s="112">
        <v>9.5063311523858562</v>
      </c>
    </row>
    <row r="8251" spans="1:4">
      <c r="A8251" s="264">
        <v>12</v>
      </c>
      <c r="B8251" s="264">
        <v>10</v>
      </c>
      <c r="C8251" s="265">
        <v>0.45833333333333331</v>
      </c>
      <c r="D8251" s="112">
        <v>19.864494593801268</v>
      </c>
    </row>
    <row r="8252" spans="1:4">
      <c r="A8252" s="264">
        <v>12</v>
      </c>
      <c r="B8252" s="264">
        <v>10</v>
      </c>
      <c r="C8252" s="265">
        <v>0.5</v>
      </c>
      <c r="D8252" s="112">
        <v>30.562877567303385</v>
      </c>
    </row>
    <row r="8253" spans="1:4">
      <c r="A8253" s="264">
        <v>12</v>
      </c>
      <c r="B8253" s="264">
        <v>10</v>
      </c>
      <c r="C8253" s="265">
        <v>0.54166666666666663</v>
      </c>
      <c r="D8253" s="112">
        <v>35.028331166839131</v>
      </c>
    </row>
    <row r="8254" spans="1:4">
      <c r="A8254" s="264">
        <v>12</v>
      </c>
      <c r="B8254" s="264">
        <v>10</v>
      </c>
      <c r="C8254" s="265">
        <v>0.58333333333333337</v>
      </c>
      <c r="D8254" s="112">
        <v>35.48732921935833</v>
      </c>
    </row>
    <row r="8255" spans="1:4">
      <c r="A8255" s="264">
        <v>12</v>
      </c>
      <c r="B8255" s="264">
        <v>10</v>
      </c>
      <c r="C8255" s="265">
        <v>0.625</v>
      </c>
      <c r="D8255" s="112">
        <v>32.692100841295364</v>
      </c>
    </row>
    <row r="8256" spans="1:4">
      <c r="A8256" s="264">
        <v>12</v>
      </c>
      <c r="B8256" s="264">
        <v>10</v>
      </c>
      <c r="C8256" s="265">
        <v>0.66666666666666663</v>
      </c>
      <c r="D8256" s="112">
        <v>15.835222192123341</v>
      </c>
    </row>
    <row r="8257" spans="1:4">
      <c r="A8257" s="264">
        <v>12</v>
      </c>
      <c r="B8257" s="264">
        <v>10</v>
      </c>
      <c r="C8257" s="265">
        <v>0.70833333333333337</v>
      </c>
      <c r="D8257" s="112">
        <v>0.42042923601965704</v>
      </c>
    </row>
    <row r="8258" spans="1:4">
      <c r="A8258" s="264">
        <v>12</v>
      </c>
      <c r="B8258" s="264">
        <v>10</v>
      </c>
      <c r="C8258" s="265">
        <v>0.75</v>
      </c>
      <c r="D8258" s="112">
        <v>0</v>
      </c>
    </row>
    <row r="8259" spans="1:4">
      <c r="A8259" s="264">
        <v>12</v>
      </c>
      <c r="B8259" s="264">
        <v>10</v>
      </c>
      <c r="C8259" s="265">
        <v>0.79166666666666663</v>
      </c>
      <c r="D8259" s="112">
        <v>0</v>
      </c>
    </row>
    <row r="8260" spans="1:4">
      <c r="A8260" s="264">
        <v>12</v>
      </c>
      <c r="B8260" s="264">
        <v>10</v>
      </c>
      <c r="C8260" s="265">
        <v>0.83333333333333337</v>
      </c>
      <c r="D8260" s="112">
        <v>0</v>
      </c>
    </row>
    <row r="8261" spans="1:4">
      <c r="A8261" s="264">
        <v>12</v>
      </c>
      <c r="B8261" s="264">
        <v>10</v>
      </c>
      <c r="C8261" s="265">
        <v>0.875</v>
      </c>
      <c r="D8261" s="112">
        <v>0</v>
      </c>
    </row>
    <row r="8262" spans="1:4">
      <c r="A8262" s="264">
        <v>12</v>
      </c>
      <c r="B8262" s="264">
        <v>10</v>
      </c>
      <c r="C8262" s="265">
        <v>0.91666666666666663</v>
      </c>
      <c r="D8262" s="112">
        <v>0</v>
      </c>
    </row>
    <row r="8263" spans="1:4">
      <c r="A8263" s="264">
        <v>12</v>
      </c>
      <c r="B8263" s="264">
        <v>10</v>
      </c>
      <c r="C8263" s="265">
        <v>0.95833333333333337</v>
      </c>
      <c r="D8263" s="112">
        <v>0</v>
      </c>
    </row>
    <row r="8264" spans="1:4">
      <c r="A8264" s="264">
        <v>12</v>
      </c>
      <c r="B8264" s="264">
        <v>11</v>
      </c>
      <c r="C8264" s="265">
        <v>0</v>
      </c>
      <c r="D8264" s="112">
        <v>0</v>
      </c>
    </row>
    <row r="8265" spans="1:4">
      <c r="A8265" s="264">
        <v>12</v>
      </c>
      <c r="B8265" s="264">
        <v>11</v>
      </c>
      <c r="C8265" s="265">
        <v>4.1666666666666664E-2</v>
      </c>
      <c r="D8265" s="112">
        <v>0</v>
      </c>
    </row>
    <row r="8266" spans="1:4">
      <c r="A8266" s="264">
        <v>12</v>
      </c>
      <c r="B8266" s="264">
        <v>11</v>
      </c>
      <c r="C8266" s="265">
        <v>8.3333333333333329E-2</v>
      </c>
      <c r="D8266" s="112">
        <v>0</v>
      </c>
    </row>
    <row r="8267" spans="1:4">
      <c r="A8267" s="264">
        <v>12</v>
      </c>
      <c r="B8267" s="264">
        <v>11</v>
      </c>
      <c r="C8267" s="265">
        <v>0.125</v>
      </c>
      <c r="D8267" s="112">
        <v>0</v>
      </c>
    </row>
    <row r="8268" spans="1:4">
      <c r="A8268" s="264">
        <v>12</v>
      </c>
      <c r="B8268" s="264">
        <v>11</v>
      </c>
      <c r="C8268" s="265">
        <v>0.16666666666666666</v>
      </c>
      <c r="D8268" s="112">
        <v>0</v>
      </c>
    </row>
    <row r="8269" spans="1:4">
      <c r="A8269" s="264">
        <v>12</v>
      </c>
      <c r="B8269" s="264">
        <v>11</v>
      </c>
      <c r="C8269" s="265">
        <v>0.20833333333333334</v>
      </c>
      <c r="D8269" s="112">
        <v>0</v>
      </c>
    </row>
    <row r="8270" spans="1:4">
      <c r="A8270" s="264">
        <v>12</v>
      </c>
      <c r="B8270" s="264">
        <v>11</v>
      </c>
      <c r="C8270" s="265">
        <v>0.25</v>
      </c>
      <c r="D8270" s="112">
        <v>0</v>
      </c>
    </row>
    <row r="8271" spans="1:4">
      <c r="A8271" s="264">
        <v>12</v>
      </c>
      <c r="B8271" s="264">
        <v>11</v>
      </c>
      <c r="C8271" s="265">
        <v>0.29166666666666669</v>
      </c>
      <c r="D8271" s="112">
        <v>0.30572419796062034</v>
      </c>
    </row>
    <row r="8272" spans="1:4">
      <c r="A8272" s="264">
        <v>12</v>
      </c>
      <c r="B8272" s="264">
        <v>11</v>
      </c>
      <c r="C8272" s="265">
        <v>0.33333333333333331</v>
      </c>
      <c r="D8272" s="112">
        <v>16.430958419948254</v>
      </c>
    </row>
    <row r="8273" spans="1:4">
      <c r="A8273" s="264">
        <v>12</v>
      </c>
      <c r="B8273" s="264">
        <v>11</v>
      </c>
      <c r="C8273" s="265">
        <v>0.375</v>
      </c>
      <c r="D8273" s="112">
        <v>35.947535599268761</v>
      </c>
    </row>
    <row r="8274" spans="1:4">
      <c r="A8274" s="264">
        <v>12</v>
      </c>
      <c r="B8274" s="264">
        <v>11</v>
      </c>
      <c r="C8274" s="265">
        <v>0.41666666666666669</v>
      </c>
      <c r="D8274" s="112">
        <v>37.484561557204188</v>
      </c>
    </row>
    <row r="8275" spans="1:4">
      <c r="A8275" s="264">
        <v>12</v>
      </c>
      <c r="B8275" s="264">
        <v>11</v>
      </c>
      <c r="C8275" s="265">
        <v>0.45833333333333331</v>
      </c>
      <c r="D8275" s="112">
        <v>36.134536908431116</v>
      </c>
    </row>
    <row r="8276" spans="1:4">
      <c r="A8276" s="264">
        <v>12</v>
      </c>
      <c r="B8276" s="264">
        <v>11</v>
      </c>
      <c r="C8276" s="265">
        <v>0.5</v>
      </c>
      <c r="D8276" s="112">
        <v>33.212477997892911</v>
      </c>
    </row>
    <row r="8277" spans="1:4">
      <c r="A8277" s="264">
        <v>12</v>
      </c>
      <c r="B8277" s="264">
        <v>11</v>
      </c>
      <c r="C8277" s="265">
        <v>0.54166666666666663</v>
      </c>
      <c r="D8277" s="112">
        <v>31.565794405707237</v>
      </c>
    </row>
    <row r="8278" spans="1:4">
      <c r="A8278" s="264">
        <v>12</v>
      </c>
      <c r="B8278" s="264">
        <v>11</v>
      </c>
      <c r="C8278" s="265">
        <v>0.58333333333333337</v>
      </c>
      <c r="D8278" s="112">
        <v>36.581093177038902</v>
      </c>
    </row>
    <row r="8279" spans="1:4">
      <c r="A8279" s="264">
        <v>12</v>
      </c>
      <c r="B8279" s="264">
        <v>11</v>
      </c>
      <c r="C8279" s="265">
        <v>0.625</v>
      </c>
      <c r="D8279" s="112">
        <v>35.983860205378484</v>
      </c>
    </row>
    <row r="8280" spans="1:4">
      <c r="A8280" s="264">
        <v>12</v>
      </c>
      <c r="B8280" s="264">
        <v>11</v>
      </c>
      <c r="C8280" s="265">
        <v>0.66666666666666663</v>
      </c>
      <c r="D8280" s="112">
        <v>18.034330770604935</v>
      </c>
    </row>
    <row r="8281" spans="1:4">
      <c r="A8281" s="264">
        <v>12</v>
      </c>
      <c r="B8281" s="264">
        <v>11</v>
      </c>
      <c r="C8281" s="265">
        <v>0.70833333333333337</v>
      </c>
      <c r="D8281" s="112">
        <v>0.47257291723228323</v>
      </c>
    </row>
    <row r="8282" spans="1:4">
      <c r="A8282" s="264">
        <v>12</v>
      </c>
      <c r="B8282" s="264">
        <v>11</v>
      </c>
      <c r="C8282" s="265">
        <v>0.75</v>
      </c>
      <c r="D8282" s="112">
        <v>0</v>
      </c>
    </row>
    <row r="8283" spans="1:4">
      <c r="A8283" s="264">
        <v>12</v>
      </c>
      <c r="B8283" s="264">
        <v>11</v>
      </c>
      <c r="C8283" s="265">
        <v>0.79166666666666663</v>
      </c>
      <c r="D8283" s="112">
        <v>0</v>
      </c>
    </row>
    <row r="8284" spans="1:4">
      <c r="A8284" s="264">
        <v>12</v>
      </c>
      <c r="B8284" s="264">
        <v>11</v>
      </c>
      <c r="C8284" s="265">
        <v>0.83333333333333337</v>
      </c>
      <c r="D8284" s="112">
        <v>0</v>
      </c>
    </row>
    <row r="8285" spans="1:4">
      <c r="A8285" s="264">
        <v>12</v>
      </c>
      <c r="B8285" s="264">
        <v>11</v>
      </c>
      <c r="C8285" s="265">
        <v>0.875</v>
      </c>
      <c r="D8285" s="112">
        <v>0</v>
      </c>
    </row>
    <row r="8286" spans="1:4">
      <c r="A8286" s="264">
        <v>12</v>
      </c>
      <c r="B8286" s="264">
        <v>11</v>
      </c>
      <c r="C8286" s="265">
        <v>0.91666666666666663</v>
      </c>
      <c r="D8286" s="112">
        <v>0</v>
      </c>
    </row>
    <row r="8287" spans="1:4">
      <c r="A8287" s="264">
        <v>12</v>
      </c>
      <c r="B8287" s="264">
        <v>11</v>
      </c>
      <c r="C8287" s="265">
        <v>0.95833333333333337</v>
      </c>
      <c r="D8287" s="112">
        <v>0</v>
      </c>
    </row>
    <row r="8288" spans="1:4">
      <c r="A8288" s="264">
        <v>12</v>
      </c>
      <c r="B8288" s="264">
        <v>12</v>
      </c>
      <c r="C8288" s="265">
        <v>0</v>
      </c>
      <c r="D8288" s="112">
        <v>0</v>
      </c>
    </row>
    <row r="8289" spans="1:4">
      <c r="A8289" s="264">
        <v>12</v>
      </c>
      <c r="B8289" s="264">
        <v>12</v>
      </c>
      <c r="C8289" s="265">
        <v>4.1666666666666664E-2</v>
      </c>
      <c r="D8289" s="112">
        <v>0</v>
      </c>
    </row>
    <row r="8290" spans="1:4">
      <c r="A8290" s="264">
        <v>12</v>
      </c>
      <c r="B8290" s="264">
        <v>12</v>
      </c>
      <c r="C8290" s="265">
        <v>8.3333333333333329E-2</v>
      </c>
      <c r="D8290" s="112">
        <v>0</v>
      </c>
    </row>
    <row r="8291" spans="1:4">
      <c r="A8291" s="264">
        <v>12</v>
      </c>
      <c r="B8291" s="264">
        <v>12</v>
      </c>
      <c r="C8291" s="265">
        <v>0.125</v>
      </c>
      <c r="D8291" s="112">
        <v>0</v>
      </c>
    </row>
    <row r="8292" spans="1:4">
      <c r="A8292" s="264">
        <v>12</v>
      </c>
      <c r="B8292" s="264">
        <v>12</v>
      </c>
      <c r="C8292" s="265">
        <v>0.16666666666666666</v>
      </c>
      <c r="D8292" s="112">
        <v>0</v>
      </c>
    </row>
    <row r="8293" spans="1:4">
      <c r="A8293" s="264">
        <v>12</v>
      </c>
      <c r="B8293" s="264">
        <v>12</v>
      </c>
      <c r="C8293" s="265">
        <v>0.20833333333333334</v>
      </c>
      <c r="D8293" s="112">
        <v>0</v>
      </c>
    </row>
    <row r="8294" spans="1:4">
      <c r="A8294" s="264">
        <v>12</v>
      </c>
      <c r="B8294" s="264">
        <v>12</v>
      </c>
      <c r="C8294" s="265">
        <v>0.25</v>
      </c>
      <c r="D8294" s="112">
        <v>0</v>
      </c>
    </row>
    <row r="8295" spans="1:4">
      <c r="A8295" s="264">
        <v>12</v>
      </c>
      <c r="B8295" s="264">
        <v>12</v>
      </c>
      <c r="C8295" s="265">
        <v>0.29166666666666669</v>
      </c>
      <c r="D8295" s="112">
        <v>0.24436070509799834</v>
      </c>
    </row>
    <row r="8296" spans="1:4">
      <c r="A8296" s="264">
        <v>12</v>
      </c>
      <c r="B8296" s="264">
        <v>12</v>
      </c>
      <c r="C8296" s="265">
        <v>0.33333333333333331</v>
      </c>
      <c r="D8296" s="112">
        <v>12.940333482086817</v>
      </c>
    </row>
    <row r="8297" spans="1:4">
      <c r="A8297" s="264">
        <v>12</v>
      </c>
      <c r="B8297" s="264">
        <v>12</v>
      </c>
      <c r="C8297" s="265">
        <v>0.375</v>
      </c>
      <c r="D8297" s="112">
        <v>20.761761659759582</v>
      </c>
    </row>
    <row r="8298" spans="1:4">
      <c r="A8298" s="264">
        <v>12</v>
      </c>
      <c r="B8298" s="264">
        <v>12</v>
      </c>
      <c r="C8298" s="265">
        <v>0.41666666666666669</v>
      </c>
      <c r="D8298" s="112">
        <v>32.863330179719782</v>
      </c>
    </row>
    <row r="8299" spans="1:4">
      <c r="A8299" s="264">
        <v>12</v>
      </c>
      <c r="B8299" s="264">
        <v>12</v>
      </c>
      <c r="C8299" s="265">
        <v>0.45833333333333331</v>
      </c>
      <c r="D8299" s="112">
        <v>28.3603074141351</v>
      </c>
    </row>
    <row r="8300" spans="1:4">
      <c r="A8300" s="264">
        <v>12</v>
      </c>
      <c r="B8300" s="264">
        <v>12</v>
      </c>
      <c r="C8300" s="265">
        <v>0.5</v>
      </c>
      <c r="D8300" s="112">
        <v>19.219765538620003</v>
      </c>
    </row>
    <row r="8301" spans="1:4">
      <c r="A8301" s="264">
        <v>12</v>
      </c>
      <c r="B8301" s="264">
        <v>12</v>
      </c>
      <c r="C8301" s="265">
        <v>0.54166666666666663</v>
      </c>
      <c r="D8301" s="112">
        <v>14.056166817265581</v>
      </c>
    </row>
    <row r="8302" spans="1:4">
      <c r="A8302" s="264">
        <v>12</v>
      </c>
      <c r="B8302" s="264">
        <v>12</v>
      </c>
      <c r="C8302" s="265">
        <v>0.58333333333333337</v>
      </c>
      <c r="D8302" s="112">
        <v>27.031802686361999</v>
      </c>
    </row>
    <row r="8303" spans="1:4">
      <c r="A8303" s="264">
        <v>12</v>
      </c>
      <c r="B8303" s="264">
        <v>12</v>
      </c>
      <c r="C8303" s="265">
        <v>0.625</v>
      </c>
      <c r="D8303" s="112">
        <v>34.407574221667232</v>
      </c>
    </row>
    <row r="8304" spans="1:4">
      <c r="A8304" s="264">
        <v>12</v>
      </c>
      <c r="B8304" s="264">
        <v>12</v>
      </c>
      <c r="C8304" s="265">
        <v>0.66666666666666663</v>
      </c>
      <c r="D8304" s="112">
        <v>18.354261832135382</v>
      </c>
    </row>
    <row r="8305" spans="1:4">
      <c r="A8305" s="264">
        <v>12</v>
      </c>
      <c r="B8305" s="264">
        <v>12</v>
      </c>
      <c r="C8305" s="265">
        <v>0.70833333333333337</v>
      </c>
      <c r="D8305" s="112">
        <v>0.56086582604867474</v>
      </c>
    </row>
    <row r="8306" spans="1:4">
      <c r="A8306" s="264">
        <v>12</v>
      </c>
      <c r="B8306" s="264">
        <v>12</v>
      </c>
      <c r="C8306" s="265">
        <v>0.75</v>
      </c>
      <c r="D8306" s="112">
        <v>0</v>
      </c>
    </row>
    <row r="8307" spans="1:4">
      <c r="A8307" s="264">
        <v>12</v>
      </c>
      <c r="B8307" s="264">
        <v>12</v>
      </c>
      <c r="C8307" s="265">
        <v>0.79166666666666663</v>
      </c>
      <c r="D8307" s="112">
        <v>0</v>
      </c>
    </row>
    <row r="8308" spans="1:4">
      <c r="A8308" s="264">
        <v>12</v>
      </c>
      <c r="B8308" s="264">
        <v>12</v>
      </c>
      <c r="C8308" s="265">
        <v>0.83333333333333337</v>
      </c>
      <c r="D8308" s="112">
        <v>0</v>
      </c>
    </row>
    <row r="8309" spans="1:4">
      <c r="A8309" s="264">
        <v>12</v>
      </c>
      <c r="B8309" s="264">
        <v>12</v>
      </c>
      <c r="C8309" s="265">
        <v>0.875</v>
      </c>
      <c r="D8309" s="112">
        <v>0</v>
      </c>
    </row>
    <row r="8310" spans="1:4">
      <c r="A8310" s="264">
        <v>12</v>
      </c>
      <c r="B8310" s="264">
        <v>12</v>
      </c>
      <c r="C8310" s="265">
        <v>0.91666666666666663</v>
      </c>
      <c r="D8310" s="112">
        <v>0</v>
      </c>
    </row>
    <row r="8311" spans="1:4">
      <c r="A8311" s="264">
        <v>12</v>
      </c>
      <c r="B8311" s="264">
        <v>12</v>
      </c>
      <c r="C8311" s="265">
        <v>0.95833333333333337</v>
      </c>
      <c r="D8311" s="112">
        <v>0</v>
      </c>
    </row>
    <row r="8312" spans="1:4">
      <c r="A8312" s="264">
        <v>12</v>
      </c>
      <c r="B8312" s="264">
        <v>13</v>
      </c>
      <c r="C8312" s="265">
        <v>0</v>
      </c>
      <c r="D8312" s="112">
        <v>0</v>
      </c>
    </row>
    <row r="8313" spans="1:4">
      <c r="A8313" s="264">
        <v>12</v>
      </c>
      <c r="B8313" s="264">
        <v>13</v>
      </c>
      <c r="C8313" s="265">
        <v>4.1666666666666664E-2</v>
      </c>
      <c r="D8313" s="112">
        <v>0</v>
      </c>
    </row>
    <row r="8314" spans="1:4">
      <c r="A8314" s="264">
        <v>12</v>
      </c>
      <c r="B8314" s="264">
        <v>13</v>
      </c>
      <c r="C8314" s="265">
        <v>8.3333333333333329E-2</v>
      </c>
      <c r="D8314" s="112">
        <v>0</v>
      </c>
    </row>
    <row r="8315" spans="1:4">
      <c r="A8315" s="264">
        <v>12</v>
      </c>
      <c r="B8315" s="264">
        <v>13</v>
      </c>
      <c r="C8315" s="265">
        <v>0.125</v>
      </c>
      <c r="D8315" s="112">
        <v>0</v>
      </c>
    </row>
    <row r="8316" spans="1:4">
      <c r="A8316" s="264">
        <v>12</v>
      </c>
      <c r="B8316" s="264">
        <v>13</v>
      </c>
      <c r="C8316" s="265">
        <v>0.16666666666666666</v>
      </c>
      <c r="D8316" s="112">
        <v>0</v>
      </c>
    </row>
    <row r="8317" spans="1:4">
      <c r="A8317" s="264">
        <v>12</v>
      </c>
      <c r="B8317" s="264">
        <v>13</v>
      </c>
      <c r="C8317" s="265">
        <v>0.20833333333333334</v>
      </c>
      <c r="D8317" s="112">
        <v>0</v>
      </c>
    </row>
    <row r="8318" spans="1:4">
      <c r="A8318" s="264">
        <v>12</v>
      </c>
      <c r="B8318" s="264">
        <v>13</v>
      </c>
      <c r="C8318" s="265">
        <v>0.25</v>
      </c>
      <c r="D8318" s="112">
        <v>0</v>
      </c>
    </row>
    <row r="8319" spans="1:4">
      <c r="A8319" s="264">
        <v>12</v>
      </c>
      <c r="B8319" s="264">
        <v>13</v>
      </c>
      <c r="C8319" s="265">
        <v>0.29166666666666669</v>
      </c>
      <c r="D8319" s="112">
        <v>0.29624849545022885</v>
      </c>
    </row>
    <row r="8320" spans="1:4">
      <c r="A8320" s="264">
        <v>12</v>
      </c>
      <c r="B8320" s="264">
        <v>13</v>
      </c>
      <c r="C8320" s="265">
        <v>0.33333333333333331</v>
      </c>
      <c r="D8320" s="112">
        <v>18.565237519047216</v>
      </c>
    </row>
    <row r="8321" spans="1:4">
      <c r="A8321" s="264">
        <v>12</v>
      </c>
      <c r="B8321" s="264">
        <v>13</v>
      </c>
      <c r="C8321" s="265">
        <v>0.375</v>
      </c>
      <c r="D8321" s="112">
        <v>38.983750526792512</v>
      </c>
    </row>
    <row r="8322" spans="1:4">
      <c r="A8322" s="264">
        <v>12</v>
      </c>
      <c r="B8322" s="264">
        <v>13</v>
      </c>
      <c r="C8322" s="265">
        <v>0.41666666666666669</v>
      </c>
      <c r="D8322" s="112">
        <v>38.807849741734898</v>
      </c>
    </row>
    <row r="8323" spans="1:4">
      <c r="A8323" s="264">
        <v>12</v>
      </c>
      <c r="B8323" s="264">
        <v>13</v>
      </c>
      <c r="C8323" s="265">
        <v>0.45833333333333331</v>
      </c>
      <c r="D8323" s="112">
        <v>37.116253438347648</v>
      </c>
    </row>
    <row r="8324" spans="1:4">
      <c r="A8324" s="264">
        <v>12</v>
      </c>
      <c r="B8324" s="264">
        <v>13</v>
      </c>
      <c r="C8324" s="265">
        <v>0.5</v>
      </c>
      <c r="D8324" s="112">
        <v>35.877572391386551</v>
      </c>
    </row>
    <row r="8325" spans="1:4">
      <c r="A8325" s="264">
        <v>12</v>
      </c>
      <c r="B8325" s="264">
        <v>13</v>
      </c>
      <c r="C8325" s="265">
        <v>0.54166666666666663</v>
      </c>
      <c r="D8325" s="112">
        <v>36.801637507758215</v>
      </c>
    </row>
    <row r="8326" spans="1:4">
      <c r="A8326" s="264">
        <v>12</v>
      </c>
      <c r="B8326" s="264">
        <v>13</v>
      </c>
      <c r="C8326" s="265">
        <v>0.58333333333333337</v>
      </c>
      <c r="D8326" s="112">
        <v>38.434500673575684</v>
      </c>
    </row>
    <row r="8327" spans="1:4">
      <c r="A8327" s="264">
        <v>12</v>
      </c>
      <c r="B8327" s="264">
        <v>13</v>
      </c>
      <c r="C8327" s="265">
        <v>0.625</v>
      </c>
      <c r="D8327" s="112">
        <v>38.895131097170719</v>
      </c>
    </row>
    <row r="8328" spans="1:4">
      <c r="A8328" s="264">
        <v>12</v>
      </c>
      <c r="B8328" s="264">
        <v>13</v>
      </c>
      <c r="C8328" s="265">
        <v>0.66666666666666663</v>
      </c>
      <c r="D8328" s="112">
        <v>20.726421433254586</v>
      </c>
    </row>
    <row r="8329" spans="1:4">
      <c r="A8329" s="264">
        <v>12</v>
      </c>
      <c r="B8329" s="264">
        <v>13</v>
      </c>
      <c r="C8329" s="265">
        <v>0.70833333333333337</v>
      </c>
      <c r="D8329" s="112">
        <v>0.78907329404484283</v>
      </c>
    </row>
    <row r="8330" spans="1:4">
      <c r="A8330" s="264">
        <v>12</v>
      </c>
      <c r="B8330" s="264">
        <v>13</v>
      </c>
      <c r="C8330" s="265">
        <v>0.75</v>
      </c>
      <c r="D8330" s="112">
        <v>0</v>
      </c>
    </row>
    <row r="8331" spans="1:4">
      <c r="A8331" s="264">
        <v>12</v>
      </c>
      <c r="B8331" s="264">
        <v>13</v>
      </c>
      <c r="C8331" s="265">
        <v>0.79166666666666663</v>
      </c>
      <c r="D8331" s="112">
        <v>0</v>
      </c>
    </row>
    <row r="8332" spans="1:4">
      <c r="A8332" s="264">
        <v>12</v>
      </c>
      <c r="B8332" s="264">
        <v>13</v>
      </c>
      <c r="C8332" s="265">
        <v>0.83333333333333337</v>
      </c>
      <c r="D8332" s="112">
        <v>0</v>
      </c>
    </row>
    <row r="8333" spans="1:4">
      <c r="A8333" s="264">
        <v>12</v>
      </c>
      <c r="B8333" s="264">
        <v>13</v>
      </c>
      <c r="C8333" s="265">
        <v>0.875</v>
      </c>
      <c r="D8333" s="112">
        <v>0</v>
      </c>
    </row>
    <row r="8334" spans="1:4">
      <c r="A8334" s="264">
        <v>12</v>
      </c>
      <c r="B8334" s="264">
        <v>13</v>
      </c>
      <c r="C8334" s="265">
        <v>0.91666666666666663</v>
      </c>
      <c r="D8334" s="112">
        <v>0</v>
      </c>
    </row>
    <row r="8335" spans="1:4">
      <c r="A8335" s="264">
        <v>12</v>
      </c>
      <c r="B8335" s="264">
        <v>13</v>
      </c>
      <c r="C8335" s="265">
        <v>0.95833333333333337</v>
      </c>
      <c r="D8335" s="112">
        <v>0</v>
      </c>
    </row>
    <row r="8336" spans="1:4">
      <c r="A8336" s="264">
        <v>12</v>
      </c>
      <c r="B8336" s="264">
        <v>14</v>
      </c>
      <c r="C8336" s="265">
        <v>0</v>
      </c>
      <c r="D8336" s="112">
        <v>0</v>
      </c>
    </row>
    <row r="8337" spans="1:4">
      <c r="A8337" s="264">
        <v>12</v>
      </c>
      <c r="B8337" s="264">
        <v>14</v>
      </c>
      <c r="C8337" s="265">
        <v>4.1666666666666664E-2</v>
      </c>
      <c r="D8337" s="112">
        <v>0</v>
      </c>
    </row>
    <row r="8338" spans="1:4">
      <c r="A8338" s="264">
        <v>12</v>
      </c>
      <c r="B8338" s="264">
        <v>14</v>
      </c>
      <c r="C8338" s="265">
        <v>8.3333333333333329E-2</v>
      </c>
      <c r="D8338" s="112">
        <v>0</v>
      </c>
    </row>
    <row r="8339" spans="1:4">
      <c r="A8339" s="264">
        <v>12</v>
      </c>
      <c r="B8339" s="264">
        <v>14</v>
      </c>
      <c r="C8339" s="265">
        <v>0.125</v>
      </c>
      <c r="D8339" s="112">
        <v>0</v>
      </c>
    </row>
    <row r="8340" spans="1:4">
      <c r="A8340" s="264">
        <v>12</v>
      </c>
      <c r="B8340" s="264">
        <v>14</v>
      </c>
      <c r="C8340" s="265">
        <v>0.16666666666666666</v>
      </c>
      <c r="D8340" s="112">
        <v>0</v>
      </c>
    </row>
    <row r="8341" spans="1:4">
      <c r="A8341" s="264">
        <v>12</v>
      </c>
      <c r="B8341" s="264">
        <v>14</v>
      </c>
      <c r="C8341" s="265">
        <v>0.20833333333333334</v>
      </c>
      <c r="D8341" s="112">
        <v>0</v>
      </c>
    </row>
    <row r="8342" spans="1:4">
      <c r="A8342" s="264">
        <v>12</v>
      </c>
      <c r="B8342" s="264">
        <v>14</v>
      </c>
      <c r="C8342" s="265">
        <v>0.25</v>
      </c>
      <c r="D8342" s="112">
        <v>0</v>
      </c>
    </row>
    <row r="8343" spans="1:4">
      <c r="A8343" s="264">
        <v>12</v>
      </c>
      <c r="B8343" s="264">
        <v>14</v>
      </c>
      <c r="C8343" s="265">
        <v>0.29166666666666669</v>
      </c>
      <c r="D8343" s="112">
        <v>0</v>
      </c>
    </row>
    <row r="8344" spans="1:4">
      <c r="A8344" s="264">
        <v>12</v>
      </c>
      <c r="B8344" s="264">
        <v>14</v>
      </c>
      <c r="C8344" s="265">
        <v>0.33333333333333331</v>
      </c>
      <c r="D8344" s="112">
        <v>18.725835637038337</v>
      </c>
    </row>
    <row r="8345" spans="1:4">
      <c r="A8345" s="264">
        <v>12</v>
      </c>
      <c r="B8345" s="264">
        <v>14</v>
      </c>
      <c r="C8345" s="265">
        <v>0.375</v>
      </c>
      <c r="D8345" s="112">
        <v>38.977041018932624</v>
      </c>
    </row>
    <row r="8346" spans="1:4">
      <c r="A8346" s="264">
        <v>12</v>
      </c>
      <c r="B8346" s="264">
        <v>14</v>
      </c>
      <c r="C8346" s="265">
        <v>0.41666666666666669</v>
      </c>
      <c r="D8346" s="112">
        <v>38.754142248984515</v>
      </c>
    </row>
    <row r="8347" spans="1:4">
      <c r="A8347" s="264">
        <v>12</v>
      </c>
      <c r="B8347" s="264">
        <v>14</v>
      </c>
      <c r="C8347" s="265">
        <v>0.45833333333333331</v>
      </c>
      <c r="D8347" s="112">
        <v>36.668513245210619</v>
      </c>
    </row>
    <row r="8348" spans="1:4">
      <c r="A8348" s="264">
        <v>12</v>
      </c>
      <c r="B8348" s="264">
        <v>14</v>
      </c>
      <c r="C8348" s="265">
        <v>0.5</v>
      </c>
      <c r="D8348" s="112">
        <v>35.308323961950386</v>
      </c>
    </row>
    <row r="8349" spans="1:4">
      <c r="A8349" s="264">
        <v>12</v>
      </c>
      <c r="B8349" s="264">
        <v>14</v>
      </c>
      <c r="C8349" s="265">
        <v>0.54166666666666663</v>
      </c>
      <c r="D8349" s="112">
        <v>36.368598801652524</v>
      </c>
    </row>
    <row r="8350" spans="1:4">
      <c r="A8350" s="264">
        <v>12</v>
      </c>
      <c r="B8350" s="264">
        <v>14</v>
      </c>
      <c r="C8350" s="265">
        <v>0.58333333333333337</v>
      </c>
      <c r="D8350" s="112">
        <v>37.319241016834084</v>
      </c>
    </row>
    <row r="8351" spans="1:4">
      <c r="A8351" s="264">
        <v>12</v>
      </c>
      <c r="B8351" s="264">
        <v>14</v>
      </c>
      <c r="C8351" s="265">
        <v>0.625</v>
      </c>
      <c r="D8351" s="112">
        <v>38.399572561600024</v>
      </c>
    </row>
    <row r="8352" spans="1:4">
      <c r="A8352" s="264">
        <v>12</v>
      </c>
      <c r="B8352" s="264">
        <v>14</v>
      </c>
      <c r="C8352" s="265">
        <v>0.66666666666666663</v>
      </c>
      <c r="D8352" s="112">
        <v>21.101493205662514</v>
      </c>
    </row>
    <row r="8353" spans="1:4">
      <c r="A8353" s="264">
        <v>12</v>
      </c>
      <c r="B8353" s="264">
        <v>14</v>
      </c>
      <c r="C8353" s="265">
        <v>0.70833333333333337</v>
      </c>
      <c r="D8353" s="112">
        <v>0.55694049111832122</v>
      </c>
    </row>
    <row r="8354" spans="1:4">
      <c r="A8354" s="264">
        <v>12</v>
      </c>
      <c r="B8354" s="264">
        <v>14</v>
      </c>
      <c r="C8354" s="265">
        <v>0.75</v>
      </c>
      <c r="D8354" s="112">
        <v>0</v>
      </c>
    </row>
    <row r="8355" spans="1:4">
      <c r="A8355" s="264">
        <v>12</v>
      </c>
      <c r="B8355" s="264">
        <v>14</v>
      </c>
      <c r="C8355" s="265">
        <v>0.79166666666666663</v>
      </c>
      <c r="D8355" s="112">
        <v>0</v>
      </c>
    </row>
    <row r="8356" spans="1:4">
      <c r="A8356" s="264">
        <v>12</v>
      </c>
      <c r="B8356" s="264">
        <v>14</v>
      </c>
      <c r="C8356" s="265">
        <v>0.83333333333333337</v>
      </c>
      <c r="D8356" s="112">
        <v>0</v>
      </c>
    </row>
    <row r="8357" spans="1:4">
      <c r="A8357" s="264">
        <v>12</v>
      </c>
      <c r="B8357" s="264">
        <v>14</v>
      </c>
      <c r="C8357" s="265">
        <v>0.875</v>
      </c>
      <c r="D8357" s="112">
        <v>0</v>
      </c>
    </row>
    <row r="8358" spans="1:4">
      <c r="A8358" s="264">
        <v>12</v>
      </c>
      <c r="B8358" s="264">
        <v>14</v>
      </c>
      <c r="C8358" s="265">
        <v>0.91666666666666663</v>
      </c>
      <c r="D8358" s="112">
        <v>0</v>
      </c>
    </row>
    <row r="8359" spans="1:4">
      <c r="A8359" s="264">
        <v>12</v>
      </c>
      <c r="B8359" s="264">
        <v>14</v>
      </c>
      <c r="C8359" s="265">
        <v>0.95833333333333337</v>
      </c>
      <c r="D8359" s="112">
        <v>0</v>
      </c>
    </row>
    <row r="8360" spans="1:4">
      <c r="A8360" s="264">
        <v>12</v>
      </c>
      <c r="B8360" s="264">
        <v>15</v>
      </c>
      <c r="C8360" s="265">
        <v>0</v>
      </c>
      <c r="D8360" s="112">
        <v>0</v>
      </c>
    </row>
    <row r="8361" spans="1:4">
      <c r="A8361" s="264">
        <v>12</v>
      </c>
      <c r="B8361" s="264">
        <v>15</v>
      </c>
      <c r="C8361" s="265">
        <v>4.1666666666666664E-2</v>
      </c>
      <c r="D8361" s="112">
        <v>0</v>
      </c>
    </row>
    <row r="8362" spans="1:4">
      <c r="A8362" s="264">
        <v>12</v>
      </c>
      <c r="B8362" s="264">
        <v>15</v>
      </c>
      <c r="C8362" s="265">
        <v>8.3333333333333329E-2</v>
      </c>
      <c r="D8362" s="112">
        <v>0</v>
      </c>
    </row>
    <row r="8363" spans="1:4">
      <c r="A8363" s="264">
        <v>12</v>
      </c>
      <c r="B8363" s="264">
        <v>15</v>
      </c>
      <c r="C8363" s="265">
        <v>0.125</v>
      </c>
      <c r="D8363" s="112">
        <v>0</v>
      </c>
    </row>
    <row r="8364" spans="1:4">
      <c r="A8364" s="264">
        <v>12</v>
      </c>
      <c r="B8364" s="264">
        <v>15</v>
      </c>
      <c r="C8364" s="265">
        <v>0.16666666666666666</v>
      </c>
      <c r="D8364" s="112">
        <v>0</v>
      </c>
    </row>
    <row r="8365" spans="1:4">
      <c r="A8365" s="264">
        <v>12</v>
      </c>
      <c r="B8365" s="264">
        <v>15</v>
      </c>
      <c r="C8365" s="265">
        <v>0.20833333333333334</v>
      </c>
      <c r="D8365" s="112">
        <v>0</v>
      </c>
    </row>
    <row r="8366" spans="1:4">
      <c r="A8366" s="264">
        <v>12</v>
      </c>
      <c r="B8366" s="264">
        <v>15</v>
      </c>
      <c r="C8366" s="265">
        <v>0.25</v>
      </c>
      <c r="D8366" s="112">
        <v>0</v>
      </c>
    </row>
    <row r="8367" spans="1:4">
      <c r="A8367" s="264">
        <v>12</v>
      </c>
      <c r="B8367" s="264">
        <v>15</v>
      </c>
      <c r="C8367" s="265">
        <v>0.29166666666666669</v>
      </c>
      <c r="D8367" s="112">
        <v>0.33104073890753205</v>
      </c>
    </row>
    <row r="8368" spans="1:4">
      <c r="A8368" s="264">
        <v>12</v>
      </c>
      <c r="B8368" s="264">
        <v>15</v>
      </c>
      <c r="C8368" s="265">
        <v>0.33333333333333331</v>
      </c>
      <c r="D8368" s="112">
        <v>18.2371867983037</v>
      </c>
    </row>
    <row r="8369" spans="1:4">
      <c r="A8369" s="264">
        <v>12</v>
      </c>
      <c r="B8369" s="264">
        <v>15</v>
      </c>
      <c r="C8369" s="265">
        <v>0.375</v>
      </c>
      <c r="D8369" s="112">
        <v>38.921992035682315</v>
      </c>
    </row>
    <row r="8370" spans="1:4">
      <c r="A8370" s="264">
        <v>12</v>
      </c>
      <c r="B8370" s="264">
        <v>15</v>
      </c>
      <c r="C8370" s="265">
        <v>0.41666666666666669</v>
      </c>
      <c r="D8370" s="112">
        <v>38.611787556139532</v>
      </c>
    </row>
    <row r="8371" spans="1:4">
      <c r="A8371" s="264">
        <v>12</v>
      </c>
      <c r="B8371" s="264">
        <v>15</v>
      </c>
      <c r="C8371" s="265">
        <v>0.45833333333333331</v>
      </c>
      <c r="D8371" s="112">
        <v>36.456024063295253</v>
      </c>
    </row>
    <row r="8372" spans="1:4">
      <c r="A8372" s="264">
        <v>12</v>
      </c>
      <c r="B8372" s="264">
        <v>15</v>
      </c>
      <c r="C8372" s="265">
        <v>0.5</v>
      </c>
      <c r="D8372" s="112">
        <v>35.066022521000562</v>
      </c>
    </row>
    <row r="8373" spans="1:4">
      <c r="A8373" s="264">
        <v>12</v>
      </c>
      <c r="B8373" s="264">
        <v>15</v>
      </c>
      <c r="C8373" s="265">
        <v>0.54166666666666663</v>
      </c>
      <c r="D8373" s="112">
        <v>36.07399827107092</v>
      </c>
    </row>
    <row r="8374" spans="1:4">
      <c r="A8374" s="264">
        <v>12</v>
      </c>
      <c r="B8374" s="264">
        <v>15</v>
      </c>
      <c r="C8374" s="265">
        <v>0.58333333333333337</v>
      </c>
      <c r="D8374" s="112">
        <v>37.711686903914014</v>
      </c>
    </row>
    <row r="8375" spans="1:4">
      <c r="A8375" s="264">
        <v>12</v>
      </c>
      <c r="B8375" s="264">
        <v>15</v>
      </c>
      <c r="C8375" s="265">
        <v>0.625</v>
      </c>
      <c r="D8375" s="112">
        <v>38.113444744895801</v>
      </c>
    </row>
    <row r="8376" spans="1:4">
      <c r="A8376" s="264">
        <v>12</v>
      </c>
      <c r="B8376" s="264">
        <v>15</v>
      </c>
      <c r="C8376" s="265">
        <v>0.66666666666666663</v>
      </c>
      <c r="D8376" s="112">
        <v>21.078392513815782</v>
      </c>
    </row>
    <row r="8377" spans="1:4">
      <c r="A8377" s="264">
        <v>12</v>
      </c>
      <c r="B8377" s="264">
        <v>15</v>
      </c>
      <c r="C8377" s="265">
        <v>0.70833333333333337</v>
      </c>
      <c r="D8377" s="112">
        <v>0.56171975757022485</v>
      </c>
    </row>
    <row r="8378" spans="1:4">
      <c r="A8378" s="264">
        <v>12</v>
      </c>
      <c r="B8378" s="264">
        <v>15</v>
      </c>
      <c r="C8378" s="265">
        <v>0.75</v>
      </c>
      <c r="D8378" s="112">
        <v>0</v>
      </c>
    </row>
    <row r="8379" spans="1:4">
      <c r="A8379" s="264">
        <v>12</v>
      </c>
      <c r="B8379" s="264">
        <v>15</v>
      </c>
      <c r="C8379" s="265">
        <v>0.79166666666666663</v>
      </c>
      <c r="D8379" s="112">
        <v>0</v>
      </c>
    </row>
    <row r="8380" spans="1:4">
      <c r="A8380" s="264">
        <v>12</v>
      </c>
      <c r="B8380" s="264">
        <v>15</v>
      </c>
      <c r="C8380" s="265">
        <v>0.83333333333333337</v>
      </c>
      <c r="D8380" s="112">
        <v>0</v>
      </c>
    </row>
    <row r="8381" spans="1:4">
      <c r="A8381" s="264">
        <v>12</v>
      </c>
      <c r="B8381" s="264">
        <v>15</v>
      </c>
      <c r="C8381" s="265">
        <v>0.875</v>
      </c>
      <c r="D8381" s="112">
        <v>0</v>
      </c>
    </row>
    <row r="8382" spans="1:4">
      <c r="A8382" s="264">
        <v>12</v>
      </c>
      <c r="B8382" s="264">
        <v>15</v>
      </c>
      <c r="C8382" s="265">
        <v>0.91666666666666663</v>
      </c>
      <c r="D8382" s="112">
        <v>0</v>
      </c>
    </row>
    <row r="8383" spans="1:4">
      <c r="A8383" s="264">
        <v>12</v>
      </c>
      <c r="B8383" s="264">
        <v>15</v>
      </c>
      <c r="C8383" s="265">
        <v>0.95833333333333337</v>
      </c>
      <c r="D8383" s="112">
        <v>0</v>
      </c>
    </row>
    <row r="8384" spans="1:4">
      <c r="A8384" s="264">
        <v>12</v>
      </c>
      <c r="B8384" s="264">
        <v>16</v>
      </c>
      <c r="C8384" s="265">
        <v>0</v>
      </c>
      <c r="D8384" s="112">
        <v>0</v>
      </c>
    </row>
    <row r="8385" spans="1:4">
      <c r="A8385" s="264">
        <v>12</v>
      </c>
      <c r="B8385" s="264">
        <v>16</v>
      </c>
      <c r="C8385" s="265">
        <v>4.1666666666666664E-2</v>
      </c>
      <c r="D8385" s="112">
        <v>0</v>
      </c>
    </row>
    <row r="8386" spans="1:4">
      <c r="A8386" s="264">
        <v>12</v>
      </c>
      <c r="B8386" s="264">
        <v>16</v>
      </c>
      <c r="C8386" s="265">
        <v>8.3333333333333329E-2</v>
      </c>
      <c r="D8386" s="112">
        <v>0</v>
      </c>
    </row>
    <row r="8387" spans="1:4">
      <c r="A8387" s="264">
        <v>12</v>
      </c>
      <c r="B8387" s="264">
        <v>16</v>
      </c>
      <c r="C8387" s="265">
        <v>0.125</v>
      </c>
      <c r="D8387" s="112">
        <v>0</v>
      </c>
    </row>
    <row r="8388" spans="1:4">
      <c r="A8388" s="264">
        <v>12</v>
      </c>
      <c r="B8388" s="264">
        <v>16</v>
      </c>
      <c r="C8388" s="265">
        <v>0.16666666666666666</v>
      </c>
      <c r="D8388" s="112">
        <v>0</v>
      </c>
    </row>
    <row r="8389" spans="1:4">
      <c r="A8389" s="264">
        <v>12</v>
      </c>
      <c r="B8389" s="264">
        <v>16</v>
      </c>
      <c r="C8389" s="265">
        <v>0.20833333333333334</v>
      </c>
      <c r="D8389" s="112">
        <v>0</v>
      </c>
    </row>
    <row r="8390" spans="1:4">
      <c r="A8390" s="264">
        <v>12</v>
      </c>
      <c r="B8390" s="264">
        <v>16</v>
      </c>
      <c r="C8390" s="265">
        <v>0.25</v>
      </c>
      <c r="D8390" s="112">
        <v>0</v>
      </c>
    </row>
    <row r="8391" spans="1:4">
      <c r="A8391" s="264">
        <v>12</v>
      </c>
      <c r="B8391" s="264">
        <v>16</v>
      </c>
      <c r="C8391" s="265">
        <v>0.29166666666666669</v>
      </c>
      <c r="D8391" s="112">
        <v>0</v>
      </c>
    </row>
    <row r="8392" spans="1:4">
      <c r="A8392" s="264">
        <v>12</v>
      </c>
      <c r="B8392" s="264">
        <v>16</v>
      </c>
      <c r="C8392" s="265">
        <v>0.33333333333333331</v>
      </c>
      <c r="D8392" s="112">
        <v>12.32355077154358</v>
      </c>
    </row>
    <row r="8393" spans="1:4">
      <c r="A8393" s="264">
        <v>12</v>
      </c>
      <c r="B8393" s="264">
        <v>16</v>
      </c>
      <c r="C8393" s="265">
        <v>0.375</v>
      </c>
      <c r="D8393" s="112">
        <v>21.085188317981597</v>
      </c>
    </row>
    <row r="8394" spans="1:4">
      <c r="A8394" s="264">
        <v>12</v>
      </c>
      <c r="B8394" s="264">
        <v>16</v>
      </c>
      <c r="C8394" s="265">
        <v>0.41666666666666669</v>
      </c>
      <c r="D8394" s="112">
        <v>19.626494103684418</v>
      </c>
    </row>
    <row r="8395" spans="1:4">
      <c r="A8395" s="264">
        <v>12</v>
      </c>
      <c r="B8395" s="264">
        <v>16</v>
      </c>
      <c r="C8395" s="265">
        <v>0.45833333333333331</v>
      </c>
      <c r="D8395" s="112">
        <v>18.291638487823835</v>
      </c>
    </row>
    <row r="8396" spans="1:4">
      <c r="A8396" s="264">
        <v>12</v>
      </c>
      <c r="B8396" s="264">
        <v>16</v>
      </c>
      <c r="C8396" s="265">
        <v>0.5</v>
      </c>
      <c r="D8396" s="112">
        <v>23.560252811856916</v>
      </c>
    </row>
    <row r="8397" spans="1:4">
      <c r="A8397" s="264">
        <v>12</v>
      </c>
      <c r="B8397" s="264">
        <v>16</v>
      </c>
      <c r="C8397" s="265">
        <v>0.54166666666666663</v>
      </c>
      <c r="D8397" s="112">
        <v>32.746033439813019</v>
      </c>
    </row>
    <row r="8398" spans="1:4">
      <c r="A8398" s="264">
        <v>12</v>
      </c>
      <c r="B8398" s="264">
        <v>16</v>
      </c>
      <c r="C8398" s="265">
        <v>0.58333333333333337</v>
      </c>
      <c r="D8398" s="112">
        <v>32.176935940444785</v>
      </c>
    </row>
    <row r="8399" spans="1:4">
      <c r="A8399" s="264">
        <v>12</v>
      </c>
      <c r="B8399" s="264">
        <v>16</v>
      </c>
      <c r="C8399" s="265">
        <v>0.625</v>
      </c>
      <c r="D8399" s="112">
        <v>18.107854912891035</v>
      </c>
    </row>
    <row r="8400" spans="1:4">
      <c r="A8400" s="264">
        <v>12</v>
      </c>
      <c r="B8400" s="264">
        <v>16</v>
      </c>
      <c r="C8400" s="265">
        <v>0.66666666666666663</v>
      </c>
      <c r="D8400" s="112">
        <v>7.8251569498291671</v>
      </c>
    </row>
    <row r="8401" spans="1:4">
      <c r="A8401" s="264">
        <v>12</v>
      </c>
      <c r="B8401" s="264">
        <v>16</v>
      </c>
      <c r="C8401" s="265">
        <v>0.70833333333333337</v>
      </c>
      <c r="D8401" s="112">
        <v>0.35491065045813852</v>
      </c>
    </row>
    <row r="8402" spans="1:4">
      <c r="A8402" s="264">
        <v>12</v>
      </c>
      <c r="B8402" s="264">
        <v>16</v>
      </c>
      <c r="C8402" s="265">
        <v>0.75</v>
      </c>
      <c r="D8402" s="112">
        <v>0</v>
      </c>
    </row>
    <row r="8403" spans="1:4">
      <c r="A8403" s="264">
        <v>12</v>
      </c>
      <c r="B8403" s="264">
        <v>16</v>
      </c>
      <c r="C8403" s="265">
        <v>0.79166666666666663</v>
      </c>
      <c r="D8403" s="112">
        <v>0</v>
      </c>
    </row>
    <row r="8404" spans="1:4">
      <c r="A8404" s="264">
        <v>12</v>
      </c>
      <c r="B8404" s="264">
        <v>16</v>
      </c>
      <c r="C8404" s="265">
        <v>0.83333333333333337</v>
      </c>
      <c r="D8404" s="112">
        <v>0</v>
      </c>
    </row>
    <row r="8405" spans="1:4">
      <c r="A8405" s="264">
        <v>12</v>
      </c>
      <c r="B8405" s="264">
        <v>16</v>
      </c>
      <c r="C8405" s="265">
        <v>0.875</v>
      </c>
      <c r="D8405" s="112">
        <v>0</v>
      </c>
    </row>
    <row r="8406" spans="1:4">
      <c r="A8406" s="264">
        <v>12</v>
      </c>
      <c r="B8406" s="264">
        <v>16</v>
      </c>
      <c r="C8406" s="265">
        <v>0.91666666666666663</v>
      </c>
      <c r="D8406" s="112">
        <v>0</v>
      </c>
    </row>
    <row r="8407" spans="1:4">
      <c r="A8407" s="264">
        <v>12</v>
      </c>
      <c r="B8407" s="264">
        <v>16</v>
      </c>
      <c r="C8407" s="265">
        <v>0.95833333333333337</v>
      </c>
      <c r="D8407" s="112">
        <v>0</v>
      </c>
    </row>
    <row r="8408" spans="1:4">
      <c r="A8408" s="264">
        <v>12</v>
      </c>
      <c r="B8408" s="264">
        <v>17</v>
      </c>
      <c r="C8408" s="265">
        <v>0</v>
      </c>
      <c r="D8408" s="112">
        <v>0</v>
      </c>
    </row>
    <row r="8409" spans="1:4">
      <c r="A8409" s="264">
        <v>12</v>
      </c>
      <c r="B8409" s="264">
        <v>17</v>
      </c>
      <c r="C8409" s="265">
        <v>4.1666666666666664E-2</v>
      </c>
      <c r="D8409" s="112">
        <v>0</v>
      </c>
    </row>
    <row r="8410" spans="1:4">
      <c r="A8410" s="264">
        <v>12</v>
      </c>
      <c r="B8410" s="264">
        <v>17</v>
      </c>
      <c r="C8410" s="265">
        <v>8.3333333333333329E-2</v>
      </c>
      <c r="D8410" s="112">
        <v>0</v>
      </c>
    </row>
    <row r="8411" spans="1:4">
      <c r="A8411" s="264">
        <v>12</v>
      </c>
      <c r="B8411" s="264">
        <v>17</v>
      </c>
      <c r="C8411" s="265">
        <v>0.125</v>
      </c>
      <c r="D8411" s="112">
        <v>0</v>
      </c>
    </row>
    <row r="8412" spans="1:4">
      <c r="A8412" s="264">
        <v>12</v>
      </c>
      <c r="B8412" s="264">
        <v>17</v>
      </c>
      <c r="C8412" s="265">
        <v>0.16666666666666666</v>
      </c>
      <c r="D8412" s="112">
        <v>0</v>
      </c>
    </row>
    <row r="8413" spans="1:4">
      <c r="A8413" s="264">
        <v>12</v>
      </c>
      <c r="B8413" s="264">
        <v>17</v>
      </c>
      <c r="C8413" s="265">
        <v>0.20833333333333334</v>
      </c>
      <c r="D8413" s="112">
        <v>0</v>
      </c>
    </row>
    <row r="8414" spans="1:4">
      <c r="A8414" s="264">
        <v>12</v>
      </c>
      <c r="B8414" s="264">
        <v>17</v>
      </c>
      <c r="C8414" s="265">
        <v>0.25</v>
      </c>
      <c r="D8414" s="112">
        <v>0</v>
      </c>
    </row>
    <row r="8415" spans="1:4">
      <c r="A8415" s="264">
        <v>12</v>
      </c>
      <c r="B8415" s="264">
        <v>17</v>
      </c>
      <c r="C8415" s="265">
        <v>0.29166666666666669</v>
      </c>
      <c r="D8415" s="112">
        <v>0</v>
      </c>
    </row>
    <row r="8416" spans="1:4">
      <c r="A8416" s="264">
        <v>12</v>
      </c>
      <c r="B8416" s="264">
        <v>17</v>
      </c>
      <c r="C8416" s="265">
        <v>0.33333333333333331</v>
      </c>
      <c r="D8416" s="112">
        <v>16.174697769860281</v>
      </c>
    </row>
    <row r="8417" spans="1:4">
      <c r="A8417" s="264">
        <v>12</v>
      </c>
      <c r="B8417" s="264">
        <v>17</v>
      </c>
      <c r="C8417" s="265">
        <v>0.375</v>
      </c>
      <c r="D8417" s="112">
        <v>37.191537445224178</v>
      </c>
    </row>
    <row r="8418" spans="1:4">
      <c r="A8418" s="264">
        <v>12</v>
      </c>
      <c r="B8418" s="264">
        <v>17</v>
      </c>
      <c r="C8418" s="265">
        <v>0.41666666666666669</v>
      </c>
      <c r="D8418" s="112">
        <v>37.184812296683731</v>
      </c>
    </row>
    <row r="8419" spans="1:4">
      <c r="A8419" s="264">
        <v>12</v>
      </c>
      <c r="B8419" s="264">
        <v>17</v>
      </c>
      <c r="C8419" s="265">
        <v>0.45833333333333331</v>
      </c>
      <c r="D8419" s="112">
        <v>35.28813489798339</v>
      </c>
    </row>
    <row r="8420" spans="1:4">
      <c r="A8420" s="264">
        <v>12</v>
      </c>
      <c r="B8420" s="264">
        <v>17</v>
      </c>
      <c r="C8420" s="265">
        <v>0.5</v>
      </c>
      <c r="D8420" s="112">
        <v>29.948372182773031</v>
      </c>
    </row>
    <row r="8421" spans="1:4">
      <c r="A8421" s="264">
        <v>12</v>
      </c>
      <c r="B8421" s="264">
        <v>17</v>
      </c>
      <c r="C8421" s="265">
        <v>0.54166666666666663</v>
      </c>
      <c r="D8421" s="112">
        <v>30.091551194699502</v>
      </c>
    </row>
    <row r="8422" spans="1:4">
      <c r="A8422" s="264">
        <v>12</v>
      </c>
      <c r="B8422" s="264">
        <v>17</v>
      </c>
      <c r="C8422" s="265">
        <v>0.58333333333333337</v>
      </c>
      <c r="D8422" s="112">
        <v>26.555309543054481</v>
      </c>
    </row>
    <row r="8423" spans="1:4">
      <c r="A8423" s="264">
        <v>12</v>
      </c>
      <c r="B8423" s="264">
        <v>17</v>
      </c>
      <c r="C8423" s="265">
        <v>0.625</v>
      </c>
      <c r="D8423" s="112">
        <v>29.401185199918601</v>
      </c>
    </row>
    <row r="8424" spans="1:4">
      <c r="A8424" s="264">
        <v>12</v>
      </c>
      <c r="B8424" s="264">
        <v>17</v>
      </c>
      <c r="C8424" s="265">
        <v>0.66666666666666663</v>
      </c>
      <c r="D8424" s="112">
        <v>16.986951142302466</v>
      </c>
    </row>
    <row r="8425" spans="1:4">
      <c r="A8425" s="264">
        <v>12</v>
      </c>
      <c r="B8425" s="264">
        <v>17</v>
      </c>
      <c r="C8425" s="265">
        <v>0.70833333333333337</v>
      </c>
      <c r="D8425" s="112">
        <v>0.53142150326593407</v>
      </c>
    </row>
    <row r="8426" spans="1:4">
      <c r="A8426" s="264">
        <v>12</v>
      </c>
      <c r="B8426" s="264">
        <v>17</v>
      </c>
      <c r="C8426" s="265">
        <v>0.75</v>
      </c>
      <c r="D8426" s="112">
        <v>0</v>
      </c>
    </row>
    <row r="8427" spans="1:4">
      <c r="A8427" s="264">
        <v>12</v>
      </c>
      <c r="B8427" s="264">
        <v>17</v>
      </c>
      <c r="C8427" s="265">
        <v>0.79166666666666663</v>
      </c>
      <c r="D8427" s="112">
        <v>0</v>
      </c>
    </row>
    <row r="8428" spans="1:4">
      <c r="A8428" s="264">
        <v>12</v>
      </c>
      <c r="B8428" s="264">
        <v>17</v>
      </c>
      <c r="C8428" s="265">
        <v>0.83333333333333337</v>
      </c>
      <c r="D8428" s="112">
        <v>0</v>
      </c>
    </row>
    <row r="8429" spans="1:4">
      <c r="A8429" s="264">
        <v>12</v>
      </c>
      <c r="B8429" s="264">
        <v>17</v>
      </c>
      <c r="C8429" s="265">
        <v>0.875</v>
      </c>
      <c r="D8429" s="112">
        <v>0</v>
      </c>
    </row>
    <row r="8430" spans="1:4">
      <c r="A8430" s="264">
        <v>12</v>
      </c>
      <c r="B8430" s="264">
        <v>17</v>
      </c>
      <c r="C8430" s="265">
        <v>0.91666666666666663</v>
      </c>
      <c r="D8430" s="112">
        <v>0</v>
      </c>
    </row>
    <row r="8431" spans="1:4">
      <c r="A8431" s="264">
        <v>12</v>
      </c>
      <c r="B8431" s="264">
        <v>17</v>
      </c>
      <c r="C8431" s="265">
        <v>0.95833333333333337</v>
      </c>
      <c r="D8431" s="112">
        <v>0</v>
      </c>
    </row>
    <row r="8432" spans="1:4">
      <c r="A8432" s="264">
        <v>12</v>
      </c>
      <c r="B8432" s="264">
        <v>18</v>
      </c>
      <c r="C8432" s="265">
        <v>0</v>
      </c>
      <c r="D8432" s="112">
        <v>0</v>
      </c>
    </row>
    <row r="8433" spans="1:4">
      <c r="A8433" s="264">
        <v>12</v>
      </c>
      <c r="B8433" s="264">
        <v>18</v>
      </c>
      <c r="C8433" s="265">
        <v>4.1666666666666664E-2</v>
      </c>
      <c r="D8433" s="112">
        <v>0</v>
      </c>
    </row>
    <row r="8434" spans="1:4">
      <c r="A8434" s="264">
        <v>12</v>
      </c>
      <c r="B8434" s="264">
        <v>18</v>
      </c>
      <c r="C8434" s="265">
        <v>8.3333333333333329E-2</v>
      </c>
      <c r="D8434" s="112">
        <v>0</v>
      </c>
    </row>
    <row r="8435" spans="1:4">
      <c r="A8435" s="264">
        <v>12</v>
      </c>
      <c r="B8435" s="264">
        <v>18</v>
      </c>
      <c r="C8435" s="265">
        <v>0.125</v>
      </c>
      <c r="D8435" s="112">
        <v>0</v>
      </c>
    </row>
    <row r="8436" spans="1:4">
      <c r="A8436" s="264">
        <v>12</v>
      </c>
      <c r="B8436" s="264">
        <v>18</v>
      </c>
      <c r="C8436" s="265">
        <v>0.16666666666666666</v>
      </c>
      <c r="D8436" s="112">
        <v>0</v>
      </c>
    </row>
    <row r="8437" spans="1:4">
      <c r="A8437" s="264">
        <v>12</v>
      </c>
      <c r="B8437" s="264">
        <v>18</v>
      </c>
      <c r="C8437" s="265">
        <v>0.20833333333333334</v>
      </c>
      <c r="D8437" s="112">
        <v>0</v>
      </c>
    </row>
    <row r="8438" spans="1:4">
      <c r="A8438" s="264">
        <v>12</v>
      </c>
      <c r="B8438" s="264">
        <v>18</v>
      </c>
      <c r="C8438" s="265">
        <v>0.25</v>
      </c>
      <c r="D8438" s="112">
        <v>0</v>
      </c>
    </row>
    <row r="8439" spans="1:4">
      <c r="A8439" s="264">
        <v>12</v>
      </c>
      <c r="B8439" s="264">
        <v>18</v>
      </c>
      <c r="C8439" s="265">
        <v>0.29166666666666669</v>
      </c>
      <c r="D8439" s="112">
        <v>0</v>
      </c>
    </row>
    <row r="8440" spans="1:4">
      <c r="A8440" s="264">
        <v>12</v>
      </c>
      <c r="B8440" s="264">
        <v>18</v>
      </c>
      <c r="C8440" s="265">
        <v>0.33333333333333331</v>
      </c>
      <c r="D8440" s="112">
        <v>14.727649044000202</v>
      </c>
    </row>
    <row r="8441" spans="1:4">
      <c r="A8441" s="264">
        <v>12</v>
      </c>
      <c r="B8441" s="264">
        <v>18</v>
      </c>
      <c r="C8441" s="265">
        <v>0.375</v>
      </c>
      <c r="D8441" s="112">
        <v>36.020191009332038</v>
      </c>
    </row>
    <row r="8442" spans="1:4">
      <c r="A8442" s="264">
        <v>12</v>
      </c>
      <c r="B8442" s="264">
        <v>18</v>
      </c>
      <c r="C8442" s="265">
        <v>0.41666666666666669</v>
      </c>
      <c r="D8442" s="112">
        <v>36.683302220559263</v>
      </c>
    </row>
    <row r="8443" spans="1:4">
      <c r="A8443" s="264">
        <v>12</v>
      </c>
      <c r="B8443" s="264">
        <v>18</v>
      </c>
      <c r="C8443" s="265">
        <v>0.45833333333333331</v>
      </c>
      <c r="D8443" s="112">
        <v>35.176411621272884</v>
      </c>
    </row>
    <row r="8444" spans="1:4">
      <c r="A8444" s="264">
        <v>12</v>
      </c>
      <c r="B8444" s="264">
        <v>18</v>
      </c>
      <c r="C8444" s="265">
        <v>0.5</v>
      </c>
      <c r="D8444" s="112">
        <v>33.529197318510654</v>
      </c>
    </row>
    <row r="8445" spans="1:4">
      <c r="A8445" s="264">
        <v>12</v>
      </c>
      <c r="B8445" s="264">
        <v>18</v>
      </c>
      <c r="C8445" s="265">
        <v>0.54166666666666663</v>
      </c>
      <c r="D8445" s="112">
        <v>26.131484216011184</v>
      </c>
    </row>
    <row r="8446" spans="1:4">
      <c r="A8446" s="264">
        <v>12</v>
      </c>
      <c r="B8446" s="264">
        <v>18</v>
      </c>
      <c r="C8446" s="265">
        <v>0.58333333333333337</v>
      </c>
      <c r="D8446" s="112">
        <v>17.714336891128116</v>
      </c>
    </row>
    <row r="8447" spans="1:4">
      <c r="A8447" s="264">
        <v>12</v>
      </c>
      <c r="B8447" s="264">
        <v>18</v>
      </c>
      <c r="C8447" s="265">
        <v>0.625</v>
      </c>
      <c r="D8447" s="112">
        <v>28.679405053717087</v>
      </c>
    </row>
    <row r="8448" spans="1:4">
      <c r="A8448" s="264">
        <v>12</v>
      </c>
      <c r="B8448" s="264">
        <v>18</v>
      </c>
      <c r="C8448" s="265">
        <v>0.66666666666666663</v>
      </c>
      <c r="D8448" s="112">
        <v>19.304112541486816</v>
      </c>
    </row>
    <row r="8449" spans="1:4">
      <c r="A8449" s="264">
        <v>12</v>
      </c>
      <c r="B8449" s="264">
        <v>18</v>
      </c>
      <c r="C8449" s="265">
        <v>0.70833333333333337</v>
      </c>
      <c r="D8449" s="112">
        <v>0.56059036419209207</v>
      </c>
    </row>
    <row r="8450" spans="1:4">
      <c r="A8450" s="264">
        <v>12</v>
      </c>
      <c r="B8450" s="264">
        <v>18</v>
      </c>
      <c r="C8450" s="265">
        <v>0.75</v>
      </c>
      <c r="D8450" s="112">
        <v>0</v>
      </c>
    </row>
    <row r="8451" spans="1:4">
      <c r="A8451" s="264">
        <v>12</v>
      </c>
      <c r="B8451" s="264">
        <v>18</v>
      </c>
      <c r="C8451" s="265">
        <v>0.79166666666666663</v>
      </c>
      <c r="D8451" s="112">
        <v>0</v>
      </c>
    </row>
    <row r="8452" spans="1:4">
      <c r="A8452" s="264">
        <v>12</v>
      </c>
      <c r="B8452" s="264">
        <v>18</v>
      </c>
      <c r="C8452" s="265">
        <v>0.83333333333333337</v>
      </c>
      <c r="D8452" s="112">
        <v>0</v>
      </c>
    </row>
    <row r="8453" spans="1:4">
      <c r="A8453" s="264">
        <v>12</v>
      </c>
      <c r="B8453" s="264">
        <v>18</v>
      </c>
      <c r="C8453" s="265">
        <v>0.875</v>
      </c>
      <c r="D8453" s="112">
        <v>0</v>
      </c>
    </row>
    <row r="8454" spans="1:4">
      <c r="A8454" s="264">
        <v>12</v>
      </c>
      <c r="B8454" s="264">
        <v>18</v>
      </c>
      <c r="C8454" s="265">
        <v>0.91666666666666663</v>
      </c>
      <c r="D8454" s="112">
        <v>0</v>
      </c>
    </row>
    <row r="8455" spans="1:4">
      <c r="A8455" s="264">
        <v>12</v>
      </c>
      <c r="B8455" s="264">
        <v>18</v>
      </c>
      <c r="C8455" s="265">
        <v>0.95833333333333337</v>
      </c>
      <c r="D8455" s="112">
        <v>0</v>
      </c>
    </row>
    <row r="8456" spans="1:4">
      <c r="A8456" s="264">
        <v>12</v>
      </c>
      <c r="B8456" s="264">
        <v>19</v>
      </c>
      <c r="C8456" s="265">
        <v>0</v>
      </c>
      <c r="D8456" s="112">
        <v>0</v>
      </c>
    </row>
    <row r="8457" spans="1:4">
      <c r="A8457" s="264">
        <v>12</v>
      </c>
      <c r="B8457" s="264">
        <v>19</v>
      </c>
      <c r="C8457" s="265">
        <v>4.1666666666666664E-2</v>
      </c>
      <c r="D8457" s="112">
        <v>0</v>
      </c>
    </row>
    <row r="8458" spans="1:4">
      <c r="A8458" s="264">
        <v>12</v>
      </c>
      <c r="B8458" s="264">
        <v>19</v>
      </c>
      <c r="C8458" s="265">
        <v>8.3333333333333329E-2</v>
      </c>
      <c r="D8458" s="112">
        <v>0</v>
      </c>
    </row>
    <row r="8459" spans="1:4">
      <c r="A8459" s="264">
        <v>12</v>
      </c>
      <c r="B8459" s="264">
        <v>19</v>
      </c>
      <c r="C8459" s="265">
        <v>0.125</v>
      </c>
      <c r="D8459" s="112">
        <v>0</v>
      </c>
    </row>
    <row r="8460" spans="1:4">
      <c r="A8460" s="264">
        <v>12</v>
      </c>
      <c r="B8460" s="264">
        <v>19</v>
      </c>
      <c r="C8460" s="265">
        <v>0.16666666666666666</v>
      </c>
      <c r="D8460" s="112">
        <v>0</v>
      </c>
    </row>
    <row r="8461" spans="1:4">
      <c r="A8461" s="264">
        <v>12</v>
      </c>
      <c r="B8461" s="264">
        <v>19</v>
      </c>
      <c r="C8461" s="265">
        <v>0.20833333333333334</v>
      </c>
      <c r="D8461" s="112">
        <v>0</v>
      </c>
    </row>
    <row r="8462" spans="1:4">
      <c r="A8462" s="264">
        <v>12</v>
      </c>
      <c r="B8462" s="264">
        <v>19</v>
      </c>
      <c r="C8462" s="265">
        <v>0.25</v>
      </c>
      <c r="D8462" s="112">
        <v>0</v>
      </c>
    </row>
    <row r="8463" spans="1:4">
      <c r="A8463" s="264">
        <v>12</v>
      </c>
      <c r="B8463" s="264">
        <v>19</v>
      </c>
      <c r="C8463" s="265">
        <v>0.29166666666666669</v>
      </c>
      <c r="D8463" s="112">
        <v>0</v>
      </c>
    </row>
    <row r="8464" spans="1:4">
      <c r="A8464" s="264">
        <v>12</v>
      </c>
      <c r="B8464" s="264">
        <v>19</v>
      </c>
      <c r="C8464" s="265">
        <v>0.33333333333333331</v>
      </c>
      <c r="D8464" s="112">
        <v>13.292338240100541</v>
      </c>
    </row>
    <row r="8465" spans="1:4">
      <c r="A8465" s="264">
        <v>12</v>
      </c>
      <c r="B8465" s="264">
        <v>19</v>
      </c>
      <c r="C8465" s="265">
        <v>0.375</v>
      </c>
      <c r="D8465" s="112">
        <v>21.064807711067733</v>
      </c>
    </row>
    <row r="8466" spans="1:4">
      <c r="A8466" s="264">
        <v>12</v>
      </c>
      <c r="B8466" s="264">
        <v>19</v>
      </c>
      <c r="C8466" s="265">
        <v>0.41666666666666669</v>
      </c>
      <c r="D8466" s="112">
        <v>24.855225173602562</v>
      </c>
    </row>
    <row r="8467" spans="1:4">
      <c r="A8467" s="264">
        <v>12</v>
      </c>
      <c r="B8467" s="264">
        <v>19</v>
      </c>
      <c r="C8467" s="265">
        <v>0.45833333333333331</v>
      </c>
      <c r="D8467" s="112">
        <v>23.39338162400988</v>
      </c>
    </row>
    <row r="8468" spans="1:4">
      <c r="A8468" s="264">
        <v>12</v>
      </c>
      <c r="B8468" s="264">
        <v>19</v>
      </c>
      <c r="C8468" s="265">
        <v>0.5</v>
      </c>
      <c r="D8468" s="112">
        <v>26.440227562329298</v>
      </c>
    </row>
    <row r="8469" spans="1:4">
      <c r="A8469" s="264">
        <v>12</v>
      </c>
      <c r="B8469" s="264">
        <v>19</v>
      </c>
      <c r="C8469" s="265">
        <v>0.54166666666666663</v>
      </c>
      <c r="D8469" s="112">
        <v>35.009483851187632</v>
      </c>
    </row>
    <row r="8470" spans="1:4">
      <c r="A8470" s="264">
        <v>12</v>
      </c>
      <c r="B8470" s="264">
        <v>19</v>
      </c>
      <c r="C8470" s="265">
        <v>0.58333333333333337</v>
      </c>
      <c r="D8470" s="112">
        <v>26.96818815653268</v>
      </c>
    </row>
    <row r="8471" spans="1:4">
      <c r="A8471" s="264">
        <v>12</v>
      </c>
      <c r="B8471" s="264">
        <v>19</v>
      </c>
      <c r="C8471" s="265">
        <v>0.625</v>
      </c>
      <c r="D8471" s="112">
        <v>37.754691685428433</v>
      </c>
    </row>
    <row r="8472" spans="1:4">
      <c r="A8472" s="264">
        <v>12</v>
      </c>
      <c r="B8472" s="264">
        <v>19</v>
      </c>
      <c r="C8472" s="265">
        <v>0.66666666666666663</v>
      </c>
      <c r="D8472" s="112">
        <v>20.775352621240849</v>
      </c>
    </row>
    <row r="8473" spans="1:4">
      <c r="A8473" s="264">
        <v>12</v>
      </c>
      <c r="B8473" s="264">
        <v>19</v>
      </c>
      <c r="C8473" s="265">
        <v>0.70833333333333337</v>
      </c>
      <c r="D8473" s="112">
        <v>0.92231576135736437</v>
      </c>
    </row>
    <row r="8474" spans="1:4">
      <c r="A8474" s="264">
        <v>12</v>
      </c>
      <c r="B8474" s="264">
        <v>19</v>
      </c>
      <c r="C8474" s="265">
        <v>0.75</v>
      </c>
      <c r="D8474" s="112">
        <v>0</v>
      </c>
    </row>
    <row r="8475" spans="1:4">
      <c r="A8475" s="264">
        <v>12</v>
      </c>
      <c r="B8475" s="264">
        <v>19</v>
      </c>
      <c r="C8475" s="265">
        <v>0.79166666666666663</v>
      </c>
      <c r="D8475" s="112">
        <v>0</v>
      </c>
    </row>
    <row r="8476" spans="1:4">
      <c r="A8476" s="264">
        <v>12</v>
      </c>
      <c r="B8476" s="264">
        <v>19</v>
      </c>
      <c r="C8476" s="265">
        <v>0.83333333333333337</v>
      </c>
      <c r="D8476" s="112">
        <v>0</v>
      </c>
    </row>
    <row r="8477" spans="1:4">
      <c r="A8477" s="264">
        <v>12</v>
      </c>
      <c r="B8477" s="264">
        <v>19</v>
      </c>
      <c r="C8477" s="265">
        <v>0.875</v>
      </c>
      <c r="D8477" s="112">
        <v>0</v>
      </c>
    </row>
    <row r="8478" spans="1:4">
      <c r="A8478" s="264">
        <v>12</v>
      </c>
      <c r="B8478" s="264">
        <v>19</v>
      </c>
      <c r="C8478" s="265">
        <v>0.91666666666666663</v>
      </c>
      <c r="D8478" s="112">
        <v>0</v>
      </c>
    </row>
    <row r="8479" spans="1:4">
      <c r="A8479" s="264">
        <v>12</v>
      </c>
      <c r="B8479" s="264">
        <v>19</v>
      </c>
      <c r="C8479" s="265">
        <v>0.95833333333333337</v>
      </c>
      <c r="D8479" s="112">
        <v>0</v>
      </c>
    </row>
    <row r="8480" spans="1:4">
      <c r="A8480" s="264">
        <v>12</v>
      </c>
      <c r="B8480" s="264">
        <v>20</v>
      </c>
      <c r="C8480" s="265">
        <v>0</v>
      </c>
      <c r="D8480" s="112">
        <v>0</v>
      </c>
    </row>
    <row r="8481" spans="1:4">
      <c r="A8481" s="264">
        <v>12</v>
      </c>
      <c r="B8481" s="264">
        <v>20</v>
      </c>
      <c r="C8481" s="265">
        <v>4.1666666666666664E-2</v>
      </c>
      <c r="D8481" s="112">
        <v>0</v>
      </c>
    </row>
    <row r="8482" spans="1:4">
      <c r="A8482" s="264">
        <v>12</v>
      </c>
      <c r="B8482" s="264">
        <v>20</v>
      </c>
      <c r="C8482" s="265">
        <v>8.3333333333333329E-2</v>
      </c>
      <c r="D8482" s="112">
        <v>0</v>
      </c>
    </row>
    <row r="8483" spans="1:4">
      <c r="A8483" s="264">
        <v>12</v>
      </c>
      <c r="B8483" s="264">
        <v>20</v>
      </c>
      <c r="C8483" s="265">
        <v>0.125</v>
      </c>
      <c r="D8483" s="112">
        <v>0</v>
      </c>
    </row>
    <row r="8484" spans="1:4">
      <c r="A8484" s="264">
        <v>12</v>
      </c>
      <c r="B8484" s="264">
        <v>20</v>
      </c>
      <c r="C8484" s="265">
        <v>0.16666666666666666</v>
      </c>
      <c r="D8484" s="112">
        <v>0</v>
      </c>
    </row>
    <row r="8485" spans="1:4">
      <c r="A8485" s="264">
        <v>12</v>
      </c>
      <c r="B8485" s="264">
        <v>20</v>
      </c>
      <c r="C8485" s="265">
        <v>0.20833333333333334</v>
      </c>
      <c r="D8485" s="112">
        <v>0</v>
      </c>
    </row>
    <row r="8486" spans="1:4">
      <c r="A8486" s="264">
        <v>12</v>
      </c>
      <c r="B8486" s="264">
        <v>20</v>
      </c>
      <c r="C8486" s="265">
        <v>0.25</v>
      </c>
      <c r="D8486" s="112">
        <v>0</v>
      </c>
    </row>
    <row r="8487" spans="1:4">
      <c r="A8487" s="264">
        <v>12</v>
      </c>
      <c r="B8487" s="264">
        <v>20</v>
      </c>
      <c r="C8487" s="265">
        <v>0.29166666666666669</v>
      </c>
      <c r="D8487" s="112">
        <v>0</v>
      </c>
    </row>
    <row r="8488" spans="1:4">
      <c r="A8488" s="264">
        <v>12</v>
      </c>
      <c r="B8488" s="264">
        <v>20</v>
      </c>
      <c r="C8488" s="265">
        <v>0.33333333333333331</v>
      </c>
      <c r="D8488" s="112">
        <v>17.080956132764548</v>
      </c>
    </row>
    <row r="8489" spans="1:4">
      <c r="A8489" s="264">
        <v>12</v>
      </c>
      <c r="B8489" s="264">
        <v>20</v>
      </c>
      <c r="C8489" s="265">
        <v>0.375</v>
      </c>
      <c r="D8489" s="112">
        <v>39.593212695541403</v>
      </c>
    </row>
    <row r="8490" spans="1:4">
      <c r="A8490" s="264">
        <v>12</v>
      </c>
      <c r="B8490" s="264">
        <v>20</v>
      </c>
      <c r="C8490" s="265">
        <v>0.41666666666666669</v>
      </c>
      <c r="D8490" s="112">
        <v>39.730098753087262</v>
      </c>
    </row>
    <row r="8491" spans="1:4">
      <c r="A8491" s="264">
        <v>12</v>
      </c>
      <c r="B8491" s="264">
        <v>20</v>
      </c>
      <c r="C8491" s="265">
        <v>0.45833333333333331</v>
      </c>
      <c r="D8491" s="112">
        <v>37.545042327447057</v>
      </c>
    </row>
    <row r="8492" spans="1:4">
      <c r="A8492" s="264">
        <v>12</v>
      </c>
      <c r="B8492" s="264">
        <v>20</v>
      </c>
      <c r="C8492" s="265">
        <v>0.5</v>
      </c>
      <c r="D8492" s="112">
        <v>36.19103551135192</v>
      </c>
    </row>
    <row r="8493" spans="1:4">
      <c r="A8493" s="264">
        <v>12</v>
      </c>
      <c r="B8493" s="264">
        <v>20</v>
      </c>
      <c r="C8493" s="265">
        <v>0.54166666666666663</v>
      </c>
      <c r="D8493" s="112">
        <v>37.230518721592816</v>
      </c>
    </row>
    <row r="8494" spans="1:4">
      <c r="A8494" s="264">
        <v>12</v>
      </c>
      <c r="B8494" s="264">
        <v>20</v>
      </c>
      <c r="C8494" s="265">
        <v>0.58333333333333337</v>
      </c>
      <c r="D8494" s="112">
        <v>38.994499403640148</v>
      </c>
    </row>
    <row r="8495" spans="1:4">
      <c r="A8495" s="264">
        <v>12</v>
      </c>
      <c r="B8495" s="264">
        <v>20</v>
      </c>
      <c r="C8495" s="265">
        <v>0.625</v>
      </c>
      <c r="D8495" s="112">
        <v>39.43751032363523</v>
      </c>
    </row>
    <row r="8496" spans="1:4">
      <c r="A8496" s="264">
        <v>12</v>
      </c>
      <c r="B8496" s="264">
        <v>20</v>
      </c>
      <c r="C8496" s="265">
        <v>0.66666666666666663</v>
      </c>
      <c r="D8496" s="112">
        <v>22.659217509199387</v>
      </c>
    </row>
    <row r="8497" spans="1:4">
      <c r="A8497" s="264">
        <v>12</v>
      </c>
      <c r="B8497" s="264">
        <v>20</v>
      </c>
      <c r="C8497" s="265">
        <v>0.70833333333333337</v>
      </c>
      <c r="D8497" s="112">
        <v>0.73389677954854105</v>
      </c>
    </row>
    <row r="8498" spans="1:4">
      <c r="A8498" s="264">
        <v>12</v>
      </c>
      <c r="B8498" s="264">
        <v>20</v>
      </c>
      <c r="C8498" s="265">
        <v>0.75</v>
      </c>
      <c r="D8498" s="112">
        <v>0</v>
      </c>
    </row>
    <row r="8499" spans="1:4">
      <c r="A8499" s="264">
        <v>12</v>
      </c>
      <c r="B8499" s="264">
        <v>20</v>
      </c>
      <c r="C8499" s="265">
        <v>0.79166666666666663</v>
      </c>
      <c r="D8499" s="112">
        <v>0</v>
      </c>
    </row>
    <row r="8500" spans="1:4">
      <c r="A8500" s="264">
        <v>12</v>
      </c>
      <c r="B8500" s="264">
        <v>20</v>
      </c>
      <c r="C8500" s="265">
        <v>0.83333333333333337</v>
      </c>
      <c r="D8500" s="112">
        <v>0</v>
      </c>
    </row>
    <row r="8501" spans="1:4">
      <c r="A8501" s="264">
        <v>12</v>
      </c>
      <c r="B8501" s="264">
        <v>20</v>
      </c>
      <c r="C8501" s="265">
        <v>0.875</v>
      </c>
      <c r="D8501" s="112">
        <v>0</v>
      </c>
    </row>
    <row r="8502" spans="1:4">
      <c r="A8502" s="264">
        <v>12</v>
      </c>
      <c r="B8502" s="264">
        <v>20</v>
      </c>
      <c r="C8502" s="265">
        <v>0.91666666666666663</v>
      </c>
      <c r="D8502" s="112">
        <v>0</v>
      </c>
    </row>
    <row r="8503" spans="1:4">
      <c r="A8503" s="264">
        <v>12</v>
      </c>
      <c r="B8503" s="264">
        <v>20</v>
      </c>
      <c r="C8503" s="265">
        <v>0.95833333333333337</v>
      </c>
      <c r="D8503" s="112">
        <v>0</v>
      </c>
    </row>
    <row r="8504" spans="1:4">
      <c r="A8504" s="264">
        <v>12</v>
      </c>
      <c r="B8504" s="264">
        <v>21</v>
      </c>
      <c r="C8504" s="265">
        <v>0</v>
      </c>
      <c r="D8504" s="112">
        <v>0</v>
      </c>
    </row>
    <row r="8505" spans="1:4">
      <c r="A8505" s="264">
        <v>12</v>
      </c>
      <c r="B8505" s="264">
        <v>21</v>
      </c>
      <c r="C8505" s="265">
        <v>4.1666666666666664E-2</v>
      </c>
      <c r="D8505" s="112">
        <v>0</v>
      </c>
    </row>
    <row r="8506" spans="1:4">
      <c r="A8506" s="264">
        <v>12</v>
      </c>
      <c r="B8506" s="264">
        <v>21</v>
      </c>
      <c r="C8506" s="265">
        <v>8.3333333333333329E-2</v>
      </c>
      <c r="D8506" s="112">
        <v>0</v>
      </c>
    </row>
    <row r="8507" spans="1:4">
      <c r="A8507" s="264">
        <v>12</v>
      </c>
      <c r="B8507" s="264">
        <v>21</v>
      </c>
      <c r="C8507" s="265">
        <v>0.125</v>
      </c>
      <c r="D8507" s="112">
        <v>0</v>
      </c>
    </row>
    <row r="8508" spans="1:4">
      <c r="A8508" s="264">
        <v>12</v>
      </c>
      <c r="B8508" s="264">
        <v>21</v>
      </c>
      <c r="C8508" s="265">
        <v>0.16666666666666666</v>
      </c>
      <c r="D8508" s="112">
        <v>0</v>
      </c>
    </row>
    <row r="8509" spans="1:4">
      <c r="A8509" s="264">
        <v>12</v>
      </c>
      <c r="B8509" s="264">
        <v>21</v>
      </c>
      <c r="C8509" s="265">
        <v>0.20833333333333334</v>
      </c>
      <c r="D8509" s="112">
        <v>0</v>
      </c>
    </row>
    <row r="8510" spans="1:4">
      <c r="A8510" s="264">
        <v>12</v>
      </c>
      <c r="B8510" s="264">
        <v>21</v>
      </c>
      <c r="C8510" s="265">
        <v>0.25</v>
      </c>
      <c r="D8510" s="112">
        <v>0</v>
      </c>
    </row>
    <row r="8511" spans="1:4">
      <c r="A8511" s="264">
        <v>12</v>
      </c>
      <c r="B8511" s="264">
        <v>21</v>
      </c>
      <c r="C8511" s="265">
        <v>0.29166666666666669</v>
      </c>
      <c r="D8511" s="112">
        <v>0</v>
      </c>
    </row>
    <row r="8512" spans="1:4">
      <c r="A8512" s="264">
        <v>12</v>
      </c>
      <c r="B8512" s="264">
        <v>21</v>
      </c>
      <c r="C8512" s="265">
        <v>0.33333333333333331</v>
      </c>
      <c r="D8512" s="112">
        <v>15.681136323851645</v>
      </c>
    </row>
    <row r="8513" spans="1:4">
      <c r="A8513" s="264">
        <v>12</v>
      </c>
      <c r="B8513" s="264">
        <v>21</v>
      </c>
      <c r="C8513" s="265">
        <v>0.375</v>
      </c>
      <c r="D8513" s="112">
        <v>38.492254452886684</v>
      </c>
    </row>
    <row r="8514" spans="1:4">
      <c r="A8514" s="264">
        <v>12</v>
      </c>
      <c r="B8514" s="264">
        <v>21</v>
      </c>
      <c r="C8514" s="265">
        <v>0.41666666666666669</v>
      </c>
      <c r="D8514" s="112">
        <v>38.583584378913478</v>
      </c>
    </row>
    <row r="8515" spans="1:4">
      <c r="A8515" s="264">
        <v>12</v>
      </c>
      <c r="B8515" s="264">
        <v>21</v>
      </c>
      <c r="C8515" s="265">
        <v>0.45833333333333331</v>
      </c>
      <c r="D8515" s="112">
        <v>36.628167896444815</v>
      </c>
    </row>
    <row r="8516" spans="1:4">
      <c r="A8516" s="264">
        <v>12</v>
      </c>
      <c r="B8516" s="264">
        <v>21</v>
      </c>
      <c r="C8516" s="265">
        <v>0.5</v>
      </c>
      <c r="D8516" s="112">
        <v>35.316397061012715</v>
      </c>
    </row>
    <row r="8517" spans="1:4">
      <c r="A8517" s="264">
        <v>12</v>
      </c>
      <c r="B8517" s="264">
        <v>21</v>
      </c>
      <c r="C8517" s="265">
        <v>0.54166666666666663</v>
      </c>
      <c r="D8517" s="112">
        <v>36.290582591637573</v>
      </c>
    </row>
    <row r="8518" spans="1:4">
      <c r="A8518" s="264">
        <v>12</v>
      </c>
      <c r="B8518" s="264">
        <v>21</v>
      </c>
      <c r="C8518" s="265">
        <v>0.58333333333333337</v>
      </c>
      <c r="D8518" s="112">
        <v>38.097318391688148</v>
      </c>
    </row>
    <row r="8519" spans="1:4">
      <c r="A8519" s="264">
        <v>12</v>
      </c>
      <c r="B8519" s="264">
        <v>21</v>
      </c>
      <c r="C8519" s="265">
        <v>0.625</v>
      </c>
      <c r="D8519" s="112">
        <v>39.022688535335831</v>
      </c>
    </row>
    <row r="8520" spans="1:4">
      <c r="A8520" s="264">
        <v>12</v>
      </c>
      <c r="B8520" s="264">
        <v>21</v>
      </c>
      <c r="C8520" s="265">
        <v>0.66666666666666663</v>
      </c>
      <c r="D8520" s="112">
        <v>22.247872115077335</v>
      </c>
    </row>
    <row r="8521" spans="1:4">
      <c r="A8521" s="264">
        <v>12</v>
      </c>
      <c r="B8521" s="264">
        <v>21</v>
      </c>
      <c r="C8521" s="265">
        <v>0.70833333333333337</v>
      </c>
      <c r="D8521" s="112">
        <v>0.75347762169412213</v>
      </c>
    </row>
    <row r="8522" spans="1:4">
      <c r="A8522" s="264">
        <v>12</v>
      </c>
      <c r="B8522" s="264">
        <v>21</v>
      </c>
      <c r="C8522" s="265">
        <v>0.75</v>
      </c>
      <c r="D8522" s="112">
        <v>0</v>
      </c>
    </row>
    <row r="8523" spans="1:4">
      <c r="A8523" s="264">
        <v>12</v>
      </c>
      <c r="B8523" s="264">
        <v>21</v>
      </c>
      <c r="C8523" s="265">
        <v>0.79166666666666663</v>
      </c>
      <c r="D8523" s="112">
        <v>0</v>
      </c>
    </row>
    <row r="8524" spans="1:4">
      <c r="A8524" s="264">
        <v>12</v>
      </c>
      <c r="B8524" s="264">
        <v>21</v>
      </c>
      <c r="C8524" s="265">
        <v>0.83333333333333337</v>
      </c>
      <c r="D8524" s="112">
        <v>0</v>
      </c>
    </row>
    <row r="8525" spans="1:4">
      <c r="A8525" s="264">
        <v>12</v>
      </c>
      <c r="B8525" s="264">
        <v>21</v>
      </c>
      <c r="C8525" s="265">
        <v>0.875</v>
      </c>
      <c r="D8525" s="112">
        <v>0</v>
      </c>
    </row>
    <row r="8526" spans="1:4">
      <c r="A8526" s="264">
        <v>12</v>
      </c>
      <c r="B8526" s="264">
        <v>21</v>
      </c>
      <c r="C8526" s="265">
        <v>0.91666666666666663</v>
      </c>
      <c r="D8526" s="112">
        <v>0</v>
      </c>
    </row>
    <row r="8527" spans="1:4">
      <c r="A8527" s="264">
        <v>12</v>
      </c>
      <c r="B8527" s="264">
        <v>21</v>
      </c>
      <c r="C8527" s="265">
        <v>0.95833333333333337</v>
      </c>
      <c r="D8527" s="112">
        <v>0</v>
      </c>
    </row>
    <row r="8528" spans="1:4">
      <c r="A8528" s="264">
        <v>12</v>
      </c>
      <c r="B8528" s="264">
        <v>22</v>
      </c>
      <c r="C8528" s="265">
        <v>0</v>
      </c>
      <c r="D8528" s="112">
        <v>0</v>
      </c>
    </row>
    <row r="8529" spans="1:4">
      <c r="A8529" s="264">
        <v>12</v>
      </c>
      <c r="B8529" s="264">
        <v>22</v>
      </c>
      <c r="C8529" s="265">
        <v>4.1666666666666664E-2</v>
      </c>
      <c r="D8529" s="112">
        <v>0</v>
      </c>
    </row>
    <row r="8530" spans="1:4">
      <c r="A8530" s="264">
        <v>12</v>
      </c>
      <c r="B8530" s="264">
        <v>22</v>
      </c>
      <c r="C8530" s="265">
        <v>8.3333333333333329E-2</v>
      </c>
      <c r="D8530" s="112">
        <v>0</v>
      </c>
    </row>
    <row r="8531" spans="1:4">
      <c r="A8531" s="264">
        <v>12</v>
      </c>
      <c r="B8531" s="264">
        <v>22</v>
      </c>
      <c r="C8531" s="265">
        <v>0.125</v>
      </c>
      <c r="D8531" s="112">
        <v>0</v>
      </c>
    </row>
    <row r="8532" spans="1:4">
      <c r="A8532" s="264">
        <v>12</v>
      </c>
      <c r="B8532" s="264">
        <v>22</v>
      </c>
      <c r="C8532" s="265">
        <v>0.16666666666666666</v>
      </c>
      <c r="D8532" s="112">
        <v>0</v>
      </c>
    </row>
    <row r="8533" spans="1:4">
      <c r="A8533" s="264">
        <v>12</v>
      </c>
      <c r="B8533" s="264">
        <v>22</v>
      </c>
      <c r="C8533" s="265">
        <v>0.20833333333333334</v>
      </c>
      <c r="D8533" s="112">
        <v>0</v>
      </c>
    </row>
    <row r="8534" spans="1:4">
      <c r="A8534" s="264">
        <v>12</v>
      </c>
      <c r="B8534" s="264">
        <v>22</v>
      </c>
      <c r="C8534" s="265">
        <v>0.25</v>
      </c>
      <c r="D8534" s="112">
        <v>0</v>
      </c>
    </row>
    <row r="8535" spans="1:4">
      <c r="A8535" s="264">
        <v>12</v>
      </c>
      <c r="B8535" s="264">
        <v>22</v>
      </c>
      <c r="C8535" s="265">
        <v>0.29166666666666669</v>
      </c>
      <c r="D8535" s="112">
        <v>0</v>
      </c>
    </row>
    <row r="8536" spans="1:4">
      <c r="A8536" s="264">
        <v>12</v>
      </c>
      <c r="B8536" s="264">
        <v>22</v>
      </c>
      <c r="C8536" s="265">
        <v>0.33333333333333331</v>
      </c>
      <c r="D8536" s="112">
        <v>13.6957383863337</v>
      </c>
    </row>
    <row r="8537" spans="1:4">
      <c r="A8537" s="264">
        <v>12</v>
      </c>
      <c r="B8537" s="264">
        <v>22</v>
      </c>
      <c r="C8537" s="265">
        <v>0.375</v>
      </c>
      <c r="D8537" s="112">
        <v>34.158393910348153</v>
      </c>
    </row>
    <row r="8538" spans="1:4">
      <c r="A8538" s="264">
        <v>12</v>
      </c>
      <c r="B8538" s="264">
        <v>22</v>
      </c>
      <c r="C8538" s="265">
        <v>0.41666666666666669</v>
      </c>
      <c r="D8538" s="112">
        <v>29.837602500768231</v>
      </c>
    </row>
    <row r="8539" spans="1:4">
      <c r="A8539" s="264">
        <v>12</v>
      </c>
      <c r="B8539" s="264">
        <v>22</v>
      </c>
      <c r="C8539" s="265">
        <v>0.45833333333333331</v>
      </c>
      <c r="D8539" s="112">
        <v>22.446089615943666</v>
      </c>
    </row>
    <row r="8540" spans="1:4">
      <c r="A8540" s="264">
        <v>12</v>
      </c>
      <c r="B8540" s="264">
        <v>22</v>
      </c>
      <c r="C8540" s="265">
        <v>0.5</v>
      </c>
      <c r="D8540" s="112">
        <v>27.936986985377832</v>
      </c>
    </row>
    <row r="8541" spans="1:4">
      <c r="A8541" s="264">
        <v>12</v>
      </c>
      <c r="B8541" s="264">
        <v>22</v>
      </c>
      <c r="C8541" s="265">
        <v>0.54166666666666663</v>
      </c>
      <c r="D8541" s="112">
        <v>24.293979626870051</v>
      </c>
    </row>
    <row r="8542" spans="1:4">
      <c r="A8542" s="264">
        <v>12</v>
      </c>
      <c r="B8542" s="264">
        <v>22</v>
      </c>
      <c r="C8542" s="265">
        <v>0.58333333333333337</v>
      </c>
      <c r="D8542" s="112">
        <v>16.151524381473017</v>
      </c>
    </row>
    <row r="8543" spans="1:4">
      <c r="A8543" s="264">
        <v>12</v>
      </c>
      <c r="B8543" s="264">
        <v>22</v>
      </c>
      <c r="C8543" s="265">
        <v>0.625</v>
      </c>
      <c r="D8543" s="112">
        <v>12.432196594507605</v>
      </c>
    </row>
    <row r="8544" spans="1:4">
      <c r="A8544" s="264">
        <v>12</v>
      </c>
      <c r="B8544" s="264">
        <v>22</v>
      </c>
      <c r="C8544" s="265">
        <v>0.66666666666666663</v>
      </c>
      <c r="D8544" s="112">
        <v>6.5029789525289372</v>
      </c>
    </row>
    <row r="8545" spans="1:4">
      <c r="A8545" s="264">
        <v>12</v>
      </c>
      <c r="B8545" s="264">
        <v>22</v>
      </c>
      <c r="C8545" s="265">
        <v>0.70833333333333337</v>
      </c>
      <c r="D8545" s="112">
        <v>0.36767816340899195</v>
      </c>
    </row>
    <row r="8546" spans="1:4">
      <c r="A8546" s="264">
        <v>12</v>
      </c>
      <c r="B8546" s="264">
        <v>22</v>
      </c>
      <c r="C8546" s="265">
        <v>0.75</v>
      </c>
      <c r="D8546" s="112">
        <v>0</v>
      </c>
    </row>
    <row r="8547" spans="1:4">
      <c r="A8547" s="264">
        <v>12</v>
      </c>
      <c r="B8547" s="264">
        <v>22</v>
      </c>
      <c r="C8547" s="265">
        <v>0.79166666666666663</v>
      </c>
      <c r="D8547" s="112">
        <v>0</v>
      </c>
    </row>
    <row r="8548" spans="1:4">
      <c r="A8548" s="264">
        <v>12</v>
      </c>
      <c r="B8548" s="264">
        <v>22</v>
      </c>
      <c r="C8548" s="265">
        <v>0.83333333333333337</v>
      </c>
      <c r="D8548" s="112">
        <v>0</v>
      </c>
    </row>
    <row r="8549" spans="1:4">
      <c r="A8549" s="264">
        <v>12</v>
      </c>
      <c r="B8549" s="264">
        <v>22</v>
      </c>
      <c r="C8549" s="265">
        <v>0.875</v>
      </c>
      <c r="D8549" s="112">
        <v>0</v>
      </c>
    </row>
    <row r="8550" spans="1:4">
      <c r="A8550" s="264">
        <v>12</v>
      </c>
      <c r="B8550" s="264">
        <v>22</v>
      </c>
      <c r="C8550" s="265">
        <v>0.91666666666666663</v>
      </c>
      <c r="D8550" s="112">
        <v>0</v>
      </c>
    </row>
    <row r="8551" spans="1:4">
      <c r="A8551" s="264">
        <v>12</v>
      </c>
      <c r="B8551" s="264">
        <v>22</v>
      </c>
      <c r="C8551" s="265">
        <v>0.95833333333333337</v>
      </c>
      <c r="D8551" s="112">
        <v>0</v>
      </c>
    </row>
    <row r="8552" spans="1:4">
      <c r="A8552" s="264">
        <v>12</v>
      </c>
      <c r="B8552" s="264">
        <v>23</v>
      </c>
      <c r="C8552" s="265">
        <v>0</v>
      </c>
      <c r="D8552" s="112">
        <v>0</v>
      </c>
    </row>
    <row r="8553" spans="1:4">
      <c r="A8553" s="264">
        <v>12</v>
      </c>
      <c r="B8553" s="264">
        <v>23</v>
      </c>
      <c r="C8553" s="265">
        <v>4.1666666666666664E-2</v>
      </c>
      <c r="D8553" s="112">
        <v>0</v>
      </c>
    </row>
    <row r="8554" spans="1:4">
      <c r="A8554" s="264">
        <v>12</v>
      </c>
      <c r="B8554" s="264">
        <v>23</v>
      </c>
      <c r="C8554" s="265">
        <v>8.3333333333333329E-2</v>
      </c>
      <c r="D8554" s="112">
        <v>0</v>
      </c>
    </row>
    <row r="8555" spans="1:4">
      <c r="A8555" s="264">
        <v>12</v>
      </c>
      <c r="B8555" s="264">
        <v>23</v>
      </c>
      <c r="C8555" s="265">
        <v>0.125</v>
      </c>
      <c r="D8555" s="112">
        <v>0</v>
      </c>
    </row>
    <row r="8556" spans="1:4">
      <c r="A8556" s="264">
        <v>12</v>
      </c>
      <c r="B8556" s="264">
        <v>23</v>
      </c>
      <c r="C8556" s="265">
        <v>0.16666666666666666</v>
      </c>
      <c r="D8556" s="112">
        <v>0</v>
      </c>
    </row>
    <row r="8557" spans="1:4">
      <c r="A8557" s="264">
        <v>12</v>
      </c>
      <c r="B8557" s="264">
        <v>23</v>
      </c>
      <c r="C8557" s="265">
        <v>0.20833333333333334</v>
      </c>
      <c r="D8557" s="112">
        <v>0</v>
      </c>
    </row>
    <row r="8558" spans="1:4">
      <c r="A8558" s="264">
        <v>12</v>
      </c>
      <c r="B8558" s="264">
        <v>23</v>
      </c>
      <c r="C8558" s="265">
        <v>0.25</v>
      </c>
      <c r="D8558" s="112">
        <v>0</v>
      </c>
    </row>
    <row r="8559" spans="1:4">
      <c r="A8559" s="264">
        <v>12</v>
      </c>
      <c r="B8559" s="264">
        <v>23</v>
      </c>
      <c r="C8559" s="265">
        <v>0.29166666666666669</v>
      </c>
      <c r="D8559" s="112">
        <v>0</v>
      </c>
    </row>
    <row r="8560" spans="1:4">
      <c r="A8560" s="264">
        <v>12</v>
      </c>
      <c r="B8560" s="264">
        <v>23</v>
      </c>
      <c r="C8560" s="265">
        <v>0.33333333333333331</v>
      </c>
      <c r="D8560" s="112">
        <v>0.39997745806243384</v>
      </c>
    </row>
    <row r="8561" spans="1:4">
      <c r="A8561" s="264">
        <v>12</v>
      </c>
      <c r="B8561" s="264">
        <v>23</v>
      </c>
      <c r="C8561" s="265">
        <v>0.375</v>
      </c>
      <c r="D8561" s="112">
        <v>3.7851156865129005</v>
      </c>
    </row>
    <row r="8562" spans="1:4">
      <c r="A8562" s="264">
        <v>12</v>
      </c>
      <c r="B8562" s="264">
        <v>23</v>
      </c>
      <c r="C8562" s="265">
        <v>0.41666666666666669</v>
      </c>
      <c r="D8562" s="112">
        <v>1.8517903728146587</v>
      </c>
    </row>
    <row r="8563" spans="1:4">
      <c r="A8563" s="264">
        <v>12</v>
      </c>
      <c r="B8563" s="264">
        <v>23</v>
      </c>
      <c r="C8563" s="265">
        <v>0.45833333333333331</v>
      </c>
      <c r="D8563" s="112">
        <v>4.0651697568709286</v>
      </c>
    </row>
    <row r="8564" spans="1:4">
      <c r="A8564" s="264">
        <v>12</v>
      </c>
      <c r="B8564" s="264">
        <v>23</v>
      </c>
      <c r="C8564" s="265">
        <v>0.5</v>
      </c>
      <c r="D8564" s="112">
        <v>4.6369394231687799</v>
      </c>
    </row>
    <row r="8565" spans="1:4">
      <c r="A8565" s="264">
        <v>12</v>
      </c>
      <c r="B8565" s="264">
        <v>23</v>
      </c>
      <c r="C8565" s="265">
        <v>0.54166666666666663</v>
      </c>
      <c r="D8565" s="112">
        <v>4.5712828350680219</v>
      </c>
    </row>
    <row r="8566" spans="1:4">
      <c r="A8566" s="264">
        <v>12</v>
      </c>
      <c r="B8566" s="264">
        <v>23</v>
      </c>
      <c r="C8566" s="265">
        <v>0.58333333333333337</v>
      </c>
      <c r="D8566" s="112">
        <v>4.2472194167767068</v>
      </c>
    </row>
    <row r="8567" spans="1:4">
      <c r="A8567" s="264">
        <v>12</v>
      </c>
      <c r="B8567" s="264">
        <v>23</v>
      </c>
      <c r="C8567" s="265">
        <v>0.625</v>
      </c>
      <c r="D8567" s="112">
        <v>1.5925273270083149</v>
      </c>
    </row>
    <row r="8568" spans="1:4">
      <c r="A8568" s="264">
        <v>12</v>
      </c>
      <c r="B8568" s="264">
        <v>23</v>
      </c>
      <c r="C8568" s="265">
        <v>0.66666666666666663</v>
      </c>
      <c r="D8568" s="112">
        <v>1.0724395595710272</v>
      </c>
    </row>
    <row r="8569" spans="1:4">
      <c r="A8569" s="264">
        <v>12</v>
      </c>
      <c r="B8569" s="264">
        <v>23</v>
      </c>
      <c r="C8569" s="265">
        <v>0.70833333333333337</v>
      </c>
      <c r="D8569" s="112">
        <v>0</v>
      </c>
    </row>
    <row r="8570" spans="1:4">
      <c r="A8570" s="264">
        <v>12</v>
      </c>
      <c r="B8570" s="264">
        <v>23</v>
      </c>
      <c r="C8570" s="265">
        <v>0.75</v>
      </c>
      <c r="D8570" s="112">
        <v>0</v>
      </c>
    </row>
    <row r="8571" spans="1:4">
      <c r="A8571" s="264">
        <v>12</v>
      </c>
      <c r="B8571" s="264">
        <v>23</v>
      </c>
      <c r="C8571" s="265">
        <v>0.79166666666666663</v>
      </c>
      <c r="D8571" s="112">
        <v>0</v>
      </c>
    </row>
    <row r="8572" spans="1:4">
      <c r="A8572" s="264">
        <v>12</v>
      </c>
      <c r="B8572" s="264">
        <v>23</v>
      </c>
      <c r="C8572" s="265">
        <v>0.83333333333333337</v>
      </c>
      <c r="D8572" s="112">
        <v>0</v>
      </c>
    </row>
    <row r="8573" spans="1:4">
      <c r="A8573" s="264">
        <v>12</v>
      </c>
      <c r="B8573" s="264">
        <v>23</v>
      </c>
      <c r="C8573" s="265">
        <v>0.875</v>
      </c>
      <c r="D8573" s="112">
        <v>0</v>
      </c>
    </row>
    <row r="8574" spans="1:4">
      <c r="A8574" s="264">
        <v>12</v>
      </c>
      <c r="B8574" s="264">
        <v>23</v>
      </c>
      <c r="C8574" s="265">
        <v>0.91666666666666663</v>
      </c>
      <c r="D8574" s="112">
        <v>0</v>
      </c>
    </row>
    <row r="8575" spans="1:4">
      <c r="A8575" s="264">
        <v>12</v>
      </c>
      <c r="B8575" s="264">
        <v>23</v>
      </c>
      <c r="C8575" s="265">
        <v>0.95833333333333337</v>
      </c>
      <c r="D8575" s="112">
        <v>0</v>
      </c>
    </row>
    <row r="8576" spans="1:4">
      <c r="A8576" s="264">
        <v>12</v>
      </c>
      <c r="B8576" s="264">
        <v>24</v>
      </c>
      <c r="C8576" s="265">
        <v>0</v>
      </c>
      <c r="D8576" s="112">
        <v>0</v>
      </c>
    </row>
    <row r="8577" spans="1:4">
      <c r="A8577" s="264">
        <v>12</v>
      </c>
      <c r="B8577" s="264">
        <v>24</v>
      </c>
      <c r="C8577" s="265">
        <v>4.1666666666666664E-2</v>
      </c>
      <c r="D8577" s="112">
        <v>0</v>
      </c>
    </row>
    <row r="8578" spans="1:4">
      <c r="A8578" s="264">
        <v>12</v>
      </c>
      <c r="B8578" s="264">
        <v>24</v>
      </c>
      <c r="C8578" s="265">
        <v>8.3333333333333329E-2</v>
      </c>
      <c r="D8578" s="112">
        <v>0</v>
      </c>
    </row>
    <row r="8579" spans="1:4">
      <c r="A8579" s="264">
        <v>12</v>
      </c>
      <c r="B8579" s="264">
        <v>24</v>
      </c>
      <c r="C8579" s="265">
        <v>0.125</v>
      </c>
      <c r="D8579" s="112">
        <v>0</v>
      </c>
    </row>
    <row r="8580" spans="1:4">
      <c r="A8580" s="264">
        <v>12</v>
      </c>
      <c r="B8580" s="264">
        <v>24</v>
      </c>
      <c r="C8580" s="265">
        <v>0.16666666666666666</v>
      </c>
      <c r="D8580" s="112">
        <v>0</v>
      </c>
    </row>
    <row r="8581" spans="1:4">
      <c r="A8581" s="264">
        <v>12</v>
      </c>
      <c r="B8581" s="264">
        <v>24</v>
      </c>
      <c r="C8581" s="265">
        <v>0.20833333333333334</v>
      </c>
      <c r="D8581" s="112">
        <v>0</v>
      </c>
    </row>
    <row r="8582" spans="1:4">
      <c r="A8582" s="264">
        <v>12</v>
      </c>
      <c r="B8582" s="264">
        <v>24</v>
      </c>
      <c r="C8582" s="265">
        <v>0.25</v>
      </c>
      <c r="D8582" s="112">
        <v>0</v>
      </c>
    </row>
    <row r="8583" spans="1:4">
      <c r="A8583" s="264">
        <v>12</v>
      </c>
      <c r="B8583" s="264">
        <v>24</v>
      </c>
      <c r="C8583" s="265">
        <v>0.29166666666666669</v>
      </c>
      <c r="D8583" s="112">
        <v>0</v>
      </c>
    </row>
    <row r="8584" spans="1:4">
      <c r="A8584" s="264">
        <v>12</v>
      </c>
      <c r="B8584" s="264">
        <v>24</v>
      </c>
      <c r="C8584" s="265">
        <v>0.33333333333333331</v>
      </c>
      <c r="D8584" s="112">
        <v>1.5636263781432911</v>
      </c>
    </row>
    <row r="8585" spans="1:4">
      <c r="A8585" s="264">
        <v>12</v>
      </c>
      <c r="B8585" s="264">
        <v>24</v>
      </c>
      <c r="C8585" s="265">
        <v>0.375</v>
      </c>
      <c r="D8585" s="112">
        <v>4.2299086958813996</v>
      </c>
    </row>
    <row r="8586" spans="1:4">
      <c r="A8586" s="264">
        <v>12</v>
      </c>
      <c r="B8586" s="264">
        <v>24</v>
      </c>
      <c r="C8586" s="265">
        <v>0.41666666666666669</v>
      </c>
      <c r="D8586" s="112">
        <v>11.108795985476696</v>
      </c>
    </row>
    <row r="8587" spans="1:4">
      <c r="A8587" s="264">
        <v>12</v>
      </c>
      <c r="B8587" s="264">
        <v>24</v>
      </c>
      <c r="C8587" s="265">
        <v>0.45833333333333331</v>
      </c>
      <c r="D8587" s="112">
        <v>17.260782456843415</v>
      </c>
    </row>
    <row r="8588" spans="1:4">
      <c r="A8588" s="264">
        <v>12</v>
      </c>
      <c r="B8588" s="264">
        <v>24</v>
      </c>
      <c r="C8588" s="265">
        <v>0.5</v>
      </c>
      <c r="D8588" s="112">
        <v>23.237349587586046</v>
      </c>
    </row>
    <row r="8589" spans="1:4">
      <c r="A8589" s="264">
        <v>12</v>
      </c>
      <c r="B8589" s="264">
        <v>24</v>
      </c>
      <c r="C8589" s="265">
        <v>0.54166666666666663</v>
      </c>
      <c r="D8589" s="112">
        <v>32.630076008402661</v>
      </c>
    </row>
    <row r="8590" spans="1:4">
      <c r="A8590" s="264">
        <v>12</v>
      </c>
      <c r="B8590" s="264">
        <v>24</v>
      </c>
      <c r="C8590" s="265">
        <v>0.58333333333333337</v>
      </c>
      <c r="D8590" s="112">
        <v>36.446600989183587</v>
      </c>
    </row>
    <row r="8591" spans="1:4">
      <c r="A8591" s="264">
        <v>12</v>
      </c>
      <c r="B8591" s="264">
        <v>24</v>
      </c>
      <c r="C8591" s="265">
        <v>0.625</v>
      </c>
      <c r="D8591" s="112">
        <v>34.035807216945216</v>
      </c>
    </row>
    <row r="8592" spans="1:4">
      <c r="A8592" s="264">
        <v>12</v>
      </c>
      <c r="B8592" s="264">
        <v>24</v>
      </c>
      <c r="C8592" s="265">
        <v>0.66666666666666663</v>
      </c>
      <c r="D8592" s="112">
        <v>18.216767897637101</v>
      </c>
    </row>
    <row r="8593" spans="1:4">
      <c r="A8593" s="264">
        <v>12</v>
      </c>
      <c r="B8593" s="264">
        <v>24</v>
      </c>
      <c r="C8593" s="265">
        <v>0.70833333333333337</v>
      </c>
      <c r="D8593" s="112">
        <v>0.83796865540564336</v>
      </c>
    </row>
    <row r="8594" spans="1:4">
      <c r="A8594" s="264">
        <v>12</v>
      </c>
      <c r="B8594" s="264">
        <v>24</v>
      </c>
      <c r="C8594" s="265">
        <v>0.75</v>
      </c>
      <c r="D8594" s="112">
        <v>0</v>
      </c>
    </row>
    <row r="8595" spans="1:4">
      <c r="A8595" s="264">
        <v>12</v>
      </c>
      <c r="B8595" s="264">
        <v>24</v>
      </c>
      <c r="C8595" s="265">
        <v>0.79166666666666663</v>
      </c>
      <c r="D8595" s="112">
        <v>0</v>
      </c>
    </row>
    <row r="8596" spans="1:4">
      <c r="A8596" s="264">
        <v>12</v>
      </c>
      <c r="B8596" s="264">
        <v>24</v>
      </c>
      <c r="C8596" s="265">
        <v>0.83333333333333337</v>
      </c>
      <c r="D8596" s="112">
        <v>0</v>
      </c>
    </row>
    <row r="8597" spans="1:4">
      <c r="A8597" s="264">
        <v>12</v>
      </c>
      <c r="B8597" s="264">
        <v>24</v>
      </c>
      <c r="C8597" s="265">
        <v>0.875</v>
      </c>
      <c r="D8597" s="112">
        <v>0</v>
      </c>
    </row>
    <row r="8598" spans="1:4">
      <c r="A8598" s="264">
        <v>12</v>
      </c>
      <c r="B8598" s="264">
        <v>24</v>
      </c>
      <c r="C8598" s="265">
        <v>0.91666666666666663</v>
      </c>
      <c r="D8598" s="112">
        <v>0</v>
      </c>
    </row>
    <row r="8599" spans="1:4">
      <c r="A8599" s="264">
        <v>12</v>
      </c>
      <c r="B8599" s="264">
        <v>24</v>
      </c>
      <c r="C8599" s="265">
        <v>0.95833333333333337</v>
      </c>
      <c r="D8599" s="112">
        <v>0</v>
      </c>
    </row>
    <row r="8600" spans="1:4">
      <c r="A8600" s="264">
        <v>12</v>
      </c>
      <c r="B8600" s="264">
        <v>25</v>
      </c>
      <c r="C8600" s="265">
        <v>0</v>
      </c>
      <c r="D8600" s="112">
        <v>0</v>
      </c>
    </row>
    <row r="8601" spans="1:4">
      <c r="A8601" s="264">
        <v>12</v>
      </c>
      <c r="B8601" s="264">
        <v>25</v>
      </c>
      <c r="C8601" s="265">
        <v>4.1666666666666664E-2</v>
      </c>
      <c r="D8601" s="112">
        <v>0</v>
      </c>
    </row>
    <row r="8602" spans="1:4">
      <c r="A8602" s="264">
        <v>12</v>
      </c>
      <c r="B8602" s="264">
        <v>25</v>
      </c>
      <c r="C8602" s="265">
        <v>8.3333333333333329E-2</v>
      </c>
      <c r="D8602" s="112">
        <v>0</v>
      </c>
    </row>
    <row r="8603" spans="1:4">
      <c r="A8603" s="264">
        <v>12</v>
      </c>
      <c r="B8603" s="264">
        <v>25</v>
      </c>
      <c r="C8603" s="265">
        <v>0.125</v>
      </c>
      <c r="D8603" s="112">
        <v>0</v>
      </c>
    </row>
    <row r="8604" spans="1:4">
      <c r="A8604" s="264">
        <v>12</v>
      </c>
      <c r="B8604" s="264">
        <v>25</v>
      </c>
      <c r="C8604" s="265">
        <v>0.16666666666666666</v>
      </c>
      <c r="D8604" s="112">
        <v>0</v>
      </c>
    </row>
    <row r="8605" spans="1:4">
      <c r="A8605" s="264">
        <v>12</v>
      </c>
      <c r="B8605" s="264">
        <v>25</v>
      </c>
      <c r="C8605" s="265">
        <v>0.20833333333333334</v>
      </c>
      <c r="D8605" s="112">
        <v>0</v>
      </c>
    </row>
    <row r="8606" spans="1:4">
      <c r="A8606" s="264">
        <v>12</v>
      </c>
      <c r="B8606" s="264">
        <v>25</v>
      </c>
      <c r="C8606" s="265">
        <v>0.25</v>
      </c>
      <c r="D8606" s="112">
        <v>0</v>
      </c>
    </row>
    <row r="8607" spans="1:4">
      <c r="A8607" s="264">
        <v>12</v>
      </c>
      <c r="B8607" s="264">
        <v>25</v>
      </c>
      <c r="C8607" s="265">
        <v>0.29166666666666669</v>
      </c>
      <c r="D8607" s="112">
        <v>0</v>
      </c>
    </row>
    <row r="8608" spans="1:4">
      <c r="A8608" s="264">
        <v>12</v>
      </c>
      <c r="B8608" s="264">
        <v>25</v>
      </c>
      <c r="C8608" s="265">
        <v>0.33333333333333331</v>
      </c>
      <c r="D8608" s="112">
        <v>14.932310426897656</v>
      </c>
    </row>
    <row r="8609" spans="1:4">
      <c r="A8609" s="264">
        <v>12</v>
      </c>
      <c r="B8609" s="264">
        <v>25</v>
      </c>
      <c r="C8609" s="265">
        <v>0.375</v>
      </c>
      <c r="D8609" s="112">
        <v>37.824564420023378</v>
      </c>
    </row>
    <row r="8610" spans="1:4">
      <c r="A8610" s="264">
        <v>12</v>
      </c>
      <c r="B8610" s="264">
        <v>25</v>
      </c>
      <c r="C8610" s="265">
        <v>0.41666666666666669</v>
      </c>
      <c r="D8610" s="112">
        <v>39.138158939679684</v>
      </c>
    </row>
    <row r="8611" spans="1:4">
      <c r="A8611" s="264">
        <v>12</v>
      </c>
      <c r="B8611" s="264">
        <v>25</v>
      </c>
      <c r="C8611" s="265">
        <v>0.45833333333333331</v>
      </c>
      <c r="D8611" s="112">
        <v>37.343430339402936</v>
      </c>
    </row>
    <row r="8612" spans="1:4">
      <c r="A8612" s="264">
        <v>12</v>
      </c>
      <c r="B8612" s="264">
        <v>25</v>
      </c>
      <c r="C8612" s="265">
        <v>0.5</v>
      </c>
      <c r="D8612" s="112">
        <v>35.903138265815386</v>
      </c>
    </row>
    <row r="8613" spans="1:4">
      <c r="A8613" s="264">
        <v>12</v>
      </c>
      <c r="B8613" s="264">
        <v>25</v>
      </c>
      <c r="C8613" s="265">
        <v>0.54166666666666663</v>
      </c>
      <c r="D8613" s="112">
        <v>36.73036904267093</v>
      </c>
    </row>
    <row r="8614" spans="1:4">
      <c r="A8614" s="264">
        <v>12</v>
      </c>
      <c r="B8614" s="264">
        <v>25</v>
      </c>
      <c r="C8614" s="265">
        <v>0.58333333333333337</v>
      </c>
      <c r="D8614" s="112">
        <v>38.202111301107387</v>
      </c>
    </row>
    <row r="8615" spans="1:4">
      <c r="A8615" s="264">
        <v>12</v>
      </c>
      <c r="B8615" s="264">
        <v>25</v>
      </c>
      <c r="C8615" s="265">
        <v>0.625</v>
      </c>
      <c r="D8615" s="112">
        <v>38.212856167323835</v>
      </c>
    </row>
    <row r="8616" spans="1:4">
      <c r="A8616" s="264">
        <v>12</v>
      </c>
      <c r="B8616" s="264">
        <v>25</v>
      </c>
      <c r="C8616" s="265">
        <v>0.66666666666666663</v>
      </c>
      <c r="D8616" s="112">
        <v>22.029257412667718</v>
      </c>
    </row>
    <row r="8617" spans="1:4">
      <c r="A8617" s="264">
        <v>12</v>
      </c>
      <c r="B8617" s="264">
        <v>25</v>
      </c>
      <c r="C8617" s="265">
        <v>0.70833333333333337</v>
      </c>
      <c r="D8617" s="112">
        <v>0.89921257208037897</v>
      </c>
    </row>
    <row r="8618" spans="1:4">
      <c r="A8618" s="264">
        <v>12</v>
      </c>
      <c r="B8618" s="264">
        <v>25</v>
      </c>
      <c r="C8618" s="265">
        <v>0.75</v>
      </c>
      <c r="D8618" s="112">
        <v>0</v>
      </c>
    </row>
    <row r="8619" spans="1:4">
      <c r="A8619" s="264">
        <v>12</v>
      </c>
      <c r="B8619" s="264">
        <v>25</v>
      </c>
      <c r="C8619" s="265">
        <v>0.79166666666666663</v>
      </c>
      <c r="D8619" s="112">
        <v>0</v>
      </c>
    </row>
    <row r="8620" spans="1:4">
      <c r="A8620" s="264">
        <v>12</v>
      </c>
      <c r="B8620" s="264">
        <v>25</v>
      </c>
      <c r="C8620" s="265">
        <v>0.83333333333333337</v>
      </c>
      <c r="D8620" s="112">
        <v>0</v>
      </c>
    </row>
    <row r="8621" spans="1:4">
      <c r="A8621" s="264">
        <v>12</v>
      </c>
      <c r="B8621" s="264">
        <v>25</v>
      </c>
      <c r="C8621" s="265">
        <v>0.875</v>
      </c>
      <c r="D8621" s="112">
        <v>0</v>
      </c>
    </row>
    <row r="8622" spans="1:4">
      <c r="A8622" s="264">
        <v>12</v>
      </c>
      <c r="B8622" s="264">
        <v>25</v>
      </c>
      <c r="C8622" s="265">
        <v>0.91666666666666663</v>
      </c>
      <c r="D8622" s="112">
        <v>0</v>
      </c>
    </row>
    <row r="8623" spans="1:4">
      <c r="A8623" s="264">
        <v>12</v>
      </c>
      <c r="B8623" s="264">
        <v>25</v>
      </c>
      <c r="C8623" s="265">
        <v>0.95833333333333337</v>
      </c>
      <c r="D8623" s="112">
        <v>0</v>
      </c>
    </row>
    <row r="8624" spans="1:4">
      <c r="A8624" s="264">
        <v>12</v>
      </c>
      <c r="B8624" s="264">
        <v>26</v>
      </c>
      <c r="C8624" s="265">
        <v>0</v>
      </c>
      <c r="D8624" s="112">
        <v>0</v>
      </c>
    </row>
    <row r="8625" spans="1:4">
      <c r="A8625" s="264">
        <v>12</v>
      </c>
      <c r="B8625" s="264">
        <v>26</v>
      </c>
      <c r="C8625" s="265">
        <v>4.1666666666666664E-2</v>
      </c>
      <c r="D8625" s="112">
        <v>0</v>
      </c>
    </row>
    <row r="8626" spans="1:4">
      <c r="A8626" s="264">
        <v>12</v>
      </c>
      <c r="B8626" s="264">
        <v>26</v>
      </c>
      <c r="C8626" s="265">
        <v>8.3333333333333329E-2</v>
      </c>
      <c r="D8626" s="112">
        <v>0</v>
      </c>
    </row>
    <row r="8627" spans="1:4">
      <c r="A8627" s="264">
        <v>12</v>
      </c>
      <c r="B8627" s="264">
        <v>26</v>
      </c>
      <c r="C8627" s="265">
        <v>0.125</v>
      </c>
      <c r="D8627" s="112">
        <v>0</v>
      </c>
    </row>
    <row r="8628" spans="1:4">
      <c r="A8628" s="264">
        <v>12</v>
      </c>
      <c r="B8628" s="264">
        <v>26</v>
      </c>
      <c r="C8628" s="265">
        <v>0.16666666666666666</v>
      </c>
      <c r="D8628" s="112">
        <v>0</v>
      </c>
    </row>
    <row r="8629" spans="1:4">
      <c r="A8629" s="264">
        <v>12</v>
      </c>
      <c r="B8629" s="264">
        <v>26</v>
      </c>
      <c r="C8629" s="265">
        <v>0.20833333333333334</v>
      </c>
      <c r="D8629" s="112">
        <v>0</v>
      </c>
    </row>
    <row r="8630" spans="1:4">
      <c r="A8630" s="264">
        <v>12</v>
      </c>
      <c r="B8630" s="264">
        <v>26</v>
      </c>
      <c r="C8630" s="265">
        <v>0.25</v>
      </c>
      <c r="D8630" s="112">
        <v>0</v>
      </c>
    </row>
    <row r="8631" spans="1:4">
      <c r="A8631" s="264">
        <v>12</v>
      </c>
      <c r="B8631" s="264">
        <v>26</v>
      </c>
      <c r="C8631" s="265">
        <v>0.29166666666666669</v>
      </c>
      <c r="D8631" s="112">
        <v>0</v>
      </c>
    </row>
    <row r="8632" spans="1:4">
      <c r="A8632" s="264">
        <v>12</v>
      </c>
      <c r="B8632" s="264">
        <v>26</v>
      </c>
      <c r="C8632" s="265">
        <v>0.33333333333333331</v>
      </c>
      <c r="D8632" s="112">
        <v>11.008537142059382</v>
      </c>
    </row>
    <row r="8633" spans="1:4">
      <c r="A8633" s="264">
        <v>12</v>
      </c>
      <c r="B8633" s="264">
        <v>26</v>
      </c>
      <c r="C8633" s="265">
        <v>0.375</v>
      </c>
      <c r="D8633" s="112">
        <v>15.702956157295684</v>
      </c>
    </row>
    <row r="8634" spans="1:4">
      <c r="A8634" s="264">
        <v>12</v>
      </c>
      <c r="B8634" s="264">
        <v>26</v>
      </c>
      <c r="C8634" s="265">
        <v>0.41666666666666669</v>
      </c>
      <c r="D8634" s="112">
        <v>30.620938913657515</v>
      </c>
    </row>
    <row r="8635" spans="1:4">
      <c r="A8635" s="264">
        <v>12</v>
      </c>
      <c r="B8635" s="264">
        <v>26</v>
      </c>
      <c r="C8635" s="265">
        <v>0.45833333333333331</v>
      </c>
      <c r="D8635" s="112">
        <v>36.593199896074253</v>
      </c>
    </row>
    <row r="8636" spans="1:4">
      <c r="A8636" s="264">
        <v>12</v>
      </c>
      <c r="B8636" s="264">
        <v>26</v>
      </c>
      <c r="C8636" s="265">
        <v>0.5</v>
      </c>
      <c r="D8636" s="112">
        <v>33.213825156789156</v>
      </c>
    </row>
    <row r="8637" spans="1:4">
      <c r="A8637" s="264">
        <v>12</v>
      </c>
      <c r="B8637" s="264">
        <v>26</v>
      </c>
      <c r="C8637" s="265">
        <v>0.54166666666666663</v>
      </c>
      <c r="D8637" s="112">
        <v>35.825098376722408</v>
      </c>
    </row>
    <row r="8638" spans="1:4">
      <c r="A8638" s="264">
        <v>12</v>
      </c>
      <c r="B8638" s="264">
        <v>26</v>
      </c>
      <c r="C8638" s="265">
        <v>0.58333333333333337</v>
      </c>
      <c r="D8638" s="112">
        <v>37.577303839499685</v>
      </c>
    </row>
    <row r="8639" spans="1:4">
      <c r="A8639" s="264">
        <v>12</v>
      </c>
      <c r="B8639" s="264">
        <v>26</v>
      </c>
      <c r="C8639" s="265">
        <v>0.625</v>
      </c>
      <c r="D8639" s="112">
        <v>37.585363650276982</v>
      </c>
    </row>
    <row r="8640" spans="1:4">
      <c r="A8640" s="264">
        <v>12</v>
      </c>
      <c r="B8640" s="264">
        <v>26</v>
      </c>
      <c r="C8640" s="265">
        <v>0.66666666666666663</v>
      </c>
      <c r="D8640" s="112">
        <v>21.646265112897581</v>
      </c>
    </row>
    <row r="8641" spans="1:4">
      <c r="A8641" s="264">
        <v>12</v>
      </c>
      <c r="B8641" s="264">
        <v>26</v>
      </c>
      <c r="C8641" s="265">
        <v>0.70833333333333337</v>
      </c>
      <c r="D8641" s="112">
        <v>0.85959902441159552</v>
      </c>
    </row>
    <row r="8642" spans="1:4">
      <c r="A8642" s="264">
        <v>12</v>
      </c>
      <c r="B8642" s="264">
        <v>26</v>
      </c>
      <c r="C8642" s="265">
        <v>0.75</v>
      </c>
      <c r="D8642" s="112">
        <v>0</v>
      </c>
    </row>
    <row r="8643" spans="1:4">
      <c r="A8643" s="264">
        <v>12</v>
      </c>
      <c r="B8643" s="264">
        <v>26</v>
      </c>
      <c r="C8643" s="265">
        <v>0.79166666666666663</v>
      </c>
      <c r="D8643" s="112">
        <v>0</v>
      </c>
    </row>
    <row r="8644" spans="1:4">
      <c r="A8644" s="264">
        <v>12</v>
      </c>
      <c r="B8644" s="264">
        <v>26</v>
      </c>
      <c r="C8644" s="265">
        <v>0.83333333333333337</v>
      </c>
      <c r="D8644" s="112">
        <v>0</v>
      </c>
    </row>
    <row r="8645" spans="1:4">
      <c r="A8645" s="264">
        <v>12</v>
      </c>
      <c r="B8645" s="264">
        <v>26</v>
      </c>
      <c r="C8645" s="265">
        <v>0.875</v>
      </c>
      <c r="D8645" s="112">
        <v>0</v>
      </c>
    </row>
    <row r="8646" spans="1:4">
      <c r="A8646" s="264">
        <v>12</v>
      </c>
      <c r="B8646" s="264">
        <v>26</v>
      </c>
      <c r="C8646" s="265">
        <v>0.91666666666666663</v>
      </c>
      <c r="D8646" s="112">
        <v>0</v>
      </c>
    </row>
    <row r="8647" spans="1:4">
      <c r="A8647" s="264">
        <v>12</v>
      </c>
      <c r="B8647" s="264">
        <v>26</v>
      </c>
      <c r="C8647" s="265">
        <v>0.95833333333333337</v>
      </c>
      <c r="D8647" s="112">
        <v>0</v>
      </c>
    </row>
    <row r="8648" spans="1:4">
      <c r="A8648" s="264">
        <v>12</v>
      </c>
      <c r="B8648" s="264">
        <v>27</v>
      </c>
      <c r="C8648" s="265">
        <v>0</v>
      </c>
      <c r="D8648" s="112">
        <v>0</v>
      </c>
    </row>
    <row r="8649" spans="1:4">
      <c r="A8649" s="264">
        <v>12</v>
      </c>
      <c r="B8649" s="264">
        <v>27</v>
      </c>
      <c r="C8649" s="265">
        <v>4.1666666666666664E-2</v>
      </c>
      <c r="D8649" s="112">
        <v>0</v>
      </c>
    </row>
    <row r="8650" spans="1:4">
      <c r="A8650" s="264">
        <v>12</v>
      </c>
      <c r="B8650" s="264">
        <v>27</v>
      </c>
      <c r="C8650" s="265">
        <v>8.3333333333333329E-2</v>
      </c>
      <c r="D8650" s="112">
        <v>0</v>
      </c>
    </row>
    <row r="8651" spans="1:4">
      <c r="A8651" s="264">
        <v>12</v>
      </c>
      <c r="B8651" s="264">
        <v>27</v>
      </c>
      <c r="C8651" s="265">
        <v>0.125</v>
      </c>
      <c r="D8651" s="112">
        <v>0</v>
      </c>
    </row>
    <row r="8652" spans="1:4">
      <c r="A8652" s="264">
        <v>12</v>
      </c>
      <c r="B8652" s="264">
        <v>27</v>
      </c>
      <c r="C8652" s="265">
        <v>0.16666666666666666</v>
      </c>
      <c r="D8652" s="112">
        <v>0</v>
      </c>
    </row>
    <row r="8653" spans="1:4">
      <c r="A8653" s="264">
        <v>12</v>
      </c>
      <c r="B8653" s="264">
        <v>27</v>
      </c>
      <c r="C8653" s="265">
        <v>0.20833333333333334</v>
      </c>
      <c r="D8653" s="112">
        <v>0</v>
      </c>
    </row>
    <row r="8654" spans="1:4">
      <c r="A8654" s="264">
        <v>12</v>
      </c>
      <c r="B8654" s="264">
        <v>27</v>
      </c>
      <c r="C8654" s="265">
        <v>0.25</v>
      </c>
      <c r="D8654" s="112">
        <v>0</v>
      </c>
    </row>
    <row r="8655" spans="1:4">
      <c r="A8655" s="264">
        <v>12</v>
      </c>
      <c r="B8655" s="264">
        <v>27</v>
      </c>
      <c r="C8655" s="265">
        <v>0.29166666666666669</v>
      </c>
      <c r="D8655" s="112">
        <v>0</v>
      </c>
    </row>
    <row r="8656" spans="1:4">
      <c r="A8656" s="264">
        <v>12</v>
      </c>
      <c r="B8656" s="264">
        <v>27</v>
      </c>
      <c r="C8656" s="265">
        <v>0.33333333333333331</v>
      </c>
      <c r="D8656" s="112">
        <v>15.06327823478194</v>
      </c>
    </row>
    <row r="8657" spans="1:4">
      <c r="A8657" s="264">
        <v>12</v>
      </c>
      <c r="B8657" s="264">
        <v>27</v>
      </c>
      <c r="C8657" s="265">
        <v>0.375</v>
      </c>
      <c r="D8657" s="112">
        <v>39.339520868226053</v>
      </c>
    </row>
    <row r="8658" spans="1:4">
      <c r="A8658" s="264">
        <v>12</v>
      </c>
      <c r="B8658" s="264">
        <v>27</v>
      </c>
      <c r="C8658" s="265">
        <v>0.41666666666666669</v>
      </c>
      <c r="D8658" s="112">
        <v>39.632133300492299</v>
      </c>
    </row>
    <row r="8659" spans="1:4">
      <c r="A8659" s="264">
        <v>12</v>
      </c>
      <c r="B8659" s="264">
        <v>27</v>
      </c>
      <c r="C8659" s="265">
        <v>0.45833333333333331</v>
      </c>
      <c r="D8659" s="112">
        <v>37.347464836148596</v>
      </c>
    </row>
    <row r="8660" spans="1:4">
      <c r="A8660" s="264">
        <v>12</v>
      </c>
      <c r="B8660" s="264">
        <v>27</v>
      </c>
      <c r="C8660" s="265">
        <v>0.5</v>
      </c>
      <c r="D8660" s="112">
        <v>34.171865949817978</v>
      </c>
    </row>
    <row r="8661" spans="1:4">
      <c r="A8661" s="264">
        <v>12</v>
      </c>
      <c r="B8661" s="264">
        <v>27</v>
      </c>
      <c r="C8661" s="265">
        <v>0.54166666666666663</v>
      </c>
      <c r="D8661" s="112">
        <v>26.635183654111014</v>
      </c>
    </row>
    <row r="8662" spans="1:4">
      <c r="A8662" s="264">
        <v>12</v>
      </c>
      <c r="B8662" s="264">
        <v>27</v>
      </c>
      <c r="C8662" s="265">
        <v>0.58333333333333337</v>
      </c>
      <c r="D8662" s="112">
        <v>24.6546109709031</v>
      </c>
    </row>
    <row r="8663" spans="1:4">
      <c r="A8663" s="264">
        <v>12</v>
      </c>
      <c r="B8663" s="264">
        <v>27</v>
      </c>
      <c r="C8663" s="265">
        <v>0.625</v>
      </c>
      <c r="D8663" s="112">
        <v>20.038551368846864</v>
      </c>
    </row>
    <row r="8664" spans="1:4">
      <c r="A8664" s="264">
        <v>12</v>
      </c>
      <c r="B8664" s="264">
        <v>27</v>
      </c>
      <c r="C8664" s="265">
        <v>0.66666666666666663</v>
      </c>
      <c r="D8664" s="112">
        <v>6.0300258399528719</v>
      </c>
    </row>
    <row r="8665" spans="1:4">
      <c r="A8665" s="264">
        <v>12</v>
      </c>
      <c r="B8665" s="264">
        <v>27</v>
      </c>
      <c r="C8665" s="265">
        <v>0.70833333333333337</v>
      </c>
      <c r="D8665" s="112">
        <v>1.0555193180858249</v>
      </c>
    </row>
    <row r="8666" spans="1:4">
      <c r="A8666" s="264">
        <v>12</v>
      </c>
      <c r="B8666" s="264">
        <v>27</v>
      </c>
      <c r="C8666" s="265">
        <v>0.75</v>
      </c>
      <c r="D8666" s="112">
        <v>0</v>
      </c>
    </row>
    <row r="8667" spans="1:4">
      <c r="A8667" s="264">
        <v>12</v>
      </c>
      <c r="B8667" s="264">
        <v>27</v>
      </c>
      <c r="C8667" s="265">
        <v>0.79166666666666663</v>
      </c>
      <c r="D8667" s="112">
        <v>0</v>
      </c>
    </row>
    <row r="8668" spans="1:4">
      <c r="A8668" s="264">
        <v>12</v>
      </c>
      <c r="B8668" s="264">
        <v>27</v>
      </c>
      <c r="C8668" s="265">
        <v>0.83333333333333337</v>
      </c>
      <c r="D8668" s="112">
        <v>0</v>
      </c>
    </row>
    <row r="8669" spans="1:4">
      <c r="A8669" s="264">
        <v>12</v>
      </c>
      <c r="B8669" s="264">
        <v>27</v>
      </c>
      <c r="C8669" s="265">
        <v>0.875</v>
      </c>
      <c r="D8669" s="112">
        <v>0</v>
      </c>
    </row>
    <row r="8670" spans="1:4">
      <c r="A8670" s="264">
        <v>12</v>
      </c>
      <c r="B8670" s="264">
        <v>27</v>
      </c>
      <c r="C8670" s="265">
        <v>0.91666666666666663</v>
      </c>
      <c r="D8670" s="112">
        <v>0</v>
      </c>
    </row>
    <row r="8671" spans="1:4">
      <c r="A8671" s="264">
        <v>12</v>
      </c>
      <c r="B8671" s="264">
        <v>27</v>
      </c>
      <c r="C8671" s="265">
        <v>0.95833333333333337</v>
      </c>
      <c r="D8671" s="112">
        <v>0</v>
      </c>
    </row>
    <row r="8672" spans="1:4">
      <c r="A8672" s="264">
        <v>12</v>
      </c>
      <c r="B8672" s="264">
        <v>28</v>
      </c>
      <c r="C8672" s="265">
        <v>0</v>
      </c>
      <c r="D8672" s="112">
        <v>0</v>
      </c>
    </row>
    <row r="8673" spans="1:4">
      <c r="A8673" s="264">
        <v>12</v>
      </c>
      <c r="B8673" s="264">
        <v>28</v>
      </c>
      <c r="C8673" s="265">
        <v>4.1666666666666664E-2</v>
      </c>
      <c r="D8673" s="112">
        <v>0</v>
      </c>
    </row>
    <row r="8674" spans="1:4">
      <c r="A8674" s="264">
        <v>12</v>
      </c>
      <c r="B8674" s="264">
        <v>28</v>
      </c>
      <c r="C8674" s="265">
        <v>8.3333333333333329E-2</v>
      </c>
      <c r="D8674" s="112">
        <v>0</v>
      </c>
    </row>
    <row r="8675" spans="1:4">
      <c r="A8675" s="264">
        <v>12</v>
      </c>
      <c r="B8675" s="264">
        <v>28</v>
      </c>
      <c r="C8675" s="265">
        <v>0.125</v>
      </c>
      <c r="D8675" s="112">
        <v>0</v>
      </c>
    </row>
    <row r="8676" spans="1:4">
      <c r="A8676" s="264">
        <v>12</v>
      </c>
      <c r="B8676" s="264">
        <v>28</v>
      </c>
      <c r="C8676" s="265">
        <v>0.16666666666666666</v>
      </c>
      <c r="D8676" s="112">
        <v>0</v>
      </c>
    </row>
    <row r="8677" spans="1:4">
      <c r="A8677" s="264">
        <v>12</v>
      </c>
      <c r="B8677" s="264">
        <v>28</v>
      </c>
      <c r="C8677" s="265">
        <v>0.20833333333333334</v>
      </c>
      <c r="D8677" s="112">
        <v>0</v>
      </c>
    </row>
    <row r="8678" spans="1:4">
      <c r="A8678" s="264">
        <v>12</v>
      </c>
      <c r="B8678" s="264">
        <v>28</v>
      </c>
      <c r="C8678" s="265">
        <v>0.25</v>
      </c>
      <c r="D8678" s="112">
        <v>0</v>
      </c>
    </row>
    <row r="8679" spans="1:4">
      <c r="A8679" s="264">
        <v>12</v>
      </c>
      <c r="B8679" s="264">
        <v>28</v>
      </c>
      <c r="C8679" s="265">
        <v>0.29166666666666669</v>
      </c>
      <c r="D8679" s="112">
        <v>0</v>
      </c>
    </row>
    <row r="8680" spans="1:4">
      <c r="A8680" s="264">
        <v>12</v>
      </c>
      <c r="B8680" s="264">
        <v>28</v>
      </c>
      <c r="C8680" s="265">
        <v>0.33333333333333331</v>
      </c>
      <c r="D8680" s="112">
        <v>15.01416646646315</v>
      </c>
    </row>
    <row r="8681" spans="1:4">
      <c r="A8681" s="264">
        <v>12</v>
      </c>
      <c r="B8681" s="264">
        <v>28</v>
      </c>
      <c r="C8681" s="265">
        <v>0.375</v>
      </c>
      <c r="D8681" s="112">
        <v>39.872343343244005</v>
      </c>
    </row>
    <row r="8682" spans="1:4">
      <c r="A8682" s="264">
        <v>12</v>
      </c>
      <c r="B8682" s="264">
        <v>28</v>
      </c>
      <c r="C8682" s="265">
        <v>0.41666666666666669</v>
      </c>
      <c r="D8682" s="112">
        <v>39.585155523016667</v>
      </c>
    </row>
    <row r="8683" spans="1:4">
      <c r="A8683" s="264">
        <v>12</v>
      </c>
      <c r="B8683" s="264">
        <v>28</v>
      </c>
      <c r="C8683" s="265">
        <v>0.45833333333333331</v>
      </c>
      <c r="D8683" s="112">
        <v>37.252027103638781</v>
      </c>
    </row>
    <row r="8684" spans="1:4">
      <c r="A8684" s="264">
        <v>12</v>
      </c>
      <c r="B8684" s="264">
        <v>28</v>
      </c>
      <c r="C8684" s="265">
        <v>0.5</v>
      </c>
      <c r="D8684" s="112">
        <v>35.812985627237303</v>
      </c>
    </row>
    <row r="8685" spans="1:4">
      <c r="A8685" s="264">
        <v>12</v>
      </c>
      <c r="B8685" s="264">
        <v>28</v>
      </c>
      <c r="C8685" s="265">
        <v>0.54166666666666663</v>
      </c>
      <c r="D8685" s="112">
        <v>36.500403615558604</v>
      </c>
    </row>
    <row r="8686" spans="1:4">
      <c r="A8686" s="264">
        <v>12</v>
      </c>
      <c r="B8686" s="264">
        <v>28</v>
      </c>
      <c r="C8686" s="265">
        <v>0.58333333333333337</v>
      </c>
      <c r="D8686" s="112">
        <v>38.118810567783783</v>
      </c>
    </row>
    <row r="8687" spans="1:4">
      <c r="A8687" s="264">
        <v>12</v>
      </c>
      <c r="B8687" s="264">
        <v>28</v>
      </c>
      <c r="C8687" s="265">
        <v>0.625</v>
      </c>
      <c r="D8687" s="112">
        <v>38.81993883556283</v>
      </c>
    </row>
    <row r="8688" spans="1:4">
      <c r="A8688" s="264">
        <v>12</v>
      </c>
      <c r="B8688" s="264">
        <v>28</v>
      </c>
      <c r="C8688" s="265">
        <v>0.66666666666666663</v>
      </c>
      <c r="D8688" s="112">
        <v>24.196349435372039</v>
      </c>
    </row>
    <row r="8689" spans="1:4">
      <c r="A8689" s="264">
        <v>12</v>
      </c>
      <c r="B8689" s="264">
        <v>28</v>
      </c>
      <c r="C8689" s="265">
        <v>0.70833333333333337</v>
      </c>
      <c r="D8689" s="112">
        <v>1.2724893899420844</v>
      </c>
    </row>
    <row r="8690" spans="1:4">
      <c r="A8690" s="264">
        <v>12</v>
      </c>
      <c r="B8690" s="264">
        <v>28</v>
      </c>
      <c r="C8690" s="265">
        <v>0.75</v>
      </c>
      <c r="D8690" s="112">
        <v>0</v>
      </c>
    </row>
    <row r="8691" spans="1:4">
      <c r="A8691" s="264">
        <v>12</v>
      </c>
      <c r="B8691" s="264">
        <v>28</v>
      </c>
      <c r="C8691" s="265">
        <v>0.79166666666666663</v>
      </c>
      <c r="D8691" s="112">
        <v>0</v>
      </c>
    </row>
    <row r="8692" spans="1:4">
      <c r="A8692" s="264">
        <v>12</v>
      </c>
      <c r="B8692" s="264">
        <v>28</v>
      </c>
      <c r="C8692" s="265">
        <v>0.83333333333333337</v>
      </c>
      <c r="D8692" s="112">
        <v>0</v>
      </c>
    </row>
    <row r="8693" spans="1:4">
      <c r="A8693" s="264">
        <v>12</v>
      </c>
      <c r="B8693" s="264">
        <v>28</v>
      </c>
      <c r="C8693" s="265">
        <v>0.875</v>
      </c>
      <c r="D8693" s="112">
        <v>0</v>
      </c>
    </row>
    <row r="8694" spans="1:4">
      <c r="A8694" s="264">
        <v>12</v>
      </c>
      <c r="B8694" s="264">
        <v>28</v>
      </c>
      <c r="C8694" s="265">
        <v>0.91666666666666663</v>
      </c>
      <c r="D8694" s="112">
        <v>0</v>
      </c>
    </row>
    <row r="8695" spans="1:4">
      <c r="A8695" s="264">
        <v>12</v>
      </c>
      <c r="B8695" s="264">
        <v>28</v>
      </c>
      <c r="C8695" s="265">
        <v>0.95833333333333337</v>
      </c>
      <c r="D8695" s="112">
        <v>0</v>
      </c>
    </row>
    <row r="8696" spans="1:4">
      <c r="A8696" s="264">
        <v>12</v>
      </c>
      <c r="B8696" s="264">
        <v>29</v>
      </c>
      <c r="C8696" s="265">
        <v>0</v>
      </c>
      <c r="D8696" s="112">
        <v>0</v>
      </c>
    </row>
    <row r="8697" spans="1:4">
      <c r="A8697" s="264">
        <v>12</v>
      </c>
      <c r="B8697" s="264">
        <v>29</v>
      </c>
      <c r="C8697" s="265">
        <v>4.1666666666666664E-2</v>
      </c>
      <c r="D8697" s="112">
        <v>0</v>
      </c>
    </row>
    <row r="8698" spans="1:4">
      <c r="A8698" s="264">
        <v>12</v>
      </c>
      <c r="B8698" s="264">
        <v>29</v>
      </c>
      <c r="C8698" s="265">
        <v>8.3333333333333329E-2</v>
      </c>
      <c r="D8698" s="112">
        <v>0</v>
      </c>
    </row>
    <row r="8699" spans="1:4">
      <c r="A8699" s="264">
        <v>12</v>
      </c>
      <c r="B8699" s="264">
        <v>29</v>
      </c>
      <c r="C8699" s="265">
        <v>0.125</v>
      </c>
      <c r="D8699" s="112">
        <v>0</v>
      </c>
    </row>
    <row r="8700" spans="1:4">
      <c r="A8700" s="264">
        <v>12</v>
      </c>
      <c r="B8700" s="264">
        <v>29</v>
      </c>
      <c r="C8700" s="265">
        <v>0.16666666666666666</v>
      </c>
      <c r="D8700" s="112">
        <v>0</v>
      </c>
    </row>
    <row r="8701" spans="1:4">
      <c r="A8701" s="264">
        <v>12</v>
      </c>
      <c r="B8701" s="264">
        <v>29</v>
      </c>
      <c r="C8701" s="265">
        <v>0.20833333333333334</v>
      </c>
      <c r="D8701" s="112">
        <v>0</v>
      </c>
    </row>
    <row r="8702" spans="1:4">
      <c r="A8702" s="264">
        <v>12</v>
      </c>
      <c r="B8702" s="264">
        <v>29</v>
      </c>
      <c r="C8702" s="265">
        <v>0.25</v>
      </c>
      <c r="D8702" s="112">
        <v>0</v>
      </c>
    </row>
    <row r="8703" spans="1:4">
      <c r="A8703" s="264">
        <v>12</v>
      </c>
      <c r="B8703" s="264">
        <v>29</v>
      </c>
      <c r="C8703" s="265">
        <v>0.29166666666666669</v>
      </c>
      <c r="D8703" s="112">
        <v>0</v>
      </c>
    </row>
    <row r="8704" spans="1:4">
      <c r="A8704" s="264">
        <v>12</v>
      </c>
      <c r="B8704" s="264">
        <v>29</v>
      </c>
      <c r="C8704" s="265">
        <v>0.33333333333333331</v>
      </c>
      <c r="D8704" s="112">
        <v>3.249049857629565</v>
      </c>
    </row>
    <row r="8705" spans="1:4">
      <c r="A8705" s="264">
        <v>12</v>
      </c>
      <c r="B8705" s="264">
        <v>29</v>
      </c>
      <c r="C8705" s="265">
        <v>0.375</v>
      </c>
      <c r="D8705" s="112">
        <v>4.8827810665839646</v>
      </c>
    </row>
    <row r="8706" spans="1:4">
      <c r="A8706" s="264">
        <v>12</v>
      </c>
      <c r="B8706" s="264">
        <v>29</v>
      </c>
      <c r="C8706" s="265">
        <v>0.41666666666666669</v>
      </c>
      <c r="D8706" s="112">
        <v>11.487750072517319</v>
      </c>
    </row>
    <row r="8707" spans="1:4">
      <c r="A8707" s="264">
        <v>12</v>
      </c>
      <c r="B8707" s="264">
        <v>29</v>
      </c>
      <c r="C8707" s="265">
        <v>0.45833333333333331</v>
      </c>
      <c r="D8707" s="112">
        <v>16.897024410071015</v>
      </c>
    </row>
    <row r="8708" spans="1:4">
      <c r="A8708" s="264">
        <v>12</v>
      </c>
      <c r="B8708" s="264">
        <v>29</v>
      </c>
      <c r="C8708" s="265">
        <v>0.5</v>
      </c>
      <c r="D8708" s="112">
        <v>22.427086746458862</v>
      </c>
    </row>
    <row r="8709" spans="1:4">
      <c r="A8709" s="264">
        <v>12</v>
      </c>
      <c r="B8709" s="264">
        <v>29</v>
      </c>
      <c r="C8709" s="265">
        <v>0.54166666666666663</v>
      </c>
      <c r="D8709" s="112">
        <v>27.16578460702835</v>
      </c>
    </row>
    <row r="8710" spans="1:4">
      <c r="A8710" s="264">
        <v>12</v>
      </c>
      <c r="B8710" s="264">
        <v>29</v>
      </c>
      <c r="C8710" s="265">
        <v>0.58333333333333337</v>
      </c>
      <c r="D8710" s="112">
        <v>22.197637078350329</v>
      </c>
    </row>
    <row r="8711" spans="1:4">
      <c r="A8711" s="264">
        <v>12</v>
      </c>
      <c r="B8711" s="264">
        <v>29</v>
      </c>
      <c r="C8711" s="265">
        <v>0.625</v>
      </c>
      <c r="D8711" s="112">
        <v>8.1021456404903436</v>
      </c>
    </row>
    <row r="8712" spans="1:4">
      <c r="A8712" s="264">
        <v>12</v>
      </c>
      <c r="B8712" s="264">
        <v>29</v>
      </c>
      <c r="C8712" s="265">
        <v>0.66666666666666663</v>
      </c>
      <c r="D8712" s="112">
        <v>6.7756811305318791</v>
      </c>
    </row>
    <row r="8713" spans="1:4">
      <c r="A8713" s="264">
        <v>12</v>
      </c>
      <c r="B8713" s="264">
        <v>29</v>
      </c>
      <c r="C8713" s="265">
        <v>0.70833333333333337</v>
      </c>
      <c r="D8713" s="112">
        <v>0.77406360982841116</v>
      </c>
    </row>
    <row r="8714" spans="1:4">
      <c r="A8714" s="264">
        <v>12</v>
      </c>
      <c r="B8714" s="264">
        <v>29</v>
      </c>
      <c r="C8714" s="265">
        <v>0.75</v>
      </c>
      <c r="D8714" s="112">
        <v>0</v>
      </c>
    </row>
    <row r="8715" spans="1:4">
      <c r="A8715" s="264">
        <v>12</v>
      </c>
      <c r="B8715" s="264">
        <v>29</v>
      </c>
      <c r="C8715" s="265">
        <v>0.79166666666666663</v>
      </c>
      <c r="D8715" s="112">
        <v>0</v>
      </c>
    </row>
    <row r="8716" spans="1:4">
      <c r="A8716" s="264">
        <v>12</v>
      </c>
      <c r="B8716" s="264">
        <v>29</v>
      </c>
      <c r="C8716" s="265">
        <v>0.83333333333333337</v>
      </c>
      <c r="D8716" s="112">
        <v>0</v>
      </c>
    </row>
    <row r="8717" spans="1:4">
      <c r="A8717" s="264">
        <v>12</v>
      </c>
      <c r="B8717" s="264">
        <v>29</v>
      </c>
      <c r="C8717" s="265">
        <v>0.875</v>
      </c>
      <c r="D8717" s="112">
        <v>0</v>
      </c>
    </row>
    <row r="8718" spans="1:4">
      <c r="A8718" s="264">
        <v>12</v>
      </c>
      <c r="B8718" s="264">
        <v>29</v>
      </c>
      <c r="C8718" s="265">
        <v>0.91666666666666663</v>
      </c>
      <c r="D8718" s="112">
        <v>0</v>
      </c>
    </row>
    <row r="8719" spans="1:4">
      <c r="A8719" s="264">
        <v>12</v>
      </c>
      <c r="B8719" s="264">
        <v>29</v>
      </c>
      <c r="C8719" s="265">
        <v>0.95833333333333337</v>
      </c>
      <c r="D8719" s="112">
        <v>0</v>
      </c>
    </row>
    <row r="8720" spans="1:4">
      <c r="A8720" s="264">
        <v>12</v>
      </c>
      <c r="B8720" s="264">
        <v>30</v>
      </c>
      <c r="C8720" s="265">
        <v>0</v>
      </c>
      <c r="D8720" s="112">
        <v>0</v>
      </c>
    </row>
    <row r="8721" spans="1:4">
      <c r="A8721" s="264">
        <v>12</v>
      </c>
      <c r="B8721" s="264">
        <v>30</v>
      </c>
      <c r="C8721" s="265">
        <v>4.1666666666666664E-2</v>
      </c>
      <c r="D8721" s="112">
        <v>0</v>
      </c>
    </row>
    <row r="8722" spans="1:4">
      <c r="A8722" s="264">
        <v>12</v>
      </c>
      <c r="B8722" s="264">
        <v>30</v>
      </c>
      <c r="C8722" s="265">
        <v>8.3333333333333329E-2</v>
      </c>
      <c r="D8722" s="112">
        <v>0</v>
      </c>
    </row>
    <row r="8723" spans="1:4">
      <c r="A8723" s="264">
        <v>12</v>
      </c>
      <c r="B8723" s="264">
        <v>30</v>
      </c>
      <c r="C8723" s="265">
        <v>0.125</v>
      </c>
      <c r="D8723" s="112">
        <v>0</v>
      </c>
    </row>
    <row r="8724" spans="1:4">
      <c r="A8724" s="264">
        <v>12</v>
      </c>
      <c r="B8724" s="264">
        <v>30</v>
      </c>
      <c r="C8724" s="265">
        <v>0.16666666666666666</v>
      </c>
      <c r="D8724" s="112">
        <v>0</v>
      </c>
    </row>
    <row r="8725" spans="1:4">
      <c r="A8725" s="264">
        <v>12</v>
      </c>
      <c r="B8725" s="264">
        <v>30</v>
      </c>
      <c r="C8725" s="265">
        <v>0.20833333333333334</v>
      </c>
      <c r="D8725" s="112">
        <v>0</v>
      </c>
    </row>
    <row r="8726" spans="1:4">
      <c r="A8726" s="264">
        <v>12</v>
      </c>
      <c r="B8726" s="264">
        <v>30</v>
      </c>
      <c r="C8726" s="265">
        <v>0.25</v>
      </c>
      <c r="D8726" s="112">
        <v>0</v>
      </c>
    </row>
    <row r="8727" spans="1:4">
      <c r="A8727" s="264">
        <v>12</v>
      </c>
      <c r="B8727" s="264">
        <v>30</v>
      </c>
      <c r="C8727" s="265">
        <v>0.29166666666666669</v>
      </c>
      <c r="D8727" s="112">
        <v>0</v>
      </c>
    </row>
    <row r="8728" spans="1:4">
      <c r="A8728" s="264">
        <v>12</v>
      </c>
      <c r="B8728" s="264">
        <v>30</v>
      </c>
      <c r="C8728" s="265">
        <v>0.33333333333333331</v>
      </c>
      <c r="D8728" s="112">
        <v>4.4490282033820225</v>
      </c>
    </row>
    <row r="8729" spans="1:4">
      <c r="A8729" s="264">
        <v>12</v>
      </c>
      <c r="B8729" s="264">
        <v>30</v>
      </c>
      <c r="C8729" s="265">
        <v>0.375</v>
      </c>
      <c r="D8729" s="112">
        <v>17.861408444847665</v>
      </c>
    </row>
    <row r="8730" spans="1:4">
      <c r="A8730" s="264">
        <v>12</v>
      </c>
      <c r="B8730" s="264">
        <v>30</v>
      </c>
      <c r="C8730" s="265">
        <v>0.41666666666666669</v>
      </c>
      <c r="D8730" s="112">
        <v>16.980138838006251</v>
      </c>
    </row>
    <row r="8731" spans="1:4">
      <c r="A8731" s="264">
        <v>12</v>
      </c>
      <c r="B8731" s="264">
        <v>30</v>
      </c>
      <c r="C8731" s="265">
        <v>0.45833333333333331</v>
      </c>
      <c r="D8731" s="112">
        <v>35.078142543891872</v>
      </c>
    </row>
    <row r="8732" spans="1:4">
      <c r="A8732" s="264">
        <v>12</v>
      </c>
      <c r="B8732" s="264">
        <v>30</v>
      </c>
      <c r="C8732" s="265">
        <v>0.5</v>
      </c>
      <c r="D8732" s="112">
        <v>34.132798843582016</v>
      </c>
    </row>
    <row r="8733" spans="1:4">
      <c r="A8733" s="264">
        <v>12</v>
      </c>
      <c r="B8733" s="264">
        <v>30</v>
      </c>
      <c r="C8733" s="265">
        <v>0.54166666666666663</v>
      </c>
      <c r="D8733" s="112">
        <v>32.276743455557032</v>
      </c>
    </row>
    <row r="8734" spans="1:4">
      <c r="A8734" s="264">
        <v>12</v>
      </c>
      <c r="B8734" s="264">
        <v>30</v>
      </c>
      <c r="C8734" s="265">
        <v>0.58333333333333337</v>
      </c>
      <c r="D8734" s="112">
        <v>30.173942203270112</v>
      </c>
    </row>
    <row r="8735" spans="1:4">
      <c r="A8735" s="264">
        <v>12</v>
      </c>
      <c r="B8735" s="264">
        <v>30</v>
      </c>
      <c r="C8735" s="265">
        <v>0.625</v>
      </c>
      <c r="D8735" s="112">
        <v>35.926006292514614</v>
      </c>
    </row>
    <row r="8736" spans="1:4">
      <c r="A8736" s="264">
        <v>12</v>
      </c>
      <c r="B8736" s="264">
        <v>30</v>
      </c>
      <c r="C8736" s="265">
        <v>0.66666666666666663</v>
      </c>
      <c r="D8736" s="112">
        <v>16.619037512017197</v>
      </c>
    </row>
    <row r="8737" spans="1:4">
      <c r="A8737" s="264">
        <v>12</v>
      </c>
      <c r="B8737" s="264">
        <v>30</v>
      </c>
      <c r="C8737" s="265">
        <v>0.70833333333333337</v>
      </c>
      <c r="D8737" s="112">
        <v>1.2790554977663808</v>
      </c>
    </row>
    <row r="8738" spans="1:4">
      <c r="A8738" s="264">
        <v>12</v>
      </c>
      <c r="B8738" s="264">
        <v>30</v>
      </c>
      <c r="C8738" s="265">
        <v>0.75</v>
      </c>
      <c r="D8738" s="112">
        <v>0</v>
      </c>
    </row>
    <row r="8739" spans="1:4">
      <c r="A8739" s="264">
        <v>12</v>
      </c>
      <c r="B8739" s="264">
        <v>30</v>
      </c>
      <c r="C8739" s="265">
        <v>0.79166666666666663</v>
      </c>
      <c r="D8739" s="112">
        <v>0</v>
      </c>
    </row>
    <row r="8740" spans="1:4">
      <c r="A8740" s="264">
        <v>12</v>
      </c>
      <c r="B8740" s="264">
        <v>30</v>
      </c>
      <c r="C8740" s="265">
        <v>0.83333333333333337</v>
      </c>
      <c r="D8740" s="112">
        <v>0</v>
      </c>
    </row>
    <row r="8741" spans="1:4">
      <c r="A8741" s="264">
        <v>12</v>
      </c>
      <c r="B8741" s="264">
        <v>30</v>
      </c>
      <c r="C8741" s="265">
        <v>0.875</v>
      </c>
      <c r="D8741" s="112">
        <v>0</v>
      </c>
    </row>
    <row r="8742" spans="1:4">
      <c r="A8742" s="264">
        <v>12</v>
      </c>
      <c r="B8742" s="264">
        <v>30</v>
      </c>
      <c r="C8742" s="265">
        <v>0.91666666666666663</v>
      </c>
      <c r="D8742" s="112">
        <v>0</v>
      </c>
    </row>
    <row r="8743" spans="1:4">
      <c r="A8743" s="264">
        <v>12</v>
      </c>
      <c r="B8743" s="264">
        <v>30</v>
      </c>
      <c r="C8743" s="265">
        <v>0.95833333333333337</v>
      </c>
      <c r="D8743" s="112">
        <v>0</v>
      </c>
    </row>
    <row r="8744" spans="1:4">
      <c r="A8744" s="264">
        <v>12</v>
      </c>
      <c r="B8744" s="264">
        <v>31</v>
      </c>
      <c r="C8744" s="265">
        <v>0</v>
      </c>
      <c r="D8744" s="112">
        <v>0</v>
      </c>
    </row>
    <row r="8745" spans="1:4">
      <c r="A8745" s="264">
        <v>12</v>
      </c>
      <c r="B8745" s="264">
        <v>31</v>
      </c>
      <c r="C8745" s="265">
        <v>4.1666666666666664E-2</v>
      </c>
      <c r="D8745" s="112">
        <v>0</v>
      </c>
    </row>
    <row r="8746" spans="1:4">
      <c r="A8746" s="264">
        <v>12</v>
      </c>
      <c r="B8746" s="264">
        <v>31</v>
      </c>
      <c r="C8746" s="265">
        <v>8.3333333333333329E-2</v>
      </c>
      <c r="D8746" s="112">
        <v>0</v>
      </c>
    </row>
    <row r="8747" spans="1:4">
      <c r="A8747" s="264">
        <v>12</v>
      </c>
      <c r="B8747" s="264">
        <v>31</v>
      </c>
      <c r="C8747" s="265">
        <v>0.125</v>
      </c>
      <c r="D8747" s="112">
        <v>0</v>
      </c>
    </row>
    <row r="8748" spans="1:4">
      <c r="A8748" s="264">
        <v>12</v>
      </c>
      <c r="B8748" s="264">
        <v>31</v>
      </c>
      <c r="C8748" s="265">
        <v>0.16666666666666666</v>
      </c>
      <c r="D8748" s="112">
        <v>0</v>
      </c>
    </row>
    <row r="8749" spans="1:4">
      <c r="A8749" s="264">
        <v>12</v>
      </c>
      <c r="B8749" s="264">
        <v>31</v>
      </c>
      <c r="C8749" s="265">
        <v>0.20833333333333334</v>
      </c>
      <c r="D8749" s="112">
        <v>0</v>
      </c>
    </row>
    <row r="8750" spans="1:4">
      <c r="A8750" s="264">
        <v>12</v>
      </c>
      <c r="B8750" s="264">
        <v>31</v>
      </c>
      <c r="C8750" s="265">
        <v>0.25</v>
      </c>
      <c r="D8750" s="112">
        <v>0</v>
      </c>
    </row>
    <row r="8751" spans="1:4">
      <c r="A8751" s="264">
        <v>12</v>
      </c>
      <c r="B8751" s="264">
        <v>31</v>
      </c>
      <c r="C8751" s="265">
        <v>0.29166666666666669</v>
      </c>
      <c r="D8751" s="112">
        <v>0</v>
      </c>
    </row>
    <row r="8752" spans="1:4">
      <c r="A8752" s="264">
        <v>12</v>
      </c>
      <c r="B8752" s="264">
        <v>31</v>
      </c>
      <c r="C8752" s="265">
        <v>0.33333333333333331</v>
      </c>
      <c r="D8752" s="112">
        <v>14.503855411096556</v>
      </c>
    </row>
    <row r="8753" spans="1:4">
      <c r="A8753" s="264">
        <v>12</v>
      </c>
      <c r="B8753" s="264">
        <v>31</v>
      </c>
      <c r="C8753" s="265">
        <v>0.375</v>
      </c>
      <c r="D8753" s="112">
        <v>38.55806654796794</v>
      </c>
    </row>
    <row r="8754" spans="1:4">
      <c r="A8754" s="264">
        <v>12</v>
      </c>
      <c r="B8754" s="264">
        <v>31</v>
      </c>
      <c r="C8754" s="265">
        <v>0.41666666666666669</v>
      </c>
      <c r="D8754" s="112">
        <v>39.595895670451235</v>
      </c>
    </row>
    <row r="8755" spans="1:4">
      <c r="A8755" s="264">
        <v>12</v>
      </c>
      <c r="B8755" s="264">
        <v>31</v>
      </c>
      <c r="C8755" s="265">
        <v>0.45833333333333331</v>
      </c>
      <c r="D8755" s="112">
        <v>37.418708514009282</v>
      </c>
    </row>
    <row r="8756" spans="1:4">
      <c r="A8756" s="264">
        <v>12</v>
      </c>
      <c r="B8756" s="264">
        <v>31</v>
      </c>
      <c r="C8756" s="265">
        <v>0.5</v>
      </c>
      <c r="D8756" s="112">
        <v>36.152027060965729</v>
      </c>
    </row>
    <row r="8757" spans="1:4">
      <c r="A8757" s="264">
        <v>12</v>
      </c>
      <c r="B8757" s="264">
        <v>31</v>
      </c>
      <c r="C8757" s="265">
        <v>0.54166666666666663</v>
      </c>
      <c r="D8757" s="112">
        <v>36.773397733454473</v>
      </c>
    </row>
    <row r="8758" spans="1:4">
      <c r="A8758" s="264">
        <v>12</v>
      </c>
      <c r="B8758" s="264">
        <v>31</v>
      </c>
      <c r="C8758" s="265">
        <v>0.58333333333333337</v>
      </c>
      <c r="D8758" s="112">
        <v>38.435834715234755</v>
      </c>
    </row>
    <row r="8759" spans="1:4">
      <c r="A8759" s="264">
        <v>12</v>
      </c>
      <c r="B8759" s="264">
        <v>31</v>
      </c>
      <c r="C8759" s="265">
        <v>0.625</v>
      </c>
      <c r="D8759" s="112">
        <v>39.209311204858068</v>
      </c>
    </row>
    <row r="8760" spans="1:4">
      <c r="A8760" s="264">
        <v>12</v>
      </c>
      <c r="B8760" s="264">
        <v>31</v>
      </c>
      <c r="C8760" s="265">
        <v>0.66666666666666663</v>
      </c>
      <c r="D8760" s="112">
        <v>24.706122706404731</v>
      </c>
    </row>
    <row r="8761" spans="1:4">
      <c r="A8761" s="264">
        <v>12</v>
      </c>
      <c r="B8761" s="264">
        <v>31</v>
      </c>
      <c r="C8761" s="265">
        <v>0.70833333333333337</v>
      </c>
      <c r="D8761" s="112">
        <v>2.1352237527334834</v>
      </c>
    </row>
    <row r="8762" spans="1:4">
      <c r="A8762" s="264">
        <v>12</v>
      </c>
      <c r="B8762" s="264">
        <v>31</v>
      </c>
      <c r="C8762" s="265">
        <v>0.75</v>
      </c>
      <c r="D8762" s="112">
        <v>0</v>
      </c>
    </row>
    <row r="8763" spans="1:4">
      <c r="A8763" s="264">
        <v>12</v>
      </c>
      <c r="B8763" s="264">
        <v>31</v>
      </c>
      <c r="C8763" s="265">
        <v>0.79166666666666663</v>
      </c>
      <c r="D8763" s="112">
        <v>0</v>
      </c>
    </row>
    <row r="8764" spans="1:4">
      <c r="A8764" s="264">
        <v>12</v>
      </c>
      <c r="B8764" s="264">
        <v>31</v>
      </c>
      <c r="C8764" s="265">
        <v>0.83333333333333337</v>
      </c>
      <c r="D8764" s="112">
        <v>0</v>
      </c>
    </row>
    <row r="8765" spans="1:4">
      <c r="A8765" s="264">
        <v>12</v>
      </c>
      <c r="B8765" s="264">
        <v>31</v>
      </c>
      <c r="C8765" s="265">
        <v>0.875</v>
      </c>
      <c r="D8765" s="112">
        <v>0</v>
      </c>
    </row>
    <row r="8766" spans="1:4">
      <c r="A8766" s="264">
        <v>12</v>
      </c>
      <c r="B8766" s="264">
        <v>31</v>
      </c>
      <c r="C8766" s="265">
        <v>0.91666666666666663</v>
      </c>
      <c r="D8766" s="112">
        <v>0</v>
      </c>
    </row>
    <row r="8767" spans="1:4">
      <c r="A8767" s="264">
        <v>12</v>
      </c>
      <c r="B8767" s="264">
        <v>31</v>
      </c>
      <c r="C8767" s="265">
        <v>0.95833333333333337</v>
      </c>
      <c r="D8767" s="112">
        <v>0</v>
      </c>
    </row>
  </sheetData>
  <phoneticPr fontId="2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4425-0E69-4D50-9D84-8FFFDA004998}">
  <dimension ref="A3:H29"/>
  <sheetViews>
    <sheetView workbookViewId="0">
      <selection activeCell="H26" sqref="H26"/>
    </sheetView>
  </sheetViews>
  <sheetFormatPr baseColWidth="10" defaultColWidth="8.83203125" defaultRowHeight="15"/>
  <cols>
    <col min="1" max="1" width="11.33203125" bestFit="1" customWidth="1"/>
    <col min="2" max="2" width="12.6640625" style="3" bestFit="1" customWidth="1"/>
    <col min="3" max="3" width="8.83203125" style="3" bestFit="1" customWidth="1"/>
    <col min="4" max="4" width="11.6640625" style="3" bestFit="1" customWidth="1"/>
    <col min="5" max="5" width="8.83203125" style="3" bestFit="1" customWidth="1"/>
    <col min="6" max="6" width="11" style="3" bestFit="1" customWidth="1"/>
    <col min="7" max="7" width="10.5" style="3" bestFit="1" customWidth="1"/>
    <col min="8" max="8" width="13" customWidth="1"/>
    <col min="9" max="10" width="12" bestFit="1" customWidth="1"/>
    <col min="11" max="11" width="10" bestFit="1" customWidth="1"/>
    <col min="12" max="15" width="12" bestFit="1" customWidth="1"/>
    <col min="16" max="16" width="11" bestFit="1" customWidth="1"/>
    <col min="17" max="27" width="12" bestFit="1" customWidth="1"/>
    <col min="28" max="28" width="11" bestFit="1" customWidth="1"/>
    <col min="29" max="32" width="12" bestFit="1" customWidth="1"/>
    <col min="33" max="33" width="11" bestFit="1" customWidth="1"/>
    <col min="34" max="44" width="12" bestFit="1" customWidth="1"/>
    <col min="45" max="45" width="11" bestFit="1" customWidth="1"/>
    <col min="46" max="49" width="12" bestFit="1" customWidth="1"/>
    <col min="50" max="50" width="11" bestFit="1" customWidth="1"/>
    <col min="51" max="56" width="12" bestFit="1" customWidth="1"/>
    <col min="57" max="57" width="11" bestFit="1" customWidth="1"/>
    <col min="58" max="61" width="12" bestFit="1" customWidth="1"/>
    <col min="62" max="62" width="11" bestFit="1" customWidth="1"/>
    <col min="63" max="73" width="12" bestFit="1" customWidth="1"/>
    <col min="74" max="74" width="11" bestFit="1" customWidth="1"/>
    <col min="75" max="78" width="12" bestFit="1" customWidth="1"/>
    <col min="79" max="79" width="11" bestFit="1" customWidth="1"/>
    <col min="80" max="90" width="12" bestFit="1" customWidth="1"/>
    <col min="91" max="91" width="11" bestFit="1" customWidth="1"/>
    <col min="92" max="95" width="12" bestFit="1" customWidth="1"/>
    <col min="96" max="96" width="10" bestFit="1" customWidth="1"/>
    <col min="97" max="107" width="12" bestFit="1" customWidth="1"/>
    <col min="108" max="108" width="11" bestFit="1" customWidth="1"/>
    <col min="109" max="112" width="12" bestFit="1" customWidth="1"/>
    <col min="113" max="113" width="11" bestFit="1" customWidth="1"/>
    <col min="114" max="123" width="12" bestFit="1" customWidth="1"/>
    <col min="124" max="124" width="11" bestFit="1" customWidth="1"/>
    <col min="125" max="128" width="12" bestFit="1" customWidth="1"/>
    <col min="129" max="129" width="11" bestFit="1" customWidth="1"/>
    <col min="130" max="135" width="12" bestFit="1" customWidth="1"/>
    <col min="136" max="136" width="11" bestFit="1" customWidth="1"/>
    <col min="137" max="140" width="12" bestFit="1" customWidth="1"/>
    <col min="141" max="141" width="11" bestFit="1" customWidth="1"/>
    <col min="142" max="152" width="12" bestFit="1" customWidth="1"/>
    <col min="153" max="153" width="11" bestFit="1" customWidth="1"/>
    <col min="154" max="200" width="12" bestFit="1" customWidth="1"/>
    <col min="201" max="201" width="11" bestFit="1" customWidth="1"/>
    <col min="202" max="215" width="12" bestFit="1" customWidth="1"/>
    <col min="216" max="216" width="11" bestFit="1" customWidth="1"/>
    <col min="217" max="220" width="12" bestFit="1" customWidth="1"/>
    <col min="221" max="221" width="11" bestFit="1" customWidth="1"/>
    <col min="222" max="232" width="12" bestFit="1" customWidth="1"/>
    <col min="233" max="233" width="11" bestFit="1" customWidth="1"/>
    <col min="234" max="237" width="12" bestFit="1" customWidth="1"/>
    <col min="238" max="238" width="11" bestFit="1" customWidth="1"/>
    <col min="239" max="244" width="12" bestFit="1" customWidth="1"/>
    <col min="245" max="245" width="11" bestFit="1" customWidth="1"/>
    <col min="246" max="249" width="12" bestFit="1" customWidth="1"/>
    <col min="250" max="250" width="10" bestFit="1" customWidth="1"/>
    <col min="251" max="261" width="12" bestFit="1" customWidth="1"/>
    <col min="262" max="262" width="11" bestFit="1" customWidth="1"/>
    <col min="263" max="266" width="12" bestFit="1" customWidth="1"/>
    <col min="267" max="267" width="11" bestFit="1" customWidth="1"/>
    <col min="268" max="278" width="12" bestFit="1" customWidth="1"/>
    <col min="279" max="279" width="11" bestFit="1" customWidth="1"/>
    <col min="280" max="283" width="12" bestFit="1" customWidth="1"/>
    <col min="284" max="284" width="11" bestFit="1" customWidth="1"/>
    <col min="285" max="295" width="12" bestFit="1" customWidth="1"/>
    <col min="296" max="296" width="11" bestFit="1" customWidth="1"/>
    <col min="297" max="299" width="12" bestFit="1" customWidth="1"/>
    <col min="300" max="300" width="11" bestFit="1" customWidth="1"/>
    <col min="301" max="311" width="12" bestFit="1" customWidth="1"/>
    <col min="312" max="312" width="11" bestFit="1" customWidth="1"/>
    <col min="313" max="316" width="12" bestFit="1" customWidth="1"/>
    <col min="317" max="317" width="11" bestFit="1" customWidth="1"/>
    <col min="318" max="323" width="12" bestFit="1" customWidth="1"/>
    <col min="324" max="324" width="10" bestFit="1" customWidth="1"/>
    <col min="325" max="328" width="12" bestFit="1" customWidth="1"/>
    <col min="329" max="329" width="11" bestFit="1" customWidth="1"/>
    <col min="330" max="340" width="12" bestFit="1" customWidth="1"/>
    <col min="341" max="341" width="11" bestFit="1" customWidth="1"/>
    <col min="342" max="345" width="12" bestFit="1" customWidth="1"/>
    <col min="346" max="346" width="11" bestFit="1" customWidth="1"/>
    <col min="347" max="394" width="12" bestFit="1" customWidth="1"/>
    <col min="395" max="395" width="11" bestFit="1" customWidth="1"/>
    <col min="396" max="406" width="12" bestFit="1" customWidth="1"/>
    <col min="407" max="407" width="10" bestFit="1" customWidth="1"/>
    <col min="408" max="411" width="12" bestFit="1" customWidth="1"/>
    <col min="412" max="412" width="11" bestFit="1" customWidth="1"/>
    <col min="413" max="422" width="12" bestFit="1" customWidth="1"/>
    <col min="423" max="423" width="11" bestFit="1" customWidth="1"/>
    <col min="424" max="427" width="12" bestFit="1" customWidth="1"/>
    <col min="428" max="428" width="11" bestFit="1" customWidth="1"/>
    <col min="429" max="439" width="12" bestFit="1" customWidth="1"/>
    <col min="440" max="440" width="11" bestFit="1" customWidth="1"/>
    <col min="441" max="444" width="12" bestFit="1" customWidth="1"/>
    <col min="445" max="445" width="11" bestFit="1" customWidth="1"/>
    <col min="446" max="474" width="12" bestFit="1" customWidth="1"/>
    <col min="475" max="475" width="11" bestFit="1" customWidth="1"/>
    <col min="476" max="480" width="12" bestFit="1" customWidth="1"/>
    <col min="481" max="483" width="11" bestFit="1" customWidth="1"/>
    <col min="484" max="486" width="12" bestFit="1" customWidth="1"/>
    <col min="487" max="489" width="11" bestFit="1" customWidth="1"/>
    <col min="490" max="493" width="12" bestFit="1" customWidth="1"/>
    <col min="494" max="495" width="11" bestFit="1" customWidth="1"/>
    <col min="496" max="549" width="12" bestFit="1" customWidth="1"/>
    <col min="550" max="550" width="10" bestFit="1" customWidth="1"/>
    <col min="551" max="555" width="12" bestFit="1" customWidth="1"/>
    <col min="556" max="559" width="11" bestFit="1" customWidth="1"/>
    <col min="560" max="562" width="12" bestFit="1" customWidth="1"/>
    <col min="563" max="564" width="11" bestFit="1" customWidth="1"/>
    <col min="565" max="628" width="12" bestFit="1" customWidth="1"/>
    <col min="629" max="631" width="11" bestFit="1" customWidth="1"/>
    <col min="632" max="635" width="12" bestFit="1" customWidth="1"/>
    <col min="636" max="636" width="10" bestFit="1" customWidth="1"/>
    <col min="637" max="638" width="11" bestFit="1" customWidth="1"/>
    <col min="639" max="643" width="12" bestFit="1" customWidth="1"/>
    <col min="644" max="645" width="11" bestFit="1" customWidth="1"/>
    <col min="646" max="700" width="12" bestFit="1" customWidth="1"/>
    <col min="701" max="701" width="11" bestFit="1" customWidth="1"/>
    <col min="702" max="707" width="12" bestFit="1" customWidth="1"/>
    <col min="708" max="708" width="11" bestFit="1" customWidth="1"/>
    <col min="709" max="709" width="10" bestFit="1" customWidth="1"/>
    <col min="710" max="713" width="12" bestFit="1" customWidth="1"/>
    <col min="714" max="716" width="11" bestFit="1" customWidth="1"/>
    <col min="717" max="722" width="12" bestFit="1" customWidth="1"/>
    <col min="723" max="723" width="11" bestFit="1" customWidth="1"/>
    <col min="724" max="782" width="12" bestFit="1" customWidth="1"/>
    <col min="783" max="784" width="11" bestFit="1" customWidth="1"/>
    <col min="785" max="788" width="12" bestFit="1" customWidth="1"/>
    <col min="789" max="792" width="11" bestFit="1" customWidth="1"/>
    <col min="793" max="852" width="12" bestFit="1" customWidth="1"/>
    <col min="853" max="853" width="11" bestFit="1" customWidth="1"/>
    <col min="854" max="858" width="12" bestFit="1" customWidth="1"/>
    <col min="859" max="860" width="11" bestFit="1" customWidth="1"/>
    <col min="861" max="864" width="12" bestFit="1" customWidth="1"/>
    <col min="865" max="866" width="11" bestFit="1" customWidth="1"/>
    <col min="867" max="871" width="12" bestFit="1" customWidth="1"/>
    <col min="872" max="873" width="11" bestFit="1" customWidth="1"/>
    <col min="874" max="926" width="12" bestFit="1" customWidth="1"/>
    <col min="927" max="927" width="11" bestFit="1" customWidth="1"/>
    <col min="928" max="928" width="10" bestFit="1" customWidth="1"/>
    <col min="929" max="933" width="12" bestFit="1" customWidth="1"/>
    <col min="934" max="936" width="11" bestFit="1" customWidth="1"/>
    <col min="937" max="940" width="12" bestFit="1" customWidth="1"/>
    <col min="941" max="941" width="11" bestFit="1" customWidth="1"/>
    <col min="942" max="1002" width="12" bestFit="1" customWidth="1"/>
    <col min="1003" max="1005" width="11" bestFit="1" customWidth="1"/>
    <col min="1006" max="1008" width="12" bestFit="1" customWidth="1"/>
    <col min="1009" max="1011" width="11" bestFit="1" customWidth="1"/>
    <col min="1012" max="1016" width="12" bestFit="1" customWidth="1"/>
    <col min="1017" max="1017" width="11" bestFit="1" customWidth="1"/>
    <col min="1018" max="1071" width="12" bestFit="1" customWidth="1"/>
    <col min="1072" max="1072" width="11" bestFit="1" customWidth="1"/>
    <col min="1073" max="1078" width="12" bestFit="1" customWidth="1"/>
    <col min="1079" max="1080" width="11" bestFit="1" customWidth="1"/>
    <col min="1081" max="1081" width="10" bestFit="1" customWidth="1"/>
    <col min="1082" max="1085" width="12" bestFit="1" customWidth="1"/>
    <col min="1086" max="1088" width="11" bestFit="1" customWidth="1"/>
    <col min="1089" max="1092" width="12" bestFit="1" customWidth="1"/>
    <col min="1093" max="1093" width="11" bestFit="1" customWidth="1"/>
    <col min="1094" max="1144" width="12" bestFit="1" customWidth="1"/>
    <col min="1145" max="1147" width="11" bestFit="1" customWidth="1"/>
    <col min="1148" max="1151" width="12" bestFit="1" customWidth="1"/>
    <col min="1152" max="1154" width="11" bestFit="1" customWidth="1"/>
    <col min="1155" max="1159" width="12" bestFit="1" customWidth="1"/>
    <col min="1160" max="1160" width="11" bestFit="1" customWidth="1"/>
    <col min="1161" max="1161" width="10" bestFit="1" customWidth="1"/>
    <col min="1162" max="1219" width="12" bestFit="1" customWidth="1"/>
    <col min="1220" max="1220" width="11" bestFit="1" customWidth="1"/>
    <col min="1221" max="1226" width="12" bestFit="1" customWidth="1"/>
    <col min="1227" max="1228" width="11" bestFit="1" customWidth="1"/>
    <col min="1229" max="1231" width="12" bestFit="1" customWidth="1"/>
    <col min="1232" max="1235" width="11" bestFit="1" customWidth="1"/>
    <col min="1236" max="1239" width="12" bestFit="1" customWidth="1"/>
    <col min="1240" max="1240" width="11" bestFit="1" customWidth="1"/>
    <col min="1241" max="1293" width="12" bestFit="1" customWidth="1"/>
    <col min="1294" max="1294" width="11" bestFit="1" customWidth="1"/>
    <col min="1295" max="1295" width="10" bestFit="1" customWidth="1"/>
    <col min="1296" max="1300" width="12" bestFit="1" customWidth="1"/>
    <col min="1301" max="1303" width="11" bestFit="1" customWidth="1"/>
    <col min="1304" max="1306" width="12" bestFit="1" customWidth="1"/>
    <col min="1307" max="1309" width="11" bestFit="1" customWidth="1"/>
    <col min="1310" max="1369" width="12" bestFit="1" customWidth="1"/>
    <col min="1370" max="1373" width="11" bestFit="1" customWidth="1"/>
    <col min="1374" max="1376" width="12" bestFit="1" customWidth="1"/>
    <col min="1377" max="1377" width="11" bestFit="1" customWidth="1"/>
    <col min="1378" max="1378" width="10" bestFit="1" customWidth="1"/>
    <col min="1379" max="1379" width="11" bestFit="1" customWidth="1"/>
    <col min="1380" max="1385" width="12" bestFit="1" customWidth="1"/>
    <col min="1386" max="1386" width="11" bestFit="1" customWidth="1"/>
    <col min="1387" max="1441" width="12" bestFit="1" customWidth="1"/>
    <col min="1442" max="1442" width="11" bestFit="1" customWidth="1"/>
    <col min="1443" max="1448" width="12" bestFit="1" customWidth="1"/>
    <col min="1449" max="1450" width="11" bestFit="1" customWidth="1"/>
    <col min="1451" max="1451" width="10" bestFit="1" customWidth="1"/>
    <col min="1452" max="1454" width="12" bestFit="1" customWidth="1"/>
    <col min="1455" max="1457" width="11" bestFit="1" customWidth="1"/>
    <col min="1458" max="1521" width="12" bestFit="1" customWidth="1"/>
    <col min="1522" max="1524" width="11" bestFit="1" customWidth="1"/>
    <col min="1525" max="1525" width="12" bestFit="1" customWidth="1"/>
    <col min="1526" max="1526" width="7" bestFit="1" customWidth="1"/>
    <col min="1527" max="1527" width="10.83203125" bestFit="1" customWidth="1"/>
    <col min="1528" max="1528" width="19.1640625" bestFit="1" customWidth="1"/>
    <col min="1529" max="1529" width="21.83203125" bestFit="1" customWidth="1"/>
    <col min="1530" max="1530" width="19.1640625" bestFit="1" customWidth="1"/>
    <col min="1531" max="1531" width="21.83203125" bestFit="1" customWidth="1"/>
    <col min="1532" max="1532" width="19.1640625" bestFit="1" customWidth="1"/>
    <col min="1533" max="1533" width="21.83203125" bestFit="1" customWidth="1"/>
    <col min="1534" max="1534" width="19.1640625" bestFit="1" customWidth="1"/>
    <col min="1535" max="1535" width="21.83203125" bestFit="1" customWidth="1"/>
    <col min="1536" max="1536" width="19.1640625" bestFit="1" customWidth="1"/>
    <col min="1537" max="1537" width="21.83203125" bestFit="1" customWidth="1"/>
    <col min="1538" max="1538" width="19.1640625" bestFit="1" customWidth="1"/>
    <col min="1539" max="1539" width="21.83203125" bestFit="1" customWidth="1"/>
    <col min="1540" max="1540" width="19.1640625" bestFit="1" customWidth="1"/>
    <col min="1541" max="1541" width="21.83203125" bestFit="1" customWidth="1"/>
    <col min="1542" max="1542" width="19.1640625" bestFit="1" customWidth="1"/>
    <col min="1543" max="1543" width="21.83203125" bestFit="1" customWidth="1"/>
    <col min="1544" max="1544" width="19.1640625" bestFit="1" customWidth="1"/>
    <col min="1545" max="1545" width="21.83203125" bestFit="1" customWidth="1"/>
    <col min="1546" max="1546" width="19.1640625" bestFit="1" customWidth="1"/>
    <col min="1547" max="1547" width="21.83203125" bestFit="1" customWidth="1"/>
    <col min="1548" max="1548" width="19.1640625" bestFit="1" customWidth="1"/>
    <col min="1549" max="1549" width="21.83203125" bestFit="1" customWidth="1"/>
    <col min="1550" max="1550" width="19.1640625" bestFit="1" customWidth="1"/>
    <col min="1551" max="1551" width="21.83203125" bestFit="1" customWidth="1"/>
    <col min="1552" max="1552" width="19.1640625" bestFit="1" customWidth="1"/>
    <col min="1553" max="1553" width="21.83203125" bestFit="1" customWidth="1"/>
    <col min="1554" max="1554" width="19.1640625" bestFit="1" customWidth="1"/>
    <col min="1555" max="1555" width="21.83203125" bestFit="1" customWidth="1"/>
    <col min="1556" max="1556" width="19.1640625" bestFit="1" customWidth="1"/>
    <col min="1557" max="1557" width="21.83203125" bestFit="1" customWidth="1"/>
    <col min="1558" max="1558" width="19.1640625" bestFit="1" customWidth="1"/>
    <col min="1559" max="1559" width="21.83203125" bestFit="1" customWidth="1"/>
    <col min="1560" max="1560" width="19.1640625" bestFit="1" customWidth="1"/>
    <col min="1561" max="1561" width="21.83203125" bestFit="1" customWidth="1"/>
    <col min="1562" max="1562" width="19.1640625" bestFit="1" customWidth="1"/>
    <col min="1563" max="1563" width="21.83203125" bestFit="1" customWidth="1"/>
    <col min="1564" max="1564" width="19.1640625" bestFit="1" customWidth="1"/>
    <col min="1565" max="1565" width="21.83203125" bestFit="1" customWidth="1"/>
    <col min="1566" max="1566" width="19.1640625" bestFit="1" customWidth="1"/>
    <col min="1567" max="1567" width="21.83203125" bestFit="1" customWidth="1"/>
    <col min="1568" max="1568" width="19.1640625" bestFit="1" customWidth="1"/>
    <col min="1569" max="1569" width="21.83203125" bestFit="1" customWidth="1"/>
    <col min="1570" max="1570" width="19.1640625" bestFit="1" customWidth="1"/>
    <col min="1571" max="1571" width="21.83203125" bestFit="1" customWidth="1"/>
    <col min="1572" max="1572" width="19.1640625" bestFit="1" customWidth="1"/>
    <col min="1573" max="1573" width="21.83203125" bestFit="1" customWidth="1"/>
    <col min="1574" max="1574" width="19.1640625" bestFit="1" customWidth="1"/>
    <col min="1575" max="1575" width="21.83203125" bestFit="1" customWidth="1"/>
    <col min="1576" max="1576" width="19.1640625" bestFit="1" customWidth="1"/>
    <col min="1577" max="1577" width="21.83203125" bestFit="1" customWidth="1"/>
    <col min="1578" max="1578" width="19.1640625" bestFit="1" customWidth="1"/>
    <col min="1579" max="1579" width="21.83203125" bestFit="1" customWidth="1"/>
    <col min="1580" max="1580" width="19.1640625" bestFit="1" customWidth="1"/>
    <col min="1581" max="1581" width="21.83203125" bestFit="1" customWidth="1"/>
    <col min="1582" max="1582" width="19.1640625" bestFit="1" customWidth="1"/>
    <col min="1583" max="1583" width="21.83203125" bestFit="1" customWidth="1"/>
    <col min="1584" max="1584" width="19.1640625" bestFit="1" customWidth="1"/>
    <col min="1585" max="1585" width="21.83203125" bestFit="1" customWidth="1"/>
    <col min="1586" max="1586" width="19.1640625" bestFit="1" customWidth="1"/>
    <col min="1587" max="1587" width="21.83203125" bestFit="1" customWidth="1"/>
    <col min="1588" max="1588" width="19.1640625" bestFit="1" customWidth="1"/>
    <col min="1589" max="1589" width="21.83203125" bestFit="1" customWidth="1"/>
    <col min="1590" max="1590" width="19.1640625" bestFit="1" customWidth="1"/>
    <col min="1591" max="1591" width="21.83203125" bestFit="1" customWidth="1"/>
    <col min="1592" max="1592" width="19.1640625" bestFit="1" customWidth="1"/>
    <col min="1593" max="1593" width="21.83203125" bestFit="1" customWidth="1"/>
    <col min="1594" max="1594" width="19.1640625" bestFit="1" customWidth="1"/>
    <col min="1595" max="1595" width="21.83203125" bestFit="1" customWidth="1"/>
    <col min="1596" max="1596" width="19.1640625" bestFit="1" customWidth="1"/>
    <col min="1597" max="1597" width="21.83203125" bestFit="1" customWidth="1"/>
    <col min="1598" max="1598" width="19.1640625" bestFit="1" customWidth="1"/>
    <col min="1599" max="1599" width="21.83203125" bestFit="1" customWidth="1"/>
    <col min="1600" max="1600" width="19.1640625" bestFit="1" customWidth="1"/>
    <col min="1601" max="1601" width="21.83203125" bestFit="1" customWidth="1"/>
    <col min="1602" max="1602" width="19.1640625" bestFit="1" customWidth="1"/>
    <col min="1603" max="1603" width="21.83203125" bestFit="1" customWidth="1"/>
    <col min="1604" max="1604" width="19.1640625" bestFit="1" customWidth="1"/>
    <col min="1605" max="1605" width="21.83203125" bestFit="1" customWidth="1"/>
    <col min="1606" max="1606" width="19.1640625" bestFit="1" customWidth="1"/>
    <col min="1607" max="1607" width="21.83203125" bestFit="1" customWidth="1"/>
    <col min="1608" max="1608" width="19.1640625" bestFit="1" customWidth="1"/>
    <col min="1609" max="1609" width="21.83203125" bestFit="1" customWidth="1"/>
    <col min="1610" max="1610" width="19.1640625" bestFit="1" customWidth="1"/>
    <col min="1611" max="1611" width="21.83203125" bestFit="1" customWidth="1"/>
    <col min="1612" max="1612" width="19.1640625" bestFit="1" customWidth="1"/>
    <col min="1613" max="1613" width="21.83203125" bestFit="1" customWidth="1"/>
    <col min="1614" max="1614" width="19.1640625" bestFit="1" customWidth="1"/>
    <col min="1615" max="1615" width="21.83203125" bestFit="1" customWidth="1"/>
    <col min="1616" max="1616" width="19.1640625" bestFit="1" customWidth="1"/>
    <col min="1617" max="1617" width="21.83203125" bestFit="1" customWidth="1"/>
    <col min="1618" max="1618" width="19.1640625" bestFit="1" customWidth="1"/>
    <col min="1619" max="1619" width="21.83203125" bestFit="1" customWidth="1"/>
    <col min="1620" max="1620" width="19.1640625" bestFit="1" customWidth="1"/>
    <col min="1621" max="1621" width="21.83203125" bestFit="1" customWidth="1"/>
    <col min="1622" max="1622" width="19.1640625" bestFit="1" customWidth="1"/>
    <col min="1623" max="1623" width="21.83203125" bestFit="1" customWidth="1"/>
    <col min="1624" max="1624" width="19.1640625" bestFit="1" customWidth="1"/>
    <col min="1625" max="1625" width="21.83203125" bestFit="1" customWidth="1"/>
    <col min="1626" max="1626" width="19.1640625" bestFit="1" customWidth="1"/>
    <col min="1627" max="1627" width="21.83203125" bestFit="1" customWidth="1"/>
    <col min="1628" max="1628" width="19.1640625" bestFit="1" customWidth="1"/>
    <col min="1629" max="1629" width="21.83203125" bestFit="1" customWidth="1"/>
    <col min="1630" max="1630" width="19.1640625" bestFit="1" customWidth="1"/>
    <col min="1631" max="1631" width="21.83203125" bestFit="1" customWidth="1"/>
    <col min="1632" max="1632" width="19.1640625" bestFit="1" customWidth="1"/>
    <col min="1633" max="1633" width="21.83203125" bestFit="1" customWidth="1"/>
    <col min="1634" max="1634" width="19.1640625" bestFit="1" customWidth="1"/>
    <col min="1635" max="1635" width="21.83203125" bestFit="1" customWidth="1"/>
    <col min="1636" max="1636" width="19.1640625" bestFit="1" customWidth="1"/>
    <col min="1637" max="1637" width="21.83203125" bestFit="1" customWidth="1"/>
    <col min="1638" max="1638" width="19.1640625" bestFit="1" customWidth="1"/>
    <col min="1639" max="1639" width="21.83203125" bestFit="1" customWidth="1"/>
    <col min="1640" max="1640" width="19.1640625" bestFit="1" customWidth="1"/>
    <col min="1641" max="1641" width="21.83203125" bestFit="1" customWidth="1"/>
    <col min="1642" max="1642" width="19.1640625" bestFit="1" customWidth="1"/>
    <col min="1643" max="1643" width="21.83203125" bestFit="1" customWidth="1"/>
    <col min="1644" max="1644" width="19.1640625" bestFit="1" customWidth="1"/>
    <col min="1645" max="1645" width="21.83203125" bestFit="1" customWidth="1"/>
    <col min="1646" max="1646" width="19.1640625" bestFit="1" customWidth="1"/>
    <col min="1647" max="1647" width="21.83203125" bestFit="1" customWidth="1"/>
    <col min="1648" max="1648" width="19.1640625" bestFit="1" customWidth="1"/>
    <col min="1649" max="1649" width="21.83203125" bestFit="1" customWidth="1"/>
    <col min="1650" max="1650" width="19.1640625" bestFit="1" customWidth="1"/>
    <col min="1651" max="1651" width="21.83203125" bestFit="1" customWidth="1"/>
    <col min="1652" max="1652" width="19.1640625" bestFit="1" customWidth="1"/>
    <col min="1653" max="1653" width="21.83203125" bestFit="1" customWidth="1"/>
    <col min="1654" max="1654" width="19.1640625" bestFit="1" customWidth="1"/>
    <col min="1655" max="1655" width="21.83203125" bestFit="1" customWidth="1"/>
    <col min="1656" max="1656" width="19.1640625" bestFit="1" customWidth="1"/>
    <col min="1657" max="1657" width="21.83203125" bestFit="1" customWidth="1"/>
    <col min="1658" max="1658" width="19.1640625" bestFit="1" customWidth="1"/>
    <col min="1659" max="1659" width="21.83203125" bestFit="1" customWidth="1"/>
    <col min="1660" max="1660" width="19.1640625" bestFit="1" customWidth="1"/>
    <col min="1661" max="1661" width="21.83203125" bestFit="1" customWidth="1"/>
    <col min="1662" max="1662" width="19.1640625" bestFit="1" customWidth="1"/>
    <col min="1663" max="1663" width="21.83203125" bestFit="1" customWidth="1"/>
    <col min="1664" max="1664" width="19.1640625" bestFit="1" customWidth="1"/>
    <col min="1665" max="1665" width="21.83203125" bestFit="1" customWidth="1"/>
    <col min="1666" max="1666" width="19.1640625" bestFit="1" customWidth="1"/>
    <col min="1667" max="1667" width="21.83203125" bestFit="1" customWidth="1"/>
    <col min="1668" max="1668" width="19.1640625" bestFit="1" customWidth="1"/>
    <col min="1669" max="1669" width="21.83203125" bestFit="1" customWidth="1"/>
    <col min="1670" max="1670" width="19.1640625" bestFit="1" customWidth="1"/>
    <col min="1671" max="1671" width="21.83203125" bestFit="1" customWidth="1"/>
    <col min="1672" max="1672" width="19.1640625" bestFit="1" customWidth="1"/>
    <col min="1673" max="1673" width="21.83203125" bestFit="1" customWidth="1"/>
    <col min="1674" max="1674" width="19.1640625" bestFit="1" customWidth="1"/>
    <col min="1675" max="1675" width="21.83203125" bestFit="1" customWidth="1"/>
    <col min="1676" max="1676" width="19.1640625" bestFit="1" customWidth="1"/>
    <col min="1677" max="1677" width="21.83203125" bestFit="1" customWidth="1"/>
    <col min="1678" max="1678" width="19.1640625" bestFit="1" customWidth="1"/>
    <col min="1679" max="1679" width="21.83203125" bestFit="1" customWidth="1"/>
    <col min="1680" max="1680" width="19.1640625" bestFit="1" customWidth="1"/>
    <col min="1681" max="1681" width="21.83203125" bestFit="1" customWidth="1"/>
    <col min="1682" max="1682" width="19.1640625" bestFit="1" customWidth="1"/>
    <col min="1683" max="1683" width="21.83203125" bestFit="1" customWidth="1"/>
    <col min="1684" max="1684" width="19.1640625" bestFit="1" customWidth="1"/>
    <col min="1685" max="1685" width="21.83203125" bestFit="1" customWidth="1"/>
    <col min="1686" max="1686" width="19.1640625" bestFit="1" customWidth="1"/>
    <col min="1687" max="1687" width="21.83203125" bestFit="1" customWidth="1"/>
    <col min="1688" max="1688" width="19.1640625" bestFit="1" customWidth="1"/>
    <col min="1689" max="1689" width="21.83203125" bestFit="1" customWidth="1"/>
    <col min="1690" max="1690" width="19.1640625" bestFit="1" customWidth="1"/>
    <col min="1691" max="1691" width="21.83203125" bestFit="1" customWidth="1"/>
    <col min="1692" max="1692" width="19.1640625" bestFit="1" customWidth="1"/>
    <col min="1693" max="1693" width="21.83203125" bestFit="1" customWidth="1"/>
    <col min="1694" max="1694" width="19.1640625" bestFit="1" customWidth="1"/>
    <col min="1695" max="1695" width="21.83203125" bestFit="1" customWidth="1"/>
    <col min="1696" max="1696" width="19.1640625" bestFit="1" customWidth="1"/>
    <col min="1697" max="1697" width="21.83203125" bestFit="1" customWidth="1"/>
    <col min="1698" max="1698" width="19.1640625" bestFit="1" customWidth="1"/>
    <col min="1699" max="1699" width="21.83203125" bestFit="1" customWidth="1"/>
    <col min="1700" max="1700" width="19.1640625" bestFit="1" customWidth="1"/>
    <col min="1701" max="1701" width="21.83203125" bestFit="1" customWidth="1"/>
    <col min="1702" max="1702" width="19.1640625" bestFit="1" customWidth="1"/>
    <col min="1703" max="1703" width="21.83203125" bestFit="1" customWidth="1"/>
    <col min="1704" max="1704" width="19.1640625" bestFit="1" customWidth="1"/>
    <col min="1705" max="1705" width="21.83203125" bestFit="1" customWidth="1"/>
    <col min="1706" max="1706" width="19.1640625" bestFit="1" customWidth="1"/>
    <col min="1707" max="1707" width="21.83203125" bestFit="1" customWidth="1"/>
    <col min="1708" max="1708" width="19.1640625" bestFit="1" customWidth="1"/>
    <col min="1709" max="1709" width="21.83203125" bestFit="1" customWidth="1"/>
    <col min="1710" max="1710" width="19.1640625" bestFit="1" customWidth="1"/>
    <col min="1711" max="1711" width="21.83203125" bestFit="1" customWidth="1"/>
    <col min="1712" max="1712" width="19.1640625" bestFit="1" customWidth="1"/>
    <col min="1713" max="1713" width="21.83203125" bestFit="1" customWidth="1"/>
    <col min="1714" max="1714" width="19.1640625" bestFit="1" customWidth="1"/>
    <col min="1715" max="1715" width="21.83203125" bestFit="1" customWidth="1"/>
    <col min="1716" max="1716" width="19.1640625" bestFit="1" customWidth="1"/>
    <col min="1717" max="1717" width="21.83203125" bestFit="1" customWidth="1"/>
    <col min="1718" max="1718" width="19.1640625" bestFit="1" customWidth="1"/>
    <col min="1719" max="1719" width="21.83203125" bestFit="1" customWidth="1"/>
    <col min="1720" max="1720" width="19.1640625" bestFit="1" customWidth="1"/>
    <col min="1721" max="1721" width="21.83203125" bestFit="1" customWidth="1"/>
    <col min="1722" max="1722" width="19.1640625" bestFit="1" customWidth="1"/>
    <col min="1723" max="1723" width="21.83203125" bestFit="1" customWidth="1"/>
    <col min="1724" max="1724" width="19.1640625" bestFit="1" customWidth="1"/>
    <col min="1725" max="1725" width="21.83203125" bestFit="1" customWidth="1"/>
    <col min="1726" max="1726" width="19.1640625" bestFit="1" customWidth="1"/>
    <col min="1727" max="1727" width="21.83203125" bestFit="1" customWidth="1"/>
    <col min="1728" max="1728" width="19.1640625" bestFit="1" customWidth="1"/>
    <col min="1729" max="1729" width="21.83203125" bestFit="1" customWidth="1"/>
    <col min="1730" max="1730" width="19.1640625" bestFit="1" customWidth="1"/>
    <col min="1731" max="1731" width="21.83203125" bestFit="1" customWidth="1"/>
    <col min="1732" max="1732" width="19.1640625" bestFit="1" customWidth="1"/>
    <col min="1733" max="1733" width="21.83203125" bestFit="1" customWidth="1"/>
    <col min="1734" max="1734" width="19.1640625" bestFit="1" customWidth="1"/>
    <col min="1735" max="1735" width="21.83203125" bestFit="1" customWidth="1"/>
    <col min="1736" max="1736" width="19.1640625" bestFit="1" customWidth="1"/>
    <col min="1737" max="1737" width="21.83203125" bestFit="1" customWidth="1"/>
    <col min="1738" max="1738" width="19.1640625" bestFit="1" customWidth="1"/>
    <col min="1739" max="1739" width="21.83203125" bestFit="1" customWidth="1"/>
    <col min="1740" max="1740" width="19.1640625" bestFit="1" customWidth="1"/>
    <col min="1741" max="1741" width="21.83203125" bestFit="1" customWidth="1"/>
    <col min="1742" max="1742" width="19.1640625" bestFit="1" customWidth="1"/>
    <col min="1743" max="1743" width="21.83203125" bestFit="1" customWidth="1"/>
    <col min="1744" max="1744" width="19.1640625" bestFit="1" customWidth="1"/>
    <col min="1745" max="1745" width="21.83203125" bestFit="1" customWidth="1"/>
    <col min="1746" max="1746" width="19.1640625" bestFit="1" customWidth="1"/>
    <col min="1747" max="1747" width="21.83203125" bestFit="1" customWidth="1"/>
    <col min="1748" max="1748" width="19.1640625" bestFit="1" customWidth="1"/>
    <col min="1749" max="1749" width="21.83203125" bestFit="1" customWidth="1"/>
    <col min="1750" max="1750" width="19.1640625" bestFit="1" customWidth="1"/>
    <col min="1751" max="1751" width="21.83203125" bestFit="1" customWidth="1"/>
    <col min="1752" max="1752" width="19.1640625" bestFit="1" customWidth="1"/>
    <col min="1753" max="1753" width="21.83203125" bestFit="1" customWidth="1"/>
    <col min="1754" max="1754" width="19.1640625" bestFit="1" customWidth="1"/>
    <col min="1755" max="1755" width="21.83203125" bestFit="1" customWidth="1"/>
    <col min="1756" max="1756" width="19.1640625" bestFit="1" customWidth="1"/>
    <col min="1757" max="1757" width="21.83203125" bestFit="1" customWidth="1"/>
    <col min="1758" max="1758" width="19.1640625" bestFit="1" customWidth="1"/>
    <col min="1759" max="1759" width="21.83203125" bestFit="1" customWidth="1"/>
    <col min="1760" max="1760" width="19.1640625" bestFit="1" customWidth="1"/>
    <col min="1761" max="1761" width="21.83203125" bestFit="1" customWidth="1"/>
    <col min="1762" max="1762" width="19.1640625" bestFit="1" customWidth="1"/>
    <col min="1763" max="1763" width="21.83203125" bestFit="1" customWidth="1"/>
    <col min="1764" max="1764" width="19.1640625" bestFit="1" customWidth="1"/>
    <col min="1765" max="1765" width="21.83203125" bestFit="1" customWidth="1"/>
    <col min="1766" max="1766" width="19.1640625" bestFit="1" customWidth="1"/>
    <col min="1767" max="1767" width="21.83203125" bestFit="1" customWidth="1"/>
    <col min="1768" max="1768" width="19.1640625" bestFit="1" customWidth="1"/>
    <col min="1769" max="1769" width="21.83203125" bestFit="1" customWidth="1"/>
    <col min="1770" max="1770" width="19.1640625" bestFit="1" customWidth="1"/>
    <col min="1771" max="1771" width="21.83203125" bestFit="1" customWidth="1"/>
    <col min="1772" max="1772" width="19.1640625" bestFit="1" customWidth="1"/>
    <col min="1773" max="1773" width="21.83203125" bestFit="1" customWidth="1"/>
    <col min="1774" max="1774" width="19.1640625" bestFit="1" customWidth="1"/>
    <col min="1775" max="1775" width="21.83203125" bestFit="1" customWidth="1"/>
    <col min="1776" max="1776" width="19.1640625" bestFit="1" customWidth="1"/>
    <col min="1777" max="1777" width="21.83203125" bestFit="1" customWidth="1"/>
    <col min="1778" max="1778" width="19.1640625" bestFit="1" customWidth="1"/>
    <col min="1779" max="1779" width="21.83203125" bestFit="1" customWidth="1"/>
    <col min="1780" max="1780" width="19.1640625" bestFit="1" customWidth="1"/>
    <col min="1781" max="1781" width="21.83203125" bestFit="1" customWidth="1"/>
    <col min="1782" max="1782" width="19.1640625" bestFit="1" customWidth="1"/>
    <col min="1783" max="1783" width="21.83203125" bestFit="1" customWidth="1"/>
    <col min="1784" max="1784" width="19.1640625" bestFit="1" customWidth="1"/>
    <col min="1785" max="1785" width="21.83203125" bestFit="1" customWidth="1"/>
    <col min="1786" max="1786" width="19.1640625" bestFit="1" customWidth="1"/>
    <col min="1787" max="1787" width="21.83203125" bestFit="1" customWidth="1"/>
    <col min="1788" max="1788" width="19.1640625" bestFit="1" customWidth="1"/>
    <col min="1789" max="1789" width="21.83203125" bestFit="1" customWidth="1"/>
    <col min="1790" max="1790" width="19.1640625" bestFit="1" customWidth="1"/>
    <col min="1791" max="1791" width="21.83203125" bestFit="1" customWidth="1"/>
    <col min="1792" max="1792" width="19.1640625" bestFit="1" customWidth="1"/>
    <col min="1793" max="1793" width="21.83203125" bestFit="1" customWidth="1"/>
    <col min="1794" max="1794" width="19.1640625" bestFit="1" customWidth="1"/>
    <col min="1795" max="1795" width="21.83203125" bestFit="1" customWidth="1"/>
    <col min="1796" max="1796" width="19.1640625" bestFit="1" customWidth="1"/>
    <col min="1797" max="1797" width="21.83203125" bestFit="1" customWidth="1"/>
    <col min="1798" max="1798" width="19.1640625" bestFit="1" customWidth="1"/>
    <col min="1799" max="1799" width="21.83203125" bestFit="1" customWidth="1"/>
    <col min="1800" max="1800" width="19.1640625" bestFit="1" customWidth="1"/>
    <col min="1801" max="1801" width="21.83203125" bestFit="1" customWidth="1"/>
    <col min="1802" max="1802" width="19.1640625" bestFit="1" customWidth="1"/>
    <col min="1803" max="1803" width="21.83203125" bestFit="1" customWidth="1"/>
    <col min="1804" max="1804" width="19.1640625" bestFit="1" customWidth="1"/>
    <col min="1805" max="1805" width="21.83203125" bestFit="1" customWidth="1"/>
    <col min="1806" max="1806" width="19.1640625" bestFit="1" customWidth="1"/>
    <col min="1807" max="1807" width="21.83203125" bestFit="1" customWidth="1"/>
    <col min="1808" max="1808" width="19.1640625" bestFit="1" customWidth="1"/>
    <col min="1809" max="1809" width="21.83203125" bestFit="1" customWidth="1"/>
    <col min="1810" max="1810" width="19.1640625" bestFit="1" customWidth="1"/>
    <col min="1811" max="1811" width="21.83203125" bestFit="1" customWidth="1"/>
    <col min="1812" max="1812" width="19.1640625" bestFit="1" customWidth="1"/>
    <col min="1813" max="1813" width="21.83203125" bestFit="1" customWidth="1"/>
    <col min="1814" max="1814" width="19.1640625" bestFit="1" customWidth="1"/>
    <col min="1815" max="1815" width="21.83203125" bestFit="1" customWidth="1"/>
    <col min="1816" max="1816" width="19.1640625" bestFit="1" customWidth="1"/>
    <col min="1817" max="1817" width="21.83203125" bestFit="1" customWidth="1"/>
    <col min="1818" max="1818" width="19.1640625" bestFit="1" customWidth="1"/>
    <col min="1819" max="1819" width="21.83203125" bestFit="1" customWidth="1"/>
    <col min="1820" max="1820" width="19.1640625" bestFit="1" customWidth="1"/>
    <col min="1821" max="1821" width="21.83203125" bestFit="1" customWidth="1"/>
    <col min="1822" max="1822" width="19.1640625" bestFit="1" customWidth="1"/>
    <col min="1823" max="1823" width="21.83203125" bestFit="1" customWidth="1"/>
    <col min="1824" max="1824" width="19.1640625" bestFit="1" customWidth="1"/>
    <col min="1825" max="1825" width="21.83203125" bestFit="1" customWidth="1"/>
    <col min="1826" max="1826" width="19.1640625" bestFit="1" customWidth="1"/>
    <col min="1827" max="1827" width="21.83203125" bestFit="1" customWidth="1"/>
    <col min="1828" max="1828" width="19.1640625" bestFit="1" customWidth="1"/>
    <col min="1829" max="1829" width="21.83203125" bestFit="1" customWidth="1"/>
    <col min="1830" max="1830" width="19.1640625" bestFit="1" customWidth="1"/>
    <col min="1831" max="1831" width="21.83203125" bestFit="1" customWidth="1"/>
    <col min="1832" max="1832" width="19.1640625" bestFit="1" customWidth="1"/>
    <col min="1833" max="1833" width="21.83203125" bestFit="1" customWidth="1"/>
    <col min="1834" max="1834" width="19.1640625" bestFit="1" customWidth="1"/>
    <col min="1835" max="1835" width="21.83203125" bestFit="1" customWidth="1"/>
    <col min="1836" max="1836" width="19.1640625" bestFit="1" customWidth="1"/>
    <col min="1837" max="1837" width="21.83203125" bestFit="1" customWidth="1"/>
    <col min="1838" max="1838" width="19.1640625" bestFit="1" customWidth="1"/>
    <col min="1839" max="1839" width="21.83203125" bestFit="1" customWidth="1"/>
    <col min="1840" max="1840" width="19.1640625" bestFit="1" customWidth="1"/>
    <col min="1841" max="1841" width="21.83203125" bestFit="1" customWidth="1"/>
    <col min="1842" max="1842" width="19.1640625" bestFit="1" customWidth="1"/>
    <col min="1843" max="1843" width="21.83203125" bestFit="1" customWidth="1"/>
    <col min="1844" max="1844" width="19.1640625" bestFit="1" customWidth="1"/>
    <col min="1845" max="1845" width="21.83203125" bestFit="1" customWidth="1"/>
    <col min="1846" max="1846" width="19.1640625" bestFit="1" customWidth="1"/>
    <col min="1847" max="1847" width="21.83203125" bestFit="1" customWidth="1"/>
    <col min="1848" max="1848" width="19.1640625" bestFit="1" customWidth="1"/>
    <col min="1849" max="1849" width="21.83203125" bestFit="1" customWidth="1"/>
    <col min="1850" max="1850" width="19.1640625" bestFit="1" customWidth="1"/>
    <col min="1851" max="1851" width="21.83203125" bestFit="1" customWidth="1"/>
    <col min="1852" max="1852" width="19.1640625" bestFit="1" customWidth="1"/>
    <col min="1853" max="1853" width="21.83203125" bestFit="1" customWidth="1"/>
    <col min="1854" max="1854" width="19.1640625" bestFit="1" customWidth="1"/>
    <col min="1855" max="1855" width="21.83203125" bestFit="1" customWidth="1"/>
    <col min="1856" max="1856" width="19.1640625" bestFit="1" customWidth="1"/>
    <col min="1857" max="1857" width="21.83203125" bestFit="1" customWidth="1"/>
    <col min="1858" max="1858" width="19.1640625" bestFit="1" customWidth="1"/>
    <col min="1859" max="1859" width="21.83203125" bestFit="1" customWidth="1"/>
    <col min="1860" max="1860" width="19.1640625" bestFit="1" customWidth="1"/>
    <col min="1861" max="1861" width="21.83203125" bestFit="1" customWidth="1"/>
    <col min="1862" max="1862" width="19.1640625" bestFit="1" customWidth="1"/>
    <col min="1863" max="1863" width="21.83203125" bestFit="1" customWidth="1"/>
    <col min="1864" max="1864" width="19.1640625" bestFit="1" customWidth="1"/>
    <col min="1865" max="1865" width="21.83203125" bestFit="1" customWidth="1"/>
    <col min="1866" max="1866" width="19.1640625" bestFit="1" customWidth="1"/>
    <col min="1867" max="1867" width="21.83203125" bestFit="1" customWidth="1"/>
    <col min="1868" max="1868" width="19.1640625" bestFit="1" customWidth="1"/>
    <col min="1869" max="1869" width="21.83203125" bestFit="1" customWidth="1"/>
    <col min="1870" max="1870" width="19.1640625" bestFit="1" customWidth="1"/>
    <col min="1871" max="1871" width="21.83203125" bestFit="1" customWidth="1"/>
    <col min="1872" max="1872" width="19.1640625" bestFit="1" customWidth="1"/>
    <col min="1873" max="1873" width="21.83203125" bestFit="1" customWidth="1"/>
    <col min="1874" max="1874" width="19.1640625" bestFit="1" customWidth="1"/>
    <col min="1875" max="1875" width="21.83203125" bestFit="1" customWidth="1"/>
    <col min="1876" max="1876" width="19.1640625" bestFit="1" customWidth="1"/>
    <col min="1877" max="1877" width="21.83203125" bestFit="1" customWidth="1"/>
    <col min="1878" max="1878" width="19.1640625" bestFit="1" customWidth="1"/>
    <col min="1879" max="1879" width="21.83203125" bestFit="1" customWidth="1"/>
    <col min="1880" max="1880" width="19.1640625" bestFit="1" customWidth="1"/>
    <col min="1881" max="1881" width="21.83203125" bestFit="1" customWidth="1"/>
    <col min="1882" max="1882" width="19.1640625" bestFit="1" customWidth="1"/>
    <col min="1883" max="1883" width="21.83203125" bestFit="1" customWidth="1"/>
    <col min="1884" max="1884" width="19.1640625" bestFit="1" customWidth="1"/>
    <col min="1885" max="1885" width="21.83203125" bestFit="1" customWidth="1"/>
    <col min="1886" max="1886" width="19.1640625" bestFit="1" customWidth="1"/>
    <col min="1887" max="1887" width="21.83203125" bestFit="1" customWidth="1"/>
    <col min="1888" max="1888" width="19.1640625" bestFit="1" customWidth="1"/>
    <col min="1889" max="1889" width="21.83203125" bestFit="1" customWidth="1"/>
    <col min="1890" max="1890" width="19.1640625" bestFit="1" customWidth="1"/>
    <col min="1891" max="1891" width="21.83203125" bestFit="1" customWidth="1"/>
    <col min="1892" max="1892" width="19.1640625" bestFit="1" customWidth="1"/>
    <col min="1893" max="1893" width="21.83203125" bestFit="1" customWidth="1"/>
    <col min="1894" max="1894" width="19.1640625" bestFit="1" customWidth="1"/>
    <col min="1895" max="1895" width="21.83203125" bestFit="1" customWidth="1"/>
    <col min="1896" max="1896" width="19.1640625" bestFit="1" customWidth="1"/>
    <col min="1897" max="1897" width="21.83203125" bestFit="1" customWidth="1"/>
    <col min="1898" max="1898" width="19.1640625" bestFit="1" customWidth="1"/>
    <col min="1899" max="1899" width="21.83203125" bestFit="1" customWidth="1"/>
    <col min="1900" max="1900" width="19.1640625" bestFit="1" customWidth="1"/>
    <col min="1901" max="1901" width="21.83203125" bestFit="1" customWidth="1"/>
    <col min="1902" max="1902" width="19.1640625" bestFit="1" customWidth="1"/>
    <col min="1903" max="1903" width="21.83203125" bestFit="1" customWidth="1"/>
    <col min="1904" max="1904" width="19.1640625" bestFit="1" customWidth="1"/>
    <col min="1905" max="1905" width="21.83203125" bestFit="1" customWidth="1"/>
    <col min="1906" max="1906" width="19.1640625" bestFit="1" customWidth="1"/>
    <col min="1907" max="1907" width="21.83203125" bestFit="1" customWidth="1"/>
    <col min="1908" max="1908" width="19.1640625" bestFit="1" customWidth="1"/>
    <col min="1909" max="1909" width="21.83203125" bestFit="1" customWidth="1"/>
    <col min="1910" max="1910" width="19.1640625" bestFit="1" customWidth="1"/>
    <col min="1911" max="1911" width="21.83203125" bestFit="1" customWidth="1"/>
    <col min="1912" max="1912" width="19.1640625" bestFit="1" customWidth="1"/>
    <col min="1913" max="1913" width="21.83203125" bestFit="1" customWidth="1"/>
    <col min="1914" max="1914" width="19.1640625" bestFit="1" customWidth="1"/>
    <col min="1915" max="1915" width="21.83203125" bestFit="1" customWidth="1"/>
    <col min="1916" max="1916" width="19.1640625" bestFit="1" customWidth="1"/>
    <col min="1917" max="1917" width="21.83203125" bestFit="1" customWidth="1"/>
    <col min="1918" max="1918" width="19.1640625" bestFit="1" customWidth="1"/>
    <col min="1919" max="1919" width="21.83203125" bestFit="1" customWidth="1"/>
    <col min="1920" max="1920" width="19.1640625" bestFit="1" customWidth="1"/>
    <col min="1921" max="1921" width="21.83203125" bestFit="1" customWidth="1"/>
    <col min="1922" max="1922" width="19.1640625" bestFit="1" customWidth="1"/>
    <col min="1923" max="1923" width="21.83203125" bestFit="1" customWidth="1"/>
    <col min="1924" max="1924" width="19.1640625" bestFit="1" customWidth="1"/>
    <col min="1925" max="1925" width="21.83203125" bestFit="1" customWidth="1"/>
    <col min="1926" max="1926" width="19.1640625" bestFit="1" customWidth="1"/>
    <col min="1927" max="1927" width="21.83203125" bestFit="1" customWidth="1"/>
    <col min="1928" max="1928" width="19.1640625" bestFit="1" customWidth="1"/>
    <col min="1929" max="1929" width="21.83203125" bestFit="1" customWidth="1"/>
    <col min="1930" max="1930" width="19.1640625" bestFit="1" customWidth="1"/>
    <col min="1931" max="1931" width="21.83203125" bestFit="1" customWidth="1"/>
    <col min="1932" max="1932" width="19.1640625" bestFit="1" customWidth="1"/>
    <col min="1933" max="1933" width="21.83203125" bestFit="1" customWidth="1"/>
    <col min="1934" max="1934" width="19.1640625" bestFit="1" customWidth="1"/>
    <col min="1935" max="1935" width="21.83203125" bestFit="1" customWidth="1"/>
    <col min="1936" max="1936" width="19.1640625" bestFit="1" customWidth="1"/>
    <col min="1937" max="1937" width="21.83203125" bestFit="1" customWidth="1"/>
    <col min="1938" max="1938" width="19.1640625" bestFit="1" customWidth="1"/>
    <col min="1939" max="1939" width="21.83203125" bestFit="1" customWidth="1"/>
    <col min="1940" max="1940" width="19.1640625" bestFit="1" customWidth="1"/>
    <col min="1941" max="1941" width="21.83203125" bestFit="1" customWidth="1"/>
    <col min="1942" max="1942" width="19.1640625" bestFit="1" customWidth="1"/>
    <col min="1943" max="1943" width="21.83203125" bestFit="1" customWidth="1"/>
    <col min="1944" max="1944" width="19.1640625" bestFit="1" customWidth="1"/>
    <col min="1945" max="1945" width="21.83203125" bestFit="1" customWidth="1"/>
    <col min="1946" max="1946" width="19.1640625" bestFit="1" customWidth="1"/>
    <col min="1947" max="1947" width="21.83203125" bestFit="1" customWidth="1"/>
    <col min="1948" max="1948" width="19.1640625" bestFit="1" customWidth="1"/>
    <col min="1949" max="1949" width="21.83203125" bestFit="1" customWidth="1"/>
    <col min="1950" max="1950" width="19.1640625" bestFit="1" customWidth="1"/>
    <col min="1951" max="1951" width="21.83203125" bestFit="1" customWidth="1"/>
    <col min="1952" max="1952" width="19.1640625" bestFit="1" customWidth="1"/>
    <col min="1953" max="1953" width="21.83203125" bestFit="1" customWidth="1"/>
    <col min="1954" max="1954" width="19.1640625" bestFit="1" customWidth="1"/>
    <col min="1955" max="1955" width="21.83203125" bestFit="1" customWidth="1"/>
    <col min="1956" max="1956" width="19.1640625" bestFit="1" customWidth="1"/>
    <col min="1957" max="1957" width="21.83203125" bestFit="1" customWidth="1"/>
    <col min="1958" max="1958" width="19.1640625" bestFit="1" customWidth="1"/>
    <col min="1959" max="1959" width="21.83203125" bestFit="1" customWidth="1"/>
    <col min="1960" max="1960" width="19.1640625" bestFit="1" customWidth="1"/>
    <col min="1961" max="1961" width="21.83203125" bestFit="1" customWidth="1"/>
    <col min="1962" max="1962" width="19.1640625" bestFit="1" customWidth="1"/>
    <col min="1963" max="1963" width="21.83203125" bestFit="1" customWidth="1"/>
    <col min="1964" max="1964" width="19.1640625" bestFit="1" customWidth="1"/>
    <col min="1965" max="1965" width="21.83203125" bestFit="1" customWidth="1"/>
    <col min="1966" max="1966" width="19.1640625" bestFit="1" customWidth="1"/>
    <col min="1967" max="1967" width="21.83203125" bestFit="1" customWidth="1"/>
    <col min="1968" max="1968" width="19.1640625" bestFit="1" customWidth="1"/>
    <col min="1969" max="1969" width="21.83203125" bestFit="1" customWidth="1"/>
    <col min="1970" max="1970" width="19.1640625" bestFit="1" customWidth="1"/>
    <col min="1971" max="1971" width="21.83203125" bestFit="1" customWidth="1"/>
    <col min="1972" max="1972" width="19.1640625" bestFit="1" customWidth="1"/>
    <col min="1973" max="1973" width="21.83203125" bestFit="1" customWidth="1"/>
    <col min="1974" max="1974" width="19.1640625" bestFit="1" customWidth="1"/>
    <col min="1975" max="1975" width="21.83203125" bestFit="1" customWidth="1"/>
    <col min="1976" max="1976" width="19.1640625" bestFit="1" customWidth="1"/>
    <col min="1977" max="1977" width="21.83203125" bestFit="1" customWidth="1"/>
    <col min="1978" max="1978" width="19.1640625" bestFit="1" customWidth="1"/>
    <col min="1979" max="1979" width="21.83203125" bestFit="1" customWidth="1"/>
    <col min="1980" max="1980" width="19.1640625" bestFit="1" customWidth="1"/>
    <col min="1981" max="1981" width="21.83203125" bestFit="1" customWidth="1"/>
    <col min="1982" max="1982" width="19.1640625" bestFit="1" customWidth="1"/>
    <col min="1983" max="1983" width="21.83203125" bestFit="1" customWidth="1"/>
    <col min="1984" max="1984" width="19.1640625" bestFit="1" customWidth="1"/>
    <col min="1985" max="1985" width="21.83203125" bestFit="1" customWidth="1"/>
    <col min="1986" max="1986" width="19.1640625" bestFit="1" customWidth="1"/>
    <col min="1987" max="1987" width="21.83203125" bestFit="1" customWidth="1"/>
    <col min="1988" max="1988" width="19.1640625" bestFit="1" customWidth="1"/>
    <col min="1989" max="1989" width="21.83203125" bestFit="1" customWidth="1"/>
    <col min="1990" max="1990" width="19.1640625" bestFit="1" customWidth="1"/>
    <col min="1991" max="1991" width="21.83203125" bestFit="1" customWidth="1"/>
    <col min="1992" max="1992" width="19.1640625" bestFit="1" customWidth="1"/>
    <col min="1993" max="1993" width="21.83203125" bestFit="1" customWidth="1"/>
    <col min="1994" max="1994" width="19.1640625" bestFit="1" customWidth="1"/>
    <col min="1995" max="1995" width="21.83203125" bestFit="1" customWidth="1"/>
    <col min="1996" max="1996" width="19.1640625" bestFit="1" customWidth="1"/>
    <col min="1997" max="1997" width="21.83203125" bestFit="1" customWidth="1"/>
    <col min="1998" max="1998" width="19.1640625" bestFit="1" customWidth="1"/>
    <col min="1999" max="1999" width="21.83203125" bestFit="1" customWidth="1"/>
    <col min="2000" max="2000" width="19.1640625" bestFit="1" customWidth="1"/>
    <col min="2001" max="2001" width="21.83203125" bestFit="1" customWidth="1"/>
    <col min="2002" max="2002" width="19.1640625" bestFit="1" customWidth="1"/>
    <col min="2003" max="2003" width="21.83203125" bestFit="1" customWidth="1"/>
    <col min="2004" max="2004" width="19.1640625" bestFit="1" customWidth="1"/>
    <col min="2005" max="2005" width="21.83203125" bestFit="1" customWidth="1"/>
    <col min="2006" max="2006" width="19.1640625" bestFit="1" customWidth="1"/>
    <col min="2007" max="2007" width="21.83203125" bestFit="1" customWidth="1"/>
    <col min="2008" max="2008" width="19.1640625" bestFit="1" customWidth="1"/>
    <col min="2009" max="2009" width="21.83203125" bestFit="1" customWidth="1"/>
    <col min="2010" max="2010" width="19.1640625" bestFit="1" customWidth="1"/>
    <col min="2011" max="2011" width="21.83203125" bestFit="1" customWidth="1"/>
    <col min="2012" max="2012" width="19.1640625" bestFit="1" customWidth="1"/>
    <col min="2013" max="2013" width="21.83203125" bestFit="1" customWidth="1"/>
    <col min="2014" max="2014" width="19.1640625" bestFit="1" customWidth="1"/>
    <col min="2015" max="2015" width="21.83203125" bestFit="1" customWidth="1"/>
    <col min="2016" max="2016" width="19.1640625" bestFit="1" customWidth="1"/>
    <col min="2017" max="2017" width="21.83203125" bestFit="1" customWidth="1"/>
    <col min="2018" max="2018" width="19.1640625" bestFit="1" customWidth="1"/>
    <col min="2019" max="2019" width="21.83203125" bestFit="1" customWidth="1"/>
    <col min="2020" max="2020" width="19.1640625" bestFit="1" customWidth="1"/>
    <col min="2021" max="2021" width="21.83203125" bestFit="1" customWidth="1"/>
    <col min="2022" max="2022" width="19.1640625" bestFit="1" customWidth="1"/>
    <col min="2023" max="2023" width="21.83203125" bestFit="1" customWidth="1"/>
    <col min="2024" max="2024" width="19.1640625" bestFit="1" customWidth="1"/>
    <col min="2025" max="2025" width="21.83203125" bestFit="1" customWidth="1"/>
    <col min="2026" max="2026" width="19.1640625" bestFit="1" customWidth="1"/>
    <col min="2027" max="2027" width="21.83203125" bestFit="1" customWidth="1"/>
    <col min="2028" max="2028" width="19.1640625" bestFit="1" customWidth="1"/>
    <col min="2029" max="2029" width="21.83203125" bestFit="1" customWidth="1"/>
    <col min="2030" max="2030" width="19.1640625" bestFit="1" customWidth="1"/>
    <col min="2031" max="2031" width="21.83203125" bestFit="1" customWidth="1"/>
    <col min="2032" max="2032" width="19.1640625" bestFit="1" customWidth="1"/>
    <col min="2033" max="2033" width="21.83203125" bestFit="1" customWidth="1"/>
    <col min="2034" max="2034" width="19.1640625" bestFit="1" customWidth="1"/>
    <col min="2035" max="2035" width="21.83203125" bestFit="1" customWidth="1"/>
    <col min="2036" max="2036" width="19.1640625" bestFit="1" customWidth="1"/>
    <col min="2037" max="2037" width="21.83203125" bestFit="1" customWidth="1"/>
    <col min="2038" max="2038" width="19.1640625" bestFit="1" customWidth="1"/>
    <col min="2039" max="2039" width="21.83203125" bestFit="1" customWidth="1"/>
    <col min="2040" max="2040" width="19.1640625" bestFit="1" customWidth="1"/>
    <col min="2041" max="2041" width="21.83203125" bestFit="1" customWidth="1"/>
    <col min="2042" max="2042" width="19.1640625" bestFit="1" customWidth="1"/>
    <col min="2043" max="2043" width="21.83203125" bestFit="1" customWidth="1"/>
    <col min="2044" max="2044" width="19.1640625" bestFit="1" customWidth="1"/>
    <col min="2045" max="2045" width="21.83203125" bestFit="1" customWidth="1"/>
    <col min="2046" max="2046" width="19.1640625" bestFit="1" customWidth="1"/>
    <col min="2047" max="2047" width="21.83203125" bestFit="1" customWidth="1"/>
    <col min="2048" max="2048" width="19.1640625" bestFit="1" customWidth="1"/>
    <col min="2049" max="2049" width="21.83203125" bestFit="1" customWidth="1"/>
    <col min="2050" max="2050" width="19.1640625" bestFit="1" customWidth="1"/>
    <col min="2051" max="2051" width="21.83203125" bestFit="1" customWidth="1"/>
    <col min="2052" max="2052" width="19.1640625" bestFit="1" customWidth="1"/>
    <col min="2053" max="2053" width="21.83203125" bestFit="1" customWidth="1"/>
    <col min="2054" max="2054" width="19.1640625" bestFit="1" customWidth="1"/>
    <col min="2055" max="2055" width="21.83203125" bestFit="1" customWidth="1"/>
    <col min="2056" max="2056" width="19.1640625" bestFit="1" customWidth="1"/>
    <col min="2057" max="2057" width="21.83203125" bestFit="1" customWidth="1"/>
    <col min="2058" max="2058" width="19.1640625" bestFit="1" customWidth="1"/>
    <col min="2059" max="2059" width="21.83203125" bestFit="1" customWidth="1"/>
    <col min="2060" max="2060" width="19.1640625" bestFit="1" customWidth="1"/>
    <col min="2061" max="2061" width="21.83203125" bestFit="1" customWidth="1"/>
    <col min="2062" max="2062" width="19.1640625" bestFit="1" customWidth="1"/>
    <col min="2063" max="2063" width="21.83203125" bestFit="1" customWidth="1"/>
    <col min="2064" max="2064" width="19.1640625" bestFit="1" customWidth="1"/>
    <col min="2065" max="2065" width="21.83203125" bestFit="1" customWidth="1"/>
    <col min="2066" max="2066" width="19.1640625" bestFit="1" customWidth="1"/>
    <col min="2067" max="2067" width="21.83203125" bestFit="1" customWidth="1"/>
    <col min="2068" max="2068" width="19.1640625" bestFit="1" customWidth="1"/>
    <col min="2069" max="2069" width="21.83203125" bestFit="1" customWidth="1"/>
    <col min="2070" max="2070" width="19.1640625" bestFit="1" customWidth="1"/>
    <col min="2071" max="2071" width="21.83203125" bestFit="1" customWidth="1"/>
    <col min="2072" max="2072" width="19.1640625" bestFit="1" customWidth="1"/>
    <col min="2073" max="2073" width="21.83203125" bestFit="1" customWidth="1"/>
    <col min="2074" max="2074" width="19.1640625" bestFit="1" customWidth="1"/>
    <col min="2075" max="2075" width="21.83203125" bestFit="1" customWidth="1"/>
    <col min="2076" max="2076" width="19.1640625" bestFit="1" customWidth="1"/>
    <col min="2077" max="2077" width="21.83203125" bestFit="1" customWidth="1"/>
    <col min="2078" max="2078" width="19.1640625" bestFit="1" customWidth="1"/>
    <col min="2079" max="2079" width="21.83203125" bestFit="1" customWidth="1"/>
    <col min="2080" max="2080" width="19.1640625" bestFit="1" customWidth="1"/>
    <col min="2081" max="2081" width="21.83203125" bestFit="1" customWidth="1"/>
    <col min="2082" max="2082" width="19.1640625" bestFit="1" customWidth="1"/>
    <col min="2083" max="2083" width="21.83203125" bestFit="1" customWidth="1"/>
    <col min="2084" max="2084" width="19.1640625" bestFit="1" customWidth="1"/>
    <col min="2085" max="2085" width="21.83203125" bestFit="1" customWidth="1"/>
    <col min="2086" max="2086" width="19.1640625" bestFit="1" customWidth="1"/>
    <col min="2087" max="2087" width="21.83203125" bestFit="1" customWidth="1"/>
    <col min="2088" max="2088" width="19.1640625" bestFit="1" customWidth="1"/>
    <col min="2089" max="2089" width="21.83203125" bestFit="1" customWidth="1"/>
    <col min="2090" max="2090" width="19.1640625" bestFit="1" customWidth="1"/>
    <col min="2091" max="2091" width="21.83203125" bestFit="1" customWidth="1"/>
    <col min="2092" max="2092" width="19.1640625" bestFit="1" customWidth="1"/>
    <col min="2093" max="2093" width="21.83203125" bestFit="1" customWidth="1"/>
    <col min="2094" max="2094" width="19.1640625" bestFit="1" customWidth="1"/>
    <col min="2095" max="2095" width="21.83203125" bestFit="1" customWidth="1"/>
    <col min="2096" max="2096" width="19.1640625" bestFit="1" customWidth="1"/>
    <col min="2097" max="2097" width="21.83203125" bestFit="1" customWidth="1"/>
    <col min="2098" max="2098" width="19.1640625" bestFit="1" customWidth="1"/>
    <col min="2099" max="2099" width="21.83203125" bestFit="1" customWidth="1"/>
    <col min="2100" max="2100" width="19.1640625" bestFit="1" customWidth="1"/>
    <col min="2101" max="2101" width="21.83203125" bestFit="1" customWidth="1"/>
    <col min="2102" max="2102" width="19.1640625" bestFit="1" customWidth="1"/>
    <col min="2103" max="2103" width="21.83203125" bestFit="1" customWidth="1"/>
    <col min="2104" max="2104" width="19.1640625" bestFit="1" customWidth="1"/>
    <col min="2105" max="2105" width="21.83203125" bestFit="1" customWidth="1"/>
    <col min="2106" max="2106" width="19.1640625" bestFit="1" customWidth="1"/>
    <col min="2107" max="2107" width="21.83203125" bestFit="1" customWidth="1"/>
    <col min="2108" max="2108" width="19.1640625" bestFit="1" customWidth="1"/>
    <col min="2109" max="2109" width="21.83203125" bestFit="1" customWidth="1"/>
    <col min="2110" max="2110" width="19.1640625" bestFit="1" customWidth="1"/>
    <col min="2111" max="2111" width="21.83203125" bestFit="1" customWidth="1"/>
    <col min="2112" max="2112" width="19.1640625" bestFit="1" customWidth="1"/>
    <col min="2113" max="2113" width="21.83203125" bestFit="1" customWidth="1"/>
    <col min="2114" max="2114" width="19.1640625" bestFit="1" customWidth="1"/>
    <col min="2115" max="2115" width="21.83203125" bestFit="1" customWidth="1"/>
    <col min="2116" max="2116" width="19.1640625" bestFit="1" customWidth="1"/>
    <col min="2117" max="2117" width="21.83203125" bestFit="1" customWidth="1"/>
    <col min="2118" max="2118" width="19.1640625" bestFit="1" customWidth="1"/>
    <col min="2119" max="2119" width="21.83203125" bestFit="1" customWidth="1"/>
    <col min="2120" max="2120" width="19.1640625" bestFit="1" customWidth="1"/>
    <col min="2121" max="2121" width="21.83203125" bestFit="1" customWidth="1"/>
    <col min="2122" max="2122" width="19.1640625" bestFit="1" customWidth="1"/>
    <col min="2123" max="2123" width="21.83203125" bestFit="1" customWidth="1"/>
    <col min="2124" max="2124" width="19.1640625" bestFit="1" customWidth="1"/>
    <col min="2125" max="2125" width="21.83203125" bestFit="1" customWidth="1"/>
    <col min="2126" max="2126" width="19.1640625" bestFit="1" customWidth="1"/>
    <col min="2127" max="2127" width="21.83203125" bestFit="1" customWidth="1"/>
    <col min="2128" max="2128" width="19.1640625" bestFit="1" customWidth="1"/>
    <col min="2129" max="2129" width="21.83203125" bestFit="1" customWidth="1"/>
    <col min="2130" max="2130" width="19.1640625" bestFit="1" customWidth="1"/>
    <col min="2131" max="2131" width="21.83203125" bestFit="1" customWidth="1"/>
    <col min="2132" max="2132" width="19.1640625" bestFit="1" customWidth="1"/>
    <col min="2133" max="2133" width="21.83203125" bestFit="1" customWidth="1"/>
    <col min="2134" max="2134" width="19.1640625" bestFit="1" customWidth="1"/>
    <col min="2135" max="2135" width="21.83203125" bestFit="1" customWidth="1"/>
    <col min="2136" max="2136" width="19.1640625" bestFit="1" customWidth="1"/>
    <col min="2137" max="2137" width="21.83203125" bestFit="1" customWidth="1"/>
    <col min="2138" max="2138" width="19.1640625" bestFit="1" customWidth="1"/>
    <col min="2139" max="2139" width="21.83203125" bestFit="1" customWidth="1"/>
    <col min="2140" max="2140" width="19.1640625" bestFit="1" customWidth="1"/>
    <col min="2141" max="2141" width="21.83203125" bestFit="1" customWidth="1"/>
    <col min="2142" max="2142" width="19.1640625" bestFit="1" customWidth="1"/>
    <col min="2143" max="2143" width="21.83203125" bestFit="1" customWidth="1"/>
    <col min="2144" max="2144" width="19.1640625" bestFit="1" customWidth="1"/>
    <col min="2145" max="2145" width="21.83203125" bestFit="1" customWidth="1"/>
    <col min="2146" max="2146" width="19.1640625" bestFit="1" customWidth="1"/>
    <col min="2147" max="2147" width="21.83203125" bestFit="1" customWidth="1"/>
    <col min="2148" max="2148" width="19.1640625" bestFit="1" customWidth="1"/>
    <col min="2149" max="2149" width="21.83203125" bestFit="1" customWidth="1"/>
    <col min="2150" max="2150" width="19.1640625" bestFit="1" customWidth="1"/>
    <col min="2151" max="2151" width="21.83203125" bestFit="1" customWidth="1"/>
    <col min="2152" max="2152" width="19.1640625" bestFit="1" customWidth="1"/>
    <col min="2153" max="2153" width="21.83203125" bestFit="1" customWidth="1"/>
    <col min="2154" max="2154" width="19.1640625" bestFit="1" customWidth="1"/>
    <col min="2155" max="2155" width="21.83203125" bestFit="1" customWidth="1"/>
    <col min="2156" max="2156" width="19.1640625" bestFit="1" customWidth="1"/>
    <col min="2157" max="2157" width="21.83203125" bestFit="1" customWidth="1"/>
    <col min="2158" max="2158" width="19.1640625" bestFit="1" customWidth="1"/>
    <col min="2159" max="2159" width="21.83203125" bestFit="1" customWidth="1"/>
    <col min="2160" max="2160" width="19.1640625" bestFit="1" customWidth="1"/>
    <col min="2161" max="2161" width="21.83203125" bestFit="1" customWidth="1"/>
    <col min="2162" max="2162" width="19.1640625" bestFit="1" customWidth="1"/>
    <col min="2163" max="2163" width="21.83203125" bestFit="1" customWidth="1"/>
    <col min="2164" max="2164" width="19.1640625" bestFit="1" customWidth="1"/>
    <col min="2165" max="2165" width="21.83203125" bestFit="1" customWidth="1"/>
    <col min="2166" max="2166" width="19.1640625" bestFit="1" customWidth="1"/>
    <col min="2167" max="2167" width="21.83203125" bestFit="1" customWidth="1"/>
    <col min="2168" max="2168" width="19.1640625" bestFit="1" customWidth="1"/>
    <col min="2169" max="2169" width="21.83203125" bestFit="1" customWidth="1"/>
    <col min="2170" max="2170" width="19.1640625" bestFit="1" customWidth="1"/>
    <col min="2171" max="2171" width="21.83203125" bestFit="1" customWidth="1"/>
    <col min="2172" max="2172" width="19.1640625" bestFit="1" customWidth="1"/>
    <col min="2173" max="2173" width="21.83203125" bestFit="1" customWidth="1"/>
    <col min="2174" max="2174" width="19.1640625" bestFit="1" customWidth="1"/>
    <col min="2175" max="2175" width="21.83203125" bestFit="1" customWidth="1"/>
    <col min="2176" max="2176" width="19.1640625" bestFit="1" customWidth="1"/>
    <col min="2177" max="2177" width="21.83203125" bestFit="1" customWidth="1"/>
    <col min="2178" max="2178" width="19.1640625" bestFit="1" customWidth="1"/>
    <col min="2179" max="2179" width="21.83203125" bestFit="1" customWidth="1"/>
    <col min="2180" max="2180" width="19.1640625" bestFit="1" customWidth="1"/>
    <col min="2181" max="2181" width="21.83203125" bestFit="1" customWidth="1"/>
    <col min="2182" max="2182" width="19.1640625" bestFit="1" customWidth="1"/>
    <col min="2183" max="2183" width="21.83203125" bestFit="1" customWidth="1"/>
    <col min="2184" max="2184" width="19.1640625" bestFit="1" customWidth="1"/>
    <col min="2185" max="2185" width="21.83203125" bestFit="1" customWidth="1"/>
    <col min="2186" max="2186" width="19.1640625" bestFit="1" customWidth="1"/>
    <col min="2187" max="2187" width="21.83203125" bestFit="1" customWidth="1"/>
    <col min="2188" max="2188" width="19.1640625" bestFit="1" customWidth="1"/>
    <col min="2189" max="2189" width="21.83203125" bestFit="1" customWidth="1"/>
    <col min="2190" max="2190" width="19.1640625" bestFit="1" customWidth="1"/>
    <col min="2191" max="2191" width="21.83203125" bestFit="1" customWidth="1"/>
    <col min="2192" max="2192" width="19.1640625" bestFit="1" customWidth="1"/>
    <col min="2193" max="2193" width="21.83203125" bestFit="1" customWidth="1"/>
    <col min="2194" max="2194" width="19.1640625" bestFit="1" customWidth="1"/>
    <col min="2195" max="2195" width="21.83203125" bestFit="1" customWidth="1"/>
    <col min="2196" max="2196" width="19.1640625" bestFit="1" customWidth="1"/>
    <col min="2197" max="2197" width="21.83203125" bestFit="1" customWidth="1"/>
    <col min="2198" max="2198" width="19.1640625" bestFit="1" customWidth="1"/>
    <col min="2199" max="2199" width="21.83203125" bestFit="1" customWidth="1"/>
    <col min="2200" max="2200" width="19.1640625" bestFit="1" customWidth="1"/>
    <col min="2201" max="2201" width="21.83203125" bestFit="1" customWidth="1"/>
    <col min="2202" max="2202" width="19.1640625" bestFit="1" customWidth="1"/>
    <col min="2203" max="2203" width="21.83203125" bestFit="1" customWidth="1"/>
    <col min="2204" max="2204" width="19.1640625" bestFit="1" customWidth="1"/>
    <col min="2205" max="2205" width="21.83203125" bestFit="1" customWidth="1"/>
    <col min="2206" max="2206" width="19.1640625" bestFit="1" customWidth="1"/>
    <col min="2207" max="2207" width="21.83203125" bestFit="1" customWidth="1"/>
    <col min="2208" max="2208" width="19.1640625" bestFit="1" customWidth="1"/>
    <col min="2209" max="2209" width="21.83203125" bestFit="1" customWidth="1"/>
    <col min="2210" max="2210" width="19.1640625" bestFit="1" customWidth="1"/>
    <col min="2211" max="2211" width="21.83203125" bestFit="1" customWidth="1"/>
    <col min="2212" max="2212" width="19.1640625" bestFit="1" customWidth="1"/>
    <col min="2213" max="2213" width="21.83203125" bestFit="1" customWidth="1"/>
    <col min="2214" max="2214" width="19.1640625" bestFit="1" customWidth="1"/>
    <col min="2215" max="2215" width="21.83203125" bestFit="1" customWidth="1"/>
    <col min="2216" max="2216" width="19.1640625" bestFit="1" customWidth="1"/>
    <col min="2217" max="2217" width="21.83203125" bestFit="1" customWidth="1"/>
    <col min="2218" max="2218" width="19.1640625" bestFit="1" customWidth="1"/>
    <col min="2219" max="2219" width="21.83203125" bestFit="1" customWidth="1"/>
    <col min="2220" max="2220" width="19.1640625" bestFit="1" customWidth="1"/>
    <col min="2221" max="2221" width="21.83203125" bestFit="1" customWidth="1"/>
    <col min="2222" max="2222" width="19.1640625" bestFit="1" customWidth="1"/>
    <col min="2223" max="2223" width="21.83203125" bestFit="1" customWidth="1"/>
    <col min="2224" max="2224" width="19.1640625" bestFit="1" customWidth="1"/>
    <col min="2225" max="2225" width="21.83203125" bestFit="1" customWidth="1"/>
    <col min="2226" max="2226" width="19.1640625" bestFit="1" customWidth="1"/>
    <col min="2227" max="2227" width="21.83203125" bestFit="1" customWidth="1"/>
    <col min="2228" max="2228" width="19.1640625" bestFit="1" customWidth="1"/>
    <col min="2229" max="2229" width="21.83203125" bestFit="1" customWidth="1"/>
    <col min="2230" max="2230" width="19.1640625" bestFit="1" customWidth="1"/>
    <col min="2231" max="2231" width="21.83203125" bestFit="1" customWidth="1"/>
    <col min="2232" max="2232" width="19.1640625" bestFit="1" customWidth="1"/>
    <col min="2233" max="2233" width="21.83203125" bestFit="1" customWidth="1"/>
    <col min="2234" max="2234" width="19.1640625" bestFit="1" customWidth="1"/>
    <col min="2235" max="2235" width="21.83203125" bestFit="1" customWidth="1"/>
    <col min="2236" max="2236" width="19.1640625" bestFit="1" customWidth="1"/>
    <col min="2237" max="2237" width="21.83203125" bestFit="1" customWidth="1"/>
    <col min="2238" max="2238" width="19.1640625" bestFit="1" customWidth="1"/>
    <col min="2239" max="2239" width="21.83203125" bestFit="1" customWidth="1"/>
    <col min="2240" max="2240" width="19.1640625" bestFit="1" customWidth="1"/>
    <col min="2241" max="2241" width="21.83203125" bestFit="1" customWidth="1"/>
    <col min="2242" max="2242" width="19.1640625" bestFit="1" customWidth="1"/>
    <col min="2243" max="2243" width="21.83203125" bestFit="1" customWidth="1"/>
    <col min="2244" max="2244" width="19.1640625" bestFit="1" customWidth="1"/>
    <col min="2245" max="2245" width="21.83203125" bestFit="1" customWidth="1"/>
    <col min="2246" max="2246" width="19.1640625" bestFit="1" customWidth="1"/>
    <col min="2247" max="2247" width="21.83203125" bestFit="1" customWidth="1"/>
    <col min="2248" max="2248" width="19.1640625" bestFit="1" customWidth="1"/>
    <col min="2249" max="2249" width="21.83203125" bestFit="1" customWidth="1"/>
    <col min="2250" max="2250" width="19.1640625" bestFit="1" customWidth="1"/>
    <col min="2251" max="2251" width="21.83203125" bestFit="1" customWidth="1"/>
    <col min="2252" max="2252" width="19.1640625" bestFit="1" customWidth="1"/>
    <col min="2253" max="2253" width="21.83203125" bestFit="1" customWidth="1"/>
    <col min="2254" max="2254" width="19.1640625" bestFit="1" customWidth="1"/>
    <col min="2255" max="2255" width="21.83203125" bestFit="1" customWidth="1"/>
    <col min="2256" max="2256" width="19.1640625" bestFit="1" customWidth="1"/>
    <col min="2257" max="2257" width="21.83203125" bestFit="1" customWidth="1"/>
    <col min="2258" max="2258" width="19.1640625" bestFit="1" customWidth="1"/>
    <col min="2259" max="2259" width="21.83203125" bestFit="1" customWidth="1"/>
    <col min="2260" max="2260" width="19.1640625" bestFit="1" customWidth="1"/>
    <col min="2261" max="2261" width="21.83203125" bestFit="1" customWidth="1"/>
    <col min="2262" max="2262" width="19.1640625" bestFit="1" customWidth="1"/>
    <col min="2263" max="2263" width="21.83203125" bestFit="1" customWidth="1"/>
    <col min="2264" max="2264" width="19.1640625" bestFit="1" customWidth="1"/>
    <col min="2265" max="2265" width="21.83203125" bestFit="1" customWidth="1"/>
    <col min="2266" max="2266" width="19.1640625" bestFit="1" customWidth="1"/>
    <col min="2267" max="2267" width="21.83203125" bestFit="1" customWidth="1"/>
    <col min="2268" max="2268" width="19.1640625" bestFit="1" customWidth="1"/>
    <col min="2269" max="2269" width="21.83203125" bestFit="1" customWidth="1"/>
    <col min="2270" max="2270" width="19.1640625" bestFit="1" customWidth="1"/>
    <col min="2271" max="2271" width="21.83203125" bestFit="1" customWidth="1"/>
    <col min="2272" max="2272" width="19.1640625" bestFit="1" customWidth="1"/>
    <col min="2273" max="2273" width="21.83203125" bestFit="1" customWidth="1"/>
    <col min="2274" max="2274" width="19.1640625" bestFit="1" customWidth="1"/>
    <col min="2275" max="2275" width="21.83203125" bestFit="1" customWidth="1"/>
    <col min="2276" max="2276" width="19.1640625" bestFit="1" customWidth="1"/>
    <col min="2277" max="2277" width="21.83203125" bestFit="1" customWidth="1"/>
    <col min="2278" max="2278" width="19.1640625" bestFit="1" customWidth="1"/>
    <col min="2279" max="2279" width="21.83203125" bestFit="1" customWidth="1"/>
    <col min="2280" max="2280" width="19.1640625" bestFit="1" customWidth="1"/>
    <col min="2281" max="2281" width="21.83203125" bestFit="1" customWidth="1"/>
    <col min="2282" max="2282" width="19.1640625" bestFit="1" customWidth="1"/>
    <col min="2283" max="2283" width="21.83203125" bestFit="1" customWidth="1"/>
    <col min="2284" max="2284" width="19.1640625" bestFit="1" customWidth="1"/>
    <col min="2285" max="2285" width="21.83203125" bestFit="1" customWidth="1"/>
    <col min="2286" max="2286" width="19.1640625" bestFit="1" customWidth="1"/>
    <col min="2287" max="2287" width="21.83203125" bestFit="1" customWidth="1"/>
    <col min="2288" max="2288" width="19.1640625" bestFit="1" customWidth="1"/>
    <col min="2289" max="2289" width="21.83203125" bestFit="1" customWidth="1"/>
    <col min="2290" max="2290" width="19.1640625" bestFit="1" customWidth="1"/>
    <col min="2291" max="2291" width="21.83203125" bestFit="1" customWidth="1"/>
    <col min="2292" max="2292" width="19.1640625" bestFit="1" customWidth="1"/>
    <col min="2293" max="2293" width="21.83203125" bestFit="1" customWidth="1"/>
    <col min="2294" max="2294" width="19.1640625" bestFit="1" customWidth="1"/>
    <col min="2295" max="2295" width="21.83203125" bestFit="1" customWidth="1"/>
    <col min="2296" max="2296" width="19.1640625" bestFit="1" customWidth="1"/>
    <col min="2297" max="2297" width="21.83203125" bestFit="1" customWidth="1"/>
    <col min="2298" max="2298" width="19.1640625" bestFit="1" customWidth="1"/>
    <col min="2299" max="2299" width="21.83203125" bestFit="1" customWidth="1"/>
    <col min="2300" max="2300" width="19.1640625" bestFit="1" customWidth="1"/>
    <col min="2301" max="2301" width="21.83203125" bestFit="1" customWidth="1"/>
    <col min="2302" max="2302" width="19.1640625" bestFit="1" customWidth="1"/>
    <col min="2303" max="2303" width="21.83203125" bestFit="1" customWidth="1"/>
    <col min="2304" max="2304" width="19.1640625" bestFit="1" customWidth="1"/>
    <col min="2305" max="2305" width="21.83203125" bestFit="1" customWidth="1"/>
    <col min="2306" max="2306" width="19.1640625" bestFit="1" customWidth="1"/>
    <col min="2307" max="2307" width="21.83203125" bestFit="1" customWidth="1"/>
    <col min="2308" max="2308" width="19.1640625" bestFit="1" customWidth="1"/>
    <col min="2309" max="2309" width="21.83203125" bestFit="1" customWidth="1"/>
    <col min="2310" max="2310" width="19.1640625" bestFit="1" customWidth="1"/>
    <col min="2311" max="2311" width="21.83203125" bestFit="1" customWidth="1"/>
    <col min="2312" max="2312" width="19.1640625" bestFit="1" customWidth="1"/>
    <col min="2313" max="2313" width="21.83203125" bestFit="1" customWidth="1"/>
    <col min="2314" max="2314" width="19.1640625" bestFit="1" customWidth="1"/>
    <col min="2315" max="2315" width="21.83203125" bestFit="1" customWidth="1"/>
    <col min="2316" max="2316" width="19.1640625" bestFit="1" customWidth="1"/>
    <col min="2317" max="2317" width="21.83203125" bestFit="1" customWidth="1"/>
    <col min="2318" max="2318" width="19.1640625" bestFit="1" customWidth="1"/>
    <col min="2319" max="2319" width="21.83203125" bestFit="1" customWidth="1"/>
    <col min="2320" max="2320" width="19.1640625" bestFit="1" customWidth="1"/>
    <col min="2321" max="2321" width="21.83203125" bestFit="1" customWidth="1"/>
    <col min="2322" max="2322" width="19.1640625" bestFit="1" customWidth="1"/>
    <col min="2323" max="2323" width="21.83203125" bestFit="1" customWidth="1"/>
    <col min="2324" max="2324" width="19.1640625" bestFit="1" customWidth="1"/>
    <col min="2325" max="2325" width="21.83203125" bestFit="1" customWidth="1"/>
    <col min="2326" max="2326" width="19.1640625" bestFit="1" customWidth="1"/>
    <col min="2327" max="2327" width="21.83203125" bestFit="1" customWidth="1"/>
    <col min="2328" max="2328" width="19.1640625" bestFit="1" customWidth="1"/>
    <col min="2329" max="2329" width="21.83203125" bestFit="1" customWidth="1"/>
    <col min="2330" max="2330" width="19.1640625" bestFit="1" customWidth="1"/>
    <col min="2331" max="2331" width="21.83203125" bestFit="1" customWidth="1"/>
    <col min="2332" max="2332" width="19.1640625" bestFit="1" customWidth="1"/>
    <col min="2333" max="2333" width="21.83203125" bestFit="1" customWidth="1"/>
    <col min="2334" max="2334" width="19.1640625" bestFit="1" customWidth="1"/>
    <col min="2335" max="2335" width="21.83203125" bestFit="1" customWidth="1"/>
    <col min="2336" max="2336" width="19.1640625" bestFit="1" customWidth="1"/>
    <col min="2337" max="2337" width="21.83203125" bestFit="1" customWidth="1"/>
    <col min="2338" max="2338" width="19.1640625" bestFit="1" customWidth="1"/>
    <col min="2339" max="2339" width="21.83203125" bestFit="1" customWidth="1"/>
    <col min="2340" max="2340" width="19.1640625" bestFit="1" customWidth="1"/>
    <col min="2341" max="2341" width="21.83203125" bestFit="1" customWidth="1"/>
    <col min="2342" max="2342" width="19.1640625" bestFit="1" customWidth="1"/>
    <col min="2343" max="2343" width="21.83203125" bestFit="1" customWidth="1"/>
    <col min="2344" max="2344" width="19.1640625" bestFit="1" customWidth="1"/>
    <col min="2345" max="2345" width="21.83203125" bestFit="1" customWidth="1"/>
    <col min="2346" max="2346" width="19.1640625" bestFit="1" customWidth="1"/>
    <col min="2347" max="2347" width="21.83203125" bestFit="1" customWidth="1"/>
    <col min="2348" max="2348" width="19.1640625" bestFit="1" customWidth="1"/>
    <col min="2349" max="2349" width="21.83203125" bestFit="1" customWidth="1"/>
    <col min="2350" max="2350" width="19.1640625" bestFit="1" customWidth="1"/>
    <col min="2351" max="2351" width="21.83203125" bestFit="1" customWidth="1"/>
    <col min="2352" max="2352" width="19.1640625" bestFit="1" customWidth="1"/>
    <col min="2353" max="2353" width="21.83203125" bestFit="1" customWidth="1"/>
    <col min="2354" max="2354" width="19.1640625" bestFit="1" customWidth="1"/>
    <col min="2355" max="2355" width="21.83203125" bestFit="1" customWidth="1"/>
    <col min="2356" max="2356" width="19.1640625" bestFit="1" customWidth="1"/>
    <col min="2357" max="2357" width="21.83203125" bestFit="1" customWidth="1"/>
    <col min="2358" max="2358" width="19.1640625" bestFit="1" customWidth="1"/>
    <col min="2359" max="2359" width="21.83203125" bestFit="1" customWidth="1"/>
    <col min="2360" max="2360" width="19.1640625" bestFit="1" customWidth="1"/>
    <col min="2361" max="2361" width="21.83203125" bestFit="1" customWidth="1"/>
    <col min="2362" max="2362" width="19.1640625" bestFit="1" customWidth="1"/>
    <col min="2363" max="2363" width="21.83203125" bestFit="1" customWidth="1"/>
    <col min="2364" max="2364" width="19.1640625" bestFit="1" customWidth="1"/>
    <col min="2365" max="2365" width="21.83203125" bestFit="1" customWidth="1"/>
    <col min="2366" max="2366" width="19.1640625" bestFit="1" customWidth="1"/>
    <col min="2367" max="2367" width="21.83203125" bestFit="1" customWidth="1"/>
    <col min="2368" max="2368" width="19.1640625" bestFit="1" customWidth="1"/>
    <col min="2369" max="2369" width="21.83203125" bestFit="1" customWidth="1"/>
    <col min="2370" max="2370" width="19.1640625" bestFit="1" customWidth="1"/>
    <col min="2371" max="2371" width="21.83203125" bestFit="1" customWidth="1"/>
    <col min="2372" max="2372" width="19.1640625" bestFit="1" customWidth="1"/>
    <col min="2373" max="2373" width="21.83203125" bestFit="1" customWidth="1"/>
    <col min="2374" max="2374" width="19.1640625" bestFit="1" customWidth="1"/>
    <col min="2375" max="2375" width="21.83203125" bestFit="1" customWidth="1"/>
    <col min="2376" max="2376" width="19.1640625" bestFit="1" customWidth="1"/>
    <col min="2377" max="2377" width="21.83203125" bestFit="1" customWidth="1"/>
    <col min="2378" max="2378" width="19.1640625" bestFit="1" customWidth="1"/>
    <col min="2379" max="2379" width="21.83203125" bestFit="1" customWidth="1"/>
    <col min="2380" max="2380" width="19.1640625" bestFit="1" customWidth="1"/>
    <col min="2381" max="2381" width="21.83203125" bestFit="1" customWidth="1"/>
    <col min="2382" max="2382" width="19.1640625" bestFit="1" customWidth="1"/>
    <col min="2383" max="2383" width="21.83203125" bestFit="1" customWidth="1"/>
    <col min="2384" max="2384" width="19.1640625" bestFit="1" customWidth="1"/>
    <col min="2385" max="2385" width="21.83203125" bestFit="1" customWidth="1"/>
    <col min="2386" max="2386" width="19.1640625" bestFit="1" customWidth="1"/>
    <col min="2387" max="2387" width="21.83203125" bestFit="1" customWidth="1"/>
    <col min="2388" max="2388" width="19.1640625" bestFit="1" customWidth="1"/>
    <col min="2389" max="2389" width="21.83203125" bestFit="1" customWidth="1"/>
    <col min="2390" max="2390" width="19.1640625" bestFit="1" customWidth="1"/>
    <col min="2391" max="2391" width="21.83203125" bestFit="1" customWidth="1"/>
    <col min="2392" max="2392" width="19.1640625" bestFit="1" customWidth="1"/>
    <col min="2393" max="2393" width="21.83203125" bestFit="1" customWidth="1"/>
    <col min="2394" max="2394" width="19.1640625" bestFit="1" customWidth="1"/>
    <col min="2395" max="2395" width="21.83203125" bestFit="1" customWidth="1"/>
    <col min="2396" max="2396" width="19.1640625" bestFit="1" customWidth="1"/>
    <col min="2397" max="2397" width="21.83203125" bestFit="1" customWidth="1"/>
    <col min="2398" max="2398" width="19.1640625" bestFit="1" customWidth="1"/>
    <col min="2399" max="2399" width="21.83203125" bestFit="1" customWidth="1"/>
    <col min="2400" max="2400" width="19.1640625" bestFit="1" customWidth="1"/>
    <col min="2401" max="2401" width="21.83203125" bestFit="1" customWidth="1"/>
    <col min="2402" max="2402" width="19.1640625" bestFit="1" customWidth="1"/>
    <col min="2403" max="2403" width="21.83203125" bestFit="1" customWidth="1"/>
    <col min="2404" max="2404" width="19.1640625" bestFit="1" customWidth="1"/>
    <col min="2405" max="2405" width="21.83203125" bestFit="1" customWidth="1"/>
    <col min="2406" max="2406" width="19.1640625" bestFit="1" customWidth="1"/>
    <col min="2407" max="2407" width="21.83203125" bestFit="1" customWidth="1"/>
    <col min="2408" max="2408" width="19.1640625" bestFit="1" customWidth="1"/>
    <col min="2409" max="2409" width="21.83203125" bestFit="1" customWidth="1"/>
    <col min="2410" max="2410" width="19.1640625" bestFit="1" customWidth="1"/>
    <col min="2411" max="2411" width="21.83203125" bestFit="1" customWidth="1"/>
    <col min="2412" max="2412" width="19.1640625" bestFit="1" customWidth="1"/>
    <col min="2413" max="2413" width="21.83203125" bestFit="1" customWidth="1"/>
    <col min="2414" max="2414" width="19.1640625" bestFit="1" customWidth="1"/>
    <col min="2415" max="2415" width="21.83203125" bestFit="1" customWidth="1"/>
    <col min="2416" max="2416" width="19.1640625" bestFit="1" customWidth="1"/>
    <col min="2417" max="2417" width="21.83203125" bestFit="1" customWidth="1"/>
    <col min="2418" max="2418" width="19.1640625" bestFit="1" customWidth="1"/>
    <col min="2419" max="2419" width="21.83203125" bestFit="1" customWidth="1"/>
    <col min="2420" max="2420" width="19.1640625" bestFit="1" customWidth="1"/>
    <col min="2421" max="2421" width="21.83203125" bestFit="1" customWidth="1"/>
    <col min="2422" max="2422" width="19.1640625" bestFit="1" customWidth="1"/>
    <col min="2423" max="2423" width="21.83203125" bestFit="1" customWidth="1"/>
    <col min="2424" max="2424" width="19.1640625" bestFit="1" customWidth="1"/>
    <col min="2425" max="2425" width="21.83203125" bestFit="1" customWidth="1"/>
    <col min="2426" max="2426" width="19.1640625" bestFit="1" customWidth="1"/>
    <col min="2427" max="2427" width="21.83203125" bestFit="1" customWidth="1"/>
    <col min="2428" max="2428" width="19.1640625" bestFit="1" customWidth="1"/>
    <col min="2429" max="2429" width="21.83203125" bestFit="1" customWidth="1"/>
    <col min="2430" max="2430" width="19.1640625" bestFit="1" customWidth="1"/>
    <col min="2431" max="2431" width="21.83203125" bestFit="1" customWidth="1"/>
    <col min="2432" max="2432" width="19.1640625" bestFit="1" customWidth="1"/>
    <col min="2433" max="2433" width="21.83203125" bestFit="1" customWidth="1"/>
    <col min="2434" max="2434" width="19.1640625" bestFit="1" customWidth="1"/>
    <col min="2435" max="2435" width="21.83203125" bestFit="1" customWidth="1"/>
    <col min="2436" max="2436" width="19.1640625" bestFit="1" customWidth="1"/>
    <col min="2437" max="2437" width="21.83203125" bestFit="1" customWidth="1"/>
    <col min="2438" max="2438" width="19.1640625" bestFit="1" customWidth="1"/>
    <col min="2439" max="2439" width="21.83203125" bestFit="1" customWidth="1"/>
    <col min="2440" max="2440" width="19.1640625" bestFit="1" customWidth="1"/>
    <col min="2441" max="2441" width="21.83203125" bestFit="1" customWidth="1"/>
    <col min="2442" max="2442" width="19.1640625" bestFit="1" customWidth="1"/>
    <col min="2443" max="2443" width="21.83203125" bestFit="1" customWidth="1"/>
    <col min="2444" max="2444" width="19.1640625" bestFit="1" customWidth="1"/>
    <col min="2445" max="2445" width="21.83203125" bestFit="1" customWidth="1"/>
    <col min="2446" max="2446" width="19.1640625" bestFit="1" customWidth="1"/>
    <col min="2447" max="2447" width="21.83203125" bestFit="1" customWidth="1"/>
    <col min="2448" max="2448" width="19.1640625" bestFit="1" customWidth="1"/>
    <col min="2449" max="2449" width="21.83203125" bestFit="1" customWidth="1"/>
    <col min="2450" max="2450" width="19.1640625" bestFit="1" customWidth="1"/>
    <col min="2451" max="2451" width="21.83203125" bestFit="1" customWidth="1"/>
    <col min="2452" max="2452" width="19.1640625" bestFit="1" customWidth="1"/>
    <col min="2453" max="2453" width="21.83203125" bestFit="1" customWidth="1"/>
    <col min="2454" max="2454" width="19.1640625" bestFit="1" customWidth="1"/>
    <col min="2455" max="2455" width="21.83203125" bestFit="1" customWidth="1"/>
    <col min="2456" max="2456" width="19.1640625" bestFit="1" customWidth="1"/>
    <col min="2457" max="2457" width="21.83203125" bestFit="1" customWidth="1"/>
    <col min="2458" max="2458" width="19.1640625" bestFit="1" customWidth="1"/>
    <col min="2459" max="2459" width="21.83203125" bestFit="1" customWidth="1"/>
    <col min="2460" max="2460" width="19.1640625" bestFit="1" customWidth="1"/>
    <col min="2461" max="2461" width="21.83203125" bestFit="1" customWidth="1"/>
    <col min="2462" max="2462" width="19.1640625" bestFit="1" customWidth="1"/>
    <col min="2463" max="2463" width="21.83203125" bestFit="1" customWidth="1"/>
    <col min="2464" max="2464" width="19.1640625" bestFit="1" customWidth="1"/>
    <col min="2465" max="2465" width="21.83203125" bestFit="1" customWidth="1"/>
    <col min="2466" max="2466" width="19.1640625" bestFit="1" customWidth="1"/>
    <col min="2467" max="2467" width="21.83203125" bestFit="1" customWidth="1"/>
    <col min="2468" max="2468" width="19.1640625" bestFit="1" customWidth="1"/>
    <col min="2469" max="2469" width="21.83203125" bestFit="1" customWidth="1"/>
    <col min="2470" max="2470" width="19.1640625" bestFit="1" customWidth="1"/>
    <col min="2471" max="2471" width="21.83203125" bestFit="1" customWidth="1"/>
    <col min="2472" max="2472" width="19.1640625" bestFit="1" customWidth="1"/>
    <col min="2473" max="2473" width="21.83203125" bestFit="1" customWidth="1"/>
    <col min="2474" max="2474" width="19.1640625" bestFit="1" customWidth="1"/>
    <col min="2475" max="2475" width="21.83203125" bestFit="1" customWidth="1"/>
    <col min="2476" max="2476" width="19.1640625" bestFit="1" customWidth="1"/>
    <col min="2477" max="2477" width="21.83203125" bestFit="1" customWidth="1"/>
    <col min="2478" max="2478" width="19.1640625" bestFit="1" customWidth="1"/>
    <col min="2479" max="2479" width="21.83203125" bestFit="1" customWidth="1"/>
    <col min="2480" max="2480" width="19.1640625" bestFit="1" customWidth="1"/>
    <col min="2481" max="2481" width="21.83203125" bestFit="1" customWidth="1"/>
    <col min="2482" max="2482" width="19.1640625" bestFit="1" customWidth="1"/>
    <col min="2483" max="2483" width="21.83203125" bestFit="1" customWidth="1"/>
    <col min="2484" max="2484" width="19.1640625" bestFit="1" customWidth="1"/>
    <col min="2485" max="2485" width="21.83203125" bestFit="1" customWidth="1"/>
    <col min="2486" max="2486" width="19.1640625" bestFit="1" customWidth="1"/>
    <col min="2487" max="2487" width="21.83203125" bestFit="1" customWidth="1"/>
    <col min="2488" max="2488" width="19.1640625" bestFit="1" customWidth="1"/>
    <col min="2489" max="2489" width="21.83203125" bestFit="1" customWidth="1"/>
    <col min="2490" max="2490" width="19.1640625" bestFit="1" customWidth="1"/>
    <col min="2491" max="2491" width="21.83203125" bestFit="1" customWidth="1"/>
    <col min="2492" max="2492" width="19.1640625" bestFit="1" customWidth="1"/>
    <col min="2493" max="2493" width="21.83203125" bestFit="1" customWidth="1"/>
    <col min="2494" max="2494" width="19.1640625" bestFit="1" customWidth="1"/>
    <col min="2495" max="2495" width="21.83203125" bestFit="1" customWidth="1"/>
    <col min="2496" max="2496" width="19.1640625" bestFit="1" customWidth="1"/>
    <col min="2497" max="2497" width="21.83203125" bestFit="1" customWidth="1"/>
    <col min="2498" max="2498" width="19.1640625" bestFit="1" customWidth="1"/>
    <col min="2499" max="2499" width="21.83203125" bestFit="1" customWidth="1"/>
    <col min="2500" max="2500" width="19.1640625" bestFit="1" customWidth="1"/>
    <col min="2501" max="2501" width="21.83203125" bestFit="1" customWidth="1"/>
    <col min="2502" max="2502" width="19.1640625" bestFit="1" customWidth="1"/>
    <col min="2503" max="2503" width="21.83203125" bestFit="1" customWidth="1"/>
    <col min="2504" max="2504" width="19.1640625" bestFit="1" customWidth="1"/>
    <col min="2505" max="2505" width="21.83203125" bestFit="1" customWidth="1"/>
    <col min="2506" max="2506" width="19.1640625" bestFit="1" customWidth="1"/>
    <col min="2507" max="2507" width="21.83203125" bestFit="1" customWidth="1"/>
    <col min="2508" max="2508" width="19.1640625" bestFit="1" customWidth="1"/>
    <col min="2509" max="2509" width="21.83203125" bestFit="1" customWidth="1"/>
    <col min="2510" max="2510" width="19.1640625" bestFit="1" customWidth="1"/>
    <col min="2511" max="2511" width="21.83203125" bestFit="1" customWidth="1"/>
    <col min="2512" max="2512" width="19.1640625" bestFit="1" customWidth="1"/>
    <col min="2513" max="2513" width="21.83203125" bestFit="1" customWidth="1"/>
    <col min="2514" max="2514" width="19.1640625" bestFit="1" customWidth="1"/>
    <col min="2515" max="2515" width="21.83203125" bestFit="1" customWidth="1"/>
    <col min="2516" max="2516" width="19.1640625" bestFit="1" customWidth="1"/>
    <col min="2517" max="2517" width="21.83203125" bestFit="1" customWidth="1"/>
    <col min="2518" max="2518" width="19.1640625" bestFit="1" customWidth="1"/>
    <col min="2519" max="2519" width="21.83203125" bestFit="1" customWidth="1"/>
    <col min="2520" max="2520" width="19.1640625" bestFit="1" customWidth="1"/>
    <col min="2521" max="2521" width="21.83203125" bestFit="1" customWidth="1"/>
    <col min="2522" max="2522" width="19.1640625" bestFit="1" customWidth="1"/>
    <col min="2523" max="2523" width="21.83203125" bestFit="1" customWidth="1"/>
    <col min="2524" max="2524" width="19.1640625" bestFit="1" customWidth="1"/>
    <col min="2525" max="2525" width="21.83203125" bestFit="1" customWidth="1"/>
    <col min="2526" max="2526" width="19.1640625" bestFit="1" customWidth="1"/>
    <col min="2527" max="2527" width="21.83203125" bestFit="1" customWidth="1"/>
    <col min="2528" max="2528" width="19.1640625" bestFit="1" customWidth="1"/>
    <col min="2529" max="2529" width="21.83203125" bestFit="1" customWidth="1"/>
    <col min="2530" max="2530" width="19.1640625" bestFit="1" customWidth="1"/>
    <col min="2531" max="2531" width="21.83203125" bestFit="1" customWidth="1"/>
    <col min="2532" max="2532" width="19.1640625" bestFit="1" customWidth="1"/>
    <col min="2533" max="2533" width="21.83203125" bestFit="1" customWidth="1"/>
    <col min="2534" max="2534" width="19.1640625" bestFit="1" customWidth="1"/>
    <col min="2535" max="2535" width="21.83203125" bestFit="1" customWidth="1"/>
    <col min="2536" max="2536" width="19.1640625" bestFit="1" customWidth="1"/>
    <col min="2537" max="2537" width="21.83203125" bestFit="1" customWidth="1"/>
    <col min="2538" max="2538" width="19.1640625" bestFit="1" customWidth="1"/>
    <col min="2539" max="2539" width="21.83203125" bestFit="1" customWidth="1"/>
    <col min="2540" max="2540" width="19.1640625" bestFit="1" customWidth="1"/>
    <col min="2541" max="2541" width="21.83203125" bestFit="1" customWidth="1"/>
    <col min="2542" max="2542" width="19.1640625" bestFit="1" customWidth="1"/>
    <col min="2543" max="2543" width="21.83203125" bestFit="1" customWidth="1"/>
    <col min="2544" max="2544" width="19.1640625" bestFit="1" customWidth="1"/>
    <col min="2545" max="2545" width="21.83203125" bestFit="1" customWidth="1"/>
    <col min="2546" max="2546" width="19.1640625" bestFit="1" customWidth="1"/>
    <col min="2547" max="2547" width="21.83203125" bestFit="1" customWidth="1"/>
    <col min="2548" max="2548" width="19.1640625" bestFit="1" customWidth="1"/>
    <col min="2549" max="2549" width="21.83203125" bestFit="1" customWidth="1"/>
    <col min="2550" max="2550" width="19.1640625" bestFit="1" customWidth="1"/>
    <col min="2551" max="2551" width="21.83203125" bestFit="1" customWidth="1"/>
    <col min="2552" max="2552" width="19.1640625" bestFit="1" customWidth="1"/>
    <col min="2553" max="2553" width="21.83203125" bestFit="1" customWidth="1"/>
    <col min="2554" max="2554" width="19.1640625" bestFit="1" customWidth="1"/>
    <col min="2555" max="2555" width="21.83203125" bestFit="1" customWidth="1"/>
    <col min="2556" max="2556" width="19.1640625" bestFit="1" customWidth="1"/>
    <col min="2557" max="2557" width="21.83203125" bestFit="1" customWidth="1"/>
    <col min="2558" max="2558" width="19.1640625" bestFit="1" customWidth="1"/>
    <col min="2559" max="2559" width="21.83203125" bestFit="1" customWidth="1"/>
    <col min="2560" max="2560" width="19.1640625" bestFit="1" customWidth="1"/>
    <col min="2561" max="2561" width="21.83203125" bestFit="1" customWidth="1"/>
    <col min="2562" max="2562" width="19.1640625" bestFit="1" customWidth="1"/>
    <col min="2563" max="2563" width="21.83203125" bestFit="1" customWidth="1"/>
    <col min="2564" max="2564" width="19.1640625" bestFit="1" customWidth="1"/>
    <col min="2565" max="2565" width="21.83203125" bestFit="1" customWidth="1"/>
    <col min="2566" max="2566" width="19.1640625" bestFit="1" customWidth="1"/>
    <col min="2567" max="2567" width="21.83203125" bestFit="1" customWidth="1"/>
    <col min="2568" max="2568" width="19.1640625" bestFit="1" customWidth="1"/>
    <col min="2569" max="2569" width="21.83203125" bestFit="1" customWidth="1"/>
    <col min="2570" max="2570" width="19.1640625" bestFit="1" customWidth="1"/>
    <col min="2571" max="2571" width="21.83203125" bestFit="1" customWidth="1"/>
    <col min="2572" max="2572" width="19.1640625" bestFit="1" customWidth="1"/>
    <col min="2573" max="2573" width="21.83203125" bestFit="1" customWidth="1"/>
    <col min="2574" max="2574" width="19.1640625" bestFit="1" customWidth="1"/>
    <col min="2575" max="2575" width="21.83203125" bestFit="1" customWidth="1"/>
    <col min="2576" max="2576" width="19.1640625" bestFit="1" customWidth="1"/>
    <col min="2577" max="2577" width="21.83203125" bestFit="1" customWidth="1"/>
    <col min="2578" max="2578" width="19.1640625" bestFit="1" customWidth="1"/>
    <col min="2579" max="2579" width="21.83203125" bestFit="1" customWidth="1"/>
    <col min="2580" max="2580" width="19.1640625" bestFit="1" customWidth="1"/>
    <col min="2581" max="2581" width="21.83203125" bestFit="1" customWidth="1"/>
    <col min="2582" max="2582" width="19.1640625" bestFit="1" customWidth="1"/>
    <col min="2583" max="2583" width="21.83203125" bestFit="1" customWidth="1"/>
    <col min="2584" max="2584" width="19.1640625" bestFit="1" customWidth="1"/>
    <col min="2585" max="2585" width="21.83203125" bestFit="1" customWidth="1"/>
    <col min="2586" max="2586" width="19.1640625" bestFit="1" customWidth="1"/>
    <col min="2587" max="2587" width="21.83203125" bestFit="1" customWidth="1"/>
    <col min="2588" max="2588" width="19.1640625" bestFit="1" customWidth="1"/>
    <col min="2589" max="2589" width="21.83203125" bestFit="1" customWidth="1"/>
    <col min="2590" max="2590" width="19.1640625" bestFit="1" customWidth="1"/>
    <col min="2591" max="2591" width="21.83203125" bestFit="1" customWidth="1"/>
    <col min="2592" max="2592" width="19.1640625" bestFit="1" customWidth="1"/>
    <col min="2593" max="2593" width="21.83203125" bestFit="1" customWidth="1"/>
    <col min="2594" max="2594" width="19.1640625" bestFit="1" customWidth="1"/>
    <col min="2595" max="2595" width="21.83203125" bestFit="1" customWidth="1"/>
    <col min="2596" max="2596" width="19.1640625" bestFit="1" customWidth="1"/>
    <col min="2597" max="2597" width="21.83203125" bestFit="1" customWidth="1"/>
    <col min="2598" max="2598" width="19.1640625" bestFit="1" customWidth="1"/>
    <col min="2599" max="2599" width="21.83203125" bestFit="1" customWidth="1"/>
    <col min="2600" max="2600" width="19.1640625" bestFit="1" customWidth="1"/>
    <col min="2601" max="2601" width="21.83203125" bestFit="1" customWidth="1"/>
    <col min="2602" max="2602" width="19.1640625" bestFit="1" customWidth="1"/>
    <col min="2603" max="2603" width="21.83203125" bestFit="1" customWidth="1"/>
    <col min="2604" max="2604" width="19.1640625" bestFit="1" customWidth="1"/>
    <col min="2605" max="2605" width="21.83203125" bestFit="1" customWidth="1"/>
    <col min="2606" max="2606" width="19.1640625" bestFit="1" customWidth="1"/>
    <col min="2607" max="2607" width="21.83203125" bestFit="1" customWidth="1"/>
    <col min="2608" max="2608" width="19.1640625" bestFit="1" customWidth="1"/>
    <col min="2609" max="2609" width="21.83203125" bestFit="1" customWidth="1"/>
    <col min="2610" max="2610" width="19.1640625" bestFit="1" customWidth="1"/>
    <col min="2611" max="2611" width="21.83203125" bestFit="1" customWidth="1"/>
    <col min="2612" max="2612" width="19.1640625" bestFit="1" customWidth="1"/>
    <col min="2613" max="2613" width="21.83203125" bestFit="1" customWidth="1"/>
    <col min="2614" max="2614" width="19.1640625" bestFit="1" customWidth="1"/>
    <col min="2615" max="2615" width="21.83203125" bestFit="1" customWidth="1"/>
    <col min="2616" max="2616" width="19.1640625" bestFit="1" customWidth="1"/>
    <col min="2617" max="2617" width="21.83203125" bestFit="1" customWidth="1"/>
    <col min="2618" max="2618" width="19.1640625" bestFit="1" customWidth="1"/>
    <col min="2619" max="2619" width="21.83203125" bestFit="1" customWidth="1"/>
    <col min="2620" max="2620" width="19.1640625" bestFit="1" customWidth="1"/>
    <col min="2621" max="2621" width="21.83203125" bestFit="1" customWidth="1"/>
    <col min="2622" max="2622" width="19.1640625" bestFit="1" customWidth="1"/>
    <col min="2623" max="2623" width="21.83203125" bestFit="1" customWidth="1"/>
    <col min="2624" max="2624" width="19.1640625" bestFit="1" customWidth="1"/>
    <col min="2625" max="2625" width="21.83203125" bestFit="1" customWidth="1"/>
    <col min="2626" max="2626" width="19.1640625" bestFit="1" customWidth="1"/>
    <col min="2627" max="2627" width="21.83203125" bestFit="1" customWidth="1"/>
    <col min="2628" max="2628" width="19.1640625" bestFit="1" customWidth="1"/>
    <col min="2629" max="2629" width="21.83203125" bestFit="1" customWidth="1"/>
    <col min="2630" max="2630" width="19.1640625" bestFit="1" customWidth="1"/>
    <col min="2631" max="2631" width="21.83203125" bestFit="1" customWidth="1"/>
    <col min="2632" max="2632" width="19.1640625" bestFit="1" customWidth="1"/>
    <col min="2633" max="2633" width="21.83203125" bestFit="1" customWidth="1"/>
    <col min="2634" max="2634" width="19.1640625" bestFit="1" customWidth="1"/>
    <col min="2635" max="2635" width="21.83203125" bestFit="1" customWidth="1"/>
    <col min="2636" max="2636" width="19.1640625" bestFit="1" customWidth="1"/>
    <col min="2637" max="2637" width="21.83203125" bestFit="1" customWidth="1"/>
    <col min="2638" max="2638" width="19.1640625" bestFit="1" customWidth="1"/>
    <col min="2639" max="2639" width="21.83203125" bestFit="1" customWidth="1"/>
    <col min="2640" max="2640" width="19.1640625" bestFit="1" customWidth="1"/>
    <col min="2641" max="2641" width="21.83203125" bestFit="1" customWidth="1"/>
    <col min="2642" max="2642" width="19.1640625" bestFit="1" customWidth="1"/>
    <col min="2643" max="2643" width="21.83203125" bestFit="1" customWidth="1"/>
    <col min="2644" max="2644" width="19.1640625" bestFit="1" customWidth="1"/>
    <col min="2645" max="2645" width="21.83203125" bestFit="1" customWidth="1"/>
    <col min="2646" max="2646" width="19.1640625" bestFit="1" customWidth="1"/>
    <col min="2647" max="2647" width="21.83203125" bestFit="1" customWidth="1"/>
    <col min="2648" max="2648" width="19.1640625" bestFit="1" customWidth="1"/>
    <col min="2649" max="2649" width="21.83203125" bestFit="1" customWidth="1"/>
    <col min="2650" max="2650" width="19.1640625" bestFit="1" customWidth="1"/>
    <col min="2651" max="2651" width="21.83203125" bestFit="1" customWidth="1"/>
    <col min="2652" max="2652" width="19.1640625" bestFit="1" customWidth="1"/>
    <col min="2653" max="2653" width="21.83203125" bestFit="1" customWidth="1"/>
    <col min="2654" max="2654" width="19.1640625" bestFit="1" customWidth="1"/>
    <col min="2655" max="2655" width="21.83203125" bestFit="1" customWidth="1"/>
    <col min="2656" max="2656" width="19.1640625" bestFit="1" customWidth="1"/>
    <col min="2657" max="2657" width="21.83203125" bestFit="1" customWidth="1"/>
    <col min="2658" max="2658" width="19.1640625" bestFit="1" customWidth="1"/>
    <col min="2659" max="2659" width="21.83203125" bestFit="1" customWidth="1"/>
    <col min="2660" max="2660" width="19.1640625" bestFit="1" customWidth="1"/>
    <col min="2661" max="2661" width="21.83203125" bestFit="1" customWidth="1"/>
    <col min="2662" max="2662" width="19.1640625" bestFit="1" customWidth="1"/>
    <col min="2663" max="2663" width="21.83203125" bestFit="1" customWidth="1"/>
    <col min="2664" max="2664" width="19.1640625" bestFit="1" customWidth="1"/>
    <col min="2665" max="2665" width="21.83203125" bestFit="1" customWidth="1"/>
    <col min="2666" max="2666" width="19.1640625" bestFit="1" customWidth="1"/>
    <col min="2667" max="2667" width="21.83203125" bestFit="1" customWidth="1"/>
    <col min="2668" max="2668" width="19.1640625" bestFit="1" customWidth="1"/>
    <col min="2669" max="2669" width="21.83203125" bestFit="1" customWidth="1"/>
    <col min="2670" max="2670" width="19.1640625" bestFit="1" customWidth="1"/>
    <col min="2671" max="2671" width="21.83203125" bestFit="1" customWidth="1"/>
    <col min="2672" max="2672" width="19.1640625" bestFit="1" customWidth="1"/>
    <col min="2673" max="2673" width="21.83203125" bestFit="1" customWidth="1"/>
    <col min="2674" max="2674" width="19.1640625" bestFit="1" customWidth="1"/>
    <col min="2675" max="2675" width="21.83203125" bestFit="1" customWidth="1"/>
    <col min="2676" max="2676" width="19.1640625" bestFit="1" customWidth="1"/>
    <col min="2677" max="2677" width="21.83203125" bestFit="1" customWidth="1"/>
    <col min="2678" max="2678" width="19.1640625" bestFit="1" customWidth="1"/>
    <col min="2679" max="2679" width="21.83203125" bestFit="1" customWidth="1"/>
    <col min="2680" max="2680" width="19.1640625" bestFit="1" customWidth="1"/>
    <col min="2681" max="2681" width="21.83203125" bestFit="1" customWidth="1"/>
    <col min="2682" max="2682" width="19.1640625" bestFit="1" customWidth="1"/>
    <col min="2683" max="2683" width="21.83203125" bestFit="1" customWidth="1"/>
    <col min="2684" max="2684" width="19.1640625" bestFit="1" customWidth="1"/>
    <col min="2685" max="2685" width="21.83203125" bestFit="1" customWidth="1"/>
    <col min="2686" max="2686" width="19.1640625" bestFit="1" customWidth="1"/>
    <col min="2687" max="2687" width="21.83203125" bestFit="1" customWidth="1"/>
    <col min="2688" max="2688" width="19.1640625" bestFit="1" customWidth="1"/>
    <col min="2689" max="2689" width="21.83203125" bestFit="1" customWidth="1"/>
    <col min="2690" max="2690" width="19.1640625" bestFit="1" customWidth="1"/>
    <col min="2691" max="2691" width="21.83203125" bestFit="1" customWidth="1"/>
    <col min="2692" max="2692" width="19.1640625" bestFit="1" customWidth="1"/>
    <col min="2693" max="2693" width="21.83203125" bestFit="1" customWidth="1"/>
    <col min="2694" max="2694" width="19.1640625" bestFit="1" customWidth="1"/>
    <col min="2695" max="2695" width="21.83203125" bestFit="1" customWidth="1"/>
    <col min="2696" max="2696" width="19.1640625" bestFit="1" customWidth="1"/>
    <col min="2697" max="2697" width="21.83203125" bestFit="1" customWidth="1"/>
    <col min="2698" max="2698" width="19.1640625" bestFit="1" customWidth="1"/>
    <col min="2699" max="2699" width="21.83203125" bestFit="1" customWidth="1"/>
    <col min="2700" max="2700" width="19.1640625" bestFit="1" customWidth="1"/>
    <col min="2701" max="2701" width="21.83203125" bestFit="1" customWidth="1"/>
    <col min="2702" max="2702" width="19.1640625" bestFit="1" customWidth="1"/>
    <col min="2703" max="2703" width="21.83203125" bestFit="1" customWidth="1"/>
    <col min="2704" max="2704" width="19.1640625" bestFit="1" customWidth="1"/>
    <col min="2705" max="2705" width="21.83203125" bestFit="1" customWidth="1"/>
    <col min="2706" max="2706" width="19.1640625" bestFit="1" customWidth="1"/>
    <col min="2707" max="2707" width="21.83203125" bestFit="1" customWidth="1"/>
    <col min="2708" max="2708" width="19.1640625" bestFit="1" customWidth="1"/>
    <col min="2709" max="2709" width="21.83203125" bestFit="1" customWidth="1"/>
    <col min="2710" max="2710" width="19.1640625" bestFit="1" customWidth="1"/>
    <col min="2711" max="2711" width="21.83203125" bestFit="1" customWidth="1"/>
    <col min="2712" max="2712" width="19.1640625" bestFit="1" customWidth="1"/>
    <col min="2713" max="2713" width="21.83203125" bestFit="1" customWidth="1"/>
    <col min="2714" max="2714" width="19.1640625" bestFit="1" customWidth="1"/>
    <col min="2715" max="2715" width="21.83203125" bestFit="1" customWidth="1"/>
    <col min="2716" max="2716" width="19.1640625" bestFit="1" customWidth="1"/>
    <col min="2717" max="2717" width="21.83203125" bestFit="1" customWidth="1"/>
    <col min="2718" max="2718" width="19.1640625" bestFit="1" customWidth="1"/>
    <col min="2719" max="2719" width="21.83203125" bestFit="1" customWidth="1"/>
    <col min="2720" max="2720" width="19.1640625" bestFit="1" customWidth="1"/>
    <col min="2721" max="2721" width="21.83203125" bestFit="1" customWidth="1"/>
    <col min="2722" max="2722" width="19.1640625" bestFit="1" customWidth="1"/>
    <col min="2723" max="2723" width="21.83203125" bestFit="1" customWidth="1"/>
    <col min="2724" max="2724" width="19.1640625" bestFit="1" customWidth="1"/>
    <col min="2725" max="2725" width="21.83203125" bestFit="1" customWidth="1"/>
    <col min="2726" max="2726" width="19.1640625" bestFit="1" customWidth="1"/>
    <col min="2727" max="2727" width="21.83203125" bestFit="1" customWidth="1"/>
    <col min="2728" max="2728" width="19.1640625" bestFit="1" customWidth="1"/>
    <col min="2729" max="2729" width="21.83203125" bestFit="1" customWidth="1"/>
    <col min="2730" max="2730" width="19.1640625" bestFit="1" customWidth="1"/>
    <col min="2731" max="2731" width="21.83203125" bestFit="1" customWidth="1"/>
    <col min="2732" max="2732" width="19.1640625" bestFit="1" customWidth="1"/>
    <col min="2733" max="2733" width="21.83203125" bestFit="1" customWidth="1"/>
    <col min="2734" max="2734" width="19.1640625" bestFit="1" customWidth="1"/>
    <col min="2735" max="2735" width="21.83203125" bestFit="1" customWidth="1"/>
    <col min="2736" max="2736" width="19.1640625" bestFit="1" customWidth="1"/>
    <col min="2737" max="2737" width="21.83203125" bestFit="1" customWidth="1"/>
    <col min="2738" max="2738" width="19.1640625" bestFit="1" customWidth="1"/>
    <col min="2739" max="2739" width="21.83203125" bestFit="1" customWidth="1"/>
    <col min="2740" max="2740" width="19.1640625" bestFit="1" customWidth="1"/>
    <col min="2741" max="2741" width="21.83203125" bestFit="1" customWidth="1"/>
    <col min="2742" max="2742" width="19.1640625" bestFit="1" customWidth="1"/>
    <col min="2743" max="2743" width="21.83203125" bestFit="1" customWidth="1"/>
    <col min="2744" max="2744" width="19.1640625" bestFit="1" customWidth="1"/>
    <col min="2745" max="2745" width="21.83203125" bestFit="1" customWidth="1"/>
    <col min="2746" max="2746" width="19.1640625" bestFit="1" customWidth="1"/>
    <col min="2747" max="2747" width="21.83203125" bestFit="1" customWidth="1"/>
    <col min="2748" max="2748" width="19.1640625" bestFit="1" customWidth="1"/>
    <col min="2749" max="2749" width="21.83203125" bestFit="1" customWidth="1"/>
    <col min="2750" max="2750" width="19.1640625" bestFit="1" customWidth="1"/>
    <col min="2751" max="2751" width="21.83203125" bestFit="1" customWidth="1"/>
    <col min="2752" max="2752" width="19.1640625" bestFit="1" customWidth="1"/>
    <col min="2753" max="2753" width="21.83203125" bestFit="1" customWidth="1"/>
    <col min="2754" max="2754" width="19.1640625" bestFit="1" customWidth="1"/>
    <col min="2755" max="2755" width="21.83203125" bestFit="1" customWidth="1"/>
    <col min="2756" max="2756" width="19.1640625" bestFit="1" customWidth="1"/>
    <col min="2757" max="2757" width="21.83203125" bestFit="1" customWidth="1"/>
    <col min="2758" max="2758" width="19.1640625" bestFit="1" customWidth="1"/>
    <col min="2759" max="2759" width="21.83203125" bestFit="1" customWidth="1"/>
    <col min="2760" max="2760" width="19.1640625" bestFit="1" customWidth="1"/>
    <col min="2761" max="2761" width="21.83203125" bestFit="1" customWidth="1"/>
    <col min="2762" max="2762" width="19.1640625" bestFit="1" customWidth="1"/>
    <col min="2763" max="2763" width="21.83203125" bestFit="1" customWidth="1"/>
    <col min="2764" max="2764" width="19.1640625" bestFit="1" customWidth="1"/>
    <col min="2765" max="2765" width="21.83203125" bestFit="1" customWidth="1"/>
    <col min="2766" max="2766" width="19.1640625" bestFit="1" customWidth="1"/>
    <col min="2767" max="2767" width="21.83203125" bestFit="1" customWidth="1"/>
    <col min="2768" max="2768" width="19.1640625" bestFit="1" customWidth="1"/>
    <col min="2769" max="2769" width="21.83203125" bestFit="1" customWidth="1"/>
    <col min="2770" max="2770" width="19.1640625" bestFit="1" customWidth="1"/>
    <col min="2771" max="2771" width="21.83203125" bestFit="1" customWidth="1"/>
    <col min="2772" max="2772" width="19.1640625" bestFit="1" customWidth="1"/>
    <col min="2773" max="2773" width="21.83203125" bestFit="1" customWidth="1"/>
    <col min="2774" max="2774" width="19.1640625" bestFit="1" customWidth="1"/>
    <col min="2775" max="2775" width="21.83203125" bestFit="1" customWidth="1"/>
    <col min="2776" max="2776" width="19.1640625" bestFit="1" customWidth="1"/>
    <col min="2777" max="2777" width="21.83203125" bestFit="1" customWidth="1"/>
    <col min="2778" max="2778" width="19.1640625" bestFit="1" customWidth="1"/>
    <col min="2779" max="2779" width="21.83203125" bestFit="1" customWidth="1"/>
    <col min="2780" max="2780" width="19.1640625" bestFit="1" customWidth="1"/>
    <col min="2781" max="2781" width="21.83203125" bestFit="1" customWidth="1"/>
    <col min="2782" max="2782" width="19.1640625" bestFit="1" customWidth="1"/>
    <col min="2783" max="2783" width="21.83203125" bestFit="1" customWidth="1"/>
    <col min="2784" max="2784" width="19.1640625" bestFit="1" customWidth="1"/>
    <col min="2785" max="2785" width="21.83203125" bestFit="1" customWidth="1"/>
    <col min="2786" max="2786" width="19.1640625" bestFit="1" customWidth="1"/>
    <col min="2787" max="2787" width="21.83203125" bestFit="1" customWidth="1"/>
    <col min="2788" max="2788" width="19.1640625" bestFit="1" customWidth="1"/>
    <col min="2789" max="2789" width="21.83203125" bestFit="1" customWidth="1"/>
    <col min="2790" max="2790" width="19.1640625" bestFit="1" customWidth="1"/>
    <col min="2791" max="2791" width="21.83203125" bestFit="1" customWidth="1"/>
    <col min="2792" max="2792" width="19.1640625" bestFit="1" customWidth="1"/>
    <col min="2793" max="2793" width="21.83203125" bestFit="1" customWidth="1"/>
    <col min="2794" max="2794" width="19.1640625" bestFit="1" customWidth="1"/>
    <col min="2795" max="2795" width="21.83203125" bestFit="1" customWidth="1"/>
    <col min="2796" max="2796" width="19.1640625" bestFit="1" customWidth="1"/>
    <col min="2797" max="2797" width="21.83203125" bestFit="1" customWidth="1"/>
    <col min="2798" max="2798" width="19.1640625" bestFit="1" customWidth="1"/>
    <col min="2799" max="2799" width="21.83203125" bestFit="1" customWidth="1"/>
    <col min="2800" max="2800" width="19.1640625" bestFit="1" customWidth="1"/>
    <col min="2801" max="2801" width="21.83203125" bestFit="1" customWidth="1"/>
    <col min="2802" max="2802" width="19.1640625" bestFit="1" customWidth="1"/>
    <col min="2803" max="2803" width="21.83203125" bestFit="1" customWidth="1"/>
    <col min="2804" max="2804" width="19.1640625" bestFit="1" customWidth="1"/>
    <col min="2805" max="2805" width="21.83203125" bestFit="1" customWidth="1"/>
    <col min="2806" max="2806" width="19.1640625" bestFit="1" customWidth="1"/>
    <col min="2807" max="2807" width="21.83203125" bestFit="1" customWidth="1"/>
    <col min="2808" max="2808" width="19.1640625" bestFit="1" customWidth="1"/>
    <col min="2809" max="2809" width="21.83203125" bestFit="1" customWidth="1"/>
    <col min="2810" max="2810" width="19.1640625" bestFit="1" customWidth="1"/>
    <col min="2811" max="2811" width="21.83203125" bestFit="1" customWidth="1"/>
    <col min="2812" max="2812" width="19.1640625" bestFit="1" customWidth="1"/>
    <col min="2813" max="2813" width="21.83203125" bestFit="1" customWidth="1"/>
    <col min="2814" max="2814" width="19.1640625" bestFit="1" customWidth="1"/>
    <col min="2815" max="2815" width="21.83203125" bestFit="1" customWidth="1"/>
    <col min="2816" max="2816" width="19.1640625" bestFit="1" customWidth="1"/>
    <col min="2817" max="2817" width="21.83203125" bestFit="1" customWidth="1"/>
    <col min="2818" max="2818" width="19.1640625" bestFit="1" customWidth="1"/>
    <col min="2819" max="2819" width="21.83203125" bestFit="1" customWidth="1"/>
    <col min="2820" max="2820" width="19.1640625" bestFit="1" customWidth="1"/>
    <col min="2821" max="2821" width="21.83203125" bestFit="1" customWidth="1"/>
    <col min="2822" max="2822" width="19.1640625" bestFit="1" customWidth="1"/>
    <col min="2823" max="2823" width="21.83203125" bestFit="1" customWidth="1"/>
    <col min="2824" max="2824" width="19.1640625" bestFit="1" customWidth="1"/>
    <col min="2825" max="2825" width="21.83203125" bestFit="1" customWidth="1"/>
    <col min="2826" max="2826" width="19.1640625" bestFit="1" customWidth="1"/>
    <col min="2827" max="2827" width="21.83203125" bestFit="1" customWidth="1"/>
    <col min="2828" max="2828" width="19.1640625" bestFit="1" customWidth="1"/>
    <col min="2829" max="2829" width="21.83203125" bestFit="1" customWidth="1"/>
    <col min="2830" max="2830" width="19.1640625" bestFit="1" customWidth="1"/>
    <col min="2831" max="2831" width="21.83203125" bestFit="1" customWidth="1"/>
    <col min="2832" max="2832" width="19.1640625" bestFit="1" customWidth="1"/>
    <col min="2833" max="2833" width="21.83203125" bestFit="1" customWidth="1"/>
    <col min="2834" max="2834" width="19.1640625" bestFit="1" customWidth="1"/>
    <col min="2835" max="2835" width="21.83203125" bestFit="1" customWidth="1"/>
    <col min="2836" max="2836" width="19.1640625" bestFit="1" customWidth="1"/>
    <col min="2837" max="2837" width="21.83203125" bestFit="1" customWidth="1"/>
    <col min="2838" max="2838" width="19.1640625" bestFit="1" customWidth="1"/>
    <col min="2839" max="2839" width="21.83203125" bestFit="1" customWidth="1"/>
    <col min="2840" max="2840" width="19.1640625" bestFit="1" customWidth="1"/>
    <col min="2841" max="2841" width="21.83203125" bestFit="1" customWidth="1"/>
    <col min="2842" max="2842" width="19.1640625" bestFit="1" customWidth="1"/>
    <col min="2843" max="2843" width="21.83203125" bestFit="1" customWidth="1"/>
    <col min="2844" max="2844" width="19.1640625" bestFit="1" customWidth="1"/>
    <col min="2845" max="2845" width="21.83203125" bestFit="1" customWidth="1"/>
    <col min="2846" max="2846" width="19.1640625" bestFit="1" customWidth="1"/>
    <col min="2847" max="2847" width="21.83203125" bestFit="1" customWidth="1"/>
    <col min="2848" max="2848" width="19.1640625" bestFit="1" customWidth="1"/>
    <col min="2849" max="2849" width="21.83203125" bestFit="1" customWidth="1"/>
    <col min="2850" max="2850" width="19.1640625" bestFit="1" customWidth="1"/>
    <col min="2851" max="2851" width="21.83203125" bestFit="1" customWidth="1"/>
    <col min="2852" max="2852" width="19.1640625" bestFit="1" customWidth="1"/>
    <col min="2853" max="2853" width="21.83203125" bestFit="1" customWidth="1"/>
    <col min="2854" max="2854" width="19.1640625" bestFit="1" customWidth="1"/>
    <col min="2855" max="2855" width="21.83203125" bestFit="1" customWidth="1"/>
    <col min="2856" max="2856" width="19.1640625" bestFit="1" customWidth="1"/>
    <col min="2857" max="2857" width="21.83203125" bestFit="1" customWidth="1"/>
    <col min="2858" max="2858" width="19.1640625" bestFit="1" customWidth="1"/>
    <col min="2859" max="2859" width="21.83203125" bestFit="1" customWidth="1"/>
    <col min="2860" max="2860" width="19.1640625" bestFit="1" customWidth="1"/>
    <col min="2861" max="2861" width="21.83203125" bestFit="1" customWidth="1"/>
    <col min="2862" max="2862" width="19.1640625" bestFit="1" customWidth="1"/>
    <col min="2863" max="2863" width="21.83203125" bestFit="1" customWidth="1"/>
    <col min="2864" max="2864" width="19.1640625" bestFit="1" customWidth="1"/>
    <col min="2865" max="2865" width="21.83203125" bestFit="1" customWidth="1"/>
    <col min="2866" max="2866" width="19.1640625" bestFit="1" customWidth="1"/>
    <col min="2867" max="2867" width="21.83203125" bestFit="1" customWidth="1"/>
    <col min="2868" max="2868" width="19.1640625" bestFit="1" customWidth="1"/>
    <col min="2869" max="2869" width="21.83203125" bestFit="1" customWidth="1"/>
    <col min="2870" max="2870" width="19.1640625" bestFit="1" customWidth="1"/>
    <col min="2871" max="2871" width="21.83203125" bestFit="1" customWidth="1"/>
    <col min="2872" max="2872" width="19.1640625" bestFit="1" customWidth="1"/>
    <col min="2873" max="2873" width="21.83203125" bestFit="1" customWidth="1"/>
    <col min="2874" max="2874" width="19.1640625" bestFit="1" customWidth="1"/>
    <col min="2875" max="2875" width="21.83203125" bestFit="1" customWidth="1"/>
    <col min="2876" max="2876" width="19.1640625" bestFit="1" customWidth="1"/>
    <col min="2877" max="2877" width="21.83203125" bestFit="1" customWidth="1"/>
    <col min="2878" max="2878" width="19.1640625" bestFit="1" customWidth="1"/>
    <col min="2879" max="2879" width="21.83203125" bestFit="1" customWidth="1"/>
    <col min="2880" max="2880" width="19.1640625" bestFit="1" customWidth="1"/>
    <col min="2881" max="2881" width="21.83203125" bestFit="1" customWidth="1"/>
    <col min="2882" max="2882" width="19.1640625" bestFit="1" customWidth="1"/>
    <col min="2883" max="2883" width="21.83203125" bestFit="1" customWidth="1"/>
    <col min="2884" max="2884" width="19.1640625" bestFit="1" customWidth="1"/>
    <col min="2885" max="2885" width="21.83203125" bestFit="1" customWidth="1"/>
    <col min="2886" max="2886" width="19.1640625" bestFit="1" customWidth="1"/>
    <col min="2887" max="2887" width="21.83203125" bestFit="1" customWidth="1"/>
    <col min="2888" max="2888" width="19.1640625" bestFit="1" customWidth="1"/>
    <col min="2889" max="2889" width="21.83203125" bestFit="1" customWidth="1"/>
    <col min="2890" max="2890" width="19.1640625" bestFit="1" customWidth="1"/>
    <col min="2891" max="2891" width="21.83203125" bestFit="1" customWidth="1"/>
    <col min="2892" max="2892" width="19.1640625" bestFit="1" customWidth="1"/>
    <col min="2893" max="2893" width="21.83203125" bestFit="1" customWidth="1"/>
    <col min="2894" max="2894" width="19.1640625" bestFit="1" customWidth="1"/>
    <col min="2895" max="2895" width="21.83203125" bestFit="1" customWidth="1"/>
    <col min="2896" max="2896" width="19.1640625" bestFit="1" customWidth="1"/>
    <col min="2897" max="2897" width="21.83203125" bestFit="1" customWidth="1"/>
    <col min="2898" max="2898" width="19.1640625" bestFit="1" customWidth="1"/>
    <col min="2899" max="2899" width="21.83203125" bestFit="1" customWidth="1"/>
    <col min="2900" max="2900" width="19.1640625" bestFit="1" customWidth="1"/>
    <col min="2901" max="2901" width="21.83203125" bestFit="1" customWidth="1"/>
    <col min="2902" max="2902" width="19.1640625" bestFit="1" customWidth="1"/>
    <col min="2903" max="2903" width="21.83203125" bestFit="1" customWidth="1"/>
    <col min="2904" max="2904" width="19.1640625" bestFit="1" customWidth="1"/>
    <col min="2905" max="2905" width="21.83203125" bestFit="1" customWidth="1"/>
    <col min="2906" max="2906" width="19.1640625" bestFit="1" customWidth="1"/>
    <col min="2907" max="2907" width="21.83203125" bestFit="1" customWidth="1"/>
    <col min="2908" max="2908" width="19.1640625" bestFit="1" customWidth="1"/>
    <col min="2909" max="2909" width="21.83203125" bestFit="1" customWidth="1"/>
    <col min="2910" max="2910" width="19.1640625" bestFit="1" customWidth="1"/>
    <col min="2911" max="2911" width="21.83203125" bestFit="1" customWidth="1"/>
    <col min="2912" max="2912" width="19.1640625" bestFit="1" customWidth="1"/>
    <col min="2913" max="2913" width="21.83203125" bestFit="1" customWidth="1"/>
    <col min="2914" max="2914" width="19.1640625" bestFit="1" customWidth="1"/>
    <col min="2915" max="2915" width="21.83203125" bestFit="1" customWidth="1"/>
    <col min="2916" max="2916" width="19.1640625" bestFit="1" customWidth="1"/>
    <col min="2917" max="2917" width="21.83203125" bestFit="1" customWidth="1"/>
    <col min="2918" max="2918" width="19.1640625" bestFit="1" customWidth="1"/>
    <col min="2919" max="2919" width="21.83203125" bestFit="1" customWidth="1"/>
    <col min="2920" max="2920" width="19.1640625" bestFit="1" customWidth="1"/>
    <col min="2921" max="2921" width="21.83203125" bestFit="1" customWidth="1"/>
    <col min="2922" max="2922" width="19.1640625" bestFit="1" customWidth="1"/>
    <col min="2923" max="2923" width="21.83203125" bestFit="1" customWidth="1"/>
    <col min="2924" max="2924" width="19.1640625" bestFit="1" customWidth="1"/>
    <col min="2925" max="2925" width="21.83203125" bestFit="1" customWidth="1"/>
    <col min="2926" max="2926" width="19.1640625" bestFit="1" customWidth="1"/>
    <col min="2927" max="2927" width="21.83203125" bestFit="1" customWidth="1"/>
    <col min="2928" max="2928" width="19.1640625" bestFit="1" customWidth="1"/>
    <col min="2929" max="2929" width="21.83203125" bestFit="1" customWidth="1"/>
    <col min="2930" max="2930" width="19.1640625" bestFit="1" customWidth="1"/>
    <col min="2931" max="2931" width="21.83203125" bestFit="1" customWidth="1"/>
    <col min="2932" max="2932" width="19.1640625" bestFit="1" customWidth="1"/>
    <col min="2933" max="2933" width="21.83203125" bestFit="1" customWidth="1"/>
    <col min="2934" max="2934" width="19.1640625" bestFit="1" customWidth="1"/>
    <col min="2935" max="2935" width="21.83203125" bestFit="1" customWidth="1"/>
    <col min="2936" max="2936" width="19.1640625" bestFit="1" customWidth="1"/>
    <col min="2937" max="2937" width="21.83203125" bestFit="1" customWidth="1"/>
    <col min="2938" max="2938" width="19.1640625" bestFit="1" customWidth="1"/>
    <col min="2939" max="2939" width="21.83203125" bestFit="1" customWidth="1"/>
    <col min="2940" max="2940" width="19.1640625" bestFit="1" customWidth="1"/>
    <col min="2941" max="2941" width="21.83203125" bestFit="1" customWidth="1"/>
    <col min="2942" max="2942" width="19.1640625" bestFit="1" customWidth="1"/>
    <col min="2943" max="2943" width="21.83203125" bestFit="1" customWidth="1"/>
    <col min="2944" max="2944" width="19.1640625" bestFit="1" customWidth="1"/>
    <col min="2945" max="2945" width="21.83203125" bestFit="1" customWidth="1"/>
    <col min="2946" max="2946" width="19.1640625" bestFit="1" customWidth="1"/>
    <col min="2947" max="2947" width="21.83203125" bestFit="1" customWidth="1"/>
    <col min="2948" max="2948" width="19.1640625" bestFit="1" customWidth="1"/>
    <col min="2949" max="2949" width="21.83203125" bestFit="1" customWidth="1"/>
    <col min="2950" max="2950" width="19.1640625" bestFit="1" customWidth="1"/>
    <col min="2951" max="2951" width="21.83203125" bestFit="1" customWidth="1"/>
    <col min="2952" max="2952" width="19.1640625" bestFit="1" customWidth="1"/>
    <col min="2953" max="2953" width="21.83203125" bestFit="1" customWidth="1"/>
    <col min="2954" max="2954" width="19.1640625" bestFit="1" customWidth="1"/>
    <col min="2955" max="2955" width="21.83203125" bestFit="1" customWidth="1"/>
    <col min="2956" max="2956" width="19.1640625" bestFit="1" customWidth="1"/>
    <col min="2957" max="2957" width="21.83203125" bestFit="1" customWidth="1"/>
    <col min="2958" max="2958" width="19.1640625" bestFit="1" customWidth="1"/>
    <col min="2959" max="2959" width="21.83203125" bestFit="1" customWidth="1"/>
    <col min="2960" max="2960" width="19.1640625" bestFit="1" customWidth="1"/>
    <col min="2961" max="2961" width="21.83203125" bestFit="1" customWidth="1"/>
    <col min="2962" max="2962" width="19.1640625" bestFit="1" customWidth="1"/>
    <col min="2963" max="2963" width="21.83203125" bestFit="1" customWidth="1"/>
    <col min="2964" max="2964" width="19.1640625" bestFit="1" customWidth="1"/>
    <col min="2965" max="2965" width="21.83203125" bestFit="1" customWidth="1"/>
    <col min="2966" max="2966" width="19.1640625" bestFit="1" customWidth="1"/>
    <col min="2967" max="2967" width="21.83203125" bestFit="1" customWidth="1"/>
    <col min="2968" max="2968" width="19.1640625" bestFit="1" customWidth="1"/>
    <col min="2969" max="2969" width="21.83203125" bestFit="1" customWidth="1"/>
    <col min="2970" max="2970" width="19.1640625" bestFit="1" customWidth="1"/>
    <col min="2971" max="2971" width="21.83203125" bestFit="1" customWidth="1"/>
    <col min="2972" max="2972" width="19.1640625" bestFit="1" customWidth="1"/>
    <col min="2973" max="2973" width="21.83203125" bestFit="1" customWidth="1"/>
    <col min="2974" max="2974" width="19.1640625" bestFit="1" customWidth="1"/>
    <col min="2975" max="2975" width="21.83203125" bestFit="1" customWidth="1"/>
    <col min="2976" max="2976" width="19.1640625" bestFit="1" customWidth="1"/>
    <col min="2977" max="2977" width="21.83203125" bestFit="1" customWidth="1"/>
    <col min="2978" max="2978" width="19.1640625" bestFit="1" customWidth="1"/>
    <col min="2979" max="2979" width="21.83203125" bestFit="1" customWidth="1"/>
    <col min="2980" max="2980" width="19.1640625" bestFit="1" customWidth="1"/>
    <col min="2981" max="2981" width="21.83203125" bestFit="1" customWidth="1"/>
    <col min="2982" max="2982" width="19.1640625" bestFit="1" customWidth="1"/>
    <col min="2983" max="2983" width="21.83203125" bestFit="1" customWidth="1"/>
    <col min="2984" max="2984" width="19.1640625" bestFit="1" customWidth="1"/>
    <col min="2985" max="2985" width="21.83203125" bestFit="1" customWidth="1"/>
    <col min="2986" max="2986" width="19.1640625" bestFit="1" customWidth="1"/>
    <col min="2987" max="2987" width="21.83203125" bestFit="1" customWidth="1"/>
    <col min="2988" max="2988" width="19.1640625" bestFit="1" customWidth="1"/>
    <col min="2989" max="2989" width="21.83203125" bestFit="1" customWidth="1"/>
    <col min="2990" max="2990" width="19.1640625" bestFit="1" customWidth="1"/>
    <col min="2991" max="2991" width="21.83203125" bestFit="1" customWidth="1"/>
    <col min="2992" max="2992" width="19.1640625" bestFit="1" customWidth="1"/>
    <col min="2993" max="2993" width="21.83203125" bestFit="1" customWidth="1"/>
    <col min="2994" max="2994" width="19.1640625" bestFit="1" customWidth="1"/>
    <col min="2995" max="2995" width="21.83203125" bestFit="1" customWidth="1"/>
    <col min="2996" max="2996" width="19.1640625" bestFit="1" customWidth="1"/>
    <col min="2997" max="2997" width="21.83203125" bestFit="1" customWidth="1"/>
    <col min="2998" max="2998" width="19.1640625" bestFit="1" customWidth="1"/>
    <col min="2999" max="2999" width="21.83203125" bestFit="1" customWidth="1"/>
    <col min="3000" max="3000" width="19.1640625" bestFit="1" customWidth="1"/>
    <col min="3001" max="3001" width="21.83203125" bestFit="1" customWidth="1"/>
    <col min="3002" max="3002" width="19.1640625" bestFit="1" customWidth="1"/>
    <col min="3003" max="3003" width="21.83203125" bestFit="1" customWidth="1"/>
    <col min="3004" max="3004" width="19.1640625" bestFit="1" customWidth="1"/>
    <col min="3005" max="3005" width="21.83203125" bestFit="1" customWidth="1"/>
    <col min="3006" max="3006" width="19.1640625" bestFit="1" customWidth="1"/>
    <col min="3007" max="3007" width="21.83203125" bestFit="1" customWidth="1"/>
    <col min="3008" max="3008" width="19.1640625" bestFit="1" customWidth="1"/>
    <col min="3009" max="3009" width="21.83203125" bestFit="1" customWidth="1"/>
    <col min="3010" max="3010" width="19.1640625" bestFit="1" customWidth="1"/>
    <col min="3011" max="3011" width="21.83203125" bestFit="1" customWidth="1"/>
    <col min="3012" max="3012" width="19.1640625" bestFit="1" customWidth="1"/>
    <col min="3013" max="3013" width="21.83203125" bestFit="1" customWidth="1"/>
    <col min="3014" max="3014" width="19.1640625" bestFit="1" customWidth="1"/>
    <col min="3015" max="3015" width="21.83203125" bestFit="1" customWidth="1"/>
    <col min="3016" max="3016" width="19.1640625" bestFit="1" customWidth="1"/>
    <col min="3017" max="3017" width="21.83203125" bestFit="1" customWidth="1"/>
    <col min="3018" max="3018" width="19.1640625" bestFit="1" customWidth="1"/>
    <col min="3019" max="3019" width="21.83203125" bestFit="1" customWidth="1"/>
    <col min="3020" max="3020" width="19.1640625" bestFit="1" customWidth="1"/>
    <col min="3021" max="3021" width="21.83203125" bestFit="1" customWidth="1"/>
    <col min="3022" max="3022" width="19.1640625" bestFit="1" customWidth="1"/>
    <col min="3023" max="3023" width="21.83203125" bestFit="1" customWidth="1"/>
    <col min="3024" max="3024" width="19.1640625" bestFit="1" customWidth="1"/>
    <col min="3025" max="3025" width="21.83203125" bestFit="1" customWidth="1"/>
    <col min="3026" max="3026" width="19.1640625" bestFit="1" customWidth="1"/>
    <col min="3027" max="3027" width="21.83203125" bestFit="1" customWidth="1"/>
    <col min="3028" max="3028" width="19.1640625" bestFit="1" customWidth="1"/>
    <col min="3029" max="3029" width="21.83203125" bestFit="1" customWidth="1"/>
    <col min="3030" max="3030" width="19.1640625" bestFit="1" customWidth="1"/>
    <col min="3031" max="3031" width="21.83203125" bestFit="1" customWidth="1"/>
    <col min="3032" max="3032" width="19.1640625" bestFit="1" customWidth="1"/>
    <col min="3033" max="3033" width="21.83203125" bestFit="1" customWidth="1"/>
    <col min="3034" max="3034" width="19.1640625" bestFit="1" customWidth="1"/>
    <col min="3035" max="3035" width="21.83203125" bestFit="1" customWidth="1"/>
    <col min="3036" max="3036" width="19.1640625" bestFit="1" customWidth="1"/>
    <col min="3037" max="3037" width="21.83203125" bestFit="1" customWidth="1"/>
    <col min="3038" max="3038" width="19.1640625" bestFit="1" customWidth="1"/>
    <col min="3039" max="3039" width="21.83203125" bestFit="1" customWidth="1"/>
    <col min="3040" max="3040" width="19.1640625" bestFit="1" customWidth="1"/>
    <col min="3041" max="3041" width="21.83203125" bestFit="1" customWidth="1"/>
    <col min="3042" max="3042" width="19.1640625" bestFit="1" customWidth="1"/>
    <col min="3043" max="3043" width="21.83203125" bestFit="1" customWidth="1"/>
    <col min="3044" max="3044" width="19.1640625" bestFit="1" customWidth="1"/>
    <col min="3045" max="3045" width="21.83203125" bestFit="1" customWidth="1"/>
    <col min="3046" max="3046" width="19.1640625" bestFit="1" customWidth="1"/>
    <col min="3047" max="3047" width="21.83203125" bestFit="1" customWidth="1"/>
    <col min="3048" max="3048" width="19.1640625" bestFit="1" customWidth="1"/>
    <col min="3049" max="3049" width="21.83203125" bestFit="1" customWidth="1"/>
    <col min="3050" max="3050" width="19.1640625" bestFit="1" customWidth="1"/>
    <col min="3051" max="3051" width="21.83203125" bestFit="1" customWidth="1"/>
    <col min="3052" max="3052" width="24" bestFit="1" customWidth="1"/>
    <col min="3053" max="3053" width="26.5" bestFit="1" customWidth="1"/>
  </cols>
  <sheetData>
    <row r="3" spans="1:8" s="6" customFormat="1" ht="48">
      <c r="A3" s="269" t="s">
        <v>77</v>
      </c>
      <c r="B3" s="270" t="s">
        <v>81</v>
      </c>
      <c r="C3" s="270" t="s">
        <v>82</v>
      </c>
      <c r="D3" s="270" t="s">
        <v>83</v>
      </c>
      <c r="E3" s="270" t="s">
        <v>84</v>
      </c>
      <c r="F3" s="270" t="s">
        <v>85</v>
      </c>
      <c r="G3" s="270" t="s">
        <v>80</v>
      </c>
      <c r="H3"/>
    </row>
    <row r="4" spans="1:8">
      <c r="A4" s="267">
        <v>0</v>
      </c>
      <c r="B4" s="4">
        <v>1982.8857927624658</v>
      </c>
      <c r="C4" s="4">
        <v>0</v>
      </c>
      <c r="D4" s="4">
        <v>-73.4818102240896</v>
      </c>
      <c r="E4" s="4">
        <v>0</v>
      </c>
      <c r="F4" s="4">
        <v>0</v>
      </c>
      <c r="G4" s="4">
        <v>5459.6298008534795</v>
      </c>
    </row>
    <row r="5" spans="1:8">
      <c r="A5" s="267">
        <v>4.1666666666666664E-2</v>
      </c>
      <c r="B5" s="4">
        <v>1990.7282506650711</v>
      </c>
      <c r="C5" s="4">
        <v>0</v>
      </c>
      <c r="D5" s="4">
        <v>-73.4818102240896</v>
      </c>
      <c r="E5" s="4">
        <v>0</v>
      </c>
      <c r="F5" s="4">
        <v>0</v>
      </c>
      <c r="G5" s="4">
        <v>5277.9740398293006</v>
      </c>
    </row>
    <row r="6" spans="1:8">
      <c r="A6" s="267">
        <v>8.3333333333333329E-2</v>
      </c>
      <c r="B6" s="4">
        <v>2033.0269152894507</v>
      </c>
      <c r="C6" s="4">
        <v>0</v>
      </c>
      <c r="D6" s="4">
        <v>-73.4818102240896</v>
      </c>
      <c r="E6" s="4">
        <v>0</v>
      </c>
      <c r="F6" s="4">
        <v>0</v>
      </c>
      <c r="G6" s="4">
        <v>5101.9811522048349</v>
      </c>
    </row>
    <row r="7" spans="1:8">
      <c r="A7" s="267">
        <v>0.125</v>
      </c>
      <c r="B7" s="4">
        <v>2032.648180806937</v>
      </c>
      <c r="C7" s="4">
        <v>0</v>
      </c>
      <c r="D7" s="4">
        <v>-73.4818102240896</v>
      </c>
      <c r="E7" s="4">
        <v>0</v>
      </c>
      <c r="F7" s="4">
        <v>0</v>
      </c>
      <c r="G7" s="4">
        <v>4936.909672830725</v>
      </c>
    </row>
    <row r="8" spans="1:8">
      <c r="A8" s="267">
        <v>0.16666666666666666</v>
      </c>
      <c r="B8" s="4">
        <v>1989.4159247599707</v>
      </c>
      <c r="C8" s="4">
        <v>0</v>
      </c>
      <c r="D8" s="4">
        <v>-73.4818102240896</v>
      </c>
      <c r="E8" s="4">
        <v>0</v>
      </c>
      <c r="F8" s="4">
        <v>0</v>
      </c>
      <c r="G8" s="4">
        <v>4634.1955903271682</v>
      </c>
    </row>
    <row r="9" spans="1:8">
      <c r="A9" s="267">
        <v>0.20833333333333334</v>
      </c>
      <c r="B9" s="4">
        <v>1880.6615605017018</v>
      </c>
      <c r="C9" s="4">
        <v>11.547950488855017</v>
      </c>
      <c r="D9" s="4">
        <v>-55.660317719274623</v>
      </c>
      <c r="E9" s="4">
        <v>0</v>
      </c>
      <c r="F9" s="4">
        <v>0</v>
      </c>
      <c r="G9" s="4">
        <v>4332.8140113798027</v>
      </c>
    </row>
    <row r="10" spans="1:8">
      <c r="A10" s="267">
        <v>0.25</v>
      </c>
      <c r="B10" s="4">
        <v>1784.9707216117681</v>
      </c>
      <c r="C10" s="4">
        <v>1190.9865664965732</v>
      </c>
      <c r="D10" s="4">
        <v>1410.363706920705</v>
      </c>
      <c r="E10" s="4">
        <v>1214.2096103896099</v>
      </c>
      <c r="F10" s="4">
        <v>0</v>
      </c>
      <c r="G10" s="4">
        <v>4163.8175675675693</v>
      </c>
    </row>
    <row r="11" spans="1:8">
      <c r="A11" s="267">
        <v>0.29166666666666669</v>
      </c>
      <c r="B11" s="4">
        <v>1559.1467924396131</v>
      </c>
      <c r="C11" s="4">
        <v>5466.3887403051613</v>
      </c>
      <c r="D11" s="4">
        <v>5194.4269763547873</v>
      </c>
      <c r="E11" s="4">
        <v>5194.1264139610339</v>
      </c>
      <c r="F11" s="4">
        <v>445.3626666666666</v>
      </c>
      <c r="G11" s="4">
        <v>4003.6952347083948</v>
      </c>
    </row>
    <row r="12" spans="1:8">
      <c r="A12" s="267">
        <v>0.33333333333333331</v>
      </c>
      <c r="B12" s="4">
        <v>1428.424596050749</v>
      </c>
      <c r="C12" s="4">
        <v>10487.569488144658</v>
      </c>
      <c r="D12" s="4">
        <v>9016.1487872173911</v>
      </c>
      <c r="E12" s="4">
        <v>9356.4032527056279</v>
      </c>
      <c r="F12" s="4">
        <v>3412.8293333333309</v>
      </c>
      <c r="G12" s="4">
        <v>3802.4573257468028</v>
      </c>
    </row>
    <row r="13" spans="1:8">
      <c r="A13" s="267">
        <v>0.375</v>
      </c>
      <c r="B13" s="4">
        <v>1355.9729580063351</v>
      </c>
      <c r="C13" s="4">
        <v>13117.676016073819</v>
      </c>
      <c r="D13" s="4">
        <v>10827.954193689784</v>
      </c>
      <c r="E13" s="4">
        <v>11262.461847402601</v>
      </c>
      <c r="F13" s="4">
        <v>6592.351999999998</v>
      </c>
      <c r="G13" s="4">
        <v>3575.3705547652939</v>
      </c>
    </row>
    <row r="14" spans="1:8">
      <c r="A14" s="267">
        <v>0.41666666666666669</v>
      </c>
      <c r="B14" s="4">
        <v>1283.2723753366852</v>
      </c>
      <c r="C14" s="4">
        <v>13808.455392749771</v>
      </c>
      <c r="D14" s="4">
        <v>11088.660996515842</v>
      </c>
      <c r="E14" s="4">
        <v>11796.291599025986</v>
      </c>
      <c r="F14" s="4">
        <v>7239.4053333333322</v>
      </c>
      <c r="G14" s="4">
        <v>3443.2638691322941</v>
      </c>
    </row>
    <row r="15" spans="1:8">
      <c r="A15" s="267">
        <v>0.45833333333333331</v>
      </c>
      <c r="B15" s="4">
        <v>1212.5379428722813</v>
      </c>
      <c r="C15" s="4">
        <v>14026.536699591692</v>
      </c>
      <c r="D15" s="4">
        <v>10945.351521647424</v>
      </c>
      <c r="E15" s="4">
        <v>11776.967595238095</v>
      </c>
      <c r="F15" s="4">
        <v>7423.1040000000057</v>
      </c>
      <c r="G15" s="4">
        <v>3692.5999288762478</v>
      </c>
    </row>
    <row r="16" spans="1:8">
      <c r="A16" s="267">
        <v>0.5</v>
      </c>
      <c r="B16" s="4">
        <v>1178.2258315012848</v>
      </c>
      <c r="C16" s="4">
        <v>14078.03054063009</v>
      </c>
      <c r="D16" s="4">
        <v>10871.033785063941</v>
      </c>
      <c r="E16" s="4">
        <v>11845.279155844149</v>
      </c>
      <c r="F16" s="4">
        <v>7267.4159999999965</v>
      </c>
      <c r="G16" s="4">
        <v>4116.7884068278827</v>
      </c>
    </row>
    <row r="17" spans="1:7">
      <c r="A17" s="267">
        <v>0.54166666666666663</v>
      </c>
      <c r="B17" s="4">
        <v>1196.0592421149149</v>
      </c>
      <c r="C17" s="4">
        <v>14261.555612818755</v>
      </c>
      <c r="D17" s="4">
        <v>10988.956977118469</v>
      </c>
      <c r="E17" s="4">
        <v>11833.01289393938</v>
      </c>
      <c r="F17" s="4">
        <v>7362.0733333333346</v>
      </c>
      <c r="G17" s="4">
        <v>4329.9004267425335</v>
      </c>
    </row>
    <row r="18" spans="1:7">
      <c r="A18" s="267">
        <v>0.58333333333333337</v>
      </c>
      <c r="B18" s="4">
        <v>1200.5144439638609</v>
      </c>
      <c r="C18" s="4">
        <v>14052.458343098246</v>
      </c>
      <c r="D18" s="4">
        <v>10909.594180015381</v>
      </c>
      <c r="E18" s="4">
        <v>11513.768940476195</v>
      </c>
      <c r="F18" s="4">
        <v>7325.0493333333361</v>
      </c>
      <c r="G18" s="4">
        <v>4480.4754623044109</v>
      </c>
    </row>
    <row r="19" spans="1:7">
      <c r="A19" s="267">
        <v>0.625</v>
      </c>
      <c r="B19" s="4">
        <v>1206.9925523286527</v>
      </c>
      <c r="C19" s="4">
        <v>13537.940668019706</v>
      </c>
      <c r="D19" s="4">
        <v>10388.561908777405</v>
      </c>
      <c r="E19" s="4">
        <v>10899.998806277057</v>
      </c>
      <c r="F19" s="4">
        <v>7118.9733333333334</v>
      </c>
      <c r="G19" s="4">
        <v>4542.8812233285926</v>
      </c>
    </row>
    <row r="20" spans="1:7">
      <c r="A20" s="267">
        <v>0.66666666666666663</v>
      </c>
      <c r="B20" s="4">
        <v>1215.2875687003861</v>
      </c>
      <c r="C20" s="4">
        <v>11415.091719571326</v>
      </c>
      <c r="D20" s="4">
        <v>7782.1713245251112</v>
      </c>
      <c r="E20" s="4">
        <v>8861.7792721861479</v>
      </c>
      <c r="F20" s="4">
        <v>6173.3706666666703</v>
      </c>
      <c r="G20" s="4">
        <v>4577.1945234708419</v>
      </c>
    </row>
    <row r="21" spans="1:7">
      <c r="A21" s="267">
        <v>0.70833333333333337</v>
      </c>
      <c r="B21" s="4">
        <v>1220.9469369388305</v>
      </c>
      <c r="C21" s="4">
        <v>6599.7767199098844</v>
      </c>
      <c r="D21" s="4">
        <v>3843.2193455700267</v>
      </c>
      <c r="E21" s="4">
        <v>4754.6019518398289</v>
      </c>
      <c r="F21" s="4">
        <v>4631.2239999999993</v>
      </c>
      <c r="G21" s="4">
        <v>4588.6440256045526</v>
      </c>
    </row>
    <row r="22" spans="1:7">
      <c r="A22" s="267">
        <v>0.75</v>
      </c>
      <c r="B22" s="4">
        <v>1331.1405776050221</v>
      </c>
      <c r="C22" s="4">
        <v>2130.8159906277956</v>
      </c>
      <c r="D22" s="4">
        <v>830.58679662270424</v>
      </c>
      <c r="E22" s="4">
        <v>1087.8379626623378</v>
      </c>
      <c r="F22" s="4">
        <v>3042.3466666666664</v>
      </c>
      <c r="G22" s="4">
        <v>4836.2923186344233</v>
      </c>
    </row>
    <row r="23" spans="1:7">
      <c r="A23" s="267">
        <v>0.79166666666666663</v>
      </c>
      <c r="B23" s="4">
        <v>1522.1911112198561</v>
      </c>
      <c r="C23" s="4">
        <v>105.74353314610495</v>
      </c>
      <c r="D23" s="4">
        <v>-72.711241555942578</v>
      </c>
      <c r="E23" s="4">
        <v>0.23814610389610388</v>
      </c>
      <c r="F23" s="4">
        <v>989.45600000000002</v>
      </c>
      <c r="G23" s="4">
        <v>5163.6422475106647</v>
      </c>
    </row>
    <row r="24" spans="1:7">
      <c r="A24" s="267">
        <v>0.83333333333333337</v>
      </c>
      <c r="B24" s="4">
        <v>1718.8134153044512</v>
      </c>
      <c r="C24" s="4">
        <v>0</v>
      </c>
      <c r="D24" s="4">
        <v>-73.4818102240896</v>
      </c>
      <c r="E24" s="4">
        <v>0</v>
      </c>
      <c r="F24" s="4">
        <v>6.7426666666666657</v>
      </c>
      <c r="G24" s="4">
        <v>5411.4078947368353</v>
      </c>
    </row>
    <row r="25" spans="1:7">
      <c r="A25" s="267">
        <v>0.875</v>
      </c>
      <c r="B25" s="4">
        <v>1839.1345679907324</v>
      </c>
      <c r="C25" s="4">
        <v>0</v>
      </c>
      <c r="D25" s="4">
        <v>-73.4818102240896</v>
      </c>
      <c r="E25" s="4">
        <v>0</v>
      </c>
      <c r="F25" s="4">
        <v>0</v>
      </c>
      <c r="G25" s="4">
        <v>5660.9157183499183</v>
      </c>
    </row>
    <row r="26" spans="1:7">
      <c r="A26" s="267">
        <v>0.91666666666666663</v>
      </c>
      <c r="B26" s="4">
        <v>1922.9005116645951</v>
      </c>
      <c r="C26" s="4">
        <v>0</v>
      </c>
      <c r="D26" s="4">
        <v>-73.4818102240896</v>
      </c>
      <c r="E26" s="4">
        <v>0</v>
      </c>
      <c r="F26" s="4">
        <v>0</v>
      </c>
      <c r="G26" s="4">
        <v>5735.9199857752419</v>
      </c>
    </row>
    <row r="27" spans="1:7">
      <c r="A27" s="267">
        <v>0.95833333333333337</v>
      </c>
      <c r="B27" s="4">
        <v>1930.6658554147136</v>
      </c>
      <c r="C27" s="4">
        <v>0</v>
      </c>
      <c r="D27" s="4">
        <v>-73.4818102240896</v>
      </c>
      <c r="E27" s="4">
        <v>0</v>
      </c>
      <c r="F27" s="4">
        <v>0</v>
      </c>
      <c r="G27" s="4">
        <v>5575.3399715504911</v>
      </c>
    </row>
    <row r="28" spans="1:7">
      <c r="A28" s="268" t="s">
        <v>79</v>
      </c>
      <c r="B28" s="4">
        <v>38016.564625850333</v>
      </c>
      <c r="C28" s="4">
        <v>134290.57398167244</v>
      </c>
      <c r="D28" s="4">
        <v>103307.32264874701</v>
      </c>
      <c r="E28" s="4">
        <v>111396.97744805193</v>
      </c>
      <c r="F28" s="4">
        <v>69029.705333333361</v>
      </c>
      <c r="G28" s="4">
        <v>111444.11095305829</v>
      </c>
    </row>
    <row r="29" spans="1:7">
      <c r="B29"/>
      <c r="C29"/>
      <c r="D29"/>
      <c r="E29"/>
      <c r="F29"/>
      <c r="G29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6AC4-9B10-44F1-A3E6-270DB383066C}">
  <dimension ref="A1:EV626"/>
  <sheetViews>
    <sheetView zoomScale="80" zoomScaleNormal="80" zoomScaleSheetLayoutView="50" workbookViewId="0">
      <pane xSplit="1" topLeftCell="B1" activePane="topRight" state="frozen"/>
      <selection pane="topRight" activeCell="X30" sqref="X30"/>
    </sheetView>
  </sheetViews>
  <sheetFormatPr baseColWidth="10" defaultColWidth="8.83203125" defaultRowHeight="15"/>
  <cols>
    <col min="1" max="1" width="12.1640625" customWidth="1"/>
    <col min="2" max="2" width="10.5" customWidth="1"/>
    <col min="3" max="3" width="8.5" customWidth="1"/>
    <col min="4" max="4" width="10.83203125" customWidth="1"/>
    <col min="5" max="5" width="9.5" customWidth="1"/>
    <col min="6" max="6" width="11.5" customWidth="1"/>
    <col min="7" max="7" width="10" customWidth="1"/>
    <col min="8" max="8" width="8.5" customWidth="1"/>
    <col min="9" max="9" width="14" customWidth="1"/>
    <col min="10" max="10" width="11" customWidth="1"/>
    <col min="11" max="12" width="11.1640625" customWidth="1"/>
    <col min="13" max="13" width="10.83203125" customWidth="1"/>
    <col min="14" max="14" width="11.6640625" customWidth="1"/>
    <col min="15" max="15" width="10.5" customWidth="1"/>
    <col min="16" max="16" width="8.5" customWidth="1"/>
    <col min="17" max="17" width="13.83203125" customWidth="1"/>
    <col min="18" max="18" width="9.1640625" customWidth="1"/>
    <col min="19" max="19" width="8.83203125" customWidth="1"/>
    <col min="20" max="20" width="11.1640625" customWidth="1"/>
    <col min="21" max="21" width="8.83203125" customWidth="1"/>
    <col min="22" max="22" width="10.83203125" customWidth="1"/>
    <col min="23" max="24" width="8.83203125" customWidth="1"/>
    <col min="25" max="25" width="13.5" customWidth="1"/>
    <col min="26" max="26" width="11.1640625" customWidth="1"/>
    <col min="27" max="27" width="9.5" customWidth="1"/>
    <col min="28" max="28" width="11.5" customWidth="1"/>
    <col min="29" max="29" width="10.5" customWidth="1"/>
    <col min="30" max="30" width="11" customWidth="1"/>
    <col min="31" max="31" width="8.5" customWidth="1"/>
    <col min="32" max="32" width="9.5" customWidth="1"/>
    <col min="33" max="33" width="13.6640625" customWidth="1"/>
    <col min="34" max="34" width="11.1640625" customWidth="1"/>
    <col min="35" max="37" width="9.33203125" customWidth="1"/>
    <col min="38" max="38" width="9.83203125" customWidth="1"/>
    <col min="39" max="40" width="9.33203125" customWidth="1"/>
    <col min="41" max="41" width="11.1640625" customWidth="1"/>
    <col min="42" max="42" width="9.6640625" customWidth="1"/>
    <col min="43" max="43" width="9.33203125" customWidth="1"/>
    <col min="44" max="44" width="10.5" customWidth="1"/>
    <col min="45" max="45" width="8.6640625" customWidth="1"/>
    <col min="46" max="46" width="9.5" customWidth="1"/>
    <col min="47" max="47" width="8.6640625" customWidth="1"/>
    <col min="48" max="48" width="10.33203125" customWidth="1"/>
    <col min="49" max="50" width="8.6640625" customWidth="1"/>
    <col min="51" max="51" width="10.5" customWidth="1"/>
    <col min="52" max="53" width="8.6640625" customWidth="1"/>
    <col min="54" max="54" width="10.83203125" customWidth="1"/>
    <col min="55" max="56" width="8.6640625" customWidth="1"/>
    <col min="57" max="59" width="10.33203125" customWidth="1"/>
    <col min="60" max="60" width="10.1640625" customWidth="1"/>
    <col min="61" max="61" width="9.1640625" customWidth="1"/>
    <col min="62" max="62" width="9.5" customWidth="1"/>
    <col min="63" max="63" width="9.83203125" customWidth="1"/>
    <col min="84" max="84" width="11.1640625" customWidth="1"/>
    <col min="87" max="87" width="10.5" customWidth="1"/>
    <col min="90" max="90" width="11.83203125" customWidth="1"/>
    <col min="93" max="93" width="11.5" customWidth="1"/>
    <col min="95" max="95" width="9.5" customWidth="1"/>
    <col min="96" max="96" width="9.83203125" customWidth="1"/>
    <col min="97" max="97" width="10" customWidth="1"/>
    <col min="98" max="98" width="10.5" customWidth="1"/>
    <col min="102" max="102" width="11.1640625" customWidth="1"/>
    <col min="104" max="104" width="11" customWidth="1"/>
    <col min="148" max="148" width="9.1640625" customWidth="1"/>
  </cols>
  <sheetData>
    <row r="1" spans="1:70" ht="14" customHeight="1" thickBot="1">
      <c r="X1" s="282"/>
      <c r="Y1" s="282"/>
      <c r="Z1" s="282"/>
      <c r="AA1" s="282"/>
      <c r="AB1" s="282"/>
      <c r="AS1" s="136"/>
      <c r="AT1" s="136"/>
    </row>
    <row r="2" spans="1:70" ht="64">
      <c r="A2" s="27"/>
      <c r="B2" s="28" t="s">
        <v>22</v>
      </c>
      <c r="C2" s="283" t="s">
        <v>24</v>
      </c>
      <c r="D2" s="284"/>
      <c r="E2" s="285" t="s">
        <v>23</v>
      </c>
      <c r="F2" s="286"/>
      <c r="G2" s="29">
        <f>_xlfn.STDEV.P(H5:H15)</f>
        <v>1.7997462892103568</v>
      </c>
      <c r="H2" s="30">
        <f>AVERAGE(H5:H15)</f>
        <v>9.5042090567905078</v>
      </c>
      <c r="I2" s="44"/>
      <c r="J2" s="28" t="s">
        <v>22</v>
      </c>
      <c r="K2" s="283" t="s">
        <v>24</v>
      </c>
      <c r="L2" s="284"/>
      <c r="M2" s="285" t="s">
        <v>23</v>
      </c>
      <c r="N2" s="286"/>
      <c r="O2" s="29">
        <f>_xlfn.STDEV.P(P5:P10)</f>
        <v>0.48279664819090978</v>
      </c>
      <c r="P2" s="30">
        <f>AVERAGE(P5:P10)</f>
        <v>8.7824834952859643</v>
      </c>
      <c r="R2" s="115" t="s">
        <v>22</v>
      </c>
      <c r="S2" s="287" t="s">
        <v>24</v>
      </c>
      <c r="T2" s="287"/>
      <c r="U2" s="285" t="s">
        <v>23</v>
      </c>
      <c r="V2" s="286"/>
      <c r="W2" s="29">
        <f>_xlfn.STDEV.P(X5:X10)</f>
        <v>0.54388661826608298</v>
      </c>
      <c r="X2" s="30">
        <f>AVERAGE(X5:X10)</f>
        <v>8.3005549301979205</v>
      </c>
      <c r="Y2" s="103"/>
      <c r="Z2" s="115" t="s">
        <v>22</v>
      </c>
      <c r="AA2" s="287" t="s">
        <v>51</v>
      </c>
      <c r="AB2" s="287"/>
      <c r="AC2" s="285" t="s">
        <v>23</v>
      </c>
      <c r="AD2" s="286"/>
      <c r="AE2" s="29">
        <f>_xlfn.STDEV.P(AF5:AF10)</f>
        <v>0.52401058405104162</v>
      </c>
      <c r="AF2" s="30">
        <f>AVERAGE(AF5:AF10)</f>
        <v>9.119224273066278</v>
      </c>
      <c r="AG2" s="103"/>
      <c r="AH2" s="115" t="s">
        <v>22</v>
      </c>
      <c r="AI2" s="287" t="s">
        <v>51</v>
      </c>
      <c r="AJ2" s="287"/>
      <c r="AK2" s="285" t="s">
        <v>23</v>
      </c>
      <c r="AL2" s="286"/>
      <c r="AM2" s="29">
        <f>_xlfn.STDEV.P(AN5:AN10)</f>
        <v>3.1372892981900526</v>
      </c>
      <c r="AN2" s="30">
        <f>AVERAGE(AN5:AN10)</f>
        <v>1.4030384271671135</v>
      </c>
      <c r="AO2" s="103"/>
      <c r="AP2" s="115" t="s">
        <v>22</v>
      </c>
      <c r="AQ2" s="287" t="s">
        <v>51</v>
      </c>
      <c r="AR2" s="287"/>
      <c r="AS2" s="285" t="s">
        <v>23</v>
      </c>
      <c r="AT2" s="286"/>
      <c r="AU2" s="29">
        <f>_xlfn.STDEV.P(AV5:AV10)</f>
        <v>0</v>
      </c>
      <c r="AV2" s="30">
        <f>AVERAGE(AV5:AV10)</f>
        <v>0</v>
      </c>
      <c r="AW2" s="103"/>
      <c r="AZ2" s="103"/>
      <c r="BA2" s="6"/>
      <c r="BB2" s="103"/>
      <c r="BC2" s="103"/>
      <c r="BD2" s="103"/>
      <c r="BE2" s="103"/>
      <c r="BF2" s="103"/>
      <c r="BG2" s="103"/>
      <c r="BH2" s="103"/>
      <c r="BK2" s="103"/>
      <c r="BL2" s="6"/>
      <c r="BM2" s="103"/>
      <c r="BN2" s="103"/>
      <c r="BO2" s="103"/>
      <c r="BP2" s="103"/>
      <c r="BQ2" s="103"/>
    </row>
    <row r="3" spans="1:70" ht="17.5" customHeight="1">
      <c r="A3" s="73"/>
      <c r="B3" s="74"/>
      <c r="C3" s="86"/>
      <c r="D3" s="87"/>
      <c r="E3" s="75"/>
      <c r="F3" s="76"/>
      <c r="G3" s="77"/>
      <c r="H3" s="78"/>
      <c r="I3" s="44"/>
      <c r="J3" s="79"/>
      <c r="K3" s="86"/>
      <c r="L3" s="87"/>
      <c r="M3" s="75"/>
      <c r="N3" s="76"/>
      <c r="O3" s="77"/>
      <c r="P3" s="78"/>
      <c r="R3" s="116"/>
      <c r="S3" s="113"/>
      <c r="T3" s="113"/>
      <c r="U3" s="114"/>
      <c r="V3" s="114"/>
      <c r="W3" s="112"/>
      <c r="X3" s="117"/>
      <c r="Y3" s="104"/>
      <c r="Z3" s="116"/>
      <c r="AA3" s="113"/>
      <c r="AB3" s="113"/>
      <c r="AC3" s="114"/>
      <c r="AD3" s="114"/>
      <c r="AE3" s="112"/>
      <c r="AF3" s="117"/>
      <c r="AG3" s="104"/>
      <c r="AH3" s="116"/>
      <c r="AI3" s="113"/>
      <c r="AJ3" s="113"/>
      <c r="AK3" s="114"/>
      <c r="AL3" s="114"/>
      <c r="AM3" s="112"/>
      <c r="AN3" s="117"/>
      <c r="AO3" s="104"/>
      <c r="AP3" s="116"/>
      <c r="AQ3" s="113"/>
      <c r="AR3" s="113"/>
      <c r="AS3" s="114"/>
      <c r="AT3" s="114"/>
      <c r="AU3" s="112"/>
      <c r="AV3" s="117"/>
      <c r="AW3" s="104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K3" s="100"/>
      <c r="BL3" s="100"/>
      <c r="BM3" s="100"/>
      <c r="BN3" s="100"/>
      <c r="BO3" s="100"/>
      <c r="BP3" s="100"/>
      <c r="BQ3" s="100"/>
      <c r="BR3" s="100"/>
    </row>
    <row r="4" spans="1:70" ht="33" customHeight="1">
      <c r="A4" s="7"/>
      <c r="B4" s="106" t="s">
        <v>4</v>
      </c>
      <c r="C4" s="88" t="s">
        <v>1</v>
      </c>
      <c r="D4" s="88" t="s">
        <v>5</v>
      </c>
      <c r="E4" s="8" t="s">
        <v>1</v>
      </c>
      <c r="F4" s="8" t="s">
        <v>5</v>
      </c>
      <c r="G4" s="21" t="s">
        <v>26</v>
      </c>
      <c r="H4" s="31" t="s">
        <v>6</v>
      </c>
      <c r="I4" s="6"/>
      <c r="J4" s="107" t="s">
        <v>7</v>
      </c>
      <c r="K4" s="88" t="s">
        <v>1</v>
      </c>
      <c r="L4" s="88" t="s">
        <v>5</v>
      </c>
      <c r="M4" s="8" t="s">
        <v>1</v>
      </c>
      <c r="N4" s="8" t="s">
        <v>5</v>
      </c>
      <c r="O4" s="9" t="str">
        <f t="shared" ref="O4:O13" si="0">G4</f>
        <v>Henry Hub Gas Price (EIA)</v>
      </c>
      <c r="P4" s="38" t="s">
        <v>8</v>
      </c>
      <c r="R4" s="107" t="s">
        <v>35</v>
      </c>
      <c r="S4" s="88" t="s">
        <v>1</v>
      </c>
      <c r="T4" s="88" t="s">
        <v>5</v>
      </c>
      <c r="U4" s="8" t="s">
        <v>1</v>
      </c>
      <c r="V4" s="8" t="s">
        <v>5</v>
      </c>
      <c r="W4" s="9" t="str">
        <f>O4</f>
        <v>Henry Hub Gas Price (EIA)</v>
      </c>
      <c r="X4" s="38" t="s">
        <v>39</v>
      </c>
      <c r="Y4" s="104"/>
      <c r="Z4" s="107" t="s">
        <v>36</v>
      </c>
      <c r="AA4" s="88" t="s">
        <v>1</v>
      </c>
      <c r="AB4" s="88" t="s">
        <v>5</v>
      </c>
      <c r="AC4" s="8" t="s">
        <v>1</v>
      </c>
      <c r="AD4" s="8" t="s">
        <v>5</v>
      </c>
      <c r="AE4" s="9" t="str">
        <f>W4</f>
        <v>Henry Hub Gas Price (EIA)</v>
      </c>
      <c r="AF4" s="38" t="s">
        <v>40</v>
      </c>
      <c r="AG4" s="104"/>
      <c r="AH4" s="107" t="s">
        <v>62</v>
      </c>
      <c r="AI4" s="88" t="s">
        <v>1</v>
      </c>
      <c r="AJ4" s="88" t="s">
        <v>5</v>
      </c>
      <c r="AK4" s="8"/>
      <c r="AL4" s="8"/>
      <c r="AM4" s="9" t="str">
        <f>AE4</f>
        <v>Henry Hub Gas Price (EIA)</v>
      </c>
      <c r="AN4" s="38" t="s">
        <v>60</v>
      </c>
      <c r="AO4" s="104"/>
      <c r="AP4" s="107" t="s">
        <v>61</v>
      </c>
      <c r="AQ4" s="88"/>
      <c r="AR4" s="88"/>
      <c r="AS4" s="8" t="s">
        <v>1</v>
      </c>
      <c r="AT4" s="8" t="s">
        <v>5</v>
      </c>
      <c r="AU4" s="9" t="str">
        <f>AM4</f>
        <v>Henry Hub Gas Price (EIA)</v>
      </c>
      <c r="AV4" s="38" t="s">
        <v>63</v>
      </c>
      <c r="AW4" s="104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K4" s="100"/>
      <c r="BL4" s="100"/>
      <c r="BM4" s="100"/>
      <c r="BN4" s="100"/>
      <c r="BO4" s="100"/>
      <c r="BP4" s="100"/>
      <c r="BQ4" s="100"/>
      <c r="BR4" s="100"/>
    </row>
    <row r="5" spans="1:70">
      <c r="A5" s="17">
        <v>2013</v>
      </c>
      <c r="B5" s="22">
        <v>30.5</v>
      </c>
      <c r="C5" s="89">
        <v>28.1</v>
      </c>
      <c r="D5" s="90">
        <f t="shared" ref="D5:D15" si="1">(C5-B5)/B5</f>
        <v>-7.8688524590163886E-2</v>
      </c>
      <c r="E5" s="10">
        <v>35.299999999999997</v>
      </c>
      <c r="F5" s="23">
        <f t="shared" ref="F5:F11" si="2">(E5-B5)/B5</f>
        <v>0.15737704918032777</v>
      </c>
      <c r="G5" s="24">
        <v>3.73</v>
      </c>
      <c r="H5" s="32">
        <f t="shared" ref="H5:H14" si="3">B5/$G5</f>
        <v>8.176943699731904</v>
      </c>
      <c r="I5" s="11"/>
      <c r="J5" s="108">
        <v>30.9</v>
      </c>
      <c r="K5" s="162">
        <v>30.3</v>
      </c>
      <c r="L5" s="90">
        <f t="shared" ref="L5:L12" si="4">(K5-J5)/J5</f>
        <v>-1.9417475728155272E-2</v>
      </c>
      <c r="M5" s="134">
        <v>36.6</v>
      </c>
      <c r="N5" s="23">
        <f t="shared" ref="N5:N13" si="5">(M5-J5)/J5</f>
        <v>0.18446601941747584</v>
      </c>
      <c r="O5" s="22">
        <f t="shared" si="0"/>
        <v>3.73</v>
      </c>
      <c r="P5" s="32">
        <f t="shared" ref="P5:P10" si="6">J5/$O5</f>
        <v>8.2841823056300257</v>
      </c>
      <c r="R5" s="101">
        <v>29.7</v>
      </c>
      <c r="S5" s="127">
        <v>25.7</v>
      </c>
      <c r="T5" s="90">
        <f t="shared" ref="T5:T12" si="7">(S5-R5)/R5</f>
        <v>-0.13468013468013468</v>
      </c>
      <c r="U5" s="129">
        <v>34.799999999999997</v>
      </c>
      <c r="V5" s="23">
        <f t="shared" ref="V5:V11" si="8">(U5-R5)/R5</f>
        <v>0.17171717171717166</v>
      </c>
      <c r="W5" s="42">
        <f>G5</f>
        <v>3.73</v>
      </c>
      <c r="X5" s="32">
        <f>R5/$W5</f>
        <v>7.9624664879356564</v>
      </c>
      <c r="Y5" s="104"/>
      <c r="Z5" s="124">
        <v>31.5</v>
      </c>
      <c r="AA5" s="99">
        <v>30.7</v>
      </c>
      <c r="AB5" s="90">
        <f t="shared" ref="AB5:AB12" si="9">(AA5-Z5)/Z5</f>
        <v>-2.5396825396825421E-2</v>
      </c>
      <c r="AC5" s="128">
        <v>37.700000000000003</v>
      </c>
      <c r="AD5" s="23">
        <f t="shared" ref="AD5:AD11" si="10">(AC5-Z5)/Z5</f>
        <v>0.1968253968253969</v>
      </c>
      <c r="AE5" s="52">
        <f>G5</f>
        <v>3.73</v>
      </c>
      <c r="AF5" s="32">
        <f>Z5/$AE5</f>
        <v>8.4450402144772116</v>
      </c>
      <c r="AG5" s="104"/>
      <c r="AH5" s="124">
        <v>31.4</v>
      </c>
      <c r="AI5" s="99"/>
      <c r="AJ5" s="90">
        <f t="shared" ref="AJ5" si="11">(AI5-AH5)/AH5</f>
        <v>-1</v>
      </c>
      <c r="AK5" s="128"/>
      <c r="AL5" s="23"/>
      <c r="AM5" s="52">
        <f>O5</f>
        <v>3.73</v>
      </c>
      <c r="AN5" s="32">
        <f>AH5/$AE5</f>
        <v>8.4182305630026804</v>
      </c>
      <c r="AO5" s="104"/>
      <c r="AP5" s="124"/>
      <c r="AQ5" s="99"/>
      <c r="AR5" s="90"/>
      <c r="AS5" s="128"/>
      <c r="AT5" s="23" t="e">
        <f t="shared" ref="AT5:AT11" si="12">(AS5-AP5)/AP5</f>
        <v>#DIV/0!</v>
      </c>
      <c r="AU5" s="52">
        <f>W5</f>
        <v>3.73</v>
      </c>
      <c r="AV5" s="32">
        <f>AP5/$AE5</f>
        <v>0</v>
      </c>
      <c r="AW5" s="104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K5" s="100"/>
      <c r="BL5" s="100"/>
      <c r="BM5" s="100"/>
      <c r="BN5" s="100"/>
      <c r="BO5" s="100"/>
      <c r="BP5" s="100"/>
      <c r="BQ5" s="100"/>
      <c r="BR5" s="100"/>
    </row>
    <row r="6" spans="1:70">
      <c r="A6" s="17">
        <v>2014</v>
      </c>
      <c r="B6" s="22">
        <v>36.4</v>
      </c>
      <c r="C6" s="89">
        <v>33</v>
      </c>
      <c r="D6" s="90">
        <f>(C6-B6)/B6</f>
        <v>-9.3406593406593366E-2</v>
      </c>
      <c r="E6" s="10">
        <v>39.6</v>
      </c>
      <c r="F6" s="23">
        <f t="shared" si="2"/>
        <v>8.7912087912087988E-2</v>
      </c>
      <c r="G6" s="24">
        <v>4.37</v>
      </c>
      <c r="H6" s="32">
        <f t="shared" si="3"/>
        <v>8.3295194508009143</v>
      </c>
      <c r="I6" s="11"/>
      <c r="J6" s="108">
        <v>36.4</v>
      </c>
      <c r="K6" s="162">
        <v>36.6</v>
      </c>
      <c r="L6" s="90">
        <f>(K6-J6)/J6</f>
        <v>5.494505494505573E-3</v>
      </c>
      <c r="M6" s="134">
        <v>40.200000000000003</v>
      </c>
      <c r="N6" s="23">
        <f t="shared" si="5"/>
        <v>0.10439560439560451</v>
      </c>
      <c r="O6" s="22">
        <f t="shared" si="0"/>
        <v>4.37</v>
      </c>
      <c r="P6" s="32">
        <f t="shared" si="6"/>
        <v>8.3295194508009143</v>
      </c>
      <c r="R6" s="101">
        <v>36.299999999999997</v>
      </c>
      <c r="S6" s="127">
        <v>30.9</v>
      </c>
      <c r="T6" s="90">
        <f>(S6-R6)/R6</f>
        <v>-0.14876033057851237</v>
      </c>
      <c r="U6" s="129">
        <v>39.200000000000003</v>
      </c>
      <c r="V6" s="23">
        <f t="shared" si="8"/>
        <v>7.9889807162534604E-2</v>
      </c>
      <c r="W6" s="42">
        <f t="shared" ref="W6:W13" si="13">G6</f>
        <v>4.37</v>
      </c>
      <c r="X6" s="32">
        <f t="shared" ref="X6:X10" si="14">R6/$W6</f>
        <v>8.306636155606407</v>
      </c>
      <c r="Y6" s="104"/>
      <c r="Z6" s="124">
        <v>36.700000000000003</v>
      </c>
      <c r="AA6" s="99">
        <v>39.4</v>
      </c>
      <c r="AB6" s="90">
        <f>(AA6-Z6)/Z6</f>
        <v>7.3569482288828217E-2</v>
      </c>
      <c r="AC6" s="128">
        <v>41.2</v>
      </c>
      <c r="AD6" s="23">
        <f t="shared" si="10"/>
        <v>0.12261580381471389</v>
      </c>
      <c r="AE6" s="52">
        <f t="shared" ref="AE6:AE13" si="15">G6</f>
        <v>4.37</v>
      </c>
      <c r="AF6" s="32">
        <f t="shared" ref="AF6:AF10" si="16">Z6/$AE6</f>
        <v>8.3981693363844396</v>
      </c>
      <c r="AG6" s="104"/>
      <c r="AH6" s="124"/>
      <c r="AI6" s="99"/>
      <c r="AJ6" s="90" t="e">
        <f>(AI6-AH6)/AH6</f>
        <v>#DIV/0!</v>
      </c>
      <c r="AK6" s="128"/>
      <c r="AL6" s="23"/>
      <c r="AM6" s="52">
        <f t="shared" ref="AM6:AM13" si="17">O6</f>
        <v>4.37</v>
      </c>
      <c r="AN6" s="32">
        <f t="shared" ref="AN6:AN10" si="18">AH6/$AE6</f>
        <v>0</v>
      </c>
      <c r="AO6" s="104"/>
      <c r="AP6" s="124"/>
      <c r="AQ6" s="99"/>
      <c r="AR6" s="90"/>
      <c r="AS6" s="128"/>
      <c r="AT6" s="23" t="e">
        <f t="shared" si="12"/>
        <v>#DIV/0!</v>
      </c>
      <c r="AU6" s="52">
        <f t="shared" ref="AU6:AU13" si="19">W6</f>
        <v>4.37</v>
      </c>
      <c r="AV6" s="32">
        <f t="shared" ref="AV6:AV10" si="20">AP6/$AE6</f>
        <v>0</v>
      </c>
      <c r="AW6" s="104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K6" s="100"/>
      <c r="BL6" s="100"/>
      <c r="BM6" s="100"/>
      <c r="BN6" s="100"/>
      <c r="BO6" s="100"/>
      <c r="BP6" s="100"/>
      <c r="BQ6" s="100"/>
      <c r="BR6" s="100"/>
    </row>
    <row r="7" spans="1:70" ht="15" customHeight="1">
      <c r="A7" s="17">
        <v>2015</v>
      </c>
      <c r="B7" s="22">
        <v>23.8</v>
      </c>
      <c r="C7" s="89">
        <v>20.2</v>
      </c>
      <c r="D7" s="90">
        <f t="shared" si="1"/>
        <v>-0.15126050420168072</v>
      </c>
      <c r="E7" s="84">
        <v>30</v>
      </c>
      <c r="F7" s="23">
        <f t="shared" si="2"/>
        <v>0.26050420168067223</v>
      </c>
      <c r="G7" s="24">
        <v>2.62</v>
      </c>
      <c r="H7" s="32">
        <f t="shared" si="3"/>
        <v>9.0839694656488543</v>
      </c>
      <c r="I7" s="11"/>
      <c r="J7" s="108">
        <v>24.4</v>
      </c>
      <c r="K7" s="162">
        <v>23.3</v>
      </c>
      <c r="L7" s="90">
        <f t="shared" si="4"/>
        <v>-4.5081967213114672E-2</v>
      </c>
      <c r="M7" s="80">
        <v>30.8</v>
      </c>
      <c r="N7" s="23">
        <f t="shared" si="5"/>
        <v>0.26229508196721324</v>
      </c>
      <c r="O7" s="22">
        <f t="shared" si="0"/>
        <v>2.62</v>
      </c>
      <c r="P7" s="32">
        <f t="shared" si="6"/>
        <v>9.3129770992366403</v>
      </c>
      <c r="R7" s="101">
        <v>23.8</v>
      </c>
      <c r="S7" s="127">
        <v>19.600000000000001</v>
      </c>
      <c r="T7" s="90">
        <f t="shared" si="7"/>
        <v>-0.17647058823529407</v>
      </c>
      <c r="U7" s="129">
        <v>29.8</v>
      </c>
      <c r="V7" s="23">
        <f t="shared" si="8"/>
        <v>0.25210084033613445</v>
      </c>
      <c r="W7" s="42">
        <f t="shared" si="13"/>
        <v>2.62</v>
      </c>
      <c r="X7" s="32">
        <f t="shared" si="14"/>
        <v>9.0839694656488543</v>
      </c>
      <c r="Y7" s="104"/>
      <c r="Z7" s="124">
        <v>24.8</v>
      </c>
      <c r="AA7" s="99">
        <v>22.8</v>
      </c>
      <c r="AB7" s="90">
        <f t="shared" si="9"/>
        <v>-8.0645161290322578E-2</v>
      </c>
      <c r="AC7" s="128">
        <v>32.700000000000003</v>
      </c>
      <c r="AD7" s="23">
        <f t="shared" si="10"/>
        <v>0.31854838709677424</v>
      </c>
      <c r="AE7" s="52">
        <f t="shared" si="15"/>
        <v>2.62</v>
      </c>
      <c r="AF7" s="32">
        <f t="shared" si="16"/>
        <v>9.4656488549618327</v>
      </c>
      <c r="AG7" s="104"/>
      <c r="AH7" s="124"/>
      <c r="AI7" s="99"/>
      <c r="AJ7" s="90" t="e">
        <f t="shared" ref="AJ7:AJ12" si="21">(AI7-AH7)/AH7</f>
        <v>#DIV/0!</v>
      </c>
      <c r="AK7" s="128"/>
      <c r="AL7" s="23"/>
      <c r="AM7" s="52">
        <f t="shared" si="17"/>
        <v>2.62</v>
      </c>
      <c r="AN7" s="32">
        <f t="shared" si="18"/>
        <v>0</v>
      </c>
      <c r="AO7" s="104"/>
      <c r="AP7" s="124"/>
      <c r="AQ7" s="99"/>
      <c r="AR7" s="90"/>
      <c r="AS7" s="128"/>
      <c r="AT7" s="23" t="e">
        <f t="shared" si="12"/>
        <v>#DIV/0!</v>
      </c>
      <c r="AU7" s="52">
        <f t="shared" si="19"/>
        <v>2.62</v>
      </c>
      <c r="AV7" s="32">
        <f t="shared" si="20"/>
        <v>0</v>
      </c>
      <c r="AW7" s="104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K7" s="100"/>
      <c r="BL7" s="100"/>
      <c r="BM7" s="100"/>
      <c r="BN7" s="100"/>
      <c r="BO7" s="100"/>
      <c r="BP7" s="100"/>
      <c r="BQ7" s="100"/>
      <c r="BR7" s="100"/>
    </row>
    <row r="8" spans="1:70" ht="15" customHeight="1">
      <c r="A8" s="17">
        <v>2016</v>
      </c>
      <c r="B8" s="22">
        <v>21.1</v>
      </c>
      <c r="C8" s="89">
        <v>17.8</v>
      </c>
      <c r="D8" s="90">
        <f t="shared" si="1"/>
        <v>-0.15639810426540288</v>
      </c>
      <c r="E8" s="84">
        <v>27.1</v>
      </c>
      <c r="F8" s="23">
        <f t="shared" si="2"/>
        <v>0.28436018957345971</v>
      </c>
      <c r="G8" s="24">
        <v>2.52</v>
      </c>
      <c r="H8" s="32">
        <f t="shared" si="3"/>
        <v>8.3730158730158735</v>
      </c>
      <c r="I8" s="11"/>
      <c r="J8" s="108">
        <v>21.8</v>
      </c>
      <c r="K8" s="162">
        <v>20.5</v>
      </c>
      <c r="L8" s="90">
        <f t="shared" si="4"/>
        <v>-5.9633027522935811E-2</v>
      </c>
      <c r="M8" s="80">
        <v>28.7</v>
      </c>
      <c r="N8" s="23">
        <f t="shared" si="5"/>
        <v>0.31651376146788984</v>
      </c>
      <c r="O8" s="22">
        <f t="shared" si="0"/>
        <v>2.52</v>
      </c>
      <c r="P8" s="32">
        <f t="shared" si="6"/>
        <v>8.6507936507936503</v>
      </c>
      <c r="R8" s="101">
        <v>20.5</v>
      </c>
      <c r="S8" s="127">
        <v>16.5</v>
      </c>
      <c r="T8" s="90">
        <f t="shared" si="7"/>
        <v>-0.1951219512195122</v>
      </c>
      <c r="U8" s="129">
        <v>25.8</v>
      </c>
      <c r="V8" s="23">
        <f t="shared" si="8"/>
        <v>0.25853658536585367</v>
      </c>
      <c r="W8" s="42">
        <f t="shared" si="13"/>
        <v>2.52</v>
      </c>
      <c r="X8" s="32">
        <f t="shared" si="14"/>
        <v>8.1349206349206344</v>
      </c>
      <c r="Y8" s="104"/>
      <c r="Z8" s="124">
        <v>23</v>
      </c>
      <c r="AA8" s="99">
        <v>20.399999999999999</v>
      </c>
      <c r="AB8" s="90">
        <f t="shared" si="9"/>
        <v>-0.11304347826086962</v>
      </c>
      <c r="AC8" s="128">
        <v>31.4</v>
      </c>
      <c r="AD8" s="23">
        <f t="shared" si="10"/>
        <v>0.36521739130434777</v>
      </c>
      <c r="AE8" s="52">
        <f t="shared" si="15"/>
        <v>2.52</v>
      </c>
      <c r="AF8" s="32">
        <f t="shared" si="16"/>
        <v>9.1269841269841265</v>
      </c>
      <c r="AG8" s="104"/>
      <c r="AH8" s="124"/>
      <c r="AI8" s="99"/>
      <c r="AJ8" s="90" t="e">
        <f t="shared" si="21"/>
        <v>#DIV/0!</v>
      </c>
      <c r="AK8" s="128"/>
      <c r="AL8" s="23"/>
      <c r="AM8" s="52">
        <f t="shared" si="17"/>
        <v>2.52</v>
      </c>
      <c r="AN8" s="32">
        <f t="shared" si="18"/>
        <v>0</v>
      </c>
      <c r="AO8" s="104"/>
      <c r="AP8" s="124"/>
      <c r="AQ8" s="99"/>
      <c r="AR8" s="90"/>
      <c r="AS8" s="128"/>
      <c r="AT8" s="23" t="e">
        <f t="shared" si="12"/>
        <v>#DIV/0!</v>
      </c>
      <c r="AU8" s="52">
        <f t="shared" si="19"/>
        <v>2.52</v>
      </c>
      <c r="AV8" s="32">
        <f t="shared" si="20"/>
        <v>0</v>
      </c>
      <c r="AW8" s="104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K8" s="100"/>
      <c r="BL8" s="100"/>
      <c r="BM8" s="100"/>
      <c r="BN8" s="100"/>
      <c r="BO8" s="100"/>
      <c r="BP8" s="100"/>
      <c r="BQ8" s="100"/>
      <c r="BR8" s="100"/>
    </row>
    <row r="9" spans="1:70" ht="15" customHeight="1">
      <c r="A9" s="17">
        <v>2017</v>
      </c>
      <c r="B9" s="22">
        <v>23.3</v>
      </c>
      <c r="C9" s="89">
        <v>20.5</v>
      </c>
      <c r="D9" s="90">
        <f t="shared" si="1"/>
        <v>-0.12017167381974252</v>
      </c>
      <c r="E9" s="10">
        <v>27.7</v>
      </c>
      <c r="F9" s="23">
        <f t="shared" si="2"/>
        <v>0.18884120171673813</v>
      </c>
      <c r="G9" s="24">
        <v>2.99</v>
      </c>
      <c r="H9" s="32">
        <f t="shared" si="3"/>
        <v>7.7926421404682271</v>
      </c>
      <c r="I9" s="11"/>
      <c r="J9" s="108">
        <v>25.6</v>
      </c>
      <c r="K9" s="162">
        <v>24.3</v>
      </c>
      <c r="L9" s="90">
        <f t="shared" si="4"/>
        <v>-5.0781250000000028E-2</v>
      </c>
      <c r="M9" s="134">
        <v>32.299999999999997</v>
      </c>
      <c r="N9" s="23">
        <f t="shared" si="5"/>
        <v>0.26171874999999983</v>
      </c>
      <c r="O9" s="22">
        <f t="shared" si="0"/>
        <v>2.99</v>
      </c>
      <c r="P9" s="32">
        <f t="shared" si="6"/>
        <v>8.5618729096989963</v>
      </c>
      <c r="R9" s="101">
        <v>22.3</v>
      </c>
      <c r="S9" s="127">
        <v>17.8</v>
      </c>
      <c r="T9" s="90">
        <f t="shared" si="7"/>
        <v>-0.20179372197309417</v>
      </c>
      <c r="U9" s="129">
        <v>26.6</v>
      </c>
      <c r="V9" s="23">
        <f t="shared" si="8"/>
        <v>0.19282511210762335</v>
      </c>
      <c r="W9" s="42">
        <f t="shared" si="13"/>
        <v>2.99</v>
      </c>
      <c r="X9" s="32">
        <f t="shared" si="14"/>
        <v>7.4581939799331103</v>
      </c>
      <c r="Y9" s="104"/>
      <c r="Z9" s="124">
        <v>28.6</v>
      </c>
      <c r="AA9" s="99">
        <v>26.2</v>
      </c>
      <c r="AB9" s="90">
        <f t="shared" si="9"/>
        <v>-8.3916083916083989E-2</v>
      </c>
      <c r="AC9" s="128">
        <v>42</v>
      </c>
      <c r="AD9" s="23">
        <f t="shared" si="10"/>
        <v>0.46853146853146843</v>
      </c>
      <c r="AE9" s="52">
        <f t="shared" si="15"/>
        <v>2.99</v>
      </c>
      <c r="AF9" s="32">
        <f t="shared" si="16"/>
        <v>9.5652173913043477</v>
      </c>
      <c r="AG9" s="104"/>
      <c r="AH9" s="124"/>
      <c r="AI9" s="99"/>
      <c r="AJ9" s="90" t="e">
        <f t="shared" si="21"/>
        <v>#DIV/0!</v>
      </c>
      <c r="AK9" s="128"/>
      <c r="AL9" s="23"/>
      <c r="AM9" s="52">
        <f t="shared" si="17"/>
        <v>2.99</v>
      </c>
      <c r="AN9" s="32">
        <f t="shared" si="18"/>
        <v>0</v>
      </c>
      <c r="AO9" s="104"/>
      <c r="AP9" s="124"/>
      <c r="AQ9" s="99"/>
      <c r="AR9" s="90"/>
      <c r="AS9" s="128"/>
      <c r="AT9" s="23" t="e">
        <f t="shared" si="12"/>
        <v>#DIV/0!</v>
      </c>
      <c r="AU9" s="52">
        <f t="shared" si="19"/>
        <v>2.99</v>
      </c>
      <c r="AV9" s="32">
        <f t="shared" si="20"/>
        <v>0</v>
      </c>
      <c r="AW9" s="104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K9" s="100"/>
      <c r="BL9" s="100"/>
      <c r="BM9" s="100"/>
      <c r="BN9" s="100"/>
      <c r="BO9" s="100"/>
      <c r="BP9" s="100"/>
      <c r="BQ9" s="100"/>
      <c r="BR9" s="100"/>
    </row>
    <row r="10" spans="1:70" ht="15" customHeight="1">
      <c r="A10" s="17">
        <v>2018</v>
      </c>
      <c r="B10" s="22">
        <v>30</v>
      </c>
      <c r="C10" s="89">
        <v>23.9</v>
      </c>
      <c r="D10" s="90">
        <f t="shared" si="1"/>
        <v>-0.20333333333333339</v>
      </c>
      <c r="E10" s="10">
        <v>41</v>
      </c>
      <c r="F10" s="23">
        <f t="shared" si="2"/>
        <v>0.36666666666666664</v>
      </c>
      <c r="G10" s="24">
        <v>3.15</v>
      </c>
      <c r="H10" s="32">
        <f t="shared" si="3"/>
        <v>9.5238095238095237</v>
      </c>
      <c r="I10" s="11"/>
      <c r="J10" s="108">
        <v>30.1</v>
      </c>
      <c r="K10" s="162">
        <v>28.2</v>
      </c>
      <c r="L10" s="90">
        <f t="shared" si="4"/>
        <v>-6.3122923588039934E-2</v>
      </c>
      <c r="M10" s="134">
        <v>40.799999999999997</v>
      </c>
      <c r="N10" s="23">
        <f t="shared" si="5"/>
        <v>0.35548172757475066</v>
      </c>
      <c r="O10" s="22">
        <f t="shared" si="0"/>
        <v>3.15</v>
      </c>
      <c r="P10" s="32">
        <f t="shared" si="6"/>
        <v>9.5555555555555571</v>
      </c>
      <c r="R10" s="101">
        <v>27.9</v>
      </c>
      <c r="S10" s="127">
        <v>19.5</v>
      </c>
      <c r="T10" s="90">
        <f t="shared" si="7"/>
        <v>-0.30107526881720426</v>
      </c>
      <c r="U10" s="129">
        <v>36.799999999999997</v>
      </c>
      <c r="V10" s="23">
        <f t="shared" si="8"/>
        <v>0.31899641577060928</v>
      </c>
      <c r="W10" s="42">
        <f t="shared" si="13"/>
        <v>3.15</v>
      </c>
      <c r="X10" s="32">
        <f t="shared" si="14"/>
        <v>8.8571428571428577</v>
      </c>
      <c r="Y10" s="104"/>
      <c r="Z10" s="124">
        <v>30.6</v>
      </c>
      <c r="AA10" s="99">
        <v>28.2</v>
      </c>
      <c r="AB10" s="90">
        <f t="shared" si="9"/>
        <v>-7.8431372549019676E-2</v>
      </c>
      <c r="AC10" s="128">
        <v>43.2</v>
      </c>
      <c r="AD10" s="23">
        <f t="shared" si="10"/>
        <v>0.41176470588235298</v>
      </c>
      <c r="AE10" s="52">
        <f t="shared" si="15"/>
        <v>3.15</v>
      </c>
      <c r="AF10" s="32">
        <f t="shared" si="16"/>
        <v>9.7142857142857153</v>
      </c>
      <c r="AG10" s="104"/>
      <c r="AH10" s="124"/>
      <c r="AI10" s="99"/>
      <c r="AJ10" s="90" t="e">
        <f t="shared" si="21"/>
        <v>#DIV/0!</v>
      </c>
      <c r="AK10" s="128"/>
      <c r="AL10" s="23"/>
      <c r="AM10" s="52">
        <f t="shared" si="17"/>
        <v>3.15</v>
      </c>
      <c r="AN10" s="32">
        <f t="shared" si="18"/>
        <v>0</v>
      </c>
      <c r="AO10" s="104"/>
      <c r="AP10" s="124"/>
      <c r="AQ10" s="99"/>
      <c r="AR10" s="90"/>
      <c r="AS10" s="128"/>
      <c r="AT10" s="23" t="e">
        <f t="shared" si="12"/>
        <v>#DIV/0!</v>
      </c>
      <c r="AU10" s="52">
        <f t="shared" si="19"/>
        <v>3.15</v>
      </c>
      <c r="AV10" s="32">
        <f t="shared" si="20"/>
        <v>0</v>
      </c>
      <c r="AW10" s="104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K10" s="100"/>
      <c r="BL10" s="100"/>
      <c r="BM10" s="100"/>
      <c r="BN10" s="100"/>
      <c r="BO10" s="100"/>
      <c r="BP10" s="100"/>
      <c r="BQ10" s="100"/>
      <c r="BR10" s="100"/>
    </row>
    <row r="11" spans="1:70" ht="15" customHeight="1">
      <c r="A11" s="17">
        <v>2019</v>
      </c>
      <c r="B11" s="22">
        <v>35.9</v>
      </c>
      <c r="C11" s="89">
        <v>22.8</v>
      </c>
      <c r="D11" s="90">
        <f t="shared" si="1"/>
        <v>-0.36490250696378823</v>
      </c>
      <c r="E11" s="10">
        <v>69.099999999999994</v>
      </c>
      <c r="F11" s="23">
        <f t="shared" si="2"/>
        <v>0.92479108635097484</v>
      </c>
      <c r="G11" s="24">
        <v>2.56</v>
      </c>
      <c r="H11" s="32">
        <f t="shared" si="3"/>
        <v>14.0234375</v>
      </c>
      <c r="I11" s="250"/>
      <c r="J11" s="108">
        <v>35.9</v>
      </c>
      <c r="K11" s="162">
        <v>22.8</v>
      </c>
      <c r="L11" s="90">
        <f t="shared" si="4"/>
        <v>-0.36490250696378823</v>
      </c>
      <c r="M11" s="134">
        <v>64.599999999999994</v>
      </c>
      <c r="N11" s="23">
        <f t="shared" si="5"/>
        <v>0.79944289693593307</v>
      </c>
      <c r="O11" s="22">
        <f t="shared" si="0"/>
        <v>2.56</v>
      </c>
      <c r="P11" s="33"/>
      <c r="Q11" s="177" t="s">
        <v>56</v>
      </c>
      <c r="R11" s="101">
        <v>34.6</v>
      </c>
      <c r="S11" s="127">
        <v>19.899999999999999</v>
      </c>
      <c r="T11" s="90">
        <f t="shared" si="7"/>
        <v>-0.42485549132947981</v>
      </c>
      <c r="U11" s="129">
        <v>59.6</v>
      </c>
      <c r="V11" s="23">
        <f t="shared" si="8"/>
        <v>0.72254335260115599</v>
      </c>
      <c r="W11" s="42">
        <f t="shared" si="13"/>
        <v>2.56</v>
      </c>
      <c r="X11" s="33"/>
      <c r="Y11" s="12" t="s">
        <v>55</v>
      </c>
      <c r="Z11" s="124">
        <v>36.6</v>
      </c>
      <c r="AA11" s="99">
        <v>29.5</v>
      </c>
      <c r="AB11" s="90">
        <f t="shared" si="9"/>
        <v>-0.19398907103825139</v>
      </c>
      <c r="AC11" s="128">
        <v>70.8</v>
      </c>
      <c r="AD11" s="23">
        <f t="shared" si="10"/>
        <v>0.93442622950819654</v>
      </c>
      <c r="AE11" s="52">
        <f t="shared" si="15"/>
        <v>2.56</v>
      </c>
      <c r="AF11" s="33"/>
      <c r="AG11" s="12" t="s">
        <v>52</v>
      </c>
      <c r="AH11" s="124"/>
      <c r="AI11" s="99"/>
      <c r="AJ11" s="90" t="e">
        <f t="shared" si="21"/>
        <v>#DIV/0!</v>
      </c>
      <c r="AK11" s="128"/>
      <c r="AL11" s="23"/>
      <c r="AM11" s="52">
        <f t="shared" si="17"/>
        <v>2.56</v>
      </c>
      <c r="AN11" s="33"/>
      <c r="AO11" s="12"/>
      <c r="AP11" s="124"/>
      <c r="AQ11" s="99"/>
      <c r="AR11" s="90"/>
      <c r="AS11" s="128"/>
      <c r="AT11" s="23" t="e">
        <f t="shared" si="12"/>
        <v>#DIV/0!</v>
      </c>
      <c r="AU11" s="52">
        <f t="shared" si="19"/>
        <v>2.56</v>
      </c>
      <c r="AV11" s="33"/>
      <c r="AW11" s="12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K11" s="100"/>
      <c r="BL11" s="100"/>
      <c r="BM11" s="100"/>
      <c r="BN11" s="100"/>
      <c r="BO11" s="100"/>
      <c r="BP11" s="100"/>
      <c r="BQ11" s="100"/>
      <c r="BR11" s="100"/>
    </row>
    <row r="12" spans="1:70" ht="15" customHeight="1">
      <c r="A12" s="17">
        <v>2020</v>
      </c>
      <c r="B12" s="22">
        <v>21.5</v>
      </c>
      <c r="C12" s="89">
        <v>18.399999999999999</v>
      </c>
      <c r="D12" s="90">
        <f t="shared" si="1"/>
        <v>-0.14418604651162797</v>
      </c>
      <c r="E12" s="10">
        <v>27.5</v>
      </c>
      <c r="F12" s="23">
        <f>(E12-B12)/B12</f>
        <v>0.27906976744186046</v>
      </c>
      <c r="G12" s="24">
        <v>2.0299999999999998</v>
      </c>
      <c r="H12" s="32">
        <f t="shared" si="3"/>
        <v>10.591133004926109</v>
      </c>
      <c r="I12" s="170"/>
      <c r="J12" s="108">
        <v>21.5</v>
      </c>
      <c r="K12" s="162">
        <v>20.2</v>
      </c>
      <c r="L12" s="90">
        <f t="shared" si="4"/>
        <v>-6.0465116279069801E-2</v>
      </c>
      <c r="M12" s="134">
        <v>28.2</v>
      </c>
      <c r="N12" s="23">
        <f t="shared" si="5"/>
        <v>0.31162790697674414</v>
      </c>
      <c r="O12" s="22">
        <f t="shared" si="0"/>
        <v>2.0299999999999998</v>
      </c>
      <c r="P12" s="33"/>
      <c r="Q12" s="12" t="s">
        <v>57</v>
      </c>
      <c r="R12" s="101">
        <v>19.399999999999999</v>
      </c>
      <c r="S12" s="127">
        <v>13</v>
      </c>
      <c r="T12" s="90">
        <f t="shared" si="7"/>
        <v>-0.32989690721649478</v>
      </c>
      <c r="U12" s="129">
        <v>24.7</v>
      </c>
      <c r="V12" s="23">
        <f>(U12-R12)/R12</f>
        <v>0.27319587628865988</v>
      </c>
      <c r="W12" s="42">
        <f t="shared" si="13"/>
        <v>2.0299999999999998</v>
      </c>
      <c r="X12" s="33"/>
      <c r="Y12" s="12" t="s">
        <v>54</v>
      </c>
      <c r="Z12" s="124">
        <v>22.4</v>
      </c>
      <c r="AA12" s="99">
        <v>21.7</v>
      </c>
      <c r="AB12" s="90">
        <f t="shared" si="9"/>
        <v>-3.1249999999999969E-2</v>
      </c>
      <c r="AC12" s="128">
        <v>30.7</v>
      </c>
      <c r="AD12" s="23">
        <f>(AC12-Z12)/Z12</f>
        <v>0.37053571428571436</v>
      </c>
      <c r="AE12" s="52">
        <f t="shared" si="15"/>
        <v>2.0299999999999998</v>
      </c>
      <c r="AF12" s="33"/>
      <c r="AG12" s="12" t="s">
        <v>53</v>
      </c>
      <c r="AH12" s="124"/>
      <c r="AI12" s="99"/>
      <c r="AJ12" s="90" t="e">
        <f t="shared" si="21"/>
        <v>#DIV/0!</v>
      </c>
      <c r="AK12" s="128"/>
      <c r="AL12" s="23"/>
      <c r="AM12" s="52">
        <f t="shared" si="17"/>
        <v>2.0299999999999998</v>
      </c>
      <c r="AN12" s="33"/>
      <c r="AO12" s="12"/>
      <c r="AP12" s="124"/>
      <c r="AQ12" s="99"/>
      <c r="AR12" s="90"/>
      <c r="AS12" s="128"/>
      <c r="AT12" s="23" t="e">
        <f>(AS12-AP12)/AP12</f>
        <v>#DIV/0!</v>
      </c>
      <c r="AU12" s="52">
        <f t="shared" si="19"/>
        <v>2.0299999999999998</v>
      </c>
      <c r="AV12" s="33"/>
      <c r="AW12" s="12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K12" s="100"/>
      <c r="BL12" s="100"/>
      <c r="BM12" s="100"/>
      <c r="BN12" s="100"/>
      <c r="BO12" s="100"/>
      <c r="BP12" s="100"/>
      <c r="BQ12" s="100"/>
      <c r="BR12" s="100"/>
    </row>
    <row r="13" spans="1:70" ht="15" customHeight="1">
      <c r="A13" s="85">
        <v>2021</v>
      </c>
      <c r="B13" s="249">
        <v>150</v>
      </c>
      <c r="C13" s="89">
        <v>84.8</v>
      </c>
      <c r="D13" s="90">
        <f t="shared" si="1"/>
        <v>-0.4346666666666667</v>
      </c>
      <c r="E13" s="10">
        <v>111</v>
      </c>
      <c r="F13" s="23">
        <f>(E13-B13)/B13</f>
        <v>-0.26</v>
      </c>
      <c r="G13" s="24">
        <v>3.89</v>
      </c>
      <c r="H13" s="32"/>
      <c r="I13" s="12" t="s">
        <v>37</v>
      </c>
      <c r="J13" s="109">
        <v>147</v>
      </c>
      <c r="K13" s="174">
        <v>121</v>
      </c>
      <c r="L13" s="90">
        <f>(K13-J13)/J13</f>
        <v>-0.17687074829931973</v>
      </c>
      <c r="M13" s="172">
        <v>94</v>
      </c>
      <c r="N13" s="23">
        <f t="shared" si="5"/>
        <v>-0.36054421768707484</v>
      </c>
      <c r="O13" s="22">
        <f t="shared" si="0"/>
        <v>3.89</v>
      </c>
      <c r="P13" s="33"/>
      <c r="Q13" s="12" t="s">
        <v>38</v>
      </c>
      <c r="R13" s="164">
        <v>146</v>
      </c>
      <c r="S13" s="173">
        <v>48.5</v>
      </c>
      <c r="T13" s="90">
        <f>(S13-R13)/R13</f>
        <v>-0.6678082191780822</v>
      </c>
      <c r="U13" s="173">
        <v>85</v>
      </c>
      <c r="V13" s="23">
        <f>(U13-R13)/R13</f>
        <v>-0.4178082191780822</v>
      </c>
      <c r="W13" s="42">
        <f t="shared" si="13"/>
        <v>3.89</v>
      </c>
      <c r="X13" s="33"/>
      <c r="Y13" s="12" t="s">
        <v>41</v>
      </c>
      <c r="Z13" s="163">
        <v>151</v>
      </c>
      <c r="AA13" s="171">
        <v>282</v>
      </c>
      <c r="AB13" s="90">
        <f>(AA13-Z13)/Z13</f>
        <v>0.86754966887417218</v>
      </c>
      <c r="AC13" s="171">
        <v>117</v>
      </c>
      <c r="AD13" s="23">
        <f>(AC13-Z13)/Z13</f>
        <v>-0.2251655629139073</v>
      </c>
      <c r="AE13" s="52">
        <f t="shared" si="15"/>
        <v>3.89</v>
      </c>
      <c r="AF13" s="33"/>
      <c r="AG13" s="12" t="s">
        <v>42</v>
      </c>
      <c r="AH13" s="163"/>
      <c r="AI13" s="171"/>
      <c r="AJ13" s="90" t="e">
        <f>(AI13-AH13)/AH13</f>
        <v>#DIV/0!</v>
      </c>
      <c r="AK13" s="171"/>
      <c r="AL13" s="23"/>
      <c r="AM13" s="52">
        <f t="shared" si="17"/>
        <v>3.89</v>
      </c>
      <c r="AN13" s="33"/>
      <c r="AO13" s="12"/>
      <c r="AP13" s="163"/>
      <c r="AQ13" s="171"/>
      <c r="AR13" s="90"/>
      <c r="AS13" s="171"/>
      <c r="AT13" s="23" t="e">
        <f>(AS13-AP13)/AP13</f>
        <v>#DIV/0!</v>
      </c>
      <c r="AU13" s="52">
        <f t="shared" si="19"/>
        <v>3.89</v>
      </c>
      <c r="AV13" s="33"/>
      <c r="AW13" s="12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K13" s="100"/>
      <c r="BL13" s="100"/>
      <c r="BM13" s="100"/>
      <c r="BN13" s="100"/>
      <c r="BO13" s="100"/>
      <c r="BP13" s="100"/>
      <c r="BQ13" s="100"/>
      <c r="BR13" s="100"/>
    </row>
    <row r="14" spans="1:70" ht="15" customHeight="1">
      <c r="A14" s="17">
        <v>2022</v>
      </c>
      <c r="B14" s="249">
        <v>62.2</v>
      </c>
      <c r="C14" s="89">
        <v>48</v>
      </c>
      <c r="D14" s="90">
        <f t="shared" si="1"/>
        <v>-0.22829581993569134</v>
      </c>
      <c r="E14" s="10">
        <v>82.3</v>
      </c>
      <c r="F14" s="23">
        <f>(E14-B14)/B14</f>
        <v>0.32315112540192914</v>
      </c>
      <c r="G14" s="24">
        <v>6.45</v>
      </c>
      <c r="H14" s="32">
        <f t="shared" si="3"/>
        <v>9.6434108527131777</v>
      </c>
      <c r="I14" s="170"/>
      <c r="J14" s="174"/>
      <c r="K14" s="174"/>
      <c r="L14" s="243"/>
      <c r="M14" s="172"/>
      <c r="N14" s="244"/>
      <c r="O14" s="246"/>
      <c r="P14" s="245"/>
      <c r="Q14" s="12"/>
      <c r="R14" s="164"/>
      <c r="S14" s="247"/>
      <c r="T14" s="243"/>
      <c r="U14" s="247"/>
      <c r="V14" s="244"/>
      <c r="W14" s="42"/>
      <c r="X14" s="33"/>
      <c r="Y14" s="12"/>
      <c r="Z14" s="163"/>
      <c r="AA14" s="248"/>
      <c r="AB14" s="243"/>
      <c r="AC14" s="248"/>
      <c r="AD14" s="244"/>
      <c r="AE14" s="52"/>
      <c r="AF14" s="33"/>
      <c r="AG14" s="12"/>
      <c r="AH14" s="163"/>
      <c r="AI14" s="248"/>
      <c r="AJ14" s="243"/>
      <c r="AK14" s="248"/>
      <c r="AL14" s="244"/>
      <c r="AM14" s="52"/>
      <c r="AN14" s="33"/>
      <c r="AO14" s="12"/>
      <c r="AP14" s="163"/>
      <c r="AQ14" s="248"/>
      <c r="AR14" s="243"/>
      <c r="AS14" s="248"/>
      <c r="AT14" s="244"/>
      <c r="AU14" s="52"/>
      <c r="AV14" s="33"/>
      <c r="AW14" s="12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K14" s="100"/>
      <c r="BL14" s="100"/>
      <c r="BM14" s="100"/>
      <c r="BN14" s="100"/>
      <c r="BO14" s="100"/>
      <c r="BP14" s="100"/>
      <c r="BQ14" s="100"/>
      <c r="BR14" s="100"/>
    </row>
    <row r="15" spans="1:70" ht="15" customHeight="1">
      <c r="A15" s="17">
        <v>2023</v>
      </c>
      <c r="B15" s="249">
        <v>48.3</v>
      </c>
      <c r="C15" s="89">
        <v>29.9</v>
      </c>
      <c r="D15" s="90">
        <f t="shared" si="1"/>
        <v>-0.38095238095238093</v>
      </c>
      <c r="E15" s="10">
        <v>66.900000000000006</v>
      </c>
      <c r="F15" s="23">
        <f>(E15-B15)/B15</f>
        <v>0.38509316770186353</v>
      </c>
      <c r="G15" s="24">
        <v>2.5299999999999998</v>
      </c>
      <c r="H15" s="32"/>
      <c r="I15" s="12" t="s">
        <v>69</v>
      </c>
      <c r="J15" s="174"/>
      <c r="K15" s="174"/>
      <c r="L15" s="243"/>
      <c r="M15" s="172"/>
      <c r="N15" s="244"/>
      <c r="O15" s="246"/>
      <c r="P15" s="245"/>
      <c r="Q15" s="12"/>
      <c r="R15" s="164"/>
      <c r="S15" s="247"/>
      <c r="T15" s="243"/>
      <c r="U15" s="247"/>
      <c r="V15" s="244"/>
      <c r="W15" s="42"/>
      <c r="X15" s="33"/>
      <c r="Y15" s="12"/>
      <c r="Z15" s="163"/>
      <c r="AA15" s="248"/>
      <c r="AB15" s="243"/>
      <c r="AC15" s="248"/>
      <c r="AD15" s="244"/>
      <c r="AE15" s="52"/>
      <c r="AF15" s="33"/>
      <c r="AG15" s="12"/>
      <c r="AH15" s="163"/>
      <c r="AI15" s="248"/>
      <c r="AJ15" s="243"/>
      <c r="AK15" s="248"/>
      <c r="AL15" s="244"/>
      <c r="AM15" s="52"/>
      <c r="AN15" s="33"/>
      <c r="AO15" s="12"/>
      <c r="AP15" s="163"/>
      <c r="AQ15" s="248"/>
      <c r="AR15" s="243"/>
      <c r="AS15" s="248"/>
      <c r="AT15" s="244"/>
      <c r="AU15" s="52"/>
      <c r="AV15" s="33"/>
      <c r="AW15" s="12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K15" s="100"/>
      <c r="BL15" s="100"/>
      <c r="BM15" s="100"/>
      <c r="BN15" s="100"/>
      <c r="BO15" s="100"/>
      <c r="BP15" s="100"/>
      <c r="BQ15" s="100"/>
      <c r="BR15" s="100"/>
    </row>
    <row r="16" spans="1:70" ht="23" customHeight="1" thickBot="1">
      <c r="A16" s="18"/>
      <c r="B16" s="25"/>
      <c r="C16" s="251" cm="1">
        <f t="array" ref="C16:D16">LINEST(D5:D15,B5:B15)</f>
        <v>-2.3031128378180618E-3</v>
      </c>
      <c r="D16" s="252">
        <v>-0.11307805945281348</v>
      </c>
      <c r="E16" s="253" cm="1">
        <f t="array" ref="E16:F16">LINEST(F5:F15, B5:B15)</f>
        <v>-4.0939777210946115E-3</v>
      </c>
      <c r="F16" s="254">
        <v>0.45228707117411615</v>
      </c>
      <c r="G16" s="36"/>
      <c r="H16" s="37"/>
      <c r="I16" s="6"/>
      <c r="J16" s="35"/>
      <c r="K16" s="167" cm="1">
        <f t="array" ref="K16:L16">LINEST(L5:L12,J5:J12)</f>
        <v>-7.2218943627020147E-3</v>
      </c>
      <c r="L16" s="168">
        <v>0.1223214375984598</v>
      </c>
      <c r="M16" s="165" cm="1">
        <f t="array" ref="M16:N16">LINEST(N5:N10, J5:J10)</f>
        <v>-1.1927018132621075E-2</v>
      </c>
      <c r="N16" s="166">
        <v>0.58382040214373665</v>
      </c>
      <c r="O16" s="36"/>
      <c r="P16" s="37"/>
      <c r="R16" s="39"/>
      <c r="S16" s="167" cm="1">
        <f t="array" ref="S16:T16">LINEST(T5:T12,R5:R12)</f>
        <v>-1.1144314636652704E-3</v>
      </c>
      <c r="T16" s="168">
        <v>-0.20920110563669073</v>
      </c>
      <c r="U16" s="165" cm="1">
        <f t="array" ref="U16:V16">LINEST(V5:V10, R5:R10)</f>
        <v>-9.3679533949645663E-3</v>
      </c>
      <c r="V16" s="166">
        <v>0.46293707539195672</v>
      </c>
      <c r="W16" s="42"/>
      <c r="X16" s="118"/>
      <c r="Y16" s="104"/>
      <c r="Z16" s="39"/>
      <c r="AA16" s="167" cm="1">
        <f t="array" ref="AA16:AB16">LINEST(AB5:AB12,Z5:Z12)</f>
        <v>1.37715780611584E-3</v>
      </c>
      <c r="AB16" s="168">
        <v>-0.10695410854435927</v>
      </c>
      <c r="AC16" s="165" cm="1">
        <f t="array" ref="AC16:AD16">LINEST(AD5:AD10, Z5:Z10)</f>
        <v>-1.6425218485020404E-2</v>
      </c>
      <c r="AD16" s="166">
        <v>0.79353357200510488</v>
      </c>
      <c r="AE16" s="15"/>
      <c r="AF16" s="125"/>
      <c r="AG16" s="170"/>
      <c r="AH16" s="39"/>
      <c r="AI16" s="167"/>
      <c r="AJ16" s="168"/>
      <c r="AK16" s="165"/>
      <c r="AL16" s="166"/>
      <c r="AM16" s="15"/>
      <c r="AN16" s="125"/>
      <c r="AO16" s="170"/>
      <c r="AP16" s="39"/>
      <c r="AQ16" s="167"/>
      <c r="AR16" s="168"/>
      <c r="AS16" s="165"/>
      <c r="AT16" s="166"/>
      <c r="AU16" s="15"/>
      <c r="AV16" s="125"/>
      <c r="AW16" s="17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K16" s="100"/>
      <c r="BL16" s="100"/>
      <c r="BM16" s="100"/>
      <c r="BN16" s="100"/>
      <c r="BO16" s="100"/>
      <c r="BP16" s="100"/>
      <c r="BQ16" s="100"/>
      <c r="BR16" s="100"/>
    </row>
    <row r="17" spans="1:152" ht="24.5" customHeight="1" thickBot="1">
      <c r="A17" s="130" t="s">
        <v>3</v>
      </c>
      <c r="B17" s="35">
        <f>AVERAGE(B5:B15)</f>
        <v>43.909090909090907</v>
      </c>
      <c r="C17" s="120">
        <f>AVERAGE(C5:C14)</f>
        <v>31.75</v>
      </c>
      <c r="D17" s="121">
        <f>AVERAGE(D5:D15)</f>
        <v>-0.21420565042246109</v>
      </c>
      <c r="E17" s="120">
        <f>AVERAGE(E5:E14)</f>
        <v>49.059999999999995</v>
      </c>
      <c r="F17" s="121">
        <f>AVERAGE(F5:F14)</f>
        <v>0.26126733759247173</v>
      </c>
      <c r="I17" t="s">
        <v>3</v>
      </c>
      <c r="J17" s="25">
        <f>AVERAGE(J5:J13)</f>
        <v>41.511111111111113</v>
      </c>
      <c r="K17" s="91">
        <f>AVERAGE(K5:K13)</f>
        <v>36.355555555555554</v>
      </c>
      <c r="L17" s="92">
        <f>AVERAGE(L5:L13)</f>
        <v>-9.2753390011101985E-2</v>
      </c>
      <c r="M17" s="25">
        <f>AVERAGE(M5:M13)</f>
        <v>44.022222222222219</v>
      </c>
      <c r="N17" s="26">
        <f>AVERAGE(N5:N13)</f>
        <v>0.24837750344983733</v>
      </c>
      <c r="R17" s="119">
        <f>AVERAGE(R5:R13)</f>
        <v>40.055555555555557</v>
      </c>
      <c r="S17" s="120">
        <f>AVERAGE(S5:S13)</f>
        <v>23.488888888888891</v>
      </c>
      <c r="T17" s="121">
        <f>AVERAGE(T5:T13)</f>
        <v>-0.28671806813642314</v>
      </c>
      <c r="U17" s="35">
        <f>AVERAGE(U5:U13)</f>
        <v>40.25555555555556</v>
      </c>
      <c r="V17" s="122">
        <f>AVERAGE(V5:V13)</f>
        <v>0.20577743801907339</v>
      </c>
      <c r="W17" s="43"/>
      <c r="X17" s="123"/>
      <c r="Y17" s="104"/>
      <c r="Z17" s="119">
        <f>AVERAGE(Z5:Z13)</f>
        <v>42.8</v>
      </c>
      <c r="AA17" s="120">
        <f>AVERAGE(AA5:AA13)</f>
        <v>55.655555555555551</v>
      </c>
      <c r="AB17" s="121">
        <f>AVERAGE(AB5:AB13)</f>
        <v>3.7160795412403073E-2</v>
      </c>
      <c r="AC17" s="35">
        <f>AVERAGE(AC5:AC13)</f>
        <v>49.633333333333333</v>
      </c>
      <c r="AD17" s="122">
        <f>AVERAGE(AD5:AD13)</f>
        <v>0.32925550381500646</v>
      </c>
      <c r="AE17" s="36"/>
      <c r="AF17" s="126"/>
      <c r="AG17" s="170"/>
      <c r="AH17" s="119">
        <f>AVERAGE(AH5:AH13)</f>
        <v>31.4</v>
      </c>
      <c r="AI17" s="120" t="e">
        <f>AVERAGE(AI5:AI13)</f>
        <v>#DIV/0!</v>
      </c>
      <c r="AJ17" s="121" t="e">
        <f>AVERAGE(AJ5:AJ13)</f>
        <v>#DIV/0!</v>
      </c>
      <c r="AK17" s="35"/>
      <c r="AL17" s="122"/>
      <c r="AM17" s="36"/>
      <c r="AN17" s="126"/>
      <c r="AO17" s="170"/>
      <c r="AP17" s="119" t="e">
        <f>AVERAGE(AP5:AP13)</f>
        <v>#DIV/0!</v>
      </c>
      <c r="AQ17" s="120"/>
      <c r="AR17" s="121"/>
      <c r="AS17" s="35" t="e">
        <f>AVERAGE(AS5:AS13)</f>
        <v>#DIV/0!</v>
      </c>
      <c r="AT17" s="122" t="e">
        <f>AVERAGE(AT5:AT13)</f>
        <v>#DIV/0!</v>
      </c>
      <c r="AU17" s="36"/>
      <c r="AV17" s="126"/>
      <c r="AW17" s="17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K17" s="100"/>
      <c r="BL17" s="100"/>
      <c r="BM17" s="100"/>
      <c r="BN17" s="100"/>
      <c r="BO17" s="100"/>
      <c r="BP17" s="100"/>
      <c r="BQ17" s="100"/>
      <c r="BR17" s="100"/>
    </row>
    <row r="18" spans="1:152" ht="24.5" customHeight="1">
      <c r="A18" s="273" t="s">
        <v>25</v>
      </c>
      <c r="B18" s="274"/>
      <c r="C18" s="274"/>
      <c r="D18" s="274"/>
      <c r="E18" s="274"/>
      <c r="F18" s="275"/>
      <c r="K18" s="60"/>
      <c r="L18" s="60"/>
      <c r="M18" s="61"/>
      <c r="Q18" s="2"/>
      <c r="R18" s="104"/>
      <c r="S18" s="104"/>
      <c r="T18" s="104"/>
      <c r="U18" s="104"/>
      <c r="V18" s="104"/>
      <c r="W18" s="104"/>
      <c r="X18" s="104"/>
      <c r="Y18" s="105"/>
      <c r="Z18" s="105"/>
      <c r="AA18" s="105"/>
      <c r="AB18" s="105"/>
      <c r="AC18" s="105"/>
      <c r="AE18" s="2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0"/>
      <c r="AT18" s="100"/>
      <c r="AU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J18" s="100"/>
      <c r="BK18" s="100"/>
      <c r="BL18" s="100"/>
      <c r="BM18" s="100"/>
      <c r="BN18" s="100"/>
      <c r="BO18" s="100"/>
      <c r="BP18" s="100"/>
      <c r="BQ18" s="100"/>
    </row>
    <row r="19" spans="1:152" ht="15" customHeight="1">
      <c r="A19" s="7"/>
      <c r="B19" s="14" t="s">
        <v>9</v>
      </c>
      <c r="C19" s="14" t="s">
        <v>10</v>
      </c>
      <c r="D19" s="14" t="s">
        <v>11</v>
      </c>
      <c r="E19" s="14" t="s">
        <v>12</v>
      </c>
      <c r="F19" s="131" t="s">
        <v>13</v>
      </c>
      <c r="Q19" s="2"/>
      <c r="R19" s="104"/>
      <c r="S19" s="104"/>
      <c r="T19" s="104"/>
      <c r="U19" s="104"/>
      <c r="V19" s="104"/>
      <c r="W19" s="104"/>
      <c r="X19" s="104"/>
      <c r="Y19" s="105"/>
      <c r="Z19" s="105"/>
      <c r="AA19" s="105"/>
      <c r="AB19" s="105"/>
      <c r="AC19" s="105"/>
      <c r="AE19" s="2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0"/>
      <c r="AT19" s="100"/>
      <c r="AU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J19" s="100"/>
      <c r="BK19" s="100"/>
      <c r="BL19" s="100"/>
      <c r="BM19" s="100"/>
      <c r="BN19" s="100"/>
      <c r="BO19" s="100"/>
      <c r="BP19" s="100"/>
      <c r="BQ19" s="100"/>
    </row>
    <row r="20" spans="1:152" ht="15" customHeight="1">
      <c r="A20" s="17" t="str">
        <f>B4</f>
        <v>ERCOT-North</v>
      </c>
      <c r="B20" s="16">
        <f>H2-G2*2</f>
        <v>5.9047164783697941</v>
      </c>
      <c r="C20" s="16">
        <f>H2-G2</f>
        <v>7.7044627675801509</v>
      </c>
      <c r="D20" s="16">
        <f>H2</f>
        <v>9.5042090567905078</v>
      </c>
      <c r="E20" s="16">
        <f>H2+G2</f>
        <v>11.303955346000865</v>
      </c>
      <c r="F20" s="132">
        <f>H2+G2*2</f>
        <v>13.103701635211221</v>
      </c>
      <c r="K20" s="60"/>
      <c r="L20" s="60"/>
      <c r="M20" s="61"/>
      <c r="Q20" s="2"/>
      <c r="R20" s="104"/>
      <c r="S20" s="104"/>
      <c r="T20" s="104"/>
      <c r="U20" s="104"/>
      <c r="V20" s="104"/>
      <c r="W20" s="104"/>
      <c r="X20" s="104"/>
      <c r="Y20" s="105"/>
      <c r="Z20" s="105"/>
      <c r="AA20" s="105"/>
      <c r="AB20" s="105"/>
      <c r="AC20" s="105"/>
      <c r="AE20" s="2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5"/>
      <c r="AT20" s="105"/>
      <c r="AU20" s="105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J20" s="100"/>
      <c r="BK20" s="100"/>
      <c r="BL20" s="100"/>
      <c r="BM20" s="100"/>
      <c r="BN20" s="100"/>
      <c r="BO20" s="100"/>
      <c r="BP20" s="100"/>
      <c r="BQ20" s="100"/>
    </row>
    <row r="21" spans="1:152" ht="15" customHeight="1">
      <c r="A21" s="17" t="str">
        <f>J4</f>
        <v>ERCOT South</v>
      </c>
      <c r="B21" s="16">
        <f>P2-O2*2</f>
        <v>7.8168901989041446</v>
      </c>
      <c r="C21" s="16">
        <f>P2-O2</f>
        <v>8.2996868470950549</v>
      </c>
      <c r="D21" s="16">
        <f>P2</f>
        <v>8.7824834952859643</v>
      </c>
      <c r="E21" s="16">
        <f>P2+O2</f>
        <v>9.2652801434768737</v>
      </c>
      <c r="F21" s="132">
        <f>P2+O2*2</f>
        <v>9.7480767916677831</v>
      </c>
      <c r="Q21" s="2"/>
      <c r="R21" s="104"/>
      <c r="S21" s="104"/>
      <c r="T21" s="104"/>
      <c r="U21" s="104"/>
      <c r="V21" s="104"/>
      <c r="W21" s="104"/>
      <c r="X21" s="104"/>
      <c r="Y21" s="105"/>
      <c r="Z21" s="105"/>
      <c r="AA21" s="105"/>
      <c r="AB21" s="105"/>
      <c r="AC21" s="105"/>
      <c r="AE21" s="2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0"/>
      <c r="AT21" s="105"/>
      <c r="AU21" s="105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J21" s="100"/>
      <c r="BK21" s="100"/>
      <c r="BL21" s="100"/>
      <c r="BM21" s="100"/>
      <c r="BN21" s="100"/>
      <c r="BO21" s="100"/>
      <c r="BP21" s="100"/>
      <c r="BQ21" s="100"/>
    </row>
    <row r="22" spans="1:152" ht="15" customHeight="1">
      <c r="A22" s="17" t="str">
        <f>R4</f>
        <v>ERCOT West</v>
      </c>
      <c r="B22" s="16">
        <f>X2-W2*2</f>
        <v>7.2127816936657547</v>
      </c>
      <c r="C22" s="16">
        <f>X2-W2</f>
        <v>7.7566683119318371</v>
      </c>
      <c r="D22" s="16">
        <f>X2</f>
        <v>8.3005549301979205</v>
      </c>
      <c r="E22" s="16">
        <f>X2+W2</f>
        <v>8.8444415484640029</v>
      </c>
      <c r="F22" s="132">
        <f>X2+W2*2</f>
        <v>9.3883281667300871</v>
      </c>
      <c r="Q22" s="2"/>
      <c r="R22" s="104"/>
      <c r="S22" s="104"/>
      <c r="T22" s="104"/>
      <c r="U22" s="104"/>
      <c r="V22" s="104"/>
      <c r="W22" s="104"/>
      <c r="X22" s="104"/>
      <c r="Y22" s="105"/>
      <c r="Z22" s="105"/>
      <c r="AA22" s="105"/>
      <c r="AB22" s="105"/>
      <c r="AC22" s="105"/>
      <c r="AE22" s="2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0"/>
      <c r="AT22" s="105"/>
      <c r="AU22" s="105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J22" s="100"/>
      <c r="BK22" s="100"/>
      <c r="BL22" s="100"/>
      <c r="BM22" s="100"/>
      <c r="BN22" s="100"/>
      <c r="BO22" s="100"/>
      <c r="BP22" s="100"/>
      <c r="BQ22" s="100"/>
    </row>
    <row r="23" spans="1:152" ht="15" customHeight="1">
      <c r="A23" s="17" t="str">
        <f>Z4</f>
        <v>ERCOT Houston</v>
      </c>
      <c r="B23" s="16">
        <f>AF2-AE2*2</f>
        <v>8.0712031049641944</v>
      </c>
      <c r="C23" s="16">
        <f>AF2-AE2</f>
        <v>8.5952136890152371</v>
      </c>
      <c r="D23" s="16">
        <f>AF2</f>
        <v>9.119224273066278</v>
      </c>
      <c r="E23" s="16">
        <f>AF2+AE2</f>
        <v>9.643234857117319</v>
      </c>
      <c r="F23" s="132">
        <f>AF2+AE2*2</f>
        <v>10.167245441168362</v>
      </c>
      <c r="Q23" s="2"/>
      <c r="R23" s="104"/>
      <c r="S23" s="104"/>
      <c r="T23" s="104"/>
      <c r="U23" s="104"/>
      <c r="V23" s="104"/>
      <c r="W23" s="104"/>
      <c r="X23" s="104"/>
      <c r="Y23" s="105"/>
      <c r="Z23" s="105"/>
      <c r="AA23" s="105"/>
      <c r="AB23" s="105"/>
      <c r="AC23" s="105"/>
      <c r="AE23" s="2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0"/>
      <c r="AT23" s="105"/>
      <c r="AU23" s="105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J23" s="100"/>
      <c r="BK23" s="100"/>
      <c r="BL23" s="100"/>
      <c r="BM23" s="100"/>
      <c r="BN23" s="100"/>
      <c r="BO23" s="100"/>
      <c r="BP23" s="100"/>
      <c r="BQ23" s="100"/>
    </row>
    <row r="24" spans="1:152" ht="15" customHeight="1">
      <c r="A24" s="17" t="s">
        <v>62</v>
      </c>
      <c r="B24" s="16">
        <f>AN2-AM2*2</f>
        <v>-4.8715401692129916</v>
      </c>
      <c r="C24" s="16">
        <f>AN2-AM2</f>
        <v>-1.7342508710229392</v>
      </c>
      <c r="D24" s="16">
        <f>AN2</f>
        <v>1.4030384271671135</v>
      </c>
      <c r="E24" s="16">
        <f>AN2+AM2</f>
        <v>4.5403277253571659</v>
      </c>
      <c r="F24" s="132">
        <f>AN2+AM2*2</f>
        <v>7.677617023547219</v>
      </c>
      <c r="Q24" s="2"/>
      <c r="R24" s="104"/>
      <c r="S24" s="104"/>
      <c r="T24" s="104"/>
      <c r="U24" s="104"/>
      <c r="V24" s="104"/>
      <c r="W24" s="104"/>
      <c r="X24" s="104"/>
      <c r="Y24" s="105"/>
      <c r="Z24" s="105"/>
      <c r="AA24" s="105"/>
      <c r="AB24" s="105"/>
      <c r="AC24" s="105"/>
      <c r="AE24" s="2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0"/>
      <c r="AT24" s="105"/>
      <c r="AU24" s="105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J24" s="100"/>
      <c r="BK24" s="100"/>
      <c r="BL24" s="100"/>
      <c r="BM24" s="100"/>
      <c r="BN24" s="100"/>
      <c r="BO24" s="100"/>
      <c r="BP24" s="100"/>
      <c r="BQ24" s="100"/>
    </row>
    <row r="25" spans="1:152" ht="15" customHeight="1" thickBot="1">
      <c r="A25" s="18" t="s">
        <v>61</v>
      </c>
      <c r="B25" s="19">
        <f>AV2-AU2*2</f>
        <v>0</v>
      </c>
      <c r="C25" s="19">
        <f>AV2-AU2</f>
        <v>0</v>
      </c>
      <c r="D25" s="19">
        <f>AV2</f>
        <v>0</v>
      </c>
      <c r="E25" s="19">
        <f>AV2+AU2</f>
        <v>0</v>
      </c>
      <c r="F25" s="133">
        <f>AV2+AU2*2</f>
        <v>0</v>
      </c>
      <c r="Q25" s="2"/>
      <c r="R25" s="104"/>
      <c r="S25" s="104"/>
      <c r="T25" s="104"/>
      <c r="U25" s="104"/>
      <c r="V25" s="104"/>
      <c r="W25" s="104"/>
      <c r="X25" s="104"/>
      <c r="Y25" s="105"/>
      <c r="Z25" s="105"/>
      <c r="AA25" s="105"/>
      <c r="AB25" s="105"/>
      <c r="AC25" s="105"/>
      <c r="AE25" s="2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0"/>
      <c r="AT25" s="105"/>
      <c r="AU25" s="105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J25" s="100"/>
      <c r="BK25" s="100"/>
      <c r="BL25" s="100"/>
      <c r="BM25" s="100"/>
      <c r="BN25" s="100"/>
      <c r="BO25" s="100"/>
      <c r="BP25" s="100"/>
      <c r="BQ25" s="100"/>
    </row>
    <row r="26" spans="1:152" ht="16" thickBot="1">
      <c r="A26" t="s">
        <v>3</v>
      </c>
      <c r="D26" s="83"/>
      <c r="E26" s="83"/>
      <c r="F26" s="83">
        <f t="shared" ref="F26:BP26" si="22">AVERAGE(F30:F269)</f>
        <v>15.609169924872448</v>
      </c>
      <c r="G26" s="83"/>
      <c r="H26" s="83">
        <f t="shared" si="22"/>
        <v>25.439395770013277</v>
      </c>
      <c r="I26" s="83"/>
      <c r="J26" s="83"/>
      <c r="K26" s="83">
        <f t="shared" si="22"/>
        <v>20.026883794676209</v>
      </c>
      <c r="L26" s="83"/>
      <c r="M26" s="83">
        <f t="shared" si="22"/>
        <v>32.589018384413286</v>
      </c>
      <c r="N26" s="83"/>
      <c r="O26" s="83"/>
      <c r="P26" s="83">
        <f t="shared" si="22"/>
        <v>24.285783206259616</v>
      </c>
      <c r="Q26" s="83"/>
      <c r="R26" s="83">
        <f t="shared" si="22"/>
        <v>39.456334876826737</v>
      </c>
      <c r="S26" s="83"/>
      <c r="T26" s="83"/>
      <c r="U26" s="83">
        <f t="shared" si="22"/>
        <v>28.38586815962265</v>
      </c>
      <c r="V26" s="83"/>
      <c r="W26" s="83">
        <f t="shared" si="22"/>
        <v>46.041345247253687</v>
      </c>
      <c r="X26" s="83"/>
      <c r="Y26" s="83"/>
      <c r="Z26" s="83">
        <f t="shared" si="22"/>
        <v>32.327138654765363</v>
      </c>
      <c r="AA26" s="83"/>
      <c r="AB26" s="83">
        <f t="shared" si="22"/>
        <v>52.344049495694044</v>
      </c>
      <c r="AC26" s="83"/>
      <c r="AD26" s="83" t="e">
        <f t="shared" si="22"/>
        <v>#REF!</v>
      </c>
      <c r="AE26" s="83">
        <f>AVERAGE(AE30:AE317)</f>
        <v>32.725564853556484</v>
      </c>
      <c r="AF26" s="83" t="e">
        <f t="shared" si="22"/>
        <v>#DIV/0!</v>
      </c>
      <c r="AG26" s="83"/>
      <c r="AH26" s="83"/>
      <c r="AI26" s="83"/>
      <c r="AJ26" s="83"/>
      <c r="AK26" s="83"/>
      <c r="AL26" s="83" t="e">
        <f t="shared" si="22"/>
        <v>#REF!</v>
      </c>
      <c r="AM26" s="83"/>
      <c r="AN26" s="83"/>
      <c r="AO26" s="83"/>
      <c r="AP26" s="83"/>
      <c r="AQ26" s="83" t="e">
        <f t="shared" si="22"/>
        <v>#REF!</v>
      </c>
      <c r="AR26" s="83"/>
      <c r="AS26" s="83"/>
      <c r="AT26" s="83"/>
      <c r="AU26" s="83"/>
      <c r="AV26" s="83" t="e">
        <f t="shared" si="22"/>
        <v>#REF!</v>
      </c>
      <c r="AW26" s="83"/>
      <c r="AX26" s="83"/>
      <c r="AY26" s="83" t="e">
        <f t="shared" si="22"/>
        <v>#REF!</v>
      </c>
      <c r="AZ26" s="83"/>
      <c r="BA26" s="83" t="e">
        <f t="shared" si="22"/>
        <v>#REF!</v>
      </c>
      <c r="BB26" s="83"/>
      <c r="BC26" s="83"/>
      <c r="BD26" s="83" t="e">
        <f t="shared" si="22"/>
        <v>#REF!</v>
      </c>
      <c r="BE26" s="83"/>
      <c r="BF26" s="83" t="e">
        <f t="shared" si="22"/>
        <v>#REF!</v>
      </c>
      <c r="BG26" s="83"/>
      <c r="BH26" s="83" t="e">
        <f t="shared" si="22"/>
        <v>#REF!</v>
      </c>
      <c r="BI26" s="83">
        <f t="shared" si="22"/>
        <v>29.383974895397497</v>
      </c>
      <c r="BJ26" s="83">
        <f t="shared" si="22"/>
        <v>37.54899581589958</v>
      </c>
      <c r="BK26" s="83"/>
      <c r="BL26" s="83"/>
      <c r="BM26" s="83"/>
      <c r="BN26" s="83" t="e">
        <f t="shared" si="22"/>
        <v>#REF!</v>
      </c>
      <c r="BO26" s="83"/>
      <c r="BP26" s="83" t="e">
        <f t="shared" si="22"/>
        <v>#REF!</v>
      </c>
      <c r="BQ26" s="83"/>
      <c r="BR26" s="83"/>
      <c r="BS26" s="83" t="e">
        <f t="shared" ref="BS26:DR26" si="23">AVERAGE(BS30:BS269)</f>
        <v>#REF!</v>
      </c>
      <c r="BT26" s="83"/>
      <c r="BU26" s="83" t="e">
        <f t="shared" si="23"/>
        <v>#REF!</v>
      </c>
      <c r="BV26" s="83"/>
      <c r="BW26" s="83"/>
      <c r="BX26" s="83" t="e">
        <f t="shared" si="23"/>
        <v>#REF!</v>
      </c>
      <c r="BY26" s="83"/>
      <c r="BZ26" s="83" t="e">
        <f t="shared" si="23"/>
        <v>#REF!</v>
      </c>
      <c r="CA26" s="83"/>
      <c r="CB26" s="83"/>
      <c r="CC26" s="83" t="e">
        <f t="shared" si="23"/>
        <v>#REF!</v>
      </c>
      <c r="CD26" s="83"/>
      <c r="CE26" s="83" t="e">
        <f t="shared" si="23"/>
        <v>#REF!</v>
      </c>
      <c r="CF26" s="83"/>
      <c r="CG26" s="83"/>
      <c r="CH26" s="83" t="e">
        <f t="shared" si="23"/>
        <v>#REF!</v>
      </c>
      <c r="CI26" s="83"/>
      <c r="CJ26" s="83" t="e">
        <f t="shared" si="23"/>
        <v>#REF!</v>
      </c>
      <c r="CK26" s="83"/>
      <c r="CL26" s="83" t="e">
        <f t="shared" si="23"/>
        <v>#REF!</v>
      </c>
      <c r="CM26" s="83" t="e">
        <f t="shared" si="23"/>
        <v>#DIV/0!</v>
      </c>
      <c r="CN26" s="83">
        <f t="shared" si="23"/>
        <v>32.617112970711297</v>
      </c>
      <c r="CO26" s="83"/>
      <c r="CP26" s="83"/>
      <c r="CQ26" s="83"/>
      <c r="CR26" s="83" t="e">
        <f t="shared" si="23"/>
        <v>#REF!</v>
      </c>
      <c r="CS26" s="83"/>
      <c r="CT26" s="83" t="e">
        <f t="shared" si="23"/>
        <v>#REF!</v>
      </c>
      <c r="CU26" s="83"/>
      <c r="CV26" s="83"/>
      <c r="CW26" s="83" t="e">
        <f t="shared" si="23"/>
        <v>#REF!</v>
      </c>
      <c r="CX26" s="83"/>
      <c r="CY26" s="83" t="e">
        <f t="shared" si="23"/>
        <v>#REF!</v>
      </c>
      <c r="CZ26" s="83"/>
      <c r="DA26" s="83"/>
      <c r="DB26" s="83" t="e">
        <f t="shared" si="23"/>
        <v>#REF!</v>
      </c>
      <c r="DC26" s="83"/>
      <c r="DD26" s="83" t="e">
        <f t="shared" si="23"/>
        <v>#REF!</v>
      </c>
      <c r="DE26" s="83"/>
      <c r="DF26" s="83"/>
      <c r="DG26" s="83" t="e">
        <f t="shared" si="23"/>
        <v>#REF!</v>
      </c>
      <c r="DH26" s="83"/>
      <c r="DI26" s="83" t="e">
        <f t="shared" si="23"/>
        <v>#REF!</v>
      </c>
      <c r="DJ26" s="83"/>
      <c r="DK26" s="83"/>
      <c r="DL26" s="83" t="e">
        <f t="shared" si="23"/>
        <v>#REF!</v>
      </c>
      <c r="DM26" s="83"/>
      <c r="DN26" s="83" t="e">
        <f t="shared" si="23"/>
        <v>#REF!</v>
      </c>
      <c r="DO26" s="83"/>
      <c r="DP26" s="83" t="e">
        <f t="shared" si="23"/>
        <v>#REF!</v>
      </c>
      <c r="DQ26" s="83" t="e">
        <f t="shared" si="23"/>
        <v>#DIV/0!</v>
      </c>
      <c r="DR26" s="83">
        <f t="shared" si="23"/>
        <v>46.381129707112933</v>
      </c>
      <c r="DS26" s="83"/>
      <c r="DT26" s="83"/>
      <c r="DU26" s="83"/>
      <c r="DV26" s="83" t="e">
        <f>AVERAGE(DV30:DV269)</f>
        <v>#REF!</v>
      </c>
      <c r="DW26" s="83"/>
      <c r="DX26" s="83" t="e">
        <f t="shared" ref="DX26" si="24">AVERAGE(DX30:DX269)</f>
        <v>#DIV/0!</v>
      </c>
      <c r="DY26" s="83"/>
      <c r="DZ26" s="83"/>
      <c r="EA26" s="83" t="e">
        <f t="shared" ref="EA26" si="25">AVERAGE(EA30:EA269)</f>
        <v>#REF!</v>
      </c>
      <c r="EB26" s="83"/>
      <c r="EC26" s="83" t="e">
        <f t="shared" ref="EC26" si="26">AVERAGE(EC30:EC269)</f>
        <v>#DIV/0!</v>
      </c>
      <c r="ED26" s="83"/>
      <c r="EE26" s="83"/>
      <c r="EF26" s="83" t="e">
        <f t="shared" ref="EF26" si="27">AVERAGE(EF30:EF269)</f>
        <v>#REF!</v>
      </c>
      <c r="EG26" s="83"/>
      <c r="EH26" s="83" t="e">
        <f t="shared" ref="EH26" si="28">AVERAGE(EH30:EH269)</f>
        <v>#DIV/0!</v>
      </c>
      <c r="EI26" s="83"/>
      <c r="EJ26" s="83"/>
      <c r="EK26" s="83" t="e">
        <f t="shared" ref="EK26" si="29">AVERAGE(EK30:EK269)</f>
        <v>#REF!</v>
      </c>
      <c r="EL26" s="83"/>
      <c r="EM26" s="83" t="e">
        <f t="shared" ref="EM26" si="30">AVERAGE(EM30:EM269)</f>
        <v>#DIV/0!</v>
      </c>
      <c r="EN26" s="83"/>
      <c r="EO26" s="83"/>
      <c r="EP26" s="83" t="e">
        <f t="shared" ref="EP26" si="31">AVERAGE(EP30:EP269)</f>
        <v>#REF!</v>
      </c>
      <c r="EQ26" s="83"/>
      <c r="ER26" s="83" t="e">
        <f t="shared" ref="ER26" si="32">AVERAGE(ER30:ER269)</f>
        <v>#DIV/0!</v>
      </c>
      <c r="ES26" s="83"/>
      <c r="ET26" s="83" t="e">
        <f t="shared" ref="ET26:EV26" si="33">AVERAGE(ET30:ET269)</f>
        <v>#DIV/0!</v>
      </c>
      <c r="EU26" s="83" t="e">
        <f t="shared" si="33"/>
        <v>#DIV/0!</v>
      </c>
      <c r="EV26" s="83" t="e">
        <f t="shared" si="33"/>
        <v>#DIV/0!</v>
      </c>
    </row>
    <row r="27" spans="1:152" ht="15" customHeight="1">
      <c r="B27" s="288" t="s">
        <v>21</v>
      </c>
      <c r="C27" s="288"/>
      <c r="D27" s="273" t="s">
        <v>19</v>
      </c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  <c r="AE27" s="274"/>
      <c r="AF27" s="275"/>
      <c r="AH27" s="273" t="s">
        <v>20</v>
      </c>
      <c r="AI27" s="274"/>
      <c r="AJ27" s="274"/>
      <c r="AK27" s="274"/>
      <c r="AL27" s="274"/>
      <c r="AM27" s="274"/>
      <c r="AN27" s="274"/>
      <c r="AO27" s="274"/>
      <c r="AP27" s="274"/>
      <c r="AQ27" s="274"/>
      <c r="AR27" s="274"/>
      <c r="AS27" s="274"/>
      <c r="AT27" s="274"/>
      <c r="AU27" s="274"/>
      <c r="AV27" s="274"/>
      <c r="AW27" s="274"/>
      <c r="AX27" s="274"/>
      <c r="AY27" s="274"/>
      <c r="AZ27" s="274"/>
      <c r="BA27" s="274"/>
      <c r="BB27" s="274"/>
      <c r="BC27" s="274"/>
      <c r="BD27" s="274"/>
      <c r="BE27" s="274"/>
      <c r="BF27" s="274"/>
      <c r="BG27" s="274"/>
      <c r="BH27" s="274"/>
      <c r="BI27" s="274"/>
      <c r="BJ27" s="275"/>
      <c r="BL27" s="273" t="s">
        <v>45</v>
      </c>
      <c r="BM27" s="274"/>
      <c r="BN27" s="274"/>
      <c r="BO27" s="274"/>
      <c r="BP27" s="274"/>
      <c r="BQ27" s="274"/>
      <c r="BR27" s="274"/>
      <c r="BS27" s="274"/>
      <c r="BT27" s="274"/>
      <c r="BU27" s="274"/>
      <c r="BV27" s="274"/>
      <c r="BW27" s="274"/>
      <c r="BX27" s="274"/>
      <c r="BY27" s="274"/>
      <c r="BZ27" s="274"/>
      <c r="CA27" s="274"/>
      <c r="CB27" s="274"/>
      <c r="CC27" s="274"/>
      <c r="CD27" s="274"/>
      <c r="CE27" s="274"/>
      <c r="CF27" s="274"/>
      <c r="CG27" s="274"/>
      <c r="CH27" s="274"/>
      <c r="CI27" s="274"/>
      <c r="CJ27" s="274"/>
      <c r="CK27" s="274"/>
      <c r="CL27" s="274"/>
      <c r="CM27" s="274"/>
      <c r="CN27" s="275"/>
      <c r="CP27" s="273" t="s">
        <v>48</v>
      </c>
      <c r="CQ27" s="274"/>
      <c r="CR27" s="274"/>
      <c r="CS27" s="274"/>
      <c r="CT27" s="274"/>
      <c r="CU27" s="274"/>
      <c r="CV27" s="274"/>
      <c r="CW27" s="274"/>
      <c r="CX27" s="274"/>
      <c r="CY27" s="274"/>
      <c r="CZ27" s="274"/>
      <c r="DA27" s="274"/>
      <c r="DB27" s="274"/>
      <c r="DC27" s="274"/>
      <c r="DD27" s="274"/>
      <c r="DE27" s="274"/>
      <c r="DF27" s="274"/>
      <c r="DG27" s="274"/>
      <c r="DH27" s="274"/>
      <c r="DI27" s="274"/>
      <c r="DJ27" s="274"/>
      <c r="DK27" s="274"/>
      <c r="DL27" s="274"/>
      <c r="DM27" s="274"/>
      <c r="DN27" s="274"/>
      <c r="DO27" s="274"/>
      <c r="DP27" s="274"/>
      <c r="DQ27" s="274"/>
      <c r="DR27" s="275"/>
      <c r="DT27" s="273" t="s">
        <v>64</v>
      </c>
      <c r="DU27" s="274"/>
      <c r="DV27" s="274"/>
      <c r="DW27" s="274"/>
      <c r="DX27" s="274"/>
      <c r="DY27" s="274"/>
      <c r="DZ27" s="274"/>
      <c r="EA27" s="274"/>
      <c r="EB27" s="274"/>
      <c r="EC27" s="274"/>
      <c r="ED27" s="274"/>
      <c r="EE27" s="274"/>
      <c r="EF27" s="274"/>
      <c r="EG27" s="274"/>
      <c r="EH27" s="274"/>
      <c r="EI27" s="274"/>
      <c r="EJ27" s="274"/>
      <c r="EK27" s="274"/>
      <c r="EL27" s="274"/>
      <c r="EM27" s="274"/>
      <c r="EN27" s="274"/>
      <c r="EO27" s="274"/>
      <c r="EP27" s="274"/>
      <c r="EQ27" s="274"/>
      <c r="ER27" s="274"/>
      <c r="ES27" s="274"/>
      <c r="ET27" s="274"/>
      <c r="EU27" s="274"/>
      <c r="EV27" s="275"/>
    </row>
    <row r="28" spans="1:152" s="41" customFormat="1" ht="63" customHeight="1">
      <c r="B28" s="98" t="s">
        <v>70</v>
      </c>
      <c r="C28" s="157"/>
      <c r="D28" s="281" t="s">
        <v>9</v>
      </c>
      <c r="E28" s="279"/>
      <c r="F28" s="279"/>
      <c r="G28" s="279"/>
      <c r="H28" s="279"/>
      <c r="I28" s="279" t="s">
        <v>10</v>
      </c>
      <c r="J28" s="279"/>
      <c r="K28" s="279"/>
      <c r="L28" s="279"/>
      <c r="M28" s="279"/>
      <c r="N28" s="279" t="s">
        <v>11</v>
      </c>
      <c r="O28" s="279"/>
      <c r="P28" s="279"/>
      <c r="Q28" s="279"/>
      <c r="R28" s="279"/>
      <c r="S28" s="279" t="s">
        <v>12</v>
      </c>
      <c r="T28" s="279"/>
      <c r="U28" s="279"/>
      <c r="V28" s="279"/>
      <c r="W28" s="279"/>
      <c r="X28" s="279" t="s">
        <v>13</v>
      </c>
      <c r="Y28" s="279"/>
      <c r="Z28" s="279"/>
      <c r="AA28" s="279"/>
      <c r="AB28" s="279"/>
      <c r="AC28" s="278" t="s">
        <v>30</v>
      </c>
      <c r="AD28" s="278"/>
      <c r="AE28" s="276" t="s">
        <v>71</v>
      </c>
      <c r="AF28" s="277"/>
      <c r="AH28" s="281" t="s">
        <v>9</v>
      </c>
      <c r="AI28" s="279"/>
      <c r="AJ28" s="279"/>
      <c r="AK28" s="279"/>
      <c r="AL28" s="279"/>
      <c r="AM28" s="279" t="s">
        <v>10</v>
      </c>
      <c r="AN28" s="279"/>
      <c r="AO28" s="279"/>
      <c r="AP28" s="279"/>
      <c r="AQ28" s="279"/>
      <c r="AR28" s="279" t="s">
        <v>11</v>
      </c>
      <c r="AS28" s="279"/>
      <c r="AT28" s="279"/>
      <c r="AU28" s="279"/>
      <c r="AV28" s="279"/>
      <c r="AW28" s="279" t="s">
        <v>12</v>
      </c>
      <c r="AX28" s="279"/>
      <c r="AY28" s="279"/>
      <c r="AZ28" s="279"/>
      <c r="BA28" s="279"/>
      <c r="BB28" s="279" t="s">
        <v>13</v>
      </c>
      <c r="BC28" s="279"/>
      <c r="BD28" s="279"/>
      <c r="BE28" s="279"/>
      <c r="BF28" s="279"/>
      <c r="BG28" s="278" t="s">
        <v>30</v>
      </c>
      <c r="BH28" s="278"/>
      <c r="BI28" s="276" t="s">
        <v>59</v>
      </c>
      <c r="BJ28" s="277"/>
      <c r="BL28" s="281" t="s">
        <v>9</v>
      </c>
      <c r="BM28" s="279"/>
      <c r="BN28" s="279"/>
      <c r="BO28" s="279"/>
      <c r="BP28" s="279"/>
      <c r="BQ28" s="279" t="s">
        <v>10</v>
      </c>
      <c r="BR28" s="279"/>
      <c r="BS28" s="279"/>
      <c r="BT28" s="279"/>
      <c r="BU28" s="279"/>
      <c r="BV28" s="279" t="s">
        <v>11</v>
      </c>
      <c r="BW28" s="279"/>
      <c r="BX28" s="279"/>
      <c r="BY28" s="279"/>
      <c r="BZ28" s="279"/>
      <c r="CA28" s="279" t="s">
        <v>12</v>
      </c>
      <c r="CB28" s="279"/>
      <c r="CC28" s="279"/>
      <c r="CD28" s="279"/>
      <c r="CE28" s="279"/>
      <c r="CF28" s="279" t="s">
        <v>13</v>
      </c>
      <c r="CG28" s="279"/>
      <c r="CH28" s="279"/>
      <c r="CI28" s="279"/>
      <c r="CJ28" s="279"/>
      <c r="CK28" s="278" t="s">
        <v>30</v>
      </c>
      <c r="CL28" s="278"/>
      <c r="CM28" s="276" t="s">
        <v>59</v>
      </c>
      <c r="CN28" s="277"/>
      <c r="CP28" s="281" t="s">
        <v>9</v>
      </c>
      <c r="CQ28" s="279"/>
      <c r="CR28" s="279"/>
      <c r="CS28" s="279"/>
      <c r="CT28" s="279"/>
      <c r="CU28" s="279" t="s">
        <v>10</v>
      </c>
      <c r="CV28" s="279"/>
      <c r="CW28" s="279"/>
      <c r="CX28" s="279"/>
      <c r="CY28" s="279"/>
      <c r="CZ28" s="279" t="s">
        <v>11</v>
      </c>
      <c r="DA28" s="279"/>
      <c r="DB28" s="279"/>
      <c r="DC28" s="279"/>
      <c r="DD28" s="279"/>
      <c r="DE28" s="279" t="s">
        <v>12</v>
      </c>
      <c r="DF28" s="279"/>
      <c r="DG28" s="279"/>
      <c r="DH28" s="279"/>
      <c r="DI28" s="279"/>
      <c r="DJ28" s="279" t="s">
        <v>13</v>
      </c>
      <c r="DK28" s="279"/>
      <c r="DL28" s="279"/>
      <c r="DM28" s="279"/>
      <c r="DN28" s="279"/>
      <c r="DO28" s="278" t="s">
        <v>30</v>
      </c>
      <c r="DP28" s="278"/>
      <c r="DQ28" s="276" t="s">
        <v>58</v>
      </c>
      <c r="DR28" s="277"/>
      <c r="DT28" s="281" t="s">
        <v>9</v>
      </c>
      <c r="DU28" s="279"/>
      <c r="DV28" s="279"/>
      <c r="DW28" s="279"/>
      <c r="DX28" s="279"/>
      <c r="DY28" s="279" t="s">
        <v>10</v>
      </c>
      <c r="DZ28" s="279"/>
      <c r="EA28" s="279"/>
      <c r="EB28" s="279"/>
      <c r="EC28" s="279"/>
      <c r="ED28" s="279" t="s">
        <v>11</v>
      </c>
      <c r="EE28" s="279"/>
      <c r="EF28" s="279"/>
      <c r="EG28" s="279"/>
      <c r="EH28" s="279"/>
      <c r="EI28" s="279" t="s">
        <v>12</v>
      </c>
      <c r="EJ28" s="279"/>
      <c r="EK28" s="279"/>
      <c r="EL28" s="279"/>
      <c r="EM28" s="279"/>
      <c r="EN28" s="279" t="s">
        <v>13</v>
      </c>
      <c r="EO28" s="279"/>
      <c r="EP28" s="279"/>
      <c r="EQ28" s="279"/>
      <c r="ER28" s="279"/>
      <c r="ES28" s="278" t="s">
        <v>30</v>
      </c>
      <c r="ET28" s="278"/>
      <c r="EU28" s="276" t="s">
        <v>67</v>
      </c>
      <c r="EV28" s="277"/>
    </row>
    <row r="29" spans="1:152" ht="74" customHeight="1">
      <c r="A29" t="s">
        <v>2</v>
      </c>
      <c r="B29" t="s">
        <v>0</v>
      </c>
      <c r="C29" t="s">
        <v>18</v>
      </c>
      <c r="D29" s="145" t="str">
        <f>$B$19</f>
        <v>P2.5</v>
      </c>
      <c r="E29" s="138" t="s">
        <v>14</v>
      </c>
      <c r="F29" s="138" t="s">
        <v>15</v>
      </c>
      <c r="G29" s="114" t="s">
        <v>16</v>
      </c>
      <c r="H29" s="114" t="s">
        <v>17</v>
      </c>
      <c r="I29" s="137" t="str">
        <f>$C$19</f>
        <v>P16</v>
      </c>
      <c r="J29" s="138" t="s">
        <v>14</v>
      </c>
      <c r="K29" s="138" t="s">
        <v>15</v>
      </c>
      <c r="L29" s="139" t="s">
        <v>16</v>
      </c>
      <c r="M29" s="139" t="s">
        <v>17</v>
      </c>
      <c r="N29" s="137" t="str">
        <f>$D$19</f>
        <v>P50</v>
      </c>
      <c r="O29" s="138" t="s">
        <v>14</v>
      </c>
      <c r="P29" s="138" t="s">
        <v>15</v>
      </c>
      <c r="Q29" s="139" t="s">
        <v>16</v>
      </c>
      <c r="R29" s="139" t="s">
        <v>17</v>
      </c>
      <c r="S29" s="137" t="str">
        <f>$E$19</f>
        <v>P84</v>
      </c>
      <c r="T29" s="138" t="s">
        <v>14</v>
      </c>
      <c r="U29" s="138" t="s">
        <v>15</v>
      </c>
      <c r="V29" s="139" t="s">
        <v>16</v>
      </c>
      <c r="W29" s="139" t="s">
        <v>17</v>
      </c>
      <c r="X29" s="137" t="str">
        <f>$F$19</f>
        <v>P97.5</v>
      </c>
      <c r="Y29" s="138" t="s">
        <v>14</v>
      </c>
      <c r="Z29" s="138" t="s">
        <v>15</v>
      </c>
      <c r="AA29" s="139" t="s">
        <v>16</v>
      </c>
      <c r="AB29" s="139" t="s">
        <v>17</v>
      </c>
      <c r="AC29" s="50" t="s">
        <v>31</v>
      </c>
      <c r="AD29" s="114" t="s">
        <v>30</v>
      </c>
      <c r="AE29" s="140" t="s">
        <v>43</v>
      </c>
      <c r="AF29" s="146" t="s">
        <v>32</v>
      </c>
      <c r="AH29" s="145" t="str">
        <f>$B$19</f>
        <v>P2.5</v>
      </c>
      <c r="AI29" s="138" t="s">
        <v>14</v>
      </c>
      <c r="AJ29" s="138" t="s">
        <v>15</v>
      </c>
      <c r="AK29" s="114" t="s">
        <v>16</v>
      </c>
      <c r="AL29" s="114" t="s">
        <v>17</v>
      </c>
      <c r="AM29" s="137" t="str">
        <f>$C$19</f>
        <v>P16</v>
      </c>
      <c r="AN29" s="138" t="s">
        <v>14</v>
      </c>
      <c r="AO29" s="138" t="s">
        <v>15</v>
      </c>
      <c r="AP29" s="139" t="s">
        <v>16</v>
      </c>
      <c r="AQ29" s="139" t="s">
        <v>17</v>
      </c>
      <c r="AR29" s="137" t="str">
        <f>$D$19</f>
        <v>P50</v>
      </c>
      <c r="AS29" s="138" t="s">
        <v>14</v>
      </c>
      <c r="AT29" s="138" t="s">
        <v>15</v>
      </c>
      <c r="AU29" s="139" t="s">
        <v>16</v>
      </c>
      <c r="AV29" s="139" t="s">
        <v>17</v>
      </c>
      <c r="AW29" s="137" t="str">
        <f>$E$19</f>
        <v>P84</v>
      </c>
      <c r="AX29" s="138" t="s">
        <v>14</v>
      </c>
      <c r="AY29" s="138" t="s">
        <v>15</v>
      </c>
      <c r="AZ29" s="139" t="s">
        <v>16</v>
      </c>
      <c r="BA29" s="139" t="s">
        <v>17</v>
      </c>
      <c r="BB29" s="137" t="str">
        <f>$F$19</f>
        <v>P97.5</v>
      </c>
      <c r="BC29" s="138" t="s">
        <v>14</v>
      </c>
      <c r="BD29" s="138" t="s">
        <v>15</v>
      </c>
      <c r="BE29" s="139" t="s">
        <v>16</v>
      </c>
      <c r="BF29" s="139" t="s">
        <v>17</v>
      </c>
      <c r="BG29" s="50" t="s">
        <v>31</v>
      </c>
      <c r="BH29" s="114" t="s">
        <v>30</v>
      </c>
      <c r="BI29" s="140" t="s">
        <v>44</v>
      </c>
      <c r="BJ29" s="146" t="s">
        <v>33</v>
      </c>
      <c r="BL29" s="145" t="str">
        <f>$B$19</f>
        <v>P2.5</v>
      </c>
      <c r="BM29" s="138" t="s">
        <v>14</v>
      </c>
      <c r="BN29" s="138" t="s">
        <v>15</v>
      </c>
      <c r="BO29" s="114" t="s">
        <v>16</v>
      </c>
      <c r="BP29" s="114" t="s">
        <v>17</v>
      </c>
      <c r="BQ29" s="137" t="str">
        <f>$C$19</f>
        <v>P16</v>
      </c>
      <c r="BR29" s="138" t="s">
        <v>14</v>
      </c>
      <c r="BS29" s="138" t="s">
        <v>15</v>
      </c>
      <c r="BT29" s="139" t="s">
        <v>16</v>
      </c>
      <c r="BU29" s="139" t="s">
        <v>17</v>
      </c>
      <c r="BV29" s="137" t="str">
        <f>$D$19</f>
        <v>P50</v>
      </c>
      <c r="BW29" s="138" t="s">
        <v>14</v>
      </c>
      <c r="BX29" s="138" t="s">
        <v>15</v>
      </c>
      <c r="BY29" s="139" t="s">
        <v>16</v>
      </c>
      <c r="BZ29" s="139" t="s">
        <v>17</v>
      </c>
      <c r="CA29" s="137" t="str">
        <f>$E$19</f>
        <v>P84</v>
      </c>
      <c r="CB29" s="138" t="s">
        <v>14</v>
      </c>
      <c r="CC29" s="138" t="s">
        <v>15</v>
      </c>
      <c r="CD29" s="139" t="s">
        <v>16</v>
      </c>
      <c r="CE29" s="139" t="s">
        <v>17</v>
      </c>
      <c r="CF29" s="137" t="str">
        <f>$F$19</f>
        <v>P97.5</v>
      </c>
      <c r="CG29" s="138" t="s">
        <v>14</v>
      </c>
      <c r="CH29" s="138" t="s">
        <v>15</v>
      </c>
      <c r="CI29" s="139" t="s">
        <v>16</v>
      </c>
      <c r="CJ29" s="139" t="s">
        <v>17</v>
      </c>
      <c r="CK29" s="50" t="s">
        <v>31</v>
      </c>
      <c r="CL29" s="114" t="s">
        <v>30</v>
      </c>
      <c r="CM29" s="140" t="s">
        <v>46</v>
      </c>
      <c r="CN29" s="146" t="s">
        <v>47</v>
      </c>
      <c r="CP29" s="145" t="str">
        <f>$B$19</f>
        <v>P2.5</v>
      </c>
      <c r="CQ29" s="138" t="s">
        <v>14</v>
      </c>
      <c r="CR29" s="138" t="s">
        <v>15</v>
      </c>
      <c r="CS29" s="114" t="s">
        <v>16</v>
      </c>
      <c r="CT29" s="114" t="s">
        <v>17</v>
      </c>
      <c r="CU29" s="137" t="str">
        <f>$C$19</f>
        <v>P16</v>
      </c>
      <c r="CV29" s="138" t="s">
        <v>14</v>
      </c>
      <c r="CW29" s="138" t="s">
        <v>15</v>
      </c>
      <c r="CX29" s="139" t="s">
        <v>16</v>
      </c>
      <c r="CY29" s="139" t="s">
        <v>17</v>
      </c>
      <c r="CZ29" s="137" t="str">
        <f>$D$19</f>
        <v>P50</v>
      </c>
      <c r="DA29" s="138" t="s">
        <v>14</v>
      </c>
      <c r="DB29" s="138" t="s">
        <v>15</v>
      </c>
      <c r="DC29" s="139" t="s">
        <v>16</v>
      </c>
      <c r="DD29" s="139" t="s">
        <v>17</v>
      </c>
      <c r="DE29" s="137" t="str">
        <f>$E$19</f>
        <v>P84</v>
      </c>
      <c r="DF29" s="138" t="s">
        <v>14</v>
      </c>
      <c r="DG29" s="138" t="s">
        <v>15</v>
      </c>
      <c r="DH29" s="139" t="s">
        <v>16</v>
      </c>
      <c r="DI29" s="139" t="s">
        <v>17</v>
      </c>
      <c r="DJ29" s="137" t="str">
        <f>$F$19</f>
        <v>P97.5</v>
      </c>
      <c r="DK29" s="138" t="s">
        <v>14</v>
      </c>
      <c r="DL29" s="138" t="s">
        <v>15</v>
      </c>
      <c r="DM29" s="139" t="s">
        <v>16</v>
      </c>
      <c r="DN29" s="139" t="s">
        <v>17</v>
      </c>
      <c r="DO29" s="50" t="s">
        <v>31</v>
      </c>
      <c r="DP29" s="114" t="s">
        <v>30</v>
      </c>
      <c r="DQ29" s="140" t="s">
        <v>49</v>
      </c>
      <c r="DR29" s="146" t="s">
        <v>50</v>
      </c>
      <c r="DT29" s="145" t="str">
        <f>$B$19</f>
        <v>P2.5</v>
      </c>
      <c r="DU29" s="138" t="s">
        <v>14</v>
      </c>
      <c r="DV29" s="138" t="s">
        <v>15</v>
      </c>
      <c r="DW29" s="114" t="s">
        <v>16</v>
      </c>
      <c r="DX29" s="114" t="s">
        <v>17</v>
      </c>
      <c r="DY29" s="137" t="str">
        <f>$C$19</f>
        <v>P16</v>
      </c>
      <c r="DZ29" s="138" t="s">
        <v>14</v>
      </c>
      <c r="EA29" s="138" t="s">
        <v>15</v>
      </c>
      <c r="EB29" s="139" t="s">
        <v>16</v>
      </c>
      <c r="EC29" s="139" t="s">
        <v>17</v>
      </c>
      <c r="ED29" s="137" t="str">
        <f>$D$19</f>
        <v>P50</v>
      </c>
      <c r="EE29" s="138" t="s">
        <v>14</v>
      </c>
      <c r="EF29" s="138" t="s">
        <v>15</v>
      </c>
      <c r="EG29" s="139" t="s">
        <v>16</v>
      </c>
      <c r="EH29" s="139" t="s">
        <v>17</v>
      </c>
      <c r="EI29" s="137" t="str">
        <f>$E$19</f>
        <v>P84</v>
      </c>
      <c r="EJ29" s="138" t="s">
        <v>14</v>
      </c>
      <c r="EK29" s="138" t="s">
        <v>15</v>
      </c>
      <c r="EL29" s="139" t="s">
        <v>16</v>
      </c>
      <c r="EM29" s="139" t="s">
        <v>17</v>
      </c>
      <c r="EN29" s="137" t="str">
        <f>$F$19</f>
        <v>P97.5</v>
      </c>
      <c r="EO29" s="138" t="s">
        <v>14</v>
      </c>
      <c r="EP29" s="138" t="s">
        <v>15</v>
      </c>
      <c r="EQ29" s="139" t="s">
        <v>16</v>
      </c>
      <c r="ER29" s="139" t="s">
        <v>17</v>
      </c>
      <c r="ES29" s="50" t="s">
        <v>31</v>
      </c>
      <c r="ET29" s="114" t="s">
        <v>30</v>
      </c>
      <c r="EU29" s="140" t="s">
        <v>65</v>
      </c>
      <c r="EV29" s="140" t="s">
        <v>66</v>
      </c>
    </row>
    <row r="30" spans="1:152" ht="15" customHeight="1">
      <c r="A30">
        <f>YEAR(B30)</f>
        <v>2022</v>
      </c>
      <c r="B30" s="46">
        <v>44562</v>
      </c>
      <c r="C30" s="111">
        <f>CY323</f>
        <v>0</v>
      </c>
      <c r="D30" s="108">
        <v>0</v>
      </c>
      <c r="E30" s="158">
        <f t="shared" ref="E30" si="34">$C$16*D30+$D$16</f>
        <v>-0.11307805945281348</v>
      </c>
      <c r="F30" s="159">
        <f t="shared" ref="F30" si="35">D30*(1+E30)</f>
        <v>0</v>
      </c>
      <c r="G30" s="141">
        <f t="shared" ref="G30" si="36">$E$16*D30+$F$16</f>
        <v>0.45228707117411615</v>
      </c>
      <c r="H30" s="80">
        <f t="shared" ref="H30" si="37">D30*(1+G30)</f>
        <v>0</v>
      </c>
      <c r="I30" s="24">
        <v>0</v>
      </c>
      <c r="J30" s="158">
        <f t="shared" ref="J30" si="38">$C$16*I30+$D$16</f>
        <v>-0.11307805945281348</v>
      </c>
      <c r="K30" s="159">
        <f t="shared" ref="K30" si="39">I30*(1+J30)</f>
        <v>0</v>
      </c>
      <c r="L30" s="143">
        <f t="shared" ref="L30" si="40">$E$16*I30+$F$16</f>
        <v>0.45228707117411615</v>
      </c>
      <c r="M30" s="142">
        <f t="shared" ref="M30" si="41">I30*(1+L30)</f>
        <v>0</v>
      </c>
      <c r="N30" s="24">
        <v>0</v>
      </c>
      <c r="O30" s="158">
        <f t="shared" ref="O30" si="42">$C$16*N30+$D$16</f>
        <v>-0.11307805945281348</v>
      </c>
      <c r="P30" s="159">
        <f t="shared" ref="P30" si="43">N30*(1+O30)</f>
        <v>0</v>
      </c>
      <c r="Q30" s="143">
        <f t="shared" ref="Q30" si="44">$E$16*N30+$F$16</f>
        <v>0.45228707117411615</v>
      </c>
      <c r="R30" s="142">
        <f t="shared" ref="R30" si="45">N30*(1+Q30)</f>
        <v>0</v>
      </c>
      <c r="S30" s="24">
        <v>0</v>
      </c>
      <c r="T30" s="158">
        <f t="shared" ref="T30" si="46">$C$16*S30+$D$16</f>
        <v>-0.11307805945281348</v>
      </c>
      <c r="U30" s="159">
        <f t="shared" ref="U30" si="47">S30*(1+T30)</f>
        <v>0</v>
      </c>
      <c r="V30" s="143">
        <f t="shared" ref="V30" si="48">$E$16*S30+$F$16</f>
        <v>0.45228707117411615</v>
      </c>
      <c r="W30" s="142">
        <f t="shared" ref="W30" si="49">S30*(1+V30)</f>
        <v>0</v>
      </c>
      <c r="X30" s="24">
        <v>0</v>
      </c>
      <c r="Y30" s="158">
        <f t="shared" ref="Y30" si="50">$C$16*X30+$D$16</f>
        <v>-0.11307805945281348</v>
      </c>
      <c r="Z30" s="159">
        <f t="shared" ref="Z30" si="51">X30*(1+Y30)</f>
        <v>0</v>
      </c>
      <c r="AA30" s="143">
        <f t="shared" ref="AA30" si="52">$E$16*X30+$F$16</f>
        <v>0.45228707117411615</v>
      </c>
      <c r="AB30" s="142">
        <f t="shared" ref="AB30" si="53">X30*(1+AA30)</f>
        <v>0</v>
      </c>
      <c r="AC30" s="144" t="e" cm="1">
        <f t="array" ref="AC30:AC317">VLOOKUP($A$30:$A$317,#REF!,2,FALSE)</f>
        <v>#REF!</v>
      </c>
      <c r="AD30" s="80" t="e">
        <f>N30*AC30</f>
        <v>#REF!</v>
      </c>
      <c r="AE30" s="159"/>
      <c r="AF30" s="192"/>
      <c r="AG30" s="135">
        <f>B30</f>
        <v>44562</v>
      </c>
      <c r="AH30" s="108" t="e">
        <f>#REF!*$B$21</f>
        <v>#REF!</v>
      </c>
      <c r="AI30" s="158" t="e">
        <f>$K$16*AH30+$L$16</f>
        <v>#REF!</v>
      </c>
      <c r="AJ30" s="159" t="e">
        <f>AH30*(1+AI30)</f>
        <v>#REF!</v>
      </c>
      <c r="AK30" s="143" t="e">
        <f>$M$16*AH30+$N$16</f>
        <v>#REF!</v>
      </c>
      <c r="AL30" s="142" t="e">
        <f>AH30*(1+AK30)</f>
        <v>#REF!</v>
      </c>
      <c r="AM30" s="24" t="e">
        <f>#REF!*$C$21</f>
        <v>#REF!</v>
      </c>
      <c r="AN30" s="158" t="e">
        <f>$K$16*AM30+$L$16</f>
        <v>#REF!</v>
      </c>
      <c r="AO30" s="159" t="e">
        <f>AM30*(1+AN30)</f>
        <v>#REF!</v>
      </c>
      <c r="AP30" s="143" t="e">
        <f>$M$16*AM30+$N$16</f>
        <v>#REF!</v>
      </c>
      <c r="AQ30" s="142" t="e">
        <f>AM30*(1+AP30)</f>
        <v>#REF!</v>
      </c>
      <c r="AR30" s="24" t="e">
        <f>#REF!*$D$21</f>
        <v>#REF!</v>
      </c>
      <c r="AS30" s="158" t="e">
        <f>$K$16*AR30+$L$16</f>
        <v>#REF!</v>
      </c>
      <c r="AT30" s="159" t="e">
        <f>AR30*(1+AS30)</f>
        <v>#REF!</v>
      </c>
      <c r="AU30" s="143" t="e">
        <f>$M$16*AR30+$N$16</f>
        <v>#REF!</v>
      </c>
      <c r="AV30" s="142" t="e">
        <f>AR30*(1+AU30)</f>
        <v>#REF!</v>
      </c>
      <c r="AW30" s="24" t="e">
        <f>#REF!*$E$21</f>
        <v>#REF!</v>
      </c>
      <c r="AX30" s="158" t="e">
        <f>$K$16*AW30+$L$16</f>
        <v>#REF!</v>
      </c>
      <c r="AY30" s="159" t="e">
        <f>AW30*(1+AX30)</f>
        <v>#REF!</v>
      </c>
      <c r="AZ30" s="143" t="e">
        <f>$M$16*AW30+$N$16</f>
        <v>#REF!</v>
      </c>
      <c r="BA30" s="142" t="e">
        <f>AW30*(1+AZ30)</f>
        <v>#REF!</v>
      </c>
      <c r="BB30" s="24" t="e">
        <f>#REF!*$F$21</f>
        <v>#REF!</v>
      </c>
      <c r="BC30" s="158" t="e">
        <f>$K$16*BB30+$L$16</f>
        <v>#REF!</v>
      </c>
      <c r="BD30" s="159" t="e">
        <f>BB30*(1+BC30)</f>
        <v>#REF!</v>
      </c>
      <c r="BE30" s="143" t="e">
        <f>$M$16*BB30+$N$16</f>
        <v>#REF!</v>
      </c>
      <c r="BF30" s="142" t="e">
        <f>BB30*(1+BE30)</f>
        <v>#REF!</v>
      </c>
      <c r="BG30" s="144" t="e" cm="1">
        <f t="array" ref="BG30:BG317">VLOOKUP($A$30:$A$317,#REF!,2,FALSE)</f>
        <v>#REF!</v>
      </c>
      <c r="BH30" s="80" t="e">
        <f>AR30*BG30</f>
        <v>#REF!</v>
      </c>
      <c r="BI30" s="24"/>
      <c r="BJ30" s="154"/>
      <c r="BK30" s="135">
        <f>$B30</f>
        <v>44562</v>
      </c>
      <c r="BL30" s="108" t="e">
        <f>#REF!*$B$22</f>
        <v>#REF!</v>
      </c>
      <c r="BM30" s="158" t="e">
        <f>$S$16*BL30+$T$16</f>
        <v>#REF!</v>
      </c>
      <c r="BN30" s="159" t="e">
        <f>BL30*(1+BM30)</f>
        <v>#REF!</v>
      </c>
      <c r="BO30" s="141" t="e">
        <f>$U$16*BL30+$V$16</f>
        <v>#REF!</v>
      </c>
      <c r="BP30" s="142" t="e">
        <f>BL30*(1+BO30)</f>
        <v>#REF!</v>
      </c>
      <c r="BQ30" s="24" t="e">
        <f>#REF!*$C$22</f>
        <v>#REF!</v>
      </c>
      <c r="BR30" s="158" t="e">
        <f>$S$16*BQ30+$T$16</f>
        <v>#REF!</v>
      </c>
      <c r="BS30" s="159" t="e">
        <f>BQ30*(1+BR30)</f>
        <v>#REF!</v>
      </c>
      <c r="BT30" s="143" t="e">
        <f>$U$16*BQ30+$V$16</f>
        <v>#REF!</v>
      </c>
      <c r="BU30" s="142" t="e">
        <f>BQ30*(1+BT30)</f>
        <v>#REF!</v>
      </c>
      <c r="BV30" s="24" t="e">
        <f>#REF!*$D$22</f>
        <v>#REF!</v>
      </c>
      <c r="BW30" s="158" t="e">
        <f>$S$16*BV30+$T$16</f>
        <v>#REF!</v>
      </c>
      <c r="BX30" s="159" t="e">
        <f>BV30*(1+BW30)</f>
        <v>#REF!</v>
      </c>
      <c r="BY30" s="143" t="e">
        <f>$U$16*BV30+$V$16</f>
        <v>#REF!</v>
      </c>
      <c r="BZ30" s="142" t="e">
        <f>BV30*(1+BY30)</f>
        <v>#REF!</v>
      </c>
      <c r="CA30" s="24" t="e">
        <f>#REF!*$E$22</f>
        <v>#REF!</v>
      </c>
      <c r="CB30" s="158" t="e">
        <f>$S$16*CA30+$T$16</f>
        <v>#REF!</v>
      </c>
      <c r="CC30" s="159" t="e">
        <f>CA30*(1+CB30)</f>
        <v>#REF!</v>
      </c>
      <c r="CD30" s="143" t="e">
        <f>$U$16*CA30+$V$16</f>
        <v>#REF!</v>
      </c>
      <c r="CE30" s="142" t="e">
        <f>CA30*(1+CD30)</f>
        <v>#REF!</v>
      </c>
      <c r="CF30" s="24" t="e">
        <f>#REF!*$F$22</f>
        <v>#REF!</v>
      </c>
      <c r="CG30" s="158" t="e">
        <f>$S$16*CF30+$T$16</f>
        <v>#REF!</v>
      </c>
      <c r="CH30" s="159" t="e">
        <f>CF30*(1+CG30)</f>
        <v>#REF!</v>
      </c>
      <c r="CI30" s="143" t="e">
        <f>$U$16*CF30+$V$16</f>
        <v>#REF!</v>
      </c>
      <c r="CJ30" s="142" t="e">
        <f>CF30*(1+CI30)</f>
        <v>#REF!</v>
      </c>
      <c r="CK30" s="144" t="e" cm="1">
        <f t="array" ref="CK30:CK269">VLOOKUP($A$30:$A$269,#REF!,2,FALSE)</f>
        <v>#REF!</v>
      </c>
      <c r="CL30" s="80" t="e">
        <f>BV30*CK30</f>
        <v>#REF!</v>
      </c>
      <c r="CM30" s="15"/>
      <c r="CN30" s="34"/>
      <c r="CO30" s="135">
        <f>$B30</f>
        <v>44562</v>
      </c>
      <c r="CP30" s="108" t="e">
        <f>#REF!*$B$23</f>
        <v>#REF!</v>
      </c>
      <c r="CQ30" s="158" t="e">
        <f>$AA$16*CP30+$AB$16</f>
        <v>#REF!</v>
      </c>
      <c r="CR30" s="159" t="e">
        <f>CP30*(1+CQ30)</f>
        <v>#REF!</v>
      </c>
      <c r="CS30" s="141" t="e">
        <f>$AC$16*CP30+$AD$16</f>
        <v>#REF!</v>
      </c>
      <c r="CT30" s="142" t="e">
        <f>CP30*(1+CS30)</f>
        <v>#REF!</v>
      </c>
      <c r="CU30" s="24" t="e">
        <f>#REF!*$C$23</f>
        <v>#REF!</v>
      </c>
      <c r="CV30" s="158" t="e">
        <f>$AA$16*CU30+$AB$16</f>
        <v>#REF!</v>
      </c>
      <c r="CW30" s="159" t="e">
        <f>CU30*(1+CV30)</f>
        <v>#REF!</v>
      </c>
      <c r="CX30" s="143" t="e">
        <f>$AC$16*CU30+$AD$16</f>
        <v>#REF!</v>
      </c>
      <c r="CY30" s="142" t="e">
        <f>CU30*(1+CX30)</f>
        <v>#REF!</v>
      </c>
      <c r="CZ30" s="24" t="e">
        <f>#REF!*$D$23</f>
        <v>#REF!</v>
      </c>
      <c r="DA30" s="158" t="e">
        <f>$AA$16*CZ30+$AB$16</f>
        <v>#REF!</v>
      </c>
      <c r="DB30" s="159" t="e">
        <f>CZ30*(1+DA30)</f>
        <v>#REF!</v>
      </c>
      <c r="DC30" s="143" t="e">
        <f>$AC$16*CZ30+$AD$16</f>
        <v>#REF!</v>
      </c>
      <c r="DD30" s="142" t="e">
        <f>CZ30*(1+DC30)</f>
        <v>#REF!</v>
      </c>
      <c r="DE30" s="24" t="e">
        <f>#REF!*$E$23</f>
        <v>#REF!</v>
      </c>
      <c r="DF30" s="158" t="e">
        <f>$AA$16*DE30+$AB$16</f>
        <v>#REF!</v>
      </c>
      <c r="DG30" s="159" t="e">
        <f>DE30*(1+DF30)</f>
        <v>#REF!</v>
      </c>
      <c r="DH30" s="143" t="e">
        <f>$AC$16*DE30+$AD$16</f>
        <v>#REF!</v>
      </c>
      <c r="DI30" s="142" t="e">
        <f>DE30*(1+DH30)</f>
        <v>#REF!</v>
      </c>
      <c r="DJ30" s="24" t="e">
        <f>#REF!*$F$23</f>
        <v>#REF!</v>
      </c>
      <c r="DK30" s="158" t="e">
        <f>$AA$16*DJ30+$AB$16</f>
        <v>#REF!</v>
      </c>
      <c r="DL30" s="159" t="e">
        <f>DJ30*(1+DK30)</f>
        <v>#REF!</v>
      </c>
      <c r="DM30" s="143" t="e">
        <f>$AC$16*DJ30+$AD$16</f>
        <v>#REF!</v>
      </c>
      <c r="DN30" s="142" t="e">
        <f>DJ30*(1+DM30)</f>
        <v>#REF!</v>
      </c>
      <c r="DO30" s="152" t="e" cm="1">
        <f t="array" ref="DO30:DO269">VLOOKUP($A$30:$A$269,#REF!,2,FALSE)</f>
        <v>#REF!</v>
      </c>
      <c r="DP30" s="80" t="e">
        <f>CZ30*DO30</f>
        <v>#REF!</v>
      </c>
      <c r="DQ30" s="15"/>
      <c r="DR30" s="34"/>
      <c r="DS30" s="135">
        <f>$B30</f>
        <v>44562</v>
      </c>
      <c r="DT30" s="108" t="e">
        <f>#REF!*$B$24</f>
        <v>#REF!</v>
      </c>
      <c r="DU30" s="158" t="e">
        <f>$AI$16*DT30+$AJ$16</f>
        <v>#REF!</v>
      </c>
      <c r="DV30" s="159" t="e">
        <f>DT30*(1+DU30)</f>
        <v>#REF!</v>
      </c>
      <c r="DW30" s="141"/>
      <c r="DX30" s="142"/>
      <c r="DY30" s="24" t="e">
        <f>#REF!*$C$24</f>
        <v>#REF!</v>
      </c>
      <c r="DZ30" s="158" t="e">
        <f>$AI$16*DY30+$AJ$16</f>
        <v>#REF!</v>
      </c>
      <c r="EA30" s="159" t="e">
        <f>DY30*(1+DZ30)</f>
        <v>#REF!</v>
      </c>
      <c r="EB30" s="143"/>
      <c r="EC30" s="142"/>
      <c r="ED30" s="24" t="e">
        <f>#REF!*$D$24</f>
        <v>#REF!</v>
      </c>
      <c r="EE30" s="158" t="e">
        <f>$AI$16*ED30+$AJ$16</f>
        <v>#REF!</v>
      </c>
      <c r="EF30" s="159" t="e">
        <f>ED30*(1+EE30)</f>
        <v>#REF!</v>
      </c>
      <c r="EG30" s="143"/>
      <c r="EH30" s="142"/>
      <c r="EI30" s="24" t="e">
        <f>#REF!*$E$24</f>
        <v>#REF!</v>
      </c>
      <c r="EJ30" s="158" t="e">
        <f>$AI$16*EI30+$AJ$16</f>
        <v>#REF!</v>
      </c>
      <c r="EK30" s="159" t="e">
        <f>EI30*(1+EJ30)</f>
        <v>#REF!</v>
      </c>
      <c r="EL30" s="143"/>
      <c r="EM30" s="142"/>
      <c r="EN30" s="24" t="e">
        <f>#REF!*$F$24</f>
        <v>#REF!</v>
      </c>
      <c r="EO30" s="158" t="e">
        <f>$AI$16*EN30+$AJ$16</f>
        <v>#REF!</v>
      </c>
      <c r="EP30" s="159" t="e">
        <f>EN30*(1+EO30)</f>
        <v>#REF!</v>
      </c>
      <c r="EQ30" s="143"/>
      <c r="ER30" s="142"/>
      <c r="ES30" s="152"/>
      <c r="ET30" s="80"/>
      <c r="EU30" s="15"/>
      <c r="EV30" s="34"/>
    </row>
    <row r="31" spans="1:152" ht="15" customHeight="1">
      <c r="A31">
        <f t="shared" ref="A31:A94" si="54">YEAR(B31)</f>
        <v>2022</v>
      </c>
      <c r="B31" s="48">
        <v>44593</v>
      </c>
      <c r="C31" s="111">
        <f t="shared" ref="C31:C94" si="55">CY324</f>
        <v>0</v>
      </c>
      <c r="D31" s="108">
        <f>$C30*$B$20</f>
        <v>0</v>
      </c>
      <c r="E31" s="158">
        <f t="shared" ref="E31:E93" si="56">$C$16*D31+$D$16</f>
        <v>-0.11307805945281348</v>
      </c>
      <c r="F31" s="159">
        <f t="shared" ref="F31:F35" si="57">D31*(1+E31)</f>
        <v>0</v>
      </c>
      <c r="G31" s="141">
        <f t="shared" ref="G31:G93" si="58">$E$16*D31+$F$16</f>
        <v>0.45228707117411615</v>
      </c>
      <c r="H31" s="80">
        <f t="shared" ref="H31:H35" si="59">D31*(1+G31)</f>
        <v>0</v>
      </c>
      <c r="I31" s="24">
        <f>$C30*$C$20</f>
        <v>0</v>
      </c>
      <c r="J31" s="158">
        <f t="shared" ref="J31:J93" si="60">$C$16*I31+$D$16</f>
        <v>-0.11307805945281348</v>
      </c>
      <c r="K31" s="159">
        <f t="shared" ref="K31:K35" si="61">I31*(1+J31)</f>
        <v>0</v>
      </c>
      <c r="L31" s="143">
        <f t="shared" ref="L31:L93" si="62">$E$16*I31+$F$16</f>
        <v>0.45228707117411615</v>
      </c>
      <c r="M31" s="142">
        <f t="shared" ref="M31:M93" si="63">I31*(1+L31)</f>
        <v>0</v>
      </c>
      <c r="N31" s="24">
        <f>$C30*$D$20</f>
        <v>0</v>
      </c>
      <c r="O31" s="158">
        <f t="shared" ref="O31:O93" si="64">$C$16*N31+$D$16</f>
        <v>-0.11307805945281348</v>
      </c>
      <c r="P31" s="159">
        <f t="shared" ref="P31:P35" si="65">N31*(1+O31)</f>
        <v>0</v>
      </c>
      <c r="Q31" s="143">
        <f t="shared" ref="Q31:Q93" si="66">$E$16*N31+$F$16</f>
        <v>0.45228707117411615</v>
      </c>
      <c r="R31" s="142">
        <f t="shared" ref="R31:R35" si="67">N31*(1+Q31)</f>
        <v>0</v>
      </c>
      <c r="S31" s="24">
        <f>$C30*$E$20</f>
        <v>0</v>
      </c>
      <c r="T31" s="158">
        <f t="shared" ref="T31:T93" si="68">$C$16*S31+$D$16</f>
        <v>-0.11307805945281348</v>
      </c>
      <c r="U31" s="159">
        <f t="shared" ref="U31:U93" si="69">S31*(1+T31)</f>
        <v>0</v>
      </c>
      <c r="V31" s="143">
        <f t="shared" ref="V31:V93" si="70">$E$16*S31+$F$16</f>
        <v>0.45228707117411615</v>
      </c>
      <c r="W31" s="142">
        <f t="shared" ref="W31:W93" si="71">S31*(1+V31)</f>
        <v>0</v>
      </c>
      <c r="X31" s="24">
        <f>$C30*$F$20</f>
        <v>0</v>
      </c>
      <c r="Y31" s="158">
        <f t="shared" ref="Y31:Y93" si="72">$C$16*X31+$D$16</f>
        <v>-0.11307805945281348</v>
      </c>
      <c r="Z31" s="159">
        <f t="shared" ref="Z31:Z35" si="73">X31*(1+Y31)</f>
        <v>0</v>
      </c>
      <c r="AA31" s="143">
        <f t="shared" ref="AA31:AA93" si="74">$E$16*X31+$F$16</f>
        <v>0.45228707117411615</v>
      </c>
      <c r="AB31" s="142">
        <f t="shared" ref="AB31:AB35" si="75">X31*(1+AA31)</f>
        <v>0</v>
      </c>
      <c r="AC31" s="144" t="e">
        <v>#REF!</v>
      </c>
      <c r="AD31" s="80" t="e">
        <f t="shared" ref="AD31:AD94" si="76">N31*AC31</f>
        <v>#REF!</v>
      </c>
      <c r="AF31" s="193"/>
      <c r="AG31" s="135">
        <f t="shared" ref="AG31:AG94" si="77">B31</f>
        <v>44593</v>
      </c>
      <c r="AH31" s="108">
        <f>$C30*$B$21</f>
        <v>0</v>
      </c>
      <c r="AI31" s="158">
        <f t="shared" ref="AI31:AI94" si="78">$K$16*AH31+$L$16</f>
        <v>0.1223214375984598</v>
      </c>
      <c r="AJ31" s="159">
        <f t="shared" ref="AJ31:AJ94" si="79">AH31*(1+AI31)</f>
        <v>0</v>
      </c>
      <c r="AK31" s="143">
        <f t="shared" ref="AK31:AK94" si="80">$M$16*AH31+$N$16</f>
        <v>0.58382040214373665</v>
      </c>
      <c r="AL31" s="142">
        <f t="shared" ref="AL31:AL94" si="81">AH31*(1+AK31)</f>
        <v>0</v>
      </c>
      <c r="AM31" s="24">
        <f>$C30*$C$21</f>
        <v>0</v>
      </c>
      <c r="AN31" s="158">
        <f t="shared" ref="AN31:AN94" si="82">$K$16*AM31+$L$16</f>
        <v>0.1223214375984598</v>
      </c>
      <c r="AO31" s="159">
        <f t="shared" ref="AO31:AO94" si="83">AM31*(1+AN31)</f>
        <v>0</v>
      </c>
      <c r="AP31" s="143">
        <f t="shared" ref="AP31:AP94" si="84">$M$16*AM31+$N$16</f>
        <v>0.58382040214373665</v>
      </c>
      <c r="AQ31" s="142">
        <f t="shared" ref="AQ31:AQ94" si="85">AM31*(1+AP31)</f>
        <v>0</v>
      </c>
      <c r="AR31" s="24">
        <f>$C30*$D$21</f>
        <v>0</v>
      </c>
      <c r="AS31" s="158">
        <f t="shared" ref="AS31:AS94" si="86">$K$16*AR31+$L$16</f>
        <v>0.1223214375984598</v>
      </c>
      <c r="AT31" s="159">
        <f t="shared" ref="AT31:AT94" si="87">AR31*(1+AS31)</f>
        <v>0</v>
      </c>
      <c r="AU31" s="143">
        <f t="shared" ref="AU31:AU94" si="88">$M$16*AR31+$N$16</f>
        <v>0.58382040214373665</v>
      </c>
      <c r="AV31" s="142">
        <f t="shared" ref="AV31:AV94" si="89">AR31*(1+AU31)</f>
        <v>0</v>
      </c>
      <c r="AW31" s="24">
        <f>$C30*$E$21</f>
        <v>0</v>
      </c>
      <c r="AX31" s="158">
        <f t="shared" ref="AX31:AX94" si="90">$K$16*AW31+$L$16</f>
        <v>0.1223214375984598</v>
      </c>
      <c r="AY31" s="159">
        <f t="shared" ref="AY31:AY94" si="91">AW31*(1+AX31)</f>
        <v>0</v>
      </c>
      <c r="AZ31" s="143">
        <f t="shared" ref="AZ31:AZ94" si="92">$M$16*AW31+$N$16</f>
        <v>0.58382040214373665</v>
      </c>
      <c r="BA31" s="142">
        <f t="shared" ref="BA31:BA94" si="93">AW31*(1+AZ31)</f>
        <v>0</v>
      </c>
      <c r="BB31" s="24">
        <f>$C30*$F$21</f>
        <v>0</v>
      </c>
      <c r="BC31" s="158">
        <f t="shared" ref="BC31:BC94" si="94">$K$16*BB31+$L$16</f>
        <v>0.1223214375984598</v>
      </c>
      <c r="BD31" s="159">
        <f t="shared" ref="BD31:BD94" si="95">BB31*(1+BC31)</f>
        <v>0</v>
      </c>
      <c r="BE31" s="143">
        <f t="shared" ref="BE31:BE94" si="96">$M$16*BB31+$N$16</f>
        <v>0.58382040214373665</v>
      </c>
      <c r="BF31" s="142">
        <f t="shared" ref="BF31:BF94" si="97">BB31*(1+BE31)</f>
        <v>0</v>
      </c>
      <c r="BG31" s="153" t="e">
        <v>#REF!</v>
      </c>
      <c r="BH31" s="80" t="e">
        <f t="shared" ref="BH31:BH94" si="98">AR31*BG31</f>
        <v>#REF!</v>
      </c>
      <c r="BI31" s="24">
        <v>37.92</v>
      </c>
      <c r="BJ31" s="154">
        <v>30.47</v>
      </c>
      <c r="BK31" s="135">
        <f t="shared" ref="BK31:BK94" si="99">B31</f>
        <v>44593</v>
      </c>
      <c r="BL31" s="108">
        <f>$C30*$B$22</f>
        <v>0</v>
      </c>
      <c r="BM31" s="158">
        <f t="shared" ref="BM31:BM94" si="100">$S$16*BL31+$T$16</f>
        <v>-0.20920110563669073</v>
      </c>
      <c r="BN31" s="159">
        <f t="shared" ref="BN31:BN94" si="101">BL31*(1+BM31)</f>
        <v>0</v>
      </c>
      <c r="BO31" s="141">
        <f t="shared" ref="BO31:BO94" si="102">$U$16*BL31+$V$16</f>
        <v>0.46293707539195672</v>
      </c>
      <c r="BP31" s="142">
        <f t="shared" ref="BP31:BP94" si="103">BL31*(1+BO31)</f>
        <v>0</v>
      </c>
      <c r="BQ31" s="24">
        <f>$C30*$C$22</f>
        <v>0</v>
      </c>
      <c r="BR31" s="158">
        <f t="shared" ref="BR31:BR94" si="104">$S$16*BQ31+$T$16</f>
        <v>-0.20920110563669073</v>
      </c>
      <c r="BS31" s="159">
        <f t="shared" ref="BS31:BS94" si="105">BQ31*(1+BR31)</f>
        <v>0</v>
      </c>
      <c r="BT31" s="143">
        <f t="shared" ref="BT31:BT94" si="106">$U$16*BQ31+$V$16</f>
        <v>0.46293707539195672</v>
      </c>
      <c r="BU31" s="142">
        <f t="shared" ref="BU31:BU94" si="107">BQ31*(1+BT31)</f>
        <v>0</v>
      </c>
      <c r="BV31" s="24">
        <f>$C30*$D$22</f>
        <v>0</v>
      </c>
      <c r="BW31" s="158">
        <f t="shared" ref="BW31:BW94" si="108">$S$16*BV31+$T$16</f>
        <v>-0.20920110563669073</v>
      </c>
      <c r="BX31" s="159">
        <f t="shared" ref="BX31:BX94" si="109">BV31*(1+BW31)</f>
        <v>0</v>
      </c>
      <c r="BY31" s="143">
        <f t="shared" ref="BY31:BY94" si="110">$U$16*BV31+$V$16</f>
        <v>0.46293707539195672</v>
      </c>
      <c r="BZ31" s="142">
        <f t="shared" ref="BZ31:BZ94" si="111">BV31*(1+BY31)</f>
        <v>0</v>
      </c>
      <c r="CA31" s="24">
        <f>$C30*$E$22</f>
        <v>0</v>
      </c>
      <c r="CB31" s="158">
        <f t="shared" ref="CB31:CB94" si="112">$S$16*CA31+$T$16</f>
        <v>-0.20920110563669073</v>
      </c>
      <c r="CC31" s="159">
        <f t="shared" ref="CC31:CC94" si="113">CA31*(1+CB31)</f>
        <v>0</v>
      </c>
      <c r="CD31" s="143">
        <f t="shared" ref="CD31:CD94" si="114">$U$16*CA31+$V$16</f>
        <v>0.46293707539195672</v>
      </c>
      <c r="CE31" s="142">
        <f t="shared" ref="CE31:CE94" si="115">CA31*(1+CD31)</f>
        <v>0</v>
      </c>
      <c r="CF31" s="24">
        <f>$C30*$F$22</f>
        <v>0</v>
      </c>
      <c r="CG31" s="158">
        <f t="shared" ref="CG31:CG94" si="116">$S$16*CF31+$T$16</f>
        <v>-0.20920110563669073</v>
      </c>
      <c r="CH31" s="159">
        <f t="shared" ref="CH31:CH94" si="117">CF31*(1+CG31)</f>
        <v>0</v>
      </c>
      <c r="CI31" s="143">
        <f t="shared" ref="CI31:CI94" si="118">$U$16*CF31+$V$16</f>
        <v>0.46293707539195672</v>
      </c>
      <c r="CJ31" s="142">
        <f t="shared" ref="CJ31:CJ94" si="119">CF31*(1+CI31)</f>
        <v>0</v>
      </c>
      <c r="CK31" s="15" t="e">
        <v>#REF!</v>
      </c>
      <c r="CL31" s="80" t="e">
        <f t="shared" ref="CL31:CL94" si="120">BV31*CK31</f>
        <v>#REF!</v>
      </c>
      <c r="CM31" s="15"/>
      <c r="CN31" s="34">
        <v>29.01</v>
      </c>
      <c r="CO31" s="135">
        <f t="shared" ref="CO31:CO94" si="121">$B31</f>
        <v>44593</v>
      </c>
      <c r="CP31" s="108">
        <f>$C30*$B$23</f>
        <v>0</v>
      </c>
      <c r="CQ31" s="158">
        <f t="shared" ref="CQ31:CQ94" si="122">$AA$16*CP31+$AB$16</f>
        <v>-0.10695410854435927</v>
      </c>
      <c r="CR31" s="159">
        <f t="shared" ref="CR31:CR94" si="123">CP31*(1+CQ31)</f>
        <v>0</v>
      </c>
      <c r="CS31" s="141">
        <f t="shared" ref="CS31:CS94" si="124">$AC$16*CP31+$AD$16</f>
        <v>0.79353357200510488</v>
      </c>
      <c r="CT31" s="142">
        <f t="shared" ref="CT31:CT94" si="125">CP31*(1+CS31)</f>
        <v>0</v>
      </c>
      <c r="CU31" s="24">
        <f>$C30*$C$23</f>
        <v>0</v>
      </c>
      <c r="CV31" s="158">
        <f t="shared" ref="CV31:CV94" si="126">$AA$16*CU31+$AB$16</f>
        <v>-0.10695410854435927</v>
      </c>
      <c r="CW31" s="159">
        <f t="shared" ref="CW31:CW94" si="127">CU31*(1+CV31)</f>
        <v>0</v>
      </c>
      <c r="CX31" s="143">
        <f t="shared" ref="CX31:CX94" si="128">$AC$16*CU31+$AD$16</f>
        <v>0.79353357200510488</v>
      </c>
      <c r="CY31" s="142">
        <f t="shared" ref="CY31:CY94" si="129">CU31*(1+CX31)</f>
        <v>0</v>
      </c>
      <c r="CZ31" s="24">
        <f>$C30*$D$23</f>
        <v>0</v>
      </c>
      <c r="DA31" s="158">
        <f t="shared" ref="DA31:DA94" si="130">$AA$16*CZ31+$AB$16</f>
        <v>-0.10695410854435927</v>
      </c>
      <c r="DB31" s="159">
        <f t="shared" ref="DB31:DB94" si="131">CZ31*(1+DA31)</f>
        <v>0</v>
      </c>
      <c r="DC31" s="143">
        <f t="shared" ref="DC31:DC94" si="132">$AC$16*CZ31+$AD$16</f>
        <v>0.79353357200510488</v>
      </c>
      <c r="DD31" s="142">
        <f t="shared" ref="DD31:DD94" si="133">CZ31*(1+DC31)</f>
        <v>0</v>
      </c>
      <c r="DE31" s="24">
        <f>$C30*$E$23</f>
        <v>0</v>
      </c>
      <c r="DF31" s="158">
        <f t="shared" ref="DF31:DF94" si="134">$AA$16*DE31+$AB$16</f>
        <v>-0.10695410854435927</v>
      </c>
      <c r="DG31" s="159">
        <f t="shared" ref="DG31:DG94" si="135">DE31*(1+DF31)</f>
        <v>0</v>
      </c>
      <c r="DH31" s="143">
        <f t="shared" ref="DH31:DH94" si="136">$AC$16*DE31+$AD$16</f>
        <v>0.79353357200510488</v>
      </c>
      <c r="DI31" s="142">
        <f t="shared" ref="DI31:DI94" si="137">DE31*(1+DH31)</f>
        <v>0</v>
      </c>
      <c r="DJ31" s="24">
        <f>$C30*$F$23</f>
        <v>0</v>
      </c>
      <c r="DK31" s="158">
        <f t="shared" ref="DK31:DK94" si="138">$AA$16*DJ31+$AB$16</f>
        <v>-0.10695410854435927</v>
      </c>
      <c r="DL31" s="159">
        <f t="shared" ref="DL31:DL94" si="139">DJ31*(1+DK31)</f>
        <v>0</v>
      </c>
      <c r="DM31" s="143">
        <f t="shared" ref="DM31:DM94" si="140">$AC$16*DJ31+$AD$16</f>
        <v>0.79353357200510488</v>
      </c>
      <c r="DN31" s="142">
        <f t="shared" ref="DN31:DN94" si="141">DJ31*(1+DM31)</f>
        <v>0</v>
      </c>
      <c r="DO31" s="51" t="e">
        <v>#REF!</v>
      </c>
      <c r="DP31" s="80" t="e">
        <f t="shared" ref="DP31:DP94" si="142">CZ31*DO31</f>
        <v>#REF!</v>
      </c>
      <c r="DQ31" s="15"/>
      <c r="DR31">
        <v>48.48</v>
      </c>
      <c r="DS31" s="135">
        <f t="shared" ref="DS31:DS94" si="143">$B31</f>
        <v>44593</v>
      </c>
      <c r="DT31" s="108">
        <f>$C30*$B$24</f>
        <v>0</v>
      </c>
      <c r="DU31" s="158">
        <f t="shared" ref="DU31:DU94" si="144">$AI$16*DT31+$AJ$16</f>
        <v>0</v>
      </c>
      <c r="DV31" s="159">
        <f t="shared" ref="DV31:DV94" si="145">DT31*(1+DU31)</f>
        <v>0</v>
      </c>
      <c r="DW31" s="141"/>
      <c r="DX31" s="142"/>
      <c r="DY31" s="24">
        <f>$C30*$C$24</f>
        <v>0</v>
      </c>
      <c r="DZ31" s="158">
        <f t="shared" ref="DZ31:DZ94" si="146">$AI$16*DY31+$AJ$16</f>
        <v>0</v>
      </c>
      <c r="EA31" s="159">
        <f t="shared" ref="EA31:EA94" si="147">DY31*(1+DZ31)</f>
        <v>0</v>
      </c>
      <c r="EB31" s="143"/>
      <c r="EC31" s="142"/>
      <c r="ED31" s="24">
        <f>$C30*$D$24</f>
        <v>0</v>
      </c>
      <c r="EE31" s="158">
        <f t="shared" ref="EE31:EE94" si="148">$AI$16*ED31+$AJ$16</f>
        <v>0</v>
      </c>
      <c r="EF31" s="159">
        <f t="shared" ref="EF31:EF94" si="149">ED31*(1+EE31)</f>
        <v>0</v>
      </c>
      <c r="EG31" s="143"/>
      <c r="EH31" s="142"/>
      <c r="EI31" s="24">
        <f>$C30*$E$24</f>
        <v>0</v>
      </c>
      <c r="EJ31" s="158">
        <f t="shared" ref="EJ31:EJ94" si="150">$AI$16*EI31+$AJ$16</f>
        <v>0</v>
      </c>
      <c r="EK31" s="159">
        <f t="shared" ref="EK31:EK94" si="151">EI31*(1+EJ31)</f>
        <v>0</v>
      </c>
      <c r="EL31" s="143"/>
      <c r="EM31" s="142"/>
      <c r="EN31" s="24">
        <f>$C30*$F$24</f>
        <v>0</v>
      </c>
      <c r="EO31" s="158">
        <f t="shared" ref="EO31:EO94" si="152">$AI$16*EN31+$AJ$16</f>
        <v>0</v>
      </c>
      <c r="EP31" s="159">
        <f t="shared" ref="EP31:EP94" si="153">EN31*(1+EO31)</f>
        <v>0</v>
      </c>
      <c r="EQ31" s="143"/>
      <c r="ER31" s="142"/>
      <c r="ES31" s="51"/>
      <c r="ET31" s="80"/>
      <c r="EU31" s="67"/>
      <c r="EV31" s="34"/>
    </row>
    <row r="32" spans="1:152" ht="15" customHeight="1">
      <c r="A32">
        <f t="shared" si="54"/>
        <v>2022</v>
      </c>
      <c r="B32" s="46">
        <v>44621</v>
      </c>
      <c r="C32" s="111">
        <f t="shared" si="55"/>
        <v>0</v>
      </c>
      <c r="D32" s="108">
        <f t="shared" ref="D32:D93" si="154">$C32*$B$20</f>
        <v>0</v>
      </c>
      <c r="E32" s="158">
        <f t="shared" si="56"/>
        <v>-0.11307805945281348</v>
      </c>
      <c r="F32" s="159">
        <f t="shared" si="57"/>
        <v>0</v>
      </c>
      <c r="G32" s="141">
        <f t="shared" si="58"/>
        <v>0.45228707117411615</v>
      </c>
      <c r="H32" s="80">
        <f t="shared" si="59"/>
        <v>0</v>
      </c>
      <c r="I32" s="24">
        <f t="shared" ref="I32:I93" si="155">$C32*$C$20</f>
        <v>0</v>
      </c>
      <c r="J32" s="158">
        <f t="shared" si="60"/>
        <v>-0.11307805945281348</v>
      </c>
      <c r="K32" s="159">
        <f t="shared" si="61"/>
        <v>0</v>
      </c>
      <c r="L32" s="143">
        <f t="shared" si="62"/>
        <v>0.45228707117411615</v>
      </c>
      <c r="M32" s="142">
        <f t="shared" si="63"/>
        <v>0</v>
      </c>
      <c r="N32" s="24">
        <f t="shared" ref="N32:N93" si="156">$C32*$D$20</f>
        <v>0</v>
      </c>
      <c r="O32" s="158">
        <f t="shared" si="64"/>
        <v>-0.11307805945281348</v>
      </c>
      <c r="P32" s="159">
        <f t="shared" si="65"/>
        <v>0</v>
      </c>
      <c r="Q32" s="143">
        <f t="shared" si="66"/>
        <v>0.45228707117411615</v>
      </c>
      <c r="R32" s="142">
        <f t="shared" si="67"/>
        <v>0</v>
      </c>
      <c r="S32" s="24">
        <f t="shared" ref="S32:S93" si="157">$C32*$E$20</f>
        <v>0</v>
      </c>
      <c r="T32" s="158">
        <f t="shared" si="68"/>
        <v>-0.11307805945281348</v>
      </c>
      <c r="U32" s="159">
        <f t="shared" si="69"/>
        <v>0</v>
      </c>
      <c r="V32" s="143">
        <f t="shared" si="70"/>
        <v>0.45228707117411615</v>
      </c>
      <c r="W32" s="142">
        <f t="shared" si="71"/>
        <v>0</v>
      </c>
      <c r="X32" s="24">
        <f t="shared" ref="X32:X93" si="158">$C32*$F$20</f>
        <v>0</v>
      </c>
      <c r="Y32" s="158">
        <f t="shared" si="72"/>
        <v>-0.11307805945281348</v>
      </c>
      <c r="Z32" s="159">
        <f t="shared" si="73"/>
        <v>0</v>
      </c>
      <c r="AA32" s="143">
        <f t="shared" si="74"/>
        <v>0.45228707117411615</v>
      </c>
      <c r="AB32" s="142">
        <f t="shared" si="75"/>
        <v>0</v>
      </c>
      <c r="AC32" s="144" t="e">
        <v>#REF!</v>
      </c>
      <c r="AD32" s="80" t="e">
        <f t="shared" si="76"/>
        <v>#REF!</v>
      </c>
      <c r="AF32" s="175"/>
      <c r="AG32" s="135">
        <f t="shared" si="77"/>
        <v>44621</v>
      </c>
      <c r="AH32" s="108">
        <f t="shared" ref="AH32:AH94" si="159">$C32*$B$21</f>
        <v>0</v>
      </c>
      <c r="AI32" s="158">
        <f t="shared" si="78"/>
        <v>0.1223214375984598</v>
      </c>
      <c r="AJ32" s="159">
        <f t="shared" si="79"/>
        <v>0</v>
      </c>
      <c r="AK32" s="143">
        <f t="shared" si="80"/>
        <v>0.58382040214373665</v>
      </c>
      <c r="AL32" s="142">
        <f t="shared" si="81"/>
        <v>0</v>
      </c>
      <c r="AM32" s="24">
        <f t="shared" ref="AM32:AM94" si="160">$C32*$C$21</f>
        <v>0</v>
      </c>
      <c r="AN32" s="158">
        <f t="shared" si="82"/>
        <v>0.1223214375984598</v>
      </c>
      <c r="AO32" s="159">
        <f t="shared" si="83"/>
        <v>0</v>
      </c>
      <c r="AP32" s="143">
        <f t="shared" si="84"/>
        <v>0.58382040214373665</v>
      </c>
      <c r="AQ32" s="142">
        <f t="shared" si="85"/>
        <v>0</v>
      </c>
      <c r="AR32" s="24">
        <f t="shared" ref="AR32:AR94" si="161">$C32*$D$21</f>
        <v>0</v>
      </c>
      <c r="AS32" s="158">
        <f t="shared" si="86"/>
        <v>0.1223214375984598</v>
      </c>
      <c r="AT32" s="159">
        <f t="shared" si="87"/>
        <v>0</v>
      </c>
      <c r="AU32" s="143">
        <f t="shared" si="88"/>
        <v>0.58382040214373665</v>
      </c>
      <c r="AV32" s="142">
        <f t="shared" si="89"/>
        <v>0</v>
      </c>
      <c r="AW32" s="24">
        <f t="shared" ref="AW32:AW94" si="162">$C32*$E$21</f>
        <v>0</v>
      </c>
      <c r="AX32" s="158">
        <f t="shared" si="90"/>
        <v>0.1223214375984598</v>
      </c>
      <c r="AY32" s="159">
        <f t="shared" si="91"/>
        <v>0</v>
      </c>
      <c r="AZ32" s="143">
        <f t="shared" si="92"/>
        <v>0.58382040214373665</v>
      </c>
      <c r="BA32" s="142">
        <f t="shared" si="93"/>
        <v>0</v>
      </c>
      <c r="BB32" s="24">
        <f t="shared" ref="BB32:BB93" si="163">$C32*$F$21</f>
        <v>0</v>
      </c>
      <c r="BC32" s="158">
        <f t="shared" si="94"/>
        <v>0.1223214375984598</v>
      </c>
      <c r="BD32" s="159">
        <f t="shared" si="95"/>
        <v>0</v>
      </c>
      <c r="BE32" s="143">
        <f t="shared" si="96"/>
        <v>0.58382040214373665</v>
      </c>
      <c r="BF32" s="142">
        <f t="shared" si="97"/>
        <v>0</v>
      </c>
      <c r="BG32" s="153" t="e">
        <v>#REF!</v>
      </c>
      <c r="BH32" s="80" t="e">
        <f t="shared" si="98"/>
        <v>#REF!</v>
      </c>
      <c r="BI32" s="24">
        <v>37.97</v>
      </c>
      <c r="BJ32" s="154">
        <v>45.12</v>
      </c>
      <c r="BK32" s="135">
        <f t="shared" si="99"/>
        <v>44621</v>
      </c>
      <c r="BL32" s="108">
        <f t="shared" ref="BL32:BL94" si="164">$C32*$B$22</f>
        <v>0</v>
      </c>
      <c r="BM32" s="158">
        <f t="shared" si="100"/>
        <v>-0.20920110563669073</v>
      </c>
      <c r="BN32" s="159">
        <f t="shared" si="101"/>
        <v>0</v>
      </c>
      <c r="BO32" s="141">
        <f t="shared" si="102"/>
        <v>0.46293707539195672</v>
      </c>
      <c r="BP32" s="142">
        <f t="shared" si="103"/>
        <v>0</v>
      </c>
      <c r="BQ32" s="24">
        <f t="shared" ref="BQ32:BQ94" si="165">$C32*$C$22</f>
        <v>0</v>
      </c>
      <c r="BR32" s="158">
        <f t="shared" si="104"/>
        <v>-0.20920110563669073</v>
      </c>
      <c r="BS32" s="159">
        <f t="shared" si="105"/>
        <v>0</v>
      </c>
      <c r="BT32" s="143">
        <f t="shared" si="106"/>
        <v>0.46293707539195672</v>
      </c>
      <c r="BU32" s="142">
        <f t="shared" si="107"/>
        <v>0</v>
      </c>
      <c r="BV32" s="24">
        <f t="shared" ref="BV32:BV94" si="166">$C32*$D$22</f>
        <v>0</v>
      </c>
      <c r="BW32" s="158">
        <f t="shared" si="108"/>
        <v>-0.20920110563669073</v>
      </c>
      <c r="BX32" s="159">
        <f t="shared" si="109"/>
        <v>0</v>
      </c>
      <c r="BY32" s="143">
        <f t="shared" si="110"/>
        <v>0.46293707539195672</v>
      </c>
      <c r="BZ32" s="142">
        <f t="shared" si="111"/>
        <v>0</v>
      </c>
      <c r="CA32" s="24">
        <f t="shared" ref="CA32:CA94" si="167">$C32*$E$22</f>
        <v>0</v>
      </c>
      <c r="CB32" s="158">
        <f t="shared" si="112"/>
        <v>-0.20920110563669073</v>
      </c>
      <c r="CC32" s="159">
        <f t="shared" si="113"/>
        <v>0</v>
      </c>
      <c r="CD32" s="143">
        <f t="shared" si="114"/>
        <v>0.46293707539195672</v>
      </c>
      <c r="CE32" s="142">
        <f t="shared" si="115"/>
        <v>0</v>
      </c>
      <c r="CF32" s="24">
        <f t="shared" ref="CF32:CF94" si="168">$C32*$F$22</f>
        <v>0</v>
      </c>
      <c r="CG32" s="158">
        <f t="shared" si="116"/>
        <v>-0.20920110563669073</v>
      </c>
      <c r="CH32" s="159">
        <f t="shared" si="117"/>
        <v>0</v>
      </c>
      <c r="CI32" s="143">
        <f t="shared" si="118"/>
        <v>0.46293707539195672</v>
      </c>
      <c r="CJ32" s="142">
        <f t="shared" si="119"/>
        <v>0</v>
      </c>
      <c r="CK32" s="15" t="e">
        <v>#REF!</v>
      </c>
      <c r="CL32" s="80" t="e">
        <f t="shared" si="120"/>
        <v>#REF!</v>
      </c>
      <c r="CM32" s="15"/>
      <c r="CN32" s="34">
        <v>37.159999999999997</v>
      </c>
      <c r="CO32" s="135">
        <f t="shared" si="121"/>
        <v>44621</v>
      </c>
      <c r="CP32" s="108">
        <f t="shared" ref="CP32:CP94" si="169">$C32*$B$23</f>
        <v>0</v>
      </c>
      <c r="CQ32" s="158">
        <f t="shared" si="122"/>
        <v>-0.10695410854435927</v>
      </c>
      <c r="CR32" s="159">
        <f t="shared" si="123"/>
        <v>0</v>
      </c>
      <c r="CS32" s="141">
        <f t="shared" si="124"/>
        <v>0.79353357200510488</v>
      </c>
      <c r="CT32" s="142">
        <f t="shared" si="125"/>
        <v>0</v>
      </c>
      <c r="CU32" s="24">
        <f t="shared" ref="CU32:CU94" si="170">$C32*$C$23</f>
        <v>0</v>
      </c>
      <c r="CV32" s="158">
        <f t="shared" si="126"/>
        <v>-0.10695410854435927</v>
      </c>
      <c r="CW32" s="159">
        <f t="shared" si="127"/>
        <v>0</v>
      </c>
      <c r="CX32" s="143">
        <f t="shared" si="128"/>
        <v>0.79353357200510488</v>
      </c>
      <c r="CY32" s="142">
        <f t="shared" si="129"/>
        <v>0</v>
      </c>
      <c r="CZ32" s="24">
        <f t="shared" ref="CZ32:CZ94" si="171">$C32*$D$23</f>
        <v>0</v>
      </c>
      <c r="DA32" s="158">
        <f t="shared" si="130"/>
        <v>-0.10695410854435927</v>
      </c>
      <c r="DB32" s="159">
        <f t="shared" si="131"/>
        <v>0</v>
      </c>
      <c r="DC32" s="143">
        <f t="shared" si="132"/>
        <v>0.79353357200510488</v>
      </c>
      <c r="DD32" s="142">
        <f t="shared" si="133"/>
        <v>0</v>
      </c>
      <c r="DE32" s="24">
        <f t="shared" ref="DE32:DE94" si="172">$C32*$E$23</f>
        <v>0</v>
      </c>
      <c r="DF32" s="158">
        <f t="shared" si="134"/>
        <v>-0.10695410854435927</v>
      </c>
      <c r="DG32" s="159">
        <f t="shared" si="135"/>
        <v>0</v>
      </c>
      <c r="DH32" s="143">
        <f t="shared" si="136"/>
        <v>0.79353357200510488</v>
      </c>
      <c r="DI32" s="142">
        <f t="shared" si="137"/>
        <v>0</v>
      </c>
      <c r="DJ32" s="24">
        <f t="shared" ref="DJ32:DJ94" si="173">$C32*$F$23</f>
        <v>0</v>
      </c>
      <c r="DK32" s="158">
        <f t="shared" si="138"/>
        <v>-0.10695410854435927</v>
      </c>
      <c r="DL32" s="159">
        <f t="shared" si="139"/>
        <v>0</v>
      </c>
      <c r="DM32" s="143">
        <f t="shared" si="140"/>
        <v>0.79353357200510488</v>
      </c>
      <c r="DN32" s="142">
        <f t="shared" si="141"/>
        <v>0</v>
      </c>
      <c r="DO32" s="51" t="e">
        <v>#REF!</v>
      </c>
      <c r="DP32" s="80" t="e">
        <f t="shared" si="142"/>
        <v>#REF!</v>
      </c>
      <c r="DQ32" s="15"/>
      <c r="DR32">
        <v>53.94</v>
      </c>
      <c r="DS32" s="135">
        <f t="shared" si="143"/>
        <v>44621</v>
      </c>
      <c r="DT32" s="108">
        <f t="shared" ref="DT32:DT94" si="174">$C32*$B$24</f>
        <v>0</v>
      </c>
      <c r="DU32" s="158">
        <f t="shared" si="144"/>
        <v>0</v>
      </c>
      <c r="DV32" s="159">
        <f t="shared" si="145"/>
        <v>0</v>
      </c>
      <c r="DW32" s="141"/>
      <c r="DX32" s="142"/>
      <c r="DY32" s="24">
        <f t="shared" ref="DY32:DY94" si="175">$C32*$C$24</f>
        <v>0</v>
      </c>
      <c r="DZ32" s="158">
        <f t="shared" si="146"/>
        <v>0</v>
      </c>
      <c r="EA32" s="159">
        <f t="shared" si="147"/>
        <v>0</v>
      </c>
      <c r="EB32" s="143"/>
      <c r="EC32" s="142"/>
      <c r="ED32" s="24">
        <f>$C32*$D$24</f>
        <v>0</v>
      </c>
      <c r="EE32" s="158">
        <f t="shared" si="148"/>
        <v>0</v>
      </c>
      <c r="EF32" s="159">
        <f t="shared" si="149"/>
        <v>0</v>
      </c>
      <c r="EG32" s="143"/>
      <c r="EH32" s="142"/>
      <c r="EI32" s="24">
        <f t="shared" ref="EI32:EI94" si="176">$C32*$E$24</f>
        <v>0</v>
      </c>
      <c r="EJ32" s="158">
        <f t="shared" si="150"/>
        <v>0</v>
      </c>
      <c r="EK32" s="159">
        <f t="shared" si="151"/>
        <v>0</v>
      </c>
      <c r="EL32" s="143"/>
      <c r="EM32" s="142"/>
      <c r="EN32" s="24">
        <f t="shared" ref="EN32:EN94" si="177">$C32*$F$24</f>
        <v>0</v>
      </c>
      <c r="EO32" s="158">
        <f t="shared" si="152"/>
        <v>0</v>
      </c>
      <c r="EP32" s="159">
        <f t="shared" si="153"/>
        <v>0</v>
      </c>
      <c r="EQ32" s="143"/>
      <c r="ER32" s="142"/>
      <c r="ES32" s="51"/>
      <c r="ET32" s="80"/>
      <c r="EU32" s="67"/>
      <c r="EV32" s="34"/>
    </row>
    <row r="33" spans="1:152" ht="15" customHeight="1">
      <c r="A33">
        <f t="shared" si="54"/>
        <v>2022</v>
      </c>
      <c r="B33" s="48">
        <v>44652</v>
      </c>
      <c r="C33" s="111">
        <f t="shared" si="55"/>
        <v>0</v>
      </c>
      <c r="D33" s="108">
        <f t="shared" si="154"/>
        <v>0</v>
      </c>
      <c r="E33" s="158">
        <f t="shared" si="56"/>
        <v>-0.11307805945281348</v>
      </c>
      <c r="F33" s="159">
        <f t="shared" si="57"/>
        <v>0</v>
      </c>
      <c r="G33" s="141">
        <f t="shared" si="58"/>
        <v>0.45228707117411615</v>
      </c>
      <c r="H33" s="80">
        <f t="shared" si="59"/>
        <v>0</v>
      </c>
      <c r="I33" s="24">
        <f t="shared" si="155"/>
        <v>0</v>
      </c>
      <c r="J33" s="158">
        <f t="shared" si="60"/>
        <v>-0.11307805945281348</v>
      </c>
      <c r="K33" s="159">
        <f t="shared" si="61"/>
        <v>0</v>
      </c>
      <c r="L33" s="143">
        <f t="shared" si="62"/>
        <v>0.45228707117411615</v>
      </c>
      <c r="M33" s="142">
        <f t="shared" si="63"/>
        <v>0</v>
      </c>
      <c r="N33" s="24">
        <f t="shared" si="156"/>
        <v>0</v>
      </c>
      <c r="O33" s="158">
        <f t="shared" si="64"/>
        <v>-0.11307805945281348</v>
      </c>
      <c r="P33" s="159">
        <f t="shared" si="65"/>
        <v>0</v>
      </c>
      <c r="Q33" s="143">
        <f t="shared" si="66"/>
        <v>0.45228707117411615</v>
      </c>
      <c r="R33" s="142">
        <f t="shared" si="67"/>
        <v>0</v>
      </c>
      <c r="S33" s="24">
        <f t="shared" si="157"/>
        <v>0</v>
      </c>
      <c r="T33" s="158">
        <f t="shared" si="68"/>
        <v>-0.11307805945281348</v>
      </c>
      <c r="U33" s="159">
        <f t="shared" si="69"/>
        <v>0</v>
      </c>
      <c r="V33" s="143">
        <f t="shared" si="70"/>
        <v>0.45228707117411615</v>
      </c>
      <c r="W33" s="142">
        <f t="shared" si="71"/>
        <v>0</v>
      </c>
      <c r="X33" s="24">
        <f t="shared" si="158"/>
        <v>0</v>
      </c>
      <c r="Y33" s="158">
        <f t="shared" si="72"/>
        <v>-0.11307805945281348</v>
      </c>
      <c r="Z33" s="159">
        <f t="shared" si="73"/>
        <v>0</v>
      </c>
      <c r="AA33" s="143">
        <f t="shared" si="74"/>
        <v>0.45228707117411615</v>
      </c>
      <c r="AB33" s="142">
        <f t="shared" si="75"/>
        <v>0</v>
      </c>
      <c r="AC33" s="144" t="e">
        <v>#REF!</v>
      </c>
      <c r="AD33" s="80" t="e">
        <f t="shared" si="76"/>
        <v>#REF!</v>
      </c>
      <c r="AF33" s="175"/>
      <c r="AG33" s="135">
        <f t="shared" si="77"/>
        <v>44652</v>
      </c>
      <c r="AH33" s="108">
        <f t="shared" si="159"/>
        <v>0</v>
      </c>
      <c r="AI33" s="158">
        <f t="shared" si="78"/>
        <v>0.1223214375984598</v>
      </c>
      <c r="AJ33" s="159">
        <f t="shared" si="79"/>
        <v>0</v>
      </c>
      <c r="AK33" s="143">
        <f t="shared" si="80"/>
        <v>0.58382040214373665</v>
      </c>
      <c r="AL33" s="142">
        <f t="shared" si="81"/>
        <v>0</v>
      </c>
      <c r="AM33" s="24">
        <f t="shared" si="160"/>
        <v>0</v>
      </c>
      <c r="AN33" s="158">
        <f t="shared" si="82"/>
        <v>0.1223214375984598</v>
      </c>
      <c r="AO33" s="159">
        <f t="shared" si="83"/>
        <v>0</v>
      </c>
      <c r="AP33" s="143">
        <f t="shared" si="84"/>
        <v>0.58382040214373665</v>
      </c>
      <c r="AQ33" s="142">
        <f t="shared" si="85"/>
        <v>0</v>
      </c>
      <c r="AR33" s="24">
        <f t="shared" si="161"/>
        <v>0</v>
      </c>
      <c r="AS33" s="158">
        <f t="shared" si="86"/>
        <v>0.1223214375984598</v>
      </c>
      <c r="AT33" s="159">
        <f t="shared" si="87"/>
        <v>0</v>
      </c>
      <c r="AU33" s="143">
        <f t="shared" si="88"/>
        <v>0.58382040214373665</v>
      </c>
      <c r="AV33" s="142">
        <f t="shared" si="89"/>
        <v>0</v>
      </c>
      <c r="AW33" s="24">
        <f t="shared" si="162"/>
        <v>0</v>
      </c>
      <c r="AX33" s="158">
        <f t="shared" si="90"/>
        <v>0.1223214375984598</v>
      </c>
      <c r="AY33" s="159">
        <f t="shared" si="91"/>
        <v>0</v>
      </c>
      <c r="AZ33" s="143">
        <f t="shared" si="92"/>
        <v>0.58382040214373665</v>
      </c>
      <c r="BA33" s="142">
        <f t="shared" si="93"/>
        <v>0</v>
      </c>
      <c r="BB33" s="24">
        <f t="shared" si="163"/>
        <v>0</v>
      </c>
      <c r="BC33" s="158">
        <f t="shared" si="94"/>
        <v>0.1223214375984598</v>
      </c>
      <c r="BD33" s="159">
        <f t="shared" si="95"/>
        <v>0</v>
      </c>
      <c r="BE33" s="143">
        <f t="shared" si="96"/>
        <v>0.58382040214373665</v>
      </c>
      <c r="BF33" s="142">
        <f t="shared" si="97"/>
        <v>0</v>
      </c>
      <c r="BG33" s="153" t="e">
        <v>#REF!</v>
      </c>
      <c r="BH33" s="80" t="e">
        <f t="shared" si="98"/>
        <v>#REF!</v>
      </c>
      <c r="BI33" s="24">
        <v>36.33</v>
      </c>
      <c r="BJ33" s="154">
        <v>53.84</v>
      </c>
      <c r="BK33" s="135">
        <f t="shared" si="99"/>
        <v>44652</v>
      </c>
      <c r="BL33" s="108">
        <f t="shared" si="164"/>
        <v>0</v>
      </c>
      <c r="BM33" s="158">
        <f t="shared" si="100"/>
        <v>-0.20920110563669073</v>
      </c>
      <c r="BN33" s="159">
        <f t="shared" si="101"/>
        <v>0</v>
      </c>
      <c r="BO33" s="141">
        <f t="shared" si="102"/>
        <v>0.46293707539195672</v>
      </c>
      <c r="BP33" s="142">
        <f t="shared" si="103"/>
        <v>0</v>
      </c>
      <c r="BQ33" s="24">
        <f t="shared" si="165"/>
        <v>0</v>
      </c>
      <c r="BR33" s="158">
        <f t="shared" si="104"/>
        <v>-0.20920110563669073</v>
      </c>
      <c r="BS33" s="159">
        <f t="shared" si="105"/>
        <v>0</v>
      </c>
      <c r="BT33" s="143">
        <f t="shared" si="106"/>
        <v>0.46293707539195672</v>
      </c>
      <c r="BU33" s="142">
        <f t="shared" si="107"/>
        <v>0</v>
      </c>
      <c r="BV33" s="24">
        <f t="shared" si="166"/>
        <v>0</v>
      </c>
      <c r="BW33" s="158">
        <f t="shared" si="108"/>
        <v>-0.20920110563669073</v>
      </c>
      <c r="BX33" s="159">
        <f t="shared" si="109"/>
        <v>0</v>
      </c>
      <c r="BY33" s="143">
        <f t="shared" si="110"/>
        <v>0.46293707539195672</v>
      </c>
      <c r="BZ33" s="142">
        <f t="shared" si="111"/>
        <v>0</v>
      </c>
      <c r="CA33" s="24">
        <f t="shared" si="167"/>
        <v>0</v>
      </c>
      <c r="CB33" s="158">
        <f t="shared" si="112"/>
        <v>-0.20920110563669073</v>
      </c>
      <c r="CC33" s="159">
        <f t="shared" si="113"/>
        <v>0</v>
      </c>
      <c r="CD33" s="143">
        <f t="shared" si="114"/>
        <v>0.46293707539195672</v>
      </c>
      <c r="CE33" s="142">
        <f t="shared" si="115"/>
        <v>0</v>
      </c>
      <c r="CF33" s="24">
        <f t="shared" si="168"/>
        <v>0</v>
      </c>
      <c r="CG33" s="158">
        <f t="shared" si="116"/>
        <v>-0.20920110563669073</v>
      </c>
      <c r="CH33" s="159">
        <f t="shared" si="117"/>
        <v>0</v>
      </c>
      <c r="CI33" s="143">
        <f t="shared" si="118"/>
        <v>0.46293707539195672</v>
      </c>
      <c r="CJ33" s="142">
        <f t="shared" si="119"/>
        <v>0</v>
      </c>
      <c r="CK33" s="15" t="e">
        <v>#REF!</v>
      </c>
      <c r="CL33" s="80" t="e">
        <f t="shared" si="120"/>
        <v>#REF!</v>
      </c>
      <c r="CM33" s="15"/>
      <c r="CN33" s="34">
        <v>36.22</v>
      </c>
      <c r="CO33" s="135">
        <f t="shared" si="121"/>
        <v>44652</v>
      </c>
      <c r="CP33" s="108">
        <f t="shared" si="169"/>
        <v>0</v>
      </c>
      <c r="CQ33" s="158">
        <f t="shared" si="122"/>
        <v>-0.10695410854435927</v>
      </c>
      <c r="CR33" s="159">
        <f t="shared" si="123"/>
        <v>0</v>
      </c>
      <c r="CS33" s="141">
        <f t="shared" si="124"/>
        <v>0.79353357200510488</v>
      </c>
      <c r="CT33" s="142">
        <f t="shared" si="125"/>
        <v>0</v>
      </c>
      <c r="CU33" s="24">
        <f t="shared" si="170"/>
        <v>0</v>
      </c>
      <c r="CV33" s="158">
        <f t="shared" si="126"/>
        <v>-0.10695410854435927</v>
      </c>
      <c r="CW33" s="159">
        <f t="shared" si="127"/>
        <v>0</v>
      </c>
      <c r="CX33" s="143">
        <f t="shared" si="128"/>
        <v>0.79353357200510488</v>
      </c>
      <c r="CY33" s="142">
        <f t="shared" si="129"/>
        <v>0</v>
      </c>
      <c r="CZ33" s="24">
        <f t="shared" si="171"/>
        <v>0</v>
      </c>
      <c r="DA33" s="158">
        <f t="shared" si="130"/>
        <v>-0.10695410854435927</v>
      </c>
      <c r="DB33" s="159">
        <f t="shared" si="131"/>
        <v>0</v>
      </c>
      <c r="DC33" s="143">
        <f t="shared" si="132"/>
        <v>0.79353357200510488</v>
      </c>
      <c r="DD33" s="142">
        <f t="shared" si="133"/>
        <v>0</v>
      </c>
      <c r="DE33" s="24">
        <f t="shared" si="172"/>
        <v>0</v>
      </c>
      <c r="DF33" s="158">
        <f t="shared" si="134"/>
        <v>-0.10695410854435927</v>
      </c>
      <c r="DG33" s="159">
        <f t="shared" si="135"/>
        <v>0</v>
      </c>
      <c r="DH33" s="143">
        <f t="shared" si="136"/>
        <v>0.79353357200510488</v>
      </c>
      <c r="DI33" s="142">
        <f t="shared" si="137"/>
        <v>0</v>
      </c>
      <c r="DJ33" s="24">
        <f t="shared" si="173"/>
        <v>0</v>
      </c>
      <c r="DK33" s="158">
        <f t="shared" si="138"/>
        <v>-0.10695410854435927</v>
      </c>
      <c r="DL33" s="159">
        <f t="shared" si="139"/>
        <v>0</v>
      </c>
      <c r="DM33" s="143">
        <f t="shared" si="140"/>
        <v>0.79353357200510488</v>
      </c>
      <c r="DN33" s="142">
        <f t="shared" si="141"/>
        <v>0</v>
      </c>
      <c r="DO33" s="51" t="e">
        <v>#REF!</v>
      </c>
      <c r="DP33" s="80" t="e">
        <f t="shared" si="142"/>
        <v>#REF!</v>
      </c>
      <c r="DQ33" s="15"/>
      <c r="DR33">
        <v>55.48</v>
      </c>
      <c r="DS33" s="135">
        <f t="shared" si="143"/>
        <v>44652</v>
      </c>
      <c r="DT33" s="108">
        <f t="shared" si="174"/>
        <v>0</v>
      </c>
      <c r="DU33" s="158">
        <f t="shared" si="144"/>
        <v>0</v>
      </c>
      <c r="DV33" s="159">
        <f t="shared" si="145"/>
        <v>0</v>
      </c>
      <c r="DW33" s="141"/>
      <c r="DX33" s="142"/>
      <c r="DY33" s="24">
        <f t="shared" si="175"/>
        <v>0</v>
      </c>
      <c r="DZ33" s="158">
        <f t="shared" si="146"/>
        <v>0</v>
      </c>
      <c r="EA33" s="159">
        <f t="shared" si="147"/>
        <v>0</v>
      </c>
      <c r="EB33" s="143"/>
      <c r="EC33" s="142"/>
      <c r="ED33" s="24">
        <f t="shared" ref="ED33:ED94" si="178">$C33*$D$24</f>
        <v>0</v>
      </c>
      <c r="EE33" s="158">
        <f t="shared" si="148"/>
        <v>0</v>
      </c>
      <c r="EF33" s="159">
        <f t="shared" si="149"/>
        <v>0</v>
      </c>
      <c r="EG33" s="143"/>
      <c r="EH33" s="142"/>
      <c r="EI33" s="24">
        <f t="shared" si="176"/>
        <v>0</v>
      </c>
      <c r="EJ33" s="158">
        <f t="shared" si="150"/>
        <v>0</v>
      </c>
      <c r="EK33" s="159">
        <f t="shared" si="151"/>
        <v>0</v>
      </c>
      <c r="EL33" s="143"/>
      <c r="EM33" s="142"/>
      <c r="EN33" s="24">
        <f t="shared" si="177"/>
        <v>0</v>
      </c>
      <c r="EO33" s="158">
        <f t="shared" si="152"/>
        <v>0</v>
      </c>
      <c r="EP33" s="159">
        <f t="shared" si="153"/>
        <v>0</v>
      </c>
      <c r="EQ33" s="143"/>
      <c r="ER33" s="142"/>
      <c r="ES33" s="51"/>
      <c r="ET33" s="80"/>
      <c r="EU33" s="67"/>
      <c r="EV33" s="34"/>
    </row>
    <row r="34" spans="1:152" ht="15" customHeight="1">
      <c r="A34">
        <f t="shared" si="54"/>
        <v>2022</v>
      </c>
      <c r="B34" s="46">
        <v>44682</v>
      </c>
      <c r="C34" s="111">
        <f t="shared" si="55"/>
        <v>0</v>
      </c>
      <c r="D34" s="108">
        <f t="shared" si="154"/>
        <v>0</v>
      </c>
      <c r="E34" s="158">
        <f t="shared" si="56"/>
        <v>-0.11307805945281348</v>
      </c>
      <c r="F34" s="159">
        <f t="shared" si="57"/>
        <v>0</v>
      </c>
      <c r="G34" s="141">
        <f t="shared" si="58"/>
        <v>0.45228707117411615</v>
      </c>
      <c r="H34" s="80">
        <f t="shared" si="59"/>
        <v>0</v>
      </c>
      <c r="I34" s="24">
        <f t="shared" si="155"/>
        <v>0</v>
      </c>
      <c r="J34" s="158">
        <f t="shared" si="60"/>
        <v>-0.11307805945281348</v>
      </c>
      <c r="K34" s="159">
        <f t="shared" si="61"/>
        <v>0</v>
      </c>
      <c r="L34" s="143">
        <f t="shared" si="62"/>
        <v>0.45228707117411615</v>
      </c>
      <c r="M34" s="142">
        <f t="shared" si="63"/>
        <v>0</v>
      </c>
      <c r="N34" s="24">
        <f t="shared" si="156"/>
        <v>0</v>
      </c>
      <c r="O34" s="158">
        <f t="shared" si="64"/>
        <v>-0.11307805945281348</v>
      </c>
      <c r="P34" s="159">
        <f t="shared" si="65"/>
        <v>0</v>
      </c>
      <c r="Q34" s="143">
        <f t="shared" si="66"/>
        <v>0.45228707117411615</v>
      </c>
      <c r="R34" s="142">
        <f t="shared" si="67"/>
        <v>0</v>
      </c>
      <c r="S34" s="24">
        <f t="shared" si="157"/>
        <v>0</v>
      </c>
      <c r="T34" s="158">
        <f t="shared" si="68"/>
        <v>-0.11307805945281348</v>
      </c>
      <c r="U34" s="159">
        <f t="shared" si="69"/>
        <v>0</v>
      </c>
      <c r="V34" s="143">
        <f t="shared" si="70"/>
        <v>0.45228707117411615</v>
      </c>
      <c r="W34" s="142">
        <f t="shared" si="71"/>
        <v>0</v>
      </c>
      <c r="X34" s="24">
        <f t="shared" si="158"/>
        <v>0</v>
      </c>
      <c r="Y34" s="158">
        <f t="shared" si="72"/>
        <v>-0.11307805945281348</v>
      </c>
      <c r="Z34" s="159">
        <f t="shared" si="73"/>
        <v>0</v>
      </c>
      <c r="AA34" s="143">
        <f t="shared" si="74"/>
        <v>0.45228707117411615</v>
      </c>
      <c r="AB34" s="142">
        <f t="shared" si="75"/>
        <v>0</v>
      </c>
      <c r="AC34" s="144" t="e">
        <v>#REF!</v>
      </c>
      <c r="AD34" s="80" t="e">
        <f t="shared" si="76"/>
        <v>#REF!</v>
      </c>
      <c r="AF34" s="175"/>
      <c r="AG34" s="135">
        <f t="shared" si="77"/>
        <v>44682</v>
      </c>
      <c r="AH34" s="108">
        <f t="shared" si="159"/>
        <v>0</v>
      </c>
      <c r="AI34" s="158">
        <f t="shared" si="78"/>
        <v>0.1223214375984598</v>
      </c>
      <c r="AJ34" s="159">
        <f t="shared" si="79"/>
        <v>0</v>
      </c>
      <c r="AK34" s="143">
        <f t="shared" si="80"/>
        <v>0.58382040214373665</v>
      </c>
      <c r="AL34" s="142">
        <f t="shared" si="81"/>
        <v>0</v>
      </c>
      <c r="AM34" s="24">
        <f t="shared" si="160"/>
        <v>0</v>
      </c>
      <c r="AN34" s="158">
        <f t="shared" si="82"/>
        <v>0.1223214375984598</v>
      </c>
      <c r="AO34" s="159">
        <f t="shared" si="83"/>
        <v>0</v>
      </c>
      <c r="AP34" s="143">
        <f t="shared" si="84"/>
        <v>0.58382040214373665</v>
      </c>
      <c r="AQ34" s="142">
        <f t="shared" si="85"/>
        <v>0</v>
      </c>
      <c r="AR34" s="24">
        <f t="shared" si="161"/>
        <v>0</v>
      </c>
      <c r="AS34" s="158">
        <f t="shared" si="86"/>
        <v>0.1223214375984598</v>
      </c>
      <c r="AT34" s="159">
        <f t="shared" si="87"/>
        <v>0</v>
      </c>
      <c r="AU34" s="143">
        <f t="shared" si="88"/>
        <v>0.58382040214373665</v>
      </c>
      <c r="AV34" s="142">
        <f t="shared" si="89"/>
        <v>0</v>
      </c>
      <c r="AW34" s="24">
        <f t="shared" si="162"/>
        <v>0</v>
      </c>
      <c r="AX34" s="158">
        <f t="shared" si="90"/>
        <v>0.1223214375984598</v>
      </c>
      <c r="AY34" s="159">
        <f t="shared" si="91"/>
        <v>0</v>
      </c>
      <c r="AZ34" s="143">
        <f t="shared" si="92"/>
        <v>0.58382040214373665</v>
      </c>
      <c r="BA34" s="142">
        <f t="shared" si="93"/>
        <v>0</v>
      </c>
      <c r="BB34" s="24">
        <f t="shared" si="163"/>
        <v>0</v>
      </c>
      <c r="BC34" s="158">
        <f t="shared" si="94"/>
        <v>0.1223214375984598</v>
      </c>
      <c r="BD34" s="159">
        <f t="shared" si="95"/>
        <v>0</v>
      </c>
      <c r="BE34" s="143">
        <f t="shared" si="96"/>
        <v>0.58382040214373665</v>
      </c>
      <c r="BF34" s="142">
        <f t="shared" si="97"/>
        <v>0</v>
      </c>
      <c r="BG34" s="153" t="e">
        <v>#REF!</v>
      </c>
      <c r="BH34" s="80" t="e">
        <f t="shared" si="98"/>
        <v>#REF!</v>
      </c>
      <c r="BI34" s="24">
        <v>37.68</v>
      </c>
      <c r="BJ34" s="154">
        <v>50.2</v>
      </c>
      <c r="BK34" s="135">
        <f t="shared" si="99"/>
        <v>44682</v>
      </c>
      <c r="BL34" s="108">
        <f t="shared" si="164"/>
        <v>0</v>
      </c>
      <c r="BM34" s="158">
        <f t="shared" si="100"/>
        <v>-0.20920110563669073</v>
      </c>
      <c r="BN34" s="159">
        <f t="shared" si="101"/>
        <v>0</v>
      </c>
      <c r="BO34" s="141">
        <f t="shared" si="102"/>
        <v>0.46293707539195672</v>
      </c>
      <c r="BP34" s="142">
        <f t="shared" si="103"/>
        <v>0</v>
      </c>
      <c r="BQ34" s="24">
        <f t="shared" si="165"/>
        <v>0</v>
      </c>
      <c r="BR34" s="158">
        <f t="shared" si="104"/>
        <v>-0.20920110563669073</v>
      </c>
      <c r="BS34" s="159">
        <f t="shared" si="105"/>
        <v>0</v>
      </c>
      <c r="BT34" s="143">
        <f t="shared" si="106"/>
        <v>0.46293707539195672</v>
      </c>
      <c r="BU34" s="142">
        <f t="shared" si="107"/>
        <v>0</v>
      </c>
      <c r="BV34" s="24">
        <f t="shared" si="166"/>
        <v>0</v>
      </c>
      <c r="BW34" s="158">
        <f t="shared" si="108"/>
        <v>-0.20920110563669073</v>
      </c>
      <c r="BX34" s="159">
        <f t="shared" si="109"/>
        <v>0</v>
      </c>
      <c r="BY34" s="143">
        <f t="shared" si="110"/>
        <v>0.46293707539195672</v>
      </c>
      <c r="BZ34" s="142">
        <f t="shared" si="111"/>
        <v>0</v>
      </c>
      <c r="CA34" s="24">
        <f t="shared" si="167"/>
        <v>0</v>
      </c>
      <c r="CB34" s="158">
        <f t="shared" si="112"/>
        <v>-0.20920110563669073</v>
      </c>
      <c r="CC34" s="159">
        <f t="shared" si="113"/>
        <v>0</v>
      </c>
      <c r="CD34" s="143">
        <f t="shared" si="114"/>
        <v>0.46293707539195672</v>
      </c>
      <c r="CE34" s="142">
        <f t="shared" si="115"/>
        <v>0</v>
      </c>
      <c r="CF34" s="24">
        <f t="shared" si="168"/>
        <v>0</v>
      </c>
      <c r="CG34" s="158">
        <f t="shared" si="116"/>
        <v>-0.20920110563669073</v>
      </c>
      <c r="CH34" s="159">
        <f t="shared" si="117"/>
        <v>0</v>
      </c>
      <c r="CI34" s="143">
        <f t="shared" si="118"/>
        <v>0.46293707539195672</v>
      </c>
      <c r="CJ34" s="142">
        <f t="shared" si="119"/>
        <v>0</v>
      </c>
      <c r="CK34" s="15" t="e">
        <v>#REF!</v>
      </c>
      <c r="CL34" s="80" t="e">
        <f t="shared" si="120"/>
        <v>#REF!</v>
      </c>
      <c r="CM34" s="15"/>
      <c r="CN34" s="34">
        <v>38.130000000000003</v>
      </c>
      <c r="CO34" s="135">
        <f t="shared" si="121"/>
        <v>44682</v>
      </c>
      <c r="CP34" s="108">
        <f t="shared" si="169"/>
        <v>0</v>
      </c>
      <c r="CQ34" s="158">
        <f t="shared" si="122"/>
        <v>-0.10695410854435927</v>
      </c>
      <c r="CR34" s="159">
        <f t="shared" si="123"/>
        <v>0</v>
      </c>
      <c r="CS34" s="141">
        <f t="shared" si="124"/>
        <v>0.79353357200510488</v>
      </c>
      <c r="CT34" s="142">
        <f t="shared" si="125"/>
        <v>0</v>
      </c>
      <c r="CU34" s="24">
        <f t="shared" si="170"/>
        <v>0</v>
      </c>
      <c r="CV34" s="158">
        <f t="shared" si="126"/>
        <v>-0.10695410854435927</v>
      </c>
      <c r="CW34" s="159">
        <f t="shared" si="127"/>
        <v>0</v>
      </c>
      <c r="CX34" s="143">
        <f t="shared" si="128"/>
        <v>0.79353357200510488</v>
      </c>
      <c r="CY34" s="142">
        <f t="shared" si="129"/>
        <v>0</v>
      </c>
      <c r="CZ34" s="24">
        <f t="shared" si="171"/>
        <v>0</v>
      </c>
      <c r="DA34" s="158">
        <f t="shared" si="130"/>
        <v>-0.10695410854435927</v>
      </c>
      <c r="DB34" s="159">
        <f t="shared" si="131"/>
        <v>0</v>
      </c>
      <c r="DC34" s="143">
        <f t="shared" si="132"/>
        <v>0.79353357200510488</v>
      </c>
      <c r="DD34" s="142">
        <f t="shared" si="133"/>
        <v>0</v>
      </c>
      <c r="DE34" s="24">
        <f t="shared" si="172"/>
        <v>0</v>
      </c>
      <c r="DF34" s="158">
        <f t="shared" si="134"/>
        <v>-0.10695410854435927</v>
      </c>
      <c r="DG34" s="159">
        <f t="shared" si="135"/>
        <v>0</v>
      </c>
      <c r="DH34" s="143">
        <f t="shared" si="136"/>
        <v>0.79353357200510488</v>
      </c>
      <c r="DI34" s="142">
        <f t="shared" si="137"/>
        <v>0</v>
      </c>
      <c r="DJ34" s="24">
        <f t="shared" si="173"/>
        <v>0</v>
      </c>
      <c r="DK34" s="158">
        <f t="shared" si="138"/>
        <v>-0.10695410854435927</v>
      </c>
      <c r="DL34" s="159">
        <f t="shared" si="139"/>
        <v>0</v>
      </c>
      <c r="DM34" s="143">
        <f t="shared" si="140"/>
        <v>0.79353357200510488</v>
      </c>
      <c r="DN34" s="142">
        <f t="shared" si="141"/>
        <v>0</v>
      </c>
      <c r="DO34" s="51" t="e">
        <v>#REF!</v>
      </c>
      <c r="DP34" s="80" t="e">
        <f t="shared" si="142"/>
        <v>#REF!</v>
      </c>
      <c r="DQ34" s="15"/>
      <c r="DR34">
        <v>61.07</v>
      </c>
      <c r="DS34" s="135">
        <f t="shared" si="143"/>
        <v>44682</v>
      </c>
      <c r="DT34" s="108">
        <f t="shared" si="174"/>
        <v>0</v>
      </c>
      <c r="DU34" s="158">
        <f t="shared" si="144"/>
        <v>0</v>
      </c>
      <c r="DV34" s="159">
        <f t="shared" si="145"/>
        <v>0</v>
      </c>
      <c r="DW34" s="141"/>
      <c r="DX34" s="142"/>
      <c r="DY34" s="24">
        <f t="shared" si="175"/>
        <v>0</v>
      </c>
      <c r="DZ34" s="158">
        <f t="shared" si="146"/>
        <v>0</v>
      </c>
      <c r="EA34" s="159">
        <f t="shared" si="147"/>
        <v>0</v>
      </c>
      <c r="EB34" s="143"/>
      <c r="EC34" s="142"/>
      <c r="ED34" s="24">
        <f t="shared" si="178"/>
        <v>0</v>
      </c>
      <c r="EE34" s="158">
        <f t="shared" si="148"/>
        <v>0</v>
      </c>
      <c r="EF34" s="159">
        <f t="shared" si="149"/>
        <v>0</v>
      </c>
      <c r="EG34" s="143"/>
      <c r="EH34" s="142"/>
      <c r="EI34" s="24">
        <f t="shared" si="176"/>
        <v>0</v>
      </c>
      <c r="EJ34" s="158">
        <f t="shared" si="150"/>
        <v>0</v>
      </c>
      <c r="EK34" s="159">
        <f t="shared" si="151"/>
        <v>0</v>
      </c>
      <c r="EL34" s="143"/>
      <c r="EM34" s="142"/>
      <c r="EN34" s="24">
        <f t="shared" si="177"/>
        <v>0</v>
      </c>
      <c r="EO34" s="158">
        <f t="shared" si="152"/>
        <v>0</v>
      </c>
      <c r="EP34" s="159">
        <f t="shared" si="153"/>
        <v>0</v>
      </c>
      <c r="EQ34" s="143"/>
      <c r="ER34" s="142"/>
      <c r="ES34" s="51"/>
      <c r="ET34" s="80"/>
      <c r="EU34" s="67"/>
      <c r="EV34" s="34"/>
    </row>
    <row r="35" spans="1:152" ht="15" customHeight="1">
      <c r="A35">
        <f t="shared" si="54"/>
        <v>2022</v>
      </c>
      <c r="B35" s="48">
        <v>44713</v>
      </c>
      <c r="C35" s="111">
        <f t="shared" si="55"/>
        <v>0</v>
      </c>
      <c r="D35" s="108">
        <f t="shared" si="154"/>
        <v>0</v>
      </c>
      <c r="E35" s="158">
        <f t="shared" si="56"/>
        <v>-0.11307805945281348</v>
      </c>
      <c r="F35" s="159">
        <f t="shared" si="57"/>
        <v>0</v>
      </c>
      <c r="G35" s="141">
        <f t="shared" si="58"/>
        <v>0.45228707117411615</v>
      </c>
      <c r="H35" s="80">
        <f t="shared" si="59"/>
        <v>0</v>
      </c>
      <c r="I35" s="24">
        <f t="shared" si="155"/>
        <v>0</v>
      </c>
      <c r="J35" s="158">
        <f t="shared" si="60"/>
        <v>-0.11307805945281348</v>
      </c>
      <c r="K35" s="159">
        <f t="shared" si="61"/>
        <v>0</v>
      </c>
      <c r="L35" s="143">
        <f t="shared" si="62"/>
        <v>0.45228707117411615</v>
      </c>
      <c r="M35" s="142">
        <f t="shared" si="63"/>
        <v>0</v>
      </c>
      <c r="N35" s="24">
        <f t="shared" si="156"/>
        <v>0</v>
      </c>
      <c r="O35" s="158">
        <f t="shared" si="64"/>
        <v>-0.11307805945281348</v>
      </c>
      <c r="P35" s="159">
        <f t="shared" si="65"/>
        <v>0</v>
      </c>
      <c r="Q35" s="143">
        <f t="shared" si="66"/>
        <v>0.45228707117411615</v>
      </c>
      <c r="R35" s="142">
        <f t="shared" si="67"/>
        <v>0</v>
      </c>
      <c r="S35" s="24">
        <f t="shared" si="157"/>
        <v>0</v>
      </c>
      <c r="T35" s="158">
        <f t="shared" si="68"/>
        <v>-0.11307805945281348</v>
      </c>
      <c r="U35" s="159">
        <f t="shared" si="69"/>
        <v>0</v>
      </c>
      <c r="V35" s="143">
        <f t="shared" si="70"/>
        <v>0.45228707117411615</v>
      </c>
      <c r="W35" s="142">
        <f t="shared" si="71"/>
        <v>0</v>
      </c>
      <c r="X35" s="24">
        <f t="shared" si="158"/>
        <v>0</v>
      </c>
      <c r="Y35" s="158">
        <f t="shared" si="72"/>
        <v>-0.11307805945281348</v>
      </c>
      <c r="Z35" s="159">
        <f t="shared" si="73"/>
        <v>0</v>
      </c>
      <c r="AA35" s="143">
        <f t="shared" si="74"/>
        <v>0.45228707117411615</v>
      </c>
      <c r="AB35" s="142">
        <f t="shared" si="75"/>
        <v>0</v>
      </c>
      <c r="AC35" s="144" t="e">
        <v>#REF!</v>
      </c>
      <c r="AD35" s="80" t="e">
        <f t="shared" si="76"/>
        <v>#REF!</v>
      </c>
      <c r="AF35" s="175"/>
      <c r="AG35" s="135">
        <f t="shared" si="77"/>
        <v>44713</v>
      </c>
      <c r="AH35" s="108">
        <f t="shared" si="159"/>
        <v>0</v>
      </c>
      <c r="AI35" s="158">
        <f t="shared" si="78"/>
        <v>0.1223214375984598</v>
      </c>
      <c r="AJ35" s="159">
        <f t="shared" si="79"/>
        <v>0</v>
      </c>
      <c r="AK35" s="143">
        <f t="shared" si="80"/>
        <v>0.58382040214373665</v>
      </c>
      <c r="AL35" s="142">
        <f t="shared" si="81"/>
        <v>0</v>
      </c>
      <c r="AM35" s="24">
        <f t="shared" si="160"/>
        <v>0</v>
      </c>
      <c r="AN35" s="158">
        <f t="shared" si="82"/>
        <v>0.1223214375984598</v>
      </c>
      <c r="AO35" s="159">
        <f t="shared" si="83"/>
        <v>0</v>
      </c>
      <c r="AP35" s="143">
        <f t="shared" si="84"/>
        <v>0.58382040214373665</v>
      </c>
      <c r="AQ35" s="142">
        <f t="shared" si="85"/>
        <v>0</v>
      </c>
      <c r="AR35" s="24">
        <f t="shared" si="161"/>
        <v>0</v>
      </c>
      <c r="AS35" s="158">
        <f t="shared" si="86"/>
        <v>0.1223214375984598</v>
      </c>
      <c r="AT35" s="159">
        <f t="shared" si="87"/>
        <v>0</v>
      </c>
      <c r="AU35" s="143">
        <f t="shared" si="88"/>
        <v>0.58382040214373665</v>
      </c>
      <c r="AV35" s="142">
        <f t="shared" si="89"/>
        <v>0</v>
      </c>
      <c r="AW35" s="24">
        <f t="shared" si="162"/>
        <v>0</v>
      </c>
      <c r="AX35" s="158">
        <f t="shared" si="90"/>
        <v>0.1223214375984598</v>
      </c>
      <c r="AY35" s="159">
        <f t="shared" si="91"/>
        <v>0</v>
      </c>
      <c r="AZ35" s="143">
        <f t="shared" si="92"/>
        <v>0.58382040214373665</v>
      </c>
      <c r="BA35" s="142">
        <f t="shared" si="93"/>
        <v>0</v>
      </c>
      <c r="BB35" s="24">
        <f t="shared" si="163"/>
        <v>0</v>
      </c>
      <c r="BC35" s="158">
        <f t="shared" si="94"/>
        <v>0.1223214375984598</v>
      </c>
      <c r="BD35" s="159">
        <f t="shared" si="95"/>
        <v>0</v>
      </c>
      <c r="BE35" s="143">
        <f t="shared" si="96"/>
        <v>0.58382040214373665</v>
      </c>
      <c r="BF35" s="142">
        <f t="shared" si="97"/>
        <v>0</v>
      </c>
      <c r="BG35" s="153" t="e">
        <v>#REF!</v>
      </c>
      <c r="BH35" s="80" t="e">
        <f t="shared" si="98"/>
        <v>#REF!</v>
      </c>
      <c r="BI35" s="24">
        <v>30.81</v>
      </c>
      <c r="BJ35" s="154">
        <v>64.930000000000007</v>
      </c>
      <c r="BK35" s="135">
        <f t="shared" si="99"/>
        <v>44713</v>
      </c>
      <c r="BL35" s="108">
        <f t="shared" si="164"/>
        <v>0</v>
      </c>
      <c r="BM35" s="158">
        <f t="shared" si="100"/>
        <v>-0.20920110563669073</v>
      </c>
      <c r="BN35" s="159">
        <f t="shared" si="101"/>
        <v>0</v>
      </c>
      <c r="BO35" s="141">
        <f t="shared" si="102"/>
        <v>0.46293707539195672</v>
      </c>
      <c r="BP35" s="142">
        <f t="shared" si="103"/>
        <v>0</v>
      </c>
      <c r="BQ35" s="24">
        <f t="shared" si="165"/>
        <v>0</v>
      </c>
      <c r="BR35" s="158">
        <f t="shared" si="104"/>
        <v>-0.20920110563669073</v>
      </c>
      <c r="BS35" s="159">
        <f t="shared" si="105"/>
        <v>0</v>
      </c>
      <c r="BT35" s="143">
        <f t="shared" si="106"/>
        <v>0.46293707539195672</v>
      </c>
      <c r="BU35" s="142">
        <f t="shared" si="107"/>
        <v>0</v>
      </c>
      <c r="BV35" s="24">
        <f t="shared" si="166"/>
        <v>0</v>
      </c>
      <c r="BW35" s="158">
        <f t="shared" si="108"/>
        <v>-0.20920110563669073</v>
      </c>
      <c r="BX35" s="159">
        <f t="shared" si="109"/>
        <v>0</v>
      </c>
      <c r="BY35" s="143">
        <f t="shared" si="110"/>
        <v>0.46293707539195672</v>
      </c>
      <c r="BZ35" s="142">
        <f t="shared" si="111"/>
        <v>0</v>
      </c>
      <c r="CA35" s="24">
        <f t="shared" si="167"/>
        <v>0</v>
      </c>
      <c r="CB35" s="158">
        <f t="shared" si="112"/>
        <v>-0.20920110563669073</v>
      </c>
      <c r="CC35" s="159">
        <f t="shared" si="113"/>
        <v>0</v>
      </c>
      <c r="CD35" s="143">
        <f t="shared" si="114"/>
        <v>0.46293707539195672</v>
      </c>
      <c r="CE35" s="142">
        <f t="shared" si="115"/>
        <v>0</v>
      </c>
      <c r="CF35" s="24">
        <f t="shared" si="168"/>
        <v>0</v>
      </c>
      <c r="CG35" s="158">
        <f t="shared" si="116"/>
        <v>-0.20920110563669073</v>
      </c>
      <c r="CH35" s="159">
        <f t="shared" si="117"/>
        <v>0</v>
      </c>
      <c r="CI35" s="143">
        <f t="shared" si="118"/>
        <v>0.46293707539195672</v>
      </c>
      <c r="CJ35" s="142">
        <f t="shared" si="119"/>
        <v>0</v>
      </c>
      <c r="CK35" s="15" t="e">
        <v>#REF!</v>
      </c>
      <c r="CL35" s="80" t="e">
        <f t="shared" si="120"/>
        <v>#REF!</v>
      </c>
      <c r="CM35" s="15"/>
      <c r="CN35" s="34">
        <v>54.81</v>
      </c>
      <c r="CO35" s="135">
        <f t="shared" si="121"/>
        <v>44713</v>
      </c>
      <c r="CP35" s="108">
        <f t="shared" si="169"/>
        <v>0</v>
      </c>
      <c r="CQ35" s="158">
        <f t="shared" si="122"/>
        <v>-0.10695410854435927</v>
      </c>
      <c r="CR35" s="159">
        <f t="shared" si="123"/>
        <v>0</v>
      </c>
      <c r="CS35" s="141">
        <f t="shared" si="124"/>
        <v>0.79353357200510488</v>
      </c>
      <c r="CT35" s="142">
        <f t="shared" si="125"/>
        <v>0</v>
      </c>
      <c r="CU35" s="24">
        <f t="shared" si="170"/>
        <v>0</v>
      </c>
      <c r="CV35" s="158">
        <f t="shared" si="126"/>
        <v>-0.10695410854435927</v>
      </c>
      <c r="CW35" s="159">
        <f t="shared" si="127"/>
        <v>0</v>
      </c>
      <c r="CX35" s="143">
        <f t="shared" si="128"/>
        <v>0.79353357200510488</v>
      </c>
      <c r="CY35" s="142">
        <f t="shared" si="129"/>
        <v>0</v>
      </c>
      <c r="CZ35" s="24">
        <f t="shared" si="171"/>
        <v>0</v>
      </c>
      <c r="DA35" s="158">
        <f t="shared" si="130"/>
        <v>-0.10695410854435927</v>
      </c>
      <c r="DB35" s="159">
        <f t="shared" si="131"/>
        <v>0</v>
      </c>
      <c r="DC35" s="143">
        <f t="shared" si="132"/>
        <v>0.79353357200510488</v>
      </c>
      <c r="DD35" s="142">
        <f t="shared" si="133"/>
        <v>0</v>
      </c>
      <c r="DE35" s="24">
        <f t="shared" si="172"/>
        <v>0</v>
      </c>
      <c r="DF35" s="158">
        <f t="shared" si="134"/>
        <v>-0.10695410854435927</v>
      </c>
      <c r="DG35" s="159">
        <f t="shared" si="135"/>
        <v>0</v>
      </c>
      <c r="DH35" s="143">
        <f t="shared" si="136"/>
        <v>0.79353357200510488</v>
      </c>
      <c r="DI35" s="142">
        <f t="shared" si="137"/>
        <v>0</v>
      </c>
      <c r="DJ35" s="24">
        <f t="shared" si="173"/>
        <v>0</v>
      </c>
      <c r="DK35" s="158">
        <f t="shared" si="138"/>
        <v>-0.10695410854435927</v>
      </c>
      <c r="DL35" s="159">
        <f t="shared" si="139"/>
        <v>0</v>
      </c>
      <c r="DM35" s="143">
        <f t="shared" si="140"/>
        <v>0.79353357200510488</v>
      </c>
      <c r="DN35" s="142">
        <f t="shared" si="141"/>
        <v>0</v>
      </c>
      <c r="DO35" s="51" t="e">
        <v>#REF!</v>
      </c>
      <c r="DP35" s="80" t="e">
        <f t="shared" si="142"/>
        <v>#REF!</v>
      </c>
      <c r="DQ35" s="15"/>
      <c r="DR35">
        <v>70.39</v>
      </c>
      <c r="DS35" s="135">
        <f t="shared" si="143"/>
        <v>44713</v>
      </c>
      <c r="DT35" s="108">
        <f t="shared" si="174"/>
        <v>0</v>
      </c>
      <c r="DU35" s="158">
        <f t="shared" si="144"/>
        <v>0</v>
      </c>
      <c r="DV35" s="159">
        <f t="shared" si="145"/>
        <v>0</v>
      </c>
      <c r="DW35" s="141"/>
      <c r="DX35" s="142"/>
      <c r="DY35" s="24">
        <f t="shared" si="175"/>
        <v>0</v>
      </c>
      <c r="DZ35" s="158">
        <f t="shared" si="146"/>
        <v>0</v>
      </c>
      <c r="EA35" s="159">
        <f t="shared" si="147"/>
        <v>0</v>
      </c>
      <c r="EB35" s="143"/>
      <c r="EC35" s="142"/>
      <c r="ED35" s="24">
        <f t="shared" si="178"/>
        <v>0</v>
      </c>
      <c r="EE35" s="158">
        <f t="shared" si="148"/>
        <v>0</v>
      </c>
      <c r="EF35" s="159">
        <f t="shared" si="149"/>
        <v>0</v>
      </c>
      <c r="EG35" s="143"/>
      <c r="EH35" s="142"/>
      <c r="EI35" s="24">
        <f t="shared" si="176"/>
        <v>0</v>
      </c>
      <c r="EJ35" s="158">
        <f t="shared" si="150"/>
        <v>0</v>
      </c>
      <c r="EK35" s="159">
        <f t="shared" si="151"/>
        <v>0</v>
      </c>
      <c r="EL35" s="143"/>
      <c r="EM35" s="142"/>
      <c r="EN35" s="24">
        <f t="shared" si="177"/>
        <v>0</v>
      </c>
      <c r="EO35" s="158">
        <f t="shared" si="152"/>
        <v>0</v>
      </c>
      <c r="EP35" s="159">
        <f t="shared" si="153"/>
        <v>0</v>
      </c>
      <c r="EQ35" s="143"/>
      <c r="ER35" s="142"/>
      <c r="ES35" s="51"/>
      <c r="ET35" s="80"/>
      <c r="EU35" s="67"/>
      <c r="EV35" s="34"/>
    </row>
    <row r="36" spans="1:152" ht="15" customHeight="1">
      <c r="A36">
        <f t="shared" si="54"/>
        <v>2022</v>
      </c>
      <c r="B36" s="46">
        <v>44743</v>
      </c>
      <c r="C36" s="111">
        <f t="shared" si="55"/>
        <v>0</v>
      </c>
      <c r="D36" s="108">
        <f t="shared" si="154"/>
        <v>0</v>
      </c>
      <c r="E36" s="158">
        <f t="shared" si="56"/>
        <v>-0.11307805945281348</v>
      </c>
      <c r="F36" s="159">
        <f t="shared" ref="F36:F99" si="179">D36*(1+E36)</f>
        <v>0</v>
      </c>
      <c r="G36" s="141">
        <f t="shared" si="58"/>
        <v>0.45228707117411615</v>
      </c>
      <c r="H36" s="80">
        <f t="shared" ref="H36:H99" si="180">D36*(1+G36)</f>
        <v>0</v>
      </c>
      <c r="I36" s="24">
        <f t="shared" si="155"/>
        <v>0</v>
      </c>
      <c r="J36" s="158">
        <f t="shared" si="60"/>
        <v>-0.11307805945281348</v>
      </c>
      <c r="K36" s="159">
        <f t="shared" ref="K36:K99" si="181">I36*(1+J36)</f>
        <v>0</v>
      </c>
      <c r="L36" s="143">
        <f t="shared" si="62"/>
        <v>0.45228707117411615</v>
      </c>
      <c r="M36" s="142">
        <f t="shared" si="63"/>
        <v>0</v>
      </c>
      <c r="N36" s="24">
        <f t="shared" si="156"/>
        <v>0</v>
      </c>
      <c r="O36" s="158">
        <f t="shared" si="64"/>
        <v>-0.11307805945281348</v>
      </c>
      <c r="P36" s="159">
        <f t="shared" ref="P36:P99" si="182">N36*(1+O36)</f>
        <v>0</v>
      </c>
      <c r="Q36" s="143">
        <f t="shared" si="66"/>
        <v>0.45228707117411615</v>
      </c>
      <c r="R36" s="142">
        <f t="shared" ref="R36:R99" si="183">N36*(1+Q36)</f>
        <v>0</v>
      </c>
      <c r="S36" s="24">
        <f t="shared" si="157"/>
        <v>0</v>
      </c>
      <c r="T36" s="158">
        <f t="shared" si="68"/>
        <v>-0.11307805945281348</v>
      </c>
      <c r="U36" s="159">
        <f t="shared" si="69"/>
        <v>0</v>
      </c>
      <c r="V36" s="143">
        <f t="shared" si="70"/>
        <v>0.45228707117411615</v>
      </c>
      <c r="W36" s="142">
        <f t="shared" si="71"/>
        <v>0</v>
      </c>
      <c r="X36" s="24">
        <f t="shared" si="158"/>
        <v>0</v>
      </c>
      <c r="Y36" s="158">
        <f t="shared" si="72"/>
        <v>-0.11307805945281348</v>
      </c>
      <c r="Z36" s="159">
        <f t="shared" ref="Z36:Z99" si="184">X36*(1+Y36)</f>
        <v>0</v>
      </c>
      <c r="AA36" s="143">
        <f t="shared" si="74"/>
        <v>0.45228707117411615</v>
      </c>
      <c r="AB36" s="142">
        <f t="shared" ref="AB36:AB99" si="185">X36*(1+AA36)</f>
        <v>0</v>
      </c>
      <c r="AC36" s="144" t="e">
        <v>#REF!</v>
      </c>
      <c r="AD36" s="80" t="e">
        <f t="shared" si="76"/>
        <v>#REF!</v>
      </c>
      <c r="AF36" s="175"/>
      <c r="AG36" s="135">
        <f t="shared" si="77"/>
        <v>44743</v>
      </c>
      <c r="AH36" s="108">
        <f t="shared" si="159"/>
        <v>0</v>
      </c>
      <c r="AI36" s="158">
        <f t="shared" si="78"/>
        <v>0.1223214375984598</v>
      </c>
      <c r="AJ36" s="159">
        <f t="shared" si="79"/>
        <v>0</v>
      </c>
      <c r="AK36" s="143">
        <f t="shared" si="80"/>
        <v>0.58382040214373665</v>
      </c>
      <c r="AL36" s="142">
        <f t="shared" si="81"/>
        <v>0</v>
      </c>
      <c r="AM36" s="24">
        <f t="shared" si="160"/>
        <v>0</v>
      </c>
      <c r="AN36" s="158">
        <f t="shared" si="82"/>
        <v>0.1223214375984598</v>
      </c>
      <c r="AO36" s="159">
        <f t="shared" si="83"/>
        <v>0</v>
      </c>
      <c r="AP36" s="143">
        <f t="shared" si="84"/>
        <v>0.58382040214373665</v>
      </c>
      <c r="AQ36" s="142">
        <f t="shared" si="85"/>
        <v>0</v>
      </c>
      <c r="AR36" s="24">
        <f t="shared" si="161"/>
        <v>0</v>
      </c>
      <c r="AS36" s="158">
        <f t="shared" si="86"/>
        <v>0.1223214375984598</v>
      </c>
      <c r="AT36" s="159">
        <f t="shared" si="87"/>
        <v>0</v>
      </c>
      <c r="AU36" s="143">
        <f t="shared" si="88"/>
        <v>0.58382040214373665</v>
      </c>
      <c r="AV36" s="142">
        <f t="shared" si="89"/>
        <v>0</v>
      </c>
      <c r="AW36" s="24">
        <f t="shared" si="162"/>
        <v>0</v>
      </c>
      <c r="AX36" s="158">
        <f t="shared" si="90"/>
        <v>0.1223214375984598</v>
      </c>
      <c r="AY36" s="159">
        <f t="shared" si="91"/>
        <v>0</v>
      </c>
      <c r="AZ36" s="143">
        <f t="shared" si="92"/>
        <v>0.58382040214373665</v>
      </c>
      <c r="BA36" s="142">
        <f t="shared" si="93"/>
        <v>0</v>
      </c>
      <c r="BB36" s="24">
        <f t="shared" si="163"/>
        <v>0</v>
      </c>
      <c r="BC36" s="158">
        <f t="shared" si="94"/>
        <v>0.1223214375984598</v>
      </c>
      <c r="BD36" s="159">
        <f t="shared" si="95"/>
        <v>0</v>
      </c>
      <c r="BE36" s="143">
        <f t="shared" si="96"/>
        <v>0.58382040214373665</v>
      </c>
      <c r="BF36" s="142">
        <f t="shared" si="97"/>
        <v>0</v>
      </c>
      <c r="BG36" s="153" t="e">
        <v>#REF!</v>
      </c>
      <c r="BH36" s="80" t="e">
        <f t="shared" si="98"/>
        <v>#REF!</v>
      </c>
      <c r="BI36" s="24">
        <v>47.74</v>
      </c>
      <c r="BJ36" s="154">
        <v>73.11</v>
      </c>
      <c r="BK36" s="135">
        <f t="shared" si="99"/>
        <v>44743</v>
      </c>
      <c r="BL36" s="108">
        <f t="shared" si="164"/>
        <v>0</v>
      </c>
      <c r="BM36" s="158">
        <f t="shared" si="100"/>
        <v>-0.20920110563669073</v>
      </c>
      <c r="BN36" s="159">
        <f t="shared" si="101"/>
        <v>0</v>
      </c>
      <c r="BO36" s="141">
        <f t="shared" si="102"/>
        <v>0.46293707539195672</v>
      </c>
      <c r="BP36" s="142">
        <f t="shared" si="103"/>
        <v>0</v>
      </c>
      <c r="BQ36" s="24">
        <f t="shared" si="165"/>
        <v>0</v>
      </c>
      <c r="BR36" s="158">
        <f t="shared" si="104"/>
        <v>-0.20920110563669073</v>
      </c>
      <c r="BS36" s="159">
        <f t="shared" si="105"/>
        <v>0</v>
      </c>
      <c r="BT36" s="143">
        <f t="shared" si="106"/>
        <v>0.46293707539195672</v>
      </c>
      <c r="BU36" s="142">
        <f t="shared" si="107"/>
        <v>0</v>
      </c>
      <c r="BV36" s="24">
        <f t="shared" si="166"/>
        <v>0</v>
      </c>
      <c r="BW36" s="158">
        <f t="shared" si="108"/>
        <v>-0.20920110563669073</v>
      </c>
      <c r="BX36" s="159">
        <f t="shared" si="109"/>
        <v>0</v>
      </c>
      <c r="BY36" s="143">
        <f t="shared" si="110"/>
        <v>0.46293707539195672</v>
      </c>
      <c r="BZ36" s="142">
        <f t="shared" si="111"/>
        <v>0</v>
      </c>
      <c r="CA36" s="24">
        <f t="shared" si="167"/>
        <v>0</v>
      </c>
      <c r="CB36" s="158">
        <f t="shared" si="112"/>
        <v>-0.20920110563669073</v>
      </c>
      <c r="CC36" s="159">
        <f t="shared" si="113"/>
        <v>0</v>
      </c>
      <c r="CD36" s="143">
        <f t="shared" si="114"/>
        <v>0.46293707539195672</v>
      </c>
      <c r="CE36" s="142">
        <f t="shared" si="115"/>
        <v>0</v>
      </c>
      <c r="CF36" s="24">
        <f t="shared" si="168"/>
        <v>0</v>
      </c>
      <c r="CG36" s="158">
        <f t="shared" si="116"/>
        <v>-0.20920110563669073</v>
      </c>
      <c r="CH36" s="159">
        <f t="shared" si="117"/>
        <v>0</v>
      </c>
      <c r="CI36" s="143">
        <f t="shared" si="118"/>
        <v>0.46293707539195672</v>
      </c>
      <c r="CJ36" s="142">
        <f t="shared" si="119"/>
        <v>0</v>
      </c>
      <c r="CK36" s="15" t="e">
        <v>#REF!</v>
      </c>
      <c r="CL36" s="80" t="e">
        <f t="shared" si="120"/>
        <v>#REF!</v>
      </c>
      <c r="CM36" s="15"/>
      <c r="CN36" s="34">
        <v>70.42</v>
      </c>
      <c r="CO36" s="135">
        <f t="shared" si="121"/>
        <v>44743</v>
      </c>
      <c r="CP36" s="108">
        <f t="shared" si="169"/>
        <v>0</v>
      </c>
      <c r="CQ36" s="158">
        <f t="shared" si="122"/>
        <v>-0.10695410854435927</v>
      </c>
      <c r="CR36" s="159">
        <f t="shared" si="123"/>
        <v>0</v>
      </c>
      <c r="CS36" s="141">
        <f t="shared" si="124"/>
        <v>0.79353357200510488</v>
      </c>
      <c r="CT36" s="142">
        <f t="shared" si="125"/>
        <v>0</v>
      </c>
      <c r="CU36" s="24">
        <f t="shared" si="170"/>
        <v>0</v>
      </c>
      <c r="CV36" s="158">
        <f t="shared" si="126"/>
        <v>-0.10695410854435927</v>
      </c>
      <c r="CW36" s="159">
        <f t="shared" si="127"/>
        <v>0</v>
      </c>
      <c r="CX36" s="143">
        <f t="shared" si="128"/>
        <v>0.79353357200510488</v>
      </c>
      <c r="CY36" s="142">
        <f t="shared" si="129"/>
        <v>0</v>
      </c>
      <c r="CZ36" s="24">
        <f t="shared" si="171"/>
        <v>0</v>
      </c>
      <c r="DA36" s="158">
        <f t="shared" si="130"/>
        <v>-0.10695410854435927</v>
      </c>
      <c r="DB36" s="159">
        <f t="shared" si="131"/>
        <v>0</v>
      </c>
      <c r="DC36" s="143">
        <f t="shared" si="132"/>
        <v>0.79353357200510488</v>
      </c>
      <c r="DD36" s="142">
        <f t="shared" si="133"/>
        <v>0</v>
      </c>
      <c r="DE36" s="24">
        <f t="shared" si="172"/>
        <v>0</v>
      </c>
      <c r="DF36" s="158">
        <f t="shared" si="134"/>
        <v>-0.10695410854435927</v>
      </c>
      <c r="DG36" s="159">
        <f t="shared" si="135"/>
        <v>0</v>
      </c>
      <c r="DH36" s="143">
        <f t="shared" si="136"/>
        <v>0.79353357200510488</v>
      </c>
      <c r="DI36" s="142">
        <f t="shared" si="137"/>
        <v>0</v>
      </c>
      <c r="DJ36" s="24">
        <f t="shared" si="173"/>
        <v>0</v>
      </c>
      <c r="DK36" s="158">
        <f t="shared" si="138"/>
        <v>-0.10695410854435927</v>
      </c>
      <c r="DL36" s="159">
        <f t="shared" si="139"/>
        <v>0</v>
      </c>
      <c r="DM36" s="143">
        <f t="shared" si="140"/>
        <v>0.79353357200510488</v>
      </c>
      <c r="DN36" s="142">
        <f t="shared" si="141"/>
        <v>0</v>
      </c>
      <c r="DO36" s="51" t="e">
        <v>#REF!</v>
      </c>
      <c r="DP36" s="80" t="e">
        <f t="shared" si="142"/>
        <v>#REF!</v>
      </c>
      <c r="DQ36" s="15"/>
      <c r="DR36">
        <v>78.849999999999994</v>
      </c>
      <c r="DS36" s="135">
        <f t="shared" si="143"/>
        <v>44743</v>
      </c>
      <c r="DT36" s="108">
        <f t="shared" si="174"/>
        <v>0</v>
      </c>
      <c r="DU36" s="158">
        <f t="shared" si="144"/>
        <v>0</v>
      </c>
      <c r="DV36" s="159">
        <f t="shared" si="145"/>
        <v>0</v>
      </c>
      <c r="DW36" s="141"/>
      <c r="DX36" s="142"/>
      <c r="DY36" s="24">
        <f t="shared" si="175"/>
        <v>0</v>
      </c>
      <c r="DZ36" s="158">
        <f t="shared" si="146"/>
        <v>0</v>
      </c>
      <c r="EA36" s="159">
        <f t="shared" si="147"/>
        <v>0</v>
      </c>
      <c r="EB36" s="143"/>
      <c r="EC36" s="142"/>
      <c r="ED36" s="24">
        <f t="shared" si="178"/>
        <v>0</v>
      </c>
      <c r="EE36" s="158">
        <f t="shared" si="148"/>
        <v>0</v>
      </c>
      <c r="EF36" s="159">
        <f t="shared" si="149"/>
        <v>0</v>
      </c>
      <c r="EG36" s="143"/>
      <c r="EH36" s="142"/>
      <c r="EI36" s="24">
        <f t="shared" si="176"/>
        <v>0</v>
      </c>
      <c r="EJ36" s="158">
        <f t="shared" si="150"/>
        <v>0</v>
      </c>
      <c r="EK36" s="159">
        <f t="shared" si="151"/>
        <v>0</v>
      </c>
      <c r="EL36" s="143"/>
      <c r="EM36" s="142"/>
      <c r="EN36" s="24">
        <f t="shared" si="177"/>
        <v>0</v>
      </c>
      <c r="EO36" s="158">
        <f t="shared" si="152"/>
        <v>0</v>
      </c>
      <c r="EP36" s="159">
        <f t="shared" si="153"/>
        <v>0</v>
      </c>
      <c r="EQ36" s="143"/>
      <c r="ER36" s="142"/>
      <c r="ES36" s="51"/>
      <c r="ET36" s="80"/>
      <c r="EU36" s="67"/>
      <c r="EV36" s="34"/>
    </row>
    <row r="37" spans="1:152" ht="15" customHeight="1">
      <c r="A37">
        <f t="shared" si="54"/>
        <v>2022</v>
      </c>
      <c r="B37" s="48">
        <v>44774</v>
      </c>
      <c r="C37" s="111">
        <f t="shared" si="55"/>
        <v>0</v>
      </c>
      <c r="D37" s="108">
        <f t="shared" si="154"/>
        <v>0</v>
      </c>
      <c r="E37" s="158">
        <f t="shared" si="56"/>
        <v>-0.11307805945281348</v>
      </c>
      <c r="F37" s="159">
        <f t="shared" si="179"/>
        <v>0</v>
      </c>
      <c r="G37" s="141">
        <f t="shared" si="58"/>
        <v>0.45228707117411615</v>
      </c>
      <c r="H37" s="80">
        <f t="shared" si="180"/>
        <v>0</v>
      </c>
      <c r="I37" s="24">
        <f t="shared" si="155"/>
        <v>0</v>
      </c>
      <c r="J37" s="158">
        <f t="shared" si="60"/>
        <v>-0.11307805945281348</v>
      </c>
      <c r="K37" s="159">
        <f t="shared" si="181"/>
        <v>0</v>
      </c>
      <c r="L37" s="143">
        <f t="shared" si="62"/>
        <v>0.45228707117411615</v>
      </c>
      <c r="M37" s="142">
        <f t="shared" si="63"/>
        <v>0</v>
      </c>
      <c r="N37" s="24">
        <f t="shared" si="156"/>
        <v>0</v>
      </c>
      <c r="O37" s="158">
        <f t="shared" si="64"/>
        <v>-0.11307805945281348</v>
      </c>
      <c r="P37" s="159">
        <f t="shared" si="182"/>
        <v>0</v>
      </c>
      <c r="Q37" s="143">
        <f t="shared" si="66"/>
        <v>0.45228707117411615</v>
      </c>
      <c r="R37" s="142">
        <f t="shared" si="183"/>
        <v>0</v>
      </c>
      <c r="S37" s="24">
        <f t="shared" si="157"/>
        <v>0</v>
      </c>
      <c r="T37" s="158">
        <f t="shared" si="68"/>
        <v>-0.11307805945281348</v>
      </c>
      <c r="U37" s="159">
        <f t="shared" si="69"/>
        <v>0</v>
      </c>
      <c r="V37" s="143">
        <f t="shared" si="70"/>
        <v>0.45228707117411615</v>
      </c>
      <c r="W37" s="142">
        <f t="shared" si="71"/>
        <v>0</v>
      </c>
      <c r="X37" s="24">
        <f t="shared" si="158"/>
        <v>0</v>
      </c>
      <c r="Y37" s="158">
        <f t="shared" si="72"/>
        <v>-0.11307805945281348</v>
      </c>
      <c r="Z37" s="159">
        <f t="shared" si="184"/>
        <v>0</v>
      </c>
      <c r="AA37" s="143">
        <f t="shared" si="74"/>
        <v>0.45228707117411615</v>
      </c>
      <c r="AB37" s="142">
        <f t="shared" si="185"/>
        <v>0</v>
      </c>
      <c r="AC37" s="144" t="e">
        <v>#REF!</v>
      </c>
      <c r="AD37" s="80" t="e">
        <f t="shared" si="76"/>
        <v>#REF!</v>
      </c>
      <c r="AG37" s="135">
        <f t="shared" si="77"/>
        <v>44774</v>
      </c>
      <c r="AH37" s="108">
        <f t="shared" si="159"/>
        <v>0</v>
      </c>
      <c r="AI37" s="158">
        <f t="shared" si="78"/>
        <v>0.1223214375984598</v>
      </c>
      <c r="AJ37" s="159">
        <f t="shared" si="79"/>
        <v>0</v>
      </c>
      <c r="AK37" s="143">
        <f t="shared" si="80"/>
        <v>0.58382040214373665</v>
      </c>
      <c r="AL37" s="142">
        <f t="shared" si="81"/>
        <v>0</v>
      </c>
      <c r="AM37" s="24">
        <f t="shared" si="160"/>
        <v>0</v>
      </c>
      <c r="AN37" s="158">
        <f t="shared" si="82"/>
        <v>0.1223214375984598</v>
      </c>
      <c r="AO37" s="159">
        <f t="shared" si="83"/>
        <v>0</v>
      </c>
      <c r="AP37" s="143">
        <f t="shared" si="84"/>
        <v>0.58382040214373665</v>
      </c>
      <c r="AQ37" s="142">
        <f t="shared" si="85"/>
        <v>0</v>
      </c>
      <c r="AR37" s="24">
        <f t="shared" si="161"/>
        <v>0</v>
      </c>
      <c r="AS37" s="158">
        <f t="shared" si="86"/>
        <v>0.1223214375984598</v>
      </c>
      <c r="AT37" s="159">
        <f t="shared" si="87"/>
        <v>0</v>
      </c>
      <c r="AU37" s="143">
        <f t="shared" si="88"/>
        <v>0.58382040214373665</v>
      </c>
      <c r="AV37" s="142">
        <f t="shared" si="89"/>
        <v>0</v>
      </c>
      <c r="AW37" s="24">
        <f t="shared" si="162"/>
        <v>0</v>
      </c>
      <c r="AX37" s="158">
        <f t="shared" si="90"/>
        <v>0.1223214375984598</v>
      </c>
      <c r="AY37" s="159">
        <f t="shared" si="91"/>
        <v>0</v>
      </c>
      <c r="AZ37" s="143">
        <f t="shared" si="92"/>
        <v>0.58382040214373665</v>
      </c>
      <c r="BA37" s="142">
        <f t="shared" si="93"/>
        <v>0</v>
      </c>
      <c r="BB37" s="24">
        <f t="shared" si="163"/>
        <v>0</v>
      </c>
      <c r="BC37" s="158">
        <f t="shared" si="94"/>
        <v>0.1223214375984598</v>
      </c>
      <c r="BD37" s="159">
        <f t="shared" si="95"/>
        <v>0</v>
      </c>
      <c r="BE37" s="143">
        <f t="shared" si="96"/>
        <v>0.58382040214373665</v>
      </c>
      <c r="BF37" s="142">
        <f t="shared" si="97"/>
        <v>0</v>
      </c>
      <c r="BG37" s="153" t="e">
        <v>#REF!</v>
      </c>
      <c r="BH37" s="80" t="e">
        <f t="shared" si="98"/>
        <v>#REF!</v>
      </c>
      <c r="BI37" s="24">
        <v>70.290000000000006</v>
      </c>
      <c r="BJ37" s="154">
        <v>105.72</v>
      </c>
      <c r="BK37" s="135">
        <f t="shared" si="99"/>
        <v>44774</v>
      </c>
      <c r="BL37" s="108">
        <f t="shared" si="164"/>
        <v>0</v>
      </c>
      <c r="BM37" s="158">
        <f t="shared" si="100"/>
        <v>-0.20920110563669073</v>
      </c>
      <c r="BN37" s="159">
        <f t="shared" si="101"/>
        <v>0</v>
      </c>
      <c r="BO37" s="141">
        <f t="shared" si="102"/>
        <v>0.46293707539195672</v>
      </c>
      <c r="BP37" s="142">
        <f t="shared" si="103"/>
        <v>0</v>
      </c>
      <c r="BQ37" s="24">
        <f t="shared" si="165"/>
        <v>0</v>
      </c>
      <c r="BR37" s="158">
        <f t="shared" si="104"/>
        <v>-0.20920110563669073</v>
      </c>
      <c r="BS37" s="159">
        <f t="shared" si="105"/>
        <v>0</v>
      </c>
      <c r="BT37" s="143">
        <f t="shared" si="106"/>
        <v>0.46293707539195672</v>
      </c>
      <c r="BU37" s="142">
        <f t="shared" si="107"/>
        <v>0</v>
      </c>
      <c r="BV37" s="24">
        <f t="shared" si="166"/>
        <v>0</v>
      </c>
      <c r="BW37" s="158">
        <f t="shared" si="108"/>
        <v>-0.20920110563669073</v>
      </c>
      <c r="BX37" s="159">
        <f t="shared" si="109"/>
        <v>0</v>
      </c>
      <c r="BY37" s="143">
        <f t="shared" si="110"/>
        <v>0.46293707539195672</v>
      </c>
      <c r="BZ37" s="142">
        <f t="shared" si="111"/>
        <v>0</v>
      </c>
      <c r="CA37" s="24">
        <f t="shared" si="167"/>
        <v>0</v>
      </c>
      <c r="CB37" s="158">
        <f t="shared" si="112"/>
        <v>-0.20920110563669073</v>
      </c>
      <c r="CC37" s="159">
        <f t="shared" si="113"/>
        <v>0</v>
      </c>
      <c r="CD37" s="143">
        <f t="shared" si="114"/>
        <v>0.46293707539195672</v>
      </c>
      <c r="CE37" s="142">
        <f t="shared" si="115"/>
        <v>0</v>
      </c>
      <c r="CF37" s="24">
        <f t="shared" si="168"/>
        <v>0</v>
      </c>
      <c r="CG37" s="158">
        <f t="shared" si="116"/>
        <v>-0.20920110563669073</v>
      </c>
      <c r="CH37" s="159">
        <f t="shared" si="117"/>
        <v>0</v>
      </c>
      <c r="CI37" s="143">
        <f t="shared" si="118"/>
        <v>0.46293707539195672</v>
      </c>
      <c r="CJ37" s="142">
        <f t="shared" si="119"/>
        <v>0</v>
      </c>
      <c r="CK37" s="15" t="e">
        <v>#REF!</v>
      </c>
      <c r="CL37" s="80" t="e">
        <f t="shared" si="120"/>
        <v>#REF!</v>
      </c>
      <c r="CM37" s="15"/>
      <c r="CN37" s="34">
        <v>99.38</v>
      </c>
      <c r="CO37" s="135">
        <f t="shared" si="121"/>
        <v>44774</v>
      </c>
      <c r="CP37" s="108">
        <f t="shared" si="169"/>
        <v>0</v>
      </c>
      <c r="CQ37" s="158">
        <f t="shared" si="122"/>
        <v>-0.10695410854435927</v>
      </c>
      <c r="CR37" s="159">
        <f t="shared" si="123"/>
        <v>0</v>
      </c>
      <c r="CS37" s="141">
        <f t="shared" si="124"/>
        <v>0.79353357200510488</v>
      </c>
      <c r="CT37" s="142">
        <f t="shared" si="125"/>
        <v>0</v>
      </c>
      <c r="CU37" s="24">
        <f t="shared" si="170"/>
        <v>0</v>
      </c>
      <c r="CV37" s="158">
        <f t="shared" si="126"/>
        <v>-0.10695410854435927</v>
      </c>
      <c r="CW37" s="159">
        <f t="shared" si="127"/>
        <v>0</v>
      </c>
      <c r="CX37" s="143">
        <f t="shared" si="128"/>
        <v>0.79353357200510488</v>
      </c>
      <c r="CY37" s="142">
        <f t="shared" si="129"/>
        <v>0</v>
      </c>
      <c r="CZ37" s="24">
        <f t="shared" si="171"/>
        <v>0</v>
      </c>
      <c r="DA37" s="158">
        <f t="shared" si="130"/>
        <v>-0.10695410854435927</v>
      </c>
      <c r="DB37" s="159">
        <f t="shared" si="131"/>
        <v>0</v>
      </c>
      <c r="DC37" s="143">
        <f t="shared" si="132"/>
        <v>0.79353357200510488</v>
      </c>
      <c r="DD37" s="142">
        <f t="shared" si="133"/>
        <v>0</v>
      </c>
      <c r="DE37" s="24">
        <f t="shared" si="172"/>
        <v>0</v>
      </c>
      <c r="DF37" s="158">
        <f t="shared" si="134"/>
        <v>-0.10695410854435927</v>
      </c>
      <c r="DG37" s="159">
        <f t="shared" si="135"/>
        <v>0</v>
      </c>
      <c r="DH37" s="143">
        <f t="shared" si="136"/>
        <v>0.79353357200510488</v>
      </c>
      <c r="DI37" s="142">
        <f t="shared" si="137"/>
        <v>0</v>
      </c>
      <c r="DJ37" s="24">
        <f t="shared" si="173"/>
        <v>0</v>
      </c>
      <c r="DK37" s="158">
        <f t="shared" si="138"/>
        <v>-0.10695410854435927</v>
      </c>
      <c r="DL37" s="159">
        <f t="shared" si="139"/>
        <v>0</v>
      </c>
      <c r="DM37" s="143">
        <f t="shared" si="140"/>
        <v>0.79353357200510488</v>
      </c>
      <c r="DN37" s="142">
        <f t="shared" si="141"/>
        <v>0</v>
      </c>
      <c r="DO37" s="51" t="e">
        <v>#REF!</v>
      </c>
      <c r="DP37" s="80" t="e">
        <f t="shared" si="142"/>
        <v>#REF!</v>
      </c>
      <c r="DQ37" s="15"/>
      <c r="DR37">
        <v>117.16</v>
      </c>
      <c r="DS37" s="135">
        <f t="shared" si="143"/>
        <v>44774</v>
      </c>
      <c r="DT37" s="108">
        <f t="shared" si="174"/>
        <v>0</v>
      </c>
      <c r="DU37" s="158">
        <f t="shared" si="144"/>
        <v>0</v>
      </c>
      <c r="DV37" s="159">
        <f t="shared" si="145"/>
        <v>0</v>
      </c>
      <c r="DW37" s="141"/>
      <c r="DX37" s="142"/>
      <c r="DY37" s="24">
        <f t="shared" si="175"/>
        <v>0</v>
      </c>
      <c r="DZ37" s="158">
        <f t="shared" si="146"/>
        <v>0</v>
      </c>
      <c r="EA37" s="159">
        <f t="shared" si="147"/>
        <v>0</v>
      </c>
      <c r="EB37" s="143"/>
      <c r="EC37" s="142"/>
      <c r="ED37" s="24">
        <f t="shared" si="178"/>
        <v>0</v>
      </c>
      <c r="EE37" s="158">
        <f t="shared" si="148"/>
        <v>0</v>
      </c>
      <c r="EF37" s="159">
        <f t="shared" si="149"/>
        <v>0</v>
      </c>
      <c r="EG37" s="143"/>
      <c r="EH37" s="142"/>
      <c r="EI37" s="24">
        <f t="shared" si="176"/>
        <v>0</v>
      </c>
      <c r="EJ37" s="158">
        <f t="shared" si="150"/>
        <v>0</v>
      </c>
      <c r="EK37" s="159">
        <f t="shared" si="151"/>
        <v>0</v>
      </c>
      <c r="EL37" s="143"/>
      <c r="EM37" s="142"/>
      <c r="EN37" s="24">
        <f t="shared" si="177"/>
        <v>0</v>
      </c>
      <c r="EO37" s="158">
        <f t="shared" si="152"/>
        <v>0</v>
      </c>
      <c r="EP37" s="159">
        <f t="shared" si="153"/>
        <v>0</v>
      </c>
      <c r="EQ37" s="143"/>
      <c r="ER37" s="142"/>
      <c r="ES37" s="51"/>
      <c r="ET37" s="80"/>
      <c r="EU37" s="67"/>
      <c r="EV37" s="34"/>
    </row>
    <row r="38" spans="1:152" ht="15" customHeight="1">
      <c r="A38">
        <f t="shared" si="54"/>
        <v>2022</v>
      </c>
      <c r="B38" s="46">
        <v>44805</v>
      </c>
      <c r="C38" s="111">
        <f t="shared" si="55"/>
        <v>0</v>
      </c>
      <c r="D38" s="108">
        <f t="shared" si="154"/>
        <v>0</v>
      </c>
      <c r="E38" s="158">
        <f t="shared" si="56"/>
        <v>-0.11307805945281348</v>
      </c>
      <c r="F38" s="159">
        <f t="shared" si="179"/>
        <v>0</v>
      </c>
      <c r="G38" s="141">
        <f t="shared" si="58"/>
        <v>0.45228707117411615</v>
      </c>
      <c r="H38" s="80">
        <f t="shared" si="180"/>
        <v>0</v>
      </c>
      <c r="I38" s="24">
        <f t="shared" si="155"/>
        <v>0</v>
      </c>
      <c r="J38" s="158">
        <f t="shared" si="60"/>
        <v>-0.11307805945281348</v>
      </c>
      <c r="K38" s="159">
        <f t="shared" si="181"/>
        <v>0</v>
      </c>
      <c r="L38" s="143">
        <f t="shared" si="62"/>
        <v>0.45228707117411615</v>
      </c>
      <c r="M38" s="142">
        <f t="shared" si="63"/>
        <v>0</v>
      </c>
      <c r="N38" s="24">
        <f t="shared" si="156"/>
        <v>0</v>
      </c>
      <c r="O38" s="158">
        <f t="shared" si="64"/>
        <v>-0.11307805945281348</v>
      </c>
      <c r="P38" s="159">
        <f t="shared" si="182"/>
        <v>0</v>
      </c>
      <c r="Q38" s="143">
        <f t="shared" si="66"/>
        <v>0.45228707117411615</v>
      </c>
      <c r="R38" s="142">
        <f t="shared" si="183"/>
        <v>0</v>
      </c>
      <c r="S38" s="24">
        <f t="shared" si="157"/>
        <v>0</v>
      </c>
      <c r="T38" s="158">
        <f t="shared" si="68"/>
        <v>-0.11307805945281348</v>
      </c>
      <c r="U38" s="159">
        <f t="shared" si="69"/>
        <v>0</v>
      </c>
      <c r="V38" s="143">
        <f t="shared" si="70"/>
        <v>0.45228707117411615</v>
      </c>
      <c r="W38" s="142">
        <f t="shared" si="71"/>
        <v>0</v>
      </c>
      <c r="X38" s="24">
        <f t="shared" si="158"/>
        <v>0</v>
      </c>
      <c r="Y38" s="158">
        <f t="shared" si="72"/>
        <v>-0.11307805945281348</v>
      </c>
      <c r="Z38" s="159">
        <f t="shared" si="184"/>
        <v>0</v>
      </c>
      <c r="AA38" s="143">
        <f t="shared" si="74"/>
        <v>0.45228707117411615</v>
      </c>
      <c r="AB38" s="142">
        <f t="shared" si="185"/>
        <v>0</v>
      </c>
      <c r="AC38" s="144" t="e">
        <v>#REF!</v>
      </c>
      <c r="AD38" s="80" t="e">
        <f t="shared" si="76"/>
        <v>#REF!</v>
      </c>
      <c r="AG38" s="135">
        <f t="shared" si="77"/>
        <v>44805</v>
      </c>
      <c r="AH38" s="108">
        <f t="shared" si="159"/>
        <v>0</v>
      </c>
      <c r="AI38" s="158">
        <f t="shared" si="78"/>
        <v>0.1223214375984598</v>
      </c>
      <c r="AJ38" s="159">
        <f t="shared" si="79"/>
        <v>0</v>
      </c>
      <c r="AK38" s="143">
        <f t="shared" si="80"/>
        <v>0.58382040214373665</v>
      </c>
      <c r="AL38" s="142">
        <f t="shared" si="81"/>
        <v>0</v>
      </c>
      <c r="AM38" s="24">
        <f t="shared" si="160"/>
        <v>0</v>
      </c>
      <c r="AN38" s="158">
        <f t="shared" si="82"/>
        <v>0.1223214375984598</v>
      </c>
      <c r="AO38" s="159">
        <f t="shared" si="83"/>
        <v>0</v>
      </c>
      <c r="AP38" s="143">
        <f t="shared" si="84"/>
        <v>0.58382040214373665</v>
      </c>
      <c r="AQ38" s="142">
        <f t="shared" si="85"/>
        <v>0</v>
      </c>
      <c r="AR38" s="24">
        <f t="shared" si="161"/>
        <v>0</v>
      </c>
      <c r="AS38" s="158">
        <f t="shared" si="86"/>
        <v>0.1223214375984598</v>
      </c>
      <c r="AT38" s="159">
        <f t="shared" si="87"/>
        <v>0</v>
      </c>
      <c r="AU38" s="143">
        <f t="shared" si="88"/>
        <v>0.58382040214373665</v>
      </c>
      <c r="AV38" s="142">
        <f t="shared" si="89"/>
        <v>0</v>
      </c>
      <c r="AW38" s="24">
        <f t="shared" si="162"/>
        <v>0</v>
      </c>
      <c r="AX38" s="158">
        <f t="shared" si="90"/>
        <v>0.1223214375984598</v>
      </c>
      <c r="AY38" s="159">
        <f t="shared" si="91"/>
        <v>0</v>
      </c>
      <c r="AZ38" s="143">
        <f t="shared" si="92"/>
        <v>0.58382040214373665</v>
      </c>
      <c r="BA38" s="142">
        <f t="shared" si="93"/>
        <v>0</v>
      </c>
      <c r="BB38" s="24">
        <f t="shared" si="163"/>
        <v>0</v>
      </c>
      <c r="BC38" s="158">
        <f t="shared" si="94"/>
        <v>0.1223214375984598</v>
      </c>
      <c r="BD38" s="159">
        <f t="shared" si="95"/>
        <v>0</v>
      </c>
      <c r="BE38" s="143">
        <f t="shared" si="96"/>
        <v>0.58382040214373665</v>
      </c>
      <c r="BF38" s="142">
        <f t="shared" si="97"/>
        <v>0</v>
      </c>
      <c r="BG38" s="153" t="e">
        <v>#REF!</v>
      </c>
      <c r="BH38" s="80" t="e">
        <f t="shared" si="98"/>
        <v>#REF!</v>
      </c>
      <c r="BI38" s="24">
        <v>40.18</v>
      </c>
      <c r="BJ38" s="154">
        <v>58.21</v>
      </c>
      <c r="BK38" s="135">
        <f t="shared" si="99"/>
        <v>44805</v>
      </c>
      <c r="BL38" s="108">
        <f t="shared" si="164"/>
        <v>0</v>
      </c>
      <c r="BM38" s="158">
        <f t="shared" si="100"/>
        <v>-0.20920110563669073</v>
      </c>
      <c r="BN38" s="159">
        <f t="shared" si="101"/>
        <v>0</v>
      </c>
      <c r="BO38" s="141">
        <f t="shared" si="102"/>
        <v>0.46293707539195672</v>
      </c>
      <c r="BP38" s="142">
        <f t="shared" si="103"/>
        <v>0</v>
      </c>
      <c r="BQ38" s="24">
        <f t="shared" si="165"/>
        <v>0</v>
      </c>
      <c r="BR38" s="158">
        <f t="shared" si="104"/>
        <v>-0.20920110563669073</v>
      </c>
      <c r="BS38" s="159">
        <f t="shared" si="105"/>
        <v>0</v>
      </c>
      <c r="BT38" s="143">
        <f t="shared" si="106"/>
        <v>0.46293707539195672</v>
      </c>
      <c r="BU38" s="142">
        <f t="shared" si="107"/>
        <v>0</v>
      </c>
      <c r="BV38" s="24">
        <f t="shared" si="166"/>
        <v>0</v>
      </c>
      <c r="BW38" s="158">
        <f t="shared" si="108"/>
        <v>-0.20920110563669073</v>
      </c>
      <c r="BX38" s="159">
        <f t="shared" si="109"/>
        <v>0</v>
      </c>
      <c r="BY38" s="143">
        <f t="shared" si="110"/>
        <v>0.46293707539195672</v>
      </c>
      <c r="BZ38" s="142">
        <f t="shared" si="111"/>
        <v>0</v>
      </c>
      <c r="CA38" s="24">
        <f t="shared" si="167"/>
        <v>0</v>
      </c>
      <c r="CB38" s="158">
        <f t="shared" si="112"/>
        <v>-0.20920110563669073</v>
      </c>
      <c r="CC38" s="159">
        <f t="shared" si="113"/>
        <v>0</v>
      </c>
      <c r="CD38" s="143">
        <f t="shared" si="114"/>
        <v>0.46293707539195672</v>
      </c>
      <c r="CE38" s="142">
        <f t="shared" si="115"/>
        <v>0</v>
      </c>
      <c r="CF38" s="24">
        <f t="shared" si="168"/>
        <v>0</v>
      </c>
      <c r="CG38" s="158">
        <f t="shared" si="116"/>
        <v>-0.20920110563669073</v>
      </c>
      <c r="CH38" s="159">
        <f t="shared" si="117"/>
        <v>0</v>
      </c>
      <c r="CI38" s="143">
        <f t="shared" si="118"/>
        <v>0.46293707539195672</v>
      </c>
      <c r="CJ38" s="142">
        <f t="shared" si="119"/>
        <v>0</v>
      </c>
      <c r="CK38" s="15" t="e">
        <v>#REF!</v>
      </c>
      <c r="CL38" s="80" t="e">
        <f t="shared" si="120"/>
        <v>#REF!</v>
      </c>
      <c r="CM38" s="15"/>
      <c r="CN38" s="34">
        <v>54.62</v>
      </c>
      <c r="CO38" s="135">
        <f t="shared" si="121"/>
        <v>44805</v>
      </c>
      <c r="CP38" s="108">
        <f t="shared" si="169"/>
        <v>0</v>
      </c>
      <c r="CQ38" s="158">
        <f t="shared" si="122"/>
        <v>-0.10695410854435927</v>
      </c>
      <c r="CR38" s="159">
        <f t="shared" si="123"/>
        <v>0</v>
      </c>
      <c r="CS38" s="141">
        <f t="shared" si="124"/>
        <v>0.79353357200510488</v>
      </c>
      <c r="CT38" s="142">
        <f t="shared" si="125"/>
        <v>0</v>
      </c>
      <c r="CU38" s="24">
        <f t="shared" si="170"/>
        <v>0</v>
      </c>
      <c r="CV38" s="158">
        <f t="shared" si="126"/>
        <v>-0.10695410854435927</v>
      </c>
      <c r="CW38" s="159">
        <f t="shared" si="127"/>
        <v>0</v>
      </c>
      <c r="CX38" s="143">
        <f t="shared" si="128"/>
        <v>0.79353357200510488</v>
      </c>
      <c r="CY38" s="142">
        <f t="shared" si="129"/>
        <v>0</v>
      </c>
      <c r="CZ38" s="24">
        <f t="shared" si="171"/>
        <v>0</v>
      </c>
      <c r="DA38" s="158">
        <f t="shared" si="130"/>
        <v>-0.10695410854435927</v>
      </c>
      <c r="DB38" s="159">
        <f t="shared" si="131"/>
        <v>0</v>
      </c>
      <c r="DC38" s="143">
        <f t="shared" si="132"/>
        <v>0.79353357200510488</v>
      </c>
      <c r="DD38" s="142">
        <f t="shared" si="133"/>
        <v>0</v>
      </c>
      <c r="DE38" s="24">
        <f t="shared" si="172"/>
        <v>0</v>
      </c>
      <c r="DF38" s="158">
        <f t="shared" si="134"/>
        <v>-0.10695410854435927</v>
      </c>
      <c r="DG38" s="159">
        <f t="shared" si="135"/>
        <v>0</v>
      </c>
      <c r="DH38" s="143">
        <f t="shared" si="136"/>
        <v>0.79353357200510488</v>
      </c>
      <c r="DI38" s="142">
        <f t="shared" si="137"/>
        <v>0</v>
      </c>
      <c r="DJ38" s="24">
        <f t="shared" si="173"/>
        <v>0</v>
      </c>
      <c r="DK38" s="158">
        <f t="shared" si="138"/>
        <v>-0.10695410854435927</v>
      </c>
      <c r="DL38" s="159">
        <f t="shared" si="139"/>
        <v>0</v>
      </c>
      <c r="DM38" s="143">
        <f t="shared" si="140"/>
        <v>0.79353357200510488</v>
      </c>
      <c r="DN38" s="142">
        <f t="shared" si="141"/>
        <v>0</v>
      </c>
      <c r="DO38" s="51" t="e">
        <v>#REF!</v>
      </c>
      <c r="DP38" s="80" t="e">
        <f t="shared" si="142"/>
        <v>#REF!</v>
      </c>
      <c r="DQ38" s="15"/>
      <c r="DR38">
        <v>64.180000000000007</v>
      </c>
      <c r="DS38" s="135">
        <f t="shared" si="143"/>
        <v>44805</v>
      </c>
      <c r="DT38" s="108">
        <f t="shared" si="174"/>
        <v>0</v>
      </c>
      <c r="DU38" s="158">
        <f t="shared" si="144"/>
        <v>0</v>
      </c>
      <c r="DV38" s="159">
        <f t="shared" si="145"/>
        <v>0</v>
      </c>
      <c r="DW38" s="141"/>
      <c r="DX38" s="142"/>
      <c r="DY38" s="24">
        <f t="shared" si="175"/>
        <v>0</v>
      </c>
      <c r="DZ38" s="158">
        <f t="shared" si="146"/>
        <v>0</v>
      </c>
      <c r="EA38" s="159">
        <f t="shared" si="147"/>
        <v>0</v>
      </c>
      <c r="EB38" s="143"/>
      <c r="EC38" s="142"/>
      <c r="ED38" s="24">
        <f t="shared" si="178"/>
        <v>0</v>
      </c>
      <c r="EE38" s="158">
        <f t="shared" si="148"/>
        <v>0</v>
      </c>
      <c r="EF38" s="159">
        <f t="shared" si="149"/>
        <v>0</v>
      </c>
      <c r="EG38" s="143"/>
      <c r="EH38" s="142"/>
      <c r="EI38" s="24">
        <f t="shared" si="176"/>
        <v>0</v>
      </c>
      <c r="EJ38" s="158">
        <f t="shared" si="150"/>
        <v>0</v>
      </c>
      <c r="EK38" s="159">
        <f t="shared" si="151"/>
        <v>0</v>
      </c>
      <c r="EL38" s="143"/>
      <c r="EM38" s="142"/>
      <c r="EN38" s="24">
        <f t="shared" si="177"/>
        <v>0</v>
      </c>
      <c r="EO38" s="158">
        <f t="shared" si="152"/>
        <v>0</v>
      </c>
      <c r="EP38" s="159">
        <f t="shared" si="153"/>
        <v>0</v>
      </c>
      <c r="EQ38" s="143"/>
      <c r="ER38" s="142"/>
      <c r="ES38" s="51"/>
      <c r="ET38" s="80"/>
      <c r="EU38" s="67"/>
      <c r="EV38" s="34"/>
    </row>
    <row r="39" spans="1:152" ht="15" customHeight="1">
      <c r="A39">
        <f t="shared" si="54"/>
        <v>2022</v>
      </c>
      <c r="B39" s="48">
        <v>44835</v>
      </c>
      <c r="C39" s="111">
        <f t="shared" si="55"/>
        <v>0</v>
      </c>
      <c r="D39" s="108">
        <f t="shared" si="154"/>
        <v>0</v>
      </c>
      <c r="E39" s="158">
        <f t="shared" si="56"/>
        <v>-0.11307805945281348</v>
      </c>
      <c r="F39" s="159">
        <f t="shared" si="179"/>
        <v>0</v>
      </c>
      <c r="G39" s="141">
        <f t="shared" si="58"/>
        <v>0.45228707117411615</v>
      </c>
      <c r="H39" s="80">
        <f t="shared" si="180"/>
        <v>0</v>
      </c>
      <c r="I39" s="24">
        <f t="shared" si="155"/>
        <v>0</v>
      </c>
      <c r="J39" s="158">
        <f t="shared" si="60"/>
        <v>-0.11307805945281348</v>
      </c>
      <c r="K39" s="159">
        <f t="shared" si="181"/>
        <v>0</v>
      </c>
      <c r="L39" s="143">
        <f t="shared" si="62"/>
        <v>0.45228707117411615</v>
      </c>
      <c r="M39" s="142">
        <f t="shared" si="63"/>
        <v>0</v>
      </c>
      <c r="N39" s="24">
        <f t="shared" si="156"/>
        <v>0</v>
      </c>
      <c r="O39" s="158">
        <f t="shared" si="64"/>
        <v>-0.11307805945281348</v>
      </c>
      <c r="P39" s="159">
        <f t="shared" si="182"/>
        <v>0</v>
      </c>
      <c r="Q39" s="143">
        <f t="shared" si="66"/>
        <v>0.45228707117411615</v>
      </c>
      <c r="R39" s="142">
        <f t="shared" si="183"/>
        <v>0</v>
      </c>
      <c r="S39" s="24">
        <f t="shared" si="157"/>
        <v>0</v>
      </c>
      <c r="T39" s="158">
        <f t="shared" si="68"/>
        <v>-0.11307805945281348</v>
      </c>
      <c r="U39" s="159">
        <f t="shared" si="69"/>
        <v>0</v>
      </c>
      <c r="V39" s="143">
        <f t="shared" si="70"/>
        <v>0.45228707117411615</v>
      </c>
      <c r="W39" s="142">
        <f t="shared" si="71"/>
        <v>0</v>
      </c>
      <c r="X39" s="24">
        <f t="shared" si="158"/>
        <v>0</v>
      </c>
      <c r="Y39" s="158">
        <f t="shared" si="72"/>
        <v>-0.11307805945281348</v>
      </c>
      <c r="Z39" s="159">
        <f t="shared" si="184"/>
        <v>0</v>
      </c>
      <c r="AA39" s="143">
        <f t="shared" si="74"/>
        <v>0.45228707117411615</v>
      </c>
      <c r="AB39" s="142">
        <f t="shared" si="185"/>
        <v>0</v>
      </c>
      <c r="AC39" s="144" t="e">
        <v>#REF!</v>
      </c>
      <c r="AD39" s="80" t="e">
        <f t="shared" si="76"/>
        <v>#REF!</v>
      </c>
      <c r="AG39" s="135">
        <f t="shared" si="77"/>
        <v>44835</v>
      </c>
      <c r="AH39" s="108">
        <f t="shared" si="159"/>
        <v>0</v>
      </c>
      <c r="AI39" s="158">
        <f t="shared" si="78"/>
        <v>0.1223214375984598</v>
      </c>
      <c r="AJ39" s="159">
        <f t="shared" si="79"/>
        <v>0</v>
      </c>
      <c r="AK39" s="143">
        <f t="shared" si="80"/>
        <v>0.58382040214373665</v>
      </c>
      <c r="AL39" s="142">
        <f t="shared" si="81"/>
        <v>0</v>
      </c>
      <c r="AM39" s="24">
        <f t="shared" si="160"/>
        <v>0</v>
      </c>
      <c r="AN39" s="158">
        <f t="shared" si="82"/>
        <v>0.1223214375984598</v>
      </c>
      <c r="AO39" s="159">
        <f t="shared" si="83"/>
        <v>0</v>
      </c>
      <c r="AP39" s="143">
        <f t="shared" si="84"/>
        <v>0.58382040214373665</v>
      </c>
      <c r="AQ39" s="142">
        <f t="shared" si="85"/>
        <v>0</v>
      </c>
      <c r="AR39" s="24">
        <f t="shared" si="161"/>
        <v>0</v>
      </c>
      <c r="AS39" s="158">
        <f t="shared" si="86"/>
        <v>0.1223214375984598</v>
      </c>
      <c r="AT39" s="159">
        <f t="shared" si="87"/>
        <v>0</v>
      </c>
      <c r="AU39" s="143">
        <f t="shared" si="88"/>
        <v>0.58382040214373665</v>
      </c>
      <c r="AV39" s="142">
        <f t="shared" si="89"/>
        <v>0</v>
      </c>
      <c r="AW39" s="24">
        <f t="shared" si="162"/>
        <v>0</v>
      </c>
      <c r="AX39" s="158">
        <f t="shared" si="90"/>
        <v>0.1223214375984598</v>
      </c>
      <c r="AY39" s="159">
        <f t="shared" si="91"/>
        <v>0</v>
      </c>
      <c r="AZ39" s="143">
        <f t="shared" si="92"/>
        <v>0.58382040214373665</v>
      </c>
      <c r="BA39" s="142">
        <f t="shared" si="93"/>
        <v>0</v>
      </c>
      <c r="BB39" s="24">
        <f t="shared" si="163"/>
        <v>0</v>
      </c>
      <c r="BC39" s="158">
        <f t="shared" si="94"/>
        <v>0.1223214375984598</v>
      </c>
      <c r="BD39" s="159">
        <f t="shared" si="95"/>
        <v>0</v>
      </c>
      <c r="BE39" s="143">
        <f t="shared" si="96"/>
        <v>0.58382040214373665</v>
      </c>
      <c r="BF39" s="142">
        <f t="shared" si="97"/>
        <v>0</v>
      </c>
      <c r="BG39" s="153" t="e">
        <v>#REF!</v>
      </c>
      <c r="BH39" s="80" t="e">
        <f t="shared" si="98"/>
        <v>#REF!</v>
      </c>
      <c r="BI39" s="24">
        <v>40.11</v>
      </c>
      <c r="BJ39" s="154">
        <v>49.97</v>
      </c>
      <c r="BK39" s="135">
        <f t="shared" si="99"/>
        <v>44835</v>
      </c>
      <c r="BL39" s="108">
        <f t="shared" si="164"/>
        <v>0</v>
      </c>
      <c r="BM39" s="158">
        <f t="shared" si="100"/>
        <v>-0.20920110563669073</v>
      </c>
      <c r="BN39" s="159">
        <f t="shared" si="101"/>
        <v>0</v>
      </c>
      <c r="BO39" s="141">
        <f t="shared" si="102"/>
        <v>0.46293707539195672</v>
      </c>
      <c r="BP39" s="142">
        <f t="shared" si="103"/>
        <v>0</v>
      </c>
      <c r="BQ39" s="24">
        <f t="shared" si="165"/>
        <v>0</v>
      </c>
      <c r="BR39" s="158">
        <f t="shared" si="104"/>
        <v>-0.20920110563669073</v>
      </c>
      <c r="BS39" s="159">
        <f t="shared" si="105"/>
        <v>0</v>
      </c>
      <c r="BT39" s="143">
        <f t="shared" si="106"/>
        <v>0.46293707539195672</v>
      </c>
      <c r="BU39" s="142">
        <f t="shared" si="107"/>
        <v>0</v>
      </c>
      <c r="BV39" s="24">
        <f t="shared" si="166"/>
        <v>0</v>
      </c>
      <c r="BW39" s="158">
        <f t="shared" si="108"/>
        <v>-0.20920110563669073</v>
      </c>
      <c r="BX39" s="159">
        <f t="shared" si="109"/>
        <v>0</v>
      </c>
      <c r="BY39" s="143">
        <f t="shared" si="110"/>
        <v>0.46293707539195672</v>
      </c>
      <c r="BZ39" s="142">
        <f t="shared" si="111"/>
        <v>0</v>
      </c>
      <c r="CA39" s="24">
        <f t="shared" si="167"/>
        <v>0</v>
      </c>
      <c r="CB39" s="158">
        <f t="shared" si="112"/>
        <v>-0.20920110563669073</v>
      </c>
      <c r="CC39" s="159">
        <f t="shared" si="113"/>
        <v>0</v>
      </c>
      <c r="CD39" s="143">
        <f t="shared" si="114"/>
        <v>0.46293707539195672</v>
      </c>
      <c r="CE39" s="142">
        <f t="shared" si="115"/>
        <v>0</v>
      </c>
      <c r="CF39" s="24">
        <f t="shared" si="168"/>
        <v>0</v>
      </c>
      <c r="CG39" s="158">
        <f t="shared" si="116"/>
        <v>-0.20920110563669073</v>
      </c>
      <c r="CH39" s="159">
        <f t="shared" si="117"/>
        <v>0</v>
      </c>
      <c r="CI39" s="143">
        <f t="shared" si="118"/>
        <v>0.46293707539195672</v>
      </c>
      <c r="CJ39" s="142">
        <f t="shared" si="119"/>
        <v>0</v>
      </c>
      <c r="CK39" s="15" t="e">
        <v>#REF!</v>
      </c>
      <c r="CL39" s="80" t="e">
        <f t="shared" si="120"/>
        <v>#REF!</v>
      </c>
      <c r="CM39" s="15"/>
      <c r="CN39" s="34">
        <v>39.840000000000003</v>
      </c>
      <c r="CO39" s="135">
        <f t="shared" si="121"/>
        <v>44835</v>
      </c>
      <c r="CP39" s="108">
        <f t="shared" si="169"/>
        <v>0</v>
      </c>
      <c r="CQ39" s="158">
        <f t="shared" si="122"/>
        <v>-0.10695410854435927</v>
      </c>
      <c r="CR39" s="159">
        <f t="shared" si="123"/>
        <v>0</v>
      </c>
      <c r="CS39" s="141">
        <f t="shared" si="124"/>
        <v>0.79353357200510488</v>
      </c>
      <c r="CT39" s="142">
        <f t="shared" si="125"/>
        <v>0</v>
      </c>
      <c r="CU39" s="24">
        <f t="shared" si="170"/>
        <v>0</v>
      </c>
      <c r="CV39" s="158">
        <f t="shared" si="126"/>
        <v>-0.10695410854435927</v>
      </c>
      <c r="CW39" s="159">
        <f t="shared" si="127"/>
        <v>0</v>
      </c>
      <c r="CX39" s="143">
        <f t="shared" si="128"/>
        <v>0.79353357200510488</v>
      </c>
      <c r="CY39" s="142">
        <f t="shared" si="129"/>
        <v>0</v>
      </c>
      <c r="CZ39" s="24">
        <f t="shared" si="171"/>
        <v>0</v>
      </c>
      <c r="DA39" s="158">
        <f t="shared" si="130"/>
        <v>-0.10695410854435927</v>
      </c>
      <c r="DB39" s="159">
        <f t="shared" si="131"/>
        <v>0</v>
      </c>
      <c r="DC39" s="143">
        <f t="shared" si="132"/>
        <v>0.79353357200510488</v>
      </c>
      <c r="DD39" s="142">
        <f t="shared" si="133"/>
        <v>0</v>
      </c>
      <c r="DE39" s="24">
        <f t="shared" si="172"/>
        <v>0</v>
      </c>
      <c r="DF39" s="158">
        <f t="shared" si="134"/>
        <v>-0.10695410854435927</v>
      </c>
      <c r="DG39" s="159">
        <f t="shared" si="135"/>
        <v>0</v>
      </c>
      <c r="DH39" s="143">
        <f t="shared" si="136"/>
        <v>0.79353357200510488</v>
      </c>
      <c r="DI39" s="142">
        <f t="shared" si="137"/>
        <v>0</v>
      </c>
      <c r="DJ39" s="24">
        <f t="shared" si="173"/>
        <v>0</v>
      </c>
      <c r="DK39" s="158">
        <f t="shared" si="138"/>
        <v>-0.10695410854435927</v>
      </c>
      <c r="DL39" s="159">
        <f t="shared" si="139"/>
        <v>0</v>
      </c>
      <c r="DM39" s="143">
        <f t="shared" si="140"/>
        <v>0.79353357200510488</v>
      </c>
      <c r="DN39" s="142">
        <f t="shared" si="141"/>
        <v>0</v>
      </c>
      <c r="DO39" s="51" t="e">
        <v>#REF!</v>
      </c>
      <c r="DP39" s="80" t="e">
        <f t="shared" si="142"/>
        <v>#REF!</v>
      </c>
      <c r="DQ39" s="15"/>
      <c r="DR39">
        <v>56.01</v>
      </c>
      <c r="DS39" s="135">
        <f t="shared" si="143"/>
        <v>44835</v>
      </c>
      <c r="DT39" s="108">
        <f t="shared" si="174"/>
        <v>0</v>
      </c>
      <c r="DU39" s="158">
        <f t="shared" si="144"/>
        <v>0</v>
      </c>
      <c r="DV39" s="159">
        <f t="shared" si="145"/>
        <v>0</v>
      </c>
      <c r="DW39" s="141"/>
      <c r="DX39" s="142"/>
      <c r="DY39" s="24">
        <f t="shared" si="175"/>
        <v>0</v>
      </c>
      <c r="DZ39" s="158">
        <f t="shared" si="146"/>
        <v>0</v>
      </c>
      <c r="EA39" s="159">
        <f t="shared" si="147"/>
        <v>0</v>
      </c>
      <c r="EB39" s="143"/>
      <c r="EC39" s="142"/>
      <c r="ED39" s="24">
        <f t="shared" si="178"/>
        <v>0</v>
      </c>
      <c r="EE39" s="158">
        <f t="shared" si="148"/>
        <v>0</v>
      </c>
      <c r="EF39" s="159">
        <f t="shared" si="149"/>
        <v>0</v>
      </c>
      <c r="EG39" s="143"/>
      <c r="EH39" s="142"/>
      <c r="EI39" s="24">
        <f t="shared" si="176"/>
        <v>0</v>
      </c>
      <c r="EJ39" s="158">
        <f t="shared" si="150"/>
        <v>0</v>
      </c>
      <c r="EK39" s="159">
        <f t="shared" si="151"/>
        <v>0</v>
      </c>
      <c r="EL39" s="143"/>
      <c r="EM39" s="142"/>
      <c r="EN39" s="24">
        <f t="shared" si="177"/>
        <v>0</v>
      </c>
      <c r="EO39" s="158">
        <f t="shared" si="152"/>
        <v>0</v>
      </c>
      <c r="EP39" s="159">
        <f t="shared" si="153"/>
        <v>0</v>
      </c>
      <c r="EQ39" s="143"/>
      <c r="ER39" s="142"/>
      <c r="ES39" s="51"/>
      <c r="ET39" s="80"/>
      <c r="EU39" s="67"/>
      <c r="EV39" s="34"/>
    </row>
    <row r="40" spans="1:152" ht="15" customHeight="1">
      <c r="A40">
        <f t="shared" si="54"/>
        <v>2022</v>
      </c>
      <c r="B40" s="46">
        <v>44866</v>
      </c>
      <c r="C40" s="111">
        <f t="shared" si="55"/>
        <v>0</v>
      </c>
      <c r="D40" s="108">
        <f t="shared" si="154"/>
        <v>0</v>
      </c>
      <c r="E40" s="158">
        <f t="shared" si="56"/>
        <v>-0.11307805945281348</v>
      </c>
      <c r="F40" s="159">
        <f t="shared" si="179"/>
        <v>0</v>
      </c>
      <c r="G40" s="141">
        <f t="shared" si="58"/>
        <v>0.45228707117411615</v>
      </c>
      <c r="H40" s="80">
        <f t="shared" si="180"/>
        <v>0</v>
      </c>
      <c r="I40" s="24">
        <f t="shared" si="155"/>
        <v>0</v>
      </c>
      <c r="J40" s="158">
        <f t="shared" si="60"/>
        <v>-0.11307805945281348</v>
      </c>
      <c r="K40" s="159">
        <f t="shared" si="181"/>
        <v>0</v>
      </c>
      <c r="L40" s="143">
        <f t="shared" si="62"/>
        <v>0.45228707117411615</v>
      </c>
      <c r="M40" s="142">
        <f t="shared" si="63"/>
        <v>0</v>
      </c>
      <c r="N40" s="24">
        <f t="shared" si="156"/>
        <v>0</v>
      </c>
      <c r="O40" s="158">
        <f t="shared" si="64"/>
        <v>-0.11307805945281348</v>
      </c>
      <c r="P40" s="159">
        <f t="shared" si="182"/>
        <v>0</v>
      </c>
      <c r="Q40" s="143">
        <f t="shared" si="66"/>
        <v>0.45228707117411615</v>
      </c>
      <c r="R40" s="142">
        <f t="shared" si="183"/>
        <v>0</v>
      </c>
      <c r="S40" s="24">
        <f t="shared" si="157"/>
        <v>0</v>
      </c>
      <c r="T40" s="158">
        <f t="shared" si="68"/>
        <v>-0.11307805945281348</v>
      </c>
      <c r="U40" s="159">
        <f t="shared" si="69"/>
        <v>0</v>
      </c>
      <c r="V40" s="143">
        <f t="shared" si="70"/>
        <v>0.45228707117411615</v>
      </c>
      <c r="W40" s="142">
        <f t="shared" si="71"/>
        <v>0</v>
      </c>
      <c r="X40" s="24">
        <f t="shared" si="158"/>
        <v>0</v>
      </c>
      <c r="Y40" s="158">
        <f t="shared" si="72"/>
        <v>-0.11307805945281348</v>
      </c>
      <c r="Z40" s="159">
        <f t="shared" si="184"/>
        <v>0</v>
      </c>
      <c r="AA40" s="143">
        <f t="shared" si="74"/>
        <v>0.45228707117411615</v>
      </c>
      <c r="AB40" s="142">
        <f t="shared" si="185"/>
        <v>0</v>
      </c>
      <c r="AC40" s="144" t="e">
        <v>#REF!</v>
      </c>
      <c r="AD40" s="80" t="e">
        <f t="shared" si="76"/>
        <v>#REF!</v>
      </c>
      <c r="AG40" s="135">
        <f t="shared" si="77"/>
        <v>44866</v>
      </c>
      <c r="AH40" s="108">
        <f t="shared" si="159"/>
        <v>0</v>
      </c>
      <c r="AI40" s="158">
        <f t="shared" si="78"/>
        <v>0.1223214375984598</v>
      </c>
      <c r="AJ40" s="159">
        <f t="shared" si="79"/>
        <v>0</v>
      </c>
      <c r="AK40" s="143">
        <f t="shared" si="80"/>
        <v>0.58382040214373665</v>
      </c>
      <c r="AL40" s="142">
        <f t="shared" si="81"/>
        <v>0</v>
      </c>
      <c r="AM40" s="24">
        <f t="shared" si="160"/>
        <v>0</v>
      </c>
      <c r="AN40" s="158">
        <f t="shared" si="82"/>
        <v>0.1223214375984598</v>
      </c>
      <c r="AO40" s="159">
        <f t="shared" si="83"/>
        <v>0</v>
      </c>
      <c r="AP40" s="143">
        <f t="shared" si="84"/>
        <v>0.58382040214373665</v>
      </c>
      <c r="AQ40" s="142">
        <f t="shared" si="85"/>
        <v>0</v>
      </c>
      <c r="AR40" s="24">
        <f t="shared" si="161"/>
        <v>0</v>
      </c>
      <c r="AS40" s="158">
        <f t="shared" si="86"/>
        <v>0.1223214375984598</v>
      </c>
      <c r="AT40" s="159">
        <f t="shared" si="87"/>
        <v>0</v>
      </c>
      <c r="AU40" s="143">
        <f t="shared" si="88"/>
        <v>0.58382040214373665</v>
      </c>
      <c r="AV40" s="142">
        <f t="shared" si="89"/>
        <v>0</v>
      </c>
      <c r="AW40" s="24">
        <f t="shared" si="162"/>
        <v>0</v>
      </c>
      <c r="AX40" s="158">
        <f t="shared" si="90"/>
        <v>0.1223214375984598</v>
      </c>
      <c r="AY40" s="159">
        <f t="shared" si="91"/>
        <v>0</v>
      </c>
      <c r="AZ40" s="143">
        <f t="shared" si="92"/>
        <v>0.58382040214373665</v>
      </c>
      <c r="BA40" s="142">
        <f t="shared" si="93"/>
        <v>0</v>
      </c>
      <c r="BB40" s="24">
        <f t="shared" si="163"/>
        <v>0</v>
      </c>
      <c r="BC40" s="158">
        <f t="shared" si="94"/>
        <v>0.1223214375984598</v>
      </c>
      <c r="BD40" s="159">
        <f t="shared" si="95"/>
        <v>0</v>
      </c>
      <c r="BE40" s="143">
        <f t="shared" si="96"/>
        <v>0.58382040214373665</v>
      </c>
      <c r="BF40" s="142">
        <f t="shared" si="97"/>
        <v>0</v>
      </c>
      <c r="BG40" s="153" t="e">
        <v>#REF!</v>
      </c>
      <c r="BH40" s="80" t="e">
        <f t="shared" si="98"/>
        <v>#REF!</v>
      </c>
      <c r="BI40" s="24">
        <v>34.17</v>
      </c>
      <c r="BJ40" s="154">
        <v>37.28</v>
      </c>
      <c r="BK40" s="135">
        <f t="shared" si="99"/>
        <v>44866</v>
      </c>
      <c r="BL40" s="108">
        <f t="shared" si="164"/>
        <v>0</v>
      </c>
      <c r="BM40" s="158">
        <f t="shared" si="100"/>
        <v>-0.20920110563669073</v>
      </c>
      <c r="BN40" s="159">
        <f t="shared" si="101"/>
        <v>0</v>
      </c>
      <c r="BO40" s="141">
        <f t="shared" si="102"/>
        <v>0.46293707539195672</v>
      </c>
      <c r="BP40" s="142">
        <f t="shared" si="103"/>
        <v>0</v>
      </c>
      <c r="BQ40" s="24">
        <f t="shared" si="165"/>
        <v>0</v>
      </c>
      <c r="BR40" s="158">
        <f t="shared" si="104"/>
        <v>-0.20920110563669073</v>
      </c>
      <c r="BS40" s="159">
        <f t="shared" si="105"/>
        <v>0</v>
      </c>
      <c r="BT40" s="143">
        <f t="shared" si="106"/>
        <v>0.46293707539195672</v>
      </c>
      <c r="BU40" s="142">
        <f t="shared" si="107"/>
        <v>0</v>
      </c>
      <c r="BV40" s="24">
        <f t="shared" si="166"/>
        <v>0</v>
      </c>
      <c r="BW40" s="158">
        <f t="shared" si="108"/>
        <v>-0.20920110563669073</v>
      </c>
      <c r="BX40" s="159">
        <f t="shared" si="109"/>
        <v>0</v>
      </c>
      <c r="BY40" s="143">
        <f t="shared" si="110"/>
        <v>0.46293707539195672</v>
      </c>
      <c r="BZ40" s="142">
        <f t="shared" si="111"/>
        <v>0</v>
      </c>
      <c r="CA40" s="24">
        <f t="shared" si="167"/>
        <v>0</v>
      </c>
      <c r="CB40" s="158">
        <f t="shared" si="112"/>
        <v>-0.20920110563669073</v>
      </c>
      <c r="CC40" s="159">
        <f t="shared" si="113"/>
        <v>0</v>
      </c>
      <c r="CD40" s="143">
        <f t="shared" si="114"/>
        <v>0.46293707539195672</v>
      </c>
      <c r="CE40" s="142">
        <f t="shared" si="115"/>
        <v>0</v>
      </c>
      <c r="CF40" s="24">
        <f t="shared" si="168"/>
        <v>0</v>
      </c>
      <c r="CG40" s="158">
        <f t="shared" si="116"/>
        <v>-0.20920110563669073</v>
      </c>
      <c r="CH40" s="159">
        <f t="shared" si="117"/>
        <v>0</v>
      </c>
      <c r="CI40" s="143">
        <f t="shared" si="118"/>
        <v>0.46293707539195672</v>
      </c>
      <c r="CJ40" s="142">
        <f t="shared" si="119"/>
        <v>0</v>
      </c>
      <c r="CK40" s="15" t="e">
        <v>#REF!</v>
      </c>
      <c r="CL40" s="80" t="e">
        <f t="shared" si="120"/>
        <v>#REF!</v>
      </c>
      <c r="CM40" s="15"/>
      <c r="CN40" s="34">
        <v>29.54</v>
      </c>
      <c r="CO40" s="135">
        <f t="shared" si="121"/>
        <v>44866</v>
      </c>
      <c r="CP40" s="108">
        <f t="shared" si="169"/>
        <v>0</v>
      </c>
      <c r="CQ40" s="158">
        <f t="shared" si="122"/>
        <v>-0.10695410854435927</v>
      </c>
      <c r="CR40" s="159">
        <f t="shared" si="123"/>
        <v>0</v>
      </c>
      <c r="CS40" s="141">
        <f t="shared" si="124"/>
        <v>0.79353357200510488</v>
      </c>
      <c r="CT40" s="142">
        <f t="shared" si="125"/>
        <v>0</v>
      </c>
      <c r="CU40" s="24">
        <f t="shared" si="170"/>
        <v>0</v>
      </c>
      <c r="CV40" s="158">
        <f t="shared" si="126"/>
        <v>-0.10695410854435927</v>
      </c>
      <c r="CW40" s="159">
        <f t="shared" si="127"/>
        <v>0</v>
      </c>
      <c r="CX40" s="143">
        <f t="shared" si="128"/>
        <v>0.79353357200510488</v>
      </c>
      <c r="CY40" s="142">
        <f t="shared" si="129"/>
        <v>0</v>
      </c>
      <c r="CZ40" s="24">
        <f t="shared" si="171"/>
        <v>0</v>
      </c>
      <c r="DA40" s="158">
        <f t="shared" si="130"/>
        <v>-0.10695410854435927</v>
      </c>
      <c r="DB40" s="159">
        <f t="shared" si="131"/>
        <v>0</v>
      </c>
      <c r="DC40" s="143">
        <f t="shared" si="132"/>
        <v>0.79353357200510488</v>
      </c>
      <c r="DD40" s="142">
        <f t="shared" si="133"/>
        <v>0</v>
      </c>
      <c r="DE40" s="24">
        <f t="shared" si="172"/>
        <v>0</v>
      </c>
      <c r="DF40" s="158">
        <f t="shared" si="134"/>
        <v>-0.10695410854435927</v>
      </c>
      <c r="DG40" s="159">
        <f t="shared" si="135"/>
        <v>0</v>
      </c>
      <c r="DH40" s="143">
        <f t="shared" si="136"/>
        <v>0.79353357200510488</v>
      </c>
      <c r="DI40" s="142">
        <f t="shared" si="137"/>
        <v>0</v>
      </c>
      <c r="DJ40" s="24">
        <f t="shared" si="173"/>
        <v>0</v>
      </c>
      <c r="DK40" s="158">
        <f t="shared" si="138"/>
        <v>-0.10695410854435927</v>
      </c>
      <c r="DL40" s="159">
        <f t="shared" si="139"/>
        <v>0</v>
      </c>
      <c r="DM40" s="143">
        <f t="shared" si="140"/>
        <v>0.79353357200510488</v>
      </c>
      <c r="DN40" s="142">
        <f t="shared" si="141"/>
        <v>0</v>
      </c>
      <c r="DO40" s="51" t="e">
        <v>#REF!</v>
      </c>
      <c r="DP40" s="80" t="e">
        <f t="shared" si="142"/>
        <v>#REF!</v>
      </c>
      <c r="DQ40" s="15"/>
      <c r="DR40">
        <v>42.14</v>
      </c>
      <c r="DS40" s="135">
        <f t="shared" si="143"/>
        <v>44866</v>
      </c>
      <c r="DT40" s="108">
        <f t="shared" si="174"/>
        <v>0</v>
      </c>
      <c r="DU40" s="158">
        <f t="shared" si="144"/>
        <v>0</v>
      </c>
      <c r="DV40" s="159">
        <f t="shared" si="145"/>
        <v>0</v>
      </c>
      <c r="DW40" s="141"/>
      <c r="DX40" s="142"/>
      <c r="DY40" s="24">
        <f t="shared" si="175"/>
        <v>0</v>
      </c>
      <c r="DZ40" s="158">
        <f t="shared" si="146"/>
        <v>0</v>
      </c>
      <c r="EA40" s="159">
        <f t="shared" si="147"/>
        <v>0</v>
      </c>
      <c r="EB40" s="143"/>
      <c r="EC40" s="142"/>
      <c r="ED40" s="24">
        <f t="shared" si="178"/>
        <v>0</v>
      </c>
      <c r="EE40" s="158">
        <f t="shared" si="148"/>
        <v>0</v>
      </c>
      <c r="EF40" s="159">
        <f t="shared" si="149"/>
        <v>0</v>
      </c>
      <c r="EG40" s="143"/>
      <c r="EH40" s="142"/>
      <c r="EI40" s="24">
        <f t="shared" si="176"/>
        <v>0</v>
      </c>
      <c r="EJ40" s="158">
        <f t="shared" si="150"/>
        <v>0</v>
      </c>
      <c r="EK40" s="159">
        <f t="shared" si="151"/>
        <v>0</v>
      </c>
      <c r="EL40" s="143"/>
      <c r="EM40" s="142"/>
      <c r="EN40" s="24">
        <f t="shared" si="177"/>
        <v>0</v>
      </c>
      <c r="EO40" s="158">
        <f t="shared" si="152"/>
        <v>0</v>
      </c>
      <c r="EP40" s="159">
        <f t="shared" si="153"/>
        <v>0</v>
      </c>
      <c r="EQ40" s="143"/>
      <c r="ER40" s="142"/>
      <c r="ES40" s="51"/>
      <c r="ET40" s="80"/>
      <c r="EU40" s="67"/>
      <c r="EV40" s="34"/>
    </row>
    <row r="41" spans="1:152" ht="15" customHeight="1">
      <c r="A41">
        <f t="shared" si="54"/>
        <v>2022</v>
      </c>
      <c r="B41" s="48">
        <v>44896</v>
      </c>
      <c r="C41" s="111">
        <f t="shared" si="55"/>
        <v>0</v>
      </c>
      <c r="D41" s="108">
        <f t="shared" si="154"/>
        <v>0</v>
      </c>
      <c r="E41" s="158">
        <f t="shared" si="56"/>
        <v>-0.11307805945281348</v>
      </c>
      <c r="F41" s="159">
        <f t="shared" si="179"/>
        <v>0</v>
      </c>
      <c r="G41" s="141">
        <f t="shared" si="58"/>
        <v>0.45228707117411615</v>
      </c>
      <c r="H41" s="80">
        <f t="shared" si="180"/>
        <v>0</v>
      </c>
      <c r="I41" s="24">
        <f t="shared" si="155"/>
        <v>0</v>
      </c>
      <c r="J41" s="158">
        <f t="shared" si="60"/>
        <v>-0.11307805945281348</v>
      </c>
      <c r="K41" s="159">
        <f t="shared" si="181"/>
        <v>0</v>
      </c>
      <c r="L41" s="143">
        <f t="shared" si="62"/>
        <v>0.45228707117411615</v>
      </c>
      <c r="M41" s="142">
        <f t="shared" si="63"/>
        <v>0</v>
      </c>
      <c r="N41" s="24">
        <f t="shared" si="156"/>
        <v>0</v>
      </c>
      <c r="O41" s="158">
        <f t="shared" si="64"/>
        <v>-0.11307805945281348</v>
      </c>
      <c r="P41" s="159">
        <f t="shared" si="182"/>
        <v>0</v>
      </c>
      <c r="Q41" s="143">
        <f t="shared" si="66"/>
        <v>0.45228707117411615</v>
      </c>
      <c r="R41" s="142">
        <f t="shared" si="183"/>
        <v>0</v>
      </c>
      <c r="S41" s="24">
        <f t="shared" si="157"/>
        <v>0</v>
      </c>
      <c r="T41" s="158">
        <f t="shared" si="68"/>
        <v>-0.11307805945281348</v>
      </c>
      <c r="U41" s="159">
        <f t="shared" si="69"/>
        <v>0</v>
      </c>
      <c r="V41" s="143">
        <f t="shared" si="70"/>
        <v>0.45228707117411615</v>
      </c>
      <c r="W41" s="142">
        <f t="shared" si="71"/>
        <v>0</v>
      </c>
      <c r="X41" s="24">
        <f t="shared" si="158"/>
        <v>0</v>
      </c>
      <c r="Y41" s="158">
        <f t="shared" si="72"/>
        <v>-0.11307805945281348</v>
      </c>
      <c r="Z41" s="159">
        <f t="shared" si="184"/>
        <v>0</v>
      </c>
      <c r="AA41" s="143">
        <f t="shared" si="74"/>
        <v>0.45228707117411615</v>
      </c>
      <c r="AB41" s="142">
        <f t="shared" si="185"/>
        <v>0</v>
      </c>
      <c r="AC41" s="144" t="e">
        <v>#REF!</v>
      </c>
      <c r="AD41" s="80" t="e">
        <f t="shared" si="76"/>
        <v>#REF!</v>
      </c>
      <c r="AG41" s="135">
        <f t="shared" si="77"/>
        <v>44896</v>
      </c>
      <c r="AH41" s="108">
        <f t="shared" si="159"/>
        <v>0</v>
      </c>
      <c r="AI41" s="158">
        <f t="shared" si="78"/>
        <v>0.1223214375984598</v>
      </c>
      <c r="AJ41" s="159">
        <f t="shared" si="79"/>
        <v>0</v>
      </c>
      <c r="AK41" s="143">
        <f t="shared" si="80"/>
        <v>0.58382040214373665</v>
      </c>
      <c r="AL41" s="142">
        <f t="shared" si="81"/>
        <v>0</v>
      </c>
      <c r="AM41" s="24">
        <f t="shared" si="160"/>
        <v>0</v>
      </c>
      <c r="AN41" s="158">
        <f t="shared" si="82"/>
        <v>0.1223214375984598</v>
      </c>
      <c r="AO41" s="159">
        <f t="shared" si="83"/>
        <v>0</v>
      </c>
      <c r="AP41" s="143">
        <f t="shared" si="84"/>
        <v>0.58382040214373665</v>
      </c>
      <c r="AQ41" s="142">
        <f t="shared" si="85"/>
        <v>0</v>
      </c>
      <c r="AR41" s="24">
        <f t="shared" si="161"/>
        <v>0</v>
      </c>
      <c r="AS41" s="158">
        <f t="shared" si="86"/>
        <v>0.1223214375984598</v>
      </c>
      <c r="AT41" s="159">
        <f t="shared" si="87"/>
        <v>0</v>
      </c>
      <c r="AU41" s="143">
        <f t="shared" si="88"/>
        <v>0.58382040214373665</v>
      </c>
      <c r="AV41" s="142">
        <f t="shared" si="89"/>
        <v>0</v>
      </c>
      <c r="AW41" s="24">
        <f t="shared" si="162"/>
        <v>0</v>
      </c>
      <c r="AX41" s="158">
        <f t="shared" si="90"/>
        <v>0.1223214375984598</v>
      </c>
      <c r="AY41" s="159">
        <f t="shared" si="91"/>
        <v>0</v>
      </c>
      <c r="AZ41" s="143">
        <f t="shared" si="92"/>
        <v>0.58382040214373665</v>
      </c>
      <c r="BA41" s="142">
        <f t="shared" si="93"/>
        <v>0</v>
      </c>
      <c r="BB41" s="24">
        <f t="shared" si="163"/>
        <v>0</v>
      </c>
      <c r="BC41" s="158">
        <f t="shared" si="94"/>
        <v>0.1223214375984598</v>
      </c>
      <c r="BD41" s="159">
        <f t="shared" si="95"/>
        <v>0</v>
      </c>
      <c r="BE41" s="143">
        <f t="shared" si="96"/>
        <v>0.58382040214373665</v>
      </c>
      <c r="BF41" s="142">
        <f t="shared" si="97"/>
        <v>0</v>
      </c>
      <c r="BG41" s="153" t="e">
        <v>#REF!</v>
      </c>
      <c r="BH41" s="80" t="e">
        <f t="shared" si="98"/>
        <v>#REF!</v>
      </c>
      <c r="BI41" s="24">
        <v>32.08</v>
      </c>
      <c r="BJ41" s="154">
        <v>34.49</v>
      </c>
      <c r="BK41" s="135">
        <f t="shared" si="99"/>
        <v>44896</v>
      </c>
      <c r="BL41" s="108">
        <f t="shared" si="164"/>
        <v>0</v>
      </c>
      <c r="BM41" s="158">
        <f t="shared" si="100"/>
        <v>-0.20920110563669073</v>
      </c>
      <c r="BN41" s="159">
        <f t="shared" si="101"/>
        <v>0</v>
      </c>
      <c r="BO41" s="141">
        <f t="shared" si="102"/>
        <v>0.46293707539195672</v>
      </c>
      <c r="BP41" s="142">
        <f t="shared" si="103"/>
        <v>0</v>
      </c>
      <c r="BQ41" s="24">
        <f t="shared" si="165"/>
        <v>0</v>
      </c>
      <c r="BR41" s="158">
        <f t="shared" si="104"/>
        <v>-0.20920110563669073</v>
      </c>
      <c r="BS41" s="159">
        <f t="shared" si="105"/>
        <v>0</v>
      </c>
      <c r="BT41" s="143">
        <f t="shared" si="106"/>
        <v>0.46293707539195672</v>
      </c>
      <c r="BU41" s="142">
        <f t="shared" si="107"/>
        <v>0</v>
      </c>
      <c r="BV41" s="24">
        <f t="shared" si="166"/>
        <v>0</v>
      </c>
      <c r="BW41" s="158">
        <f t="shared" si="108"/>
        <v>-0.20920110563669073</v>
      </c>
      <c r="BX41" s="159">
        <f t="shared" si="109"/>
        <v>0</v>
      </c>
      <c r="BY41" s="143">
        <f t="shared" si="110"/>
        <v>0.46293707539195672</v>
      </c>
      <c r="BZ41" s="142">
        <f t="shared" si="111"/>
        <v>0</v>
      </c>
      <c r="CA41" s="24">
        <f t="shared" si="167"/>
        <v>0</v>
      </c>
      <c r="CB41" s="158">
        <f t="shared" si="112"/>
        <v>-0.20920110563669073</v>
      </c>
      <c r="CC41" s="159">
        <f t="shared" si="113"/>
        <v>0</v>
      </c>
      <c r="CD41" s="143">
        <f t="shared" si="114"/>
        <v>0.46293707539195672</v>
      </c>
      <c r="CE41" s="142">
        <f t="shared" si="115"/>
        <v>0</v>
      </c>
      <c r="CF41" s="24">
        <f t="shared" si="168"/>
        <v>0</v>
      </c>
      <c r="CG41" s="158">
        <f t="shared" si="116"/>
        <v>-0.20920110563669073</v>
      </c>
      <c r="CH41" s="159">
        <f t="shared" si="117"/>
        <v>0</v>
      </c>
      <c r="CI41" s="143">
        <f t="shared" si="118"/>
        <v>0.46293707539195672</v>
      </c>
      <c r="CJ41" s="142">
        <f t="shared" si="119"/>
        <v>0</v>
      </c>
      <c r="CK41" s="15" t="e">
        <v>#REF!</v>
      </c>
      <c r="CL41" s="80" t="e">
        <f t="shared" si="120"/>
        <v>#REF!</v>
      </c>
      <c r="CM41" s="15"/>
      <c r="CN41" s="34">
        <v>27.97</v>
      </c>
      <c r="CO41" s="135">
        <f t="shared" si="121"/>
        <v>44896</v>
      </c>
      <c r="CP41" s="108">
        <f t="shared" si="169"/>
        <v>0</v>
      </c>
      <c r="CQ41" s="158">
        <f t="shared" si="122"/>
        <v>-0.10695410854435927</v>
      </c>
      <c r="CR41" s="159">
        <f t="shared" si="123"/>
        <v>0</v>
      </c>
      <c r="CS41" s="141">
        <f t="shared" si="124"/>
        <v>0.79353357200510488</v>
      </c>
      <c r="CT41" s="142">
        <f t="shared" si="125"/>
        <v>0</v>
      </c>
      <c r="CU41" s="24">
        <f t="shared" si="170"/>
        <v>0</v>
      </c>
      <c r="CV41" s="158">
        <f t="shared" si="126"/>
        <v>-0.10695410854435927</v>
      </c>
      <c r="CW41" s="159">
        <f t="shared" si="127"/>
        <v>0</v>
      </c>
      <c r="CX41" s="143">
        <f t="shared" si="128"/>
        <v>0.79353357200510488</v>
      </c>
      <c r="CY41" s="142">
        <f t="shared" si="129"/>
        <v>0</v>
      </c>
      <c r="CZ41" s="24">
        <f t="shared" si="171"/>
        <v>0</v>
      </c>
      <c r="DA41" s="158">
        <f t="shared" si="130"/>
        <v>-0.10695410854435927</v>
      </c>
      <c r="DB41" s="159">
        <f t="shared" si="131"/>
        <v>0</v>
      </c>
      <c r="DC41" s="143">
        <f t="shared" si="132"/>
        <v>0.79353357200510488</v>
      </c>
      <c r="DD41" s="142">
        <f t="shared" si="133"/>
        <v>0</v>
      </c>
      <c r="DE41" s="24">
        <f t="shared" si="172"/>
        <v>0</v>
      </c>
      <c r="DF41" s="158">
        <f t="shared" si="134"/>
        <v>-0.10695410854435927</v>
      </c>
      <c r="DG41" s="159">
        <f t="shared" si="135"/>
        <v>0</v>
      </c>
      <c r="DH41" s="143">
        <f t="shared" si="136"/>
        <v>0.79353357200510488</v>
      </c>
      <c r="DI41" s="142">
        <f t="shared" si="137"/>
        <v>0</v>
      </c>
      <c r="DJ41" s="24">
        <f t="shared" si="173"/>
        <v>0</v>
      </c>
      <c r="DK41" s="158">
        <f t="shared" si="138"/>
        <v>-0.10695410854435927</v>
      </c>
      <c r="DL41" s="159">
        <f t="shared" si="139"/>
        <v>0</v>
      </c>
      <c r="DM41" s="143">
        <f t="shared" si="140"/>
        <v>0.79353357200510488</v>
      </c>
      <c r="DN41" s="142">
        <f t="shared" si="141"/>
        <v>0</v>
      </c>
      <c r="DO41" s="51" t="e">
        <v>#REF!</v>
      </c>
      <c r="DP41" s="80" t="e">
        <f t="shared" si="142"/>
        <v>#REF!</v>
      </c>
      <c r="DQ41" s="15"/>
      <c r="DR41">
        <v>38.229999999999997</v>
      </c>
      <c r="DS41" s="135">
        <f t="shared" si="143"/>
        <v>44896</v>
      </c>
      <c r="DT41" s="108">
        <f t="shared" si="174"/>
        <v>0</v>
      </c>
      <c r="DU41" s="158">
        <f t="shared" si="144"/>
        <v>0</v>
      </c>
      <c r="DV41" s="159">
        <f t="shared" si="145"/>
        <v>0</v>
      </c>
      <c r="DW41" s="141"/>
      <c r="DX41" s="142"/>
      <c r="DY41" s="24">
        <f t="shared" si="175"/>
        <v>0</v>
      </c>
      <c r="DZ41" s="158">
        <f t="shared" si="146"/>
        <v>0</v>
      </c>
      <c r="EA41" s="159">
        <f t="shared" si="147"/>
        <v>0</v>
      </c>
      <c r="EB41" s="143"/>
      <c r="EC41" s="142"/>
      <c r="ED41" s="24">
        <f t="shared" si="178"/>
        <v>0</v>
      </c>
      <c r="EE41" s="158">
        <f t="shared" si="148"/>
        <v>0</v>
      </c>
      <c r="EF41" s="159">
        <f t="shared" si="149"/>
        <v>0</v>
      </c>
      <c r="EG41" s="143"/>
      <c r="EH41" s="142"/>
      <c r="EI41" s="24">
        <f t="shared" si="176"/>
        <v>0</v>
      </c>
      <c r="EJ41" s="158">
        <f t="shared" si="150"/>
        <v>0</v>
      </c>
      <c r="EK41" s="159">
        <f t="shared" si="151"/>
        <v>0</v>
      </c>
      <c r="EL41" s="143"/>
      <c r="EM41" s="142"/>
      <c r="EN41" s="24">
        <f t="shared" si="177"/>
        <v>0</v>
      </c>
      <c r="EO41" s="158">
        <f t="shared" si="152"/>
        <v>0</v>
      </c>
      <c r="EP41" s="159">
        <f t="shared" si="153"/>
        <v>0</v>
      </c>
      <c r="EQ41" s="143"/>
      <c r="ER41" s="142"/>
      <c r="ES41" s="51"/>
      <c r="ET41" s="80"/>
      <c r="EU41" s="67"/>
      <c r="EV41" s="34"/>
    </row>
    <row r="42" spans="1:152" ht="15" customHeight="1">
      <c r="A42">
        <f t="shared" si="54"/>
        <v>2023</v>
      </c>
      <c r="B42" s="46">
        <v>44927</v>
      </c>
      <c r="C42" s="111">
        <f t="shared" si="55"/>
        <v>3.27</v>
      </c>
      <c r="D42" s="108">
        <f t="shared" si="154"/>
        <v>19.308422884269227</v>
      </c>
      <c r="E42" s="158">
        <f t="shared" si="56"/>
        <v>-0.15754753607559399</v>
      </c>
      <c r="F42" s="159">
        <f t="shared" si="179"/>
        <v>16.266428433346995</v>
      </c>
      <c r="G42" s="141">
        <f t="shared" si="58"/>
        <v>0.37323881805644454</v>
      </c>
      <c r="H42" s="80">
        <f t="shared" si="180"/>
        <v>26.51507582012788</v>
      </c>
      <c r="I42" s="24">
        <f t="shared" si="155"/>
        <v>25.193593249987092</v>
      </c>
      <c r="J42" s="158">
        <f t="shared" si="60"/>
        <v>-0.17110174749762522</v>
      </c>
      <c r="K42" s="159">
        <f t="shared" si="181"/>
        <v>20.882925419169926</v>
      </c>
      <c r="L42" s="143">
        <f t="shared" si="62"/>
        <v>0.34914506169434939</v>
      </c>
      <c r="M42" s="142">
        <f t="shared" si="63"/>
        <v>33.989811919556182</v>
      </c>
      <c r="N42" s="24">
        <f t="shared" si="156"/>
        <v>31.078763615704961</v>
      </c>
      <c r="O42" s="158">
        <f t="shared" si="64"/>
        <v>-0.18465595891965647</v>
      </c>
      <c r="P42" s="159">
        <f t="shared" si="182"/>
        <v>25.339884718209632</v>
      </c>
      <c r="Q42" s="143">
        <f t="shared" si="66"/>
        <v>0.32505130533225424</v>
      </c>
      <c r="R42" s="142">
        <f t="shared" si="183"/>
        <v>41.180956297102433</v>
      </c>
      <c r="S42" s="24">
        <f t="shared" si="157"/>
        <v>36.963933981422834</v>
      </c>
      <c r="T42" s="158">
        <f t="shared" si="68"/>
        <v>-0.1982101703416877</v>
      </c>
      <c r="U42" s="159">
        <f t="shared" si="69"/>
        <v>29.637306330466117</v>
      </c>
      <c r="V42" s="143">
        <f t="shared" si="70"/>
        <v>0.30095754897015903</v>
      </c>
      <c r="W42" s="142">
        <f t="shared" si="71"/>
        <v>48.088508952766624</v>
      </c>
      <c r="X42" s="24">
        <f t="shared" si="158"/>
        <v>42.849104347140695</v>
      </c>
      <c r="Y42" s="158">
        <f t="shared" si="72"/>
        <v>-0.21176438176371892</v>
      </c>
      <c r="Z42" s="159">
        <f t="shared" si="184"/>
        <v>33.775190255939364</v>
      </c>
      <c r="AA42" s="143">
        <f t="shared" si="74"/>
        <v>0.27686379260806387</v>
      </c>
      <c r="AB42" s="142">
        <f t="shared" si="185"/>
        <v>54.712469886548746</v>
      </c>
      <c r="AC42" s="144" t="e">
        <v>#REF!</v>
      </c>
      <c r="AD42" s="80" t="e">
        <f t="shared" si="76"/>
        <v>#REF!</v>
      </c>
      <c r="AG42" s="135">
        <f t="shared" si="77"/>
        <v>44927</v>
      </c>
      <c r="AH42" s="108">
        <f t="shared" si="159"/>
        <v>25.561230950416554</v>
      </c>
      <c r="AI42" s="158">
        <f t="shared" si="78"/>
        <v>-6.2279072106077762E-2</v>
      </c>
      <c r="AJ42" s="159">
        <f t="shared" si="79"/>
        <v>23.969301204935455</v>
      </c>
      <c r="AK42" s="143">
        <f t="shared" si="80"/>
        <v>0.27895113710600339</v>
      </c>
      <c r="AL42" s="142">
        <f t="shared" si="81"/>
        <v>32.691565389864422</v>
      </c>
      <c r="AM42" s="24">
        <f t="shared" si="160"/>
        <v>27.139975990000831</v>
      </c>
      <c r="AN42" s="158">
        <f t="shared" si="82"/>
        <v>-7.3680602007595228E-2</v>
      </c>
      <c r="AO42" s="159">
        <f t="shared" si="83"/>
        <v>25.140286220585892</v>
      </c>
      <c r="AP42" s="143">
        <f t="shared" si="84"/>
        <v>0.26012141639209613</v>
      </c>
      <c r="AQ42" s="142">
        <f t="shared" si="85"/>
        <v>34.199664985367328</v>
      </c>
      <c r="AR42" s="24">
        <f t="shared" si="161"/>
        <v>28.718721029585105</v>
      </c>
      <c r="AS42" s="158">
        <f t="shared" si="86"/>
        <v>-8.5082131909112665E-2</v>
      </c>
      <c r="AT42" s="159">
        <f t="shared" si="87"/>
        <v>26.275271018684936</v>
      </c>
      <c r="AU42" s="143">
        <f t="shared" si="88"/>
        <v>0.24129169567818892</v>
      </c>
      <c r="AV42" s="142">
        <f t="shared" si="89"/>
        <v>35.648309924522557</v>
      </c>
      <c r="AW42" s="24">
        <f t="shared" si="162"/>
        <v>30.297466069169378</v>
      </c>
      <c r="AX42" s="158">
        <f t="shared" si="90"/>
        <v>-9.6483661810630103E-2</v>
      </c>
      <c r="AY42" s="159">
        <f t="shared" si="91"/>
        <v>27.374255599232601</v>
      </c>
      <c r="AZ42" s="143">
        <f t="shared" si="92"/>
        <v>0.22246197496428172</v>
      </c>
      <c r="BA42" s="142">
        <f t="shared" si="93"/>
        <v>37.037500207330112</v>
      </c>
      <c r="BB42" s="24">
        <f t="shared" si="163"/>
        <v>31.876211108753651</v>
      </c>
      <c r="BC42" s="158">
        <f t="shared" si="94"/>
        <v>-0.10788519171214754</v>
      </c>
      <c r="BD42" s="159">
        <f t="shared" si="95"/>
        <v>28.437239962228876</v>
      </c>
      <c r="BE42" s="143">
        <f t="shared" si="96"/>
        <v>0.20363225425037451</v>
      </c>
      <c r="BF42" s="142">
        <f t="shared" si="97"/>
        <v>38.367235833789991</v>
      </c>
      <c r="BG42" s="153" t="e">
        <v>#REF!</v>
      </c>
      <c r="BH42" s="80" t="e">
        <f t="shared" si="98"/>
        <v>#REF!</v>
      </c>
      <c r="BI42" s="24">
        <v>46.38</v>
      </c>
      <c r="BJ42" s="154">
        <v>46.33</v>
      </c>
      <c r="BK42" s="135">
        <f t="shared" si="99"/>
        <v>44927</v>
      </c>
      <c r="BL42" s="108">
        <f t="shared" si="164"/>
        <v>23.585796138287019</v>
      </c>
      <c r="BM42" s="158">
        <f t="shared" si="100"/>
        <v>-0.23548585894879262</v>
      </c>
      <c r="BN42" s="159">
        <f t="shared" si="101"/>
        <v>18.031674675671386</v>
      </c>
      <c r="BO42" s="141">
        <f t="shared" si="102"/>
        <v>0.24198643638534867</v>
      </c>
      <c r="BP42" s="142">
        <f t="shared" si="103"/>
        <v>29.293238895102412</v>
      </c>
      <c r="BQ42" s="24">
        <f t="shared" si="165"/>
        <v>25.364305380017107</v>
      </c>
      <c r="BR42" s="158">
        <f t="shared" si="104"/>
        <v>-0.23746788560619608</v>
      </c>
      <c r="BS42" s="159">
        <f t="shared" si="105"/>
        <v>19.341097411554582</v>
      </c>
      <c r="BT42" s="143">
        <f t="shared" si="106"/>
        <v>0.22532544469630744</v>
      </c>
      <c r="BU42" s="142">
        <f t="shared" si="107"/>
        <v>31.07952876918241</v>
      </c>
      <c r="BV42" s="24">
        <f t="shared" si="166"/>
        <v>27.142814621747199</v>
      </c>
      <c r="BW42" s="158">
        <f t="shared" si="108"/>
        <v>-0.23944991226359957</v>
      </c>
      <c r="BX42" s="159">
        <f t="shared" si="109"/>
        <v>20.643470041982685</v>
      </c>
      <c r="BY42" s="143">
        <f t="shared" si="110"/>
        <v>0.20866445300726616</v>
      </c>
      <c r="BZ42" s="142">
        <f t="shared" si="111"/>
        <v>32.806555187871702</v>
      </c>
      <c r="CA42" s="24">
        <f t="shared" si="167"/>
        <v>28.921323863477291</v>
      </c>
      <c r="CB42" s="158">
        <f t="shared" si="112"/>
        <v>-0.24143193892100304</v>
      </c>
      <c r="CC42" s="159">
        <f t="shared" si="113"/>
        <v>21.938792566955694</v>
      </c>
      <c r="CD42" s="143">
        <f t="shared" si="114"/>
        <v>0.19200346131822493</v>
      </c>
      <c r="CE42" s="142">
        <f t="shared" si="115"/>
        <v>34.474318151170309</v>
      </c>
      <c r="CF42" s="24">
        <f t="shared" si="168"/>
        <v>30.699833105207386</v>
      </c>
      <c r="CG42" s="158">
        <f t="shared" si="116"/>
        <v>-0.2434139655784065</v>
      </c>
      <c r="CH42" s="159">
        <f t="shared" si="117"/>
        <v>23.227064986473614</v>
      </c>
      <c r="CI42" s="143">
        <f t="shared" si="118"/>
        <v>0.17534246962918359</v>
      </c>
      <c r="CJ42" s="142">
        <f t="shared" si="119"/>
        <v>36.082817659078216</v>
      </c>
      <c r="CK42" s="15" t="e">
        <v>#REF!</v>
      </c>
      <c r="CL42" s="80" t="e">
        <f t="shared" si="120"/>
        <v>#REF!</v>
      </c>
      <c r="CM42" s="15"/>
      <c r="CN42" s="34">
        <v>42.92</v>
      </c>
      <c r="CO42" s="135">
        <f t="shared" si="121"/>
        <v>44927</v>
      </c>
      <c r="CP42" s="108">
        <f t="shared" si="169"/>
        <v>26.392834153232915</v>
      </c>
      <c r="CQ42" s="158">
        <f t="shared" si="122"/>
        <v>-7.0607010964713807E-2</v>
      </c>
      <c r="CR42" s="159">
        <f t="shared" si="123"/>
        <v>24.529315022785728</v>
      </c>
      <c r="CS42" s="141">
        <f t="shared" si="124"/>
        <v>0.36002550459934574</v>
      </c>
      <c r="CT42" s="142">
        <f t="shared" si="125"/>
        <v>35.894927587057438</v>
      </c>
      <c r="CU42" s="24">
        <f t="shared" si="170"/>
        <v>28.106348763079826</v>
      </c>
      <c r="CV42" s="158">
        <f t="shared" si="126"/>
        <v>-6.8247230943869613E-2</v>
      </c>
      <c r="CW42" s="159">
        <f t="shared" si="127"/>
        <v>26.188168288056971</v>
      </c>
      <c r="CX42" s="143">
        <f t="shared" si="128"/>
        <v>0.33188065275533574</v>
      </c>
      <c r="CY42" s="142">
        <f t="shared" si="129"/>
        <v>37.434302137139881</v>
      </c>
      <c r="CZ42" s="24">
        <f t="shared" si="171"/>
        <v>29.819863372926729</v>
      </c>
      <c r="DA42" s="158">
        <f t="shared" si="130"/>
        <v>-6.5887450923025406E-2</v>
      </c>
      <c r="DB42" s="159">
        <f t="shared" si="131"/>
        <v>27.855108588411696</v>
      </c>
      <c r="DC42" s="143">
        <f t="shared" si="132"/>
        <v>0.30373580091132585</v>
      </c>
      <c r="DD42" s="142">
        <f t="shared" si="133"/>
        <v>38.877223457568938</v>
      </c>
      <c r="DE42" s="24">
        <f t="shared" si="172"/>
        <v>31.533377982773633</v>
      </c>
      <c r="DF42" s="158">
        <f t="shared" si="134"/>
        <v>-6.3527670902181199E-2</v>
      </c>
      <c r="DG42" s="159">
        <f t="shared" si="135"/>
        <v>29.530135923849901</v>
      </c>
      <c r="DH42" s="143">
        <f t="shared" si="136"/>
        <v>0.27559094906731596</v>
      </c>
      <c r="DI42" s="142">
        <f t="shared" si="137"/>
        <v>40.223691548344625</v>
      </c>
      <c r="DJ42" s="24">
        <f t="shared" si="173"/>
        <v>33.24689259262054</v>
      </c>
      <c r="DK42" s="158">
        <f t="shared" si="138"/>
        <v>-6.1167890881336999E-2</v>
      </c>
      <c r="DL42" s="159">
        <f t="shared" si="139"/>
        <v>31.213250294371594</v>
      </c>
      <c r="DM42" s="143">
        <f t="shared" si="140"/>
        <v>0.24744609722330602</v>
      </c>
      <c r="DN42" s="142">
        <f t="shared" si="141"/>
        <v>41.473706409466928</v>
      </c>
      <c r="DO42" s="51" t="e">
        <v>#REF!</v>
      </c>
      <c r="DP42" s="80" t="e">
        <f t="shared" si="142"/>
        <v>#REF!</v>
      </c>
      <c r="DQ42" s="15"/>
      <c r="DR42">
        <v>51.85</v>
      </c>
      <c r="DS42" s="135">
        <f t="shared" si="143"/>
        <v>44927</v>
      </c>
      <c r="DT42" s="108">
        <f t="shared" si="174"/>
        <v>-15.929936353326482</v>
      </c>
      <c r="DU42" s="158">
        <f t="shared" si="144"/>
        <v>0</v>
      </c>
      <c r="DV42" s="159">
        <f t="shared" si="145"/>
        <v>-15.929936353326482</v>
      </c>
      <c r="DW42" s="141"/>
      <c r="DX42" s="142"/>
      <c r="DY42" s="24">
        <f t="shared" si="175"/>
        <v>-5.6710003482450109</v>
      </c>
      <c r="DZ42" s="158">
        <f t="shared" si="146"/>
        <v>0</v>
      </c>
      <c r="EA42" s="159">
        <f t="shared" si="147"/>
        <v>-5.6710003482450109</v>
      </c>
      <c r="EB42" s="143"/>
      <c r="EC42" s="142"/>
      <c r="ED42" s="24">
        <f t="shared" si="178"/>
        <v>4.5879356568364607</v>
      </c>
      <c r="EE42" s="158">
        <f t="shared" si="148"/>
        <v>0</v>
      </c>
      <c r="EF42" s="159">
        <f t="shared" si="149"/>
        <v>4.5879356568364607</v>
      </c>
      <c r="EG42" s="143"/>
      <c r="EH42" s="142"/>
      <c r="EI42" s="24">
        <f t="shared" si="176"/>
        <v>14.846871661917932</v>
      </c>
      <c r="EJ42" s="158">
        <f t="shared" si="150"/>
        <v>0</v>
      </c>
      <c r="EK42" s="159">
        <f t="shared" si="151"/>
        <v>14.846871661917932</v>
      </c>
      <c r="EL42" s="143"/>
      <c r="EM42" s="142"/>
      <c r="EN42" s="24">
        <f t="shared" si="177"/>
        <v>25.105807666999407</v>
      </c>
      <c r="EO42" s="158">
        <f t="shared" si="152"/>
        <v>0</v>
      </c>
      <c r="EP42" s="159">
        <f t="shared" si="153"/>
        <v>25.105807666999407</v>
      </c>
      <c r="EQ42" s="143"/>
      <c r="ER42" s="142"/>
      <c r="ES42" s="51"/>
      <c r="ET42" s="80"/>
      <c r="EU42" s="67"/>
      <c r="EV42" s="34"/>
    </row>
    <row r="43" spans="1:152" ht="15" customHeight="1">
      <c r="A43">
        <f t="shared" si="54"/>
        <v>2023</v>
      </c>
      <c r="B43" s="48">
        <v>44958</v>
      </c>
      <c r="C43" s="111">
        <f t="shared" si="55"/>
        <v>2.38</v>
      </c>
      <c r="D43" s="108">
        <f t="shared" si="154"/>
        <v>14.05322521852011</v>
      </c>
      <c r="E43" s="158">
        <f t="shared" si="56"/>
        <v>-0.14544422286633568</v>
      </c>
      <c r="F43" s="159">
        <f t="shared" si="179"/>
        <v>12.009264797846861</v>
      </c>
      <c r="G43" s="141">
        <f t="shared" si="58"/>
        <v>0.39475348021996987</v>
      </c>
      <c r="H43" s="80">
        <f t="shared" si="180"/>
        <v>19.60078478184597</v>
      </c>
      <c r="I43" s="24">
        <f t="shared" si="155"/>
        <v>18.336621386840758</v>
      </c>
      <c r="J43" s="158">
        <f t="shared" si="60"/>
        <v>-0.15530936757105565</v>
      </c>
      <c r="K43" s="159">
        <f t="shared" si="181"/>
        <v>15.488772315860627</v>
      </c>
      <c r="L43" s="143">
        <f t="shared" si="62"/>
        <v>0.3772173517362431</v>
      </c>
      <c r="M43" s="142">
        <f t="shared" si="63"/>
        <v>25.253513146174985</v>
      </c>
      <c r="N43" s="24">
        <f t="shared" si="156"/>
        <v>22.620017555161407</v>
      </c>
      <c r="O43" s="158">
        <f t="shared" si="64"/>
        <v>-0.16517451227577565</v>
      </c>
      <c r="P43" s="159">
        <f t="shared" si="182"/>
        <v>18.88376718781814</v>
      </c>
      <c r="Q43" s="143">
        <f t="shared" si="66"/>
        <v>0.35968122325251634</v>
      </c>
      <c r="R43" s="142">
        <f t="shared" si="183"/>
        <v>30.756013139395257</v>
      </c>
      <c r="S43" s="24">
        <f t="shared" si="157"/>
        <v>26.903413723482057</v>
      </c>
      <c r="T43" s="158">
        <f t="shared" si="68"/>
        <v>-0.17503965698049562</v>
      </c>
      <c r="U43" s="159">
        <f t="shared" si="69"/>
        <v>22.194249413719401</v>
      </c>
      <c r="V43" s="143">
        <f t="shared" si="70"/>
        <v>0.34214509476878957</v>
      </c>
      <c r="W43" s="142">
        <f t="shared" si="71"/>
        <v>36.108284761506781</v>
      </c>
      <c r="X43" s="24">
        <f t="shared" si="158"/>
        <v>31.186809891802707</v>
      </c>
      <c r="Y43" s="158">
        <f t="shared" si="72"/>
        <v>-0.18490480168521561</v>
      </c>
      <c r="Z43" s="159">
        <f t="shared" si="184"/>
        <v>25.420218993564408</v>
      </c>
      <c r="AA43" s="143">
        <f t="shared" si="74"/>
        <v>0.32460896628506281</v>
      </c>
      <c r="AB43" s="142">
        <f t="shared" si="185"/>
        <v>41.310328012509558</v>
      </c>
      <c r="AC43" s="144" t="e">
        <v>#REF!</v>
      </c>
      <c r="AD43" s="80" t="e">
        <f t="shared" si="76"/>
        <v>#REF!</v>
      </c>
      <c r="AG43" s="135">
        <f t="shared" si="77"/>
        <v>44958</v>
      </c>
      <c r="AH43" s="108">
        <f t="shared" si="159"/>
        <v>18.604198673391863</v>
      </c>
      <c r="AI43" s="158">
        <f t="shared" si="78"/>
        <v>-1.2036119923497193E-2</v>
      </c>
      <c r="AJ43" s="159">
        <f t="shared" si="79"/>
        <v>18.380276307078351</v>
      </c>
      <c r="AK43" s="143">
        <f t="shared" si="80"/>
        <v>0.36192778722330698</v>
      </c>
      <c r="AL43" s="142">
        <f t="shared" si="81"/>
        <v>25.337575132315365</v>
      </c>
      <c r="AM43" s="24">
        <f t="shared" si="160"/>
        <v>19.753254696086231</v>
      </c>
      <c r="AN43" s="158">
        <f t="shared" si="82"/>
        <v>-2.0334481136222451E-2</v>
      </c>
      <c r="AO43" s="159">
        <f t="shared" si="83"/>
        <v>19.351582511089667</v>
      </c>
      <c r="AP43" s="143">
        <f t="shared" si="84"/>
        <v>0.34822297520523382</v>
      </c>
      <c r="AQ43" s="142">
        <f t="shared" si="85"/>
        <v>26.631791816344133</v>
      </c>
      <c r="AR43" s="24">
        <f t="shared" si="161"/>
        <v>20.902310718780594</v>
      </c>
      <c r="AS43" s="158">
        <f t="shared" si="86"/>
        <v>-2.8632842348947654E-2</v>
      </c>
      <c r="AT43" s="159">
        <f t="shared" si="87"/>
        <v>20.303818151241028</v>
      </c>
      <c r="AU43" s="143">
        <f t="shared" si="88"/>
        <v>0.33451816318716066</v>
      </c>
      <c r="AV43" s="142">
        <f t="shared" si="89"/>
        <v>27.89451330679438</v>
      </c>
      <c r="AW43" s="24">
        <f t="shared" si="162"/>
        <v>22.051366741474958</v>
      </c>
      <c r="AX43" s="158">
        <f t="shared" si="90"/>
        <v>-3.6931203561672885E-2</v>
      </c>
      <c r="AY43" s="159">
        <f t="shared" si="91"/>
        <v>21.236983227532441</v>
      </c>
      <c r="AZ43" s="143">
        <f t="shared" si="92"/>
        <v>0.32081335116908755</v>
      </c>
      <c r="BA43" s="142">
        <f t="shared" si="93"/>
        <v>29.125739603666101</v>
      </c>
      <c r="BB43" s="24">
        <f t="shared" si="163"/>
        <v>23.200422764169321</v>
      </c>
      <c r="BC43" s="158">
        <f t="shared" si="94"/>
        <v>-4.5229564774398115E-2</v>
      </c>
      <c r="BD43" s="159">
        <f t="shared" si="95"/>
        <v>22.151077739963906</v>
      </c>
      <c r="BE43" s="143">
        <f t="shared" si="96"/>
        <v>0.30710853915101438</v>
      </c>
      <c r="BF43" s="142">
        <f t="shared" si="97"/>
        <v>30.325470706959301</v>
      </c>
      <c r="BG43" s="153" t="e">
        <v>#REF!</v>
      </c>
      <c r="BH43" s="80" t="e">
        <f t="shared" si="98"/>
        <v>#REF!</v>
      </c>
      <c r="BI43" s="24">
        <v>40.549999999999997</v>
      </c>
      <c r="BJ43" s="154">
        <v>28.69</v>
      </c>
      <c r="BK43" s="135">
        <f t="shared" si="99"/>
        <v>44958</v>
      </c>
      <c r="BL43" s="108">
        <f t="shared" si="164"/>
        <v>17.166420430924497</v>
      </c>
      <c r="BM43" s="158">
        <f t="shared" si="100"/>
        <v>-0.22833190468341932</v>
      </c>
      <c r="BN43" s="159">
        <f t="shared" si="101"/>
        <v>13.246778957335142</v>
      </c>
      <c r="BO43" s="141">
        <f t="shared" si="102"/>
        <v>0.3021228488366885</v>
      </c>
      <c r="BP43" s="142">
        <f t="shared" si="103"/>
        <v>22.352788275843739</v>
      </c>
      <c r="BQ43" s="24">
        <f t="shared" si="165"/>
        <v>18.460870582397771</v>
      </c>
      <c r="BR43" s="158">
        <f t="shared" si="104"/>
        <v>-0.2297744806603674</v>
      </c>
      <c r="BS43" s="159">
        <f t="shared" si="105"/>
        <v>14.219033631789069</v>
      </c>
      <c r="BT43" s="143">
        <f t="shared" si="106"/>
        <v>0.28999650014558204</v>
      </c>
      <c r="BU43" s="142">
        <f t="shared" si="107"/>
        <v>23.814458440933656</v>
      </c>
      <c r="BV43" s="24">
        <f t="shared" si="166"/>
        <v>19.755320733871049</v>
      </c>
      <c r="BW43" s="158">
        <f t="shared" si="108"/>
        <v>-0.23121705663731551</v>
      </c>
      <c r="BX43" s="159">
        <f t="shared" si="109"/>
        <v>15.187553620859253</v>
      </c>
      <c r="BY43" s="143">
        <f t="shared" si="110"/>
        <v>0.27787015145447558</v>
      </c>
      <c r="BZ43" s="142">
        <f t="shared" si="111"/>
        <v>25.244734698223542</v>
      </c>
      <c r="CA43" s="24">
        <f t="shared" si="167"/>
        <v>21.049770885344326</v>
      </c>
      <c r="CB43" s="158">
        <f t="shared" si="112"/>
        <v>-0.23265963261426359</v>
      </c>
      <c r="CC43" s="159">
        <f t="shared" si="113"/>
        <v>16.152338924545692</v>
      </c>
      <c r="CD43" s="143">
        <f t="shared" si="114"/>
        <v>0.26574380276336906</v>
      </c>
      <c r="CE43" s="142">
        <f t="shared" si="115"/>
        <v>26.643617047713381</v>
      </c>
      <c r="CF43" s="24">
        <f t="shared" si="168"/>
        <v>22.344221036817608</v>
      </c>
      <c r="CG43" s="158">
        <f t="shared" si="116"/>
        <v>-0.2341022085912117</v>
      </c>
      <c r="CH43" s="159">
        <f t="shared" si="117"/>
        <v>17.113389542848392</v>
      </c>
      <c r="CI43" s="143">
        <f t="shared" si="118"/>
        <v>0.25361745407226255</v>
      </c>
      <c r="CJ43" s="142">
        <f t="shared" si="119"/>
        <v>28.011105489403182</v>
      </c>
      <c r="CK43" s="15" t="e">
        <v>#REF!</v>
      </c>
      <c r="CL43" s="80" t="e">
        <f t="shared" si="120"/>
        <v>#REF!</v>
      </c>
      <c r="CM43" s="15"/>
      <c r="CN43" s="34">
        <v>28.4</v>
      </c>
      <c r="CO43" s="135">
        <f t="shared" si="121"/>
        <v>44958</v>
      </c>
      <c r="CP43" s="108">
        <f t="shared" si="169"/>
        <v>19.209463389814783</v>
      </c>
      <c r="CQ43" s="158">
        <f t="shared" si="122"/>
        <v>-8.0499646085779392E-2</v>
      </c>
      <c r="CR43" s="159">
        <f t="shared" si="123"/>
        <v>17.663108385436956</v>
      </c>
      <c r="CS43" s="141">
        <f t="shared" si="124"/>
        <v>0.4780139388473964</v>
      </c>
      <c r="CT43" s="142">
        <f t="shared" si="125"/>
        <v>28.391854647925008</v>
      </c>
      <c r="CU43" s="24">
        <f t="shared" si="170"/>
        <v>20.456608579856262</v>
      </c>
      <c r="CV43" s="158">
        <f t="shared" si="126"/>
        <v>-7.8782130351953944E-2</v>
      </c>
      <c r="CW43" s="159">
        <f t="shared" si="127"/>
        <v>18.844993376159128</v>
      </c>
      <c r="CX43" s="143">
        <f t="shared" si="128"/>
        <v>0.45752930661842284</v>
      </c>
      <c r="CY43" s="142">
        <f t="shared" si="129"/>
        <v>29.816106519162375</v>
      </c>
      <c r="CZ43" s="24">
        <f t="shared" si="171"/>
        <v>21.703753769897741</v>
      </c>
      <c r="DA43" s="158">
        <f t="shared" si="130"/>
        <v>-7.706461461812851E-2</v>
      </c>
      <c r="DB43" s="159">
        <f t="shared" si="131"/>
        <v>20.031162349853819</v>
      </c>
      <c r="DC43" s="143">
        <f t="shared" si="132"/>
        <v>0.43704467438944922</v>
      </c>
      <c r="DD43" s="142">
        <f t="shared" si="133"/>
        <v>31.189263769291479</v>
      </c>
      <c r="DE43" s="24">
        <f t="shared" si="172"/>
        <v>22.950898959939217</v>
      </c>
      <c r="DF43" s="158">
        <f t="shared" si="134"/>
        <v>-7.5347098884303063E-2</v>
      </c>
      <c r="DG43" s="159">
        <f t="shared" si="135"/>
        <v>21.221615306521031</v>
      </c>
      <c r="DH43" s="143">
        <f t="shared" si="136"/>
        <v>0.41656004216047571</v>
      </c>
      <c r="DI43" s="142">
        <f t="shared" si="137"/>
        <v>32.511326398312313</v>
      </c>
      <c r="DJ43" s="24">
        <f t="shared" si="173"/>
        <v>24.198044149980699</v>
      </c>
      <c r="DK43" s="158">
        <f t="shared" si="138"/>
        <v>-7.3629583150477615E-2</v>
      </c>
      <c r="DL43" s="159">
        <f t="shared" si="139"/>
        <v>22.416352246160766</v>
      </c>
      <c r="DM43" s="143">
        <f t="shared" si="140"/>
        <v>0.39607540993150203</v>
      </c>
      <c r="DN43" s="142">
        <f t="shared" si="141"/>
        <v>33.782294406224892</v>
      </c>
      <c r="DO43" s="51" t="e">
        <v>#REF!</v>
      </c>
      <c r="DP43" s="80" t="e">
        <f t="shared" si="142"/>
        <v>#REF!</v>
      </c>
      <c r="DQ43" s="15"/>
      <c r="DR43">
        <v>45.36</v>
      </c>
      <c r="DS43" s="135">
        <f t="shared" si="143"/>
        <v>44958</v>
      </c>
      <c r="DT43" s="108">
        <f t="shared" si="174"/>
        <v>-11.594265602726919</v>
      </c>
      <c r="DU43" s="158">
        <f t="shared" si="144"/>
        <v>0</v>
      </c>
      <c r="DV43" s="159">
        <f t="shared" si="145"/>
        <v>-11.594265602726919</v>
      </c>
      <c r="DW43" s="141"/>
      <c r="DX43" s="142"/>
      <c r="DY43" s="24">
        <f t="shared" si="175"/>
        <v>-4.1275170730345954</v>
      </c>
      <c r="DZ43" s="158">
        <f t="shared" si="146"/>
        <v>0</v>
      </c>
      <c r="EA43" s="159">
        <f t="shared" si="147"/>
        <v>-4.1275170730345954</v>
      </c>
      <c r="EB43" s="143"/>
      <c r="EC43" s="142"/>
      <c r="ED43" s="24">
        <f t="shared" si="178"/>
        <v>3.3392314566577297</v>
      </c>
      <c r="EE43" s="158">
        <f t="shared" si="148"/>
        <v>0</v>
      </c>
      <c r="EF43" s="159">
        <f t="shared" si="149"/>
        <v>3.3392314566577297</v>
      </c>
      <c r="EG43" s="143"/>
      <c r="EH43" s="142"/>
      <c r="EI43" s="24">
        <f t="shared" si="176"/>
        <v>10.805979986350055</v>
      </c>
      <c r="EJ43" s="158">
        <f t="shared" si="150"/>
        <v>0</v>
      </c>
      <c r="EK43" s="159">
        <f t="shared" si="151"/>
        <v>10.805979986350055</v>
      </c>
      <c r="EL43" s="143"/>
      <c r="EM43" s="142"/>
      <c r="EN43" s="24">
        <f t="shared" si="177"/>
        <v>18.272728516042381</v>
      </c>
      <c r="EO43" s="158">
        <f t="shared" si="152"/>
        <v>0</v>
      </c>
      <c r="EP43" s="159">
        <f t="shared" si="153"/>
        <v>18.272728516042381</v>
      </c>
      <c r="EQ43" s="143"/>
      <c r="ER43" s="142"/>
      <c r="ES43" s="51"/>
      <c r="ET43" s="80"/>
      <c r="EU43" s="67"/>
      <c r="EV43" s="34"/>
    </row>
    <row r="44" spans="1:152" ht="15" customHeight="1">
      <c r="A44">
        <f t="shared" si="54"/>
        <v>2023</v>
      </c>
      <c r="B44" s="46">
        <v>44986</v>
      </c>
      <c r="C44" s="111">
        <f t="shared" si="55"/>
        <v>2.31</v>
      </c>
      <c r="D44" s="108">
        <f t="shared" si="154"/>
        <v>13.639895065034224</v>
      </c>
      <c r="E44" s="158">
        <f t="shared" si="56"/>
        <v>-0.14449227688358501</v>
      </c>
      <c r="F44" s="159">
        <f t="shared" si="179"/>
        <v>11.669035570634254</v>
      </c>
      <c r="G44" s="141">
        <f t="shared" si="58"/>
        <v>0.3964456446597977</v>
      </c>
      <c r="H44" s="80">
        <f t="shared" si="180"/>
        <v>19.047372057183711</v>
      </c>
      <c r="I44" s="24">
        <f t="shared" si="155"/>
        <v>17.79730899311015</v>
      </c>
      <c r="J44" s="158">
        <f t="shared" si="60"/>
        <v>-0.15406727027346032</v>
      </c>
      <c r="K44" s="159">
        <f t="shared" si="181"/>
        <v>15.055326178328363</v>
      </c>
      <c r="L44" s="143">
        <f t="shared" si="62"/>
        <v>0.37942528466088643</v>
      </c>
      <c r="M44" s="142">
        <f t="shared" si="63"/>
        <v>24.550058024018721</v>
      </c>
      <c r="N44" s="24">
        <f t="shared" si="156"/>
        <v>21.954722921186072</v>
      </c>
      <c r="O44" s="158">
        <f t="shared" si="64"/>
        <v>-0.16364226366333556</v>
      </c>
      <c r="P44" s="159">
        <f t="shared" si="182"/>
        <v>18.362002364261865</v>
      </c>
      <c r="Q44" s="143">
        <f t="shared" si="66"/>
        <v>0.36240492466197516</v>
      </c>
      <c r="R44" s="142">
        <f t="shared" si="183"/>
        <v>29.91122262741305</v>
      </c>
      <c r="S44" s="24">
        <f t="shared" si="157"/>
        <v>26.112136849262001</v>
      </c>
      <c r="T44" s="158">
        <f t="shared" si="68"/>
        <v>-0.17321725705321087</v>
      </c>
      <c r="U44" s="159">
        <f t="shared" si="69"/>
        <v>21.589064128434764</v>
      </c>
      <c r="V44" s="143">
        <f t="shared" si="70"/>
        <v>0.34538456466306389</v>
      </c>
      <c r="W44" s="142">
        <f t="shared" si="71"/>
        <v>35.130865867366708</v>
      </c>
      <c r="X44" s="24">
        <f t="shared" si="158"/>
        <v>30.269550777337923</v>
      </c>
      <c r="Y44" s="158">
        <f t="shared" si="72"/>
        <v>-0.18279225044308614</v>
      </c>
      <c r="Z44" s="159">
        <f t="shared" si="184"/>
        <v>24.736511470847056</v>
      </c>
      <c r="AA44" s="143">
        <f t="shared" si="74"/>
        <v>0.32836420466415261</v>
      </c>
      <c r="AB44" s="142">
        <f t="shared" si="185"/>
        <v>40.208987743879675</v>
      </c>
      <c r="AC44" s="144" t="e">
        <v>#REF!</v>
      </c>
      <c r="AD44" s="80" t="e">
        <f t="shared" si="76"/>
        <v>#REF!</v>
      </c>
      <c r="AG44" s="135">
        <f t="shared" si="77"/>
        <v>44986</v>
      </c>
      <c r="AH44" s="108">
        <f t="shared" si="159"/>
        <v>18.057016359468573</v>
      </c>
      <c r="AI44" s="158">
        <f t="shared" si="78"/>
        <v>-8.0844270552043324E-3</v>
      </c>
      <c r="AJ44" s="159">
        <f t="shared" si="79"/>
        <v>17.91103572787582</v>
      </c>
      <c r="AK44" s="143">
        <f t="shared" si="80"/>
        <v>0.3684540406033196</v>
      </c>
      <c r="AL44" s="142">
        <f t="shared" si="81"/>
        <v>24.710196998355013</v>
      </c>
      <c r="AM44" s="24">
        <f t="shared" si="160"/>
        <v>19.172276616789578</v>
      </c>
      <c r="AN44" s="158">
        <f t="shared" si="82"/>
        <v>-1.6138718820496514E-2</v>
      </c>
      <c r="AO44" s="159">
        <f t="shared" si="83"/>
        <v>18.862860635322431</v>
      </c>
      <c r="AP44" s="143">
        <f t="shared" si="84"/>
        <v>0.35515231129166036</v>
      </c>
      <c r="AQ44" s="142">
        <f t="shared" si="85"/>
        <v>25.981354969965452</v>
      </c>
      <c r="AR44" s="24">
        <f t="shared" si="161"/>
        <v>20.287536874110579</v>
      </c>
      <c r="AS44" s="158">
        <f t="shared" si="86"/>
        <v>-2.4193010585788641E-2</v>
      </c>
      <c r="AT44" s="159">
        <f t="shared" si="87"/>
        <v>19.796720279755647</v>
      </c>
      <c r="AU44" s="143">
        <f t="shared" si="88"/>
        <v>0.34185058198000107</v>
      </c>
      <c r="AV44" s="142">
        <f t="shared" si="89"/>
        <v>27.222843161466013</v>
      </c>
      <c r="AW44" s="24">
        <f t="shared" si="162"/>
        <v>21.40279713143158</v>
      </c>
      <c r="AX44" s="158">
        <f t="shared" si="90"/>
        <v>-3.2247302351080767E-2</v>
      </c>
      <c r="AY44" s="159">
        <f t="shared" si="91"/>
        <v>20.712614661175461</v>
      </c>
      <c r="AZ44" s="143">
        <f t="shared" si="92"/>
        <v>0.32854885266834188</v>
      </c>
      <c r="BA44" s="142">
        <f t="shared" si="93"/>
        <v>28.434661572856701</v>
      </c>
      <c r="BB44" s="24">
        <f t="shared" si="163"/>
        <v>22.518057388752581</v>
      </c>
      <c r="BC44" s="158">
        <f t="shared" si="94"/>
        <v>-4.0301594116372921E-2</v>
      </c>
      <c r="BD44" s="159">
        <f t="shared" si="95"/>
        <v>21.610543779581882</v>
      </c>
      <c r="BE44" s="143">
        <f t="shared" si="96"/>
        <v>0.31524712335668265</v>
      </c>
      <c r="BF44" s="142">
        <f t="shared" si="97"/>
        <v>29.616810204137526</v>
      </c>
      <c r="BG44" s="153" t="e">
        <v>#REF!</v>
      </c>
      <c r="BH44" s="80" t="e">
        <f t="shared" si="98"/>
        <v>#REF!</v>
      </c>
      <c r="BI44" s="24">
        <v>33.19</v>
      </c>
      <c r="BJ44" s="154">
        <v>39.94</v>
      </c>
      <c r="BK44" s="135">
        <f t="shared" si="99"/>
        <v>44986</v>
      </c>
      <c r="BL44" s="108">
        <f t="shared" si="164"/>
        <v>16.661525712367894</v>
      </c>
      <c r="BM44" s="158">
        <f t="shared" si="100"/>
        <v>-0.22776923412322142</v>
      </c>
      <c r="BN44" s="159">
        <f t="shared" si="101"/>
        <v>12.866542761537499</v>
      </c>
      <c r="BO44" s="141">
        <f t="shared" si="102"/>
        <v>0.30685267902949054</v>
      </c>
      <c r="BP44" s="142">
        <f t="shared" si="103"/>
        <v>21.774159513926723</v>
      </c>
      <c r="BQ44" s="24">
        <f t="shared" si="165"/>
        <v>17.917903800562545</v>
      </c>
      <c r="BR44" s="158">
        <f t="shared" si="104"/>
        <v>-0.22916938139496515</v>
      </c>
      <c r="BS44" s="159">
        <f t="shared" si="105"/>
        <v>13.811668870693133</v>
      </c>
      <c r="BT44" s="143">
        <f t="shared" si="106"/>
        <v>0.29508298765282831</v>
      </c>
      <c r="BU44" s="142">
        <f t="shared" si="107"/>
        <v>23.205172386508508</v>
      </c>
      <c r="BV44" s="24">
        <f t="shared" si="166"/>
        <v>19.174281888757196</v>
      </c>
      <c r="BW44" s="158">
        <f t="shared" si="108"/>
        <v>-0.23056952866670888</v>
      </c>
      <c r="BX44" s="159">
        <f t="shared" si="109"/>
        <v>14.753276751143837</v>
      </c>
      <c r="BY44" s="143">
        <f t="shared" si="110"/>
        <v>0.28331329627616614</v>
      </c>
      <c r="BZ44" s="142">
        <f t="shared" si="111"/>
        <v>24.606610894389391</v>
      </c>
      <c r="CA44" s="24">
        <f t="shared" si="167"/>
        <v>20.430659976951848</v>
      </c>
      <c r="CB44" s="158">
        <f t="shared" si="112"/>
        <v>-0.23196967593845264</v>
      </c>
      <c r="CC44" s="159">
        <f t="shared" si="113"/>
        <v>15.691366402889614</v>
      </c>
      <c r="CD44" s="143">
        <f t="shared" si="114"/>
        <v>0.27154360489950397</v>
      </c>
      <c r="CE44" s="142">
        <f t="shared" si="115"/>
        <v>25.978475037569368</v>
      </c>
      <c r="CF44" s="24">
        <f t="shared" si="168"/>
        <v>21.687038065146503</v>
      </c>
      <c r="CG44" s="158">
        <f t="shared" si="116"/>
        <v>-0.23336982321019639</v>
      </c>
      <c r="CH44" s="159">
        <f t="shared" si="117"/>
        <v>16.625937825930464</v>
      </c>
      <c r="CI44" s="143">
        <f t="shared" si="118"/>
        <v>0.25977391352284174</v>
      </c>
      <c r="CJ44" s="142">
        <f t="shared" si="119"/>
        <v>27.320764816048449</v>
      </c>
      <c r="CK44" s="15" t="e">
        <v>#REF!</v>
      </c>
      <c r="CL44" s="80" t="e">
        <f t="shared" si="120"/>
        <v>#REF!</v>
      </c>
      <c r="CM44" s="15"/>
      <c r="CN44" s="34">
        <v>32.47</v>
      </c>
      <c r="CO44" s="135">
        <f t="shared" si="121"/>
        <v>44986</v>
      </c>
      <c r="CP44" s="108">
        <f t="shared" si="169"/>
        <v>18.644479172467289</v>
      </c>
      <c r="CQ44" s="158">
        <f t="shared" si="122"/>
        <v>-8.1277718511031743E-2</v>
      </c>
      <c r="CR44" s="159">
        <f t="shared" si="123"/>
        <v>17.129098442502698</v>
      </c>
      <c r="CS44" s="141">
        <f t="shared" si="124"/>
        <v>0.48729392805791721</v>
      </c>
      <c r="CT44" s="142">
        <f t="shared" si="125"/>
        <v>27.729820665012898</v>
      </c>
      <c r="CU44" s="24">
        <f t="shared" si="170"/>
        <v>19.8549436216252</v>
      </c>
      <c r="CV44" s="158">
        <f t="shared" si="126"/>
        <v>-7.9610717945848217E-2</v>
      </c>
      <c r="CW44" s="159">
        <f t="shared" si="127"/>
        <v>18.274277305133278</v>
      </c>
      <c r="CX44" s="143">
        <f t="shared" si="128"/>
        <v>0.4674117850121487</v>
      </c>
      <c r="CY44" s="142">
        <f t="shared" si="129"/>
        <v>29.135378261124611</v>
      </c>
      <c r="CZ44" s="24">
        <f t="shared" si="171"/>
        <v>21.065408070783104</v>
      </c>
      <c r="DA44" s="158">
        <f t="shared" si="130"/>
        <v>-7.7943717380664704E-2</v>
      </c>
      <c r="DB44" s="159">
        <f t="shared" si="131"/>
        <v>19.423491857605612</v>
      </c>
      <c r="DC44" s="143">
        <f t="shared" si="132"/>
        <v>0.44752964196638023</v>
      </c>
      <c r="DD44" s="142">
        <f t="shared" si="133"/>
        <v>30.492802602576365</v>
      </c>
      <c r="DE44" s="24">
        <f t="shared" si="172"/>
        <v>22.275872519941007</v>
      </c>
      <c r="DF44" s="158">
        <f t="shared" si="134"/>
        <v>-7.6276716815481177E-2</v>
      </c>
      <c r="DG44" s="159">
        <f t="shared" si="135"/>
        <v>20.576742099919706</v>
      </c>
      <c r="DH44" s="143">
        <f t="shared" si="136"/>
        <v>0.42764749892061182</v>
      </c>
      <c r="DI44" s="142">
        <f t="shared" si="137"/>
        <v>31.802093689368167</v>
      </c>
      <c r="DJ44" s="24">
        <f t="shared" si="173"/>
        <v>23.486336969098915</v>
      </c>
      <c r="DK44" s="158">
        <f t="shared" si="138"/>
        <v>-7.4609716250297664E-2</v>
      </c>
      <c r="DL44" s="159">
        <f t="shared" si="139"/>
        <v>21.734028032075567</v>
      </c>
      <c r="DM44" s="143">
        <f t="shared" si="140"/>
        <v>0.4077653558748433</v>
      </c>
      <c r="DN44" s="142">
        <f t="shared" si="141"/>
        <v>33.063251521500021</v>
      </c>
      <c r="DO44" s="51" t="e">
        <v>#REF!</v>
      </c>
      <c r="DP44" s="80" t="e">
        <f t="shared" si="142"/>
        <v>#REF!</v>
      </c>
      <c r="DQ44" s="15"/>
      <c r="DR44">
        <v>49.72</v>
      </c>
      <c r="DS44" s="135">
        <f t="shared" si="143"/>
        <v>44986</v>
      </c>
      <c r="DT44" s="108">
        <f t="shared" si="174"/>
        <v>-11.25325779088201</v>
      </c>
      <c r="DU44" s="158">
        <f t="shared" si="144"/>
        <v>0</v>
      </c>
      <c r="DV44" s="159">
        <f t="shared" si="145"/>
        <v>-11.25325779088201</v>
      </c>
      <c r="DW44" s="141"/>
      <c r="DX44" s="142"/>
      <c r="DY44" s="24">
        <f t="shared" si="175"/>
        <v>-4.0061195120629893</v>
      </c>
      <c r="DZ44" s="158">
        <f t="shared" si="146"/>
        <v>0</v>
      </c>
      <c r="EA44" s="159">
        <f t="shared" si="147"/>
        <v>-4.0061195120629893</v>
      </c>
      <c r="EB44" s="143"/>
      <c r="EC44" s="142"/>
      <c r="ED44" s="24">
        <f t="shared" si="178"/>
        <v>3.2410187667560324</v>
      </c>
      <c r="EE44" s="158">
        <f t="shared" si="148"/>
        <v>0</v>
      </c>
      <c r="EF44" s="159">
        <f t="shared" si="149"/>
        <v>3.2410187667560324</v>
      </c>
      <c r="EG44" s="143"/>
      <c r="EH44" s="142"/>
      <c r="EI44" s="24">
        <f t="shared" si="176"/>
        <v>10.488157045575054</v>
      </c>
      <c r="EJ44" s="158">
        <f t="shared" si="150"/>
        <v>0</v>
      </c>
      <c r="EK44" s="159">
        <f t="shared" si="151"/>
        <v>10.488157045575054</v>
      </c>
      <c r="EL44" s="143"/>
      <c r="EM44" s="142"/>
      <c r="EN44" s="24">
        <f t="shared" si="177"/>
        <v>17.735295324394077</v>
      </c>
      <c r="EO44" s="158">
        <f t="shared" si="152"/>
        <v>0</v>
      </c>
      <c r="EP44" s="159">
        <f t="shared" si="153"/>
        <v>17.735295324394077</v>
      </c>
      <c r="EQ44" s="143"/>
      <c r="ER44" s="142"/>
      <c r="ES44" s="51"/>
      <c r="ET44" s="80"/>
      <c r="EU44" s="67"/>
      <c r="EV44" s="34"/>
    </row>
    <row r="45" spans="1:152" ht="15" customHeight="1">
      <c r="A45">
        <f t="shared" si="54"/>
        <v>2023</v>
      </c>
      <c r="B45" s="48">
        <v>45017</v>
      </c>
      <c r="C45" s="111">
        <f t="shared" si="55"/>
        <v>2.16</v>
      </c>
      <c r="D45" s="108">
        <f t="shared" si="154"/>
        <v>12.754187593278756</v>
      </c>
      <c r="E45" s="158">
        <f t="shared" si="56"/>
        <v>-0.14245239263483361</v>
      </c>
      <c r="F45" s="159">
        <f t="shared" si="179"/>
        <v>10.937323054502688</v>
      </c>
      <c r="G45" s="141">
        <f t="shared" si="58"/>
        <v>0.4000717113165716</v>
      </c>
      <c r="H45" s="80">
        <f t="shared" si="180"/>
        <v>17.856777250174371</v>
      </c>
      <c r="I45" s="24">
        <f t="shared" si="155"/>
        <v>16.641639577973127</v>
      </c>
      <c r="J45" s="158">
        <f t="shared" si="60"/>
        <v>-0.15140563320718453</v>
      </c>
      <c r="K45" s="159">
        <f t="shared" si="181"/>
        <v>14.122001600064364</v>
      </c>
      <c r="L45" s="143">
        <f t="shared" si="62"/>
        <v>0.38415656949940785</v>
      </c>
      <c r="M45" s="142">
        <f t="shared" si="63"/>
        <v>23.034634749092856</v>
      </c>
      <c r="N45" s="24">
        <f t="shared" si="156"/>
        <v>20.529091562667499</v>
      </c>
      <c r="O45" s="158">
        <f t="shared" si="64"/>
        <v>-0.16035887377953545</v>
      </c>
      <c r="P45" s="159">
        <f t="shared" si="182"/>
        <v>17.237069559961178</v>
      </c>
      <c r="Q45" s="143">
        <f t="shared" si="66"/>
        <v>0.36824142768224405</v>
      </c>
      <c r="R45" s="142">
        <f t="shared" si="183"/>
        <v>28.088753548723691</v>
      </c>
      <c r="S45" s="24">
        <f t="shared" si="157"/>
        <v>24.416543547361872</v>
      </c>
      <c r="T45" s="158">
        <f t="shared" si="68"/>
        <v>-0.16931211435188637</v>
      </c>
      <c r="U45" s="159">
        <f t="shared" si="69"/>
        <v>20.282526934193125</v>
      </c>
      <c r="V45" s="143">
        <f t="shared" si="70"/>
        <v>0.35232628586508025</v>
      </c>
      <c r="W45" s="142">
        <f t="shared" si="71"/>
        <v>33.019133649066873</v>
      </c>
      <c r="X45" s="24">
        <f t="shared" si="158"/>
        <v>28.303995532056241</v>
      </c>
      <c r="Y45" s="158">
        <f t="shared" si="72"/>
        <v>-0.17826535492423728</v>
      </c>
      <c r="Z45" s="159">
        <f t="shared" si="184"/>
        <v>23.258373722760211</v>
      </c>
      <c r="AA45" s="143">
        <f t="shared" si="74"/>
        <v>0.3364111440479165</v>
      </c>
      <c r="AB45" s="142">
        <f t="shared" si="185"/>
        <v>37.825775050122395</v>
      </c>
      <c r="AC45" s="144" t="e">
        <v>#REF!</v>
      </c>
      <c r="AD45" s="80" t="e">
        <f t="shared" si="76"/>
        <v>#REF!</v>
      </c>
      <c r="AG45" s="135">
        <f t="shared" si="77"/>
        <v>45017</v>
      </c>
      <c r="AH45" s="108">
        <f t="shared" si="159"/>
        <v>16.884482829632955</v>
      </c>
      <c r="AI45" s="158">
        <f t="shared" si="78"/>
        <v>3.834862339946038E-4</v>
      </c>
      <c r="AJ45" s="159">
        <f t="shared" si="79"/>
        <v>16.890957796366237</v>
      </c>
      <c r="AK45" s="143">
        <f t="shared" si="80"/>
        <v>0.38243886927477522</v>
      </c>
      <c r="AL45" s="142">
        <f t="shared" si="81"/>
        <v>23.34176535128714</v>
      </c>
      <c r="AM45" s="24">
        <f t="shared" si="160"/>
        <v>17.927323589725319</v>
      </c>
      <c r="AN45" s="158">
        <f t="shared" si="82"/>
        <v>-7.1477995725123117E-3</v>
      </c>
      <c r="AO45" s="159">
        <f t="shared" si="83"/>
        <v>17.799182673834391</v>
      </c>
      <c r="AP45" s="143">
        <f t="shared" si="84"/>
        <v>0.37000088861971725</v>
      </c>
      <c r="AQ45" s="142">
        <f t="shared" si="85"/>
        <v>24.560449248496905</v>
      </c>
      <c r="AR45" s="24">
        <f t="shared" si="161"/>
        <v>18.970164349817683</v>
      </c>
      <c r="AS45" s="158">
        <f t="shared" si="86"/>
        <v>-1.4679085379019255E-2</v>
      </c>
      <c r="AT45" s="159">
        <f t="shared" si="87"/>
        <v>18.691699687672681</v>
      </c>
      <c r="AU45" s="143">
        <f t="shared" si="88"/>
        <v>0.35756290796465928</v>
      </c>
      <c r="AV45" s="142">
        <f t="shared" si="89"/>
        <v>25.753191479306</v>
      </c>
      <c r="AW45" s="24">
        <f t="shared" si="162"/>
        <v>20.013005109910047</v>
      </c>
      <c r="AX45" s="158">
        <f t="shared" si="90"/>
        <v>-2.221037118552617E-2</v>
      </c>
      <c r="AY45" s="159">
        <f t="shared" si="91"/>
        <v>19.568508837881112</v>
      </c>
      <c r="AZ45" s="143">
        <f t="shared" si="92"/>
        <v>0.34512492730960131</v>
      </c>
      <c r="BA45" s="142">
        <f t="shared" si="93"/>
        <v>26.91999204371443</v>
      </c>
      <c r="BB45" s="24">
        <f t="shared" si="163"/>
        <v>21.055845870002411</v>
      </c>
      <c r="BC45" s="158">
        <f t="shared" si="94"/>
        <v>-2.9741656992033114E-2</v>
      </c>
      <c r="BD45" s="159">
        <f t="shared" si="95"/>
        <v>20.429610124459682</v>
      </c>
      <c r="BE45" s="143">
        <f t="shared" si="96"/>
        <v>0.33268694665454335</v>
      </c>
      <c r="BF45" s="142">
        <f t="shared" si="97"/>
        <v>28.060850941722194</v>
      </c>
      <c r="BG45" s="153" t="e">
        <v>#REF!</v>
      </c>
      <c r="BH45" s="80" t="e">
        <f t="shared" si="98"/>
        <v>#REF!</v>
      </c>
      <c r="BI45" s="24">
        <v>24.78</v>
      </c>
      <c r="BJ45" s="154">
        <v>36.01</v>
      </c>
      <c r="BK45" s="135">
        <f t="shared" si="99"/>
        <v>45017</v>
      </c>
      <c r="BL45" s="108">
        <f t="shared" si="164"/>
        <v>15.579608458318031</v>
      </c>
      <c r="BM45" s="158">
        <f t="shared" si="100"/>
        <v>-0.22656351149422591</v>
      </c>
      <c r="BN45" s="159">
        <f t="shared" si="101"/>
        <v>12.049837658296354</v>
      </c>
      <c r="BO45" s="141">
        <f t="shared" si="102"/>
        <v>0.31698802944263765</v>
      </c>
      <c r="BP45" s="142">
        <f t="shared" si="103"/>
        <v>20.518157843008115</v>
      </c>
      <c r="BQ45" s="24">
        <f t="shared" si="165"/>
        <v>16.754403553772768</v>
      </c>
      <c r="BR45" s="158">
        <f t="shared" si="104"/>
        <v>-0.22787274011196032</v>
      </c>
      <c r="BS45" s="159">
        <f t="shared" si="105"/>
        <v>12.936531707033001</v>
      </c>
      <c r="BT45" s="143">
        <f t="shared" si="106"/>
        <v>0.3059826037397847</v>
      </c>
      <c r="BU45" s="142">
        <f t="shared" si="107"/>
        <v>21.880959577263258</v>
      </c>
      <c r="BV45" s="24">
        <f t="shared" si="166"/>
        <v>17.929198649227509</v>
      </c>
      <c r="BW45" s="158">
        <f t="shared" si="108"/>
        <v>-0.22918196872969473</v>
      </c>
      <c r="BX45" s="159">
        <f t="shared" si="109"/>
        <v>13.820149605051764</v>
      </c>
      <c r="BY45" s="143">
        <f t="shared" si="110"/>
        <v>0.2949771780369318</v>
      </c>
      <c r="BZ45" s="142">
        <f t="shared" si="111"/>
        <v>23.217903071240208</v>
      </c>
      <c r="CA45" s="24">
        <f t="shared" si="167"/>
        <v>19.103993744682249</v>
      </c>
      <c r="CB45" s="158">
        <f t="shared" si="112"/>
        <v>-0.23049119734742912</v>
      </c>
      <c r="CC45" s="159">
        <f t="shared" si="113"/>
        <v>14.700691352352642</v>
      </c>
      <c r="CD45" s="143">
        <f t="shared" si="114"/>
        <v>0.28397175233407879</v>
      </c>
      <c r="CE45" s="142">
        <f t="shared" si="115"/>
        <v>24.528988324938947</v>
      </c>
      <c r="CF45" s="24">
        <f t="shared" si="168"/>
        <v>20.27878884013699</v>
      </c>
      <c r="CG45" s="158">
        <f t="shared" si="116"/>
        <v>-0.23180042596516354</v>
      </c>
      <c r="CH45" s="159">
        <f t="shared" si="117"/>
        <v>15.57815694893563</v>
      </c>
      <c r="CI45" s="143">
        <f t="shared" si="118"/>
        <v>0.27296632663122589</v>
      </c>
      <c r="CJ45" s="142">
        <f t="shared" si="119"/>
        <v>25.814215338359482</v>
      </c>
      <c r="CK45" s="15" t="e">
        <v>#REF!</v>
      </c>
      <c r="CL45" s="80" t="e">
        <f t="shared" si="120"/>
        <v>#REF!</v>
      </c>
      <c r="CM45" s="15"/>
      <c r="CN45" s="34">
        <v>20.39</v>
      </c>
      <c r="CO45" s="135">
        <f t="shared" si="121"/>
        <v>45017</v>
      </c>
      <c r="CP45" s="108">
        <f t="shared" si="169"/>
        <v>17.433798706722662</v>
      </c>
      <c r="CQ45" s="158">
        <f t="shared" si="122"/>
        <v>-8.2945016565143914E-2</v>
      </c>
      <c r="CR45" s="159">
        <f t="shared" si="123"/>
        <v>15.987751984200166</v>
      </c>
      <c r="CS45" s="141">
        <f t="shared" si="124"/>
        <v>0.507179619223319</v>
      </c>
      <c r="CT45" s="142">
        <f t="shared" si="125"/>
        <v>26.275866096414255</v>
      </c>
      <c r="CU45" s="24">
        <f t="shared" si="170"/>
        <v>18.565661568272912</v>
      </c>
      <c r="CV45" s="158">
        <f t="shared" si="126"/>
        <v>-8.1386262789907377E-2</v>
      </c>
      <c r="CW45" s="159">
        <f t="shared" si="127"/>
        <v>17.054671757008968</v>
      </c>
      <c r="CX45" s="143">
        <f t="shared" si="128"/>
        <v>0.48858852442727574</v>
      </c>
      <c r="CY45" s="142">
        <f t="shared" si="129"/>
        <v>27.636630758931556</v>
      </c>
      <c r="CZ45" s="24">
        <f t="shared" si="171"/>
        <v>19.697524429823162</v>
      </c>
      <c r="DA45" s="158">
        <f t="shared" si="130"/>
        <v>-7.9827509014670839E-2</v>
      </c>
      <c r="DB45" s="159">
        <f t="shared" si="131"/>
        <v>18.125120120834755</v>
      </c>
      <c r="DC45" s="143">
        <f t="shared" si="132"/>
        <v>0.46999742963123248</v>
      </c>
      <c r="DD45" s="142">
        <f t="shared" si="133"/>
        <v>28.955310281938459</v>
      </c>
      <c r="DE45" s="24">
        <f t="shared" si="172"/>
        <v>20.829387291373411</v>
      </c>
      <c r="DF45" s="158">
        <f t="shared" si="134"/>
        <v>-7.8268755239434301E-2</v>
      </c>
      <c r="DG45" s="159">
        <f t="shared" si="135"/>
        <v>19.199097075677521</v>
      </c>
      <c r="DH45" s="143">
        <f t="shared" si="136"/>
        <v>0.45140633483518922</v>
      </c>
      <c r="DI45" s="142">
        <f t="shared" si="137"/>
        <v>30.231904665434953</v>
      </c>
      <c r="DJ45" s="24">
        <f t="shared" si="173"/>
        <v>21.961250152923661</v>
      </c>
      <c r="DK45" s="158">
        <f t="shared" si="138"/>
        <v>-7.6710001464197763E-2</v>
      </c>
      <c r="DL45" s="159">
        <f t="shared" si="139"/>
        <v>20.276602621537275</v>
      </c>
      <c r="DM45" s="143">
        <f t="shared" si="140"/>
        <v>0.43281524003914601</v>
      </c>
      <c r="DN45" s="142">
        <f t="shared" si="141"/>
        <v>31.46641390942105</v>
      </c>
      <c r="DO45" s="51" t="e">
        <v>#REF!</v>
      </c>
      <c r="DP45" s="80" t="e">
        <f t="shared" si="142"/>
        <v>#REF!</v>
      </c>
      <c r="DQ45" s="15"/>
      <c r="DR45">
        <v>38.99</v>
      </c>
      <c r="DS45" s="135">
        <f t="shared" si="143"/>
        <v>45017</v>
      </c>
      <c r="DT45" s="108">
        <f t="shared" si="174"/>
        <v>-10.522526765500062</v>
      </c>
      <c r="DU45" s="158">
        <f t="shared" si="144"/>
        <v>0</v>
      </c>
      <c r="DV45" s="159">
        <f t="shared" si="145"/>
        <v>-10.522526765500062</v>
      </c>
      <c r="DW45" s="141"/>
      <c r="DX45" s="142"/>
      <c r="DY45" s="24">
        <f t="shared" si="175"/>
        <v>-3.7459818814095489</v>
      </c>
      <c r="DZ45" s="158">
        <f t="shared" si="146"/>
        <v>0</v>
      </c>
      <c r="EA45" s="159">
        <f t="shared" si="147"/>
        <v>-3.7459818814095489</v>
      </c>
      <c r="EB45" s="143"/>
      <c r="EC45" s="142"/>
      <c r="ED45" s="24">
        <f t="shared" si="178"/>
        <v>3.0305630026809651</v>
      </c>
      <c r="EE45" s="158">
        <f t="shared" si="148"/>
        <v>0</v>
      </c>
      <c r="EF45" s="159">
        <f t="shared" si="149"/>
        <v>3.0305630026809651</v>
      </c>
      <c r="EG45" s="143"/>
      <c r="EH45" s="142"/>
      <c r="EI45" s="24">
        <f t="shared" si="176"/>
        <v>9.8071078867714796</v>
      </c>
      <c r="EJ45" s="158">
        <f t="shared" si="150"/>
        <v>0</v>
      </c>
      <c r="EK45" s="159">
        <f t="shared" si="151"/>
        <v>9.8071078867714796</v>
      </c>
      <c r="EL45" s="143"/>
      <c r="EM45" s="142"/>
      <c r="EN45" s="24">
        <f t="shared" si="177"/>
        <v>16.583652770861995</v>
      </c>
      <c r="EO45" s="158">
        <f t="shared" si="152"/>
        <v>0</v>
      </c>
      <c r="EP45" s="159">
        <f t="shared" si="153"/>
        <v>16.583652770861995</v>
      </c>
      <c r="EQ45" s="143"/>
      <c r="ER45" s="142"/>
      <c r="ES45" s="51"/>
      <c r="ET45" s="80"/>
      <c r="EU45" s="67"/>
      <c r="EV45" s="34"/>
    </row>
    <row r="46" spans="1:152" ht="15" customHeight="1">
      <c r="A46">
        <f t="shared" si="54"/>
        <v>2023</v>
      </c>
      <c r="B46" s="46">
        <v>45047</v>
      </c>
      <c r="C46" s="111">
        <f t="shared" si="55"/>
        <v>2.15</v>
      </c>
      <c r="D46" s="108">
        <f t="shared" si="154"/>
        <v>12.695140428495057</v>
      </c>
      <c r="E46" s="158">
        <f t="shared" si="56"/>
        <v>-0.14231640035158352</v>
      </c>
      <c r="F46" s="159">
        <f t="shared" si="179"/>
        <v>10.88841374075378</v>
      </c>
      <c r="G46" s="141">
        <f t="shared" si="58"/>
        <v>0.40031344909368988</v>
      </c>
      <c r="H46" s="80">
        <f t="shared" si="180"/>
        <v>17.777175880154658</v>
      </c>
      <c r="I46" s="24">
        <f t="shared" si="155"/>
        <v>16.564594950297323</v>
      </c>
      <c r="J46" s="158">
        <f t="shared" si="60"/>
        <v>-0.15122819073609947</v>
      </c>
      <c r="K46" s="159">
        <f t="shared" si="181"/>
        <v>14.05956122568753</v>
      </c>
      <c r="L46" s="143">
        <f t="shared" si="62"/>
        <v>0.38447198848864261</v>
      </c>
      <c r="M46" s="142">
        <f t="shared" si="63"/>
        <v>22.933217709347062</v>
      </c>
      <c r="N46" s="24">
        <f t="shared" si="156"/>
        <v>20.434049472099591</v>
      </c>
      <c r="O46" s="158">
        <f t="shared" si="64"/>
        <v>-0.16013998112061545</v>
      </c>
      <c r="P46" s="159">
        <f t="shared" si="182"/>
        <v>17.161741175419841</v>
      </c>
      <c r="Q46" s="143">
        <f t="shared" si="66"/>
        <v>0.36863052788359529</v>
      </c>
      <c r="R46" s="142">
        <f t="shared" si="183"/>
        <v>27.966663915799167</v>
      </c>
      <c r="S46" s="24">
        <f t="shared" si="157"/>
        <v>24.30350399390186</v>
      </c>
      <c r="T46" s="158">
        <f t="shared" si="68"/>
        <v>-0.1690517715051314</v>
      </c>
      <c r="U46" s="159">
        <f t="shared" si="69"/>
        <v>20.194953589950714</v>
      </c>
      <c r="V46" s="143">
        <f t="shared" si="70"/>
        <v>0.35278906727854803</v>
      </c>
      <c r="W46" s="142">
        <f t="shared" si="71"/>
        <v>32.877514499510966</v>
      </c>
      <c r="X46" s="24">
        <f t="shared" si="158"/>
        <v>28.172958515704124</v>
      </c>
      <c r="Y46" s="158">
        <f t="shared" si="72"/>
        <v>-0.17796356188964735</v>
      </c>
      <c r="Z46" s="159">
        <f t="shared" si="184"/>
        <v>23.159198469280145</v>
      </c>
      <c r="AA46" s="143">
        <f t="shared" si="74"/>
        <v>0.33694760667350077</v>
      </c>
      <c r="AB46" s="142">
        <f t="shared" si="185"/>
        <v>37.665769460482451</v>
      </c>
      <c r="AC46" s="144" t="e">
        <v>#REF!</v>
      </c>
      <c r="AD46" s="80" t="e">
        <f t="shared" si="76"/>
        <v>#REF!</v>
      </c>
      <c r="AG46" s="135">
        <f t="shared" si="77"/>
        <v>45047</v>
      </c>
      <c r="AH46" s="108">
        <f t="shared" si="159"/>
        <v>16.80631392764391</v>
      </c>
      <c r="AI46" s="158">
        <f t="shared" si="78"/>
        <v>9.4801378660790137E-4</v>
      </c>
      <c r="AJ46" s="159">
        <f t="shared" si="79"/>
        <v>16.822246544949376</v>
      </c>
      <c r="AK46" s="143">
        <f t="shared" si="80"/>
        <v>0.38337119118620566</v>
      </c>
      <c r="AL46" s="142">
        <f t="shared" si="81"/>
        <v>23.249370517534075</v>
      </c>
      <c r="AM46" s="24">
        <f t="shared" si="160"/>
        <v>17.844326721254369</v>
      </c>
      <c r="AN46" s="158">
        <f t="shared" si="82"/>
        <v>-6.5484049559800389E-3</v>
      </c>
      <c r="AO46" s="159">
        <f t="shared" si="83"/>
        <v>17.727474843716777</v>
      </c>
      <c r="AP46" s="143">
        <f t="shared" si="84"/>
        <v>0.37099079377492106</v>
      </c>
      <c r="AQ46" s="142">
        <f t="shared" si="85"/>
        <v>24.464407655951561</v>
      </c>
      <c r="AR46" s="24">
        <f t="shared" si="161"/>
        <v>18.882339514864821</v>
      </c>
      <c r="AS46" s="158">
        <f t="shared" si="86"/>
        <v>-1.4044823698567951E-2</v>
      </c>
      <c r="AT46" s="159">
        <f t="shared" si="87"/>
        <v>18.617140385362042</v>
      </c>
      <c r="AU46" s="143">
        <f t="shared" si="88"/>
        <v>0.35861039636363651</v>
      </c>
      <c r="AV46" s="142">
        <f t="shared" si="89"/>
        <v>25.653742772563248</v>
      </c>
      <c r="AW46" s="24">
        <f t="shared" si="162"/>
        <v>19.920352308475277</v>
      </c>
      <c r="AX46" s="158">
        <f t="shared" si="90"/>
        <v>-2.1541242441155864E-2</v>
      </c>
      <c r="AY46" s="159">
        <f t="shared" si="91"/>
        <v>19.491243169885173</v>
      </c>
      <c r="AZ46" s="143">
        <f t="shared" si="92"/>
        <v>0.34622999895235196</v>
      </c>
      <c r="BA46" s="142">
        <f t="shared" si="93"/>
        <v>26.817375867369154</v>
      </c>
      <c r="BB46" s="24">
        <f t="shared" si="163"/>
        <v>20.958365102085732</v>
      </c>
      <c r="BC46" s="158">
        <f t="shared" si="94"/>
        <v>-2.9037661183743776E-2</v>
      </c>
      <c r="BD46" s="159">
        <f t="shared" si="95"/>
        <v>20.349783197286168</v>
      </c>
      <c r="BE46" s="143">
        <f t="shared" si="96"/>
        <v>0.33384960154106735</v>
      </c>
      <c r="BF46" s="142">
        <f t="shared" si="97"/>
        <v>27.955306940369269</v>
      </c>
      <c r="BG46" s="153" t="e">
        <v>#REF!</v>
      </c>
      <c r="BH46" s="80" t="e">
        <f t="shared" si="98"/>
        <v>#REF!</v>
      </c>
      <c r="BI46" s="24">
        <v>27.5</v>
      </c>
      <c r="BJ46" s="154">
        <v>36.08</v>
      </c>
      <c r="BK46" s="135">
        <f t="shared" si="99"/>
        <v>45047</v>
      </c>
      <c r="BL46" s="108">
        <f t="shared" si="164"/>
        <v>15.507480641381372</v>
      </c>
      <c r="BM46" s="158">
        <f t="shared" si="100"/>
        <v>-0.22648312998562622</v>
      </c>
      <c r="BN46" s="159">
        <f t="shared" si="101"/>
        <v>11.995297887529812</v>
      </c>
      <c r="BO46" s="141">
        <f t="shared" si="102"/>
        <v>0.31766371947018079</v>
      </c>
      <c r="BP46" s="142">
        <f t="shared" si="103"/>
        <v>20.433644621534405</v>
      </c>
      <c r="BQ46" s="24">
        <f t="shared" si="165"/>
        <v>16.67683687065345</v>
      </c>
      <c r="BR46" s="158">
        <f t="shared" si="104"/>
        <v>-0.22778629735976</v>
      </c>
      <c r="BS46" s="159">
        <f t="shared" si="105"/>
        <v>12.878081948214573</v>
      </c>
      <c r="BT46" s="143">
        <f t="shared" si="106"/>
        <v>0.30670924481224848</v>
      </c>
      <c r="BU46" s="142">
        <f t="shared" si="107"/>
        <v>21.791776913108627</v>
      </c>
      <c r="BV46" s="24">
        <f t="shared" si="166"/>
        <v>17.846193099925529</v>
      </c>
      <c r="BW46" s="158">
        <f t="shared" si="108"/>
        <v>-0.22908946473389377</v>
      </c>
      <c r="BX46" s="159">
        <f t="shared" si="109"/>
        <v>13.75781827512588</v>
      </c>
      <c r="BY46" s="143">
        <f t="shared" si="110"/>
        <v>0.29575477015431617</v>
      </c>
      <c r="BZ46" s="142">
        <f t="shared" si="111"/>
        <v>23.124289838323545</v>
      </c>
      <c r="CA46" s="24">
        <f t="shared" si="167"/>
        <v>19.015549329197604</v>
      </c>
      <c r="CB46" s="158">
        <f t="shared" si="112"/>
        <v>-0.23039263210802757</v>
      </c>
      <c r="CC46" s="159">
        <f t="shared" si="113"/>
        <v>14.634506868263729</v>
      </c>
      <c r="CD46" s="143">
        <f t="shared" si="114"/>
        <v>0.28480029549638386</v>
      </c>
      <c r="CE46" s="142">
        <f t="shared" si="115"/>
        <v>24.431183397179147</v>
      </c>
      <c r="CF46" s="24">
        <f t="shared" si="168"/>
        <v>20.184905558469687</v>
      </c>
      <c r="CG46" s="158">
        <f t="shared" si="116"/>
        <v>-0.23169579948216135</v>
      </c>
      <c r="CH46" s="159">
        <f t="shared" si="117"/>
        <v>15.508147727628131</v>
      </c>
      <c r="CI46" s="143">
        <f t="shared" si="118"/>
        <v>0.27384582083845144</v>
      </c>
      <c r="CJ46" s="142">
        <f t="shared" si="119"/>
        <v>25.712457589675441</v>
      </c>
      <c r="CK46" s="15" t="e">
        <v>#REF!</v>
      </c>
      <c r="CL46" s="80" t="e">
        <f t="shared" si="120"/>
        <v>#REF!</v>
      </c>
      <c r="CM46" s="15"/>
      <c r="CN46" s="34">
        <v>23.2</v>
      </c>
      <c r="CO46" s="135">
        <f t="shared" si="121"/>
        <v>45047</v>
      </c>
      <c r="CP46" s="108">
        <f t="shared" si="169"/>
        <v>17.353086675673016</v>
      </c>
      <c r="CQ46" s="158">
        <f t="shared" si="122"/>
        <v>-8.3056169768751409E-2</v>
      </c>
      <c r="CR46" s="159">
        <f t="shared" si="123"/>
        <v>15.911805762726459</v>
      </c>
      <c r="CS46" s="141">
        <f t="shared" si="124"/>
        <v>0.50850533196767911</v>
      </c>
      <c r="CT46" s="142">
        <f t="shared" si="125"/>
        <v>26.177223776350033</v>
      </c>
      <c r="CU46" s="24">
        <f t="shared" si="170"/>
        <v>18.479709431382759</v>
      </c>
      <c r="CV46" s="158">
        <f t="shared" si="126"/>
        <v>-8.1504632446177991E-2</v>
      </c>
      <c r="CW46" s="159">
        <f t="shared" si="127"/>
        <v>16.973527506465739</v>
      </c>
      <c r="CX46" s="143">
        <f t="shared" si="128"/>
        <v>0.4900003070549509</v>
      </c>
      <c r="CY46" s="142">
        <f t="shared" si="129"/>
        <v>27.534772727046583</v>
      </c>
      <c r="CZ46" s="24">
        <f t="shared" si="171"/>
        <v>19.606332187092498</v>
      </c>
      <c r="DA46" s="158">
        <f t="shared" si="130"/>
        <v>-7.9953095123604587E-2</v>
      </c>
      <c r="DB46" s="159">
        <f t="shared" si="131"/>
        <v>18.038745244712899</v>
      </c>
      <c r="DC46" s="143">
        <f t="shared" si="132"/>
        <v>0.47149528214222264</v>
      </c>
      <c r="DD46" s="142">
        <f t="shared" si="133"/>
        <v>28.850625313419819</v>
      </c>
      <c r="DE46" s="24">
        <f t="shared" si="172"/>
        <v>20.732954942802234</v>
      </c>
      <c r="DF46" s="158">
        <f t="shared" si="134"/>
        <v>-7.8401557801031183E-2</v>
      </c>
      <c r="DG46" s="159">
        <f t="shared" si="135"/>
        <v>19.10745897746795</v>
      </c>
      <c r="DH46" s="143">
        <f t="shared" si="136"/>
        <v>0.45299025722949449</v>
      </c>
      <c r="DI46" s="142">
        <f t="shared" si="137"/>
        <v>30.124781535469733</v>
      </c>
      <c r="DJ46" s="24">
        <f t="shared" si="173"/>
        <v>21.859577698511977</v>
      </c>
      <c r="DK46" s="158">
        <f t="shared" si="138"/>
        <v>-7.6850020478457778E-2</v>
      </c>
      <c r="DL46" s="159">
        <f t="shared" si="139"/>
        <v>20.179668704730894</v>
      </c>
      <c r="DM46" s="143">
        <f t="shared" si="140"/>
        <v>0.43448523231676617</v>
      </c>
      <c r="DN46" s="142">
        <f t="shared" si="141"/>
        <v>31.357241393196357</v>
      </c>
      <c r="DO46" s="51" t="e">
        <v>#REF!</v>
      </c>
      <c r="DP46" s="80" t="e">
        <f t="shared" si="142"/>
        <v>#REF!</v>
      </c>
      <c r="DQ46" s="15"/>
      <c r="DR46">
        <v>44.08</v>
      </c>
      <c r="DS46" s="135">
        <f t="shared" si="143"/>
        <v>45047</v>
      </c>
      <c r="DT46" s="108">
        <f t="shared" si="174"/>
        <v>-10.473811363807931</v>
      </c>
      <c r="DU46" s="158">
        <f t="shared" si="144"/>
        <v>0</v>
      </c>
      <c r="DV46" s="159">
        <f t="shared" si="145"/>
        <v>-10.473811363807931</v>
      </c>
      <c r="DW46" s="141"/>
      <c r="DX46" s="142"/>
      <c r="DY46" s="24">
        <f t="shared" si="175"/>
        <v>-3.7286393726993192</v>
      </c>
      <c r="DZ46" s="158">
        <f t="shared" si="146"/>
        <v>0</v>
      </c>
      <c r="EA46" s="159">
        <f t="shared" si="147"/>
        <v>-3.7286393726993192</v>
      </c>
      <c r="EB46" s="143"/>
      <c r="EC46" s="142"/>
      <c r="ED46" s="24">
        <f t="shared" si="178"/>
        <v>3.0165326184092938</v>
      </c>
      <c r="EE46" s="158">
        <f t="shared" si="148"/>
        <v>0</v>
      </c>
      <c r="EF46" s="159">
        <f t="shared" si="149"/>
        <v>3.0165326184092938</v>
      </c>
      <c r="EG46" s="143"/>
      <c r="EH46" s="142"/>
      <c r="EI46" s="24">
        <f t="shared" si="176"/>
        <v>9.7617046095179063</v>
      </c>
      <c r="EJ46" s="158">
        <f t="shared" si="150"/>
        <v>0</v>
      </c>
      <c r="EK46" s="159">
        <f t="shared" si="151"/>
        <v>9.7617046095179063</v>
      </c>
      <c r="EL46" s="143"/>
      <c r="EM46" s="142"/>
      <c r="EN46" s="24">
        <f t="shared" si="177"/>
        <v>16.506876600626519</v>
      </c>
      <c r="EO46" s="158">
        <f t="shared" si="152"/>
        <v>0</v>
      </c>
      <c r="EP46" s="159">
        <f t="shared" si="153"/>
        <v>16.506876600626519</v>
      </c>
      <c r="EQ46" s="143"/>
      <c r="ER46" s="142"/>
      <c r="ES46" s="51"/>
      <c r="ET46" s="80"/>
      <c r="EU46" s="67"/>
      <c r="EV46" s="34"/>
    </row>
    <row r="47" spans="1:152" ht="15" customHeight="1">
      <c r="A47">
        <f t="shared" si="54"/>
        <v>2023</v>
      </c>
      <c r="B47" s="48">
        <v>45078</v>
      </c>
      <c r="C47" s="111">
        <f t="shared" si="55"/>
        <v>2.1800000000000002</v>
      </c>
      <c r="D47" s="108">
        <f t="shared" si="154"/>
        <v>12.872281922846152</v>
      </c>
      <c r="E47" s="158">
        <f t="shared" si="56"/>
        <v>-0.14272437720133382</v>
      </c>
      <c r="F47" s="159">
        <f t="shared" si="179"/>
        <v>11.035093502247948</v>
      </c>
      <c r="G47" s="141">
        <f t="shared" si="58"/>
        <v>0.3995882357623351</v>
      </c>
      <c r="H47" s="80">
        <f t="shared" si="180"/>
        <v>18.015894346631644</v>
      </c>
      <c r="I47" s="24">
        <f t="shared" si="155"/>
        <v>16.795728833324731</v>
      </c>
      <c r="J47" s="158">
        <f t="shared" si="60"/>
        <v>-0.15176051814935465</v>
      </c>
      <c r="K47" s="159">
        <f t="shared" si="181"/>
        <v>14.246800322883313</v>
      </c>
      <c r="L47" s="143">
        <f t="shared" si="62"/>
        <v>0.38352573152093833</v>
      </c>
      <c r="M47" s="142">
        <f t="shared" si="63"/>
        <v>23.237323020552914</v>
      </c>
      <c r="N47" s="24">
        <f t="shared" si="156"/>
        <v>20.719175743803309</v>
      </c>
      <c r="O47" s="158">
        <f t="shared" si="64"/>
        <v>-0.16079665909737545</v>
      </c>
      <c r="P47" s="159">
        <f t="shared" si="182"/>
        <v>17.387601504948357</v>
      </c>
      <c r="Q47" s="143">
        <f t="shared" si="66"/>
        <v>0.3674632272795415</v>
      </c>
      <c r="R47" s="142">
        <f t="shared" si="183"/>
        <v>28.332710929193269</v>
      </c>
      <c r="S47" s="24">
        <f t="shared" si="157"/>
        <v>24.64262265428189</v>
      </c>
      <c r="T47" s="158">
        <f t="shared" si="68"/>
        <v>-0.1698328000453963</v>
      </c>
      <c r="U47" s="159">
        <f t="shared" si="69"/>
        <v>20.457497048443081</v>
      </c>
      <c r="V47" s="143">
        <f t="shared" si="70"/>
        <v>0.35140072303814474</v>
      </c>
      <c r="W47" s="142">
        <f t="shared" si="71"/>
        <v>33.302058072552711</v>
      </c>
      <c r="X47" s="24">
        <f t="shared" si="158"/>
        <v>28.566069564760465</v>
      </c>
      <c r="Y47" s="158">
        <f t="shared" si="72"/>
        <v>-0.1788689409934171</v>
      </c>
      <c r="Z47" s="159">
        <f t="shared" si="184"/>
        <v>23.456486953367477</v>
      </c>
      <c r="AA47" s="143">
        <f t="shared" si="74"/>
        <v>0.33533821879674797</v>
      </c>
      <c r="AB47" s="142">
        <f t="shared" si="185"/>
        <v>38.145364450631234</v>
      </c>
      <c r="AC47" s="144" t="e">
        <v>#REF!</v>
      </c>
      <c r="AD47" s="80" t="e">
        <f t="shared" si="76"/>
        <v>#REF!</v>
      </c>
      <c r="AG47" s="135">
        <f t="shared" si="77"/>
        <v>45078</v>
      </c>
      <c r="AH47" s="108">
        <f t="shared" si="159"/>
        <v>17.040820633611037</v>
      </c>
      <c r="AI47" s="158">
        <f t="shared" si="78"/>
        <v>-7.4556887123192195E-4</v>
      </c>
      <c r="AJ47" s="159">
        <f t="shared" si="79"/>
        <v>17.028115528206371</v>
      </c>
      <c r="AK47" s="143">
        <f t="shared" si="80"/>
        <v>0.38057422545191444</v>
      </c>
      <c r="AL47" s="142">
        <f t="shared" si="81"/>
        <v>23.526117747312561</v>
      </c>
      <c r="AM47" s="24">
        <f t="shared" si="160"/>
        <v>18.093317326667222</v>
      </c>
      <c r="AN47" s="158">
        <f t="shared" si="82"/>
        <v>-8.346588805576885E-3</v>
      </c>
      <c r="AO47" s="159">
        <f t="shared" si="83"/>
        <v>17.942299846812709</v>
      </c>
      <c r="AP47" s="143">
        <f t="shared" si="84"/>
        <v>0.36802107830930963</v>
      </c>
      <c r="AQ47" s="142">
        <f t="shared" si="85"/>
        <v>24.752039479419807</v>
      </c>
      <c r="AR47" s="24">
        <f t="shared" si="161"/>
        <v>19.145814019723403</v>
      </c>
      <c r="AS47" s="158">
        <f t="shared" si="86"/>
        <v>-1.5947608739921834E-2</v>
      </c>
      <c r="AT47" s="159">
        <f t="shared" si="87"/>
        <v>18.840484068729545</v>
      </c>
      <c r="AU47" s="143">
        <f t="shared" si="88"/>
        <v>0.35546793116670483</v>
      </c>
      <c r="AV47" s="142">
        <f t="shared" si="89"/>
        <v>25.951536919816974</v>
      </c>
      <c r="AW47" s="24">
        <f t="shared" si="162"/>
        <v>20.198310712779588</v>
      </c>
      <c r="AX47" s="158">
        <f t="shared" si="90"/>
        <v>-2.3548628674266811E-2</v>
      </c>
      <c r="AY47" s="159">
        <f t="shared" si="91"/>
        <v>19.722668193956878</v>
      </c>
      <c r="AZ47" s="143">
        <f t="shared" si="92"/>
        <v>0.34291478402410003</v>
      </c>
      <c r="BA47" s="142">
        <f t="shared" si="93"/>
        <v>27.124610068504065</v>
      </c>
      <c r="BB47" s="24">
        <f t="shared" si="163"/>
        <v>21.250807405835769</v>
      </c>
      <c r="BC47" s="158">
        <f t="shared" si="94"/>
        <v>-3.114964860861176E-2</v>
      </c>
      <c r="BD47" s="159">
        <f t="shared" si="95"/>
        <v>20.588852222494697</v>
      </c>
      <c r="BE47" s="143">
        <f t="shared" si="96"/>
        <v>0.33036163688149522</v>
      </c>
      <c r="BF47" s="142">
        <f t="shared" si="97"/>
        <v>28.271258925481074</v>
      </c>
      <c r="BG47" s="153" t="e">
        <v>#REF!</v>
      </c>
      <c r="BH47" s="80" t="e">
        <f t="shared" si="98"/>
        <v>#REF!</v>
      </c>
      <c r="BI47" s="24">
        <v>24.69</v>
      </c>
      <c r="BJ47" s="154">
        <v>50</v>
      </c>
      <c r="BK47" s="135">
        <f t="shared" si="99"/>
        <v>45078</v>
      </c>
      <c r="BL47" s="108">
        <f t="shared" si="164"/>
        <v>15.723864092191347</v>
      </c>
      <c r="BM47" s="158">
        <f t="shared" si="100"/>
        <v>-0.22672427451142532</v>
      </c>
      <c r="BN47" s="159">
        <f t="shared" si="101"/>
        <v>12.158882413373012</v>
      </c>
      <c r="BO47" s="141">
        <f t="shared" si="102"/>
        <v>0.31563664938755132</v>
      </c>
      <c r="BP47" s="142">
        <f t="shared" si="103"/>
        <v>20.686891869675854</v>
      </c>
      <c r="BQ47" s="24">
        <f t="shared" si="165"/>
        <v>16.909536920011405</v>
      </c>
      <c r="BR47" s="158">
        <f t="shared" si="104"/>
        <v>-0.22804562561636096</v>
      </c>
      <c r="BS47" s="159">
        <f t="shared" si="105"/>
        <v>13.053390994204451</v>
      </c>
      <c r="BT47" s="143">
        <f t="shared" si="106"/>
        <v>0.30452932159485724</v>
      </c>
      <c r="BU47" s="142">
        <f t="shared" si="107"/>
        <v>22.058986726745669</v>
      </c>
      <c r="BV47" s="24">
        <f t="shared" si="166"/>
        <v>18.095209747831468</v>
      </c>
      <c r="BW47" s="158">
        <f t="shared" si="108"/>
        <v>-0.22936697672129661</v>
      </c>
      <c r="BX47" s="159">
        <f t="shared" si="109"/>
        <v>13.94476619483363</v>
      </c>
      <c r="BY47" s="143">
        <f t="shared" si="110"/>
        <v>0.29342199380216299</v>
      </c>
      <c r="BZ47" s="142">
        <f t="shared" si="111"/>
        <v>23.40474227030851</v>
      </c>
      <c r="CA47" s="24">
        <f t="shared" si="167"/>
        <v>19.280882575651528</v>
      </c>
      <c r="CB47" s="158">
        <f t="shared" si="112"/>
        <v>-0.23068832782623228</v>
      </c>
      <c r="CC47" s="159">
        <f t="shared" si="113"/>
        <v>14.833008015260539</v>
      </c>
      <c r="CD47" s="143">
        <f t="shared" si="114"/>
        <v>0.28231466600946886</v>
      </c>
      <c r="CE47" s="142">
        <f t="shared" si="115"/>
        <v>24.724158500364378</v>
      </c>
      <c r="CF47" s="24">
        <f t="shared" si="168"/>
        <v>20.466555403471592</v>
      </c>
      <c r="CG47" s="158">
        <f t="shared" si="116"/>
        <v>-0.23200967893116792</v>
      </c>
      <c r="CH47" s="159">
        <f t="shared" si="117"/>
        <v>15.718116455485189</v>
      </c>
      <c r="CI47" s="143">
        <f t="shared" si="118"/>
        <v>0.27120733821677467</v>
      </c>
      <c r="CJ47" s="142">
        <f t="shared" si="119"/>
        <v>26.017235416913266</v>
      </c>
      <c r="CK47" s="15" t="e">
        <v>#REF!</v>
      </c>
      <c r="CL47" s="80" t="e">
        <f t="shared" si="120"/>
        <v>#REF!</v>
      </c>
      <c r="CM47" s="15"/>
      <c r="CN47" s="34">
        <v>36.71</v>
      </c>
      <c r="CO47" s="135">
        <f t="shared" si="121"/>
        <v>45078</v>
      </c>
      <c r="CP47" s="108">
        <f t="shared" si="169"/>
        <v>17.595222768821944</v>
      </c>
      <c r="CQ47" s="158">
        <f t="shared" si="122"/>
        <v>-8.2722710157928966E-2</v>
      </c>
      <c r="CR47" s="159">
        <f t="shared" si="123"/>
        <v>16.139698255552496</v>
      </c>
      <c r="CS47" s="141">
        <f t="shared" si="124"/>
        <v>0.50452819373459878</v>
      </c>
      <c r="CT47" s="142">
        <f t="shared" si="125"/>
        <v>26.472508730733566</v>
      </c>
      <c r="CU47" s="24">
        <f t="shared" si="170"/>
        <v>18.737565842053218</v>
      </c>
      <c r="CV47" s="158">
        <f t="shared" si="126"/>
        <v>-8.1149523477366162E-2</v>
      </c>
      <c r="CW47" s="159">
        <f t="shared" si="127"/>
        <v>17.217021302844827</v>
      </c>
      <c r="CX47" s="143">
        <f t="shared" si="128"/>
        <v>0.48576495917192547</v>
      </c>
      <c r="CY47" s="142">
        <f t="shared" si="129"/>
        <v>27.839618748299465</v>
      </c>
      <c r="CZ47" s="24">
        <f t="shared" si="171"/>
        <v>19.879908915284489</v>
      </c>
      <c r="DA47" s="158">
        <f t="shared" si="130"/>
        <v>-7.9576336796803357E-2</v>
      </c>
      <c r="DB47" s="159">
        <f t="shared" si="131"/>
        <v>18.297938587952036</v>
      </c>
      <c r="DC47" s="143">
        <f t="shared" si="132"/>
        <v>0.46700172460925216</v>
      </c>
      <c r="DD47" s="142">
        <f t="shared" si="133"/>
        <v>29.163860663797191</v>
      </c>
      <c r="DE47" s="24">
        <f t="shared" si="172"/>
        <v>21.022251988515755</v>
      </c>
      <c r="DF47" s="158">
        <f t="shared" si="134"/>
        <v>-7.8003150116240566E-2</v>
      </c>
      <c r="DG47" s="159">
        <f t="shared" si="135"/>
        <v>19.382450110874125</v>
      </c>
      <c r="DH47" s="143">
        <f t="shared" si="136"/>
        <v>0.44823849004657895</v>
      </c>
      <c r="DI47" s="142">
        <f t="shared" si="137"/>
        <v>30.445234477226752</v>
      </c>
      <c r="DJ47" s="24">
        <f t="shared" si="173"/>
        <v>22.164595061747029</v>
      </c>
      <c r="DK47" s="158">
        <f t="shared" si="138"/>
        <v>-7.6429963435677747E-2</v>
      </c>
      <c r="DL47" s="159">
        <f t="shared" si="139"/>
        <v>20.470555871611101</v>
      </c>
      <c r="DM47" s="143">
        <f t="shared" si="140"/>
        <v>0.42947525548390564</v>
      </c>
      <c r="DN47" s="142">
        <f t="shared" si="141"/>
        <v>31.683740188588146</v>
      </c>
      <c r="DO47" s="51" t="e">
        <v>#REF!</v>
      </c>
      <c r="DP47" s="80" t="e">
        <f t="shared" si="142"/>
        <v>#REF!</v>
      </c>
      <c r="DQ47" s="15"/>
      <c r="DR47">
        <v>57.04</v>
      </c>
      <c r="DS47" s="135">
        <f t="shared" si="143"/>
        <v>45078</v>
      </c>
      <c r="DT47" s="108">
        <f t="shared" si="174"/>
        <v>-10.619957568884322</v>
      </c>
      <c r="DU47" s="158">
        <f t="shared" si="144"/>
        <v>0</v>
      </c>
      <c r="DV47" s="159">
        <f t="shared" si="145"/>
        <v>-10.619957568884322</v>
      </c>
      <c r="DW47" s="141"/>
      <c r="DX47" s="142"/>
      <c r="DY47" s="24">
        <f t="shared" si="175"/>
        <v>-3.7806668988300078</v>
      </c>
      <c r="DZ47" s="158">
        <f t="shared" si="146"/>
        <v>0</v>
      </c>
      <c r="EA47" s="159">
        <f t="shared" si="147"/>
        <v>-3.7806668988300078</v>
      </c>
      <c r="EB47" s="143"/>
      <c r="EC47" s="142"/>
      <c r="ED47" s="24">
        <f t="shared" si="178"/>
        <v>3.0586237712243074</v>
      </c>
      <c r="EE47" s="158">
        <f t="shared" si="148"/>
        <v>0</v>
      </c>
      <c r="EF47" s="159">
        <f t="shared" si="149"/>
        <v>3.0586237712243074</v>
      </c>
      <c r="EG47" s="143"/>
      <c r="EH47" s="142"/>
      <c r="EI47" s="24">
        <f t="shared" si="176"/>
        <v>9.8979144412786226</v>
      </c>
      <c r="EJ47" s="158">
        <f t="shared" si="150"/>
        <v>0</v>
      </c>
      <c r="EK47" s="159">
        <f t="shared" si="151"/>
        <v>9.8979144412786226</v>
      </c>
      <c r="EL47" s="143"/>
      <c r="EM47" s="142"/>
      <c r="EN47" s="24">
        <f t="shared" si="177"/>
        <v>16.737205111332937</v>
      </c>
      <c r="EO47" s="158">
        <f t="shared" si="152"/>
        <v>0</v>
      </c>
      <c r="EP47" s="159">
        <f t="shared" si="153"/>
        <v>16.737205111332937</v>
      </c>
      <c r="EQ47" s="143"/>
      <c r="ER47" s="142"/>
      <c r="ES47" s="51"/>
      <c r="ET47" s="80"/>
      <c r="EU47" s="67"/>
      <c r="EV47" s="34"/>
    </row>
    <row r="48" spans="1:152" ht="15" customHeight="1">
      <c r="A48">
        <f t="shared" si="54"/>
        <v>2023</v>
      </c>
      <c r="B48" s="46">
        <v>45108</v>
      </c>
      <c r="C48" s="111">
        <f t="shared" si="55"/>
        <v>2.5499999999999998</v>
      </c>
      <c r="D48" s="108">
        <f t="shared" si="154"/>
        <v>15.057027019842973</v>
      </c>
      <c r="E48" s="158">
        <f t="shared" si="56"/>
        <v>-0.14775609168158726</v>
      </c>
      <c r="F48" s="159">
        <f t="shared" si="179"/>
        <v>12.832259555046919</v>
      </c>
      <c r="G48" s="141">
        <f t="shared" si="58"/>
        <v>0.39064393800895941</v>
      </c>
      <c r="H48" s="80">
        <f t="shared" si="180"/>
        <v>20.938963349581741</v>
      </c>
      <c r="I48" s="24">
        <f t="shared" si="155"/>
        <v>19.646380057329385</v>
      </c>
      <c r="J48" s="158">
        <f t="shared" si="60"/>
        <v>-0.15832588957950153</v>
      </c>
      <c r="K48" s="159">
        <f t="shared" si="181"/>
        <v>16.535849457735733</v>
      </c>
      <c r="L48" s="143">
        <f t="shared" si="62"/>
        <v>0.37185522891925216</v>
      </c>
      <c r="M48" s="142">
        <f t="shared" si="63"/>
        <v>26.95198921098223</v>
      </c>
      <c r="N48" s="24">
        <f t="shared" si="156"/>
        <v>24.235733094815792</v>
      </c>
      <c r="O48" s="158">
        <f t="shared" si="64"/>
        <v>-0.16889568747741579</v>
      </c>
      <c r="P48" s="159">
        <f t="shared" si="182"/>
        <v>20.142422292247723</v>
      </c>
      <c r="Q48" s="143">
        <f t="shared" si="66"/>
        <v>0.35306651982954496</v>
      </c>
      <c r="R48" s="142">
        <f t="shared" si="183"/>
        <v>32.792559034120131</v>
      </c>
      <c r="S48" s="24">
        <f t="shared" si="157"/>
        <v>28.825086132302204</v>
      </c>
      <c r="T48" s="158">
        <f t="shared" si="68"/>
        <v>-0.17946548537533008</v>
      </c>
      <c r="U48" s="159">
        <f t="shared" si="69"/>
        <v>23.651978058582891</v>
      </c>
      <c r="V48" s="143">
        <f t="shared" si="70"/>
        <v>0.3342778107398377</v>
      </c>
      <c r="W48" s="142">
        <f t="shared" si="71"/>
        <v>38.460672818995441</v>
      </c>
      <c r="X48" s="24">
        <f t="shared" si="158"/>
        <v>33.414439169788615</v>
      </c>
      <c r="Y48" s="158">
        <f t="shared" si="72"/>
        <v>-0.19003528327324432</v>
      </c>
      <c r="Z48" s="159">
        <f t="shared" si="184"/>
        <v>27.064516756741241</v>
      </c>
      <c r="AA48" s="143">
        <f t="shared" si="74"/>
        <v>0.31548910165013044</v>
      </c>
      <c r="AB48" s="142">
        <f t="shared" si="185"/>
        <v>43.956330565608155</v>
      </c>
      <c r="AC48" s="144" t="e">
        <v>#REF!</v>
      </c>
      <c r="AD48" s="80" t="e">
        <f t="shared" si="76"/>
        <v>#REF!</v>
      </c>
      <c r="AG48" s="135">
        <f t="shared" si="77"/>
        <v>45108</v>
      </c>
      <c r="AH48" s="108">
        <f t="shared" si="159"/>
        <v>19.933070007205568</v>
      </c>
      <c r="AI48" s="158">
        <f t="shared" si="78"/>
        <v>-2.1633088317922697E-2</v>
      </c>
      <c r="AJ48" s="159">
        <f t="shared" si="79"/>
        <v>19.501856143292354</v>
      </c>
      <c r="AK48" s="143">
        <f t="shared" si="80"/>
        <v>0.34607831472899053</v>
      </c>
      <c r="AL48" s="142">
        <f t="shared" si="81"/>
        <v>26.83147328267426</v>
      </c>
      <c r="AM48" s="24">
        <f t="shared" si="160"/>
        <v>21.164201460092389</v>
      </c>
      <c r="AN48" s="158">
        <f t="shared" si="82"/>
        <v>-3.0524189617271172E-2</v>
      </c>
      <c r="AO48" s="159">
        <f t="shared" si="83"/>
        <v>20.5181813616264</v>
      </c>
      <c r="AP48" s="143">
        <f t="shared" si="84"/>
        <v>0.33139458756676932</v>
      </c>
      <c r="AQ48" s="142">
        <f t="shared" si="85"/>
        <v>28.177903274139727</v>
      </c>
      <c r="AR48" s="24">
        <f t="shared" si="161"/>
        <v>22.395332912979207</v>
      </c>
      <c r="AS48" s="158">
        <f t="shared" si="86"/>
        <v>-3.9415290916619619E-2</v>
      </c>
      <c r="AT48" s="159">
        <f t="shared" si="87"/>
        <v>21.512614351039584</v>
      </c>
      <c r="AU48" s="143">
        <f t="shared" si="88"/>
        <v>0.3167108604045481</v>
      </c>
      <c r="AV48" s="142">
        <f t="shared" si="89"/>
        <v>29.488178068895145</v>
      </c>
      <c r="AW48" s="24">
        <f t="shared" si="162"/>
        <v>23.626464365866028</v>
      </c>
      <c r="AX48" s="158">
        <f t="shared" si="90"/>
        <v>-4.8306392215968094E-2</v>
      </c>
      <c r="AY48" s="159">
        <f t="shared" si="91"/>
        <v>22.48515511153191</v>
      </c>
      <c r="AZ48" s="143">
        <f t="shared" si="92"/>
        <v>0.30202713324232683</v>
      </c>
      <c r="BA48" s="142">
        <f t="shared" si="93"/>
        <v>30.762297666940533</v>
      </c>
      <c r="BB48" s="24">
        <f t="shared" si="163"/>
        <v>24.857595818752845</v>
      </c>
      <c r="BC48" s="158">
        <f t="shared" si="94"/>
        <v>-5.7197493515316541E-2</v>
      </c>
      <c r="BD48" s="159">
        <f t="shared" si="95"/>
        <v>23.43580364310337</v>
      </c>
      <c r="BE48" s="143">
        <f t="shared" si="96"/>
        <v>0.28734340608010567</v>
      </c>
      <c r="BF48" s="142">
        <f t="shared" si="97"/>
        <v>32.00026206827588</v>
      </c>
      <c r="BG48" s="153" t="e">
        <v>#REF!</v>
      </c>
      <c r="BH48" s="80" t="e">
        <f t="shared" si="98"/>
        <v>#REF!</v>
      </c>
      <c r="BI48" s="24">
        <v>34.119999999999997</v>
      </c>
      <c r="BJ48" s="154">
        <v>52.02</v>
      </c>
      <c r="BK48" s="135">
        <f t="shared" si="99"/>
        <v>45108</v>
      </c>
      <c r="BL48" s="108">
        <f t="shared" si="164"/>
        <v>18.392593318847673</v>
      </c>
      <c r="BM48" s="158">
        <f t="shared" si="100"/>
        <v>-0.2296983903296142</v>
      </c>
      <c r="BN48" s="159">
        <f t="shared" si="101"/>
        <v>14.167844239521147</v>
      </c>
      <c r="BO48" s="141">
        <f t="shared" si="102"/>
        <v>0.29063611836845504</v>
      </c>
      <c r="BP48" s="142">
        <f t="shared" si="103"/>
        <v>23.738145247767143</v>
      </c>
      <c r="BQ48" s="24">
        <f t="shared" si="165"/>
        <v>19.779504195426185</v>
      </c>
      <c r="BR48" s="158">
        <f t="shared" si="104"/>
        <v>-0.23124400744777288</v>
      </c>
      <c r="BS48" s="159">
        <f t="shared" si="105"/>
        <v>15.205612379945798</v>
      </c>
      <c r="BT48" s="143">
        <f t="shared" si="106"/>
        <v>0.27764360191369808</v>
      </c>
      <c r="BU48" s="142">
        <f t="shared" si="107"/>
        <v>25.271156984311414</v>
      </c>
      <c r="BV48" s="24">
        <f t="shared" si="166"/>
        <v>21.166415072004696</v>
      </c>
      <c r="BW48" s="158">
        <f t="shared" si="108"/>
        <v>-0.23278962456593155</v>
      </c>
      <c r="BX48" s="159">
        <f t="shared" si="109"/>
        <v>16.239093253986049</v>
      </c>
      <c r="BY48" s="143">
        <f t="shared" si="110"/>
        <v>0.26465108545894117</v>
      </c>
      <c r="BZ48" s="142">
        <f t="shared" si="111"/>
        <v>26.768129796085233</v>
      </c>
      <c r="CA48" s="24">
        <f t="shared" si="167"/>
        <v>22.553325948583204</v>
      </c>
      <c r="CB48" s="158">
        <f t="shared" si="112"/>
        <v>-0.23433524168409023</v>
      </c>
      <c r="CC48" s="159">
        <f t="shared" si="113"/>
        <v>17.268286861641894</v>
      </c>
      <c r="CD48" s="143">
        <f t="shared" si="114"/>
        <v>0.25165856900418426</v>
      </c>
      <c r="CE48" s="142">
        <f t="shared" si="115"/>
        <v>28.229063683088587</v>
      </c>
      <c r="CF48" s="24">
        <f t="shared" si="168"/>
        <v>23.940236825161719</v>
      </c>
      <c r="CG48" s="158">
        <f t="shared" si="116"/>
        <v>-0.23588085880224891</v>
      </c>
      <c r="CH48" s="159">
        <f t="shared" si="117"/>
        <v>18.293193202913347</v>
      </c>
      <c r="CI48" s="143">
        <f t="shared" si="118"/>
        <v>0.23866605254942727</v>
      </c>
      <c r="CJ48" s="142">
        <f t="shared" si="119"/>
        <v>29.653958645321499</v>
      </c>
      <c r="CK48" s="15" t="e">
        <v>#REF!</v>
      </c>
      <c r="CL48" s="80" t="e">
        <f t="shared" si="120"/>
        <v>#REF!</v>
      </c>
      <c r="CM48" s="15"/>
      <c r="CN48" s="34">
        <v>47.43</v>
      </c>
      <c r="CO48" s="135">
        <f t="shared" si="121"/>
        <v>45108</v>
      </c>
      <c r="CP48" s="108">
        <f t="shared" si="169"/>
        <v>20.581567917658695</v>
      </c>
      <c r="CQ48" s="158">
        <f t="shared" si="122"/>
        <v>-7.8610041624452259E-2</v>
      </c>
      <c r="CR48" s="159">
        <f t="shared" si="123"/>
        <v>18.963650006955053</v>
      </c>
      <c r="CS48" s="141">
        <f t="shared" si="124"/>
        <v>0.45547682219327434</v>
      </c>
      <c r="CT48" s="142">
        <f t="shared" si="125"/>
        <v>29.955995068548926</v>
      </c>
      <c r="CU48" s="24">
        <f t="shared" si="170"/>
        <v>21.917794906988853</v>
      </c>
      <c r="CV48" s="158">
        <f t="shared" si="126"/>
        <v>-7.6769846195353569E-2</v>
      </c>
      <c r="CW48" s="159">
        <f t="shared" si="127"/>
        <v>20.235169163038016</v>
      </c>
      <c r="CX48" s="143">
        <f t="shared" si="128"/>
        <v>0.43352900194794552</v>
      </c>
      <c r="CY48" s="142">
        <f t="shared" si="129"/>
        <v>31.419794657915492</v>
      </c>
      <c r="CZ48" s="24">
        <f t="shared" si="171"/>
        <v>23.254021896319006</v>
      </c>
      <c r="DA48" s="158">
        <f t="shared" si="130"/>
        <v>-7.4929650766254879E-2</v>
      </c>
      <c r="DB48" s="159">
        <f t="shared" si="131"/>
        <v>21.511606156716979</v>
      </c>
      <c r="DC48" s="143">
        <f t="shared" si="132"/>
        <v>0.41158118170261671</v>
      </c>
      <c r="DD48" s="142">
        <f t="shared" si="133"/>
        <v>32.824939707744505</v>
      </c>
      <c r="DE48" s="24">
        <f t="shared" si="172"/>
        <v>24.59024888564916</v>
      </c>
      <c r="DF48" s="158">
        <f t="shared" si="134"/>
        <v>-7.3089455337156189E-2</v>
      </c>
      <c r="DG48" s="159">
        <f t="shared" si="135"/>
        <v>22.79296098799195</v>
      </c>
      <c r="DH48" s="143">
        <f t="shared" si="136"/>
        <v>0.38963336145728789</v>
      </c>
      <c r="DI48" s="142">
        <f t="shared" si="137"/>
        <v>34.171430218035972</v>
      </c>
      <c r="DJ48" s="24">
        <f t="shared" si="173"/>
        <v>25.926475874979321</v>
      </c>
      <c r="DK48" s="158">
        <f t="shared" si="138"/>
        <v>-7.12492599080575E-2</v>
      </c>
      <c r="DL48" s="159">
        <f t="shared" si="139"/>
        <v>24.079233656862936</v>
      </c>
      <c r="DM48" s="143">
        <f t="shared" si="140"/>
        <v>0.36768554121195896</v>
      </c>
      <c r="DN48" s="142">
        <f t="shared" si="141"/>
        <v>35.45926618878989</v>
      </c>
      <c r="DO48" s="51" t="e">
        <v>#REF!</v>
      </c>
      <c r="DP48" s="80" t="e">
        <f t="shared" si="142"/>
        <v>#REF!</v>
      </c>
      <c r="DQ48" s="15"/>
      <c r="DR48">
        <v>61.22</v>
      </c>
      <c r="DS48" s="135">
        <f t="shared" si="143"/>
        <v>45108</v>
      </c>
      <c r="DT48" s="108">
        <f t="shared" si="174"/>
        <v>-12.422427431493128</v>
      </c>
      <c r="DU48" s="158">
        <f t="shared" si="144"/>
        <v>0</v>
      </c>
      <c r="DV48" s="159">
        <f t="shared" si="145"/>
        <v>-12.422427431493128</v>
      </c>
      <c r="DW48" s="141"/>
      <c r="DX48" s="142"/>
      <c r="DY48" s="24">
        <f t="shared" si="175"/>
        <v>-4.4223397211084947</v>
      </c>
      <c r="DZ48" s="158">
        <f t="shared" si="146"/>
        <v>0</v>
      </c>
      <c r="EA48" s="159">
        <f t="shared" si="147"/>
        <v>-4.4223397211084947</v>
      </c>
      <c r="EB48" s="143"/>
      <c r="EC48" s="142"/>
      <c r="ED48" s="24">
        <f t="shared" si="178"/>
        <v>3.5777479892761392</v>
      </c>
      <c r="EE48" s="158">
        <f t="shared" si="148"/>
        <v>0</v>
      </c>
      <c r="EF48" s="159">
        <f t="shared" si="149"/>
        <v>3.5777479892761392</v>
      </c>
      <c r="EG48" s="143"/>
      <c r="EH48" s="142"/>
      <c r="EI48" s="24">
        <f t="shared" si="176"/>
        <v>11.577835699660772</v>
      </c>
      <c r="EJ48" s="158">
        <f t="shared" si="150"/>
        <v>0</v>
      </c>
      <c r="EK48" s="159">
        <f t="shared" si="151"/>
        <v>11.577835699660772</v>
      </c>
      <c r="EL48" s="143"/>
      <c r="EM48" s="142"/>
      <c r="EN48" s="24">
        <f t="shared" si="177"/>
        <v>19.577923410045408</v>
      </c>
      <c r="EO48" s="158">
        <f t="shared" si="152"/>
        <v>0</v>
      </c>
      <c r="EP48" s="159">
        <f t="shared" si="153"/>
        <v>19.577923410045408</v>
      </c>
      <c r="EQ48" s="143"/>
      <c r="ER48" s="142"/>
      <c r="ES48" s="51"/>
      <c r="ET48" s="80"/>
      <c r="EU48" s="67"/>
      <c r="EV48" s="34"/>
    </row>
    <row r="49" spans="1:152" ht="15" customHeight="1">
      <c r="A49">
        <f t="shared" si="54"/>
        <v>2023</v>
      </c>
      <c r="B49" s="48">
        <v>45139</v>
      </c>
      <c r="C49" s="111">
        <f t="shared" si="55"/>
        <v>2.58</v>
      </c>
      <c r="D49" s="108">
        <f t="shared" si="154"/>
        <v>15.234168514194069</v>
      </c>
      <c r="E49" s="158">
        <f t="shared" si="56"/>
        <v>-0.14816406853133754</v>
      </c>
      <c r="F49" s="159">
        <f t="shared" si="179"/>
        <v>12.977012126439075</v>
      </c>
      <c r="G49" s="141">
        <f t="shared" si="58"/>
        <v>0.38991872467760463</v>
      </c>
      <c r="H49" s="80">
        <f t="shared" si="180"/>
        <v>21.174256072772337</v>
      </c>
      <c r="I49" s="24">
        <f t="shared" si="155"/>
        <v>19.877513940356788</v>
      </c>
      <c r="J49" s="158">
        <f t="shared" si="60"/>
        <v>-0.15885821699275668</v>
      </c>
      <c r="K49" s="159">
        <f t="shared" si="181"/>
        <v>16.719807517543043</v>
      </c>
      <c r="L49" s="143">
        <f t="shared" si="62"/>
        <v>0.37090897195154793</v>
      </c>
      <c r="M49" s="142">
        <f t="shared" si="63"/>
        <v>27.250262200927086</v>
      </c>
      <c r="N49" s="24">
        <f t="shared" si="156"/>
        <v>24.52085936651951</v>
      </c>
      <c r="O49" s="158">
        <f t="shared" si="64"/>
        <v>-0.16955236545417582</v>
      </c>
      <c r="P49" s="159">
        <f t="shared" si="182"/>
        <v>20.363289657956944</v>
      </c>
      <c r="Q49" s="143">
        <f t="shared" si="66"/>
        <v>0.35189921922549117</v>
      </c>
      <c r="R49" s="142">
        <f t="shared" si="183"/>
        <v>33.149730632335796</v>
      </c>
      <c r="S49" s="24">
        <f t="shared" si="157"/>
        <v>29.164204792682234</v>
      </c>
      <c r="T49" s="158">
        <f t="shared" si="68"/>
        <v>-0.18024651391559499</v>
      </c>
      <c r="U49" s="159">
        <f t="shared" si="69"/>
        <v>23.907458547680775</v>
      </c>
      <c r="V49" s="143">
        <f t="shared" si="70"/>
        <v>0.33288946649943441</v>
      </c>
      <c r="W49" s="142">
        <f t="shared" si="71"/>
        <v>38.872661366998472</v>
      </c>
      <c r="X49" s="24">
        <f t="shared" si="158"/>
        <v>33.807550218844952</v>
      </c>
      <c r="Y49" s="158">
        <f t="shared" si="72"/>
        <v>-0.19094066237701413</v>
      </c>
      <c r="Z49" s="159">
        <f t="shared" si="184"/>
        <v>27.352314186714526</v>
      </c>
      <c r="AA49" s="143">
        <f t="shared" si="74"/>
        <v>0.31387971377337764</v>
      </c>
      <c r="AB49" s="142">
        <f t="shared" si="185"/>
        <v>44.419054404915101</v>
      </c>
      <c r="AC49" s="144" t="e">
        <v>#REF!</v>
      </c>
      <c r="AD49" s="80" t="e">
        <f t="shared" si="76"/>
        <v>#REF!</v>
      </c>
      <c r="AG49" s="135">
        <f t="shared" si="77"/>
        <v>45139</v>
      </c>
      <c r="AH49" s="108">
        <f t="shared" si="159"/>
        <v>20.167576713172693</v>
      </c>
      <c r="AI49" s="158">
        <f t="shared" si="78"/>
        <v>-2.3326670975762506E-2</v>
      </c>
      <c r="AJ49" s="159">
        <f t="shared" si="79"/>
        <v>19.697134286806065</v>
      </c>
      <c r="AK49" s="143">
        <f t="shared" si="80"/>
        <v>0.34328134899469942</v>
      </c>
      <c r="AL49" s="142">
        <f t="shared" si="81"/>
        <v>27.090729653224702</v>
      </c>
      <c r="AM49" s="24">
        <f t="shared" si="160"/>
        <v>21.413192065505243</v>
      </c>
      <c r="AN49" s="158">
        <f t="shared" si="82"/>
        <v>-3.2322373466868018E-2</v>
      </c>
      <c r="AO49" s="159">
        <f t="shared" si="83"/>
        <v>20.721066874446205</v>
      </c>
      <c r="AP49" s="143">
        <f t="shared" si="84"/>
        <v>0.32842487210115789</v>
      </c>
      <c r="AQ49" s="142">
        <f t="shared" si="85"/>
        <v>28.445816930896335</v>
      </c>
      <c r="AR49" s="24">
        <f t="shared" si="161"/>
        <v>22.658807417837789</v>
      </c>
      <c r="AS49" s="158">
        <f t="shared" si="86"/>
        <v>-4.131807595797353E-2</v>
      </c>
      <c r="AT49" s="159">
        <f t="shared" si="87"/>
        <v>21.722589091830471</v>
      </c>
      <c r="AU49" s="143">
        <f t="shared" si="88"/>
        <v>0.31356839520761642</v>
      </c>
      <c r="AV49" s="142">
        <f t="shared" si="89"/>
        <v>29.76389329716762</v>
      </c>
      <c r="AW49" s="24">
        <f t="shared" si="162"/>
        <v>23.904422770170335</v>
      </c>
      <c r="AX49" s="158">
        <f t="shared" si="90"/>
        <v>-5.0313778449079014E-2</v>
      </c>
      <c r="AY49" s="159">
        <f t="shared" si="91"/>
        <v>22.701700938958865</v>
      </c>
      <c r="AZ49" s="143">
        <f t="shared" si="92"/>
        <v>0.29871191831407495</v>
      </c>
      <c r="BA49" s="142">
        <f t="shared" si="93"/>
        <v>31.044958752038568</v>
      </c>
      <c r="BB49" s="24">
        <f t="shared" si="163"/>
        <v>25.150038122502881</v>
      </c>
      <c r="BC49" s="158">
        <f t="shared" si="94"/>
        <v>-5.9309480940184525E-2</v>
      </c>
      <c r="BD49" s="159">
        <f t="shared" si="95"/>
        <v>23.658402415831382</v>
      </c>
      <c r="BE49" s="143">
        <f t="shared" si="96"/>
        <v>0.28385544142053348</v>
      </c>
      <c r="BF49" s="142">
        <f t="shared" si="97"/>
        <v>32.289013295509179</v>
      </c>
      <c r="BG49" s="153" t="e">
        <v>#REF!</v>
      </c>
      <c r="BH49" s="80" t="e">
        <f t="shared" si="98"/>
        <v>#REF!</v>
      </c>
      <c r="BI49" s="24">
        <v>53.04</v>
      </c>
      <c r="BJ49" s="154">
        <v>80.38</v>
      </c>
      <c r="BK49" s="135">
        <f t="shared" si="99"/>
        <v>45139</v>
      </c>
      <c r="BL49" s="108">
        <f t="shared" si="164"/>
        <v>18.608976769657648</v>
      </c>
      <c r="BM49" s="158">
        <f t="shared" si="100"/>
        <v>-0.22993953485541332</v>
      </c>
      <c r="BN49" s="159">
        <f t="shared" si="101"/>
        <v>14.330037307107377</v>
      </c>
      <c r="BO49" s="141">
        <f t="shared" si="102"/>
        <v>0.28860904828582562</v>
      </c>
      <c r="BP49" s="142">
        <f t="shared" si="103"/>
        <v>23.979695844721579</v>
      </c>
      <c r="BQ49" s="24">
        <f t="shared" si="165"/>
        <v>20.01220424478414</v>
      </c>
      <c r="BR49" s="158">
        <f t="shared" si="104"/>
        <v>-0.23150333570437384</v>
      </c>
      <c r="BS49" s="159">
        <f t="shared" si="105"/>
        <v>15.379312207319382</v>
      </c>
      <c r="BT49" s="143">
        <f t="shared" si="106"/>
        <v>0.27546367869630684</v>
      </c>
      <c r="BU49" s="142">
        <f t="shared" si="107"/>
        <v>25.524839644874227</v>
      </c>
      <c r="BV49" s="24">
        <f t="shared" si="166"/>
        <v>21.415431719910636</v>
      </c>
      <c r="BW49" s="158">
        <f t="shared" si="108"/>
        <v>-0.23306713655333439</v>
      </c>
      <c r="BX49" s="159">
        <f t="shared" si="109"/>
        <v>16.424198370897617</v>
      </c>
      <c r="BY49" s="143">
        <f t="shared" si="110"/>
        <v>0.26231830910678799</v>
      </c>
      <c r="BZ49" s="142">
        <f t="shared" si="111"/>
        <v>27.033091557469465</v>
      </c>
      <c r="CA49" s="24">
        <f t="shared" si="167"/>
        <v>22.818659195037128</v>
      </c>
      <c r="CB49" s="158">
        <f t="shared" si="112"/>
        <v>-0.23463093740229493</v>
      </c>
      <c r="CC49" s="159">
        <f t="shared" si="113"/>
        <v>17.464695797842072</v>
      </c>
      <c r="CD49" s="143">
        <f t="shared" si="114"/>
        <v>0.24917293951726924</v>
      </c>
      <c r="CE49" s="142">
        <f t="shared" si="115"/>
        <v>28.504451582507293</v>
      </c>
      <c r="CF49" s="24">
        <f t="shared" si="168"/>
        <v>24.221886670163624</v>
      </c>
      <c r="CG49" s="158">
        <f t="shared" si="116"/>
        <v>-0.23619473825125548</v>
      </c>
      <c r="CH49" s="159">
        <f t="shared" si="117"/>
        <v>18.500804488152752</v>
      </c>
      <c r="CI49" s="143">
        <f t="shared" si="118"/>
        <v>0.23602756992775042</v>
      </c>
      <c r="CJ49" s="142">
        <f t="shared" si="119"/>
        <v>29.938919719987712</v>
      </c>
      <c r="CK49" s="15" t="e">
        <v>#REF!</v>
      </c>
      <c r="CL49" s="80" t="e">
        <f t="shared" si="120"/>
        <v>#REF!</v>
      </c>
      <c r="CM49" s="15"/>
      <c r="CN49" s="34">
        <v>73.209999999999994</v>
      </c>
      <c r="CO49" s="135">
        <f t="shared" si="121"/>
        <v>45139</v>
      </c>
      <c r="CP49" s="108">
        <f t="shared" si="169"/>
        <v>20.823704010807621</v>
      </c>
      <c r="CQ49" s="158">
        <f t="shared" si="122"/>
        <v>-7.8276582013629831E-2</v>
      </c>
      <c r="CR49" s="159">
        <f t="shared" si="123"/>
        <v>19.193695635978084</v>
      </c>
      <c r="CS49" s="141">
        <f t="shared" si="124"/>
        <v>0.45149968396019402</v>
      </c>
      <c r="CT49" s="142">
        <f t="shared" si="125"/>
        <v>30.225599790567884</v>
      </c>
      <c r="CU49" s="24">
        <f t="shared" si="170"/>
        <v>22.175651317659312</v>
      </c>
      <c r="CV49" s="158">
        <f t="shared" si="126"/>
        <v>-7.641473722654174E-2</v>
      </c>
      <c r="CW49" s="159">
        <f t="shared" si="127"/>
        <v>20.481104749392962</v>
      </c>
      <c r="CX49" s="143">
        <f t="shared" si="128"/>
        <v>0.42929365406492004</v>
      </c>
      <c r="CY49" s="142">
        <f t="shared" si="129"/>
        <v>31.695517703086836</v>
      </c>
      <c r="CZ49" s="24">
        <f t="shared" si="171"/>
        <v>23.527598624510997</v>
      </c>
      <c r="DA49" s="158">
        <f t="shared" si="130"/>
        <v>-7.455289243945365E-2</v>
      </c>
      <c r="DB49" s="159">
        <f t="shared" si="131"/>
        <v>21.773548094899191</v>
      </c>
      <c r="DC49" s="143">
        <f t="shared" si="132"/>
        <v>0.40708762416964622</v>
      </c>
      <c r="DD49" s="142">
        <f t="shared" si="133"/>
        <v>33.105392850980216</v>
      </c>
      <c r="DE49" s="24">
        <f t="shared" si="172"/>
        <v>24.879545931362685</v>
      </c>
      <c r="DF49" s="158">
        <f t="shared" si="134"/>
        <v>-7.2691047652365559E-2</v>
      </c>
      <c r="DG49" s="159">
        <f t="shared" si="135"/>
        <v>23.071025672496784</v>
      </c>
      <c r="DH49" s="143">
        <f t="shared" si="136"/>
        <v>0.3848815942743723</v>
      </c>
      <c r="DI49" s="142">
        <f t="shared" si="137"/>
        <v>34.455225234248033</v>
      </c>
      <c r="DJ49" s="24">
        <f t="shared" si="173"/>
        <v>26.231493238214373</v>
      </c>
      <c r="DK49" s="158">
        <f t="shared" si="138"/>
        <v>-7.0829202865277469E-2</v>
      </c>
      <c r="DL49" s="159">
        <f t="shared" si="139"/>
        <v>24.373537482185732</v>
      </c>
      <c r="DM49" s="143">
        <f t="shared" si="140"/>
        <v>0.36267556437909843</v>
      </c>
      <c r="DN49" s="142">
        <f t="shared" si="141"/>
        <v>35.745014852890272</v>
      </c>
      <c r="DO49" s="51" t="e">
        <v>#REF!</v>
      </c>
      <c r="DP49" s="80" t="e">
        <f t="shared" si="142"/>
        <v>#REF!</v>
      </c>
      <c r="DQ49" s="15"/>
      <c r="DR49">
        <v>96.7</v>
      </c>
      <c r="DS49" s="135">
        <f t="shared" si="143"/>
        <v>45139</v>
      </c>
      <c r="DT49" s="108">
        <f t="shared" si="174"/>
        <v>-12.56857363656952</v>
      </c>
      <c r="DU49" s="158">
        <f t="shared" si="144"/>
        <v>0</v>
      </c>
      <c r="DV49" s="159">
        <f t="shared" si="145"/>
        <v>-12.56857363656952</v>
      </c>
      <c r="DW49" s="141"/>
      <c r="DX49" s="142"/>
      <c r="DY49" s="24">
        <f t="shared" si="175"/>
        <v>-4.4743672472391829</v>
      </c>
      <c r="DZ49" s="158">
        <f t="shared" si="146"/>
        <v>0</v>
      </c>
      <c r="EA49" s="159">
        <f t="shared" si="147"/>
        <v>-4.4743672472391829</v>
      </c>
      <c r="EB49" s="143"/>
      <c r="EC49" s="142"/>
      <c r="ED49" s="24">
        <f t="shared" si="178"/>
        <v>3.6198391420911529</v>
      </c>
      <c r="EE49" s="158">
        <f t="shared" si="148"/>
        <v>0</v>
      </c>
      <c r="EF49" s="159">
        <f t="shared" si="149"/>
        <v>3.6198391420911529</v>
      </c>
      <c r="EG49" s="143"/>
      <c r="EH49" s="142"/>
      <c r="EI49" s="24">
        <f t="shared" si="176"/>
        <v>11.714045531421489</v>
      </c>
      <c r="EJ49" s="158">
        <f t="shared" si="150"/>
        <v>0</v>
      </c>
      <c r="EK49" s="159">
        <f t="shared" si="151"/>
        <v>11.714045531421489</v>
      </c>
      <c r="EL49" s="143"/>
      <c r="EM49" s="142"/>
      <c r="EN49" s="24">
        <f t="shared" si="177"/>
        <v>19.808251920751825</v>
      </c>
      <c r="EO49" s="158">
        <f t="shared" si="152"/>
        <v>0</v>
      </c>
      <c r="EP49" s="159">
        <f t="shared" si="153"/>
        <v>19.808251920751825</v>
      </c>
      <c r="EQ49" s="143"/>
      <c r="ER49" s="142"/>
      <c r="ES49" s="51"/>
      <c r="ET49" s="80"/>
      <c r="EU49" s="67"/>
      <c r="EV49" s="34"/>
    </row>
    <row r="50" spans="1:152" ht="15" customHeight="1">
      <c r="A50">
        <f t="shared" si="54"/>
        <v>2023</v>
      </c>
      <c r="B50" s="46">
        <v>45170</v>
      </c>
      <c r="C50" s="111">
        <f t="shared" si="55"/>
        <v>2.64</v>
      </c>
      <c r="D50" s="108">
        <f t="shared" si="154"/>
        <v>15.588451502896257</v>
      </c>
      <c r="E50" s="158">
        <f t="shared" si="56"/>
        <v>-0.14898002223083812</v>
      </c>
      <c r="F50" s="159">
        <f t="shared" si="179"/>
        <v>13.26608365145043</v>
      </c>
      <c r="G50" s="141">
        <f t="shared" si="58"/>
        <v>0.38846829801489507</v>
      </c>
      <c r="H50" s="80">
        <f t="shared" si="180"/>
        <v>21.644070726914098</v>
      </c>
      <c r="I50" s="24">
        <f t="shared" si="155"/>
        <v>20.3397817064116</v>
      </c>
      <c r="J50" s="158">
        <f t="shared" si="60"/>
        <v>-0.15992287181926701</v>
      </c>
      <c r="K50" s="159">
        <f t="shared" si="181"/>
        <v>17.086985403745267</v>
      </c>
      <c r="L50" s="143">
        <f t="shared" si="62"/>
        <v>0.3690164580161393</v>
      </c>
      <c r="M50" s="142">
        <f t="shared" si="63"/>
        <v>27.845495908533074</v>
      </c>
      <c r="N50" s="24">
        <f t="shared" si="156"/>
        <v>25.091111909926941</v>
      </c>
      <c r="O50" s="158">
        <f t="shared" si="64"/>
        <v>-0.17086572140769588</v>
      </c>
      <c r="P50" s="159">
        <f t="shared" si="182"/>
        <v>20.803900972516043</v>
      </c>
      <c r="Q50" s="143">
        <f t="shared" si="66"/>
        <v>0.34956461801738359</v>
      </c>
      <c r="R50" s="142">
        <f t="shared" si="183"/>
        <v>33.862076860351969</v>
      </c>
      <c r="S50" s="24">
        <f t="shared" si="157"/>
        <v>29.842442113442285</v>
      </c>
      <c r="T50" s="158">
        <f t="shared" si="68"/>
        <v>-0.1818085709961248</v>
      </c>
      <c r="U50" s="159">
        <f t="shared" si="69"/>
        <v>24.41683035776277</v>
      </c>
      <c r="V50" s="143">
        <f t="shared" si="70"/>
        <v>0.33011277801862782</v>
      </c>
      <c r="W50" s="142">
        <f t="shared" si="71"/>
        <v>39.693813582370815</v>
      </c>
      <c r="X50" s="24">
        <f t="shared" si="158"/>
        <v>34.593772316957626</v>
      </c>
      <c r="Y50" s="158">
        <f t="shared" si="72"/>
        <v>-0.19275142058455366</v>
      </c>
      <c r="Z50" s="159">
        <f t="shared" si="184"/>
        <v>27.925773559485439</v>
      </c>
      <c r="AA50" s="143">
        <f t="shared" si="74"/>
        <v>0.3106609380198721</v>
      </c>
      <c r="AB50" s="142">
        <f t="shared" si="185"/>
        <v>45.340706074589569</v>
      </c>
      <c r="AC50" s="144" t="e">
        <v>#REF!</v>
      </c>
      <c r="AD50" s="80" t="e">
        <f t="shared" si="76"/>
        <v>#REF!</v>
      </c>
      <c r="AE50">
        <v>82.35</v>
      </c>
      <c r="AG50" s="135">
        <f t="shared" si="77"/>
        <v>45170</v>
      </c>
      <c r="AH50" s="108">
        <f t="shared" si="159"/>
        <v>20.636590125106942</v>
      </c>
      <c r="AI50" s="158">
        <f t="shared" si="78"/>
        <v>-2.6713836291442097E-2</v>
      </c>
      <c r="AJ50" s="159">
        <f t="shared" si="79"/>
        <v>20.085307634891244</v>
      </c>
      <c r="AK50" s="143">
        <f t="shared" si="80"/>
        <v>0.33768741752611714</v>
      </c>
      <c r="AL50" s="142">
        <f t="shared" si="81"/>
        <v>27.605306950999275</v>
      </c>
      <c r="AM50" s="24">
        <f t="shared" si="160"/>
        <v>21.911173276330945</v>
      </c>
      <c r="AN50" s="158">
        <f t="shared" si="82"/>
        <v>-3.5918741166061682E-2</v>
      </c>
      <c r="AO50" s="159">
        <f t="shared" si="83"/>
        <v>21.124151514773686</v>
      </c>
      <c r="AP50" s="143">
        <f t="shared" si="84"/>
        <v>0.32248544116993516</v>
      </c>
      <c r="AQ50" s="142">
        <f t="shared" si="85"/>
        <v>28.977207656899424</v>
      </c>
      <c r="AR50" s="24">
        <f t="shared" si="161"/>
        <v>23.185756427554946</v>
      </c>
      <c r="AS50" s="158">
        <f t="shared" si="86"/>
        <v>-4.5123646040681267E-2</v>
      </c>
      <c r="AT50" s="159">
        <f t="shared" si="87"/>
        <v>22.139530561332506</v>
      </c>
      <c r="AU50" s="143">
        <f t="shared" si="88"/>
        <v>0.30728346481375318</v>
      </c>
      <c r="AV50" s="142">
        <f t="shared" si="89"/>
        <v>30.31035599694178</v>
      </c>
      <c r="AW50" s="24">
        <f t="shared" si="162"/>
        <v>24.460339578778946</v>
      </c>
      <c r="AX50" s="158">
        <f t="shared" si="90"/>
        <v>-5.4328550915300852E-2</v>
      </c>
      <c r="AY50" s="159">
        <f t="shared" si="91"/>
        <v>23.131444774567704</v>
      </c>
      <c r="AZ50" s="143">
        <f t="shared" si="92"/>
        <v>0.2920814884575712</v>
      </c>
      <c r="BA50" s="142">
        <f t="shared" si="93"/>
        <v>31.604751971126344</v>
      </c>
      <c r="BB50" s="24">
        <f t="shared" si="163"/>
        <v>25.73492273000295</v>
      </c>
      <c r="BC50" s="158">
        <f t="shared" si="94"/>
        <v>-6.3533455789920437E-2</v>
      </c>
      <c r="BD50" s="159">
        <f t="shared" si="95"/>
        <v>24.099894154479291</v>
      </c>
      <c r="BE50" s="143">
        <f t="shared" si="96"/>
        <v>0.27687951210138922</v>
      </c>
      <c r="BF50" s="142">
        <f t="shared" si="97"/>
        <v>32.860395579453119</v>
      </c>
      <c r="BG50" s="153" t="e">
        <v>#REF!</v>
      </c>
      <c r="BH50" s="80" t="e">
        <f t="shared" si="98"/>
        <v>#REF!</v>
      </c>
      <c r="BI50" s="24">
        <v>27.59</v>
      </c>
      <c r="BJ50" s="154">
        <v>39.99</v>
      </c>
      <c r="BK50" s="135">
        <f t="shared" si="99"/>
        <v>45170</v>
      </c>
      <c r="BL50" s="108">
        <f t="shared" si="164"/>
        <v>19.041743671277594</v>
      </c>
      <c r="BM50" s="158">
        <f t="shared" si="100"/>
        <v>-0.23042182390701152</v>
      </c>
      <c r="BN50" s="159">
        <f t="shared" si="101"/>
        <v>14.654110364172018</v>
      </c>
      <c r="BO50" s="141">
        <f t="shared" si="102"/>
        <v>0.28455490812056672</v>
      </c>
      <c r="BP50" s="142">
        <f t="shared" si="103"/>
        <v>24.460165292113373</v>
      </c>
      <c r="BQ50" s="24">
        <f t="shared" si="165"/>
        <v>20.477604343500051</v>
      </c>
      <c r="BR50" s="158">
        <f t="shared" si="104"/>
        <v>-0.2320219922175758</v>
      </c>
      <c r="BS50" s="159">
        <f t="shared" si="105"/>
        <v>15.726349787877886</v>
      </c>
      <c r="BT50" s="143">
        <f t="shared" si="106"/>
        <v>0.27110383226152424</v>
      </c>
      <c r="BU50" s="142">
        <f t="shared" si="107"/>
        <v>26.029161356558149</v>
      </c>
      <c r="BV50" s="24">
        <f t="shared" si="166"/>
        <v>21.913465015722512</v>
      </c>
      <c r="BW50" s="158">
        <f t="shared" si="108"/>
        <v>-0.23362216052814005</v>
      </c>
      <c r="BX50" s="159">
        <f t="shared" si="109"/>
        <v>16.793993974091606</v>
      </c>
      <c r="BY50" s="143">
        <f t="shared" si="110"/>
        <v>0.25765275640248175</v>
      </c>
      <c r="BZ50" s="142">
        <f t="shared" si="111"/>
        <v>27.559529679352771</v>
      </c>
      <c r="CA50" s="24">
        <f t="shared" si="167"/>
        <v>23.349325687944969</v>
      </c>
      <c r="CB50" s="158">
        <f t="shared" si="112"/>
        <v>-0.23522232883870434</v>
      </c>
      <c r="CC50" s="159">
        <f t="shared" si="113"/>
        <v>17.857042922813172</v>
      </c>
      <c r="CD50" s="143">
        <f t="shared" si="114"/>
        <v>0.2442016805434393</v>
      </c>
      <c r="CE50" s="142">
        <f t="shared" si="115"/>
        <v>29.051270260497226</v>
      </c>
      <c r="CF50" s="24">
        <f t="shared" si="168"/>
        <v>24.78518636016743</v>
      </c>
      <c r="CG50" s="158">
        <f t="shared" si="116"/>
        <v>-0.23682249714926862</v>
      </c>
      <c r="CH50" s="159">
        <f t="shared" si="117"/>
        <v>18.915496634042587</v>
      </c>
      <c r="CI50" s="143">
        <f t="shared" si="118"/>
        <v>0.23075060468439679</v>
      </c>
      <c r="CJ50" s="142">
        <f t="shared" si="119"/>
        <v>30.504383099991529</v>
      </c>
      <c r="CK50" s="15" t="e">
        <v>#REF!</v>
      </c>
      <c r="CL50" s="80" t="e">
        <f t="shared" si="120"/>
        <v>#REF!</v>
      </c>
      <c r="CM50" s="15"/>
      <c r="CN50" s="34">
        <v>37.44</v>
      </c>
      <c r="CO50" s="135">
        <f t="shared" si="121"/>
        <v>45170</v>
      </c>
      <c r="CP50" s="108">
        <f t="shared" si="169"/>
        <v>21.307976197105475</v>
      </c>
      <c r="CQ50" s="158">
        <f t="shared" si="122"/>
        <v>-7.760966279198496E-2</v>
      </c>
      <c r="CR50" s="159">
        <f t="shared" si="123"/>
        <v>19.654271349668477</v>
      </c>
      <c r="CS50" s="141">
        <f t="shared" si="124"/>
        <v>0.44354540749403326</v>
      </c>
      <c r="CT50" s="142">
        <f t="shared" si="125"/>
        <v>30.759031182323785</v>
      </c>
      <c r="CU50" s="24">
        <f t="shared" si="170"/>
        <v>22.691364139000228</v>
      </c>
      <c r="CV50" s="158">
        <f t="shared" si="126"/>
        <v>-7.5704519288918068E-2</v>
      </c>
      <c r="CW50" s="159">
        <f t="shared" si="127"/>
        <v>20.973525324847422</v>
      </c>
      <c r="CX50" s="143">
        <f t="shared" si="128"/>
        <v>0.42082295829886923</v>
      </c>
      <c r="CY50" s="142">
        <f t="shared" si="129"/>
        <v>32.240411123811178</v>
      </c>
      <c r="CZ50" s="24">
        <f t="shared" si="171"/>
        <v>24.074752080894974</v>
      </c>
      <c r="DA50" s="158">
        <f t="shared" si="130"/>
        <v>-7.379937578585119E-2</v>
      </c>
      <c r="DB50" s="159">
        <f t="shared" si="131"/>
        <v>22.298050405125803</v>
      </c>
      <c r="DC50" s="143">
        <f t="shared" si="132"/>
        <v>0.39810050910370531</v>
      </c>
      <c r="DD50" s="142">
        <f t="shared" si="133"/>
        <v>33.658923140844756</v>
      </c>
      <c r="DE50" s="24">
        <f t="shared" si="172"/>
        <v>25.458140022789724</v>
      </c>
      <c r="DF50" s="158">
        <f t="shared" si="134"/>
        <v>-7.1894232282784312E-2</v>
      </c>
      <c r="DG50" s="159">
        <f t="shared" si="135"/>
        <v>23.62784659050363</v>
      </c>
      <c r="DH50" s="143">
        <f t="shared" si="136"/>
        <v>0.37537805990854134</v>
      </c>
      <c r="DI50" s="142">
        <f t="shared" si="137"/>
        <v>35.014567233424515</v>
      </c>
      <c r="DJ50" s="24">
        <f t="shared" si="173"/>
        <v>26.841527964684477</v>
      </c>
      <c r="DK50" s="158">
        <f t="shared" si="138"/>
        <v>-6.9989088779717434E-2</v>
      </c>
      <c r="DL50" s="159">
        <f t="shared" si="139"/>
        <v>24.962913880980906</v>
      </c>
      <c r="DM50" s="143">
        <f t="shared" si="140"/>
        <v>0.35265561071337731</v>
      </c>
      <c r="DN50" s="142">
        <f t="shared" si="141"/>
        <v>36.307343401550476</v>
      </c>
      <c r="DO50" s="51" t="e">
        <v>#REF!</v>
      </c>
      <c r="DP50" s="80" t="e">
        <f t="shared" si="142"/>
        <v>#REF!</v>
      </c>
      <c r="DQ50" s="15"/>
      <c r="DR50">
        <v>48.22</v>
      </c>
      <c r="DS50" s="135">
        <f t="shared" si="143"/>
        <v>45170</v>
      </c>
      <c r="DT50" s="108">
        <f t="shared" si="174"/>
        <v>-12.860866046722299</v>
      </c>
      <c r="DU50" s="158">
        <f t="shared" si="144"/>
        <v>0</v>
      </c>
      <c r="DV50" s="159">
        <f t="shared" si="145"/>
        <v>-12.860866046722299</v>
      </c>
      <c r="DW50" s="141"/>
      <c r="DX50" s="142"/>
      <c r="DY50" s="24">
        <f t="shared" si="175"/>
        <v>-4.5784222995005592</v>
      </c>
      <c r="DZ50" s="158">
        <f t="shared" si="146"/>
        <v>0</v>
      </c>
      <c r="EA50" s="159">
        <f t="shared" si="147"/>
        <v>-4.5784222995005592</v>
      </c>
      <c r="EB50" s="143"/>
      <c r="EC50" s="142"/>
      <c r="ED50" s="24">
        <f t="shared" si="178"/>
        <v>3.7040214477211797</v>
      </c>
      <c r="EE50" s="158">
        <f t="shared" si="148"/>
        <v>0</v>
      </c>
      <c r="EF50" s="159">
        <f t="shared" si="149"/>
        <v>3.7040214477211797</v>
      </c>
      <c r="EG50" s="143"/>
      <c r="EH50" s="142"/>
      <c r="EI50" s="24">
        <f t="shared" si="176"/>
        <v>11.986465194942918</v>
      </c>
      <c r="EJ50" s="158">
        <f t="shared" si="150"/>
        <v>0</v>
      </c>
      <c r="EK50" s="159">
        <f t="shared" si="151"/>
        <v>11.986465194942918</v>
      </c>
      <c r="EL50" s="143"/>
      <c r="EM50" s="142"/>
      <c r="EN50" s="24">
        <f t="shared" si="177"/>
        <v>20.268908942164661</v>
      </c>
      <c r="EO50" s="158">
        <f t="shared" si="152"/>
        <v>0</v>
      </c>
      <c r="EP50" s="159">
        <f t="shared" si="153"/>
        <v>20.268908942164661</v>
      </c>
      <c r="EQ50" s="143"/>
      <c r="ER50" s="142"/>
      <c r="ES50" s="51"/>
      <c r="ET50" s="80"/>
      <c r="EU50" s="67"/>
      <c r="EV50" s="34"/>
    </row>
    <row r="51" spans="1:152" ht="15" customHeight="1">
      <c r="A51">
        <f t="shared" si="54"/>
        <v>2023</v>
      </c>
      <c r="B51" s="48">
        <v>45200</v>
      </c>
      <c r="C51" s="111">
        <f t="shared" si="55"/>
        <v>2.98</v>
      </c>
      <c r="D51" s="108">
        <f t="shared" si="154"/>
        <v>17.596055105541986</v>
      </c>
      <c r="E51" s="158">
        <f t="shared" si="56"/>
        <v>-0.15360375986134128</v>
      </c>
      <c r="F51" s="159">
        <f t="shared" si="179"/>
        <v>14.893234882603386</v>
      </c>
      <c r="G51" s="141">
        <f t="shared" si="58"/>
        <v>0.38024921359287417</v>
      </c>
      <c r="H51" s="80">
        <f t="shared" si="180"/>
        <v>24.286941221761204</v>
      </c>
      <c r="I51" s="24">
        <f t="shared" si="155"/>
        <v>22.95929904738885</v>
      </c>
      <c r="J51" s="158">
        <f t="shared" si="60"/>
        <v>-0.16595591583615873</v>
      </c>
      <c r="K51" s="159">
        <f t="shared" si="181"/>
        <v>19.149067547023186</v>
      </c>
      <c r="L51" s="143">
        <f t="shared" si="62"/>
        <v>0.35829221238215747</v>
      </c>
      <c r="M51" s="142">
        <f t="shared" si="63"/>
        <v>31.18543709782136</v>
      </c>
      <c r="N51" s="24">
        <f t="shared" si="156"/>
        <v>28.322542989235714</v>
      </c>
      <c r="O51" s="158">
        <f t="shared" si="64"/>
        <v>-0.17830807181097619</v>
      </c>
      <c r="P51" s="159">
        <f t="shared" si="182"/>
        <v>23.272404960041612</v>
      </c>
      <c r="Q51" s="143">
        <f t="shared" si="66"/>
        <v>0.33633521117144077</v>
      </c>
      <c r="R51" s="142">
        <f t="shared" si="183"/>
        <v>37.848411466432516</v>
      </c>
      <c r="S51" s="24">
        <f t="shared" si="157"/>
        <v>33.685786931082582</v>
      </c>
      <c r="T51" s="158">
        <f t="shared" si="68"/>
        <v>-0.19066022778579367</v>
      </c>
      <c r="U51" s="159">
        <f t="shared" si="69"/>
        <v>27.263247121658669</v>
      </c>
      <c r="V51" s="143">
        <f t="shared" si="70"/>
        <v>0.31437820996072408</v>
      </c>
      <c r="W51" s="142">
        <f t="shared" si="71"/>
        <v>44.275864327594675</v>
      </c>
      <c r="X51" s="24">
        <f t="shared" si="158"/>
        <v>39.049030872929443</v>
      </c>
      <c r="Y51" s="158">
        <f t="shared" si="72"/>
        <v>-0.20301238376061109</v>
      </c>
      <c r="Z51" s="159">
        <f t="shared" si="184"/>
        <v>31.121594031874341</v>
      </c>
      <c r="AA51" s="143">
        <f t="shared" si="74"/>
        <v>0.29242120875000732</v>
      </c>
      <c r="AB51" s="142">
        <f t="shared" si="185"/>
        <v>50.467795681307827</v>
      </c>
      <c r="AC51" s="144" t="e">
        <v>#REF!</v>
      </c>
      <c r="AD51" s="80" t="e">
        <f t="shared" si="76"/>
        <v>#REF!</v>
      </c>
      <c r="AE51">
        <v>30.78</v>
      </c>
      <c r="AG51" s="135">
        <f t="shared" si="77"/>
        <v>45200</v>
      </c>
      <c r="AH51" s="108">
        <f t="shared" si="159"/>
        <v>23.294332792734352</v>
      </c>
      <c r="AI51" s="158">
        <f t="shared" si="78"/>
        <v>-4.5907773080293104E-2</v>
      </c>
      <c r="AJ51" s="159">
        <f t="shared" si="79"/>
        <v>22.224941848828671</v>
      </c>
      <c r="AK51" s="143">
        <f t="shared" si="80"/>
        <v>0.30598847253748429</v>
      </c>
      <c r="AL51" s="142">
        <f t="shared" si="81"/>
        <v>30.422130102762971</v>
      </c>
      <c r="AM51" s="24">
        <f t="shared" si="160"/>
        <v>24.733066804343263</v>
      </c>
      <c r="AN51" s="158">
        <f t="shared" si="82"/>
        <v>-5.6298158128159151E-2</v>
      </c>
      <c r="AO51" s="159">
        <f t="shared" si="83"/>
        <v>23.340640698398023</v>
      </c>
      <c r="AP51" s="143">
        <f t="shared" si="84"/>
        <v>0.28882866589300615</v>
      </c>
      <c r="AQ51" s="142">
        <f t="shared" si="85"/>
        <v>31.876685492884324</v>
      </c>
      <c r="AR51" s="24">
        <f t="shared" si="161"/>
        <v>26.171800815952174</v>
      </c>
      <c r="AS51" s="158">
        <f t="shared" si="86"/>
        <v>-6.6688543176025197E-2</v>
      </c>
      <c r="AT51" s="159">
        <f t="shared" si="87"/>
        <v>24.426441547243215</v>
      </c>
      <c r="AU51" s="143">
        <f t="shared" si="88"/>
        <v>0.27166885924852802</v>
      </c>
      <c r="AV51" s="142">
        <f t="shared" si="89"/>
        <v>33.281864088101592</v>
      </c>
      <c r="AW51" s="24">
        <f t="shared" si="162"/>
        <v>27.610534827561082</v>
      </c>
      <c r="AX51" s="158">
        <f t="shared" si="90"/>
        <v>-7.7078928223891216E-2</v>
      </c>
      <c r="AY51" s="159">
        <f t="shared" si="91"/>
        <v>25.482344395364255</v>
      </c>
      <c r="AZ51" s="143">
        <f t="shared" si="92"/>
        <v>0.25450905260404993</v>
      </c>
      <c r="BA51" s="142">
        <f t="shared" si="93"/>
        <v>34.63766588841478</v>
      </c>
      <c r="BB51" s="24">
        <f t="shared" si="163"/>
        <v>29.049268839169994</v>
      </c>
      <c r="BC51" s="158">
        <f t="shared" si="94"/>
        <v>-8.7469313271757262E-2</v>
      </c>
      <c r="BD51" s="159">
        <f t="shared" si="95"/>
        <v>26.508349242761138</v>
      </c>
      <c r="BE51" s="143">
        <f t="shared" si="96"/>
        <v>0.2373492459595718</v>
      </c>
      <c r="BF51" s="142">
        <f t="shared" si="97"/>
        <v>35.944090893823876</v>
      </c>
      <c r="BG51" s="153" t="e">
        <v>#REF!</v>
      </c>
      <c r="BH51" s="80" t="e">
        <f t="shared" si="98"/>
        <v>#REF!</v>
      </c>
      <c r="BI51" s="24">
        <v>29.01</v>
      </c>
      <c r="BJ51" s="154">
        <v>35.86</v>
      </c>
      <c r="BK51" s="135">
        <f t="shared" si="99"/>
        <v>45200</v>
      </c>
      <c r="BL51" s="108">
        <f t="shared" si="164"/>
        <v>21.494089447123947</v>
      </c>
      <c r="BM51" s="158">
        <f t="shared" si="100"/>
        <v>-0.2331547951994013</v>
      </c>
      <c r="BN51" s="159">
        <f t="shared" si="101"/>
        <v>16.482639424082151</v>
      </c>
      <c r="BO51" s="141">
        <f t="shared" si="102"/>
        <v>0.26158144718409987</v>
      </c>
      <c r="BP51" s="142">
        <f t="shared" si="103"/>
        <v>27.116544470607117</v>
      </c>
      <c r="BQ51" s="24">
        <f t="shared" si="165"/>
        <v>23.114871569556875</v>
      </c>
      <c r="BR51" s="158">
        <f t="shared" si="104"/>
        <v>-0.23496104579238675</v>
      </c>
      <c r="BS51" s="159">
        <f t="shared" si="105"/>
        <v>17.683777172217084</v>
      </c>
      <c r="BT51" s="143">
        <f t="shared" si="106"/>
        <v>0.24639803579775646</v>
      </c>
      <c r="BU51" s="142">
        <f t="shared" si="107"/>
        <v>28.810330522013093</v>
      </c>
      <c r="BV51" s="24">
        <f t="shared" si="166"/>
        <v>24.735653691989803</v>
      </c>
      <c r="BW51" s="158">
        <f t="shared" si="108"/>
        <v>-0.23676729638537217</v>
      </c>
      <c r="BX51" s="159">
        <f t="shared" si="109"/>
        <v>18.879059843012527</v>
      </c>
      <c r="BY51" s="143">
        <f t="shared" si="110"/>
        <v>0.23121462441141302</v>
      </c>
      <c r="BZ51" s="142">
        <f t="shared" si="111"/>
        <v>30.454898569954008</v>
      </c>
      <c r="CA51" s="24">
        <f t="shared" si="167"/>
        <v>26.356435814422728</v>
      </c>
      <c r="CB51" s="158">
        <f t="shared" si="112"/>
        <v>-0.23857354697835759</v>
      </c>
      <c r="CC51" s="159">
        <f t="shared" si="113"/>
        <v>20.06848743646848</v>
      </c>
      <c r="CD51" s="143">
        <f t="shared" si="114"/>
        <v>0.21603121302506964</v>
      </c>
      <c r="CE51" s="142">
        <f t="shared" si="115"/>
        <v>32.050248614429862</v>
      </c>
      <c r="CF51" s="24">
        <f t="shared" si="168"/>
        <v>27.977217936855659</v>
      </c>
      <c r="CG51" s="158">
        <f t="shared" si="116"/>
        <v>-0.24037979757134303</v>
      </c>
      <c r="CH51" s="159">
        <f t="shared" si="117"/>
        <v>21.252059952584947</v>
      </c>
      <c r="CI51" s="143">
        <f t="shared" si="118"/>
        <v>0.20084780163872618</v>
      </c>
      <c r="CJ51" s="142">
        <f t="shared" si="119"/>
        <v>33.596380655440655</v>
      </c>
      <c r="CK51" s="15" t="e">
        <v>#REF!</v>
      </c>
      <c r="CL51" s="80" t="e">
        <f t="shared" si="120"/>
        <v>#REF!</v>
      </c>
      <c r="CM51" s="15"/>
      <c r="CN51" s="34">
        <v>27.22</v>
      </c>
      <c r="CO51" s="135">
        <f t="shared" si="121"/>
        <v>45200</v>
      </c>
      <c r="CP51" s="108">
        <f t="shared" si="169"/>
        <v>24.052185252793301</v>
      </c>
      <c r="CQ51" s="158">
        <f t="shared" si="122"/>
        <v>-7.3830453869330681E-2</v>
      </c>
      <c r="CR51" s="159">
        <f t="shared" si="123"/>
        <v>22.276401499030349</v>
      </c>
      <c r="CS51" s="141">
        <f t="shared" si="124"/>
        <v>0.3984711741857892</v>
      </c>
      <c r="CT51" s="142">
        <f t="shared" si="125"/>
        <v>33.63628775220797</v>
      </c>
      <c r="CU51" s="24">
        <f t="shared" si="170"/>
        <v>25.613736793265407</v>
      </c>
      <c r="CV51" s="158">
        <f t="shared" si="126"/>
        <v>-7.1679950975717305E-2</v>
      </c>
      <c r="CW51" s="159">
        <f t="shared" si="127"/>
        <v>23.777745395619213</v>
      </c>
      <c r="CX51" s="143">
        <f t="shared" si="128"/>
        <v>0.37282234895791466</v>
      </c>
      <c r="CY51" s="142">
        <f t="shared" si="129"/>
        <v>35.163110310120381</v>
      </c>
      <c r="CZ51" s="24">
        <f t="shared" si="171"/>
        <v>27.175288333737509</v>
      </c>
      <c r="DA51" s="158">
        <f t="shared" si="130"/>
        <v>-6.9529448082103942E-2</v>
      </c>
      <c r="DB51" s="159">
        <f t="shared" si="131"/>
        <v>25.285805534420703</v>
      </c>
      <c r="DC51" s="143">
        <f t="shared" si="132"/>
        <v>0.34717352373004023</v>
      </c>
      <c r="DD51" s="142">
        <f t="shared" si="133"/>
        <v>36.609828942941014</v>
      </c>
      <c r="DE51" s="24">
        <f t="shared" si="172"/>
        <v>28.736839874209611</v>
      </c>
      <c r="DF51" s="158">
        <f t="shared" si="134"/>
        <v>-6.737894518849058E-2</v>
      </c>
      <c r="DG51" s="159">
        <f t="shared" si="135"/>
        <v>26.800581915434812</v>
      </c>
      <c r="DH51" s="143">
        <f t="shared" si="136"/>
        <v>0.32152469850216575</v>
      </c>
      <c r="DI51" s="142">
        <f t="shared" si="137"/>
        <v>37.976443650669871</v>
      </c>
      <c r="DJ51" s="24">
        <f t="shared" si="173"/>
        <v>30.298391414681717</v>
      </c>
      <c r="DK51" s="158">
        <f t="shared" si="138"/>
        <v>-6.5228442294877204E-2</v>
      </c>
      <c r="DL51" s="159">
        <f t="shared" si="139"/>
        <v>28.322074538661546</v>
      </c>
      <c r="DM51" s="143">
        <f t="shared" si="140"/>
        <v>0.29587587327429121</v>
      </c>
      <c r="DN51" s="142">
        <f t="shared" si="141"/>
        <v>39.262954433306959</v>
      </c>
      <c r="DO51" s="51" t="e">
        <v>#REF!</v>
      </c>
      <c r="DP51" s="80" t="e">
        <f t="shared" si="142"/>
        <v>#REF!</v>
      </c>
      <c r="DQ51" s="15"/>
      <c r="DR51">
        <v>41.89</v>
      </c>
      <c r="DS51" s="135">
        <f t="shared" si="143"/>
        <v>45200</v>
      </c>
      <c r="DT51" s="108">
        <f t="shared" si="174"/>
        <v>-14.517189704254715</v>
      </c>
      <c r="DU51" s="158">
        <f t="shared" si="144"/>
        <v>0</v>
      </c>
      <c r="DV51" s="159">
        <f t="shared" si="145"/>
        <v>-14.517189704254715</v>
      </c>
      <c r="DW51" s="141"/>
      <c r="DX51" s="142"/>
      <c r="DY51" s="24">
        <f t="shared" si="175"/>
        <v>-5.1680675956483588</v>
      </c>
      <c r="DZ51" s="158">
        <f t="shared" si="146"/>
        <v>0</v>
      </c>
      <c r="EA51" s="159">
        <f t="shared" si="147"/>
        <v>-5.1680675956483588</v>
      </c>
      <c r="EB51" s="143"/>
      <c r="EC51" s="142"/>
      <c r="ED51" s="24">
        <f t="shared" si="178"/>
        <v>4.1810545129579983</v>
      </c>
      <c r="EE51" s="158">
        <f t="shared" si="148"/>
        <v>0</v>
      </c>
      <c r="EF51" s="159">
        <f t="shared" si="149"/>
        <v>4.1810545129579983</v>
      </c>
      <c r="EG51" s="143"/>
      <c r="EH51" s="142"/>
      <c r="EI51" s="24">
        <f t="shared" si="176"/>
        <v>13.530176621564355</v>
      </c>
      <c r="EJ51" s="158">
        <f t="shared" si="150"/>
        <v>0</v>
      </c>
      <c r="EK51" s="159">
        <f t="shared" si="151"/>
        <v>13.530176621564355</v>
      </c>
      <c r="EL51" s="143"/>
      <c r="EM51" s="142"/>
      <c r="EN51" s="24">
        <f t="shared" si="177"/>
        <v>22.879298730170714</v>
      </c>
      <c r="EO51" s="158">
        <f t="shared" si="152"/>
        <v>0</v>
      </c>
      <c r="EP51" s="159">
        <f t="shared" si="153"/>
        <v>22.879298730170714</v>
      </c>
      <c r="EQ51" s="143"/>
      <c r="ER51" s="142"/>
      <c r="ES51" s="51"/>
      <c r="ET51" s="80"/>
      <c r="EU51" s="67"/>
      <c r="EV51" s="34"/>
    </row>
    <row r="52" spans="1:152" ht="15" customHeight="1">
      <c r="A52">
        <f t="shared" si="54"/>
        <v>2023</v>
      </c>
      <c r="B52" s="46">
        <v>45231</v>
      </c>
      <c r="C52" s="111">
        <f t="shared" si="55"/>
        <v>3.169</v>
      </c>
      <c r="D52" s="108">
        <f t="shared" si="154"/>
        <v>18.712046519953876</v>
      </c>
      <c r="E52" s="158">
        <f t="shared" si="56"/>
        <v>-0.15617401401476805</v>
      </c>
      <c r="F52" s="159">
        <f t="shared" si="179"/>
        <v>15.789711104501608</v>
      </c>
      <c r="G52" s="141">
        <f t="shared" si="58"/>
        <v>0.37568036960533902</v>
      </c>
      <c r="H52" s="80">
        <f t="shared" si="180"/>
        <v>25.741795072642446</v>
      </c>
      <c r="I52" s="24">
        <f t="shared" si="155"/>
        <v>24.415442510461499</v>
      </c>
      <c r="J52" s="158">
        <f t="shared" si="60"/>
        <v>-0.16930957853966622</v>
      </c>
      <c r="K52" s="159">
        <f t="shared" si="181"/>
        <v>20.281674229155811</v>
      </c>
      <c r="L52" s="143">
        <f t="shared" si="62"/>
        <v>0.35233079348562046</v>
      </c>
      <c r="M52" s="142">
        <f t="shared" si="63"/>
        <v>33.017754743474953</v>
      </c>
      <c r="N52" s="24">
        <f t="shared" si="156"/>
        <v>30.118838500969119</v>
      </c>
      <c r="O52" s="158">
        <f t="shared" si="64"/>
        <v>-0.18244514306456436</v>
      </c>
      <c r="P52" s="159">
        <f t="shared" si="182"/>
        <v>24.623802701721299</v>
      </c>
      <c r="Q52" s="143">
        <f t="shared" si="66"/>
        <v>0.32898121736590197</v>
      </c>
      <c r="R52" s="142">
        <f t="shared" si="183"/>
        <v>40.027370656664935</v>
      </c>
      <c r="S52" s="24">
        <f t="shared" si="157"/>
        <v>35.822234491476742</v>
      </c>
      <c r="T52" s="158">
        <f t="shared" si="68"/>
        <v>-0.19558070758946253</v>
      </c>
      <c r="U52" s="159">
        <f t="shared" si="69"/>
        <v>28.81609652219807</v>
      </c>
      <c r="V52" s="143">
        <f t="shared" si="70"/>
        <v>0.30563164124618342</v>
      </c>
      <c r="W52" s="142">
        <f t="shared" si="71"/>
        <v>46.770642812212422</v>
      </c>
      <c r="X52" s="24">
        <f t="shared" si="158"/>
        <v>41.525630481984358</v>
      </c>
      <c r="Y52" s="158">
        <f t="shared" si="72"/>
        <v>-0.20871627211436067</v>
      </c>
      <c r="Z52" s="159">
        <f t="shared" si="184"/>
        <v>32.858555690586115</v>
      </c>
      <c r="AA52" s="143">
        <f t="shared" si="74"/>
        <v>0.28228206512646492</v>
      </c>
      <c r="AB52" s="142">
        <f t="shared" si="185"/>
        <v>53.247571210117385</v>
      </c>
      <c r="AC52" s="144" t="e">
        <v>#REF!</v>
      </c>
      <c r="AD52" s="80" t="e">
        <f t="shared" si="76"/>
        <v>#REF!</v>
      </c>
      <c r="AE52">
        <v>22.27</v>
      </c>
      <c r="AG52" s="135">
        <f t="shared" si="77"/>
        <v>45231</v>
      </c>
      <c r="AH52" s="108">
        <f t="shared" si="159"/>
        <v>24.771725040327233</v>
      </c>
      <c r="AI52" s="158">
        <f t="shared" si="78"/>
        <v>-5.6577343824683782E-2</v>
      </c>
      <c r="AJ52" s="159">
        <f t="shared" si="79"/>
        <v>23.370206635590108</v>
      </c>
      <c r="AK52" s="143">
        <f t="shared" si="80"/>
        <v>0.28836758841145022</v>
      </c>
      <c r="AL52" s="142">
        <f t="shared" si="81"/>
        <v>31.915087650997933</v>
      </c>
      <c r="AM52" s="24">
        <f t="shared" si="160"/>
        <v>26.30170761844423</v>
      </c>
      <c r="AN52" s="158">
        <f t="shared" si="82"/>
        <v>-6.762671638061922E-2</v>
      </c>
      <c r="AO52" s="159">
        <f t="shared" si="83"/>
        <v>24.523009497005731</v>
      </c>
      <c r="AP52" s="143">
        <f t="shared" si="84"/>
        <v>0.27011945845965446</v>
      </c>
      <c r="AQ52" s="142">
        <f t="shared" si="85"/>
        <v>33.406310636902553</v>
      </c>
      <c r="AR52" s="24">
        <f t="shared" si="161"/>
        <v>27.831690196561222</v>
      </c>
      <c r="AS52" s="158">
        <f t="shared" si="86"/>
        <v>-7.8676088936554631E-2</v>
      </c>
      <c r="AT52" s="159">
        <f t="shared" si="87"/>
        <v>25.642001663401935</v>
      </c>
      <c r="AU52" s="143">
        <f t="shared" si="88"/>
        <v>0.25187132850785876</v>
      </c>
      <c r="AV52" s="142">
        <f t="shared" si="89"/>
        <v>34.841694980988244</v>
      </c>
      <c r="AW52" s="24">
        <f t="shared" si="162"/>
        <v>29.361672774678212</v>
      </c>
      <c r="AX52" s="158">
        <f t="shared" si="90"/>
        <v>-8.9725461492489986E-2</v>
      </c>
      <c r="AY52" s="159">
        <f t="shared" si="91"/>
        <v>26.727183134778731</v>
      </c>
      <c r="AZ52" s="143">
        <f t="shared" si="92"/>
        <v>0.23362319855606306</v>
      </c>
      <c r="BA52" s="142">
        <f t="shared" si="93"/>
        <v>36.221240683255012</v>
      </c>
      <c r="BB52" s="24">
        <f t="shared" si="163"/>
        <v>30.891655352795205</v>
      </c>
      <c r="BC52" s="158">
        <f t="shared" si="94"/>
        <v>-0.1007748340484254</v>
      </c>
      <c r="BD52" s="159">
        <f t="shared" si="95"/>
        <v>27.778553911136118</v>
      </c>
      <c r="BE52" s="143">
        <f t="shared" si="96"/>
        <v>0.21537506860426736</v>
      </c>
      <c r="BF52" s="142">
        <f t="shared" si="97"/>
        <v>37.544947743702856</v>
      </c>
      <c r="BG52" s="153" t="e">
        <v>#REF!</v>
      </c>
      <c r="BH52" s="80" t="e">
        <f t="shared" si="98"/>
        <v>#REF!</v>
      </c>
      <c r="BI52" s="24">
        <v>25.43</v>
      </c>
      <c r="BJ52" s="154">
        <v>27.81</v>
      </c>
      <c r="BK52" s="135">
        <f t="shared" si="99"/>
        <v>45231</v>
      </c>
      <c r="BL52" s="108">
        <f t="shared" si="164"/>
        <v>22.857305187226778</v>
      </c>
      <c r="BM52" s="158">
        <f t="shared" si="100"/>
        <v>-0.23467400571193564</v>
      </c>
      <c r="BN52" s="159">
        <f t="shared" si="101"/>
        <v>17.493289819160065</v>
      </c>
      <c r="BO52" s="141">
        <f t="shared" si="102"/>
        <v>0.24881090566353442</v>
      </c>
      <c r="BP52" s="142">
        <f t="shared" si="103"/>
        <v>28.544451991888476</v>
      </c>
      <c r="BQ52" s="24">
        <f t="shared" si="165"/>
        <v>24.580881880511992</v>
      </c>
      <c r="BR52" s="158">
        <f t="shared" si="104"/>
        <v>-0.23659481380897282</v>
      </c>
      <c r="BS52" s="159">
        <f t="shared" si="105"/>
        <v>18.765172708731903</v>
      </c>
      <c r="BT52" s="143">
        <f t="shared" si="106"/>
        <v>0.23266451952819142</v>
      </c>
      <c r="BU52" s="142">
        <f t="shared" si="107"/>
        <v>30.29998095282054</v>
      </c>
      <c r="BV52" s="24">
        <f t="shared" si="166"/>
        <v>26.304458573797209</v>
      </c>
      <c r="BW52" s="158">
        <f t="shared" si="108"/>
        <v>-0.23851562190601003</v>
      </c>
      <c r="BX52" s="159">
        <f t="shared" si="109"/>
        <v>20.030434278167089</v>
      </c>
      <c r="BY52" s="143">
        <f t="shared" si="110"/>
        <v>0.21651813339284837</v>
      </c>
      <c r="BZ52" s="142">
        <f t="shared" si="111"/>
        <v>31.999850844105286</v>
      </c>
      <c r="CA52" s="24">
        <f t="shared" si="167"/>
        <v>28.028035267082426</v>
      </c>
      <c r="CB52" s="158">
        <f t="shared" si="112"/>
        <v>-0.24043643000304721</v>
      </c>
      <c r="CC52" s="159">
        <f t="shared" si="113"/>
        <v>21.289074527465623</v>
      </c>
      <c r="CD52" s="143">
        <f t="shared" si="114"/>
        <v>0.20037174725750528</v>
      </c>
      <c r="CE52" s="142">
        <f t="shared" si="115"/>
        <v>33.644061665742711</v>
      </c>
      <c r="CF52" s="24">
        <f t="shared" si="168"/>
        <v>29.751611960367647</v>
      </c>
      <c r="CG52" s="158">
        <f t="shared" si="116"/>
        <v>-0.24235723810008442</v>
      </c>
      <c r="CH52" s="159">
        <f t="shared" si="117"/>
        <v>22.541093456627504</v>
      </c>
      <c r="CI52" s="143">
        <f t="shared" si="118"/>
        <v>0.1842253611221622</v>
      </c>
      <c r="CJ52" s="142">
        <f t="shared" si="119"/>
        <v>35.232613417732821</v>
      </c>
      <c r="CK52" s="15" t="e">
        <v>#REF!</v>
      </c>
      <c r="CL52" s="80" t="e">
        <f t="shared" si="120"/>
        <v>#REF!</v>
      </c>
      <c r="CM52" s="15"/>
      <c r="CN52" s="34">
        <v>20.36</v>
      </c>
      <c r="CO52" s="135">
        <f t="shared" si="121"/>
        <v>45231</v>
      </c>
      <c r="CP52" s="108">
        <f t="shared" si="169"/>
        <v>25.577642639631531</v>
      </c>
      <c r="CQ52" s="158">
        <f t="shared" si="122"/>
        <v>-7.1729658321149359E-2</v>
      </c>
      <c r="CR52" s="159">
        <f t="shared" si="123"/>
        <v>23.7429670724303</v>
      </c>
      <c r="CS52" s="141">
        <f t="shared" si="124"/>
        <v>0.37341520331738298</v>
      </c>
      <c r="CT52" s="142">
        <f t="shared" si="125"/>
        <v>35.128723266288901</v>
      </c>
      <c r="CU52" s="24">
        <f t="shared" si="170"/>
        <v>27.238232180489288</v>
      </c>
      <c r="CV52" s="158">
        <f t="shared" si="126"/>
        <v>-6.9442764472202767E-2</v>
      </c>
      <c r="CW52" s="159">
        <f t="shared" si="127"/>
        <v>25.346734038540397</v>
      </c>
      <c r="CX52" s="143">
        <f t="shared" si="128"/>
        <v>0.34613965729485463</v>
      </c>
      <c r="CY52" s="142">
        <f t="shared" si="129"/>
        <v>36.66646453276153</v>
      </c>
      <c r="CZ52" s="24">
        <f t="shared" si="171"/>
        <v>28.898821721347037</v>
      </c>
      <c r="DA52" s="158">
        <f t="shared" si="130"/>
        <v>-6.7155870623256203E-2</v>
      </c>
      <c r="DB52" s="159">
        <f t="shared" si="131"/>
        <v>26.95809618866371</v>
      </c>
      <c r="DC52" s="143">
        <f t="shared" si="132"/>
        <v>0.31886411127232633</v>
      </c>
      <c r="DD52" s="142">
        <f t="shared" si="133"/>
        <v>38.113618826341757</v>
      </c>
      <c r="DE52" s="24">
        <f t="shared" si="172"/>
        <v>30.559411262204783</v>
      </c>
      <c r="DF52" s="158">
        <f t="shared" si="134"/>
        <v>-6.4868976774309639E-2</v>
      </c>
      <c r="DG52" s="159">
        <f t="shared" si="135"/>
        <v>28.577053522800245</v>
      </c>
      <c r="DH52" s="143">
        <f t="shared" si="136"/>
        <v>0.29158856524979815</v>
      </c>
      <c r="DI52" s="142">
        <f t="shared" si="137"/>
        <v>39.470186147029594</v>
      </c>
      <c r="DJ52" s="24">
        <f t="shared" si="173"/>
        <v>32.22000080306254</v>
      </c>
      <c r="DK52" s="158">
        <f t="shared" si="138"/>
        <v>-6.2582082925363061E-2</v>
      </c>
      <c r="DL52" s="159">
        <f t="shared" si="139"/>
        <v>30.203606040950017</v>
      </c>
      <c r="DM52" s="143">
        <f t="shared" si="140"/>
        <v>0.2643130192272698</v>
      </c>
      <c r="DN52" s="142">
        <f t="shared" si="141"/>
        <v>40.736166494825056</v>
      </c>
      <c r="DO52" s="51" t="e">
        <v>#REF!</v>
      </c>
      <c r="DP52" s="80" t="e">
        <f t="shared" si="142"/>
        <v>#REF!</v>
      </c>
      <c r="DQ52" s="15"/>
      <c r="DR52">
        <v>33.57</v>
      </c>
      <c r="DS52" s="135">
        <f t="shared" si="143"/>
        <v>45231</v>
      </c>
      <c r="DT52" s="108">
        <f t="shared" si="174"/>
        <v>-15.43791079623597</v>
      </c>
      <c r="DU52" s="158">
        <f t="shared" si="144"/>
        <v>0</v>
      </c>
      <c r="DV52" s="159">
        <f t="shared" si="145"/>
        <v>-15.43791079623597</v>
      </c>
      <c r="DW52" s="141"/>
      <c r="DX52" s="142"/>
      <c r="DY52" s="24">
        <f t="shared" si="175"/>
        <v>-5.4958410102716941</v>
      </c>
      <c r="DZ52" s="158">
        <f t="shared" si="146"/>
        <v>0</v>
      </c>
      <c r="EA52" s="159">
        <f t="shared" si="147"/>
        <v>-5.4958410102716941</v>
      </c>
      <c r="EB52" s="143"/>
      <c r="EC52" s="142"/>
      <c r="ED52" s="24">
        <f t="shared" si="178"/>
        <v>4.4462287756925827</v>
      </c>
      <c r="EE52" s="158">
        <f t="shared" si="148"/>
        <v>0</v>
      </c>
      <c r="EF52" s="159">
        <f t="shared" si="149"/>
        <v>4.4462287756925827</v>
      </c>
      <c r="EG52" s="143"/>
      <c r="EH52" s="142"/>
      <c r="EI52" s="24">
        <f t="shared" si="176"/>
        <v>14.388298561656859</v>
      </c>
      <c r="EJ52" s="158">
        <f t="shared" si="150"/>
        <v>0</v>
      </c>
      <c r="EK52" s="159">
        <f t="shared" si="151"/>
        <v>14.388298561656859</v>
      </c>
      <c r="EL52" s="143"/>
      <c r="EM52" s="142"/>
      <c r="EN52" s="24">
        <f t="shared" si="177"/>
        <v>24.330368347621139</v>
      </c>
      <c r="EO52" s="158">
        <f t="shared" si="152"/>
        <v>0</v>
      </c>
      <c r="EP52" s="159">
        <f t="shared" si="153"/>
        <v>24.330368347621139</v>
      </c>
      <c r="EQ52" s="143"/>
      <c r="ER52" s="142"/>
      <c r="ES52" s="51"/>
      <c r="ET52" s="80"/>
      <c r="EU52" s="67"/>
      <c r="EV52" s="34"/>
    </row>
    <row r="53" spans="1:152" ht="15" customHeight="1">
      <c r="A53">
        <f t="shared" si="54"/>
        <v>2023</v>
      </c>
      <c r="B53" s="48">
        <v>45261</v>
      </c>
      <c r="C53" s="111">
        <f t="shared" si="55"/>
        <v>2.3490000000000002</v>
      </c>
      <c r="D53" s="108">
        <f t="shared" si="154"/>
        <v>13.870179007690647</v>
      </c>
      <c r="E53" s="158">
        <f t="shared" si="56"/>
        <v>-0.14502264678826038</v>
      </c>
      <c r="F53" s="159">
        <f t="shared" si="179"/>
        <v>11.858688936568383</v>
      </c>
      <c r="G53" s="141">
        <f t="shared" si="58"/>
        <v>0.3955028673290365</v>
      </c>
      <c r="H53" s="80">
        <f t="shared" si="180"/>
        <v>19.355874575599309</v>
      </c>
      <c r="I53" s="24">
        <f t="shared" si="155"/>
        <v>18.097783041045776</v>
      </c>
      <c r="J53" s="158">
        <f t="shared" si="60"/>
        <v>-0.15475929591069201</v>
      </c>
      <c r="K53" s="159">
        <f t="shared" si="181"/>
        <v>15.296982880069068</v>
      </c>
      <c r="L53" s="143">
        <f t="shared" si="62"/>
        <v>0.37819515060287084</v>
      </c>
      <c r="M53" s="142">
        <f t="shared" si="63"/>
        <v>24.942276823832167</v>
      </c>
      <c r="N53" s="24">
        <f t="shared" si="156"/>
        <v>22.325387074400904</v>
      </c>
      <c r="O53" s="158">
        <f t="shared" si="64"/>
        <v>-0.16449594503312362</v>
      </c>
      <c r="P53" s="159">
        <f t="shared" si="182"/>
        <v>18.652951429367047</v>
      </c>
      <c r="Q53" s="143">
        <f t="shared" si="66"/>
        <v>0.36088743387670524</v>
      </c>
      <c r="R53" s="142">
        <f t="shared" si="183"/>
        <v>30.382338725985608</v>
      </c>
      <c r="S53" s="24">
        <f t="shared" si="157"/>
        <v>26.552991107756036</v>
      </c>
      <c r="T53" s="158">
        <f t="shared" si="68"/>
        <v>-0.17423259415555525</v>
      </c>
      <c r="U53" s="159">
        <f t="shared" si="69"/>
        <v>21.926594584462311</v>
      </c>
      <c r="V53" s="143">
        <f t="shared" si="70"/>
        <v>0.34357971715053959</v>
      </c>
      <c r="W53" s="142">
        <f t="shared" si="71"/>
        <v>35.676060282059645</v>
      </c>
      <c r="X53" s="24">
        <f t="shared" si="158"/>
        <v>30.78059514111116</v>
      </c>
      <c r="Y53" s="158">
        <f t="shared" si="72"/>
        <v>-0.18396924327798686</v>
      </c>
      <c r="Z53" s="159">
        <f t="shared" si="184"/>
        <v>25.11791234535486</v>
      </c>
      <c r="AA53" s="143">
        <f t="shared" si="74"/>
        <v>0.32627200042437399</v>
      </c>
      <c r="AB53" s="142">
        <f t="shared" si="185"/>
        <v>40.823441492054265</v>
      </c>
      <c r="AC53" s="144" t="e">
        <v>#REF!</v>
      </c>
      <c r="AD53" s="80" t="e">
        <f t="shared" si="76"/>
        <v>#REF!</v>
      </c>
      <c r="AE53">
        <v>24.78</v>
      </c>
      <c r="AG53" s="135">
        <f t="shared" si="77"/>
        <v>45261</v>
      </c>
      <c r="AH53" s="108">
        <f t="shared" si="159"/>
        <v>18.361875077225836</v>
      </c>
      <c r="AI53" s="158">
        <f t="shared" si="78"/>
        <v>-1.0286084510396074E-2</v>
      </c>
      <c r="AJ53" s="159">
        <f t="shared" si="79"/>
        <v>18.173003278412157</v>
      </c>
      <c r="AK53" s="143">
        <f t="shared" si="80"/>
        <v>0.36481798514874109</v>
      </c>
      <c r="AL53" s="142">
        <f t="shared" si="81"/>
        <v>25.060617346452251</v>
      </c>
      <c r="AM53" s="24">
        <f t="shared" si="160"/>
        <v>19.495964403826285</v>
      </c>
      <c r="AN53" s="158">
        <f t="shared" si="82"/>
        <v>-1.8476357824972381E-2</v>
      </c>
      <c r="AO53" s="159">
        <f t="shared" si="83"/>
        <v>19.135749989358267</v>
      </c>
      <c r="AP53" s="143">
        <f t="shared" si="84"/>
        <v>0.35129168118636556</v>
      </c>
      <c r="AQ53" s="142">
        <f t="shared" si="85"/>
        <v>26.34473451559596</v>
      </c>
      <c r="AR53" s="24">
        <f t="shared" si="161"/>
        <v>20.630053730426731</v>
      </c>
      <c r="AS53" s="158">
        <f t="shared" si="86"/>
        <v>-2.6666631139548688E-2</v>
      </c>
      <c r="AT53" s="159">
        <f t="shared" si="87"/>
        <v>20.079919697208371</v>
      </c>
      <c r="AU53" s="143">
        <f t="shared" si="88"/>
        <v>0.33776537722398997</v>
      </c>
      <c r="AV53" s="142">
        <f t="shared" si="89"/>
        <v>27.598171610835497</v>
      </c>
      <c r="AW53" s="24">
        <f t="shared" si="162"/>
        <v>21.764143057027177</v>
      </c>
      <c r="AX53" s="158">
        <f t="shared" si="90"/>
        <v>-3.4856904454124968E-2</v>
      </c>
      <c r="AY53" s="159">
        <f t="shared" si="91"/>
        <v>21.005512401962473</v>
      </c>
      <c r="AZ53" s="143">
        <f t="shared" si="92"/>
        <v>0.32423907326161444</v>
      </c>
      <c r="BA53" s="142">
        <f t="shared" si="93"/>
        <v>28.820928632170869</v>
      </c>
      <c r="BB53" s="24">
        <f t="shared" si="163"/>
        <v>22.898232383627626</v>
      </c>
      <c r="BC53" s="158">
        <f t="shared" si="94"/>
        <v>-4.3047177768701275E-2</v>
      </c>
      <c r="BD53" s="159">
        <f t="shared" si="95"/>
        <v>21.912528103620577</v>
      </c>
      <c r="BE53" s="143">
        <f t="shared" si="96"/>
        <v>0.31071276929923886</v>
      </c>
      <c r="BF53" s="142">
        <f t="shared" si="97"/>
        <v>30.013005579602076</v>
      </c>
      <c r="BG53" s="153" t="e">
        <v>#REF!</v>
      </c>
      <c r="BH53" s="80" t="e">
        <f t="shared" si="98"/>
        <v>#REF!</v>
      </c>
      <c r="BI53" s="24">
        <v>24.33</v>
      </c>
      <c r="BJ53" s="154">
        <v>26.46</v>
      </c>
      <c r="BK53" s="135">
        <f t="shared" si="99"/>
        <v>45261</v>
      </c>
      <c r="BL53" s="108">
        <f t="shared" si="164"/>
        <v>16.942824198420858</v>
      </c>
      <c r="BM53" s="158">
        <f t="shared" si="100"/>
        <v>-0.22808272200676025</v>
      </c>
      <c r="BN53" s="159">
        <f t="shared" si="101"/>
        <v>13.078458736763023</v>
      </c>
      <c r="BO53" s="141">
        <f t="shared" si="102"/>
        <v>0.30421748792207226</v>
      </c>
      <c r="BP53" s="142">
        <f t="shared" si="103"/>
        <v>22.09712761436975</v>
      </c>
      <c r="BQ53" s="24">
        <f t="shared" si="165"/>
        <v>18.220413864727888</v>
      </c>
      <c r="BR53" s="158">
        <f t="shared" si="104"/>
        <v>-0.22950650812854642</v>
      </c>
      <c r="BS53" s="159">
        <f t="shared" si="105"/>
        <v>14.038710301977236</v>
      </c>
      <c r="BT53" s="143">
        <f t="shared" si="106"/>
        <v>0.29224908747021966</v>
      </c>
      <c r="BU53" s="142">
        <f t="shared" si="107"/>
        <v>23.545313190024352</v>
      </c>
      <c r="BV53" s="24">
        <f t="shared" si="166"/>
        <v>19.498003531034918</v>
      </c>
      <c r="BW53" s="158">
        <f t="shared" si="108"/>
        <v>-0.23093029425033257</v>
      </c>
      <c r="BX53" s="159">
        <f t="shared" si="109"/>
        <v>14.995323838318999</v>
      </c>
      <c r="BY53" s="143">
        <f t="shared" si="110"/>
        <v>0.28028068701836706</v>
      </c>
      <c r="BZ53" s="142">
        <f t="shared" si="111"/>
        <v>24.962917356199931</v>
      </c>
      <c r="CA53" s="24">
        <f t="shared" si="167"/>
        <v>20.775593197341944</v>
      </c>
      <c r="CB53" s="158">
        <f t="shared" si="112"/>
        <v>-0.23235408037211874</v>
      </c>
      <c r="CC53" s="159">
        <f t="shared" si="113"/>
        <v>15.948299345788312</v>
      </c>
      <c r="CD53" s="143">
        <f t="shared" si="114"/>
        <v>0.26831228656651451</v>
      </c>
      <c r="CE53" s="142">
        <f t="shared" si="115"/>
        <v>26.349940112896483</v>
      </c>
      <c r="CF53" s="24">
        <f t="shared" si="168"/>
        <v>22.053182863648978</v>
      </c>
      <c r="CG53" s="158">
        <f t="shared" si="116"/>
        <v>-0.23377786649390492</v>
      </c>
      <c r="CH53" s="159">
        <f t="shared" si="117"/>
        <v>16.897636824385174</v>
      </c>
      <c r="CI53" s="143">
        <f t="shared" si="118"/>
        <v>0.25634388611466186</v>
      </c>
      <c r="CJ53" s="142">
        <f t="shared" si="119"/>
        <v>27.706381460114024</v>
      </c>
      <c r="CK53" s="15" t="e">
        <v>#REF!</v>
      </c>
      <c r="CL53" s="80" t="e">
        <f t="shared" si="120"/>
        <v>#REF!</v>
      </c>
      <c r="CM53" s="15"/>
      <c r="CN53" s="34">
        <v>20.149999999999999</v>
      </c>
      <c r="CO53" s="135">
        <f t="shared" si="121"/>
        <v>45261</v>
      </c>
      <c r="CP53" s="108">
        <f t="shared" si="169"/>
        <v>18.959256093560896</v>
      </c>
      <c r="CQ53" s="158">
        <f t="shared" si="122"/>
        <v>-8.0844221016962578E-2</v>
      </c>
      <c r="CR53" s="159">
        <f t="shared" si="123"/>
        <v>17.426509803615865</v>
      </c>
      <c r="CS53" s="141">
        <f t="shared" si="124"/>
        <v>0.48212364835491273</v>
      </c>
      <c r="CT53" s="142">
        <f t="shared" si="125"/>
        <v>28.099961811483585</v>
      </c>
      <c r="CU53" s="24">
        <f t="shared" si="170"/>
        <v>20.190156955496793</v>
      </c>
      <c r="CV53" s="158">
        <f t="shared" si="126"/>
        <v>-7.9149076286392839E-2</v>
      </c>
      <c r="CW53" s="159">
        <f t="shared" si="127"/>
        <v>18.59212468239193</v>
      </c>
      <c r="CX53" s="143">
        <f t="shared" si="128"/>
        <v>0.46190583276421565</v>
      </c>
      <c r="CY53" s="142">
        <f t="shared" si="129"/>
        <v>29.51610821766576</v>
      </c>
      <c r="CZ53" s="24">
        <f t="shared" si="171"/>
        <v>21.42105781743269</v>
      </c>
      <c r="DA53" s="158">
        <f t="shared" si="130"/>
        <v>-7.74539315558231E-2</v>
      </c>
      <c r="DB53" s="159">
        <f t="shared" si="131"/>
        <v>19.761912671387929</v>
      </c>
      <c r="DC53" s="143">
        <f t="shared" si="132"/>
        <v>0.44168801717351863</v>
      </c>
      <c r="DD53" s="142">
        <f t="shared" si="133"/>
        <v>30.882482370573836</v>
      </c>
      <c r="DE53" s="24">
        <f t="shared" si="172"/>
        <v>22.651958679368583</v>
      </c>
      <c r="DF53" s="158">
        <f t="shared" si="134"/>
        <v>-7.5758786825253374E-2</v>
      </c>
      <c r="DG53" s="159">
        <f t="shared" si="135"/>
        <v>20.935873770603852</v>
      </c>
      <c r="DH53" s="143">
        <f t="shared" si="136"/>
        <v>0.42147020158282167</v>
      </c>
      <c r="DI53" s="142">
        <f t="shared" si="137"/>
        <v>32.199084270207813</v>
      </c>
      <c r="DJ53" s="24">
        <f t="shared" si="173"/>
        <v>23.882859541304484</v>
      </c>
      <c r="DK53" s="158">
        <f t="shared" si="138"/>
        <v>-7.4063642094683635E-2</v>
      </c>
      <c r="DL53" s="159">
        <f t="shared" si="139"/>
        <v>22.114007980039709</v>
      </c>
      <c r="DM53" s="143">
        <f t="shared" si="140"/>
        <v>0.40125238599212454</v>
      </c>
      <c r="DN53" s="142">
        <f t="shared" si="141"/>
        <v>33.465913916567679</v>
      </c>
      <c r="DO53" s="51" t="e">
        <v>#REF!</v>
      </c>
      <c r="DP53" s="80" t="e">
        <f t="shared" si="142"/>
        <v>#REF!</v>
      </c>
      <c r="DQ53" s="15"/>
      <c r="DR53">
        <v>32.07</v>
      </c>
      <c r="DS53" s="135">
        <f t="shared" si="143"/>
        <v>45261</v>
      </c>
      <c r="DT53" s="108">
        <f t="shared" si="174"/>
        <v>-11.443247857481317</v>
      </c>
      <c r="DU53" s="158">
        <f t="shared" si="144"/>
        <v>0</v>
      </c>
      <c r="DV53" s="159">
        <f t="shared" si="145"/>
        <v>-11.443247857481317</v>
      </c>
      <c r="DW53" s="141"/>
      <c r="DX53" s="142"/>
      <c r="DY53" s="24">
        <f t="shared" si="175"/>
        <v>-4.0737552960328847</v>
      </c>
      <c r="DZ53" s="158">
        <f t="shared" si="146"/>
        <v>0</v>
      </c>
      <c r="EA53" s="159">
        <f t="shared" si="147"/>
        <v>-4.0737552960328847</v>
      </c>
      <c r="EB53" s="143"/>
      <c r="EC53" s="142"/>
      <c r="ED53" s="24">
        <f t="shared" si="178"/>
        <v>3.2957372654155499</v>
      </c>
      <c r="EE53" s="158">
        <f t="shared" si="148"/>
        <v>0</v>
      </c>
      <c r="EF53" s="159">
        <f t="shared" si="149"/>
        <v>3.2957372654155499</v>
      </c>
      <c r="EG53" s="143"/>
      <c r="EH53" s="142"/>
      <c r="EI53" s="24">
        <f t="shared" si="176"/>
        <v>10.665229826863984</v>
      </c>
      <c r="EJ53" s="158">
        <f t="shared" si="150"/>
        <v>0</v>
      </c>
      <c r="EK53" s="159">
        <f t="shared" si="151"/>
        <v>10.665229826863984</v>
      </c>
      <c r="EL53" s="143"/>
      <c r="EM53" s="142"/>
      <c r="EN53" s="24">
        <f t="shared" si="177"/>
        <v>18.034722388312417</v>
      </c>
      <c r="EO53" s="158">
        <f t="shared" si="152"/>
        <v>0</v>
      </c>
      <c r="EP53" s="159">
        <f t="shared" si="153"/>
        <v>18.034722388312417</v>
      </c>
      <c r="EQ53" s="143"/>
      <c r="ER53" s="142"/>
      <c r="ES53" s="51"/>
      <c r="ET53" s="80"/>
      <c r="EU53" s="67"/>
      <c r="EV53" s="34"/>
    </row>
    <row r="54" spans="1:152" ht="15" customHeight="1">
      <c r="A54">
        <f t="shared" si="54"/>
        <v>2024</v>
      </c>
      <c r="B54" s="46">
        <v>45292</v>
      </c>
      <c r="C54" s="111">
        <f t="shared" si="55"/>
        <v>3.18</v>
      </c>
      <c r="D54" s="108">
        <f t="shared" si="154"/>
        <v>18.776998401215945</v>
      </c>
      <c r="E54" s="158">
        <f t="shared" si="56"/>
        <v>-0.15632360552634314</v>
      </c>
      <c r="F54" s="159">
        <f t="shared" si="179"/>
        <v>15.841710310175488</v>
      </c>
      <c r="G54" s="141">
        <f t="shared" si="58"/>
        <v>0.37541445805050894</v>
      </c>
      <c r="H54" s="80">
        <f>D54*(1+G54)</f>
        <v>25.826155079823703</v>
      </c>
      <c r="I54" s="24">
        <f t="shared" si="155"/>
        <v>24.500191600904881</v>
      </c>
      <c r="J54" s="158">
        <f t="shared" si="60"/>
        <v>-0.16950476525785976</v>
      </c>
      <c r="K54" s="159">
        <f t="shared" si="181"/>
        <v>20.347292374820913</v>
      </c>
      <c r="L54" s="143">
        <f t="shared" si="62"/>
        <v>0.35198383259746224</v>
      </c>
      <c r="M54" s="142">
        <f t="shared" si="63"/>
        <v>33.123862939963537</v>
      </c>
      <c r="N54" s="24">
        <f t="shared" si="156"/>
        <v>30.223384800593816</v>
      </c>
      <c r="O54" s="158">
        <f t="shared" si="64"/>
        <v>-0.18268592498937636</v>
      </c>
      <c r="P54" s="159">
        <f t="shared" si="182"/>
        <v>24.701997791987477</v>
      </c>
      <c r="Q54" s="143">
        <f t="shared" si="66"/>
        <v>0.32855320714441555</v>
      </c>
      <c r="R54" s="142">
        <f t="shared" si="183"/>
        <v>40.153374807588698</v>
      </c>
      <c r="S54" s="24">
        <f t="shared" si="157"/>
        <v>35.946578000282756</v>
      </c>
      <c r="T54" s="158">
        <f t="shared" si="68"/>
        <v>-0.19586708472089301</v>
      </c>
      <c r="U54" s="159">
        <f t="shared" si="69"/>
        <v>28.905826561675184</v>
      </c>
      <c r="V54" s="143">
        <f t="shared" si="70"/>
        <v>0.30512258169136885</v>
      </c>
      <c r="W54" s="142">
        <f t="shared" si="71"/>
        <v>46.914690682699188</v>
      </c>
      <c r="X54" s="24">
        <f t="shared" si="158"/>
        <v>41.669771199971684</v>
      </c>
      <c r="Y54" s="158">
        <f t="shared" si="72"/>
        <v>-0.2090482444524096</v>
      </c>
      <c r="Z54" s="159">
        <f t="shared" si="184"/>
        <v>32.958778683884027</v>
      </c>
      <c r="AA54" s="143">
        <f t="shared" si="74"/>
        <v>0.28169195623832222</v>
      </c>
      <c r="AB54" s="142">
        <f t="shared" si="185"/>
        <v>53.407810565295009</v>
      </c>
      <c r="AC54" s="144" t="e">
        <v>#REF!</v>
      </c>
      <c r="AD54" s="80" t="e">
        <f t="shared" si="76"/>
        <v>#REF!</v>
      </c>
      <c r="AE54">
        <v>48.32</v>
      </c>
      <c r="AG54" s="135">
        <f t="shared" si="77"/>
        <v>45292</v>
      </c>
      <c r="AH54" s="108">
        <f t="shared" si="159"/>
        <v>24.857710832515181</v>
      </c>
      <c r="AI54" s="158">
        <f t="shared" si="78"/>
        <v>-5.719832413255839E-2</v>
      </c>
      <c r="AJ54" s="159">
        <f t="shared" si="79"/>
        <v>23.435891431123569</v>
      </c>
      <c r="AK54" s="143">
        <f t="shared" si="80"/>
        <v>0.28734203430887678</v>
      </c>
      <c r="AL54" s="142">
        <f t="shared" si="81"/>
        <v>32.000376031391895</v>
      </c>
      <c r="AM54" s="24">
        <f t="shared" si="160"/>
        <v>26.393004173762275</v>
      </c>
      <c r="AN54" s="158">
        <f t="shared" si="82"/>
        <v>-6.8286050458804717E-2</v>
      </c>
      <c r="AO54" s="159">
        <f t="shared" si="83"/>
        <v>24.590730158993299</v>
      </c>
      <c r="AP54" s="143">
        <f t="shared" si="84"/>
        <v>0.26903056278893028</v>
      </c>
      <c r="AQ54" s="142">
        <f t="shared" si="85"/>
        <v>33.493528940320125</v>
      </c>
      <c r="AR54" s="24">
        <f t="shared" si="161"/>
        <v>27.928297515009369</v>
      </c>
      <c r="AS54" s="158">
        <f t="shared" si="86"/>
        <v>-7.9373776785051045E-2</v>
      </c>
      <c r="AT54" s="159">
        <f t="shared" si="87"/>
        <v>25.711523062066519</v>
      </c>
      <c r="AU54" s="143">
        <f t="shared" si="88"/>
        <v>0.25071909126898378</v>
      </c>
      <c r="AV54" s="142">
        <f t="shared" si="89"/>
        <v>34.930454888662339</v>
      </c>
      <c r="AW54" s="24">
        <f t="shared" si="162"/>
        <v>29.463590856256459</v>
      </c>
      <c r="AX54" s="158">
        <f t="shared" si="90"/>
        <v>-9.0461503111297345E-2</v>
      </c>
      <c r="AY54" s="159">
        <f t="shared" si="91"/>
        <v>26.798270140343224</v>
      </c>
      <c r="AZ54" s="143">
        <f t="shared" si="92"/>
        <v>0.23240761974903734</v>
      </c>
      <c r="BA54" s="142">
        <f t="shared" si="93"/>
        <v>36.311153876418523</v>
      </c>
      <c r="BB54" s="24">
        <f t="shared" si="163"/>
        <v>30.998884197503553</v>
      </c>
      <c r="BC54" s="158">
        <f t="shared" si="94"/>
        <v>-0.10154922943754367</v>
      </c>
      <c r="BD54" s="159">
        <f t="shared" si="95"/>
        <v>27.850971393823418</v>
      </c>
      <c r="BE54" s="143">
        <f t="shared" si="96"/>
        <v>0.21409614822909084</v>
      </c>
      <c r="BF54" s="142">
        <f t="shared" si="97"/>
        <v>37.635625903588696</v>
      </c>
      <c r="BG54" s="153" t="e">
        <v>#REF!</v>
      </c>
      <c r="BH54" s="80" t="e">
        <f t="shared" si="98"/>
        <v>#REF!</v>
      </c>
      <c r="BI54" s="24">
        <v>38.06</v>
      </c>
      <c r="BJ54" s="154">
        <v>37.909999999999997</v>
      </c>
      <c r="BK54" s="135">
        <f t="shared" si="99"/>
        <v>45292</v>
      </c>
      <c r="BL54" s="108">
        <f t="shared" si="164"/>
        <v>22.936645785857102</v>
      </c>
      <c r="BM54" s="158">
        <f t="shared" si="100"/>
        <v>-0.2347624253713953</v>
      </c>
      <c r="BN54" s="159">
        <f t="shared" si="101"/>
        <v>17.551983191284695</v>
      </c>
      <c r="BO54" s="141">
        <f t="shared" si="102"/>
        <v>0.24806764663323697</v>
      </c>
      <c r="BP54" s="142">
        <f t="shared" si="103"/>
        <v>28.626485527614825</v>
      </c>
      <c r="BQ54" s="24">
        <f t="shared" si="165"/>
        <v>24.666205231943245</v>
      </c>
      <c r="BR54" s="158">
        <f t="shared" si="104"/>
        <v>-0.23668990083639319</v>
      </c>
      <c r="BS54" s="159">
        <f t="shared" si="105"/>
        <v>18.827963561584475</v>
      </c>
      <c r="BT54" s="143">
        <f t="shared" si="106"/>
        <v>0.23186521434848126</v>
      </c>
      <c r="BU54" s="142">
        <f t="shared" si="107"/>
        <v>30.385440195211395</v>
      </c>
      <c r="BV54" s="24">
        <f t="shared" si="166"/>
        <v>26.395764678029387</v>
      </c>
      <c r="BW54" s="158">
        <f t="shared" si="108"/>
        <v>-0.23861737630139107</v>
      </c>
      <c r="BX54" s="159">
        <f t="shared" si="109"/>
        <v>20.097276565089082</v>
      </c>
      <c r="BY54" s="143">
        <f t="shared" si="110"/>
        <v>0.21566278206372555</v>
      </c>
      <c r="BZ54" s="142">
        <f t="shared" si="111"/>
        <v>32.088348723192624</v>
      </c>
      <c r="CA54" s="24">
        <f t="shared" si="167"/>
        <v>28.125324124115529</v>
      </c>
      <c r="CB54" s="158">
        <f t="shared" si="112"/>
        <v>-0.24054485176638893</v>
      </c>
      <c r="CC54" s="159">
        <f t="shared" si="113"/>
        <v>21.359922201798515</v>
      </c>
      <c r="CD54" s="143">
        <f t="shared" si="114"/>
        <v>0.19946034977896981</v>
      </c>
      <c r="CE54" s="142">
        <f t="shared" si="115"/>
        <v>33.735211111558506</v>
      </c>
      <c r="CF54" s="24">
        <f t="shared" si="168"/>
        <v>29.854883570201679</v>
      </c>
      <c r="CG54" s="158">
        <f t="shared" si="116"/>
        <v>-0.24247232723138681</v>
      </c>
      <c r="CH54" s="159">
        <f t="shared" si="117"/>
        <v>22.615900471712784</v>
      </c>
      <c r="CI54" s="143">
        <f t="shared" si="118"/>
        <v>0.18325791749421405</v>
      </c>
      <c r="CJ54" s="142">
        <f t="shared" si="119"/>
        <v>35.32602736030907</v>
      </c>
      <c r="CK54" s="15" t="e">
        <v>#REF!</v>
      </c>
      <c r="CL54" s="80" t="e">
        <f t="shared" si="120"/>
        <v>#REF!</v>
      </c>
      <c r="CM54" s="15"/>
      <c r="CN54" s="34">
        <v>34.01</v>
      </c>
      <c r="CO54" s="135">
        <f t="shared" si="121"/>
        <v>45292</v>
      </c>
      <c r="CP54" s="108">
        <f t="shared" si="169"/>
        <v>25.666425873786139</v>
      </c>
      <c r="CQ54" s="158">
        <f t="shared" si="122"/>
        <v>-7.160738979718112E-2</v>
      </c>
      <c r="CR54" s="159">
        <f t="shared" si="123"/>
        <v>23.828520111541479</v>
      </c>
      <c r="CS54" s="141">
        <f t="shared" si="124"/>
        <v>0.37195691929858682</v>
      </c>
      <c r="CT54" s="142">
        <f t="shared" si="125"/>
        <v>35.213230571205166</v>
      </c>
      <c r="CU54" s="24">
        <f t="shared" si="170"/>
        <v>27.332779531068454</v>
      </c>
      <c r="CV54" s="158">
        <f t="shared" si="126"/>
        <v>-6.9312557850305101E-2</v>
      </c>
      <c r="CW54" s="159">
        <f t="shared" si="127"/>
        <v>25.438274668611637</v>
      </c>
      <c r="CX54" s="143">
        <f t="shared" si="128"/>
        <v>0.34458669640441197</v>
      </c>
      <c r="CY54" s="142">
        <f t="shared" si="129"/>
        <v>36.751291733229465</v>
      </c>
      <c r="CZ54" s="24">
        <f t="shared" si="171"/>
        <v>28.999133188350765</v>
      </c>
      <c r="DA54" s="158">
        <f t="shared" si="130"/>
        <v>-6.7017725903429082E-2</v>
      </c>
      <c r="DB54" s="159">
        <f t="shared" si="131"/>
        <v>27.05567722889684</v>
      </c>
      <c r="DC54" s="143">
        <f t="shared" si="132"/>
        <v>0.31721647351023718</v>
      </c>
      <c r="DD54" s="142">
        <f t="shared" si="133"/>
        <v>38.198135953213075</v>
      </c>
      <c r="DE54" s="24">
        <f t="shared" si="172"/>
        <v>30.665486845633076</v>
      </c>
      <c r="DF54" s="158">
        <f t="shared" si="134"/>
        <v>-6.4722893956553076E-2</v>
      </c>
      <c r="DG54" s="159">
        <f t="shared" si="135"/>
        <v>28.680727792397093</v>
      </c>
      <c r="DH54" s="143">
        <f t="shared" si="136"/>
        <v>0.2898462506160624</v>
      </c>
      <c r="DI54" s="142">
        <f t="shared" si="137"/>
        <v>39.553763231156005</v>
      </c>
      <c r="DJ54" s="24">
        <f t="shared" si="173"/>
        <v>32.331840502915391</v>
      </c>
      <c r="DK54" s="158">
        <f t="shared" si="138"/>
        <v>-6.2428062009677057E-2</v>
      </c>
      <c r="DL54" s="159">
        <f t="shared" si="139"/>
        <v>30.313426359112398</v>
      </c>
      <c r="DM54" s="143">
        <f t="shared" si="140"/>
        <v>0.26247602772188761</v>
      </c>
      <c r="DN54" s="142">
        <f t="shared" si="141"/>
        <v>40.81817356705826</v>
      </c>
      <c r="DO54" s="51" t="e">
        <v>#REF!</v>
      </c>
      <c r="DP54" s="80" t="e">
        <f t="shared" si="142"/>
        <v>#REF!</v>
      </c>
      <c r="DQ54" s="15"/>
      <c r="DR54">
        <v>45.45</v>
      </c>
      <c r="DS54" s="135">
        <f t="shared" si="143"/>
        <v>45292</v>
      </c>
      <c r="DT54" s="108">
        <f t="shared" si="174"/>
        <v>-15.491497738097314</v>
      </c>
      <c r="DU54" s="158">
        <f t="shared" si="144"/>
        <v>0</v>
      </c>
      <c r="DV54" s="159">
        <f t="shared" si="145"/>
        <v>-15.491497738097314</v>
      </c>
      <c r="DW54" s="141"/>
      <c r="DX54" s="142"/>
      <c r="DY54" s="24">
        <f t="shared" si="175"/>
        <v>-5.5149177698529472</v>
      </c>
      <c r="DZ54" s="158">
        <f t="shared" si="146"/>
        <v>0</v>
      </c>
      <c r="EA54" s="159">
        <f t="shared" si="147"/>
        <v>-5.5149177698529472</v>
      </c>
      <c r="EB54" s="143"/>
      <c r="EC54" s="142"/>
      <c r="ED54" s="24">
        <f t="shared" si="178"/>
        <v>4.4616621983914211</v>
      </c>
      <c r="EE54" s="158">
        <f t="shared" si="148"/>
        <v>0</v>
      </c>
      <c r="EF54" s="159">
        <f t="shared" si="149"/>
        <v>4.4616621983914211</v>
      </c>
      <c r="EG54" s="143"/>
      <c r="EH54" s="142"/>
      <c r="EI54" s="24">
        <f t="shared" si="176"/>
        <v>14.438242166635789</v>
      </c>
      <c r="EJ54" s="158">
        <f t="shared" si="150"/>
        <v>0</v>
      </c>
      <c r="EK54" s="159">
        <f t="shared" si="151"/>
        <v>14.438242166635789</v>
      </c>
      <c r="EL54" s="143"/>
      <c r="EM54" s="142"/>
      <c r="EN54" s="24">
        <f t="shared" si="177"/>
        <v>24.414822134880158</v>
      </c>
      <c r="EO54" s="158">
        <f t="shared" si="152"/>
        <v>0</v>
      </c>
      <c r="EP54" s="159">
        <f t="shared" si="153"/>
        <v>24.414822134880158</v>
      </c>
      <c r="EQ54" s="143"/>
      <c r="ER54" s="142"/>
      <c r="ES54" s="51"/>
      <c r="ET54" s="80"/>
      <c r="EU54" s="67"/>
      <c r="EV54" s="34"/>
    </row>
    <row r="55" spans="1:152" ht="15" customHeight="1">
      <c r="A55">
        <f t="shared" si="54"/>
        <v>2024</v>
      </c>
      <c r="B55" s="48">
        <v>45323</v>
      </c>
      <c r="C55" s="111">
        <f t="shared" si="55"/>
        <v>1.72</v>
      </c>
      <c r="D55" s="108">
        <f t="shared" si="154"/>
        <v>10.156112342796046</v>
      </c>
      <c r="E55" s="158">
        <f t="shared" si="56"/>
        <v>-0.13646873217182953</v>
      </c>
      <c r="F55" s="159">
        <f t="shared" si="179"/>
        <v>8.7701205675800011</v>
      </c>
      <c r="G55" s="141">
        <f t="shared" si="58"/>
        <v>0.41070817350977512</v>
      </c>
      <c r="H55" s="80">
        <f t="shared" si="180"/>
        <v>14.327310693065893</v>
      </c>
      <c r="I55" s="24">
        <f t="shared" si="155"/>
        <v>13.25167596023786</v>
      </c>
      <c r="J55" s="158">
        <f t="shared" si="60"/>
        <v>-0.14359816447944229</v>
      </c>
      <c r="K55" s="159">
        <f t="shared" si="181"/>
        <v>11.348759616071352</v>
      </c>
      <c r="L55" s="143">
        <f t="shared" si="62"/>
        <v>0.3980350050257373</v>
      </c>
      <c r="M55" s="142">
        <f t="shared" si="63"/>
        <v>18.526306867670577</v>
      </c>
      <c r="N55" s="24">
        <f t="shared" si="156"/>
        <v>16.347239577679673</v>
      </c>
      <c r="O55" s="158">
        <f t="shared" si="64"/>
        <v>-0.15072759678705505</v>
      </c>
      <c r="P55" s="159">
        <f t="shared" si="182"/>
        <v>13.883259442033783</v>
      </c>
      <c r="Q55" s="143">
        <f t="shared" si="66"/>
        <v>0.38536183654169948</v>
      </c>
      <c r="R55" s="142">
        <f t="shared" si="183"/>
        <v>22.646841843721468</v>
      </c>
      <c r="S55" s="24">
        <f t="shared" si="157"/>
        <v>19.442803195121488</v>
      </c>
      <c r="T55" s="158">
        <f t="shared" si="68"/>
        <v>-0.15785702909466781</v>
      </c>
      <c r="U55" s="159">
        <f t="shared" si="69"/>
        <v>16.373620045467295</v>
      </c>
      <c r="V55" s="143">
        <f t="shared" si="70"/>
        <v>0.37268866805766165</v>
      </c>
      <c r="W55" s="142">
        <f t="shared" si="71"/>
        <v>26.688915621218566</v>
      </c>
      <c r="X55" s="24">
        <f t="shared" si="158"/>
        <v>22.5383668125633</v>
      </c>
      <c r="Y55" s="158">
        <f t="shared" si="72"/>
        <v>-0.16498646140228057</v>
      </c>
      <c r="Z55" s="159">
        <f t="shared" si="184"/>
        <v>18.819841426371884</v>
      </c>
      <c r="AA55" s="143">
        <f t="shared" si="74"/>
        <v>0.36001549957362383</v>
      </c>
      <c r="AB55" s="142">
        <f t="shared" si="185"/>
        <v>30.652528200161861</v>
      </c>
      <c r="AC55" s="144" t="e">
        <v>#REF!</v>
      </c>
      <c r="AD55" s="80" t="e">
        <f t="shared" si="76"/>
        <v>#REF!</v>
      </c>
      <c r="AE55">
        <v>28.82</v>
      </c>
      <c r="AG55" s="135">
        <f t="shared" si="77"/>
        <v>45323</v>
      </c>
      <c r="AH55" s="108">
        <f t="shared" si="159"/>
        <v>13.445051142115128</v>
      </c>
      <c r="AI55" s="158">
        <f t="shared" si="78"/>
        <v>2.5222698548978267E-2</v>
      </c>
      <c r="AJ55" s="159">
        <f t="shared" si="79"/>
        <v>13.784171614048294</v>
      </c>
      <c r="AK55" s="143">
        <f t="shared" si="80"/>
        <v>0.42346103337771179</v>
      </c>
      <c r="AL55" s="142">
        <f t="shared" si="81"/>
        <v>19.138506392571383</v>
      </c>
      <c r="AM55" s="24">
        <f t="shared" si="160"/>
        <v>14.275461377003495</v>
      </c>
      <c r="AN55" s="158">
        <f t="shared" si="82"/>
        <v>1.9225563554907926E-2</v>
      </c>
      <c r="AO55" s="159">
        <f t="shared" si="83"/>
        <v>14.549915166982709</v>
      </c>
      <c r="AP55" s="143">
        <f t="shared" si="84"/>
        <v>0.41355671544868411</v>
      </c>
      <c r="AQ55" s="142">
        <f t="shared" si="85"/>
        <v>20.179174295591611</v>
      </c>
      <c r="AR55" s="24">
        <f t="shared" si="161"/>
        <v>15.105871611891859</v>
      </c>
      <c r="AS55" s="158">
        <f t="shared" si="86"/>
        <v>1.3228428560837585E-2</v>
      </c>
      <c r="AT55" s="159">
        <f t="shared" si="87"/>
        <v>15.305698555358953</v>
      </c>
      <c r="AU55" s="143">
        <f t="shared" si="88"/>
        <v>0.40365239751965654</v>
      </c>
      <c r="AV55" s="142">
        <f t="shared" si="89"/>
        <v>21.203392904656123</v>
      </c>
      <c r="AW55" s="24">
        <f t="shared" si="162"/>
        <v>15.936281846780222</v>
      </c>
      <c r="AX55" s="158">
        <f t="shared" si="90"/>
        <v>7.2312935667672579E-3</v>
      </c>
      <c r="AY55" s="159">
        <f t="shared" si="91"/>
        <v>16.051521779177033</v>
      </c>
      <c r="AZ55" s="143">
        <f t="shared" si="92"/>
        <v>0.39374807959062885</v>
      </c>
      <c r="BA55" s="142">
        <f t="shared" si="93"/>
        <v>22.211162219764933</v>
      </c>
      <c r="BB55" s="24">
        <f t="shared" si="163"/>
        <v>16.766692081668587</v>
      </c>
      <c r="BC55" s="158">
        <f t="shared" si="94"/>
        <v>1.2341585726969168E-3</v>
      </c>
      <c r="BD55" s="159">
        <f t="shared" si="95"/>
        <v>16.78738483843695</v>
      </c>
      <c r="BE55" s="143">
        <f t="shared" si="96"/>
        <v>0.38384376166160122</v>
      </c>
      <c r="BF55" s="142">
        <f t="shared" si="97"/>
        <v>23.202482240918041</v>
      </c>
      <c r="BG55" s="153" t="e">
        <v>#REF!</v>
      </c>
      <c r="BH55" s="80" t="e">
        <f t="shared" si="98"/>
        <v>#REF!</v>
      </c>
      <c r="BI55" s="24">
        <v>33.32</v>
      </c>
      <c r="BJ55" s="154">
        <v>23.44</v>
      </c>
      <c r="BK55" s="135">
        <f t="shared" si="99"/>
        <v>45323</v>
      </c>
      <c r="BL55" s="108">
        <f t="shared" si="164"/>
        <v>12.405984513105098</v>
      </c>
      <c r="BM55" s="158">
        <f t="shared" si="100"/>
        <v>-0.22302672511583913</v>
      </c>
      <c r="BN55" s="159">
        <f t="shared" si="101"/>
        <v>9.6391184153094507</v>
      </c>
      <c r="BO55" s="141">
        <f t="shared" si="102"/>
        <v>0.34671839065453597</v>
      </c>
      <c r="BP55" s="142">
        <f t="shared" si="103"/>
        <v>16.707367497973994</v>
      </c>
      <c r="BQ55" s="24">
        <f t="shared" si="165"/>
        <v>13.341469496522759</v>
      </c>
      <c r="BR55" s="158">
        <f t="shared" si="104"/>
        <v>-0.22406925901514615</v>
      </c>
      <c r="BS55" s="159">
        <f t="shared" si="105"/>
        <v>10.352056312263729</v>
      </c>
      <c r="BT55" s="143">
        <f t="shared" si="106"/>
        <v>0.33795481092819013</v>
      </c>
      <c r="BU55" s="142">
        <f t="shared" si="107"/>
        <v>17.850283297724324</v>
      </c>
      <c r="BV55" s="24">
        <f t="shared" si="166"/>
        <v>14.276954479940423</v>
      </c>
      <c r="BW55" s="158">
        <f t="shared" si="108"/>
        <v>-0.22511179291445316</v>
      </c>
      <c r="BX55" s="159">
        <f t="shared" si="109"/>
        <v>11.063043659603</v>
      </c>
      <c r="BY55" s="143">
        <f t="shared" si="110"/>
        <v>0.32919123120184424</v>
      </c>
      <c r="BZ55" s="142">
        <f t="shared" si="111"/>
        <v>18.976802703004694</v>
      </c>
      <c r="CA55" s="24">
        <f t="shared" si="167"/>
        <v>15.212439463358084</v>
      </c>
      <c r="CB55" s="158">
        <f t="shared" si="112"/>
        <v>-0.22615432681376019</v>
      </c>
      <c r="CC55" s="159">
        <f t="shared" si="113"/>
        <v>11.772080457327256</v>
      </c>
      <c r="CD55" s="143">
        <f t="shared" si="114"/>
        <v>0.3204276514754984</v>
      </c>
      <c r="CE55" s="142">
        <f t="shared" si="115"/>
        <v>20.086925713815106</v>
      </c>
      <c r="CF55" s="24">
        <f t="shared" si="168"/>
        <v>16.14792444677575</v>
      </c>
      <c r="CG55" s="158">
        <f t="shared" si="116"/>
        <v>-0.22719686071306722</v>
      </c>
      <c r="CH55" s="159">
        <f t="shared" si="117"/>
        <v>12.479166705436507</v>
      </c>
      <c r="CI55" s="143">
        <f t="shared" si="118"/>
        <v>0.3116640717491525</v>
      </c>
      <c r="CJ55" s="142">
        <f t="shared" si="119"/>
        <v>21.180652330155564</v>
      </c>
      <c r="CK55" s="15" t="e">
        <v>#REF!</v>
      </c>
      <c r="CL55" s="80" t="e">
        <f t="shared" si="120"/>
        <v>#REF!</v>
      </c>
      <c r="CM55" s="15"/>
      <c r="CN55" s="34">
        <v>22.26</v>
      </c>
      <c r="CO55" s="135">
        <f t="shared" si="121"/>
        <v>45323</v>
      </c>
      <c r="CP55" s="108">
        <f t="shared" si="169"/>
        <v>13.882469340538414</v>
      </c>
      <c r="CQ55" s="158">
        <f t="shared" si="122"/>
        <v>-8.7835757523872973E-2</v>
      </c>
      <c r="CR55" s="159">
        <f t="shared" si="123"/>
        <v>12.663092129710281</v>
      </c>
      <c r="CS55" s="141">
        <f t="shared" si="124"/>
        <v>0.56551097997516431</v>
      </c>
      <c r="CT55" s="142">
        <f t="shared" si="125"/>
        <v>21.733158181781466</v>
      </c>
      <c r="CU55" s="24">
        <f t="shared" si="170"/>
        <v>14.783767545106208</v>
      </c>
      <c r="CV55" s="158">
        <f t="shared" si="126"/>
        <v>-8.6594527665814242E-2</v>
      </c>
      <c r="CW55" s="159">
        <f t="shared" si="127"/>
        <v>13.503574177416542</v>
      </c>
      <c r="CX55" s="143">
        <f t="shared" si="128"/>
        <v>0.55070696004498165</v>
      </c>
      <c r="CY55" s="142">
        <f t="shared" si="129"/>
        <v>22.92529122788331</v>
      </c>
      <c r="CZ55" s="24">
        <f t="shared" si="171"/>
        <v>15.685065749673997</v>
      </c>
      <c r="DA55" s="158">
        <f t="shared" si="130"/>
        <v>-8.5353297807755524E-2</v>
      </c>
      <c r="DB55" s="159">
        <f t="shared" si="131"/>
        <v>14.346293661607845</v>
      </c>
      <c r="DC55" s="143">
        <f t="shared" si="132"/>
        <v>0.53590294011479911</v>
      </c>
      <c r="DD55" s="142">
        <f t="shared" si="133"/>
        <v>24.090738600818227</v>
      </c>
      <c r="DE55" s="24">
        <f t="shared" si="172"/>
        <v>16.58636395424179</v>
      </c>
      <c r="DF55" s="158">
        <f t="shared" si="134"/>
        <v>-8.4112067949696806E-2</v>
      </c>
      <c r="DG55" s="159">
        <f t="shared" si="135"/>
        <v>15.191250582284201</v>
      </c>
      <c r="DH55" s="143">
        <f t="shared" si="136"/>
        <v>0.52109892018461657</v>
      </c>
      <c r="DI55" s="142">
        <f t="shared" si="137"/>
        <v>25.229500300586235</v>
      </c>
      <c r="DJ55" s="24">
        <f t="shared" si="173"/>
        <v>17.487662158809581</v>
      </c>
      <c r="DK55" s="158">
        <f t="shared" si="138"/>
        <v>-8.2870838091638074E-2</v>
      </c>
      <c r="DL55" s="159">
        <f t="shared" si="139"/>
        <v>16.038444939445604</v>
      </c>
      <c r="DM55" s="143">
        <f t="shared" si="140"/>
        <v>0.50629490025443391</v>
      </c>
      <c r="DN55" s="142">
        <f t="shared" si="141"/>
        <v>26.341576327187315</v>
      </c>
      <c r="DO55" s="51" t="e">
        <v>#REF!</v>
      </c>
      <c r="DP55" s="80" t="e">
        <f t="shared" si="142"/>
        <v>#REF!</v>
      </c>
      <c r="DQ55" s="15"/>
      <c r="DR55">
        <v>39.549999999999997</v>
      </c>
      <c r="DS55" s="135">
        <f t="shared" si="143"/>
        <v>45323</v>
      </c>
      <c r="DT55" s="108">
        <f t="shared" si="174"/>
        <v>-8.3790490910463458</v>
      </c>
      <c r="DU55" s="158">
        <f t="shared" si="144"/>
        <v>0</v>
      </c>
      <c r="DV55" s="159">
        <f t="shared" si="145"/>
        <v>-8.3790490910463458</v>
      </c>
      <c r="DW55" s="141"/>
      <c r="DX55" s="142"/>
      <c r="DY55" s="24">
        <f t="shared" si="175"/>
        <v>-2.9829114981594556</v>
      </c>
      <c r="DZ55" s="158">
        <f t="shared" si="146"/>
        <v>0</v>
      </c>
      <c r="EA55" s="159">
        <f t="shared" si="147"/>
        <v>-2.9829114981594556</v>
      </c>
      <c r="EB55" s="143"/>
      <c r="EC55" s="142"/>
      <c r="ED55" s="24">
        <f t="shared" si="178"/>
        <v>2.4132260947274351</v>
      </c>
      <c r="EE55" s="158">
        <f t="shared" si="148"/>
        <v>0</v>
      </c>
      <c r="EF55" s="159">
        <f t="shared" si="149"/>
        <v>2.4132260947274351</v>
      </c>
      <c r="EG55" s="143"/>
      <c r="EH55" s="142"/>
      <c r="EI55" s="24">
        <f t="shared" si="176"/>
        <v>7.8093636876143249</v>
      </c>
      <c r="EJ55" s="158">
        <f t="shared" si="150"/>
        <v>0</v>
      </c>
      <c r="EK55" s="159">
        <f t="shared" si="151"/>
        <v>7.8093636876143249</v>
      </c>
      <c r="EL55" s="143"/>
      <c r="EM55" s="142"/>
      <c r="EN55" s="24">
        <f t="shared" si="177"/>
        <v>13.205501280501217</v>
      </c>
      <c r="EO55" s="158">
        <f t="shared" si="152"/>
        <v>0</v>
      </c>
      <c r="EP55" s="159">
        <f t="shared" si="153"/>
        <v>13.205501280501217</v>
      </c>
      <c r="EQ55" s="143"/>
      <c r="ER55" s="142"/>
      <c r="ES55" s="51"/>
      <c r="ET55" s="80"/>
      <c r="EU55" s="67"/>
      <c r="EV55" s="34"/>
    </row>
    <row r="56" spans="1:152" ht="15" customHeight="1">
      <c r="A56">
        <f t="shared" si="54"/>
        <v>2024</v>
      </c>
      <c r="B56" s="46">
        <v>45352</v>
      </c>
      <c r="C56" s="111">
        <f t="shared" si="55"/>
        <v>1.49</v>
      </c>
      <c r="D56" s="108">
        <f t="shared" si="154"/>
        <v>8.7980275527709928</v>
      </c>
      <c r="E56" s="158">
        <f t="shared" si="56"/>
        <v>-0.13334090965707737</v>
      </c>
      <c r="F56" s="159">
        <f t="shared" si="179"/>
        <v>7.6248905556964788</v>
      </c>
      <c r="G56" s="141">
        <f t="shared" si="58"/>
        <v>0.41626814238349519</v>
      </c>
      <c r="H56" s="80">
        <f t="shared" si="180"/>
        <v>12.460366138801783</v>
      </c>
      <c r="I56" s="24">
        <f t="shared" si="155"/>
        <v>11.479649523694425</v>
      </c>
      <c r="J56" s="158">
        <f t="shared" si="60"/>
        <v>-0.13951698764448611</v>
      </c>
      <c r="K56" s="159">
        <f t="shared" si="181"/>
        <v>9.878043402934118</v>
      </c>
      <c r="L56" s="143">
        <f t="shared" si="62"/>
        <v>0.40528964177813681</v>
      </c>
      <c r="M56" s="142">
        <f t="shared" si="63"/>
        <v>16.132232566891098</v>
      </c>
      <c r="N56" s="24">
        <f t="shared" si="156"/>
        <v>14.161271494617857</v>
      </c>
      <c r="O56" s="158">
        <f t="shared" si="64"/>
        <v>-0.14569306563189482</v>
      </c>
      <c r="P56" s="159">
        <f t="shared" si="182"/>
        <v>12.098072437321415</v>
      </c>
      <c r="Q56" s="143">
        <f t="shared" si="66"/>
        <v>0.39431114117277843</v>
      </c>
      <c r="R56" s="142">
        <f t="shared" si="183"/>
        <v>19.745218618118162</v>
      </c>
      <c r="S56" s="24">
        <f t="shared" si="157"/>
        <v>16.842893465541291</v>
      </c>
      <c r="T56" s="158">
        <f t="shared" si="68"/>
        <v>-0.15186914361930356</v>
      </c>
      <c r="U56" s="159">
        <f t="shared" si="69"/>
        <v>14.28497765885837</v>
      </c>
      <c r="V56" s="143">
        <f t="shared" si="70"/>
        <v>0.38333264056742011</v>
      </c>
      <c r="W56" s="142">
        <f t="shared" si="71"/>
        <v>23.299324292482982</v>
      </c>
      <c r="X56" s="24">
        <f t="shared" si="158"/>
        <v>19.524515436464721</v>
      </c>
      <c r="Y56" s="158">
        <f t="shared" si="72"/>
        <v>-0.15804522160671231</v>
      </c>
      <c r="Z56" s="159">
        <f t="shared" si="184"/>
        <v>16.438759067544979</v>
      </c>
      <c r="AA56" s="143">
        <f t="shared" si="74"/>
        <v>0.37235413996206174</v>
      </c>
      <c r="AB56" s="142">
        <f t="shared" si="185"/>
        <v>26.794549589985543</v>
      </c>
      <c r="AC56" s="144" t="e">
        <v>#REF!</v>
      </c>
      <c r="AD56" s="80" t="e">
        <f t="shared" si="76"/>
        <v>#REF!</v>
      </c>
      <c r="AE56">
        <v>25.59</v>
      </c>
      <c r="AG56" s="135">
        <f t="shared" si="77"/>
        <v>45352</v>
      </c>
      <c r="AH56" s="108">
        <f t="shared" si="159"/>
        <v>11.647166396367176</v>
      </c>
      <c r="AI56" s="158">
        <f t="shared" si="78"/>
        <v>3.8206832259083348E-2</v>
      </c>
      <c r="AJ56" s="159">
        <f t="shared" si="79"/>
        <v>12.092167729166809</v>
      </c>
      <c r="AK56" s="143">
        <f t="shared" si="80"/>
        <v>0.44490443734061047</v>
      </c>
      <c r="AL56" s="142">
        <f t="shared" si="81"/>
        <v>16.829042408555381</v>
      </c>
      <c r="AM56" s="24">
        <f t="shared" si="160"/>
        <v>12.366533402171632</v>
      </c>
      <c r="AN56" s="158">
        <f t="shared" si="82"/>
        <v>3.3011639735150325E-2</v>
      </c>
      <c r="AO56" s="159">
        <f t="shared" si="83"/>
        <v>12.774772947616825</v>
      </c>
      <c r="AP56" s="143">
        <f t="shared" si="84"/>
        <v>0.4363245340183714</v>
      </c>
      <c r="AQ56" s="142">
        <f t="shared" si="85"/>
        <v>17.762355326296795</v>
      </c>
      <c r="AR56" s="24">
        <f t="shared" si="161"/>
        <v>13.085900407976087</v>
      </c>
      <c r="AS56" s="158">
        <f t="shared" si="86"/>
        <v>2.7816447211217302E-2</v>
      </c>
      <c r="AT56" s="159">
        <f t="shared" si="87"/>
        <v>13.449903665885801</v>
      </c>
      <c r="AU56" s="143">
        <f t="shared" si="88"/>
        <v>0.42774463069613233</v>
      </c>
      <c r="AV56" s="142">
        <f t="shared" si="89"/>
        <v>18.683324045312187</v>
      </c>
      <c r="AW56" s="24">
        <f t="shared" si="162"/>
        <v>13.805267413780541</v>
      </c>
      <c r="AX56" s="158">
        <f t="shared" si="90"/>
        <v>2.2621254687284292E-2</v>
      </c>
      <c r="AY56" s="159">
        <f t="shared" si="91"/>
        <v>14.117559883973739</v>
      </c>
      <c r="AZ56" s="143">
        <f t="shared" si="92"/>
        <v>0.41916472737389332</v>
      </c>
      <c r="BA56" s="142">
        <f t="shared" si="93"/>
        <v>19.591948565601555</v>
      </c>
      <c r="BB56" s="24">
        <f t="shared" si="163"/>
        <v>14.524634419584997</v>
      </c>
      <c r="BC56" s="158">
        <f t="shared" si="94"/>
        <v>1.7426062163351269E-2</v>
      </c>
      <c r="BD56" s="159">
        <f t="shared" si="95"/>
        <v>14.777741601880637</v>
      </c>
      <c r="BE56" s="143">
        <f t="shared" si="96"/>
        <v>0.4105848240516542</v>
      </c>
      <c r="BF56" s="142">
        <f t="shared" si="97"/>
        <v>20.488228887164901</v>
      </c>
      <c r="BG56" s="153" t="e">
        <v>#REF!</v>
      </c>
      <c r="BH56" s="80" t="e">
        <f t="shared" si="98"/>
        <v>#REF!</v>
      </c>
      <c r="BI56" s="24">
        <v>26.01</v>
      </c>
      <c r="BJ56" s="154">
        <v>30.84</v>
      </c>
      <c r="BK56" s="135">
        <f t="shared" si="99"/>
        <v>45352</v>
      </c>
      <c r="BL56" s="108">
        <f t="shared" si="164"/>
        <v>10.747044723561974</v>
      </c>
      <c r="BM56" s="158">
        <f t="shared" si="100"/>
        <v>-0.22117795041804603</v>
      </c>
      <c r="BN56" s="159">
        <f t="shared" si="101"/>
        <v>8.3700353985534601</v>
      </c>
      <c r="BO56" s="141">
        <f t="shared" si="102"/>
        <v>0.36225926128802832</v>
      </c>
      <c r="BP56" s="142">
        <f t="shared" si="103"/>
        <v>14.640261206148939</v>
      </c>
      <c r="BQ56" s="24">
        <f t="shared" si="165"/>
        <v>11.557435784778438</v>
      </c>
      <c r="BR56" s="158">
        <f t="shared" si="104"/>
        <v>-0.22208107571453872</v>
      </c>
      <c r="BS56" s="159">
        <f t="shared" si="105"/>
        <v>8.990748013193139</v>
      </c>
      <c r="BT56" s="143">
        <f t="shared" si="106"/>
        <v>0.35466755559485658</v>
      </c>
      <c r="BU56" s="142">
        <f t="shared" si="107"/>
        <v>15.65648328351033</v>
      </c>
      <c r="BV56" s="24">
        <f t="shared" si="166"/>
        <v>12.367826845994902</v>
      </c>
      <c r="BW56" s="158">
        <f t="shared" si="108"/>
        <v>-0.22298420101103145</v>
      </c>
      <c r="BX56" s="159">
        <f t="shared" si="109"/>
        <v>9.6099968584979436</v>
      </c>
      <c r="BY56" s="143">
        <f t="shared" si="110"/>
        <v>0.34707584990168489</v>
      </c>
      <c r="BZ56" s="142">
        <f t="shared" si="111"/>
        <v>16.660400860005456</v>
      </c>
      <c r="CA56" s="24">
        <f t="shared" si="167"/>
        <v>13.178217907211364</v>
      </c>
      <c r="CB56" s="158">
        <f t="shared" si="112"/>
        <v>-0.22388732630752417</v>
      </c>
      <c r="CC56" s="159">
        <f t="shared" si="113"/>
        <v>10.227781934467876</v>
      </c>
      <c r="CD56" s="143">
        <f t="shared" si="114"/>
        <v>0.33948414420851319</v>
      </c>
      <c r="CE56" s="142">
        <f t="shared" si="115"/>
        <v>17.652013935634319</v>
      </c>
      <c r="CF56" s="24">
        <f t="shared" si="168"/>
        <v>13.98860896842783</v>
      </c>
      <c r="CG56" s="158">
        <f t="shared" si="116"/>
        <v>-0.22479045160401689</v>
      </c>
      <c r="CH56" s="159">
        <f t="shared" si="117"/>
        <v>10.844103241102937</v>
      </c>
      <c r="CI56" s="143">
        <f t="shared" si="118"/>
        <v>0.33189243851534145</v>
      </c>
      <c r="CJ56" s="142">
        <f t="shared" si="119"/>
        <v>18.631322510396917</v>
      </c>
      <c r="CK56" s="15" t="e">
        <v>#REF!</v>
      </c>
      <c r="CL56" s="80" t="e">
        <f t="shared" si="120"/>
        <v>#REF!</v>
      </c>
      <c r="CM56" s="15"/>
      <c r="CN56" s="34">
        <v>23.86</v>
      </c>
      <c r="CO56" s="135">
        <f t="shared" si="121"/>
        <v>45352</v>
      </c>
      <c r="CP56" s="108">
        <f t="shared" si="169"/>
        <v>12.02609262639665</v>
      </c>
      <c r="CQ56" s="158">
        <f t="shared" si="122"/>
        <v>-9.0392281206844977E-2</v>
      </c>
      <c r="CR56" s="159">
        <f t="shared" si="123"/>
        <v>10.939026679891839</v>
      </c>
      <c r="CS56" s="141">
        <f t="shared" si="124"/>
        <v>0.59600237309544701</v>
      </c>
      <c r="CT56" s="142">
        <f t="shared" si="125"/>
        <v>19.193672370794708</v>
      </c>
      <c r="CU56" s="24">
        <f t="shared" si="170"/>
        <v>12.806868396632703</v>
      </c>
      <c r="CV56" s="158">
        <f t="shared" si="126"/>
        <v>-8.9317029760038288E-2</v>
      </c>
      <c r="CW56" s="159">
        <f t="shared" si="127"/>
        <v>11.662996950917766</v>
      </c>
      <c r="CX56" s="143">
        <f t="shared" si="128"/>
        <v>0.58317796048150972</v>
      </c>
      <c r="CY56" s="142">
        <f t="shared" si="129"/>
        <v>20.275551788336067</v>
      </c>
      <c r="CZ56" s="24">
        <f t="shared" si="171"/>
        <v>13.587644166868754</v>
      </c>
      <c r="DA56" s="158">
        <f t="shared" si="130"/>
        <v>-8.82417783132316E-2</v>
      </c>
      <c r="DB56" s="159">
        <f t="shared" si="131"/>
        <v>12.388646282496847</v>
      </c>
      <c r="DC56" s="143">
        <f t="shared" si="132"/>
        <v>0.57035354786757253</v>
      </c>
      <c r="DD56" s="142">
        <f t="shared" si="133"/>
        <v>21.337405224604474</v>
      </c>
      <c r="DE56" s="24">
        <f t="shared" si="172"/>
        <v>14.368419937104806</v>
      </c>
      <c r="DF56" s="158">
        <f t="shared" si="134"/>
        <v>-8.7166526866424926E-2</v>
      </c>
      <c r="DG56" s="159">
        <f t="shared" si="135"/>
        <v>13.115974674629085</v>
      </c>
      <c r="DH56" s="143">
        <f t="shared" si="136"/>
        <v>0.55752913525363534</v>
      </c>
      <c r="DI56" s="142">
        <f t="shared" si="137"/>
        <v>22.379232679599941</v>
      </c>
      <c r="DJ56" s="24">
        <f t="shared" si="173"/>
        <v>15.149195707340859</v>
      </c>
      <c r="DK56" s="158">
        <f t="shared" si="138"/>
        <v>-8.6091275419618238E-2</v>
      </c>
      <c r="DL56" s="159">
        <f t="shared" si="139"/>
        <v>13.844982127314479</v>
      </c>
      <c r="DM56" s="143">
        <f t="shared" si="140"/>
        <v>0.54470472263969805</v>
      </c>
      <c r="DN56" s="142">
        <f t="shared" si="141"/>
        <v>23.401034153322467</v>
      </c>
      <c r="DO56" s="51" t="e">
        <v>#REF!</v>
      </c>
      <c r="DP56" s="80" t="e">
        <f t="shared" si="142"/>
        <v>#REF!</v>
      </c>
      <c r="DQ56" s="15"/>
      <c r="DR56">
        <v>38.090000000000003</v>
      </c>
      <c r="DS56" s="135">
        <f t="shared" si="143"/>
        <v>45352</v>
      </c>
      <c r="DT56" s="108">
        <f t="shared" si="174"/>
        <v>-7.2585948521273576</v>
      </c>
      <c r="DU56" s="158">
        <f t="shared" si="144"/>
        <v>0</v>
      </c>
      <c r="DV56" s="159">
        <f t="shared" si="145"/>
        <v>-7.2585948521273576</v>
      </c>
      <c r="DW56" s="141"/>
      <c r="DX56" s="142"/>
      <c r="DY56" s="24">
        <f t="shared" si="175"/>
        <v>-2.5840337978241794</v>
      </c>
      <c r="DZ56" s="158">
        <f t="shared" si="146"/>
        <v>0</v>
      </c>
      <c r="EA56" s="159">
        <f t="shared" si="147"/>
        <v>-2.5840337978241794</v>
      </c>
      <c r="EB56" s="143"/>
      <c r="EC56" s="142"/>
      <c r="ED56" s="24">
        <f t="shared" si="178"/>
        <v>2.0905272564789992</v>
      </c>
      <c r="EE56" s="158">
        <f t="shared" si="148"/>
        <v>0</v>
      </c>
      <c r="EF56" s="159">
        <f t="shared" si="149"/>
        <v>2.0905272564789992</v>
      </c>
      <c r="EG56" s="143"/>
      <c r="EH56" s="142"/>
      <c r="EI56" s="24">
        <f t="shared" si="176"/>
        <v>6.7650883107821773</v>
      </c>
      <c r="EJ56" s="158">
        <f t="shared" si="150"/>
        <v>0</v>
      </c>
      <c r="EK56" s="159">
        <f t="shared" si="151"/>
        <v>6.7650883107821773</v>
      </c>
      <c r="EL56" s="143"/>
      <c r="EM56" s="142"/>
      <c r="EN56" s="24">
        <f t="shared" si="177"/>
        <v>11.439649365085357</v>
      </c>
      <c r="EO56" s="158">
        <f t="shared" si="152"/>
        <v>0</v>
      </c>
      <c r="EP56" s="159">
        <f t="shared" si="153"/>
        <v>11.439649365085357</v>
      </c>
      <c r="EQ56" s="143"/>
      <c r="ER56" s="142"/>
      <c r="ES56" s="51"/>
      <c r="ET56" s="80"/>
      <c r="EU56" s="67"/>
      <c r="EV56" s="34"/>
    </row>
    <row r="57" spans="1:152" ht="15" customHeight="1">
      <c r="A57">
        <f t="shared" si="54"/>
        <v>2024</v>
      </c>
      <c r="B57" s="48">
        <v>45383</v>
      </c>
      <c r="C57" s="111">
        <f t="shared" si="55"/>
        <v>1.6</v>
      </c>
      <c r="D57" s="108">
        <f t="shared" si="154"/>
        <v>9.4475463653916716</v>
      </c>
      <c r="E57" s="158">
        <f t="shared" si="56"/>
        <v>-0.13483682477282841</v>
      </c>
      <c r="F57" s="159">
        <f t="shared" si="179"/>
        <v>8.1736692115881819</v>
      </c>
      <c r="G57" s="141">
        <f t="shared" si="58"/>
        <v>0.41360902683519429</v>
      </c>
      <c r="H57" s="80">
        <f t="shared" si="180"/>
        <v>13.355136823561697</v>
      </c>
      <c r="I57" s="24">
        <f t="shared" si="155"/>
        <v>12.327140428128242</v>
      </c>
      <c r="J57" s="158">
        <f t="shared" si="60"/>
        <v>-0.14146885482642166</v>
      </c>
      <c r="K57" s="159">
        <f t="shared" si="181"/>
        <v>10.583233988476454</v>
      </c>
      <c r="L57" s="143">
        <f t="shared" si="62"/>
        <v>0.40182003289655444</v>
      </c>
      <c r="M57" s="142">
        <f t="shared" si="63"/>
        <v>17.280432400479178</v>
      </c>
      <c r="N57" s="24">
        <f t="shared" si="156"/>
        <v>15.206734490864813</v>
      </c>
      <c r="O57" s="158">
        <f t="shared" si="64"/>
        <v>-0.14810088488001494</v>
      </c>
      <c r="P57" s="159">
        <f t="shared" si="182"/>
        <v>12.95460365663229</v>
      </c>
      <c r="Q57" s="143">
        <f t="shared" si="66"/>
        <v>0.39003103895791458</v>
      </c>
      <c r="R57" s="142">
        <f t="shared" si="183"/>
        <v>21.137832943493972</v>
      </c>
      <c r="S57" s="24">
        <f t="shared" si="157"/>
        <v>18.086328553601387</v>
      </c>
      <c r="T57" s="158">
        <f t="shared" si="68"/>
        <v>-0.15473291493360822</v>
      </c>
      <c r="U57" s="159">
        <f t="shared" si="69"/>
        <v>15.287778216055695</v>
      </c>
      <c r="V57" s="143">
        <f t="shared" si="70"/>
        <v>0.37824204501927472</v>
      </c>
      <c r="W57" s="142">
        <f t="shared" si="71"/>
        <v>24.927338452606076</v>
      </c>
      <c r="X57" s="24">
        <f t="shared" si="158"/>
        <v>20.965922616337956</v>
      </c>
      <c r="Y57" s="158">
        <f t="shared" si="72"/>
        <v>-0.16136494498720147</v>
      </c>
      <c r="Z57" s="159">
        <f t="shared" si="184"/>
        <v>17.582757666746659</v>
      </c>
      <c r="AA57" s="143">
        <f t="shared" si="74"/>
        <v>0.36645305108063492</v>
      </c>
      <c r="AB57" s="142">
        <f t="shared" si="185"/>
        <v>28.648948927815489</v>
      </c>
      <c r="AC57" s="144" t="e">
        <v>#REF!</v>
      </c>
      <c r="AD57" s="80" t="e">
        <f t="shared" si="76"/>
        <v>#REF!</v>
      </c>
      <c r="AE57">
        <v>27.16</v>
      </c>
      <c r="AG57" s="135">
        <f t="shared" si="77"/>
        <v>45383</v>
      </c>
      <c r="AH57" s="108">
        <f t="shared" si="159"/>
        <v>12.507024318246632</v>
      </c>
      <c r="AI57" s="158">
        <f t="shared" si="78"/>
        <v>3.1997029180337436E-2</v>
      </c>
      <c r="AJ57" s="159">
        <f t="shared" si="79"/>
        <v>12.907211940316762</v>
      </c>
      <c r="AK57" s="143">
        <f t="shared" si="80"/>
        <v>0.43464889631487635</v>
      </c>
      <c r="AL57" s="142">
        <f t="shared" si="81"/>
        <v>17.943188634355849</v>
      </c>
      <c r="AM57" s="24">
        <f t="shared" si="160"/>
        <v>13.279498955352089</v>
      </c>
      <c r="AN57" s="158">
        <f t="shared" si="82"/>
        <v>2.6418298953295255E-2</v>
      </c>
      <c r="AO57" s="159">
        <f t="shared" si="83"/>
        <v>13.630320728704554</v>
      </c>
      <c r="AP57" s="143">
        <f t="shared" si="84"/>
        <v>0.42543557731112969</v>
      </c>
      <c r="AQ57" s="142">
        <f t="shared" si="85"/>
        <v>18.929070259824851</v>
      </c>
      <c r="AR57" s="24">
        <f t="shared" si="161"/>
        <v>14.051973592457543</v>
      </c>
      <c r="AS57" s="158">
        <f t="shared" si="86"/>
        <v>2.0839568726253088E-2</v>
      </c>
      <c r="AT57" s="159">
        <f t="shared" si="87"/>
        <v>14.344810661877055</v>
      </c>
      <c r="AU57" s="143">
        <f t="shared" si="88"/>
        <v>0.41622225830738302</v>
      </c>
      <c r="AV57" s="142">
        <f t="shared" si="89"/>
        <v>19.900717774785928</v>
      </c>
      <c r="AW57" s="24">
        <f t="shared" si="162"/>
        <v>14.824448229562998</v>
      </c>
      <c r="AX57" s="158">
        <f t="shared" si="90"/>
        <v>1.5260838499210921E-2</v>
      </c>
      <c r="AY57" s="159">
        <f t="shared" si="91"/>
        <v>15.050681739834273</v>
      </c>
      <c r="AZ57" s="143">
        <f t="shared" si="92"/>
        <v>0.40700893930363635</v>
      </c>
      <c r="BA57" s="142">
        <f t="shared" si="93"/>
        <v>20.858131179239106</v>
      </c>
      <c r="BB57" s="24">
        <f t="shared" si="163"/>
        <v>15.596922866668454</v>
      </c>
      <c r="BC57" s="158">
        <f t="shared" si="94"/>
        <v>9.6821082721687546E-3</v>
      </c>
      <c r="BD57" s="159">
        <f t="shared" si="95"/>
        <v>15.747933962576202</v>
      </c>
      <c r="BE57" s="143">
        <f t="shared" si="96"/>
        <v>0.39779562029988974</v>
      </c>
      <c r="BF57" s="142">
        <f t="shared" si="97"/>
        <v>21.801310473184365</v>
      </c>
      <c r="BG57" s="153" t="e">
        <v>#REF!</v>
      </c>
      <c r="BH57" s="80" t="e">
        <f t="shared" si="98"/>
        <v>#REF!</v>
      </c>
      <c r="BI57" s="24">
        <v>22.31</v>
      </c>
      <c r="BJ57" s="154">
        <v>31.43</v>
      </c>
      <c r="BK57" s="135">
        <f t="shared" si="99"/>
        <v>45383</v>
      </c>
      <c r="BL57" s="108">
        <f t="shared" si="164"/>
        <v>11.540450709865208</v>
      </c>
      <c r="BM57" s="158">
        <f t="shared" si="100"/>
        <v>-0.22206214701264271</v>
      </c>
      <c r="BN57" s="159">
        <f t="shared" si="101"/>
        <v>8.977753447738964</v>
      </c>
      <c r="BO57" s="141">
        <f t="shared" si="102"/>
        <v>0.35482667098505372</v>
      </c>
      <c r="BP57" s="142">
        <f t="shared" si="103"/>
        <v>15.635310416913782</v>
      </c>
      <c r="BQ57" s="24">
        <f t="shared" si="165"/>
        <v>12.410669299090941</v>
      </c>
      <c r="BR57" s="158">
        <f t="shared" si="104"/>
        <v>-0.22303194598874229</v>
      </c>
      <c r="BS57" s="159">
        <f t="shared" si="105"/>
        <v>9.6426935742919468</v>
      </c>
      <c r="BT57" s="143">
        <f t="shared" si="106"/>
        <v>0.34667450379775522</v>
      </c>
      <c r="BU57" s="142">
        <f t="shared" si="107"/>
        <v>16.713131920151326</v>
      </c>
      <c r="BV57" s="24">
        <f t="shared" si="166"/>
        <v>13.280887888316673</v>
      </c>
      <c r="BW57" s="158">
        <f t="shared" si="108"/>
        <v>-0.22400174496484185</v>
      </c>
      <c r="BX57" s="159">
        <f t="shared" si="109"/>
        <v>10.305945826651305</v>
      </c>
      <c r="BY57" s="143">
        <f t="shared" si="110"/>
        <v>0.33852233661045672</v>
      </c>
      <c r="BZ57" s="142">
        <f t="shared" si="111"/>
        <v>17.776765088531146</v>
      </c>
      <c r="CA57" s="24">
        <f t="shared" si="167"/>
        <v>14.151106477542406</v>
      </c>
      <c r="CB57" s="158">
        <f t="shared" si="112"/>
        <v>-0.2249715439409414</v>
      </c>
      <c r="CC57" s="159">
        <f t="shared" si="113"/>
        <v>10.967510204817033</v>
      </c>
      <c r="CD57" s="143">
        <f t="shared" si="114"/>
        <v>0.33037016942315828</v>
      </c>
      <c r="CE57" s="142">
        <f t="shared" si="115"/>
        <v>18.826209922053241</v>
      </c>
      <c r="CF57" s="24">
        <f t="shared" si="168"/>
        <v>15.02132506676814</v>
      </c>
      <c r="CG57" s="158">
        <f t="shared" si="116"/>
        <v>-0.22594134291704096</v>
      </c>
      <c r="CH57" s="159">
        <f t="shared" si="117"/>
        <v>11.627386708789137</v>
      </c>
      <c r="CI57" s="143">
        <f t="shared" si="118"/>
        <v>0.32221800223585978</v>
      </c>
      <c r="CJ57" s="142">
        <f t="shared" si="119"/>
        <v>19.861466420717615</v>
      </c>
      <c r="CK57" s="15" t="e">
        <v>#REF!</v>
      </c>
      <c r="CL57" s="80" t="e">
        <f t="shared" si="120"/>
        <v>#REF!</v>
      </c>
      <c r="CM57" s="15"/>
      <c r="CN57" s="34">
        <v>17.54</v>
      </c>
      <c r="CO57" s="135">
        <f t="shared" si="121"/>
        <v>45383</v>
      </c>
      <c r="CP57" s="108">
        <f t="shared" si="169"/>
        <v>12.913924967942712</v>
      </c>
      <c r="CQ57" s="158">
        <f t="shared" si="122"/>
        <v>-8.9169595967162715E-2</v>
      </c>
      <c r="CR57" s="159">
        <f t="shared" si="123"/>
        <v>11.762395496201007</v>
      </c>
      <c r="CS57" s="141">
        <f t="shared" si="124"/>
        <v>0.58141953290748571</v>
      </c>
      <c r="CT57" s="142">
        <f t="shared" si="125"/>
        <v>20.422333190806281</v>
      </c>
      <c r="CU57" s="24">
        <f t="shared" si="170"/>
        <v>13.75234190242438</v>
      </c>
      <c r="CV57" s="158">
        <f t="shared" si="126"/>
        <v>-8.8014963541061572E-2</v>
      </c>
      <c r="CW57" s="159">
        <f t="shared" si="127"/>
        <v>12.541930031278286</v>
      </c>
      <c r="CX57" s="143">
        <f t="shared" si="128"/>
        <v>0.56764835157708327</v>
      </c>
      <c r="CY57" s="142">
        <f t="shared" si="129"/>
        <v>21.558836113660028</v>
      </c>
      <c r="CZ57" s="24">
        <f t="shared" si="171"/>
        <v>14.590758836906046</v>
      </c>
      <c r="DA57" s="158">
        <f t="shared" si="130"/>
        <v>-8.6860331114960443E-2</v>
      </c>
      <c r="DB57" s="159">
        <f t="shared" si="131"/>
        <v>13.32340069311385</v>
      </c>
      <c r="DC57" s="143">
        <f t="shared" si="132"/>
        <v>0.55387717024668093</v>
      </c>
      <c r="DD57" s="142">
        <f t="shared" si="133"/>
        <v>22.672247053243321</v>
      </c>
      <c r="DE57" s="24">
        <f t="shared" si="172"/>
        <v>15.429175771387712</v>
      </c>
      <c r="DF57" s="158">
        <f t="shared" si="134"/>
        <v>-8.57056986888593E-2</v>
      </c>
      <c r="DG57" s="159">
        <f t="shared" si="135"/>
        <v>14.106807481707708</v>
      </c>
      <c r="DH57" s="143">
        <f t="shared" si="136"/>
        <v>0.54010598891627848</v>
      </c>
      <c r="DI57" s="142">
        <f t="shared" si="137"/>
        <v>23.762566009556156</v>
      </c>
      <c r="DJ57" s="24">
        <f t="shared" si="173"/>
        <v>16.267592705869379</v>
      </c>
      <c r="DK57" s="158">
        <f t="shared" si="138"/>
        <v>-8.4551066262758157E-2</v>
      </c>
      <c r="DL57" s="159">
        <f t="shared" si="139"/>
        <v>14.892150397059856</v>
      </c>
      <c r="DM57" s="143">
        <f t="shared" si="140"/>
        <v>0.52633480758587603</v>
      </c>
      <c r="DN57" s="142">
        <f t="shared" si="141"/>
        <v>24.829792982598541</v>
      </c>
      <c r="DO57" s="51" t="e">
        <v>#REF!</v>
      </c>
      <c r="DP57" s="80" t="e">
        <f t="shared" si="142"/>
        <v>#REF!</v>
      </c>
      <c r="DQ57" s="15"/>
      <c r="DR57">
        <v>33.71</v>
      </c>
      <c r="DS57" s="135">
        <f t="shared" si="143"/>
        <v>45383</v>
      </c>
      <c r="DT57" s="108">
        <f t="shared" si="174"/>
        <v>-7.7944642707407867</v>
      </c>
      <c r="DU57" s="158">
        <f t="shared" si="144"/>
        <v>0</v>
      </c>
      <c r="DV57" s="159">
        <f t="shared" si="145"/>
        <v>-7.7944642707407867</v>
      </c>
      <c r="DW57" s="141"/>
      <c r="DX57" s="142"/>
      <c r="DY57" s="24">
        <f t="shared" si="175"/>
        <v>-2.7748013936367029</v>
      </c>
      <c r="DZ57" s="158">
        <f t="shared" si="146"/>
        <v>0</v>
      </c>
      <c r="EA57" s="159">
        <f t="shared" si="147"/>
        <v>-2.7748013936367029</v>
      </c>
      <c r="EB57" s="143"/>
      <c r="EC57" s="142"/>
      <c r="ED57" s="24">
        <f t="shared" si="178"/>
        <v>2.2448614834673815</v>
      </c>
      <c r="EE57" s="158">
        <f t="shared" si="148"/>
        <v>0</v>
      </c>
      <c r="EF57" s="159">
        <f t="shared" si="149"/>
        <v>2.2448614834673815</v>
      </c>
      <c r="EG57" s="143"/>
      <c r="EH57" s="142"/>
      <c r="EI57" s="24">
        <f t="shared" si="176"/>
        <v>7.2645243605714658</v>
      </c>
      <c r="EJ57" s="158">
        <f t="shared" si="150"/>
        <v>0</v>
      </c>
      <c r="EK57" s="159">
        <f t="shared" si="151"/>
        <v>7.2645243605714658</v>
      </c>
      <c r="EL57" s="143"/>
      <c r="EM57" s="142"/>
      <c r="EN57" s="24">
        <f t="shared" si="177"/>
        <v>12.284187237675551</v>
      </c>
      <c r="EO57" s="158">
        <f t="shared" si="152"/>
        <v>0</v>
      </c>
      <c r="EP57" s="159">
        <f t="shared" si="153"/>
        <v>12.284187237675551</v>
      </c>
      <c r="EQ57" s="143"/>
      <c r="ER57" s="142"/>
      <c r="ES57" s="51"/>
      <c r="ET57" s="80"/>
      <c r="EU57" s="67"/>
      <c r="EV57" s="34"/>
    </row>
    <row r="58" spans="1:152" ht="16">
      <c r="A58">
        <f t="shared" si="54"/>
        <v>2024</v>
      </c>
      <c r="B58" s="46">
        <v>45413</v>
      </c>
      <c r="C58" s="111">
        <f t="shared" si="55"/>
        <v>2.12</v>
      </c>
      <c r="D58" s="108">
        <f t="shared" si="154"/>
        <v>12.517998934143964</v>
      </c>
      <c r="E58" s="158">
        <f t="shared" si="56"/>
        <v>-0.14190842350183325</v>
      </c>
      <c r="F58" s="159">
        <f t="shared" si="179"/>
        <v>10.741589440001965</v>
      </c>
      <c r="G58" s="141">
        <f t="shared" si="58"/>
        <v>0.40103866242504466</v>
      </c>
      <c r="H58" s="80">
        <f t="shared" si="180"/>
        <v>17.538200482931195</v>
      </c>
      <c r="I58" s="24">
        <f t="shared" si="155"/>
        <v>16.333461067269919</v>
      </c>
      <c r="J58" s="158">
        <f t="shared" si="60"/>
        <v>-0.15069586332284432</v>
      </c>
      <c r="K58" s="159">
        <f t="shared" si="181"/>
        <v>13.872076050687612</v>
      </c>
      <c r="L58" s="143">
        <f t="shared" si="62"/>
        <v>0.3854182454563469</v>
      </c>
      <c r="M58" s="142">
        <f t="shared" si="63"/>
        <v>22.628674974046643</v>
      </c>
      <c r="N58" s="24">
        <f t="shared" si="156"/>
        <v>20.148923200395878</v>
      </c>
      <c r="O58" s="158">
        <f t="shared" si="64"/>
        <v>-0.15948330314385542</v>
      </c>
      <c r="P58" s="159">
        <f t="shared" si="182"/>
        <v>16.935506373604881</v>
      </c>
      <c r="Q58" s="143">
        <f t="shared" si="66"/>
        <v>0.36979782848764908</v>
      </c>
      <c r="R58" s="142">
        <f t="shared" si="183"/>
        <v>27.599951246266684</v>
      </c>
      <c r="S58" s="24">
        <f t="shared" si="157"/>
        <v>23.964385333521836</v>
      </c>
      <c r="T58" s="158">
        <f t="shared" si="68"/>
        <v>-0.16827074296486649</v>
      </c>
      <c r="U58" s="159">
        <f t="shared" si="69"/>
        <v>19.931880408753766</v>
      </c>
      <c r="V58" s="143">
        <f t="shared" si="70"/>
        <v>0.35417741151895132</v>
      </c>
      <c r="W58" s="142">
        <f t="shared" si="71"/>
        <v>32.452029299591324</v>
      </c>
      <c r="X58" s="24">
        <f t="shared" si="158"/>
        <v>27.779847466647791</v>
      </c>
      <c r="Y58" s="158">
        <f t="shared" si="72"/>
        <v>-0.17705818278587757</v>
      </c>
      <c r="Z58" s="159">
        <f t="shared" si="184"/>
        <v>22.861198156134268</v>
      </c>
      <c r="AA58" s="143">
        <f t="shared" si="74"/>
        <v>0.33855699455025351</v>
      </c>
      <c r="AB58" s="142">
        <f t="shared" si="185"/>
        <v>37.184909134020543</v>
      </c>
      <c r="AC58" s="144" t="e">
        <v>#REF!</v>
      </c>
      <c r="AD58" s="80" t="e">
        <f t="shared" si="76"/>
        <v>#REF!</v>
      </c>
      <c r="AE58">
        <v>28.7</v>
      </c>
      <c r="AG58" s="135">
        <f t="shared" si="77"/>
        <v>45413</v>
      </c>
      <c r="AH58" s="108">
        <f t="shared" si="159"/>
        <v>16.571807221676789</v>
      </c>
      <c r="AI58" s="158">
        <f t="shared" si="78"/>
        <v>2.6415964444476692E-3</v>
      </c>
      <c r="AJ58" s="159">
        <f t="shared" si="79"/>
        <v>16.615583248711644</v>
      </c>
      <c r="AK58" s="143">
        <f t="shared" si="80"/>
        <v>0.38616815692049672</v>
      </c>
      <c r="AL58" s="142">
        <f t="shared" si="81"/>
        <v>22.971311473313492</v>
      </c>
      <c r="AM58" s="24">
        <f t="shared" si="160"/>
        <v>17.595336115841516</v>
      </c>
      <c r="AN58" s="158">
        <f t="shared" si="82"/>
        <v>-4.7502211063831928E-3</v>
      </c>
      <c r="AO58" s="159">
        <f t="shared" si="83"/>
        <v>17.511754378850139</v>
      </c>
      <c r="AP58" s="143">
        <f t="shared" si="84"/>
        <v>0.37396050924053242</v>
      </c>
      <c r="AQ58" s="142">
        <f t="shared" si="85"/>
        <v>24.175296969979943</v>
      </c>
      <c r="AR58" s="24">
        <f t="shared" si="161"/>
        <v>18.618865010006246</v>
      </c>
      <c r="AS58" s="158">
        <f t="shared" si="86"/>
        <v>-1.2142038657214096E-2</v>
      </c>
      <c r="AT58" s="159">
        <f t="shared" si="87"/>
        <v>18.3927940313013</v>
      </c>
      <c r="AU58" s="143">
        <f t="shared" si="88"/>
        <v>0.36175286156056807</v>
      </c>
      <c r="AV58" s="142">
        <f t="shared" si="89"/>
        <v>25.354292706385941</v>
      </c>
      <c r="AW58" s="24">
        <f t="shared" si="162"/>
        <v>19.642393904170973</v>
      </c>
      <c r="AX58" s="158">
        <f t="shared" si="90"/>
        <v>-1.9533856208044972E-2</v>
      </c>
      <c r="AY58" s="159">
        <f t="shared" si="91"/>
        <v>19.25870220606512</v>
      </c>
      <c r="AZ58" s="143">
        <f t="shared" si="92"/>
        <v>0.34954521388060378</v>
      </c>
      <c r="BA58" s="142">
        <f t="shared" si="93"/>
        <v>26.508298682531485</v>
      </c>
      <c r="BB58" s="24">
        <f t="shared" si="163"/>
        <v>20.6659227983357</v>
      </c>
      <c r="BC58" s="158">
        <f t="shared" si="94"/>
        <v>-2.692567375887582E-2</v>
      </c>
      <c r="BD58" s="159">
        <f t="shared" si="95"/>
        <v>20.1094789031416</v>
      </c>
      <c r="BE58" s="143">
        <f t="shared" si="96"/>
        <v>0.33733756620063948</v>
      </c>
      <c r="BF58" s="142">
        <f t="shared" si="97"/>
        <v>27.637314898416573</v>
      </c>
      <c r="BG58" s="153" t="e">
        <v>#REF!</v>
      </c>
      <c r="BH58" s="80" t="e">
        <f t="shared" si="98"/>
        <v>#REF!</v>
      </c>
      <c r="BI58" s="24">
        <v>23.38</v>
      </c>
      <c r="BJ58" s="154">
        <v>29.54</v>
      </c>
      <c r="BK58" s="135">
        <f t="shared" si="99"/>
        <v>45413</v>
      </c>
      <c r="BL58" s="108">
        <f t="shared" si="164"/>
        <v>15.291097190571401</v>
      </c>
      <c r="BM58" s="158">
        <f t="shared" si="100"/>
        <v>-0.22624198545982713</v>
      </c>
      <c r="BN58" s="159">
        <f t="shared" si="101"/>
        <v>11.831609002317343</v>
      </c>
      <c r="BO58" s="141">
        <f t="shared" si="102"/>
        <v>0.31969078955281022</v>
      </c>
      <c r="BP58" s="142">
        <f t="shared" si="103"/>
        <v>20.179520124553932</v>
      </c>
      <c r="BQ58" s="24">
        <f t="shared" si="165"/>
        <v>16.444136821295494</v>
      </c>
      <c r="BR58" s="158">
        <f t="shared" si="104"/>
        <v>-0.22752696910315903</v>
      </c>
      <c r="BS58" s="159">
        <f t="shared" si="105"/>
        <v>12.702652210828473</v>
      </c>
      <c r="BT58" s="143">
        <f t="shared" si="106"/>
        <v>0.30888916802963973</v>
      </c>
      <c r="BU58" s="142">
        <f t="shared" si="107"/>
        <v>21.523552562991025</v>
      </c>
      <c r="BV58" s="24">
        <f t="shared" si="166"/>
        <v>17.597176452019593</v>
      </c>
      <c r="BW58" s="158">
        <f t="shared" si="108"/>
        <v>-0.22881195274649097</v>
      </c>
      <c r="BX58" s="159">
        <f t="shared" si="109"/>
        <v>13.570732145208423</v>
      </c>
      <c r="BY58" s="143">
        <f t="shared" si="110"/>
        <v>0.29808754650646929</v>
      </c>
      <c r="BZ58" s="142">
        <f t="shared" si="111"/>
        <v>22.842675606043528</v>
      </c>
      <c r="CA58" s="24">
        <f t="shared" si="167"/>
        <v>18.750216082743687</v>
      </c>
      <c r="CB58" s="158">
        <f t="shared" si="112"/>
        <v>-0.23009693638982287</v>
      </c>
      <c r="CC58" s="159">
        <f t="shared" si="113"/>
        <v>14.43584880545718</v>
      </c>
      <c r="CD58" s="143">
        <f t="shared" si="114"/>
        <v>0.28728592498329875</v>
      </c>
      <c r="CE58" s="142">
        <f t="shared" si="115"/>
        <v>24.136889253711431</v>
      </c>
      <c r="CF58" s="24">
        <f t="shared" si="168"/>
        <v>19.903255713467786</v>
      </c>
      <c r="CG58" s="158">
        <f t="shared" si="116"/>
        <v>-0.23138192003315478</v>
      </c>
      <c r="CH58" s="159">
        <f t="shared" si="117"/>
        <v>15.298002191574751</v>
      </c>
      <c r="CI58" s="143">
        <f t="shared" si="118"/>
        <v>0.27648430346012831</v>
      </c>
      <c r="CJ58" s="142">
        <f t="shared" si="119"/>
        <v>25.406193505994747</v>
      </c>
      <c r="CK58" s="15" t="e">
        <v>#REF!</v>
      </c>
      <c r="CL58" s="80" t="e">
        <f t="shared" si="120"/>
        <v>#REF!</v>
      </c>
      <c r="CM58" s="15"/>
      <c r="CN58" s="34">
        <v>17.54</v>
      </c>
      <c r="CO58" s="135">
        <f t="shared" si="121"/>
        <v>45413</v>
      </c>
      <c r="CP58" s="108">
        <f t="shared" si="169"/>
        <v>17.110950582524094</v>
      </c>
      <c r="CQ58" s="158">
        <f t="shared" si="122"/>
        <v>-8.3389629379573837E-2</v>
      </c>
      <c r="CR58" s="159">
        <f t="shared" si="123"/>
        <v>15.684074755115207</v>
      </c>
      <c r="CS58" s="141">
        <f t="shared" si="124"/>
        <v>0.51248247020075954</v>
      </c>
      <c r="CT58" s="142">
        <f t="shared" si="125"/>
        <v>25.880012804539167</v>
      </c>
      <c r="CU58" s="24">
        <f t="shared" si="170"/>
        <v>18.221853020712302</v>
      </c>
      <c r="CV58" s="158">
        <f t="shared" si="126"/>
        <v>-8.185974141498982E-2</v>
      </c>
      <c r="CW58" s="159">
        <f t="shared" si="127"/>
        <v>16.730216844334841</v>
      </c>
      <c r="CX58" s="143">
        <f t="shared" si="128"/>
        <v>0.49423565493797628</v>
      </c>
      <c r="CY58" s="142">
        <f t="shared" si="129"/>
        <v>27.227742482587587</v>
      </c>
      <c r="CZ58" s="24">
        <f t="shared" si="171"/>
        <v>19.332755458900511</v>
      </c>
      <c r="DA58" s="158">
        <f t="shared" si="130"/>
        <v>-8.0329853450405816E-2</v>
      </c>
      <c r="DB58" s="159">
        <f t="shared" si="131"/>
        <v>17.7797580460945</v>
      </c>
      <c r="DC58" s="143">
        <f t="shared" si="132"/>
        <v>0.47598883967519307</v>
      </c>
      <c r="DD58" s="142">
        <f t="shared" si="133"/>
        <v>28.534931297506819</v>
      </c>
      <c r="DE58" s="24">
        <f t="shared" si="172"/>
        <v>20.443657897088716</v>
      </c>
      <c r="DF58" s="158">
        <f t="shared" si="134"/>
        <v>-7.8799965485821799E-2</v>
      </c>
      <c r="DG58" s="159">
        <f t="shared" si="135"/>
        <v>18.832698360394176</v>
      </c>
      <c r="DH58" s="143">
        <f t="shared" si="136"/>
        <v>0.45774202441240996</v>
      </c>
      <c r="DI58" s="142">
        <f t="shared" si="137"/>
        <v>29.801579249296857</v>
      </c>
      <c r="DJ58" s="24">
        <f t="shared" si="173"/>
        <v>21.554560335276928</v>
      </c>
      <c r="DK58" s="158">
        <f t="shared" si="138"/>
        <v>-7.7270077521237795E-2</v>
      </c>
      <c r="DL58" s="159">
        <f t="shared" si="139"/>
        <v>19.889037787233882</v>
      </c>
      <c r="DM58" s="143">
        <f t="shared" si="140"/>
        <v>0.4394952091496267</v>
      </c>
      <c r="DN58" s="142">
        <f t="shared" si="141"/>
        <v>31.027686337957711</v>
      </c>
      <c r="DO58" s="51" t="e">
        <v>#REF!</v>
      </c>
      <c r="DP58" s="80" t="e">
        <f t="shared" si="142"/>
        <v>#REF!</v>
      </c>
      <c r="DQ58" s="15"/>
      <c r="DR58">
        <v>36.880000000000003</v>
      </c>
      <c r="DS58" s="135">
        <f t="shared" si="143"/>
        <v>45413</v>
      </c>
      <c r="DT58" s="108">
        <f t="shared" si="174"/>
        <v>-10.327665158731543</v>
      </c>
      <c r="DU58" s="158">
        <f t="shared" si="144"/>
        <v>0</v>
      </c>
      <c r="DV58" s="159">
        <f t="shared" si="145"/>
        <v>-10.327665158731543</v>
      </c>
      <c r="DW58" s="141"/>
      <c r="DX58" s="142"/>
      <c r="DY58" s="24">
        <f t="shared" si="175"/>
        <v>-3.676611846568631</v>
      </c>
      <c r="DZ58" s="158">
        <f t="shared" si="146"/>
        <v>0</v>
      </c>
      <c r="EA58" s="159">
        <f t="shared" si="147"/>
        <v>-3.676611846568631</v>
      </c>
      <c r="EB58" s="143"/>
      <c r="EC58" s="142"/>
      <c r="ED58" s="24">
        <f t="shared" si="178"/>
        <v>2.9744414655942806</v>
      </c>
      <c r="EE58" s="158">
        <f t="shared" si="148"/>
        <v>0</v>
      </c>
      <c r="EF58" s="159">
        <f t="shared" si="149"/>
        <v>2.9744414655942806</v>
      </c>
      <c r="EG58" s="143"/>
      <c r="EH58" s="142"/>
      <c r="EI58" s="24">
        <f t="shared" si="176"/>
        <v>9.6254947777571918</v>
      </c>
      <c r="EJ58" s="158">
        <f t="shared" si="150"/>
        <v>0</v>
      </c>
      <c r="EK58" s="159">
        <f t="shared" si="151"/>
        <v>9.6254947777571918</v>
      </c>
      <c r="EL58" s="143"/>
      <c r="EM58" s="142"/>
      <c r="EN58" s="24">
        <f t="shared" si="177"/>
        <v>16.276548089920105</v>
      </c>
      <c r="EO58" s="158">
        <f t="shared" si="152"/>
        <v>0</v>
      </c>
      <c r="EP58" s="159">
        <f t="shared" si="153"/>
        <v>16.276548089920105</v>
      </c>
      <c r="EQ58" s="143"/>
      <c r="ER58" s="142"/>
      <c r="ES58" s="51"/>
      <c r="ET58" s="80"/>
      <c r="EU58" s="67"/>
      <c r="EV58" s="34"/>
    </row>
    <row r="59" spans="1:152" ht="15" customHeight="1">
      <c r="A59">
        <f t="shared" si="54"/>
        <v>2024</v>
      </c>
      <c r="B59" s="48">
        <v>45444</v>
      </c>
      <c r="C59" s="111">
        <f t="shared" si="55"/>
        <v>2.5299999999999998</v>
      </c>
      <c r="D59" s="108">
        <f t="shared" si="154"/>
        <v>14.938932690275578</v>
      </c>
      <c r="E59" s="158">
        <f t="shared" si="56"/>
        <v>-0.14748410711508708</v>
      </c>
      <c r="F59" s="159">
        <f t="shared" si="179"/>
        <v>12.7356775411979</v>
      </c>
      <c r="G59" s="141">
        <f t="shared" si="58"/>
        <v>0.39112741356319597</v>
      </c>
      <c r="H59" s="80">
        <f t="shared" si="180"/>
        <v>20.78195879481774</v>
      </c>
      <c r="I59" s="24">
        <f t="shared" si="155"/>
        <v>19.492290801977781</v>
      </c>
      <c r="J59" s="158">
        <f t="shared" si="60"/>
        <v>-0.15797100463733144</v>
      </c>
      <c r="K59" s="159">
        <f t="shared" si="181"/>
        <v>16.413074041306334</v>
      </c>
      <c r="L59" s="143">
        <f t="shared" si="62"/>
        <v>0.37248606689772168</v>
      </c>
      <c r="M59" s="142">
        <f t="shared" si="63"/>
        <v>26.752897537633121</v>
      </c>
      <c r="N59" s="24">
        <f t="shared" si="156"/>
        <v>24.045648913679983</v>
      </c>
      <c r="O59" s="158">
        <f t="shared" si="64"/>
        <v>-0.16845790215957579</v>
      </c>
      <c r="P59" s="159">
        <f t="shared" si="182"/>
        <v>19.994969341615771</v>
      </c>
      <c r="Q59" s="143">
        <f t="shared" si="66"/>
        <v>0.35384472023224744</v>
      </c>
      <c r="R59" s="142">
        <f t="shared" si="183"/>
        <v>32.554074826343921</v>
      </c>
      <c r="S59" s="24">
        <f t="shared" si="157"/>
        <v>28.599007025382189</v>
      </c>
      <c r="T59" s="158">
        <f t="shared" si="68"/>
        <v>-0.17894479968182014</v>
      </c>
      <c r="U59" s="159">
        <f t="shared" si="69"/>
        <v>23.481363442126209</v>
      </c>
      <c r="V59" s="143">
        <f t="shared" si="70"/>
        <v>0.33520337356677321</v>
      </c>
      <c r="W59" s="142">
        <f t="shared" si="71"/>
        <v>38.185490660950144</v>
      </c>
      <c r="X59" s="24">
        <f t="shared" si="158"/>
        <v>33.152365137084388</v>
      </c>
      <c r="Y59" s="158">
        <f t="shared" si="72"/>
        <v>-0.1894316972040645</v>
      </c>
      <c r="Z59" s="159">
        <f t="shared" si="184"/>
        <v>26.872256342837634</v>
      </c>
      <c r="AA59" s="143">
        <f t="shared" si="74"/>
        <v>0.31656202690129898</v>
      </c>
      <c r="AB59" s="142">
        <f t="shared" si="185"/>
        <v>43.647145041451779</v>
      </c>
      <c r="AC59" s="144" t="e">
        <v>#REF!</v>
      </c>
      <c r="AD59" s="80" t="e">
        <f t="shared" si="76"/>
        <v>#REF!</v>
      </c>
      <c r="AE59">
        <v>33.07</v>
      </c>
      <c r="AG59" s="135">
        <f t="shared" si="77"/>
        <v>45444</v>
      </c>
      <c r="AH59" s="108">
        <f t="shared" si="159"/>
        <v>19.776732203227485</v>
      </c>
      <c r="AI59" s="158">
        <f t="shared" si="78"/>
        <v>-2.0504033212696157E-2</v>
      </c>
      <c r="AJ59" s="159">
        <f t="shared" si="79"/>
        <v>19.371229429293912</v>
      </c>
      <c r="AK59" s="143">
        <f t="shared" si="80"/>
        <v>0.34794295855185131</v>
      </c>
      <c r="AL59" s="142">
        <f t="shared" si="81"/>
        <v>26.657906916506132</v>
      </c>
      <c r="AM59" s="24">
        <f t="shared" si="160"/>
        <v>20.998207723150486</v>
      </c>
      <c r="AN59" s="158">
        <f t="shared" si="82"/>
        <v>-2.9325400384206599E-2</v>
      </c>
      <c r="AO59" s="159">
        <f t="shared" si="83"/>
        <v>20.382426874318359</v>
      </c>
      <c r="AP59" s="143">
        <f t="shared" si="84"/>
        <v>0.33337439787717693</v>
      </c>
      <c r="AQ59" s="142">
        <f t="shared" si="85"/>
        <v>27.998472579355667</v>
      </c>
      <c r="AR59" s="24">
        <f t="shared" si="161"/>
        <v>22.219683243073487</v>
      </c>
      <c r="AS59" s="158">
        <f t="shared" si="86"/>
        <v>-3.814676755571704E-2</v>
      </c>
      <c r="AT59" s="159">
        <f t="shared" si="87"/>
        <v>21.372074151238301</v>
      </c>
      <c r="AU59" s="143">
        <f t="shared" si="88"/>
        <v>0.31880583720250255</v>
      </c>
      <c r="AV59" s="142">
        <f t="shared" si="89"/>
        <v>29.30344796175595</v>
      </c>
      <c r="AW59" s="24">
        <f t="shared" si="162"/>
        <v>23.441158762996487</v>
      </c>
      <c r="AX59" s="158">
        <f t="shared" si="90"/>
        <v>-4.6968134727227454E-2</v>
      </c>
      <c r="AY59" s="159">
        <f t="shared" si="91"/>
        <v>22.34017126005374</v>
      </c>
      <c r="AZ59" s="143">
        <f t="shared" si="92"/>
        <v>0.30423727652782817</v>
      </c>
      <c r="BA59" s="142">
        <f t="shared" si="93"/>
        <v>30.572833063706973</v>
      </c>
      <c r="BB59" s="24">
        <f t="shared" si="163"/>
        <v>24.662634282919488</v>
      </c>
      <c r="BC59" s="158">
        <f t="shared" si="94"/>
        <v>-5.5789501898737895E-2</v>
      </c>
      <c r="BD59" s="159">
        <f t="shared" si="95"/>
        <v>23.286718200764671</v>
      </c>
      <c r="BE59" s="143">
        <f t="shared" si="96"/>
        <v>0.28966871585315374</v>
      </c>
      <c r="BF59" s="142">
        <f t="shared" si="97"/>
        <v>31.806627885208741</v>
      </c>
      <c r="BG59" s="153" t="e">
        <v>#REF!</v>
      </c>
      <c r="BH59" s="80" t="e">
        <f t="shared" si="98"/>
        <v>#REF!</v>
      </c>
      <c r="BI59" s="24">
        <v>19.920000000000002</v>
      </c>
      <c r="BJ59" s="154">
        <v>40.520000000000003</v>
      </c>
      <c r="BK59" s="135">
        <f t="shared" si="99"/>
        <v>45444</v>
      </c>
      <c r="BL59" s="108">
        <f t="shared" si="164"/>
        <v>18.248337684974359</v>
      </c>
      <c r="BM59" s="158">
        <f t="shared" si="100"/>
        <v>-0.22953762731241481</v>
      </c>
      <c r="BN59" s="159">
        <f t="shared" si="101"/>
        <v>14.059657550369622</v>
      </c>
      <c r="BO59" s="141">
        <f t="shared" si="102"/>
        <v>0.29198749842354133</v>
      </c>
      <c r="BP59" s="142">
        <f t="shared" si="103"/>
        <v>23.576624155998061</v>
      </c>
      <c r="BQ59" s="24">
        <f t="shared" si="165"/>
        <v>19.624370829187548</v>
      </c>
      <c r="BR59" s="158">
        <f t="shared" si="104"/>
        <v>-0.23107112194337223</v>
      </c>
      <c r="BS59" s="159">
        <f t="shared" si="105"/>
        <v>15.089745444254396</v>
      </c>
      <c r="BT59" s="143">
        <f t="shared" si="106"/>
        <v>0.27909688405862565</v>
      </c>
      <c r="BU59" s="142">
        <f t="shared" si="107"/>
        <v>25.101471579224778</v>
      </c>
      <c r="BV59" s="24">
        <f t="shared" si="166"/>
        <v>21.000403973400736</v>
      </c>
      <c r="BW59" s="158">
        <f t="shared" si="108"/>
        <v>-0.23260461657432968</v>
      </c>
      <c r="BX59" s="159">
        <f t="shared" si="109"/>
        <v>16.115613059261829</v>
      </c>
      <c r="BY59" s="143">
        <f t="shared" si="110"/>
        <v>0.26620626969370992</v>
      </c>
      <c r="BZ59" s="142">
        <f t="shared" si="111"/>
        <v>26.590843177220712</v>
      </c>
      <c r="CA59" s="24">
        <f t="shared" si="167"/>
        <v>22.376437117613925</v>
      </c>
      <c r="CB59" s="158">
        <f t="shared" si="112"/>
        <v>-0.2341381112052871</v>
      </c>
      <c r="CC59" s="159">
        <f t="shared" si="113"/>
        <v>17.13726039539192</v>
      </c>
      <c r="CD59" s="143">
        <f t="shared" si="114"/>
        <v>0.25331565532879419</v>
      </c>
      <c r="CE59" s="142">
        <f t="shared" si="115"/>
        <v>28.044738949985849</v>
      </c>
      <c r="CF59" s="24">
        <f t="shared" si="168"/>
        <v>23.752470261827117</v>
      </c>
      <c r="CG59" s="158">
        <f t="shared" si="116"/>
        <v>-0.23567160583624452</v>
      </c>
      <c r="CH59" s="159">
        <f t="shared" si="117"/>
        <v>18.15468745264468</v>
      </c>
      <c r="CI59" s="143">
        <f t="shared" si="118"/>
        <v>0.24042504096387848</v>
      </c>
      <c r="CJ59" s="142">
        <f t="shared" si="119"/>
        <v>29.463158897520206</v>
      </c>
      <c r="CK59" s="15" t="e">
        <v>#REF!</v>
      </c>
      <c r="CL59" s="80" t="e">
        <f t="shared" si="120"/>
        <v>#REF!</v>
      </c>
      <c r="CM59" s="15"/>
      <c r="CN59" s="34">
        <v>26.49</v>
      </c>
      <c r="CO59" s="135">
        <f t="shared" si="121"/>
        <v>45444</v>
      </c>
      <c r="CP59" s="108">
        <f t="shared" si="169"/>
        <v>20.420143855559409</v>
      </c>
      <c r="CQ59" s="158">
        <f t="shared" si="122"/>
        <v>-7.8832348031667221E-2</v>
      </c>
      <c r="CR59" s="159">
        <f t="shared" si="123"/>
        <v>18.810375968281239</v>
      </c>
      <c r="CS59" s="141">
        <f t="shared" si="124"/>
        <v>0.45812824768199462</v>
      </c>
      <c r="CT59" s="142">
        <f t="shared" si="125"/>
        <v>29.775188577521089</v>
      </c>
      <c r="CU59" s="24">
        <f t="shared" si="170"/>
        <v>21.74589063320855</v>
      </c>
      <c r="CV59" s="158">
        <f t="shared" si="126"/>
        <v>-7.7006585507894798E-2</v>
      </c>
      <c r="CW59" s="159">
        <f t="shared" si="127"/>
        <v>20.071313846717047</v>
      </c>
      <c r="CX59" s="143">
        <f t="shared" si="128"/>
        <v>0.43635256720329574</v>
      </c>
      <c r="CY59" s="142">
        <f t="shared" si="129"/>
        <v>31.234765837131203</v>
      </c>
      <c r="CZ59" s="24">
        <f t="shared" si="171"/>
        <v>23.071637410857683</v>
      </c>
      <c r="DA59" s="158">
        <f t="shared" si="130"/>
        <v>-7.5180822984122375E-2</v>
      </c>
      <c r="DB59" s="159">
        <f t="shared" si="131"/>
        <v>21.337092722718136</v>
      </c>
      <c r="DC59" s="143">
        <f t="shared" si="132"/>
        <v>0.41457688672459697</v>
      </c>
      <c r="DD59" s="142">
        <f t="shared" si="133"/>
        <v>32.636605020289799</v>
      </c>
      <c r="DE59" s="24">
        <f t="shared" si="172"/>
        <v>24.397384188506816</v>
      </c>
      <c r="DF59" s="158">
        <f t="shared" si="134"/>
        <v>-7.3355060460349938E-2</v>
      </c>
      <c r="DG59" s="159">
        <f t="shared" si="135"/>
        <v>22.607712596284514</v>
      </c>
      <c r="DH59" s="143">
        <f t="shared" si="136"/>
        <v>0.3928012062458982</v>
      </c>
      <c r="DI59" s="142">
        <f t="shared" si="137"/>
        <v>33.980706126996893</v>
      </c>
      <c r="DJ59" s="24">
        <f t="shared" si="173"/>
        <v>25.723130966155953</v>
      </c>
      <c r="DK59" s="158">
        <f t="shared" si="138"/>
        <v>-7.1529297936577502E-2</v>
      </c>
      <c r="DL59" s="159">
        <f t="shared" si="139"/>
        <v>23.883173467416182</v>
      </c>
      <c r="DM59" s="143">
        <f t="shared" si="140"/>
        <v>0.37102552576719938</v>
      </c>
      <c r="DN59" s="142">
        <f t="shared" si="141"/>
        <v>35.267069157252493</v>
      </c>
      <c r="DO59" s="51" t="e">
        <v>#REF!</v>
      </c>
      <c r="DP59" s="80" t="e">
        <f t="shared" si="142"/>
        <v>#REF!</v>
      </c>
      <c r="DQ59" s="15"/>
      <c r="DR59">
        <v>48.56</v>
      </c>
      <c r="DS59" s="135">
        <f t="shared" si="143"/>
        <v>45444</v>
      </c>
      <c r="DT59" s="108">
        <f t="shared" si="174"/>
        <v>-12.324996628108869</v>
      </c>
      <c r="DU59" s="158">
        <f t="shared" si="144"/>
        <v>0</v>
      </c>
      <c r="DV59" s="159">
        <f t="shared" si="145"/>
        <v>-12.324996628108869</v>
      </c>
      <c r="DW59" s="141"/>
      <c r="DX59" s="142"/>
      <c r="DY59" s="24">
        <f t="shared" si="175"/>
        <v>-4.3876547036880353</v>
      </c>
      <c r="DZ59" s="158">
        <f t="shared" si="146"/>
        <v>0</v>
      </c>
      <c r="EA59" s="159">
        <f t="shared" si="147"/>
        <v>-4.3876547036880353</v>
      </c>
      <c r="EB59" s="143"/>
      <c r="EC59" s="142"/>
      <c r="ED59" s="24">
        <f t="shared" si="178"/>
        <v>3.549687220732797</v>
      </c>
      <c r="EE59" s="158">
        <f t="shared" si="148"/>
        <v>0</v>
      </c>
      <c r="EF59" s="159">
        <f t="shared" si="149"/>
        <v>3.549687220732797</v>
      </c>
      <c r="EG59" s="143"/>
      <c r="EH59" s="142"/>
      <c r="EI59" s="24">
        <f t="shared" si="176"/>
        <v>11.487029145153629</v>
      </c>
      <c r="EJ59" s="158">
        <f t="shared" si="150"/>
        <v>0</v>
      </c>
      <c r="EK59" s="159">
        <f t="shared" si="151"/>
        <v>11.487029145153629</v>
      </c>
      <c r="EL59" s="143"/>
      <c r="EM59" s="142"/>
      <c r="EN59" s="24">
        <f t="shared" si="177"/>
        <v>19.424371069574462</v>
      </c>
      <c r="EO59" s="158">
        <f t="shared" si="152"/>
        <v>0</v>
      </c>
      <c r="EP59" s="159">
        <f t="shared" si="153"/>
        <v>19.424371069574462</v>
      </c>
      <c r="EQ59" s="143"/>
      <c r="ER59" s="142"/>
      <c r="ES59" s="51"/>
      <c r="ET59" s="80"/>
      <c r="EU59" s="67"/>
      <c r="EV59" s="34"/>
    </row>
    <row r="60" spans="1:152" ht="15" customHeight="1">
      <c r="A60">
        <f t="shared" si="54"/>
        <v>2024</v>
      </c>
      <c r="B60" s="46">
        <v>45474</v>
      </c>
      <c r="C60" s="111">
        <f t="shared" si="55"/>
        <v>2.0699999999999998</v>
      </c>
      <c r="D60" s="108">
        <f t="shared" si="154"/>
        <v>12.222763110225472</v>
      </c>
      <c r="E60" s="158">
        <f t="shared" si="56"/>
        <v>-0.14122846208558279</v>
      </c>
      <c r="F60" s="159">
        <f t="shared" si="179"/>
        <v>10.496561073731934</v>
      </c>
      <c r="G60" s="141">
        <f t="shared" si="58"/>
        <v>0.40224735131063599</v>
      </c>
      <c r="H60" s="80">
        <f t="shared" si="180"/>
        <v>17.13933719701102</v>
      </c>
      <c r="I60" s="24">
        <f t="shared" si="155"/>
        <v>15.948237928890912</v>
      </c>
      <c r="J60" s="158">
        <f t="shared" si="60"/>
        <v>-0.14980865096741908</v>
      </c>
      <c r="K60" s="159">
        <f t="shared" si="181"/>
        <v>13.559053919456339</v>
      </c>
      <c r="L60" s="143">
        <f t="shared" si="62"/>
        <v>0.3869953404025207</v>
      </c>
      <c r="M60" s="142">
        <f t="shared" si="63"/>
        <v>22.120131695002438</v>
      </c>
      <c r="N60" s="24">
        <f t="shared" si="156"/>
        <v>19.673712747556351</v>
      </c>
      <c r="O60" s="158">
        <f t="shared" si="64"/>
        <v>-0.15838883984925536</v>
      </c>
      <c r="P60" s="159">
        <f t="shared" si="182"/>
        <v>16.557616209943394</v>
      </c>
      <c r="Q60" s="143">
        <f t="shared" si="66"/>
        <v>0.37174332949440536</v>
      </c>
      <c r="R60" s="142">
        <f t="shared" si="183"/>
        <v>26.987284227849479</v>
      </c>
      <c r="S60" s="24">
        <f t="shared" si="157"/>
        <v>23.399187566221791</v>
      </c>
      <c r="T60" s="158">
        <f t="shared" si="68"/>
        <v>-0.16696902873109165</v>
      </c>
      <c r="U60" s="159">
        <f t="shared" si="69"/>
        <v>19.492247945193103</v>
      </c>
      <c r="V60" s="143">
        <f t="shared" si="70"/>
        <v>0.35649131858629013</v>
      </c>
      <c r="W60" s="142">
        <f t="shared" si="71"/>
        <v>31.740794795552123</v>
      </c>
      <c r="X60" s="24">
        <f t="shared" si="158"/>
        <v>27.124662384887227</v>
      </c>
      <c r="Y60" s="158">
        <f t="shared" si="72"/>
        <v>-0.17554921761292794</v>
      </c>
      <c r="Z60" s="159">
        <f t="shared" si="184"/>
        <v>22.362949125205457</v>
      </c>
      <c r="AA60" s="143">
        <f t="shared" si="74"/>
        <v>0.34123930767817479</v>
      </c>
      <c r="AB60" s="142">
        <f t="shared" si="185"/>
        <v>36.380663398110372</v>
      </c>
      <c r="AC60" s="144" t="e">
        <v>#REF!</v>
      </c>
      <c r="AD60" s="80" t="e">
        <f t="shared" si="76"/>
        <v>#REF!</v>
      </c>
      <c r="AE60">
        <v>40.32</v>
      </c>
      <c r="AG60" s="135">
        <f t="shared" si="77"/>
        <v>45474</v>
      </c>
      <c r="AH60" s="108">
        <f t="shared" si="159"/>
        <v>16.180962711731578</v>
      </c>
      <c r="AI60" s="158">
        <f t="shared" si="78"/>
        <v>5.4642342075140182E-3</v>
      </c>
      <c r="AJ60" s="159">
        <f t="shared" si="79"/>
        <v>16.269379281691528</v>
      </c>
      <c r="AK60" s="143">
        <f t="shared" si="80"/>
        <v>0.39082976647764867</v>
      </c>
      <c r="AL60" s="142">
        <f t="shared" si="81"/>
        <v>22.504964589741171</v>
      </c>
      <c r="AM60" s="24">
        <f t="shared" si="160"/>
        <v>17.180351773486763</v>
      </c>
      <c r="AN60" s="158">
        <f t="shared" si="82"/>
        <v>-1.7532480237218151E-3</v>
      </c>
      <c r="AO60" s="159">
        <f t="shared" si="83"/>
        <v>17.150230355693051</v>
      </c>
      <c r="AP60" s="143">
        <f t="shared" si="84"/>
        <v>0.37891003501655141</v>
      </c>
      <c r="AQ60" s="142">
        <f t="shared" si="85"/>
        <v>23.690159465575302</v>
      </c>
      <c r="AR60" s="24">
        <f t="shared" si="161"/>
        <v>18.179740835241944</v>
      </c>
      <c r="AS60" s="158">
        <f t="shared" si="86"/>
        <v>-8.9707302549576068E-3</v>
      </c>
      <c r="AT60" s="159">
        <f t="shared" si="87"/>
        <v>18.016655284103951</v>
      </c>
      <c r="AU60" s="143">
        <f t="shared" si="88"/>
        <v>0.36699030355545414</v>
      </c>
      <c r="AV60" s="142">
        <f t="shared" si="89"/>
        <v>24.851529442926868</v>
      </c>
      <c r="AW60" s="24">
        <f t="shared" si="162"/>
        <v>19.179129896997129</v>
      </c>
      <c r="AX60" s="158">
        <f t="shared" si="90"/>
        <v>-1.618821248619344E-2</v>
      </c>
      <c r="AY60" s="159">
        <f t="shared" si="91"/>
        <v>18.868654066924236</v>
      </c>
      <c r="AZ60" s="143">
        <f t="shared" si="92"/>
        <v>0.35507057209435694</v>
      </c>
      <c r="BA60" s="142">
        <f t="shared" si="93"/>
        <v>25.989074521795885</v>
      </c>
      <c r="BB60" s="24">
        <f t="shared" si="163"/>
        <v>20.17851895875231</v>
      </c>
      <c r="BC60" s="158">
        <f t="shared" si="94"/>
        <v>-2.3405694717429246E-2</v>
      </c>
      <c r="BD60" s="159">
        <f t="shared" si="95"/>
        <v>19.706226704153895</v>
      </c>
      <c r="BE60" s="143">
        <f t="shared" si="96"/>
        <v>0.34315084063325973</v>
      </c>
      <c r="BF60" s="142">
        <f t="shared" si="97"/>
        <v>27.102794702182333</v>
      </c>
      <c r="BG60" s="153" t="e">
        <v>#REF!</v>
      </c>
      <c r="BH60" s="80" t="e">
        <f t="shared" si="98"/>
        <v>#REF!</v>
      </c>
      <c r="BI60" s="24">
        <v>33.520000000000003</v>
      </c>
      <c r="BJ60" s="154">
        <v>50.05</v>
      </c>
      <c r="BK60" s="135">
        <f t="shared" si="99"/>
        <v>45474</v>
      </c>
      <c r="BL60" s="108">
        <f t="shared" si="164"/>
        <v>14.930458105888111</v>
      </c>
      <c r="BM60" s="158">
        <f t="shared" si="100"/>
        <v>-0.22584007791682861</v>
      </c>
      <c r="BN60" s="159">
        <f t="shared" si="101"/>
        <v>11.558562283920395</v>
      </c>
      <c r="BO60" s="141">
        <f t="shared" si="102"/>
        <v>0.32306923969052598</v>
      </c>
      <c r="BP60" s="142">
        <f t="shared" si="103"/>
        <v>19.754029854388634</v>
      </c>
      <c r="BQ60" s="24">
        <f t="shared" si="165"/>
        <v>16.056303405698902</v>
      </c>
      <c r="BR60" s="158">
        <f t="shared" si="104"/>
        <v>-0.22709475534215742</v>
      </c>
      <c r="BS60" s="159">
        <f t="shared" si="105"/>
        <v>12.410001112082261</v>
      </c>
      <c r="BT60" s="143">
        <f t="shared" si="106"/>
        <v>0.31252237339195854</v>
      </c>
      <c r="BU60" s="142">
        <f t="shared" si="107"/>
        <v>21.074257453949311</v>
      </c>
      <c r="BV60" s="24">
        <f t="shared" si="166"/>
        <v>17.182148705509693</v>
      </c>
      <c r="BW60" s="158">
        <f t="shared" si="108"/>
        <v>-0.22834943276748623</v>
      </c>
      <c r="BX60" s="159">
        <f t="shared" si="109"/>
        <v>13.258614794879957</v>
      </c>
      <c r="BY60" s="143">
        <f t="shared" si="110"/>
        <v>0.30197550709339116</v>
      </c>
      <c r="BZ60" s="142">
        <f t="shared" si="111"/>
        <v>22.370736773810037</v>
      </c>
      <c r="CA60" s="24">
        <f t="shared" si="167"/>
        <v>18.307994005320484</v>
      </c>
      <c r="CB60" s="158">
        <f t="shared" si="112"/>
        <v>-0.22960411019281501</v>
      </c>
      <c r="CC60" s="159">
        <f t="shared" si="113"/>
        <v>14.104403332313483</v>
      </c>
      <c r="CD60" s="143">
        <f t="shared" si="114"/>
        <v>0.29142864079482378</v>
      </c>
      <c r="CE60" s="142">
        <f t="shared" si="115"/>
        <v>23.643467813970812</v>
      </c>
      <c r="CF60" s="24">
        <f t="shared" si="168"/>
        <v>19.433839305131279</v>
      </c>
      <c r="CG60" s="158">
        <f t="shared" si="116"/>
        <v>-0.23085878761814382</v>
      </c>
      <c r="CH60" s="159">
        <f t="shared" si="117"/>
        <v>14.947366724382842</v>
      </c>
      <c r="CI60" s="143">
        <f t="shared" si="118"/>
        <v>0.28088177449625629</v>
      </c>
      <c r="CJ60" s="142">
        <f t="shared" si="119"/>
        <v>24.892450574431646</v>
      </c>
      <c r="CK60" s="15" t="e">
        <v>#REF!</v>
      </c>
      <c r="CL60" s="80" t="e">
        <f t="shared" si="120"/>
        <v>#REF!</v>
      </c>
      <c r="CM60" s="15"/>
      <c r="CN60" s="34">
        <v>46.73</v>
      </c>
      <c r="CO60" s="135">
        <f t="shared" si="121"/>
        <v>45474</v>
      </c>
      <c r="CP60" s="108">
        <f t="shared" si="169"/>
        <v>16.707390427275882</v>
      </c>
      <c r="CQ60" s="158">
        <f t="shared" si="122"/>
        <v>-8.3945395397611228E-2</v>
      </c>
      <c r="CR60" s="159">
        <f t="shared" si="123"/>
        <v>15.304881931795943</v>
      </c>
      <c r="CS60" s="141">
        <f t="shared" si="124"/>
        <v>0.51911103392256008</v>
      </c>
      <c r="CT60" s="142">
        <f t="shared" si="125"/>
        <v>25.380381146126947</v>
      </c>
      <c r="CU60" s="24">
        <f t="shared" si="170"/>
        <v>17.79209233626154</v>
      </c>
      <c r="CV60" s="158">
        <f t="shared" si="126"/>
        <v>-8.2451589696342878E-2</v>
      </c>
      <c r="CW60" s="159">
        <f t="shared" si="127"/>
        <v>16.325106039112654</v>
      </c>
      <c r="CX60" s="143">
        <f t="shared" si="128"/>
        <v>0.50129456807635198</v>
      </c>
      <c r="CY60" s="142">
        <f t="shared" si="129"/>
        <v>26.711171579142338</v>
      </c>
      <c r="CZ60" s="24">
        <f t="shared" si="171"/>
        <v>18.876794245247194</v>
      </c>
      <c r="DA60" s="158">
        <f t="shared" si="130"/>
        <v>-8.0957783995074528E-2</v>
      </c>
      <c r="DB60" s="159">
        <f t="shared" si="131"/>
        <v>17.348570814221006</v>
      </c>
      <c r="DC60" s="143">
        <f t="shared" si="132"/>
        <v>0.48347810223014387</v>
      </c>
      <c r="DD60" s="142">
        <f t="shared" si="133"/>
        <v>28.003310903128206</v>
      </c>
      <c r="DE60" s="24">
        <f t="shared" si="172"/>
        <v>19.961496154232847</v>
      </c>
      <c r="DF60" s="158">
        <f t="shared" si="134"/>
        <v>-7.9463978293806192E-2</v>
      </c>
      <c r="DG60" s="159">
        <f t="shared" si="135"/>
        <v>18.375276257120991</v>
      </c>
      <c r="DH60" s="143">
        <f t="shared" si="136"/>
        <v>0.46566163638393582</v>
      </c>
      <c r="DI60" s="142">
        <f t="shared" si="137"/>
        <v>29.256799118084558</v>
      </c>
      <c r="DJ60" s="24">
        <f t="shared" si="173"/>
        <v>21.046198063218508</v>
      </c>
      <c r="DK60" s="158">
        <f t="shared" si="138"/>
        <v>-7.7970172592537829E-2</v>
      </c>
      <c r="DL60" s="159">
        <f t="shared" si="139"/>
        <v>19.405222367812627</v>
      </c>
      <c r="DM60" s="143">
        <f t="shared" si="140"/>
        <v>0.4478451705377276</v>
      </c>
      <c r="DN60" s="142">
        <f t="shared" si="141"/>
        <v>30.471636224011391</v>
      </c>
      <c r="DO60" s="51" t="e">
        <v>#REF!</v>
      </c>
      <c r="DP60" s="80" t="e">
        <f t="shared" si="142"/>
        <v>#REF!</v>
      </c>
      <c r="DQ60" s="15"/>
      <c r="DR60">
        <v>58.45</v>
      </c>
      <c r="DS60" s="135">
        <f t="shared" si="143"/>
        <v>45474</v>
      </c>
      <c r="DT60" s="108">
        <f t="shared" si="174"/>
        <v>-10.084088150270892</v>
      </c>
      <c r="DU60" s="158">
        <f t="shared" si="144"/>
        <v>0</v>
      </c>
      <c r="DV60" s="159">
        <f t="shared" si="145"/>
        <v>-10.084088150270892</v>
      </c>
      <c r="DW60" s="141"/>
      <c r="DX60" s="142"/>
      <c r="DY60" s="24">
        <f t="shared" si="175"/>
        <v>-3.5898993030174839</v>
      </c>
      <c r="DZ60" s="158">
        <f t="shared" si="146"/>
        <v>0</v>
      </c>
      <c r="EA60" s="159">
        <f t="shared" si="147"/>
        <v>-3.5898993030174839</v>
      </c>
      <c r="EB60" s="143"/>
      <c r="EC60" s="142"/>
      <c r="ED60" s="24">
        <f t="shared" si="178"/>
        <v>2.9042895442359247</v>
      </c>
      <c r="EE60" s="158">
        <f t="shared" si="148"/>
        <v>0</v>
      </c>
      <c r="EF60" s="159">
        <f t="shared" si="149"/>
        <v>2.9042895442359247</v>
      </c>
      <c r="EG60" s="143"/>
      <c r="EH60" s="142"/>
      <c r="EI60" s="24">
        <f t="shared" si="176"/>
        <v>9.3984783914893324</v>
      </c>
      <c r="EJ60" s="158">
        <f t="shared" si="150"/>
        <v>0</v>
      </c>
      <c r="EK60" s="159">
        <f t="shared" si="151"/>
        <v>9.3984783914893324</v>
      </c>
      <c r="EL60" s="143"/>
      <c r="EM60" s="142"/>
      <c r="EN60" s="24">
        <f t="shared" si="177"/>
        <v>15.892667238742742</v>
      </c>
      <c r="EO60" s="158">
        <f t="shared" si="152"/>
        <v>0</v>
      </c>
      <c r="EP60" s="159">
        <f t="shared" si="153"/>
        <v>15.892667238742742</v>
      </c>
      <c r="EQ60" s="143"/>
      <c r="ER60" s="142"/>
      <c r="ES60" s="51"/>
      <c r="ET60" s="80"/>
      <c r="EU60" s="67"/>
      <c r="EV60" s="34"/>
    </row>
    <row r="61" spans="1:152" ht="15" customHeight="1">
      <c r="A61">
        <f t="shared" si="54"/>
        <v>2024</v>
      </c>
      <c r="B61" s="48">
        <v>45505</v>
      </c>
      <c r="C61" s="111">
        <f t="shared" si="55"/>
        <v>1.98</v>
      </c>
      <c r="D61" s="108">
        <f t="shared" si="154"/>
        <v>11.691338627172192</v>
      </c>
      <c r="E61" s="158">
        <f t="shared" si="56"/>
        <v>-0.14000453153633194</v>
      </c>
      <c r="F61" s="159">
        <f t="shared" si="179"/>
        <v>10.054498239642326</v>
      </c>
      <c r="G61" s="141">
        <f t="shared" si="58"/>
        <v>0.40442299130470033</v>
      </c>
      <c r="H61" s="80">
        <f t="shared" si="180"/>
        <v>16.419584767129358</v>
      </c>
      <c r="I61" s="24">
        <f t="shared" si="155"/>
        <v>15.254836279808698</v>
      </c>
      <c r="J61" s="158">
        <f t="shared" si="60"/>
        <v>-0.14821166872765362</v>
      </c>
      <c r="K61" s="159">
        <f t="shared" si="181"/>
        <v>12.9938915386111</v>
      </c>
      <c r="L61" s="143">
        <f t="shared" si="62"/>
        <v>0.38983411130563356</v>
      </c>
      <c r="M61" s="142">
        <f t="shared" si="63"/>
        <v>21.201691824060859</v>
      </c>
      <c r="N61" s="24">
        <f t="shared" si="156"/>
        <v>18.818333932445206</v>
      </c>
      <c r="O61" s="158">
        <f t="shared" si="64"/>
        <v>-0.15641880591897528</v>
      </c>
      <c r="P61" s="159">
        <f t="shared" si="182"/>
        <v>15.874792609347592</v>
      </c>
      <c r="Q61" s="143">
        <f t="shared" si="66"/>
        <v>0.37524523130656673</v>
      </c>
      <c r="R61" s="142">
        <f t="shared" si="183"/>
        <v>25.879824001729823</v>
      </c>
      <c r="S61" s="24">
        <f t="shared" si="157"/>
        <v>22.381831585081713</v>
      </c>
      <c r="T61" s="158">
        <f t="shared" si="68"/>
        <v>-0.16462594311029694</v>
      </c>
      <c r="U61" s="159">
        <f t="shared" si="69"/>
        <v>18.697201451851804</v>
      </c>
      <c r="V61" s="143">
        <f t="shared" si="70"/>
        <v>0.36065635130749996</v>
      </c>
      <c r="W61" s="142">
        <f t="shared" si="71"/>
        <v>30.453981300136245</v>
      </c>
      <c r="X61" s="24">
        <f t="shared" si="158"/>
        <v>25.945329237718219</v>
      </c>
      <c r="Y61" s="158">
        <f t="shared" si="72"/>
        <v>-0.17283308030161862</v>
      </c>
      <c r="Z61" s="159">
        <f t="shared" si="184"/>
        <v>21.461118066123735</v>
      </c>
      <c r="AA61" s="143">
        <f t="shared" si="74"/>
        <v>0.34606747130843313</v>
      </c>
      <c r="AB61" s="142">
        <f t="shared" si="185"/>
        <v>34.924163719280116</v>
      </c>
      <c r="AC61" s="144" t="e">
        <v>#REF!</v>
      </c>
      <c r="AD61" s="80" t="e">
        <f t="shared" si="76"/>
        <v>#REF!</v>
      </c>
      <c r="AE61">
        <v>64.239999999999995</v>
      </c>
      <c r="AG61" s="135">
        <f t="shared" si="77"/>
        <v>45505</v>
      </c>
      <c r="AH61" s="108">
        <f t="shared" si="159"/>
        <v>15.477442593830206</v>
      </c>
      <c r="AI61" s="158">
        <f t="shared" si="78"/>
        <v>1.0544982181033391E-2</v>
      </c>
      <c r="AJ61" s="159">
        <f t="shared" si="79"/>
        <v>15.640651950190112</v>
      </c>
      <c r="AK61" s="143">
        <f t="shared" si="80"/>
        <v>0.399220663680522</v>
      </c>
      <c r="AL61" s="142">
        <f t="shared" si="81"/>
        <v>21.656357498216281</v>
      </c>
      <c r="AM61" s="24">
        <f t="shared" si="160"/>
        <v>16.43337995724821</v>
      </c>
      <c r="AN61" s="158">
        <f t="shared" si="82"/>
        <v>3.6413035250686815E-3</v>
      </c>
      <c r="AO61" s="159">
        <f t="shared" si="83"/>
        <v>16.493218881615331</v>
      </c>
      <c r="AP61" s="143">
        <f t="shared" si="84"/>
        <v>0.38781918141338551</v>
      </c>
      <c r="AQ61" s="142">
        <f t="shared" si="85"/>
        <v>22.806559920123348</v>
      </c>
      <c r="AR61" s="24">
        <f t="shared" si="161"/>
        <v>17.389317320666208</v>
      </c>
      <c r="AS61" s="158">
        <f t="shared" si="86"/>
        <v>-3.2623751308959864E-3</v>
      </c>
      <c r="AT61" s="159">
        <f t="shared" si="87"/>
        <v>17.332586844296006</v>
      </c>
      <c r="AU61" s="143">
        <f t="shared" si="88"/>
        <v>0.37641769914624906</v>
      </c>
      <c r="AV61" s="142">
        <f t="shared" si="89"/>
        <v>23.934964136235401</v>
      </c>
      <c r="AW61" s="24">
        <f t="shared" si="162"/>
        <v>18.34525468408421</v>
      </c>
      <c r="AX61" s="158">
        <f t="shared" si="90"/>
        <v>-1.0166053786860682E-2</v>
      </c>
      <c r="AY61" s="159">
        <f t="shared" si="91"/>
        <v>18.158755838232153</v>
      </c>
      <c r="AZ61" s="143">
        <f t="shared" si="92"/>
        <v>0.36501621687911256</v>
      </c>
      <c r="BA61" s="142">
        <f t="shared" si="93"/>
        <v>25.041570146552449</v>
      </c>
      <c r="BB61" s="24">
        <f t="shared" si="163"/>
        <v>19.301192047502209</v>
      </c>
      <c r="BC61" s="158">
        <f t="shared" si="94"/>
        <v>-1.706973244282535E-2</v>
      </c>
      <c r="BD61" s="159">
        <f t="shared" si="95"/>
        <v>18.971725863423757</v>
      </c>
      <c r="BE61" s="143">
        <f t="shared" si="96"/>
        <v>0.35361473461197612</v>
      </c>
      <c r="BF61" s="142">
        <f t="shared" si="97"/>
        <v>26.126377951074485</v>
      </c>
      <c r="BG61" s="153" t="e">
        <v>#REF!</v>
      </c>
      <c r="BH61" s="80" t="e">
        <f t="shared" si="98"/>
        <v>#REF!</v>
      </c>
      <c r="BI61" s="24">
        <v>47.74</v>
      </c>
      <c r="BJ61" s="154">
        <v>72.56</v>
      </c>
      <c r="BK61" s="135">
        <f t="shared" si="99"/>
        <v>45505</v>
      </c>
      <c r="BL61" s="108">
        <f t="shared" si="164"/>
        <v>14.281307753458194</v>
      </c>
      <c r="BM61" s="158">
        <f t="shared" si="100"/>
        <v>-0.22511664433943132</v>
      </c>
      <c r="BN61" s="159">
        <f t="shared" si="101"/>
        <v>11.066347675220982</v>
      </c>
      <c r="BO61" s="141">
        <f t="shared" si="102"/>
        <v>0.32915044993841425</v>
      </c>
      <c r="BP61" s="142">
        <f t="shared" si="103"/>
        <v>18.982006626217924</v>
      </c>
      <c r="BQ61" s="24">
        <f t="shared" si="165"/>
        <v>15.358203257625037</v>
      </c>
      <c r="BR61" s="158">
        <f t="shared" si="104"/>
        <v>-0.22631677057235453</v>
      </c>
      <c r="BS61" s="159">
        <f t="shared" si="105"/>
        <v>11.882384294565524</v>
      </c>
      <c r="BT61" s="143">
        <f t="shared" si="106"/>
        <v>0.31906214304413238</v>
      </c>
      <c r="BU61" s="142">
        <f t="shared" si="107"/>
        <v>20.258424502310255</v>
      </c>
      <c r="BV61" s="24">
        <f t="shared" si="166"/>
        <v>16.435098761791881</v>
      </c>
      <c r="BW61" s="158">
        <f t="shared" si="108"/>
        <v>-0.22751689680527773</v>
      </c>
      <c r="BX61" s="159">
        <f t="shared" si="109"/>
        <v>12.695836092820729</v>
      </c>
      <c r="BY61" s="143">
        <f t="shared" si="110"/>
        <v>0.30897383614985052</v>
      </c>
      <c r="BZ61" s="142">
        <f t="shared" si="111"/>
        <v>21.51311427372438</v>
      </c>
      <c r="CA61" s="24">
        <f t="shared" si="167"/>
        <v>17.511994265958727</v>
      </c>
      <c r="CB61" s="158">
        <f t="shared" si="112"/>
        <v>-0.22871702303820093</v>
      </c>
      <c r="CC61" s="159">
        <f t="shared" si="113"/>
        <v>13.506703069986601</v>
      </c>
      <c r="CD61" s="143">
        <f t="shared" si="114"/>
        <v>0.29888552925556866</v>
      </c>
      <c r="CE61" s="142">
        <f t="shared" si="115"/>
        <v>22.746075940460283</v>
      </c>
      <c r="CF61" s="24">
        <f t="shared" si="168"/>
        <v>18.588889770125572</v>
      </c>
      <c r="CG61" s="158">
        <f t="shared" si="116"/>
        <v>-0.22991714927112414</v>
      </c>
      <c r="CH61" s="159">
        <f t="shared" si="117"/>
        <v>14.314985226063138</v>
      </c>
      <c r="CI61" s="143">
        <f t="shared" si="118"/>
        <v>0.2887972223612868</v>
      </c>
      <c r="CJ61" s="142">
        <f t="shared" si="119"/>
        <v>23.95730950251798</v>
      </c>
      <c r="CK61" s="15" t="e">
        <v>#REF!</v>
      </c>
      <c r="CL61" s="80" t="e">
        <f t="shared" si="120"/>
        <v>#REF!</v>
      </c>
      <c r="CM61" s="15"/>
      <c r="CN61" s="34">
        <v>67.56</v>
      </c>
      <c r="CO61" s="135">
        <f t="shared" si="121"/>
        <v>45505</v>
      </c>
      <c r="CP61" s="108">
        <f t="shared" si="169"/>
        <v>15.980982147829105</v>
      </c>
      <c r="CQ61" s="158">
        <f t="shared" si="122"/>
        <v>-8.4945774230078541E-2</v>
      </c>
      <c r="CR61" s="159">
        <f t="shared" si="123"/>
        <v>14.623465246324697</v>
      </c>
      <c r="CS61" s="141">
        <f t="shared" si="124"/>
        <v>0.53104244862180117</v>
      </c>
      <c r="CT61" s="142">
        <f t="shared" si="125"/>
        <v>24.467562038993567</v>
      </c>
      <c r="CU61" s="24">
        <f t="shared" si="170"/>
        <v>17.018523104250168</v>
      </c>
      <c r="CV61" s="158">
        <f t="shared" si="126"/>
        <v>-8.3516916602778379E-2</v>
      </c>
      <c r="CW61" s="159">
        <f t="shared" si="127"/>
        <v>15.597188529450049</v>
      </c>
      <c r="CX61" s="143">
        <f t="shared" si="128"/>
        <v>0.51400061172542821</v>
      </c>
      <c r="CY61" s="142">
        <f t="shared" si="129"/>
        <v>25.766054390498088</v>
      </c>
      <c r="CZ61" s="24">
        <f t="shared" si="171"/>
        <v>18.056064060671229</v>
      </c>
      <c r="DA61" s="158">
        <f t="shared" si="130"/>
        <v>-8.2088058975478218E-2</v>
      </c>
      <c r="DB61" s="159">
        <f t="shared" si="131"/>
        <v>16.573876809193838</v>
      </c>
      <c r="DC61" s="143">
        <f t="shared" si="132"/>
        <v>0.49695877482905521</v>
      </c>
      <c r="DD61" s="142">
        <f t="shared" si="133"/>
        <v>27.029183534497339</v>
      </c>
      <c r="DE61" s="24">
        <f t="shared" si="172"/>
        <v>19.09360501709229</v>
      </c>
      <c r="DF61" s="158">
        <f t="shared" si="134"/>
        <v>-8.0659201348178056E-2</v>
      </c>
      <c r="DG61" s="159">
        <f t="shared" si="135"/>
        <v>17.553530085556062</v>
      </c>
      <c r="DH61" s="143">
        <f t="shared" si="136"/>
        <v>0.47991693793268225</v>
      </c>
      <c r="DI61" s="142">
        <f t="shared" si="137"/>
        <v>28.256949470991319</v>
      </c>
      <c r="DJ61" s="24">
        <f t="shared" si="173"/>
        <v>20.131145973513355</v>
      </c>
      <c r="DK61" s="158">
        <f t="shared" si="138"/>
        <v>-7.9230343720877894E-2</v>
      </c>
      <c r="DL61" s="159">
        <f t="shared" si="139"/>
        <v>18.536148358536725</v>
      </c>
      <c r="DM61" s="143">
        <f t="shared" si="140"/>
        <v>0.46287510103630924</v>
      </c>
      <c r="DN61" s="142">
        <f t="shared" si="141"/>
        <v>29.449352199980041</v>
      </c>
      <c r="DO61" s="51" t="e">
        <v>#REF!</v>
      </c>
      <c r="DP61" s="80" t="e">
        <f t="shared" si="142"/>
        <v>#REF!</v>
      </c>
      <c r="DQ61" s="15"/>
      <c r="DR61">
        <v>86.56</v>
      </c>
      <c r="DS61" s="135">
        <f t="shared" si="143"/>
        <v>45505</v>
      </c>
      <c r="DT61" s="108">
        <f t="shared" si="174"/>
        <v>-9.6456495350417235</v>
      </c>
      <c r="DU61" s="158">
        <f t="shared" si="144"/>
        <v>0</v>
      </c>
      <c r="DV61" s="159">
        <f t="shared" si="145"/>
        <v>-9.6456495350417235</v>
      </c>
      <c r="DW61" s="141"/>
      <c r="DX61" s="142"/>
      <c r="DY61" s="24">
        <f t="shared" si="175"/>
        <v>-3.4338167246254194</v>
      </c>
      <c r="DZ61" s="158">
        <f t="shared" si="146"/>
        <v>0</v>
      </c>
      <c r="EA61" s="159">
        <f t="shared" si="147"/>
        <v>-3.4338167246254194</v>
      </c>
      <c r="EB61" s="143"/>
      <c r="EC61" s="142"/>
      <c r="ED61" s="24">
        <f t="shared" si="178"/>
        <v>2.7780160857908847</v>
      </c>
      <c r="EE61" s="158">
        <f t="shared" si="148"/>
        <v>0</v>
      </c>
      <c r="EF61" s="159">
        <f t="shared" si="149"/>
        <v>2.7780160857908847</v>
      </c>
      <c r="EG61" s="143"/>
      <c r="EH61" s="142"/>
      <c r="EI61" s="24">
        <f t="shared" si="176"/>
        <v>8.9898488962071887</v>
      </c>
      <c r="EJ61" s="158">
        <f t="shared" si="150"/>
        <v>0</v>
      </c>
      <c r="EK61" s="159">
        <f t="shared" si="151"/>
        <v>8.9898488962071887</v>
      </c>
      <c r="EL61" s="143"/>
      <c r="EM61" s="142"/>
      <c r="EN61" s="24">
        <f t="shared" si="177"/>
        <v>15.201681706623493</v>
      </c>
      <c r="EO61" s="158">
        <f t="shared" si="152"/>
        <v>0</v>
      </c>
      <c r="EP61" s="159">
        <f t="shared" si="153"/>
        <v>15.201681706623493</v>
      </c>
      <c r="EQ61" s="143"/>
      <c r="ER61" s="142"/>
      <c r="ES61" s="51"/>
      <c r="ET61" s="80"/>
      <c r="EU61" s="67"/>
      <c r="EV61" s="34"/>
    </row>
    <row r="62" spans="1:152" ht="15" customHeight="1">
      <c r="A62">
        <f t="shared" si="54"/>
        <v>2024</v>
      </c>
      <c r="B62" s="46">
        <v>45536</v>
      </c>
      <c r="C62" s="111">
        <f t="shared" si="55"/>
        <v>2.2799999999999998</v>
      </c>
      <c r="D62" s="108">
        <f t="shared" si="154"/>
        <v>13.462753570683129</v>
      </c>
      <c r="E62" s="158">
        <f t="shared" si="56"/>
        <v>-0.14408430003383474</v>
      </c>
      <c r="F62" s="159">
        <f t="shared" si="179"/>
        <v>11.52298214592324</v>
      </c>
      <c r="G62" s="141">
        <f t="shared" si="58"/>
        <v>0.39717085799115248</v>
      </c>
      <c r="H62" s="80">
        <f t="shared" si="180"/>
        <v>18.809766957274796</v>
      </c>
      <c r="I62" s="24">
        <f t="shared" si="155"/>
        <v>17.566175110082742</v>
      </c>
      <c r="J62" s="158">
        <f t="shared" si="60"/>
        <v>-0.15353494286020514</v>
      </c>
      <c r="K62" s="159">
        <f t="shared" si="181"/>
        <v>14.869153418283831</v>
      </c>
      <c r="L62" s="143">
        <f t="shared" si="62"/>
        <v>0.38037154162859071</v>
      </c>
      <c r="M62" s="142">
        <f t="shared" si="63"/>
        <v>24.247848217222693</v>
      </c>
      <c r="N62" s="24">
        <f t="shared" si="156"/>
        <v>21.669596649482354</v>
      </c>
      <c r="O62" s="158">
        <f t="shared" si="64"/>
        <v>-0.16298558568657556</v>
      </c>
      <c r="P62" s="159">
        <f t="shared" si="182"/>
        <v>18.137764747974614</v>
      </c>
      <c r="Q62" s="143">
        <f t="shared" si="66"/>
        <v>0.36357222526602895</v>
      </c>
      <c r="R62" s="142">
        <f t="shared" si="183"/>
        <v>29.548060123951938</v>
      </c>
      <c r="S62" s="24">
        <f t="shared" si="157"/>
        <v>25.77301818888197</v>
      </c>
      <c r="T62" s="158">
        <f t="shared" si="68"/>
        <v>-0.17243622851294596</v>
      </c>
      <c r="U62" s="159">
        <f t="shared" si="69"/>
        <v>21.328816134995606</v>
      </c>
      <c r="V62" s="143">
        <f t="shared" si="70"/>
        <v>0.34677290890346718</v>
      </c>
      <c r="W62" s="142">
        <f t="shared" si="71"/>
        <v>34.71040267746254</v>
      </c>
      <c r="X62" s="24">
        <f t="shared" si="158"/>
        <v>29.876439728281582</v>
      </c>
      <c r="Y62" s="158">
        <f t="shared" si="72"/>
        <v>-0.18188687133931636</v>
      </c>
      <c r="Z62" s="159">
        <f t="shared" si="184"/>
        <v>24.442307579346789</v>
      </c>
      <c r="AA62" s="143">
        <f t="shared" si="74"/>
        <v>0.32997359254090541</v>
      </c>
      <c r="AB62" s="142">
        <f t="shared" si="185"/>
        <v>39.73487587775449</v>
      </c>
      <c r="AC62" s="144" t="e">
        <v>#REF!</v>
      </c>
      <c r="AD62" s="80" t="e">
        <f t="shared" si="76"/>
        <v>#REF!</v>
      </c>
      <c r="AE62">
        <v>36.58</v>
      </c>
      <c r="AG62" s="135">
        <f t="shared" si="77"/>
        <v>45536</v>
      </c>
      <c r="AH62" s="108">
        <f t="shared" si="159"/>
        <v>17.822509653501449</v>
      </c>
      <c r="AI62" s="158">
        <f t="shared" si="78"/>
        <v>-6.3908443973645507E-3</v>
      </c>
      <c r="AJ62" s="159">
        <f t="shared" si="79"/>
        <v>17.708608767535392</v>
      </c>
      <c r="AK62" s="143">
        <f t="shared" si="80"/>
        <v>0.37125100633761071</v>
      </c>
      <c r="AL62" s="142">
        <f t="shared" si="81"/>
        <v>24.439134297825643</v>
      </c>
      <c r="AM62" s="24">
        <f t="shared" si="160"/>
        <v>18.923286011376725</v>
      </c>
      <c r="AN62" s="158">
        <f t="shared" si="82"/>
        <v>-1.4340534970899668E-2</v>
      </c>
      <c r="AO62" s="159">
        <f t="shared" si="83"/>
        <v>18.651915966566239</v>
      </c>
      <c r="AP62" s="143">
        <f t="shared" si="84"/>
        <v>0.35812202675727173</v>
      </c>
      <c r="AQ62" s="142">
        <f t="shared" si="85"/>
        <v>25.700131550678488</v>
      </c>
      <c r="AR62" s="24">
        <f t="shared" si="161"/>
        <v>20.024062369251997</v>
      </c>
      <c r="AS62" s="158">
        <f t="shared" si="86"/>
        <v>-2.229022554443473E-2</v>
      </c>
      <c r="AT62" s="159">
        <f t="shared" si="87"/>
        <v>19.577721502725542</v>
      </c>
      <c r="AU62" s="143">
        <f t="shared" si="88"/>
        <v>0.3449930471769328</v>
      </c>
      <c r="AV62" s="142">
        <f t="shared" si="89"/>
        <v>26.932224662881193</v>
      </c>
      <c r="AW62" s="24">
        <f t="shared" si="162"/>
        <v>21.124838727127269</v>
      </c>
      <c r="AX62" s="158">
        <f t="shared" si="90"/>
        <v>-3.023991611796982E-2</v>
      </c>
      <c r="AY62" s="159">
        <f t="shared" si="91"/>
        <v>20.486025376013298</v>
      </c>
      <c r="AZ62" s="143">
        <f t="shared" si="92"/>
        <v>0.33186406759659381</v>
      </c>
      <c r="BA62" s="142">
        <f t="shared" si="93"/>
        <v>28.135413634433775</v>
      </c>
      <c r="BB62" s="24">
        <f t="shared" si="163"/>
        <v>22.225615085002545</v>
      </c>
      <c r="BC62" s="158">
        <f t="shared" si="94"/>
        <v>-3.8189606691504938E-2</v>
      </c>
      <c r="BD62" s="159">
        <f t="shared" si="95"/>
        <v>21.376827586429517</v>
      </c>
      <c r="BE62" s="143">
        <f t="shared" si="96"/>
        <v>0.31873508801625483</v>
      </c>
      <c r="BF62" s="142">
        <f t="shared" si="97"/>
        <v>29.309698465336236</v>
      </c>
      <c r="BG62" s="153" t="e">
        <v>#REF!</v>
      </c>
      <c r="BH62" s="80" t="e">
        <f t="shared" si="98"/>
        <v>#REF!</v>
      </c>
      <c r="BI62" s="24">
        <v>25.72</v>
      </c>
      <c r="BJ62" s="154">
        <v>35.68</v>
      </c>
      <c r="BK62" s="135">
        <f t="shared" si="99"/>
        <v>45536</v>
      </c>
      <c r="BL62" s="108">
        <f t="shared" si="164"/>
        <v>16.445142261557919</v>
      </c>
      <c r="BM62" s="158">
        <f t="shared" si="100"/>
        <v>-0.22752808959742232</v>
      </c>
      <c r="BN62" s="159">
        <f t="shared" si="101"/>
        <v>12.703410459627813</v>
      </c>
      <c r="BO62" s="141">
        <f t="shared" si="102"/>
        <v>0.30887974911211991</v>
      </c>
      <c r="BP62" s="142">
        <f t="shared" si="103"/>
        <v>21.524713677421051</v>
      </c>
      <c r="BQ62" s="24">
        <f t="shared" si="165"/>
        <v>17.685203751204586</v>
      </c>
      <c r="BR62" s="158">
        <f t="shared" si="104"/>
        <v>-0.22891005313836418</v>
      </c>
      <c r="BS62" s="159">
        <f t="shared" si="105"/>
        <v>13.636882820753547</v>
      </c>
      <c r="BT62" s="143">
        <f t="shared" si="106"/>
        <v>0.29726291087021961</v>
      </c>
      <c r="BU62" s="142">
        <f t="shared" si="107"/>
        <v>22.94235889762059</v>
      </c>
      <c r="BV62" s="24">
        <f t="shared" si="166"/>
        <v>18.925265240851257</v>
      </c>
      <c r="BW62" s="158">
        <f t="shared" si="108"/>
        <v>-0.23029201667930604</v>
      </c>
      <c r="BX62" s="159">
        <f t="shared" si="109"/>
        <v>14.566927742344847</v>
      </c>
      <c r="BY62" s="143">
        <f t="shared" si="110"/>
        <v>0.28564607262831931</v>
      </c>
      <c r="BZ62" s="142">
        <f t="shared" si="111"/>
        <v>24.331192930349658</v>
      </c>
      <c r="CA62" s="24">
        <f t="shared" si="167"/>
        <v>20.165326730497924</v>
      </c>
      <c r="CB62" s="158">
        <f t="shared" si="112"/>
        <v>-0.23167398022024793</v>
      </c>
      <c r="CC62" s="159">
        <f t="shared" si="113"/>
        <v>15.493545224401712</v>
      </c>
      <c r="CD62" s="143">
        <f t="shared" si="114"/>
        <v>0.27402923438641902</v>
      </c>
      <c r="CE62" s="142">
        <f t="shared" si="115"/>
        <v>25.69121577560826</v>
      </c>
      <c r="CF62" s="24">
        <f t="shared" si="168"/>
        <v>21.405388220144598</v>
      </c>
      <c r="CG62" s="158">
        <f t="shared" si="116"/>
        <v>-0.23305594376118982</v>
      </c>
      <c r="CH62" s="159">
        <f t="shared" si="117"/>
        <v>16.416735266924142</v>
      </c>
      <c r="CI62" s="143">
        <f t="shared" si="118"/>
        <v>0.26241239614451861</v>
      </c>
      <c r="CJ62" s="142">
        <f t="shared" si="119"/>
        <v>27.022427433396395</v>
      </c>
      <c r="CK62" s="15" t="e">
        <v>#REF!</v>
      </c>
      <c r="CL62" s="80" t="e">
        <f t="shared" si="120"/>
        <v>#REF!</v>
      </c>
      <c r="CM62" s="15"/>
      <c r="CN62" s="34">
        <v>30.93</v>
      </c>
      <c r="CO62" s="135">
        <f t="shared" si="121"/>
        <v>45536</v>
      </c>
      <c r="CP62" s="108">
        <f t="shared" si="169"/>
        <v>18.40234307931836</v>
      </c>
      <c r="CQ62" s="158">
        <f t="shared" si="122"/>
        <v>-8.1611178121854186E-2</v>
      </c>
      <c r="CR62" s="159">
        <f t="shared" si="123"/>
        <v>16.900506180412638</v>
      </c>
      <c r="CS62" s="141">
        <f t="shared" si="124"/>
        <v>0.49127106629099765</v>
      </c>
      <c r="CT62" s="142">
        <f t="shared" si="125"/>
        <v>27.442881786147851</v>
      </c>
      <c r="CU62" s="24">
        <f t="shared" si="170"/>
        <v>19.59708721095474</v>
      </c>
      <c r="CV62" s="158">
        <f t="shared" si="126"/>
        <v>-7.996582691466006E-2</v>
      </c>
      <c r="CW62" s="159">
        <f t="shared" si="127"/>
        <v>18.029989927012036</v>
      </c>
      <c r="CX62" s="143">
        <f t="shared" si="128"/>
        <v>0.47164713289517413</v>
      </c>
      <c r="CY62" s="142">
        <f t="shared" si="129"/>
        <v>28.839997207098229</v>
      </c>
      <c r="CZ62" s="24">
        <f t="shared" si="171"/>
        <v>20.791831342591113</v>
      </c>
      <c r="DA62" s="158">
        <f t="shared" si="130"/>
        <v>-7.8320475707465934E-2</v>
      </c>
      <c r="DB62" s="159">
        <f t="shared" si="131"/>
        <v>19.163405221009977</v>
      </c>
      <c r="DC62" s="143">
        <f t="shared" si="132"/>
        <v>0.45202319949935071</v>
      </c>
      <c r="DD62" s="142">
        <f t="shared" si="133"/>
        <v>30.190221469520029</v>
      </c>
      <c r="DE62" s="24">
        <f t="shared" si="172"/>
        <v>21.986575474227486</v>
      </c>
      <c r="DF62" s="158">
        <f t="shared" si="134"/>
        <v>-7.6675124500271807E-2</v>
      </c>
      <c r="DG62" s="159">
        <f t="shared" si="135"/>
        <v>20.30075206240647</v>
      </c>
      <c r="DH62" s="143">
        <f t="shared" si="136"/>
        <v>0.4323992661035273</v>
      </c>
      <c r="DI62" s="142">
        <f t="shared" si="137"/>
        <v>31.493554573413267</v>
      </c>
      <c r="DJ62" s="24">
        <f t="shared" si="173"/>
        <v>23.181319605863862</v>
      </c>
      <c r="DK62" s="158">
        <f t="shared" si="138"/>
        <v>-7.5029773293077695E-2</v>
      </c>
      <c r="DL62" s="159">
        <f t="shared" si="139"/>
        <v>21.442030451201521</v>
      </c>
      <c r="DM62" s="143">
        <f t="shared" si="140"/>
        <v>0.41277533270770383</v>
      </c>
      <c r="DN62" s="142">
        <f t="shared" si="141"/>
        <v>32.749996518777941</v>
      </c>
      <c r="DO62" s="51" t="e">
        <v>#REF!</v>
      </c>
      <c r="DP62" s="80" t="e">
        <f t="shared" si="142"/>
        <v>#REF!</v>
      </c>
      <c r="DQ62" s="15"/>
      <c r="DR62">
        <v>44.77</v>
      </c>
      <c r="DS62" s="135">
        <f t="shared" si="143"/>
        <v>45536</v>
      </c>
      <c r="DT62" s="108">
        <f t="shared" si="174"/>
        <v>-11.107111585805621</v>
      </c>
      <c r="DU62" s="158">
        <f t="shared" si="144"/>
        <v>0</v>
      </c>
      <c r="DV62" s="159">
        <f t="shared" si="145"/>
        <v>-11.107111585805621</v>
      </c>
      <c r="DW62" s="141"/>
      <c r="DX62" s="142"/>
      <c r="DY62" s="24">
        <f t="shared" si="175"/>
        <v>-3.9540919859323012</v>
      </c>
      <c r="DZ62" s="158">
        <f t="shared" si="146"/>
        <v>0</v>
      </c>
      <c r="EA62" s="159">
        <f t="shared" si="147"/>
        <v>-3.9540919859323012</v>
      </c>
      <c r="EB62" s="143"/>
      <c r="EC62" s="142"/>
      <c r="ED62" s="24">
        <f t="shared" si="178"/>
        <v>3.1989276139410183</v>
      </c>
      <c r="EE62" s="158">
        <f t="shared" si="148"/>
        <v>0</v>
      </c>
      <c r="EF62" s="159">
        <f t="shared" si="149"/>
        <v>3.1989276139410183</v>
      </c>
      <c r="EG62" s="143"/>
      <c r="EH62" s="142"/>
      <c r="EI62" s="24">
        <f t="shared" si="176"/>
        <v>10.351947213814338</v>
      </c>
      <c r="EJ62" s="158">
        <f t="shared" si="150"/>
        <v>0</v>
      </c>
      <c r="EK62" s="159">
        <f t="shared" si="151"/>
        <v>10.351947213814338</v>
      </c>
      <c r="EL62" s="143"/>
      <c r="EM62" s="142"/>
      <c r="EN62" s="24">
        <f t="shared" si="177"/>
        <v>17.504966813687659</v>
      </c>
      <c r="EO62" s="158">
        <f t="shared" si="152"/>
        <v>0</v>
      </c>
      <c r="EP62" s="159">
        <f t="shared" si="153"/>
        <v>17.504966813687659</v>
      </c>
      <c r="EQ62" s="143"/>
      <c r="ER62" s="142"/>
      <c r="ES62" s="51"/>
      <c r="ET62" s="80"/>
      <c r="EU62" s="67"/>
      <c r="EV62" s="34"/>
    </row>
    <row r="63" spans="1:152" ht="15" customHeight="1">
      <c r="A63">
        <f t="shared" si="54"/>
        <v>2024</v>
      </c>
      <c r="B63" s="48">
        <v>45566</v>
      </c>
      <c r="C63" s="111">
        <f t="shared" si="55"/>
        <v>2.27</v>
      </c>
      <c r="D63" s="108">
        <f t="shared" si="154"/>
        <v>13.403706405899433</v>
      </c>
      <c r="E63" s="158">
        <f t="shared" si="56"/>
        <v>-0.14394830775058465</v>
      </c>
      <c r="F63" s="159">
        <f t="shared" si="179"/>
        <v>11.474265551184539</v>
      </c>
      <c r="G63" s="141">
        <f t="shared" si="58"/>
        <v>0.39741259576827076</v>
      </c>
      <c r="H63" s="80">
        <f t="shared" si="180"/>
        <v>18.730508161583725</v>
      </c>
      <c r="I63" s="24">
        <f t="shared" si="155"/>
        <v>17.489130482406942</v>
      </c>
      <c r="J63" s="158">
        <f t="shared" si="60"/>
        <v>-0.1533575003891201</v>
      </c>
      <c r="K63" s="159">
        <f t="shared" si="181"/>
        <v>14.807041147645847</v>
      </c>
      <c r="L63" s="143">
        <f t="shared" si="62"/>
        <v>0.38068696061782548</v>
      </c>
      <c r="M63" s="142">
        <f t="shared" si="63"/>
        <v>24.147014409603006</v>
      </c>
      <c r="N63" s="24">
        <f t="shared" si="156"/>
        <v>21.574554558914453</v>
      </c>
      <c r="O63" s="158">
        <f t="shared" si="64"/>
        <v>-0.16276669302765556</v>
      </c>
      <c r="P63" s="159">
        <f t="shared" si="182"/>
        <v>18.062935659815217</v>
      </c>
      <c r="Q63" s="143">
        <f t="shared" si="66"/>
        <v>0.36396132546738019</v>
      </c>
      <c r="R63" s="142">
        <f t="shared" si="183"/>
        <v>29.426858032545265</v>
      </c>
      <c r="S63" s="24">
        <f t="shared" si="157"/>
        <v>25.659978635421965</v>
      </c>
      <c r="T63" s="158">
        <f t="shared" si="68"/>
        <v>-0.17217588566619099</v>
      </c>
      <c r="U63" s="159">
        <f t="shared" si="69"/>
        <v>21.24194908769265</v>
      </c>
      <c r="V63" s="143">
        <f t="shared" si="70"/>
        <v>0.34723569031693491</v>
      </c>
      <c r="W63" s="142">
        <f t="shared" si="71"/>
        <v>34.570039030410513</v>
      </c>
      <c r="X63" s="24">
        <f t="shared" si="158"/>
        <v>29.745402711929472</v>
      </c>
      <c r="Y63" s="158">
        <f t="shared" si="72"/>
        <v>-0.18158507830472642</v>
      </c>
      <c r="Z63" s="159">
        <f t="shared" si="184"/>
        <v>24.344081431278138</v>
      </c>
      <c r="AA63" s="143">
        <f t="shared" si="74"/>
        <v>0.33051005516648968</v>
      </c>
      <c r="AB63" s="142">
        <f t="shared" si="185"/>
        <v>39.576557403198734</v>
      </c>
      <c r="AC63" s="144" t="e">
        <v>#REF!</v>
      </c>
      <c r="AD63" s="80" t="e">
        <f t="shared" si="76"/>
        <v>#REF!</v>
      </c>
      <c r="AE63">
        <v>26.09</v>
      </c>
      <c r="AG63" s="135">
        <f t="shared" si="77"/>
        <v>45566</v>
      </c>
      <c r="AH63" s="108">
        <f t="shared" si="159"/>
        <v>17.744340751512407</v>
      </c>
      <c r="AI63" s="158">
        <f t="shared" si="78"/>
        <v>-5.8263168447512809E-3</v>
      </c>
      <c r="AJ63" s="159">
        <f t="shared" si="79"/>
        <v>17.640956600092863</v>
      </c>
      <c r="AK63" s="143">
        <f t="shared" si="80"/>
        <v>0.3721833282490411</v>
      </c>
      <c r="AL63" s="142">
        <f t="shared" si="81"/>
        <v>24.348488549995384</v>
      </c>
      <c r="AM63" s="24">
        <f t="shared" si="160"/>
        <v>18.840289142905775</v>
      </c>
      <c r="AN63" s="158">
        <f t="shared" si="82"/>
        <v>-1.3741140354367395E-2</v>
      </c>
      <c r="AO63" s="159">
        <f t="shared" si="83"/>
        <v>18.581402085476242</v>
      </c>
      <c r="AP63" s="143">
        <f t="shared" si="84"/>
        <v>0.35911193191247548</v>
      </c>
      <c r="AQ63" s="142">
        <f t="shared" si="85"/>
        <v>25.606061774804306</v>
      </c>
      <c r="AR63" s="24">
        <f t="shared" si="161"/>
        <v>19.936237534299138</v>
      </c>
      <c r="AS63" s="158">
        <f t="shared" si="86"/>
        <v>-2.1655963863983455E-2</v>
      </c>
      <c r="AT63" s="159">
        <f t="shared" si="87"/>
        <v>19.504499094672564</v>
      </c>
      <c r="AU63" s="143">
        <f t="shared" si="88"/>
        <v>0.34604053557590997</v>
      </c>
      <c r="AV63" s="142">
        <f t="shared" si="89"/>
        <v>26.834983848036572</v>
      </c>
      <c r="AW63" s="24">
        <f t="shared" si="162"/>
        <v>21.032185925692502</v>
      </c>
      <c r="AX63" s="158">
        <f t="shared" si="90"/>
        <v>-2.9570787373599541E-2</v>
      </c>
      <c r="AY63" s="159">
        <f t="shared" si="91"/>
        <v>20.410247627681837</v>
      </c>
      <c r="AZ63" s="143">
        <f t="shared" si="92"/>
        <v>0.3329691392393444</v>
      </c>
      <c r="BA63" s="142">
        <f t="shared" si="93"/>
        <v>28.035254769692187</v>
      </c>
      <c r="BB63" s="24">
        <f t="shared" si="163"/>
        <v>22.128134317085866</v>
      </c>
      <c r="BC63" s="158">
        <f t="shared" si="94"/>
        <v>-3.74856108832156E-2</v>
      </c>
      <c r="BD63" s="159">
        <f t="shared" si="95"/>
        <v>21.298647684504058</v>
      </c>
      <c r="BE63" s="143">
        <f t="shared" si="96"/>
        <v>0.31989774290277884</v>
      </c>
      <c r="BF63" s="142">
        <f t="shared" si="97"/>
        <v>29.20687453977116</v>
      </c>
      <c r="BG63" s="153" t="e">
        <v>#REF!</v>
      </c>
      <c r="BH63" s="80" t="e">
        <f t="shared" si="98"/>
        <v>#REF!</v>
      </c>
      <c r="BI63" s="24">
        <v>26.61</v>
      </c>
      <c r="BJ63" s="154">
        <v>32</v>
      </c>
      <c r="BK63" s="135">
        <f t="shared" si="99"/>
        <v>45566</v>
      </c>
      <c r="BL63" s="108">
        <f t="shared" si="164"/>
        <v>16.373014444621262</v>
      </c>
      <c r="BM63" s="158">
        <f t="shared" si="100"/>
        <v>-0.22744770808882261</v>
      </c>
      <c r="BN63" s="159">
        <f t="shared" si="101"/>
        <v>12.649009834686968</v>
      </c>
      <c r="BO63" s="141">
        <f t="shared" si="102"/>
        <v>0.3095554391396631</v>
      </c>
      <c r="BP63" s="142">
        <f t="shared" si="103"/>
        <v>21.441370121066043</v>
      </c>
      <c r="BQ63" s="24">
        <f t="shared" si="165"/>
        <v>17.607637068085271</v>
      </c>
      <c r="BR63" s="158">
        <f t="shared" si="104"/>
        <v>-0.22882361038616386</v>
      </c>
      <c r="BS63" s="159">
        <f t="shared" si="105"/>
        <v>13.57859398379675</v>
      </c>
      <c r="BT63" s="143">
        <f t="shared" si="106"/>
        <v>0.29798955194268339</v>
      </c>
      <c r="BU63" s="142">
        <f t="shared" si="107"/>
        <v>22.854528948773385</v>
      </c>
      <c r="BV63" s="24">
        <f t="shared" si="166"/>
        <v>18.84225969154928</v>
      </c>
      <c r="BW63" s="158">
        <f t="shared" si="108"/>
        <v>-0.23019951268350511</v>
      </c>
      <c r="BX63" s="159">
        <f t="shared" si="109"/>
        <v>14.504780692698585</v>
      </c>
      <c r="BY63" s="143">
        <f t="shared" si="110"/>
        <v>0.28642366474570363</v>
      </c>
      <c r="BZ63" s="142">
        <f t="shared" si="111"/>
        <v>24.239128764493078</v>
      </c>
      <c r="CA63" s="24">
        <f t="shared" si="167"/>
        <v>20.076882315013286</v>
      </c>
      <c r="CB63" s="158">
        <f t="shared" si="112"/>
        <v>-0.23157541498084636</v>
      </c>
      <c r="CC63" s="159">
        <f t="shared" si="113"/>
        <v>15.42756996139247</v>
      </c>
      <c r="CD63" s="143">
        <f t="shared" si="114"/>
        <v>0.27485777754872398</v>
      </c>
      <c r="CE63" s="142">
        <f t="shared" si="115"/>
        <v>25.595169568225117</v>
      </c>
      <c r="CF63" s="24">
        <f t="shared" si="168"/>
        <v>21.311504938477299</v>
      </c>
      <c r="CG63" s="158">
        <f t="shared" si="116"/>
        <v>-0.23295131727818763</v>
      </c>
      <c r="CH63" s="159">
        <f t="shared" si="117"/>
        <v>16.34696178987841</v>
      </c>
      <c r="CI63" s="143">
        <f t="shared" si="118"/>
        <v>0.26329189035174416</v>
      </c>
      <c r="CJ63" s="142">
        <f t="shared" si="119"/>
        <v>26.922651359969514</v>
      </c>
      <c r="CK63" s="15" t="e">
        <v>#REF!</v>
      </c>
      <c r="CL63" s="80" t="e">
        <f t="shared" si="120"/>
        <v>#REF!</v>
      </c>
      <c r="CM63" s="15"/>
      <c r="CN63" s="34">
        <v>23.35</v>
      </c>
      <c r="CO63" s="135">
        <f t="shared" si="121"/>
        <v>45566</v>
      </c>
      <c r="CP63" s="108">
        <f t="shared" si="169"/>
        <v>18.321631048268721</v>
      </c>
      <c r="CQ63" s="158">
        <f t="shared" si="122"/>
        <v>-8.1722331325461667E-2</v>
      </c>
      <c r="CR63" s="159">
        <f t="shared" si="123"/>
        <v>16.82434464531924</v>
      </c>
      <c r="CS63" s="141">
        <f t="shared" si="124"/>
        <v>0.4925967790353577</v>
      </c>
      <c r="CT63" s="142">
        <f t="shared" si="125"/>
        <v>27.346807489320099</v>
      </c>
      <c r="CU63" s="24">
        <f t="shared" si="170"/>
        <v>19.511135074064587</v>
      </c>
      <c r="CV63" s="158">
        <f t="shared" si="126"/>
        <v>-8.008419657093066E-2</v>
      </c>
      <c r="CW63" s="159">
        <f t="shared" si="127"/>
        <v>17.94860149747122</v>
      </c>
      <c r="CX63" s="143">
        <f t="shared" si="128"/>
        <v>0.47305891552284929</v>
      </c>
      <c r="CY63" s="142">
        <f t="shared" si="129"/>
        <v>28.741051472821407</v>
      </c>
      <c r="CZ63" s="24">
        <f t="shared" si="171"/>
        <v>20.700639099860453</v>
      </c>
      <c r="DA63" s="158">
        <f t="shared" si="130"/>
        <v>-7.8446061816399668E-2</v>
      </c>
      <c r="DB63" s="159">
        <f t="shared" si="131"/>
        <v>19.076755485393818</v>
      </c>
      <c r="DC63" s="143">
        <f t="shared" si="132"/>
        <v>0.45352105201034082</v>
      </c>
      <c r="DD63" s="142">
        <f t="shared" si="133"/>
        <v>30.088814721715558</v>
      </c>
      <c r="DE63" s="24">
        <f t="shared" si="172"/>
        <v>21.890143125656316</v>
      </c>
      <c r="DF63" s="158">
        <f t="shared" si="134"/>
        <v>-7.6807927061868675E-2</v>
      </c>
      <c r="DG63" s="159">
        <f t="shared" si="135"/>
        <v>20.208806609087038</v>
      </c>
      <c r="DH63" s="143">
        <f t="shared" si="136"/>
        <v>0.43398318849783246</v>
      </c>
      <c r="DI63" s="142">
        <f t="shared" si="137"/>
        <v>31.390097236002553</v>
      </c>
      <c r="DJ63" s="24">
        <f t="shared" si="173"/>
        <v>23.079647151452182</v>
      </c>
      <c r="DK63" s="158">
        <f t="shared" si="138"/>
        <v>-7.5169792307337696E-2</v>
      </c>
      <c r="DL63" s="159">
        <f t="shared" si="139"/>
        <v>21.344754868550883</v>
      </c>
      <c r="DM63" s="143">
        <f t="shared" si="140"/>
        <v>0.41444532498532399</v>
      </c>
      <c r="DN63" s="142">
        <f t="shared" si="141"/>
        <v>32.644899015682384</v>
      </c>
      <c r="DO63" s="51" t="e">
        <v>#REF!</v>
      </c>
      <c r="DP63" s="80" t="e">
        <f t="shared" si="142"/>
        <v>#REF!</v>
      </c>
      <c r="DQ63" s="15"/>
      <c r="DR63">
        <v>37.08</v>
      </c>
      <c r="DS63" s="135">
        <f t="shared" si="143"/>
        <v>45566</v>
      </c>
      <c r="DT63" s="108">
        <f t="shared" si="174"/>
        <v>-11.058396184113491</v>
      </c>
      <c r="DU63" s="158">
        <f t="shared" si="144"/>
        <v>0</v>
      </c>
      <c r="DV63" s="159">
        <f t="shared" si="145"/>
        <v>-11.058396184113491</v>
      </c>
      <c r="DW63" s="141"/>
      <c r="DX63" s="142"/>
      <c r="DY63" s="24">
        <f t="shared" si="175"/>
        <v>-3.9367494772220719</v>
      </c>
      <c r="DZ63" s="158">
        <f t="shared" si="146"/>
        <v>0</v>
      </c>
      <c r="EA63" s="159">
        <f t="shared" si="147"/>
        <v>-3.9367494772220719</v>
      </c>
      <c r="EB63" s="143"/>
      <c r="EC63" s="142"/>
      <c r="ED63" s="24">
        <f t="shared" si="178"/>
        <v>3.1848972296693474</v>
      </c>
      <c r="EE63" s="158">
        <f t="shared" si="148"/>
        <v>0</v>
      </c>
      <c r="EF63" s="159">
        <f t="shared" si="149"/>
        <v>3.1848972296693474</v>
      </c>
      <c r="EG63" s="143"/>
      <c r="EH63" s="142"/>
      <c r="EI63" s="24">
        <f t="shared" si="176"/>
        <v>10.306543936560766</v>
      </c>
      <c r="EJ63" s="158">
        <f t="shared" si="150"/>
        <v>0</v>
      </c>
      <c r="EK63" s="159">
        <f t="shared" si="151"/>
        <v>10.306543936560766</v>
      </c>
      <c r="EL63" s="143"/>
      <c r="EM63" s="142"/>
      <c r="EN63" s="24">
        <f t="shared" si="177"/>
        <v>17.428190643452186</v>
      </c>
      <c r="EO63" s="158">
        <f t="shared" si="152"/>
        <v>0</v>
      </c>
      <c r="EP63" s="159">
        <f t="shared" si="153"/>
        <v>17.428190643452186</v>
      </c>
      <c r="EQ63" s="143"/>
      <c r="ER63" s="142"/>
      <c r="ES63" s="51"/>
      <c r="ET63" s="80"/>
      <c r="EU63" s="67"/>
      <c r="EV63" s="34"/>
    </row>
    <row r="64" spans="1:152" ht="15" customHeight="1">
      <c r="A64">
        <f t="shared" si="54"/>
        <v>2024</v>
      </c>
      <c r="B64" s="46">
        <v>45597</v>
      </c>
      <c r="C64" s="111">
        <f t="shared" si="55"/>
        <v>2.577</v>
      </c>
      <c r="D64" s="108">
        <f t="shared" si="154"/>
        <v>15.21645436475896</v>
      </c>
      <c r="E64" s="158">
        <f t="shared" si="56"/>
        <v>-0.14812327084636251</v>
      </c>
      <c r="F64" s="159">
        <f t="shared" si="179"/>
        <v>12.962543373566454</v>
      </c>
      <c r="G64" s="141">
        <f t="shared" si="58"/>
        <v>0.38999124601074009</v>
      </c>
      <c r="H64" s="80">
        <f t="shared" si="180"/>
        <v>21.15073836233687</v>
      </c>
      <c r="I64" s="24">
        <f t="shared" si="155"/>
        <v>19.854400552054049</v>
      </c>
      <c r="J64" s="158">
        <f t="shared" si="60"/>
        <v>-0.15880498425143116</v>
      </c>
      <c r="K64" s="159">
        <f t="shared" si="181"/>
        <v>16.7014227850635</v>
      </c>
      <c r="L64" s="143">
        <f t="shared" si="62"/>
        <v>0.37100359764831831</v>
      </c>
      <c r="M64" s="142">
        <f t="shared" si="63"/>
        <v>27.22045458601686</v>
      </c>
      <c r="N64" s="24">
        <f t="shared" si="156"/>
        <v>24.492346739349138</v>
      </c>
      <c r="O64" s="158">
        <f t="shared" si="64"/>
        <v>-0.16948669765649982</v>
      </c>
      <c r="P64" s="159">
        <f t="shared" si="182"/>
        <v>20.341219772638912</v>
      </c>
      <c r="Q64" s="143">
        <f t="shared" si="66"/>
        <v>0.35201594928589652</v>
      </c>
      <c r="R64" s="142">
        <f t="shared" si="183"/>
        <v>33.114043427040457</v>
      </c>
      <c r="S64" s="24">
        <f t="shared" si="157"/>
        <v>29.130292926644231</v>
      </c>
      <c r="T64" s="158">
        <f t="shared" si="68"/>
        <v>-0.1801684110615685</v>
      </c>
      <c r="U64" s="159">
        <f t="shared" si="69"/>
        <v>23.881934336292694</v>
      </c>
      <c r="V64" s="143">
        <f t="shared" si="70"/>
        <v>0.33302830092347474</v>
      </c>
      <c r="W64" s="142">
        <f t="shared" si="71"/>
        <v>38.831504885407668</v>
      </c>
      <c r="X64" s="24">
        <f t="shared" si="158"/>
        <v>33.768239113939316</v>
      </c>
      <c r="Y64" s="158">
        <f t="shared" si="72"/>
        <v>-0.19085012446663713</v>
      </c>
      <c r="Z64" s="159">
        <f t="shared" si="184"/>
        <v>27.32356647602483</v>
      </c>
      <c r="AA64" s="143">
        <f t="shared" si="74"/>
        <v>0.31404065256105296</v>
      </c>
      <c r="AB64" s="142">
        <f t="shared" si="185"/>
        <v>44.372838961118497</v>
      </c>
      <c r="AC64" s="144" t="e">
        <v>#REF!</v>
      </c>
      <c r="AD64" s="80" t="e">
        <f t="shared" si="76"/>
        <v>#REF!</v>
      </c>
      <c r="AE64">
        <v>21.56</v>
      </c>
      <c r="AG64" s="135">
        <f t="shared" si="77"/>
        <v>45597</v>
      </c>
      <c r="AH64" s="108">
        <f t="shared" si="159"/>
        <v>20.14412604257598</v>
      </c>
      <c r="AI64" s="158">
        <f t="shared" si="78"/>
        <v>-2.315731270997852E-2</v>
      </c>
      <c r="AJ64" s="159">
        <f t="shared" si="79"/>
        <v>19.677642216538825</v>
      </c>
      <c r="AK64" s="143">
        <f t="shared" si="80"/>
        <v>0.3435610455681285</v>
      </c>
      <c r="AL64" s="142">
        <f t="shared" si="81"/>
        <v>27.064863047819554</v>
      </c>
      <c r="AM64" s="24">
        <f t="shared" si="160"/>
        <v>21.388293004963955</v>
      </c>
      <c r="AN64" s="158">
        <f t="shared" si="82"/>
        <v>-3.2142555081908317E-2</v>
      </c>
      <c r="AO64" s="159">
        <f t="shared" si="83"/>
        <v>20.700818618943906</v>
      </c>
      <c r="AP64" s="143">
        <f t="shared" si="84"/>
        <v>0.32872184364771906</v>
      </c>
      <c r="AQ64" s="142">
        <f t="shared" si="85"/>
        <v>28.419092114033319</v>
      </c>
      <c r="AR64" s="24">
        <f t="shared" si="161"/>
        <v>22.632459967351931</v>
      </c>
      <c r="AS64" s="158">
        <f t="shared" si="86"/>
        <v>-4.1127797453838141E-2</v>
      </c>
      <c r="AT64" s="159">
        <f t="shared" si="87"/>
        <v>21.701636737932581</v>
      </c>
      <c r="AU64" s="143">
        <f t="shared" si="88"/>
        <v>0.31388264172730956</v>
      </c>
      <c r="AV64" s="142">
        <f t="shared" si="89"/>
        <v>29.736396290691932</v>
      </c>
      <c r="AW64" s="24">
        <f t="shared" si="162"/>
        <v>23.876626929739903</v>
      </c>
      <c r="AX64" s="158">
        <f t="shared" si="90"/>
        <v>-5.011303982576791E-2</v>
      </c>
      <c r="AY64" s="159">
        <f t="shared" si="91"/>
        <v>22.680096573504844</v>
      </c>
      <c r="AZ64" s="143">
        <f t="shared" si="92"/>
        <v>0.29904343980690018</v>
      </c>
      <c r="BA64" s="142">
        <f t="shared" si="93"/>
        <v>31.016775577795389</v>
      </c>
      <c r="BB64" s="24">
        <f t="shared" si="163"/>
        <v>25.120793892127878</v>
      </c>
      <c r="BC64" s="158">
        <f t="shared" si="94"/>
        <v>-5.9098282197697735E-2</v>
      </c>
      <c r="BD64" s="159">
        <f t="shared" si="95"/>
        <v>23.636198125660702</v>
      </c>
      <c r="BE64" s="143">
        <f t="shared" si="96"/>
        <v>0.28420423788649068</v>
      </c>
      <c r="BF64" s="142">
        <f t="shared" si="97"/>
        <v>32.260229975343691</v>
      </c>
      <c r="BG64" s="153" t="e">
        <v>#REF!</v>
      </c>
      <c r="BH64" s="80" t="e">
        <f t="shared" si="98"/>
        <v>#REF!</v>
      </c>
      <c r="BI64" s="24">
        <v>22.66</v>
      </c>
      <c r="BJ64" s="154">
        <v>24.43</v>
      </c>
      <c r="BK64" s="135">
        <f t="shared" si="99"/>
        <v>45597</v>
      </c>
      <c r="BL64" s="108">
        <f t="shared" si="164"/>
        <v>18.58733842457665</v>
      </c>
      <c r="BM64" s="158">
        <f t="shared" si="100"/>
        <v>-0.22991542040283341</v>
      </c>
      <c r="BN64" s="159">
        <f t="shared" si="101"/>
        <v>14.31382269652037</v>
      </c>
      <c r="BO64" s="141">
        <f t="shared" si="102"/>
        <v>0.28881175529408853</v>
      </c>
      <c r="BP64" s="142">
        <f t="shared" si="103"/>
        <v>23.95558026122389</v>
      </c>
      <c r="BQ64" s="24">
        <f t="shared" si="165"/>
        <v>19.988934239848344</v>
      </c>
      <c r="BR64" s="158">
        <f t="shared" si="104"/>
        <v>-0.23147740287871377</v>
      </c>
      <c r="BS64" s="159">
        <f t="shared" si="105"/>
        <v>15.361947655694854</v>
      </c>
      <c r="BT64" s="143">
        <f t="shared" si="106"/>
        <v>0.27568167101804597</v>
      </c>
      <c r="BU64" s="142">
        <f t="shared" si="107"/>
        <v>25.499517032959574</v>
      </c>
      <c r="BV64" s="24">
        <f t="shared" si="166"/>
        <v>21.390530055120042</v>
      </c>
      <c r="BW64" s="158">
        <f t="shared" si="108"/>
        <v>-0.23303938535459412</v>
      </c>
      <c r="BX64" s="159">
        <f t="shared" si="109"/>
        <v>16.405694078665896</v>
      </c>
      <c r="BY64" s="143">
        <f t="shared" si="110"/>
        <v>0.2625515867420033</v>
      </c>
      <c r="BZ64" s="142">
        <f t="shared" si="111"/>
        <v>27.006647662344317</v>
      </c>
      <c r="CA64" s="24">
        <f t="shared" si="167"/>
        <v>22.792125870391736</v>
      </c>
      <c r="CB64" s="158">
        <f t="shared" si="112"/>
        <v>-0.23460136783047447</v>
      </c>
      <c r="CC64" s="159">
        <f t="shared" si="113"/>
        <v>17.445061965433492</v>
      </c>
      <c r="CD64" s="143">
        <f t="shared" si="114"/>
        <v>0.24942150246596073</v>
      </c>
      <c r="CE64" s="142">
        <f t="shared" si="115"/>
        <v>28.476972149378135</v>
      </c>
      <c r="CF64" s="24">
        <f t="shared" si="168"/>
        <v>24.193721685663434</v>
      </c>
      <c r="CG64" s="158">
        <f t="shared" si="116"/>
        <v>-0.23616335030635482</v>
      </c>
      <c r="CH64" s="159">
        <f t="shared" si="117"/>
        <v>18.480051315997645</v>
      </c>
      <c r="CI64" s="143">
        <f t="shared" si="118"/>
        <v>0.23629141818991811</v>
      </c>
      <c r="CJ64" s="142">
        <f t="shared" si="119"/>
        <v>29.910490494061023</v>
      </c>
      <c r="CK64" s="15" t="e">
        <v>#REF!</v>
      </c>
      <c r="CL64" s="80" t="e">
        <f t="shared" si="120"/>
        <v>#REF!</v>
      </c>
      <c r="CM64" s="15"/>
      <c r="CN64" s="34">
        <v>16.54</v>
      </c>
      <c r="CO64" s="135">
        <f t="shared" si="121"/>
        <v>45597</v>
      </c>
      <c r="CP64" s="108">
        <f t="shared" si="169"/>
        <v>20.799490401492729</v>
      </c>
      <c r="CQ64" s="158">
        <f t="shared" si="122"/>
        <v>-7.8309927974712076E-2</v>
      </c>
      <c r="CR64" s="159">
        <f t="shared" si="123"/>
        <v>19.170683806241119</v>
      </c>
      <c r="CS64" s="141">
        <f t="shared" si="124"/>
        <v>0.45189739778350202</v>
      </c>
      <c r="CT64" s="142">
        <f t="shared" si="125"/>
        <v>30.198725989150219</v>
      </c>
      <c r="CU64" s="24">
        <f t="shared" si="170"/>
        <v>22.149865676592267</v>
      </c>
      <c r="CV64" s="158">
        <f t="shared" si="126"/>
        <v>-7.6450248123422923E-2</v>
      </c>
      <c r="CW64" s="159">
        <f t="shared" si="127"/>
        <v>20.456502949716299</v>
      </c>
      <c r="CX64" s="143">
        <f t="shared" si="128"/>
        <v>0.42971718885322258</v>
      </c>
      <c r="CY64" s="142">
        <f t="shared" si="129"/>
        <v>31.668043688613977</v>
      </c>
      <c r="CZ64" s="24">
        <f t="shared" si="171"/>
        <v>23.500240951691797</v>
      </c>
      <c r="DA64" s="158">
        <f t="shared" si="130"/>
        <v>-7.4590568272133784E-2</v>
      </c>
      <c r="DB64" s="159">
        <f t="shared" si="131"/>
        <v>21.747344624573039</v>
      </c>
      <c r="DC64" s="143">
        <f t="shared" si="132"/>
        <v>0.4075369799229433</v>
      </c>
      <c r="DD64" s="142">
        <f t="shared" si="133"/>
        <v>33.077458176605745</v>
      </c>
      <c r="DE64" s="24">
        <f t="shared" si="172"/>
        <v>24.850616226791331</v>
      </c>
      <c r="DF64" s="158">
        <f t="shared" si="134"/>
        <v>-7.273088842084463E-2</v>
      </c>
      <c r="DG64" s="159">
        <f t="shared" si="135"/>
        <v>23.043208830811341</v>
      </c>
      <c r="DH64" s="143">
        <f t="shared" si="136"/>
        <v>0.38535677099266391</v>
      </c>
      <c r="DI64" s="142">
        <f t="shared" si="137"/>
        <v>34.426969453125537</v>
      </c>
      <c r="DJ64" s="24">
        <f t="shared" si="173"/>
        <v>26.200991501890869</v>
      </c>
      <c r="DK64" s="158">
        <f t="shared" si="138"/>
        <v>-7.0871208569555477E-2</v>
      </c>
      <c r="DL64" s="159">
        <f t="shared" si="139"/>
        <v>24.344095568431207</v>
      </c>
      <c r="DM64" s="143">
        <f t="shared" si="140"/>
        <v>0.36317656206238447</v>
      </c>
      <c r="DN64" s="142">
        <f t="shared" si="141"/>
        <v>35.716577518173345</v>
      </c>
      <c r="DO64" s="51" t="e">
        <v>#REF!</v>
      </c>
      <c r="DP64" s="80" t="e">
        <f t="shared" si="142"/>
        <v>#REF!</v>
      </c>
      <c r="DQ64" s="15"/>
      <c r="DR64">
        <v>29.86</v>
      </c>
      <c r="DS64" s="135">
        <f t="shared" si="143"/>
        <v>45597</v>
      </c>
      <c r="DT64" s="108">
        <f t="shared" si="174"/>
        <v>-12.55395901606188</v>
      </c>
      <c r="DU64" s="158">
        <f t="shared" si="144"/>
        <v>0</v>
      </c>
      <c r="DV64" s="159">
        <f t="shared" si="145"/>
        <v>-12.55395901606188</v>
      </c>
      <c r="DW64" s="141"/>
      <c r="DX64" s="142"/>
      <c r="DY64" s="24">
        <f t="shared" si="175"/>
        <v>-4.4691644946261144</v>
      </c>
      <c r="DZ64" s="158">
        <f t="shared" si="146"/>
        <v>0</v>
      </c>
      <c r="EA64" s="159">
        <f t="shared" si="147"/>
        <v>-4.4691644946261144</v>
      </c>
      <c r="EB64" s="143"/>
      <c r="EC64" s="142"/>
      <c r="ED64" s="24">
        <f t="shared" si="178"/>
        <v>3.6156300268096513</v>
      </c>
      <c r="EE64" s="158">
        <f t="shared" si="148"/>
        <v>0</v>
      </c>
      <c r="EF64" s="159">
        <f t="shared" si="149"/>
        <v>3.6156300268096513</v>
      </c>
      <c r="EG64" s="143"/>
      <c r="EH64" s="142"/>
      <c r="EI64" s="24">
        <f t="shared" si="176"/>
        <v>11.700424548245417</v>
      </c>
      <c r="EJ64" s="158">
        <f t="shared" si="150"/>
        <v>0</v>
      </c>
      <c r="EK64" s="159">
        <f t="shared" si="151"/>
        <v>11.700424548245417</v>
      </c>
      <c r="EL64" s="143"/>
      <c r="EM64" s="142"/>
      <c r="EN64" s="24">
        <f t="shared" si="177"/>
        <v>19.785219069681183</v>
      </c>
      <c r="EO64" s="158">
        <f t="shared" si="152"/>
        <v>0</v>
      </c>
      <c r="EP64" s="159">
        <f t="shared" si="153"/>
        <v>19.785219069681183</v>
      </c>
      <c r="EQ64" s="143"/>
      <c r="ER64" s="142"/>
      <c r="ES64" s="51"/>
      <c r="ET64" s="80"/>
      <c r="EU64" s="67"/>
      <c r="EV64" s="34"/>
    </row>
    <row r="65" spans="1:152" ht="15" customHeight="1">
      <c r="A65">
        <f t="shared" si="54"/>
        <v>2024</v>
      </c>
      <c r="B65" s="48">
        <v>45627</v>
      </c>
      <c r="C65" s="111">
        <f t="shared" si="55"/>
        <v>3.0640000000000001</v>
      </c>
      <c r="D65" s="108">
        <f t="shared" si="154"/>
        <v>18.092051289725049</v>
      </c>
      <c r="E65" s="158">
        <f t="shared" si="56"/>
        <v>-0.15474609504064207</v>
      </c>
      <c r="F65" s="159">
        <f t="shared" si="179"/>
        <v>15.292377001365086</v>
      </c>
      <c r="G65" s="141">
        <f t="shared" si="58"/>
        <v>0.3782186162650808</v>
      </c>
      <c r="H65" s="80">
        <f t="shared" si="180"/>
        <v>24.934801893921726</v>
      </c>
      <c r="I65" s="24">
        <f t="shared" si="155"/>
        <v>23.606473919865582</v>
      </c>
      <c r="J65" s="158">
        <f t="shared" si="60"/>
        <v>-0.16744643259327316</v>
      </c>
      <c r="K65" s="159">
        <f t="shared" si="181"/>
        <v>19.653654075877949</v>
      </c>
      <c r="L65" s="143">
        <f t="shared" si="62"/>
        <v>0.35564269287258549</v>
      </c>
      <c r="M65" s="142">
        <f t="shared" si="63"/>
        <v>32.001943873953039</v>
      </c>
      <c r="N65" s="24">
        <f t="shared" si="156"/>
        <v>29.120896550006115</v>
      </c>
      <c r="O65" s="158">
        <f t="shared" si="64"/>
        <v>-0.18014677014590427</v>
      </c>
      <c r="P65" s="159">
        <f t="shared" si="182"/>
        <v>23.874861092769507</v>
      </c>
      <c r="Q65" s="143">
        <f t="shared" si="66"/>
        <v>0.33306676948009017</v>
      </c>
      <c r="R65" s="142">
        <f t="shared" si="183"/>
        <v>38.820099488280555</v>
      </c>
      <c r="S65" s="24">
        <f t="shared" si="157"/>
        <v>34.635319180146652</v>
      </c>
      <c r="T65" s="158">
        <f t="shared" si="68"/>
        <v>-0.19284710769853539</v>
      </c>
      <c r="U65" s="159">
        <f t="shared" si="69"/>
        <v>27.95599805203976</v>
      </c>
      <c r="V65" s="143">
        <f t="shared" si="70"/>
        <v>0.31049084608759486</v>
      </c>
      <c r="W65" s="142">
        <f t="shared" si="71"/>
        <v>45.389268736904285</v>
      </c>
      <c r="X65" s="24">
        <f t="shared" si="158"/>
        <v>40.149741810287182</v>
      </c>
      <c r="Y65" s="158">
        <f t="shared" si="72"/>
        <v>-0.20554744525116647</v>
      </c>
      <c r="Z65" s="159">
        <f t="shared" si="184"/>
        <v>31.897064953688705</v>
      </c>
      <c r="AA65" s="143">
        <f t="shared" si="74"/>
        <v>0.28791492269509961</v>
      </c>
      <c r="AB65" s="142">
        <f t="shared" si="185"/>
        <v>51.709451619824229</v>
      </c>
      <c r="AC65" s="144" t="e">
        <v>#REF!</v>
      </c>
      <c r="AD65" s="80" t="e">
        <f t="shared" si="76"/>
        <v>#REF!</v>
      </c>
      <c r="AE65">
        <v>21.66</v>
      </c>
      <c r="AG65" s="135">
        <f t="shared" si="77"/>
        <v>45627</v>
      </c>
      <c r="AH65" s="108">
        <f t="shared" si="159"/>
        <v>23.950951569442299</v>
      </c>
      <c r="AI65" s="158">
        <f t="shared" si="78"/>
        <v>-5.0649804522244504E-2</v>
      </c>
      <c r="AJ65" s="159">
        <f t="shared" si="79"/>
        <v>22.737840554328301</v>
      </c>
      <c r="AK65" s="143">
        <f t="shared" si="80"/>
        <v>0.29815696848146916</v>
      </c>
      <c r="AL65" s="142">
        <f t="shared" si="81"/>
        <v>31.0920946816337</v>
      </c>
      <c r="AM65" s="24">
        <f t="shared" si="160"/>
        <v>25.430240499499249</v>
      </c>
      <c r="AN65" s="158">
        <f t="shared" si="82"/>
        <v>-6.1333072907030287E-2</v>
      </c>
      <c r="AO65" s="159">
        <f t="shared" si="83"/>
        <v>23.870525704900146</v>
      </c>
      <c r="AP65" s="143">
        <f t="shared" si="84"/>
        <v>0.28051346258929427</v>
      </c>
      <c r="AQ65" s="142">
        <f t="shared" si="85"/>
        <v>32.563765316492287</v>
      </c>
      <c r="AR65" s="24">
        <f t="shared" si="161"/>
        <v>26.909529429556194</v>
      </c>
      <c r="AS65" s="158">
        <f t="shared" si="86"/>
        <v>-7.2016341291816041E-2</v>
      </c>
      <c r="AT65" s="159">
        <f t="shared" si="87"/>
        <v>24.971603574155107</v>
      </c>
      <c r="AU65" s="143">
        <f t="shared" si="88"/>
        <v>0.26286995669711949</v>
      </c>
      <c r="AV65" s="142">
        <f t="shared" si="89"/>
        <v>33.983236265443495</v>
      </c>
      <c r="AW65" s="24">
        <f t="shared" si="162"/>
        <v>28.38881835961314</v>
      </c>
      <c r="AX65" s="158">
        <f t="shared" si="90"/>
        <v>-8.2699609676601796E-2</v>
      </c>
      <c r="AY65" s="159">
        <f t="shared" si="91"/>
        <v>26.041074162093185</v>
      </c>
      <c r="AZ65" s="143">
        <f t="shared" si="92"/>
        <v>0.24522645080494465</v>
      </c>
      <c r="BA65" s="142">
        <f t="shared" si="93"/>
        <v>35.35050752848732</v>
      </c>
      <c r="BB65" s="24">
        <f t="shared" si="163"/>
        <v>29.868107289670089</v>
      </c>
      <c r="BC65" s="158">
        <f t="shared" si="94"/>
        <v>-9.3382878061387578E-2</v>
      </c>
      <c r="BD65" s="159">
        <f t="shared" si="95"/>
        <v>27.078937468714386</v>
      </c>
      <c r="BE65" s="143">
        <f t="shared" si="96"/>
        <v>0.22758294491276981</v>
      </c>
      <c r="BF65" s="142">
        <f t="shared" si="97"/>
        <v>36.66557910562377</v>
      </c>
      <c r="BG65" s="153" t="e">
        <v>#REF!</v>
      </c>
      <c r="BH65" s="80" t="e">
        <f t="shared" si="98"/>
        <v>#REF!</v>
      </c>
      <c r="BI65" s="24">
        <v>23.65</v>
      </c>
      <c r="BJ65" s="154">
        <v>25.32</v>
      </c>
      <c r="BK65" s="135">
        <f t="shared" si="99"/>
        <v>45627</v>
      </c>
      <c r="BL65" s="108">
        <f t="shared" si="164"/>
        <v>22.099963109391872</v>
      </c>
      <c r="BM65" s="158">
        <f t="shared" si="100"/>
        <v>-0.2338299998716388</v>
      </c>
      <c r="BN65" s="159">
        <f t="shared" si="101"/>
        <v>16.932328738359548</v>
      </c>
      <c r="BO65" s="141">
        <f t="shared" si="102"/>
        <v>0.25590565095273743</v>
      </c>
      <c r="BP65" s="142">
        <f t="shared" si="103"/>
        <v>27.755468554932278</v>
      </c>
      <c r="BQ65" s="24">
        <f t="shared" si="165"/>
        <v>23.76643170775915</v>
      </c>
      <c r="BR65" s="158">
        <f t="shared" si="104"/>
        <v>-0.23568716491086944</v>
      </c>
      <c r="BS65" s="159">
        <f t="shared" si="105"/>
        <v>18.164988798509604</v>
      </c>
      <c r="BT65" s="143">
        <f t="shared" si="106"/>
        <v>0.24029425078906089</v>
      </c>
      <c r="BU65" s="142">
        <f t="shared" si="107"/>
        <v>29.477368608904516</v>
      </c>
      <c r="BV65" s="24">
        <f t="shared" si="166"/>
        <v>25.432900306126427</v>
      </c>
      <c r="BW65" s="158">
        <f t="shared" si="108"/>
        <v>-0.23754432995010011</v>
      </c>
      <c r="BX65" s="159">
        <f t="shared" si="109"/>
        <v>19.391459044219928</v>
      </c>
      <c r="BY65" s="143">
        <f t="shared" si="110"/>
        <v>0.22468285062538429</v>
      </c>
      <c r="BZ65" s="142">
        <f t="shared" si="111"/>
        <v>31.147236846578124</v>
      </c>
      <c r="CA65" s="24">
        <f t="shared" si="167"/>
        <v>27.099368904493705</v>
      </c>
      <c r="CB65" s="158">
        <f t="shared" si="112"/>
        <v>-0.23940149498933075</v>
      </c>
      <c r="CC65" s="159">
        <f t="shared" si="113"/>
        <v>20.611739475490531</v>
      </c>
      <c r="CD65" s="143">
        <f t="shared" si="114"/>
        <v>0.20907145046170772</v>
      </c>
      <c r="CE65" s="142">
        <f t="shared" si="115"/>
        <v>32.765073267953106</v>
      </c>
      <c r="CF65" s="24">
        <f t="shared" si="168"/>
        <v>28.765837502860986</v>
      </c>
      <c r="CG65" s="158">
        <f t="shared" si="116"/>
        <v>-0.24125866002856142</v>
      </c>
      <c r="CH65" s="159">
        <f t="shared" si="117"/>
        <v>21.825830092321404</v>
      </c>
      <c r="CI65" s="143">
        <f t="shared" si="118"/>
        <v>0.19346005029803109</v>
      </c>
      <c r="CJ65" s="142">
        <f t="shared" si="119"/>
        <v>34.330877873029458</v>
      </c>
      <c r="CK65" s="15" t="e">
        <v>#REF!</v>
      </c>
      <c r="CL65" s="80" t="e">
        <f t="shared" si="120"/>
        <v>#REF!</v>
      </c>
      <c r="CM65" s="15"/>
      <c r="CN65" s="34">
        <v>18.16</v>
      </c>
      <c r="CO65" s="135">
        <f t="shared" si="121"/>
        <v>45627</v>
      </c>
      <c r="CP65" s="108">
        <f t="shared" si="169"/>
        <v>24.73016631361029</v>
      </c>
      <c r="CQ65" s="158">
        <f t="shared" si="122"/>
        <v>-7.2896766959027873E-2</v>
      </c>
      <c r="CR65" s="159">
        <f t="shared" si="123"/>
        <v>22.927417142989039</v>
      </c>
      <c r="CS65" s="141">
        <f t="shared" si="124"/>
        <v>0.38733518713316423</v>
      </c>
      <c r="CT65" s="142">
        <f t="shared" si="125"/>
        <v>34.30902991052681</v>
      </c>
      <c r="CU65" s="24">
        <f t="shared" si="170"/>
        <v>26.335734743142687</v>
      </c>
      <c r="CV65" s="158">
        <f t="shared" si="126"/>
        <v>-7.0685645863044183E-2</v>
      </c>
      <c r="CW65" s="159">
        <f t="shared" si="127"/>
        <v>24.474176323545834</v>
      </c>
      <c r="CX65" s="143">
        <f t="shared" si="128"/>
        <v>0.3609633748854435</v>
      </c>
      <c r="CY65" s="142">
        <f t="shared" si="129"/>
        <v>35.841970436115304</v>
      </c>
      <c r="CZ65" s="24">
        <f t="shared" si="171"/>
        <v>27.941303172675077</v>
      </c>
      <c r="DA65" s="158">
        <f t="shared" si="130"/>
        <v>-6.8474524767060507E-2</v>
      </c>
      <c r="DB65" s="159">
        <f t="shared" si="131"/>
        <v>26.028035716553791</v>
      </c>
      <c r="DC65" s="143">
        <f t="shared" si="132"/>
        <v>0.33459156263772294</v>
      </c>
      <c r="DD65" s="142">
        <f t="shared" si="133"/>
        <v>37.290227463354796</v>
      </c>
      <c r="DE65" s="24">
        <f t="shared" si="172"/>
        <v>29.546871602207467</v>
      </c>
      <c r="DF65" s="158">
        <f t="shared" si="134"/>
        <v>-6.6263403671076818E-2</v>
      </c>
      <c r="DG65" s="159">
        <f t="shared" si="135"/>
        <v>27.588995322012916</v>
      </c>
      <c r="DH65" s="143">
        <f t="shared" si="136"/>
        <v>0.30821975039000232</v>
      </c>
      <c r="DI65" s="142">
        <f t="shared" si="137"/>
        <v>38.653800992245301</v>
      </c>
      <c r="DJ65" s="24">
        <f t="shared" si="173"/>
        <v>31.152440031739861</v>
      </c>
      <c r="DK65" s="158">
        <f t="shared" si="138"/>
        <v>-6.4052282575093128E-2</v>
      </c>
      <c r="DL65" s="159">
        <f t="shared" si="139"/>
        <v>29.157055139923216</v>
      </c>
      <c r="DM65" s="143">
        <f t="shared" si="140"/>
        <v>0.28184793814228171</v>
      </c>
      <c r="DN65" s="142">
        <f t="shared" si="141"/>
        <v>39.932691022786813</v>
      </c>
      <c r="DO65" s="51" t="e">
        <v>#REF!</v>
      </c>
      <c r="DP65" s="80" t="e">
        <f t="shared" si="142"/>
        <v>#REF!</v>
      </c>
      <c r="DQ65" s="15"/>
      <c r="DR65">
        <v>30.7</v>
      </c>
      <c r="DS65" s="135">
        <f t="shared" si="143"/>
        <v>45627</v>
      </c>
      <c r="DT65" s="108">
        <f t="shared" si="174"/>
        <v>-14.926399078468606</v>
      </c>
      <c r="DU65" s="158">
        <f t="shared" si="144"/>
        <v>0</v>
      </c>
      <c r="DV65" s="159">
        <f t="shared" si="145"/>
        <v>-14.926399078468606</v>
      </c>
      <c r="DW65" s="141"/>
      <c r="DX65" s="142"/>
      <c r="DY65" s="24">
        <f t="shared" si="175"/>
        <v>-5.3137446688142855</v>
      </c>
      <c r="DZ65" s="158">
        <f t="shared" si="146"/>
        <v>0</v>
      </c>
      <c r="EA65" s="159">
        <f t="shared" si="147"/>
        <v>-5.3137446688142855</v>
      </c>
      <c r="EB65" s="143"/>
      <c r="EC65" s="142"/>
      <c r="ED65" s="24">
        <f t="shared" si="178"/>
        <v>4.2989097408400356</v>
      </c>
      <c r="EE65" s="158">
        <f t="shared" si="148"/>
        <v>0</v>
      </c>
      <c r="EF65" s="159">
        <f t="shared" si="149"/>
        <v>4.2989097408400356</v>
      </c>
      <c r="EG65" s="143"/>
      <c r="EH65" s="142"/>
      <c r="EI65" s="24">
        <f t="shared" si="176"/>
        <v>13.911564150494357</v>
      </c>
      <c r="EJ65" s="158">
        <f t="shared" si="150"/>
        <v>0</v>
      </c>
      <c r="EK65" s="159">
        <f t="shared" si="151"/>
        <v>13.911564150494357</v>
      </c>
      <c r="EL65" s="143"/>
      <c r="EM65" s="142"/>
      <c r="EN65" s="24">
        <f t="shared" si="177"/>
        <v>23.524218560148679</v>
      </c>
      <c r="EO65" s="158">
        <f t="shared" si="152"/>
        <v>0</v>
      </c>
      <c r="EP65" s="159">
        <f t="shared" si="153"/>
        <v>23.524218560148679</v>
      </c>
      <c r="EQ65" s="143"/>
      <c r="ER65" s="142"/>
      <c r="ES65" s="51"/>
      <c r="ET65" s="80"/>
      <c r="EU65" s="67"/>
      <c r="EV65" s="34"/>
    </row>
    <row r="66" spans="1:152" ht="15" customHeight="1">
      <c r="A66">
        <f t="shared" si="54"/>
        <v>2025</v>
      </c>
      <c r="B66" s="46">
        <v>45658</v>
      </c>
      <c r="C66" s="111">
        <f t="shared" si="55"/>
        <v>3.3540000000000001</v>
      </c>
      <c r="D66" s="108">
        <f t="shared" si="154"/>
        <v>19.80441906845229</v>
      </c>
      <c r="E66" s="158">
        <f t="shared" si="56"/>
        <v>-0.15868987125489475</v>
      </c>
      <c r="F66" s="159">
        <f t="shared" si="179"/>
        <v>16.661658356201613</v>
      </c>
      <c r="G66" s="141">
        <f t="shared" si="58"/>
        <v>0.37120822072865117</v>
      </c>
      <c r="H66" s="80">
        <f>D66*(1+G66)</f>
        <v>27.155982233417035</v>
      </c>
      <c r="I66" s="24">
        <f t="shared" si="155"/>
        <v>25.840768122463828</v>
      </c>
      <c r="J66" s="158">
        <f t="shared" si="60"/>
        <v>-0.17259226425473967</v>
      </c>
      <c r="K66" s="159">
        <f t="shared" si="181"/>
        <v>21.380851442126097</v>
      </c>
      <c r="L66" s="143">
        <f t="shared" si="62"/>
        <v>0.34649554218477741</v>
      </c>
      <c r="M66" s="142">
        <f t="shared" si="63"/>
        <v>34.794479083528046</v>
      </c>
      <c r="N66" s="24">
        <f t="shared" si="156"/>
        <v>31.877117176475362</v>
      </c>
      <c r="O66" s="158">
        <f t="shared" si="64"/>
        <v>-0.18649465725458453</v>
      </c>
      <c r="P66" s="159">
        <f t="shared" si="182"/>
        <v>25.932205134384361</v>
      </c>
      <c r="Q66" s="143">
        <f t="shared" si="66"/>
        <v>0.32178286364090364</v>
      </c>
      <c r="R66" s="142">
        <f t="shared" si="183"/>
        <v>42.134627226138242</v>
      </c>
      <c r="S66" s="24">
        <f t="shared" si="157"/>
        <v>37.913466230486904</v>
      </c>
      <c r="T66" s="158">
        <f t="shared" si="68"/>
        <v>-0.20039705025442944</v>
      </c>
      <c r="U66" s="159">
        <f t="shared" si="69"/>
        <v>30.315719432976405</v>
      </c>
      <c r="V66" s="143">
        <f t="shared" si="70"/>
        <v>0.29707018509702987</v>
      </c>
      <c r="W66" s="142">
        <f t="shared" si="71"/>
        <v>49.176426661247639</v>
      </c>
      <c r="X66" s="24">
        <f t="shared" si="158"/>
        <v>43.949815284498435</v>
      </c>
      <c r="Y66" s="158">
        <f t="shared" si="72"/>
        <v>-0.2142994432542743</v>
      </c>
      <c r="Z66" s="159">
        <f t="shared" si="184"/>
        <v>34.531394337902228</v>
      </c>
      <c r="AA66" s="143">
        <f t="shared" si="74"/>
        <v>0.27235750655315616</v>
      </c>
      <c r="AB66" s="142">
        <f t="shared" si="185"/>
        <v>55.919877388856222</v>
      </c>
      <c r="AC66" s="144" t="e">
        <v>#REF!</v>
      </c>
      <c r="AD66" s="80" t="e">
        <f t="shared" si="76"/>
        <v>#REF!</v>
      </c>
      <c r="AE66">
        <v>48.38</v>
      </c>
      <c r="AG66" s="135">
        <f t="shared" si="77"/>
        <v>45658</v>
      </c>
      <c r="AH66" s="108">
        <f t="shared" si="159"/>
        <v>26.217849727124502</v>
      </c>
      <c r="AI66" s="158">
        <f t="shared" si="78"/>
        <v>-6.702110354802919E-2</v>
      </c>
      <c r="AJ66" s="159">
        <f t="shared" si="79"/>
        <v>24.460700505756222</v>
      </c>
      <c r="AK66" s="143">
        <f t="shared" si="80"/>
        <v>0.27111963304998821</v>
      </c>
      <c r="AL66" s="142">
        <f t="shared" si="81"/>
        <v>33.326023524502226</v>
      </c>
      <c r="AM66" s="24">
        <f t="shared" si="160"/>
        <v>27.837149685156813</v>
      </c>
      <c r="AN66" s="158">
        <f t="shared" si="82"/>
        <v>-7.8715516786466364E-2</v>
      </c>
      <c r="AO66" s="159">
        <f t="shared" si="83"/>
        <v>25.645934061827475</v>
      </c>
      <c r="AP66" s="143">
        <f t="shared" si="84"/>
        <v>0.2518062130883843</v>
      </c>
      <c r="AQ66" s="142">
        <f t="shared" si="85"/>
        <v>34.846716930550656</v>
      </c>
      <c r="AR66" s="24">
        <f t="shared" si="161"/>
        <v>29.456449643189124</v>
      </c>
      <c r="AS66" s="158">
        <f t="shared" si="86"/>
        <v>-9.0409930024903509E-2</v>
      </c>
      <c r="AT66" s="159">
        <f t="shared" si="87"/>
        <v>26.793294092166303</v>
      </c>
      <c r="AU66" s="143">
        <f t="shared" si="88"/>
        <v>0.23249279312678039</v>
      </c>
      <c r="AV66" s="142">
        <f t="shared" si="89"/>
        <v>36.304861896332518</v>
      </c>
      <c r="AW66" s="24">
        <f t="shared" si="162"/>
        <v>31.075749601221435</v>
      </c>
      <c r="AX66" s="158">
        <f t="shared" si="90"/>
        <v>-0.10210434326334066</v>
      </c>
      <c r="AY66" s="159">
        <f t="shared" si="91"/>
        <v>27.902780596772701</v>
      </c>
      <c r="AZ66" s="143">
        <f t="shared" si="92"/>
        <v>0.21317937316517643</v>
      </c>
      <c r="BA66" s="142">
        <f t="shared" si="93"/>
        <v>37.700458421847799</v>
      </c>
      <c r="BB66" s="24">
        <f t="shared" si="163"/>
        <v>32.695049559253746</v>
      </c>
      <c r="BC66" s="158">
        <f t="shared" si="94"/>
        <v>-0.11379875650177783</v>
      </c>
      <c r="BD66" s="159">
        <f t="shared" si="95"/>
        <v>28.974393575646669</v>
      </c>
      <c r="BE66" s="143">
        <f t="shared" si="96"/>
        <v>0.19386595320357253</v>
      </c>
      <c r="BF66" s="142">
        <f t="shared" si="97"/>
        <v>39.033506507096519</v>
      </c>
      <c r="BG66" s="153" t="e">
        <v>#REF!</v>
      </c>
      <c r="BH66" s="80" t="e">
        <f t="shared" si="98"/>
        <v>#REF!</v>
      </c>
      <c r="BI66" s="24">
        <v>34.65</v>
      </c>
      <c r="BJ66" s="154">
        <v>34.89</v>
      </c>
      <c r="BK66" s="135">
        <f t="shared" si="99"/>
        <v>45658</v>
      </c>
      <c r="BL66" s="108">
        <f t="shared" si="164"/>
        <v>24.191669800554941</v>
      </c>
      <c r="BM66" s="158">
        <f t="shared" si="100"/>
        <v>-0.23616106362103009</v>
      </c>
      <c r="BN66" s="159">
        <f t="shared" si="101"/>
        <v>18.478539329687134</v>
      </c>
      <c r="BO66" s="141">
        <f t="shared" si="102"/>
        <v>0.23631064015398628</v>
      </c>
      <c r="BP66" s="142">
        <f t="shared" si="103"/>
        <v>29.908418777517937</v>
      </c>
      <c r="BQ66" s="24">
        <f t="shared" si="165"/>
        <v>26.015865518219382</v>
      </c>
      <c r="BR66" s="158">
        <f t="shared" si="104"/>
        <v>-0.23819400472467878</v>
      </c>
      <c r="BS66" s="159">
        <f t="shared" si="105"/>
        <v>19.819042324056028</v>
      </c>
      <c r="BT66" s="143">
        <f t="shared" si="106"/>
        <v>0.21922165968761187</v>
      </c>
      <c r="BU66" s="142">
        <f t="shared" si="107"/>
        <v>31.719106735333146</v>
      </c>
      <c r="BV66" s="24">
        <f t="shared" si="166"/>
        <v>27.840061235883827</v>
      </c>
      <c r="BW66" s="158">
        <f t="shared" si="108"/>
        <v>-0.24022694582832749</v>
      </c>
      <c r="BX66" s="159">
        <f t="shared" si="109"/>
        <v>21.152128353513842</v>
      </c>
      <c r="BY66" s="143">
        <f t="shared" si="110"/>
        <v>0.2021326792212374</v>
      </c>
      <c r="BZ66" s="142">
        <f t="shared" si="111"/>
        <v>33.467447403176337</v>
      </c>
      <c r="CA66" s="24">
        <f t="shared" si="167"/>
        <v>29.664256953548268</v>
      </c>
      <c r="CB66" s="158">
        <f t="shared" si="112"/>
        <v>-0.2422598869319762</v>
      </c>
      <c r="CC66" s="159">
        <f t="shared" si="113"/>
        <v>22.477797418060575</v>
      </c>
      <c r="CD66" s="143">
        <f t="shared" si="114"/>
        <v>0.18504369875486298</v>
      </c>
      <c r="CE66" s="142">
        <f t="shared" si="115"/>
        <v>35.1534407810475</v>
      </c>
      <c r="CF66" s="24">
        <f t="shared" si="168"/>
        <v>31.488452671212713</v>
      </c>
      <c r="CG66" s="158">
        <f t="shared" si="116"/>
        <v>-0.24429282803562491</v>
      </c>
      <c r="CH66" s="159">
        <f t="shared" si="117"/>
        <v>23.796049517696233</v>
      </c>
      <c r="CI66" s="143">
        <f t="shared" si="118"/>
        <v>0.16795471828848851</v>
      </c>
      <c r="CJ66" s="142">
        <f t="shared" si="119"/>
        <v>36.777086868946654</v>
      </c>
      <c r="CK66" s="15" t="e">
        <v>#REF!</v>
      </c>
      <c r="CL66" s="80" t="e">
        <f t="shared" si="120"/>
        <v>#REF!</v>
      </c>
      <c r="CM66" s="15"/>
      <c r="CN66" s="34">
        <v>29.99</v>
      </c>
      <c r="CO66" s="135">
        <f t="shared" si="121"/>
        <v>45658</v>
      </c>
      <c r="CP66" s="108">
        <f t="shared" si="169"/>
        <v>27.070815214049908</v>
      </c>
      <c r="CQ66" s="158">
        <f t="shared" si="122"/>
        <v>-6.9673324054410998E-2</v>
      </c>
      <c r="CR66" s="159">
        <f t="shared" si="123"/>
        <v>25.184701533224331</v>
      </c>
      <c r="CS66" s="141">
        <f t="shared" si="124"/>
        <v>0.34888951754672076</v>
      </c>
      <c r="CT66" s="142">
        <f t="shared" si="125"/>
        <v>36.515538873676213</v>
      </c>
      <c r="CU66" s="24">
        <f t="shared" si="170"/>
        <v>28.828346712957106</v>
      </c>
      <c r="CV66" s="158">
        <f t="shared" si="126"/>
        <v>-6.7252925831196478E-2</v>
      </c>
      <c r="CW66" s="159">
        <f t="shared" si="127"/>
        <v>26.889556049634585</v>
      </c>
      <c r="CX66" s="143">
        <f t="shared" si="128"/>
        <v>0.32002167868286463</v>
      </c>
      <c r="CY66" s="142">
        <f t="shared" si="129"/>
        <v>38.054042621689284</v>
      </c>
      <c r="CZ66" s="24">
        <f t="shared" si="171"/>
        <v>30.585878211864298</v>
      </c>
      <c r="DA66" s="158">
        <f t="shared" si="130"/>
        <v>-6.4832527607981971E-2</v>
      </c>
      <c r="DB66" s="159">
        <f t="shared" si="131"/>
        <v>28.602918418279231</v>
      </c>
      <c r="DC66" s="143">
        <f t="shared" si="132"/>
        <v>0.29115383981900855</v>
      </c>
      <c r="DD66" s="142">
        <f t="shared" si="133"/>
        <v>39.491074097485139</v>
      </c>
      <c r="DE66" s="24">
        <f t="shared" si="172"/>
        <v>32.343409710771489</v>
      </c>
      <c r="DF66" s="158">
        <f t="shared" si="134"/>
        <v>-6.2412129384767451E-2</v>
      </c>
      <c r="DG66" s="159">
        <f t="shared" si="135"/>
        <v>30.324788639158275</v>
      </c>
      <c r="DH66" s="143">
        <f t="shared" si="136"/>
        <v>0.26228600095515253</v>
      </c>
      <c r="DI66" s="142">
        <f t="shared" si="137"/>
        <v>40.826633301063787</v>
      </c>
      <c r="DJ66" s="24">
        <f t="shared" si="173"/>
        <v>34.100941209678687</v>
      </c>
      <c r="DK66" s="158">
        <f t="shared" si="138"/>
        <v>-5.999173116155293E-2</v>
      </c>
      <c r="DL66" s="159">
        <f t="shared" si="139"/>
        <v>32.055166712271721</v>
      </c>
      <c r="DM66" s="143">
        <f t="shared" si="140"/>
        <v>0.2334181620912964</v>
      </c>
      <c r="DN66" s="142">
        <f t="shared" si="141"/>
        <v>42.060720232425233</v>
      </c>
      <c r="DO66" s="51" t="e">
        <v>#REF!</v>
      </c>
      <c r="DP66" s="80" t="e">
        <f t="shared" si="142"/>
        <v>#REF!</v>
      </c>
      <c r="DQ66" s="15"/>
      <c r="DR66">
        <v>42.32</v>
      </c>
      <c r="DS66" s="135">
        <f t="shared" si="143"/>
        <v>45658</v>
      </c>
      <c r="DT66" s="108">
        <f t="shared" si="174"/>
        <v>-16.339145727540373</v>
      </c>
      <c r="DU66" s="158">
        <f t="shared" si="144"/>
        <v>0</v>
      </c>
      <c r="DV66" s="159">
        <f t="shared" si="145"/>
        <v>-16.339145727540373</v>
      </c>
      <c r="DW66" s="141"/>
      <c r="DX66" s="142"/>
      <c r="DY66" s="24">
        <f t="shared" si="175"/>
        <v>-5.8166774214109385</v>
      </c>
      <c r="DZ66" s="158">
        <f t="shared" si="146"/>
        <v>0</v>
      </c>
      <c r="EA66" s="159">
        <f t="shared" si="147"/>
        <v>-5.8166774214109385</v>
      </c>
      <c r="EB66" s="143"/>
      <c r="EC66" s="142"/>
      <c r="ED66" s="24">
        <f t="shared" si="178"/>
        <v>4.7057908847184988</v>
      </c>
      <c r="EE66" s="158">
        <f t="shared" si="148"/>
        <v>0</v>
      </c>
      <c r="EF66" s="159">
        <f t="shared" si="149"/>
        <v>4.7057908847184988</v>
      </c>
      <c r="EG66" s="143"/>
      <c r="EH66" s="142"/>
      <c r="EI66" s="24">
        <f t="shared" si="176"/>
        <v>15.228259190847934</v>
      </c>
      <c r="EJ66" s="158">
        <f t="shared" si="150"/>
        <v>0</v>
      </c>
      <c r="EK66" s="159">
        <f t="shared" si="151"/>
        <v>15.228259190847934</v>
      </c>
      <c r="EL66" s="143"/>
      <c r="EM66" s="142"/>
      <c r="EN66" s="24">
        <f t="shared" si="177"/>
        <v>25.750727496977373</v>
      </c>
      <c r="EO66" s="158">
        <f t="shared" si="152"/>
        <v>0</v>
      </c>
      <c r="EP66" s="159">
        <f t="shared" si="153"/>
        <v>25.750727496977373</v>
      </c>
      <c r="EQ66" s="143"/>
      <c r="ER66" s="142"/>
      <c r="ES66" s="51"/>
      <c r="ET66" s="80"/>
      <c r="EU66" s="67"/>
      <c r="EV66" s="34"/>
    </row>
    <row r="67" spans="1:152" ht="15" customHeight="1">
      <c r="A67">
        <f t="shared" si="54"/>
        <v>2025</v>
      </c>
      <c r="B67" s="48">
        <v>45689</v>
      </c>
      <c r="C67" s="111">
        <f t="shared" si="55"/>
        <v>3.2360000000000002</v>
      </c>
      <c r="D67" s="108">
        <f t="shared" si="154"/>
        <v>19.107662524004656</v>
      </c>
      <c r="E67" s="158">
        <f t="shared" si="56"/>
        <v>-0.15708516231254366</v>
      </c>
      <c r="F67" s="159">
        <f t="shared" si="179"/>
        <v>16.106132255008077</v>
      </c>
      <c r="G67" s="141">
        <f t="shared" si="58"/>
        <v>0.37406072649864663</v>
      </c>
      <c r="H67" s="80">
        <f t="shared" si="180"/>
        <v>26.255088649424803</v>
      </c>
      <c r="I67" s="24">
        <f t="shared" si="155"/>
        <v>24.931641515889371</v>
      </c>
      <c r="J67" s="158">
        <f t="shared" si="60"/>
        <v>-0.17049844309593604</v>
      </c>
      <c r="K67" s="159">
        <f t="shared" si="181"/>
        <v>20.680835453604232</v>
      </c>
      <c r="L67" s="143">
        <f t="shared" si="62"/>
        <v>0.35021748625774757</v>
      </c>
      <c r="M67" s="142">
        <f t="shared" si="63"/>
        <v>33.663138335863444</v>
      </c>
      <c r="N67" s="24">
        <f t="shared" si="156"/>
        <v>30.755620507774086</v>
      </c>
      <c r="O67" s="158">
        <f t="shared" si="64"/>
        <v>-0.18391172387932841</v>
      </c>
      <c r="P67" s="159">
        <f t="shared" si="182"/>
        <v>25.099301321210927</v>
      </c>
      <c r="Q67" s="143">
        <f t="shared" si="66"/>
        <v>0.3263742460168485</v>
      </c>
      <c r="R67" s="142">
        <f t="shared" si="183"/>
        <v>40.793462961779177</v>
      </c>
      <c r="S67" s="24">
        <f t="shared" si="157"/>
        <v>36.579599499658805</v>
      </c>
      <c r="T67" s="158">
        <f t="shared" si="68"/>
        <v>-0.19732500466272082</v>
      </c>
      <c r="U67" s="159">
        <f t="shared" si="69"/>
        <v>29.36152985782817</v>
      </c>
      <c r="V67" s="143">
        <f t="shared" si="70"/>
        <v>0.30253100577594938</v>
      </c>
      <c r="W67" s="142">
        <f t="shared" si="71"/>
        <v>47.646062527171999</v>
      </c>
      <c r="X67" s="24">
        <f t="shared" si="158"/>
        <v>42.403578491543513</v>
      </c>
      <c r="Y67" s="158">
        <f t="shared" si="72"/>
        <v>-0.21073828544611317</v>
      </c>
      <c r="Z67" s="159">
        <f t="shared" si="184"/>
        <v>33.467521063455948</v>
      </c>
      <c r="AA67" s="143">
        <f t="shared" si="74"/>
        <v>0.27868776553505037</v>
      </c>
      <c r="AB67" s="142">
        <f t="shared" si="185"/>
        <v>54.220937032041896</v>
      </c>
      <c r="AC67" s="144" t="e">
        <v>#REF!</v>
      </c>
      <c r="AD67" s="80" t="e">
        <f t="shared" si="76"/>
        <v>#REF!</v>
      </c>
      <c r="AE67">
        <v>29.36</v>
      </c>
      <c r="AG67" s="135">
        <f t="shared" si="77"/>
        <v>45689</v>
      </c>
      <c r="AH67" s="108">
        <f t="shared" si="159"/>
        <v>25.295456683653814</v>
      </c>
      <c r="AI67" s="158">
        <f t="shared" si="78"/>
        <v>-6.0359678427192684E-2</v>
      </c>
      <c r="AJ67" s="159">
        <f t="shared" si="79"/>
        <v>23.768631052559488</v>
      </c>
      <c r="AK67" s="143">
        <f t="shared" si="80"/>
        <v>0.28212103160486662</v>
      </c>
      <c r="AL67" s="142">
        <f t="shared" si="81"/>
        <v>32.431837018162447</v>
      </c>
      <c r="AM67" s="24">
        <f t="shared" si="160"/>
        <v>26.857786637199599</v>
      </c>
      <c r="AN67" s="158">
        <f t="shared" si="82"/>
        <v>-7.1642660311385484E-2</v>
      </c>
      <c r="AO67" s="159">
        <f t="shared" si="83"/>
        <v>24.933623352435042</v>
      </c>
      <c r="AP67" s="143">
        <f t="shared" si="84"/>
        <v>0.26348709391978903</v>
      </c>
      <c r="AQ67" s="142">
        <f t="shared" si="85"/>
        <v>33.934466787353067</v>
      </c>
      <c r="AR67" s="24">
        <f t="shared" si="161"/>
        <v>28.420116590745383</v>
      </c>
      <c r="AS67" s="158">
        <f t="shared" si="86"/>
        <v>-8.2925642195578284E-2</v>
      </c>
      <c r="AT67" s="159">
        <f t="shared" si="87"/>
        <v>26.063360171184613</v>
      </c>
      <c r="AU67" s="143">
        <f t="shared" si="88"/>
        <v>0.24485315623471143</v>
      </c>
      <c r="AV67" s="142">
        <f t="shared" si="89"/>
        <v>35.378871838547873</v>
      </c>
      <c r="AW67" s="24">
        <f t="shared" si="162"/>
        <v>29.982446544291165</v>
      </c>
      <c r="AX67" s="158">
        <f t="shared" si="90"/>
        <v>-9.4208624079771056E-2</v>
      </c>
      <c r="AY67" s="159">
        <f t="shared" si="91"/>
        <v>27.157841508808207</v>
      </c>
      <c r="AZ67" s="143">
        <f t="shared" si="92"/>
        <v>0.22621921854963384</v>
      </c>
      <c r="BA67" s="142">
        <f t="shared" si="93"/>
        <v>36.765052171746881</v>
      </c>
      <c r="BB67" s="24">
        <f t="shared" si="163"/>
        <v>31.544776497836949</v>
      </c>
      <c r="BC67" s="158">
        <f t="shared" si="94"/>
        <v>-0.10549160596396386</v>
      </c>
      <c r="BD67" s="159">
        <f t="shared" si="95"/>
        <v>28.217067365305823</v>
      </c>
      <c r="BE67" s="143">
        <f t="shared" si="96"/>
        <v>0.20758528086455624</v>
      </c>
      <c r="BF67" s="142">
        <f t="shared" si="97"/>
        <v>38.093007786950082</v>
      </c>
      <c r="BG67" s="153" t="e">
        <v>#REF!</v>
      </c>
      <c r="BH67" s="80" t="e">
        <f t="shared" si="98"/>
        <v>#REF!</v>
      </c>
      <c r="BI67" s="24">
        <v>31.01</v>
      </c>
      <c r="BJ67" s="154">
        <v>22.3</v>
      </c>
      <c r="BK67" s="135">
        <f t="shared" si="99"/>
        <v>45689</v>
      </c>
      <c r="BL67" s="108">
        <f t="shared" si="164"/>
        <v>23.340561560702383</v>
      </c>
      <c r="BM67" s="158">
        <f t="shared" si="100"/>
        <v>-0.23521256181955363</v>
      </c>
      <c r="BN67" s="159">
        <f t="shared" si="101"/>
        <v>17.850568281702575</v>
      </c>
      <c r="BO67" s="141">
        <f t="shared" si="102"/>
        <v>0.24428378247899538</v>
      </c>
      <c r="BP67" s="142">
        <f t="shared" si="103"/>
        <v>29.042282223934606</v>
      </c>
      <c r="BQ67" s="24">
        <f t="shared" si="165"/>
        <v>25.100578657411425</v>
      </c>
      <c r="BR67" s="158">
        <f t="shared" si="104"/>
        <v>-0.237173980248715</v>
      </c>
      <c r="BS67" s="159">
        <f t="shared" si="105"/>
        <v>19.147374510687211</v>
      </c>
      <c r="BT67" s="143">
        <f t="shared" si="106"/>
        <v>0.22779602434268423</v>
      </c>
      <c r="BU67" s="142">
        <f t="shared" si="107"/>
        <v>30.818390684270579</v>
      </c>
      <c r="BV67" s="24">
        <f t="shared" si="166"/>
        <v>26.860595754120471</v>
      </c>
      <c r="BW67" s="158">
        <f t="shared" si="108"/>
        <v>-0.23913539867787637</v>
      </c>
      <c r="BX67" s="159">
        <f t="shared" si="109"/>
        <v>20.437276479733598</v>
      </c>
      <c r="BY67" s="143">
        <f t="shared" si="110"/>
        <v>0.21130826620637305</v>
      </c>
      <c r="BZ67" s="142">
        <f t="shared" si="111"/>
        <v>32.53646167219393</v>
      </c>
      <c r="CA67" s="24">
        <f t="shared" si="167"/>
        <v>28.620612850829517</v>
      </c>
      <c r="CB67" s="158">
        <f t="shared" si="112"/>
        <v>-0.2410968171070377</v>
      </c>
      <c r="CC67" s="159">
        <f t="shared" si="113"/>
        <v>21.720274188841742</v>
      </c>
      <c r="CD67" s="143">
        <f t="shared" si="114"/>
        <v>0.19482050807006185</v>
      </c>
      <c r="CE67" s="142">
        <f t="shared" si="115"/>
        <v>34.196495187704663</v>
      </c>
      <c r="CF67" s="24">
        <f t="shared" si="168"/>
        <v>30.380629947538562</v>
      </c>
      <c r="CG67" s="158">
        <f t="shared" si="116"/>
        <v>-0.24305823553619907</v>
      </c>
      <c r="CH67" s="159">
        <f t="shared" si="117"/>
        <v>22.99636763801163</v>
      </c>
      <c r="CI67" s="143">
        <f t="shared" si="118"/>
        <v>0.1783327499337507</v>
      </c>
      <c r="CJ67" s="142">
        <f t="shared" si="119"/>
        <v>35.798491230802775</v>
      </c>
      <c r="CK67" s="15" t="e">
        <v>#REF!</v>
      </c>
      <c r="CL67" s="80" t="e">
        <f t="shared" si="120"/>
        <v>#REF!</v>
      </c>
      <c r="CM67" s="15"/>
      <c r="CN67" s="34">
        <v>20.399999999999999</v>
      </c>
      <c r="CO67" s="135">
        <f t="shared" si="121"/>
        <v>45689</v>
      </c>
      <c r="CP67" s="108">
        <f t="shared" si="169"/>
        <v>26.118413247664133</v>
      </c>
      <c r="CQ67" s="158">
        <f t="shared" si="122"/>
        <v>-7.0984931856979239E-2</v>
      </c>
      <c r="CR67" s="159">
        <f t="shared" si="123"/>
        <v>24.264399463066269</v>
      </c>
      <c r="CS67" s="141">
        <f t="shared" si="124"/>
        <v>0.36453292793017017</v>
      </c>
      <c r="CT67" s="142">
        <f t="shared" si="125"/>
        <v>35.639434901725281</v>
      </c>
      <c r="CU67" s="24">
        <f t="shared" si="170"/>
        <v>27.814111497653307</v>
      </c>
      <c r="CV67" s="158">
        <f t="shared" si="126"/>
        <v>-6.8649687775189677E-2</v>
      </c>
      <c r="CW67" s="159">
        <f t="shared" si="127"/>
        <v>25.904681427595094</v>
      </c>
      <c r="CX67" s="143">
        <f t="shared" si="128"/>
        <v>0.3366807136894312</v>
      </c>
      <c r="CY67" s="142">
        <f t="shared" si="129"/>
        <v>37.178586407320637</v>
      </c>
      <c r="CZ67" s="24">
        <f t="shared" si="171"/>
        <v>29.509809747642478</v>
      </c>
      <c r="DA67" s="158">
        <f t="shared" si="130"/>
        <v>-6.6314443693400116E-2</v>
      </c>
      <c r="DB67" s="159">
        <f t="shared" si="131"/>
        <v>27.552883130729491</v>
      </c>
      <c r="DC67" s="143">
        <f t="shared" si="132"/>
        <v>0.30882849944869234</v>
      </c>
      <c r="DD67" s="142">
        <f t="shared" si="133"/>
        <v>38.623280011023297</v>
      </c>
      <c r="DE67" s="24">
        <f t="shared" si="172"/>
        <v>31.205507997631646</v>
      </c>
      <c r="DF67" s="158">
        <f t="shared" si="134"/>
        <v>-6.3979199611610582E-2</v>
      </c>
      <c r="DG67" s="159">
        <f t="shared" si="135"/>
        <v>29.20900457246946</v>
      </c>
      <c r="DH67" s="143">
        <f t="shared" si="136"/>
        <v>0.28097628520795348</v>
      </c>
      <c r="DI67" s="142">
        <f t="shared" si="137"/>
        <v>39.973515712833269</v>
      </c>
      <c r="DJ67" s="24">
        <f t="shared" si="173"/>
        <v>32.90120624762082</v>
      </c>
      <c r="DK67" s="158">
        <f t="shared" si="138"/>
        <v>-6.1643955529821014E-2</v>
      </c>
      <c r="DL67" s="159">
        <f t="shared" si="139"/>
        <v>30.873045752815013</v>
      </c>
      <c r="DM67" s="143">
        <f t="shared" si="140"/>
        <v>0.25312407096721457</v>
      </c>
      <c r="DN67" s="142">
        <f t="shared" si="141"/>
        <v>41.229293512750552</v>
      </c>
      <c r="DO67" s="51" t="e">
        <v>#REF!</v>
      </c>
      <c r="DP67" s="80" t="e">
        <f t="shared" si="142"/>
        <v>#REF!</v>
      </c>
      <c r="DQ67" s="15"/>
      <c r="DR67">
        <v>37.97</v>
      </c>
      <c r="DS67" s="135">
        <f t="shared" si="143"/>
        <v>45689</v>
      </c>
      <c r="DT67" s="108">
        <f t="shared" si="174"/>
        <v>-15.764303987573243</v>
      </c>
      <c r="DU67" s="158">
        <f t="shared" si="144"/>
        <v>0</v>
      </c>
      <c r="DV67" s="159">
        <f t="shared" si="145"/>
        <v>-15.764303987573243</v>
      </c>
      <c r="DW67" s="141"/>
      <c r="DX67" s="142"/>
      <c r="DY67" s="24">
        <f t="shared" si="175"/>
        <v>-5.6120358186302317</v>
      </c>
      <c r="DZ67" s="158">
        <f t="shared" si="146"/>
        <v>0</v>
      </c>
      <c r="EA67" s="159">
        <f t="shared" si="147"/>
        <v>-5.6120358186302317</v>
      </c>
      <c r="EB67" s="143"/>
      <c r="EC67" s="142"/>
      <c r="ED67" s="24">
        <f t="shared" si="178"/>
        <v>4.5402323503127793</v>
      </c>
      <c r="EE67" s="158">
        <f t="shared" si="148"/>
        <v>0</v>
      </c>
      <c r="EF67" s="159">
        <f t="shared" si="149"/>
        <v>4.5402323503127793</v>
      </c>
      <c r="EG67" s="143"/>
      <c r="EH67" s="142"/>
      <c r="EI67" s="24">
        <f t="shared" si="176"/>
        <v>14.692500519255789</v>
      </c>
      <c r="EJ67" s="158">
        <f t="shared" si="150"/>
        <v>0</v>
      </c>
      <c r="EK67" s="159">
        <f t="shared" si="151"/>
        <v>14.692500519255789</v>
      </c>
      <c r="EL67" s="143"/>
      <c r="EM67" s="142"/>
      <c r="EN67" s="24">
        <f t="shared" si="177"/>
        <v>24.844768688198801</v>
      </c>
      <c r="EO67" s="158">
        <f t="shared" si="152"/>
        <v>0</v>
      </c>
      <c r="EP67" s="159">
        <f t="shared" si="153"/>
        <v>24.844768688198801</v>
      </c>
      <c r="EQ67" s="143"/>
      <c r="ER67" s="142"/>
      <c r="ES67" s="51"/>
      <c r="ET67" s="80"/>
      <c r="EU67" s="67"/>
      <c r="EV67" s="34"/>
    </row>
    <row r="68" spans="1:152" ht="15" customHeight="1">
      <c r="A68">
        <f t="shared" si="54"/>
        <v>2025</v>
      </c>
      <c r="B68" s="46">
        <v>45717</v>
      </c>
      <c r="C68" s="111">
        <f t="shared" si="55"/>
        <v>2.93</v>
      </c>
      <c r="D68" s="108">
        <f t="shared" si="154"/>
        <v>17.300819281623497</v>
      </c>
      <c r="E68" s="158">
        <f t="shared" si="56"/>
        <v>-0.1529237984450908</v>
      </c>
      <c r="F68" s="159">
        <f t="shared" si="179"/>
        <v>14.655112280865563</v>
      </c>
      <c r="G68" s="141">
        <f t="shared" si="58"/>
        <v>0.38145790247846545</v>
      </c>
      <c r="H68" s="80">
        <f t="shared" si="180"/>
        <v>23.900353515950588</v>
      </c>
      <c r="I68" s="24">
        <f t="shared" si="155"/>
        <v>22.574075909009842</v>
      </c>
      <c r="J68" s="158">
        <f t="shared" si="60"/>
        <v>-0.16506870348073349</v>
      </c>
      <c r="K68" s="159">
        <f t="shared" si="181"/>
        <v>18.847802466433929</v>
      </c>
      <c r="L68" s="143">
        <f t="shared" si="62"/>
        <v>0.35986930732833128</v>
      </c>
      <c r="M68" s="142">
        <f t="shared" si="63"/>
        <v>30.697792969962382</v>
      </c>
      <c r="N68" s="24">
        <f t="shared" si="156"/>
        <v>27.847332536396188</v>
      </c>
      <c r="O68" s="158">
        <f t="shared" si="64"/>
        <v>-0.17721360851637613</v>
      </c>
      <c r="P68" s="159">
        <f t="shared" si="182"/>
        <v>22.912406250065931</v>
      </c>
      <c r="Q68" s="143">
        <f t="shared" si="66"/>
        <v>0.33828071217819705</v>
      </c>
      <c r="R68" s="142">
        <f t="shared" si="183"/>
        <v>37.26754801907137</v>
      </c>
      <c r="S68" s="24">
        <f t="shared" si="157"/>
        <v>33.12058916378254</v>
      </c>
      <c r="T68" s="158">
        <f t="shared" si="68"/>
        <v>-0.18935851355201883</v>
      </c>
      <c r="U68" s="159">
        <f t="shared" si="69"/>
        <v>26.848923631761576</v>
      </c>
      <c r="V68" s="143">
        <f t="shared" si="70"/>
        <v>0.31669211702806283</v>
      </c>
      <c r="W68" s="142">
        <f t="shared" si="71"/>
        <v>43.609618663277551</v>
      </c>
      <c r="X68" s="24">
        <f t="shared" si="158"/>
        <v>38.393845791168879</v>
      </c>
      <c r="Y68" s="158">
        <f t="shared" si="72"/>
        <v>-0.20150341858766146</v>
      </c>
      <c r="Z68" s="159">
        <f t="shared" si="184"/>
        <v>30.657354611520855</v>
      </c>
      <c r="AA68" s="143">
        <f t="shared" si="74"/>
        <v>0.29510352187792865</v>
      </c>
      <c r="AB68" s="142">
        <f t="shared" si="185"/>
        <v>49.724004902580901</v>
      </c>
      <c r="AC68" s="144" t="e">
        <v>#REF!</v>
      </c>
      <c r="AD68" s="80" t="e">
        <f t="shared" si="76"/>
        <v>#REF!</v>
      </c>
      <c r="AE68">
        <v>25.22</v>
      </c>
      <c r="AG68" s="135">
        <f t="shared" si="77"/>
        <v>45717</v>
      </c>
      <c r="AH68" s="108">
        <f t="shared" si="159"/>
        <v>22.903488282789144</v>
      </c>
      <c r="AI68" s="158">
        <f t="shared" si="78"/>
        <v>-4.3085135317226755E-2</v>
      </c>
      <c r="AJ68" s="159">
        <f t="shared" si="79"/>
        <v>21.916688390888655</v>
      </c>
      <c r="AK68" s="143">
        <f t="shared" si="80"/>
        <v>0.31065008209463618</v>
      </c>
      <c r="AL68" s="142">
        <f t="shared" si="81"/>
        <v>30.018458798091132</v>
      </c>
      <c r="AM68" s="24">
        <f t="shared" si="160"/>
        <v>24.318082461988514</v>
      </c>
      <c r="AN68" s="158">
        <f t="shared" si="82"/>
        <v>-5.3301185045497787E-2</v>
      </c>
      <c r="AO68" s="159">
        <f t="shared" si="83"/>
        <v>23.021899848730392</v>
      </c>
      <c r="AP68" s="143">
        <f t="shared" si="84"/>
        <v>0.29377819166902508</v>
      </c>
      <c r="AQ68" s="142">
        <f t="shared" si="85"/>
        <v>31.462204752529736</v>
      </c>
      <c r="AR68" s="24">
        <f t="shared" si="161"/>
        <v>25.732676641187876</v>
      </c>
      <c r="AS68" s="158">
        <f t="shared" si="86"/>
        <v>-6.3517234773768735E-2</v>
      </c>
      <c r="AT68" s="159">
        <f t="shared" si="87"/>
        <v>24.098208177612072</v>
      </c>
      <c r="AU68" s="143">
        <f t="shared" si="88"/>
        <v>0.27690630124341409</v>
      </c>
      <c r="AV68" s="142">
        <f t="shared" si="89"/>
        <v>32.858216950992009</v>
      </c>
      <c r="AW68" s="24">
        <f t="shared" si="162"/>
        <v>27.147270820387241</v>
      </c>
      <c r="AX68" s="158">
        <f t="shared" si="90"/>
        <v>-7.3733284502039712E-2</v>
      </c>
      <c r="AY68" s="159">
        <f t="shared" si="91"/>
        <v>25.145613377533707</v>
      </c>
      <c r="AZ68" s="143">
        <f t="shared" si="92"/>
        <v>0.26003441081780304</v>
      </c>
      <c r="BA68" s="142">
        <f t="shared" si="93"/>
        <v>34.206495393477972</v>
      </c>
      <c r="BB68" s="24">
        <f t="shared" si="163"/>
        <v>28.561864999586607</v>
      </c>
      <c r="BC68" s="158">
        <f t="shared" si="94"/>
        <v>-8.3949334230310688E-2</v>
      </c>
      <c r="BD68" s="159">
        <f t="shared" si="95"/>
        <v>26.164115448495298</v>
      </c>
      <c r="BE68" s="143">
        <f t="shared" si="96"/>
        <v>0.24316252039219194</v>
      </c>
      <c r="BF68" s="142">
        <f t="shared" si="97"/>
        <v>35.507040079987618</v>
      </c>
      <c r="BG68" s="153" t="e">
        <v>#REF!</v>
      </c>
      <c r="BH68" s="80" t="e">
        <f t="shared" si="98"/>
        <v>#REF!</v>
      </c>
      <c r="BI68" s="24">
        <v>25.06</v>
      </c>
      <c r="BJ68" s="154">
        <v>29.45</v>
      </c>
      <c r="BK68" s="135">
        <f t="shared" si="99"/>
        <v>45717</v>
      </c>
      <c r="BL68" s="108">
        <f t="shared" si="164"/>
        <v>21.133450362440662</v>
      </c>
      <c r="BM68" s="158">
        <f t="shared" si="100"/>
        <v>-0.23275288765640281</v>
      </c>
      <c r="BN68" s="159">
        <f t="shared" si="101"/>
        <v>16.214578764439345</v>
      </c>
      <c r="BO68" s="141">
        <f t="shared" si="102"/>
        <v>0.26495989732181557</v>
      </c>
      <c r="BP68" s="142">
        <f t="shared" si="103"/>
        <v>26.732967200528627</v>
      </c>
      <c r="BQ68" s="24">
        <f t="shared" si="165"/>
        <v>22.727038153960283</v>
      </c>
      <c r="BR68" s="158">
        <f t="shared" si="104"/>
        <v>-0.23452883203138514</v>
      </c>
      <c r="BS68" s="159">
        <f t="shared" si="105"/>
        <v>17.396892440179251</v>
      </c>
      <c r="BT68" s="143">
        <f t="shared" si="106"/>
        <v>0.25003124116007525</v>
      </c>
      <c r="BU68" s="142">
        <f t="shared" si="107"/>
        <v>28.409507711487361</v>
      </c>
      <c r="BV68" s="24">
        <f t="shared" si="166"/>
        <v>24.320625945479907</v>
      </c>
      <c r="BW68" s="158">
        <f t="shared" si="108"/>
        <v>-0.23630477640636746</v>
      </c>
      <c r="BX68" s="159">
        <f t="shared" si="109"/>
        <v>18.573545869370378</v>
      </c>
      <c r="BY68" s="143">
        <f t="shared" si="110"/>
        <v>0.23510258499833492</v>
      </c>
      <c r="BZ68" s="142">
        <f t="shared" si="111"/>
        <v>30.038467974039811</v>
      </c>
      <c r="CA68" s="24">
        <f t="shared" si="167"/>
        <v>25.914213736999528</v>
      </c>
      <c r="CB68" s="158">
        <f t="shared" si="112"/>
        <v>-0.23808072078134976</v>
      </c>
      <c r="CC68" s="159">
        <f t="shared" si="113"/>
        <v>19.744539052012726</v>
      </c>
      <c r="CD68" s="143">
        <f t="shared" si="114"/>
        <v>0.22017392883659459</v>
      </c>
      <c r="CE68" s="142">
        <f t="shared" si="115"/>
        <v>31.619847988185967</v>
      </c>
      <c r="CF68" s="24">
        <f t="shared" si="168"/>
        <v>27.507801528519156</v>
      </c>
      <c r="CG68" s="158">
        <f t="shared" si="116"/>
        <v>-0.23985666515633208</v>
      </c>
      <c r="CH68" s="159">
        <f t="shared" si="117"/>
        <v>20.909871988106296</v>
      </c>
      <c r="CI68" s="143">
        <f t="shared" si="118"/>
        <v>0.20524527267485421</v>
      </c>
      <c r="CJ68" s="142">
        <f t="shared" si="119"/>
        <v>33.153647753925839</v>
      </c>
      <c r="CK68" s="15" t="e">
        <v>#REF!</v>
      </c>
      <c r="CL68" s="80" t="e">
        <f t="shared" si="120"/>
        <v>#REF!</v>
      </c>
      <c r="CM68" s="15"/>
      <c r="CN68" s="34">
        <v>22.12</v>
      </c>
      <c r="CO68" s="135">
        <f t="shared" si="121"/>
        <v>45717</v>
      </c>
      <c r="CP68" s="108">
        <f t="shared" si="169"/>
        <v>23.648625097545089</v>
      </c>
      <c r="CQ68" s="158">
        <f t="shared" si="122"/>
        <v>-7.4386219887368085E-2</v>
      </c>
      <c r="CR68" s="159">
        <f t="shared" si="123"/>
        <v>21.889493271005168</v>
      </c>
      <c r="CS68" s="141">
        <f t="shared" si="124"/>
        <v>0.4050997379075898</v>
      </c>
      <c r="CT68" s="142">
        <f t="shared" si="125"/>
        <v>33.228676926435455</v>
      </c>
      <c r="CU68" s="24">
        <f t="shared" si="170"/>
        <v>25.183976108814647</v>
      </c>
      <c r="CV68" s="158">
        <f t="shared" si="126"/>
        <v>-7.2271799257070363E-2</v>
      </c>
      <c r="CW68" s="159">
        <f t="shared" si="127"/>
        <v>23.363884842983538</v>
      </c>
      <c r="CX68" s="143">
        <f t="shared" si="128"/>
        <v>0.37988126209629031</v>
      </c>
      <c r="CY68" s="142">
        <f t="shared" si="129"/>
        <v>34.75089673763398</v>
      </c>
      <c r="CZ68" s="24">
        <f t="shared" si="171"/>
        <v>26.719327120084195</v>
      </c>
      <c r="DA68" s="158">
        <f t="shared" si="130"/>
        <v>-7.0157378626772654E-2</v>
      </c>
      <c r="DB68" s="159">
        <f t="shared" si="131"/>
        <v>24.844769170667853</v>
      </c>
      <c r="DC68" s="143">
        <f t="shared" si="132"/>
        <v>0.35466278628499098</v>
      </c>
      <c r="DD68" s="142">
        <f t="shared" si="133"/>
        <v>36.195678124153375</v>
      </c>
      <c r="DE68" s="24">
        <f t="shared" si="172"/>
        <v>28.254678131353746</v>
      </c>
      <c r="DF68" s="158">
        <f t="shared" si="134"/>
        <v>-6.8042957996474945E-2</v>
      </c>
      <c r="DG68" s="159">
        <f t="shared" si="135"/>
        <v>26.332146254058124</v>
      </c>
      <c r="DH68" s="143">
        <f t="shared" si="136"/>
        <v>0.32944431047369155</v>
      </c>
      <c r="DI68" s="142">
        <f t="shared" si="137"/>
        <v>37.563021085993668</v>
      </c>
      <c r="DJ68" s="24">
        <f t="shared" si="173"/>
        <v>29.7900291426233</v>
      </c>
      <c r="DK68" s="158">
        <f t="shared" si="138"/>
        <v>-6.5928537366177237E-2</v>
      </c>
      <c r="DL68" s="159">
        <f t="shared" si="139"/>
        <v>27.826016093154351</v>
      </c>
      <c r="DM68" s="143">
        <f t="shared" si="140"/>
        <v>0.30422583466239211</v>
      </c>
      <c r="DN68" s="142">
        <f t="shared" si="141"/>
        <v>38.85292562315486</v>
      </c>
      <c r="DO68" s="51" t="e">
        <v>#REF!</v>
      </c>
      <c r="DP68" s="80" t="e">
        <f t="shared" si="142"/>
        <v>#REF!</v>
      </c>
      <c r="DQ68" s="15"/>
      <c r="DR68">
        <v>36.93</v>
      </c>
      <c r="DS68" s="135">
        <f t="shared" si="143"/>
        <v>45717</v>
      </c>
      <c r="DT68" s="108">
        <f t="shared" si="174"/>
        <v>-14.273612695794066</v>
      </c>
      <c r="DU68" s="158">
        <f t="shared" si="144"/>
        <v>0</v>
      </c>
      <c r="DV68" s="159">
        <f t="shared" si="145"/>
        <v>-14.273612695794066</v>
      </c>
      <c r="DW68" s="141"/>
      <c r="DX68" s="142"/>
      <c r="DY68" s="24">
        <f t="shared" si="175"/>
        <v>-5.0813550520972122</v>
      </c>
      <c r="DZ68" s="158">
        <f t="shared" si="146"/>
        <v>0</v>
      </c>
      <c r="EA68" s="159">
        <f t="shared" si="147"/>
        <v>-5.0813550520972122</v>
      </c>
      <c r="EB68" s="143"/>
      <c r="EC68" s="142"/>
      <c r="ED68" s="24">
        <f t="shared" si="178"/>
        <v>4.1109025915996424</v>
      </c>
      <c r="EE68" s="158">
        <f t="shared" si="148"/>
        <v>0</v>
      </c>
      <c r="EF68" s="159">
        <f t="shared" si="149"/>
        <v>4.1109025915996424</v>
      </c>
      <c r="EG68" s="143"/>
      <c r="EH68" s="142"/>
      <c r="EI68" s="24">
        <f t="shared" si="176"/>
        <v>13.303160235296497</v>
      </c>
      <c r="EJ68" s="158">
        <f t="shared" si="150"/>
        <v>0</v>
      </c>
      <c r="EK68" s="159">
        <f t="shared" si="151"/>
        <v>13.303160235296497</v>
      </c>
      <c r="EL68" s="143"/>
      <c r="EM68" s="142"/>
      <c r="EN68" s="24">
        <f t="shared" si="177"/>
        <v>22.495417878993354</v>
      </c>
      <c r="EO68" s="158">
        <f t="shared" si="152"/>
        <v>0</v>
      </c>
      <c r="EP68" s="159">
        <f t="shared" si="153"/>
        <v>22.495417878993354</v>
      </c>
      <c r="EQ68" s="143"/>
      <c r="ER68" s="142"/>
      <c r="ES68" s="51"/>
      <c r="ET68" s="80"/>
      <c r="EU68" s="67"/>
      <c r="EV68" s="34"/>
    </row>
    <row r="69" spans="1:152" ht="15" customHeight="1">
      <c r="A69">
        <f t="shared" si="54"/>
        <v>2025</v>
      </c>
      <c r="B69" s="48">
        <v>45748</v>
      </c>
      <c r="C69" s="111">
        <f t="shared" si="55"/>
        <v>2.8</v>
      </c>
      <c r="D69" s="108">
        <f t="shared" si="154"/>
        <v>16.533206139435421</v>
      </c>
      <c r="E69" s="158">
        <f t="shared" si="56"/>
        <v>-0.15115589876283958</v>
      </c>
      <c r="F69" s="159">
        <f t="shared" si="179"/>
        <v>14.034114505997762</v>
      </c>
      <c r="G69" s="141">
        <f t="shared" si="58"/>
        <v>0.3846004935810029</v>
      </c>
      <c r="H69" s="80">
        <f t="shared" si="180"/>
        <v>22.891885381138753</v>
      </c>
      <c r="I69" s="24">
        <f t="shared" si="155"/>
        <v>21.572495749224423</v>
      </c>
      <c r="J69" s="158">
        <f t="shared" si="60"/>
        <v>-0.1627619513566278</v>
      </c>
      <c r="K69" s="159">
        <f t="shared" si="181"/>
        <v>18.061314245448095</v>
      </c>
      <c r="L69" s="143">
        <f t="shared" si="62"/>
        <v>0.36396975418838318</v>
      </c>
      <c r="M69" s="142">
        <f t="shared" si="63"/>
        <v>29.424231724299581</v>
      </c>
      <c r="N69" s="24">
        <f t="shared" si="156"/>
        <v>26.611785359013421</v>
      </c>
      <c r="O69" s="158">
        <f t="shared" si="64"/>
        <v>-0.17436800395041602</v>
      </c>
      <c r="P69" s="159">
        <f t="shared" si="182"/>
        <v>21.971541464405345</v>
      </c>
      <c r="Q69" s="143">
        <f t="shared" si="66"/>
        <v>0.34333901479576345</v>
      </c>
      <c r="R69" s="142">
        <f t="shared" si="183"/>
        <v>35.748649526133413</v>
      </c>
      <c r="S69" s="24">
        <f t="shared" si="157"/>
        <v>31.651074968802423</v>
      </c>
      <c r="T69" s="158">
        <f t="shared" si="68"/>
        <v>-0.18597405654420424</v>
      </c>
      <c r="U69" s="159">
        <f t="shared" si="69"/>
        <v>25.764796162869512</v>
      </c>
      <c r="V69" s="143">
        <f t="shared" si="70"/>
        <v>0.32270827540314373</v>
      </c>
      <c r="W69" s="142">
        <f t="shared" si="71"/>
        <v>41.865138786640266</v>
      </c>
      <c r="X69" s="24">
        <f t="shared" si="158"/>
        <v>36.690364578591421</v>
      </c>
      <c r="Y69" s="158">
        <f t="shared" si="72"/>
        <v>-0.19758010913799245</v>
      </c>
      <c r="Z69" s="159">
        <f t="shared" si="184"/>
        <v>29.441078340840594</v>
      </c>
      <c r="AA69" s="143">
        <f t="shared" si="74"/>
        <v>0.30207753601052401</v>
      </c>
      <c r="AB69" s="142">
        <f t="shared" si="185"/>
        <v>47.773699505820126</v>
      </c>
      <c r="AC69" s="144" t="e">
        <v>#REF!</v>
      </c>
      <c r="AD69" s="80" t="e">
        <f t="shared" si="76"/>
        <v>#REF!</v>
      </c>
      <c r="AE69">
        <v>29.06</v>
      </c>
      <c r="AG69" s="135">
        <f t="shared" si="77"/>
        <v>45748</v>
      </c>
      <c r="AH69" s="108">
        <f t="shared" si="159"/>
        <v>21.887292556931605</v>
      </c>
      <c r="AI69" s="158">
        <f t="shared" si="78"/>
        <v>-3.5746277133254331E-2</v>
      </c>
      <c r="AJ69" s="159">
        <f t="shared" si="79"/>
        <v>21.104903331494913</v>
      </c>
      <c r="AK69" s="143">
        <f t="shared" si="80"/>
        <v>0.32277026694323108</v>
      </c>
      <c r="AL69" s="142">
        <f t="shared" si="81"/>
        <v>28.951859818197015</v>
      </c>
      <c r="AM69" s="24">
        <f t="shared" si="160"/>
        <v>23.239123171866151</v>
      </c>
      <c r="AN69" s="158">
        <f t="shared" si="82"/>
        <v>-4.550905503057813E-2</v>
      </c>
      <c r="AO69" s="159">
        <f t="shared" si="83"/>
        <v>22.181532636575312</v>
      </c>
      <c r="AP69" s="143">
        <f t="shared" si="84"/>
        <v>0.30664695868667446</v>
      </c>
      <c r="AQ69" s="142">
        <f t="shared" si="85"/>
        <v>30.365329615063931</v>
      </c>
      <c r="AR69" s="24">
        <f t="shared" si="161"/>
        <v>24.5909537868007</v>
      </c>
      <c r="AS69" s="158">
        <f t="shared" si="86"/>
        <v>-5.5271832927901929E-2</v>
      </c>
      <c r="AT69" s="159">
        <f t="shared" si="87"/>
        <v>23.231766697558893</v>
      </c>
      <c r="AU69" s="143">
        <f t="shared" si="88"/>
        <v>0.2905236504301178</v>
      </c>
      <c r="AV69" s="142">
        <f t="shared" si="89"/>
        <v>31.735207448500368</v>
      </c>
      <c r="AW69" s="24">
        <f t="shared" si="162"/>
        <v>25.942784401735246</v>
      </c>
      <c r="AX69" s="158">
        <f t="shared" si="90"/>
        <v>-6.5034610825225728E-2</v>
      </c>
      <c r="AY69" s="159">
        <f t="shared" si="91"/>
        <v>24.255605514445655</v>
      </c>
      <c r="AZ69" s="143">
        <f t="shared" si="92"/>
        <v>0.27440034217356118</v>
      </c>
      <c r="BA69" s="142">
        <f t="shared" si="93"/>
        <v>33.061493318506322</v>
      </c>
      <c r="BB69" s="24">
        <f t="shared" si="163"/>
        <v>27.294615016669791</v>
      </c>
      <c r="BC69" s="158">
        <f t="shared" si="94"/>
        <v>-7.4797388722549527E-2</v>
      </c>
      <c r="BD69" s="159">
        <f t="shared" si="95"/>
        <v>25.253049087235603</v>
      </c>
      <c r="BE69" s="143">
        <f t="shared" si="96"/>
        <v>0.25827703391700457</v>
      </c>
      <c r="BF69" s="142">
        <f t="shared" si="97"/>
        <v>34.344187225081797</v>
      </c>
      <c r="BG69" s="153" t="e">
        <v>#REF!</v>
      </c>
      <c r="BH69" s="80" t="e">
        <f t="shared" si="98"/>
        <v>#REF!</v>
      </c>
      <c r="BI69" s="24">
        <v>20.76</v>
      </c>
      <c r="BJ69" s="154">
        <v>28.71</v>
      </c>
      <c r="BK69" s="135">
        <f t="shared" si="99"/>
        <v>45748</v>
      </c>
      <c r="BL69" s="108">
        <f t="shared" si="164"/>
        <v>20.195788742264114</v>
      </c>
      <c r="BM69" s="158">
        <f t="shared" si="100"/>
        <v>-0.23170792804460671</v>
      </c>
      <c r="BN69" s="159">
        <f t="shared" si="101"/>
        <v>15.516264377567502</v>
      </c>
      <c r="BO69" s="141">
        <f t="shared" si="102"/>
        <v>0.27374386767987646</v>
      </c>
      <c r="BP69" s="142">
        <f t="shared" si="103"/>
        <v>25.7242620634172</v>
      </c>
      <c r="BQ69" s="24">
        <f t="shared" si="165"/>
        <v>21.718671273409143</v>
      </c>
      <c r="BR69" s="158">
        <f t="shared" si="104"/>
        <v>-0.23340507625278095</v>
      </c>
      <c r="BS69" s="159">
        <f t="shared" si="105"/>
        <v>16.649423148729998</v>
      </c>
      <c r="BT69" s="143">
        <f t="shared" si="106"/>
        <v>0.25947757510210412</v>
      </c>
      <c r="BU69" s="142">
        <f t="shared" si="107"/>
        <v>27.354179429873074</v>
      </c>
      <c r="BV69" s="24">
        <f t="shared" si="166"/>
        <v>23.241553804554176</v>
      </c>
      <c r="BW69" s="158">
        <f t="shared" si="108"/>
        <v>-0.23510222446095516</v>
      </c>
      <c r="BX69" s="159">
        <f t="shared" si="109"/>
        <v>17.777412805174514</v>
      </c>
      <c r="BY69" s="143">
        <f t="shared" si="110"/>
        <v>0.2452112825243318</v>
      </c>
      <c r="BZ69" s="142">
        <f t="shared" si="111"/>
        <v>28.940645020827169</v>
      </c>
      <c r="CA69" s="24">
        <f t="shared" si="167"/>
        <v>24.764436335699205</v>
      </c>
      <c r="CB69" s="158">
        <f t="shared" si="112"/>
        <v>-0.2367993726691294</v>
      </c>
      <c r="CC69" s="159">
        <f t="shared" si="113"/>
        <v>18.90023334690104</v>
      </c>
      <c r="CD69" s="143">
        <f t="shared" si="114"/>
        <v>0.23094498994655949</v>
      </c>
      <c r="CE69" s="142">
        <f t="shared" si="115"/>
        <v>30.483658836279471</v>
      </c>
      <c r="CF69" s="24">
        <f t="shared" si="168"/>
        <v>26.287318866844242</v>
      </c>
      <c r="CG69" s="158">
        <f t="shared" si="116"/>
        <v>-0.23849652087730364</v>
      </c>
      <c r="CH69" s="159">
        <f t="shared" si="117"/>
        <v>20.017884773909586</v>
      </c>
      <c r="CI69" s="143">
        <f t="shared" si="118"/>
        <v>0.21667869736878712</v>
      </c>
      <c r="CJ69" s="142">
        <f t="shared" si="119"/>
        <v>31.983220876229993</v>
      </c>
      <c r="CK69" s="15" t="e">
        <v>#REF!</v>
      </c>
      <c r="CL69" s="80" t="e">
        <f t="shared" si="120"/>
        <v>#REF!</v>
      </c>
      <c r="CM69" s="15"/>
      <c r="CN69" s="34">
        <v>18.22</v>
      </c>
      <c r="CO69" s="135">
        <f t="shared" si="121"/>
        <v>45748</v>
      </c>
      <c r="CP69" s="108">
        <f t="shared" si="169"/>
        <v>22.599368693899741</v>
      </c>
      <c r="CQ69" s="158">
        <f t="shared" si="122"/>
        <v>-7.5831211534265308E-2</v>
      </c>
      <c r="CR69" s="159">
        <f t="shared" si="123"/>
        <v>20.885631185931778</v>
      </c>
      <c r="CS69" s="141">
        <f t="shared" si="124"/>
        <v>0.42233400358427142</v>
      </c>
      <c r="CT69" s="142">
        <f t="shared" si="125"/>
        <v>32.143850552871463</v>
      </c>
      <c r="CU69" s="24">
        <f t="shared" si="170"/>
        <v>24.066598329242662</v>
      </c>
      <c r="CV69" s="158">
        <f t="shared" si="126"/>
        <v>-7.3810604788588308E-2</v>
      </c>
      <c r="CW69" s="159">
        <f t="shared" si="127"/>
        <v>22.290228151357233</v>
      </c>
      <c r="CX69" s="143">
        <f t="shared" si="128"/>
        <v>0.39823443625606714</v>
      </c>
      <c r="CY69" s="142">
        <f t="shared" si="129"/>
        <v>33.650746547489824</v>
      </c>
      <c r="CZ69" s="24">
        <f t="shared" si="171"/>
        <v>25.533827964585576</v>
      </c>
      <c r="DA69" s="158">
        <f t="shared" si="130"/>
        <v>-7.1789998042911307E-2</v>
      </c>
      <c r="DB69" s="159">
        <f t="shared" si="131"/>
        <v>23.700754504979944</v>
      </c>
      <c r="DC69" s="143">
        <f t="shared" si="132"/>
        <v>0.37413486892786296</v>
      </c>
      <c r="DD69" s="142">
        <f t="shared" si="133"/>
        <v>35.086923343342406</v>
      </c>
      <c r="DE69" s="24">
        <f t="shared" si="172"/>
        <v>27.00105759992849</v>
      </c>
      <c r="DF69" s="158">
        <f t="shared" si="134"/>
        <v>-6.9769391297234321E-2</v>
      </c>
      <c r="DG69" s="159">
        <f t="shared" si="135"/>
        <v>25.117210246799917</v>
      </c>
      <c r="DH69" s="143">
        <f t="shared" si="136"/>
        <v>0.35003530159965879</v>
      </c>
      <c r="DI69" s="142">
        <f t="shared" si="137"/>
        <v>36.452380940429215</v>
      </c>
      <c r="DJ69" s="24">
        <f t="shared" si="173"/>
        <v>28.468287235271411</v>
      </c>
      <c r="DK69" s="158">
        <f t="shared" si="138"/>
        <v>-6.774878455155732E-2</v>
      </c>
      <c r="DL69" s="159">
        <f t="shared" si="139"/>
        <v>26.539595376817161</v>
      </c>
      <c r="DM69" s="143">
        <f t="shared" si="140"/>
        <v>0.3259357342714545</v>
      </c>
      <c r="DN69" s="142">
        <f t="shared" si="141"/>
        <v>37.747119338750281</v>
      </c>
      <c r="DO69" s="51" t="e">
        <v>#REF!</v>
      </c>
      <c r="DP69" s="80" t="e">
        <f t="shared" si="142"/>
        <v>#REF!</v>
      </c>
      <c r="DQ69" s="15"/>
      <c r="DR69">
        <v>31.44</v>
      </c>
      <c r="DS69" s="135">
        <f t="shared" si="143"/>
        <v>45748</v>
      </c>
      <c r="DT69" s="108">
        <f t="shared" si="174"/>
        <v>-13.640312473796376</v>
      </c>
      <c r="DU69" s="158">
        <f t="shared" si="144"/>
        <v>0</v>
      </c>
      <c r="DV69" s="159">
        <f t="shared" si="145"/>
        <v>-13.640312473796376</v>
      </c>
      <c r="DW69" s="141"/>
      <c r="DX69" s="142"/>
      <c r="DY69" s="24">
        <f t="shared" si="175"/>
        <v>-4.8559024388642298</v>
      </c>
      <c r="DZ69" s="158">
        <f t="shared" si="146"/>
        <v>0</v>
      </c>
      <c r="EA69" s="159">
        <f t="shared" si="147"/>
        <v>-4.8559024388642298</v>
      </c>
      <c r="EB69" s="143"/>
      <c r="EC69" s="142"/>
      <c r="ED69" s="24">
        <f t="shared" si="178"/>
        <v>3.9285075960679174</v>
      </c>
      <c r="EE69" s="158">
        <f t="shared" si="148"/>
        <v>0</v>
      </c>
      <c r="EF69" s="159">
        <f t="shared" si="149"/>
        <v>3.9285075960679174</v>
      </c>
      <c r="EG69" s="143"/>
      <c r="EH69" s="142"/>
      <c r="EI69" s="24">
        <f t="shared" si="176"/>
        <v>12.712917631000064</v>
      </c>
      <c r="EJ69" s="158">
        <f t="shared" si="150"/>
        <v>0</v>
      </c>
      <c r="EK69" s="159">
        <f t="shared" si="151"/>
        <v>12.712917631000064</v>
      </c>
      <c r="EL69" s="143"/>
      <c r="EM69" s="142"/>
      <c r="EN69" s="24">
        <f t="shared" si="177"/>
        <v>21.497327665932211</v>
      </c>
      <c r="EO69" s="158">
        <f t="shared" si="152"/>
        <v>0</v>
      </c>
      <c r="EP69" s="159">
        <f t="shared" si="153"/>
        <v>21.497327665932211</v>
      </c>
      <c r="EQ69" s="143"/>
      <c r="ER69" s="142"/>
      <c r="ES69" s="51"/>
      <c r="ET69" s="80"/>
      <c r="EU69" s="67"/>
      <c r="EV69" s="34"/>
    </row>
    <row r="70" spans="1:152" ht="15" customHeight="1">
      <c r="A70">
        <f t="shared" si="54"/>
        <v>2025</v>
      </c>
      <c r="B70" s="46">
        <v>45778</v>
      </c>
      <c r="C70" s="111">
        <f t="shared" si="55"/>
        <v>2.839</v>
      </c>
      <c r="D70" s="108">
        <f t="shared" si="154"/>
        <v>16.763490082091845</v>
      </c>
      <c r="E70" s="158">
        <f t="shared" si="56"/>
        <v>-0.15168626866751495</v>
      </c>
      <c r="F70" s="159">
        <f t="shared" si="179"/>
        <v>14.220698821694441</v>
      </c>
      <c r="G70" s="141">
        <f t="shared" si="58"/>
        <v>0.38365771625024164</v>
      </c>
      <c r="H70" s="80">
        <f t="shared" si="180"/>
        <v>23.194932403370778</v>
      </c>
      <c r="I70" s="24">
        <f t="shared" si="155"/>
        <v>21.872969797160049</v>
      </c>
      <c r="J70" s="158">
        <f t="shared" si="60"/>
        <v>-0.16345397699385952</v>
      </c>
      <c r="K70" s="159">
        <f t="shared" si="181"/>
        <v>18.297745895147667</v>
      </c>
      <c r="L70" s="143">
        <f t="shared" si="62"/>
        <v>0.36273962013036759</v>
      </c>
      <c r="M70" s="142">
        <f t="shared" si="63"/>
        <v>29.807162552504892</v>
      </c>
      <c r="N70" s="24">
        <f t="shared" si="156"/>
        <v>26.98244951222825</v>
      </c>
      <c r="O70" s="158">
        <f t="shared" si="64"/>
        <v>-0.17522168532020405</v>
      </c>
      <c r="P70" s="159">
        <f t="shared" si="182"/>
        <v>22.2545392346283</v>
      </c>
      <c r="Q70" s="143">
        <f t="shared" si="66"/>
        <v>0.34182152401049354</v>
      </c>
      <c r="R70" s="142">
        <f t="shared" si="183"/>
        <v>36.20563152603431</v>
      </c>
      <c r="S70" s="24">
        <f t="shared" si="157"/>
        <v>32.091929227296454</v>
      </c>
      <c r="T70" s="158">
        <f t="shared" si="68"/>
        <v>-0.1869893936465486</v>
      </c>
      <c r="U70" s="159">
        <f t="shared" si="69"/>
        <v>26.09107884013634</v>
      </c>
      <c r="V70" s="143">
        <f t="shared" si="70"/>
        <v>0.32090342789061943</v>
      </c>
      <c r="W70" s="142">
        <f t="shared" si="71"/>
        <v>42.39033932395904</v>
      </c>
      <c r="X70" s="24">
        <f t="shared" si="158"/>
        <v>37.201408942364658</v>
      </c>
      <c r="Y70" s="158">
        <f t="shared" si="72"/>
        <v>-0.19875710197289315</v>
      </c>
      <c r="Z70" s="159">
        <f t="shared" si="184"/>
        <v>29.807364711671788</v>
      </c>
      <c r="AA70" s="143">
        <f t="shared" si="74"/>
        <v>0.29998533177074538</v>
      </c>
      <c r="AB70" s="142">
        <f t="shared" si="185"/>
        <v>48.361285946279096</v>
      </c>
      <c r="AC70" s="144" t="e">
        <v>#REF!</v>
      </c>
      <c r="AD70" s="80" t="e">
        <f t="shared" si="76"/>
        <v>#REF!</v>
      </c>
      <c r="AE70">
        <v>28.1</v>
      </c>
      <c r="AG70" s="135">
        <f t="shared" si="77"/>
        <v>45778</v>
      </c>
      <c r="AH70" s="108">
        <f t="shared" si="159"/>
        <v>22.192151274688868</v>
      </c>
      <c r="AI70" s="158">
        <f t="shared" si="78"/>
        <v>-3.7947934588446072E-2</v>
      </c>
      <c r="AJ70" s="159">
        <f t="shared" si="79"/>
        <v>21.350004969740077</v>
      </c>
      <c r="AK70" s="143">
        <f t="shared" si="80"/>
        <v>0.31913421148865262</v>
      </c>
      <c r="AL70" s="142">
        <f t="shared" si="81"/>
        <v>29.274425972973596</v>
      </c>
      <c r="AM70" s="24">
        <f t="shared" si="160"/>
        <v>23.562810958902862</v>
      </c>
      <c r="AN70" s="158">
        <f t="shared" si="82"/>
        <v>-4.7846694035054024E-2</v>
      </c>
      <c r="AO70" s="159">
        <f t="shared" si="83"/>
        <v>22.435408352346418</v>
      </c>
      <c r="AP70" s="143">
        <f t="shared" si="84"/>
        <v>0.30278632858137966</v>
      </c>
      <c r="AQ70" s="142">
        <f t="shared" si="85"/>
        <v>30.697307980206158</v>
      </c>
      <c r="AR70" s="24">
        <f t="shared" si="161"/>
        <v>24.933470643116852</v>
      </c>
      <c r="AS70" s="158">
        <f t="shared" si="86"/>
        <v>-5.7745453481661976E-2</v>
      </c>
      <c r="AT70" s="159">
        <f t="shared" si="87"/>
        <v>23.493676073958365</v>
      </c>
      <c r="AU70" s="143">
        <f t="shared" si="88"/>
        <v>0.2864384456741067</v>
      </c>
      <c r="AV70" s="142">
        <f t="shared" si="89"/>
        <v>32.075375219392214</v>
      </c>
      <c r="AW70" s="24">
        <f t="shared" si="162"/>
        <v>26.304130327330846</v>
      </c>
      <c r="AX70" s="158">
        <f t="shared" si="90"/>
        <v>-6.7644212928269928E-2</v>
      </c>
      <c r="AY70" s="159">
        <f t="shared" si="91"/>
        <v>24.524808134575917</v>
      </c>
      <c r="AZ70" s="143">
        <f t="shared" si="92"/>
        <v>0.27009056276683374</v>
      </c>
      <c r="BA70" s="142">
        <f t="shared" si="93"/>
        <v>33.408627690531773</v>
      </c>
      <c r="BB70" s="24">
        <f t="shared" si="163"/>
        <v>27.674790011544836</v>
      </c>
      <c r="BC70" s="158">
        <f t="shared" si="94"/>
        <v>-7.754297237487788E-2</v>
      </c>
      <c r="BD70" s="159">
        <f t="shared" si="95"/>
        <v>25.528804534199068</v>
      </c>
      <c r="BE70" s="143">
        <f t="shared" si="96"/>
        <v>0.25374267985956078</v>
      </c>
      <c r="BF70" s="142">
        <f t="shared" si="97"/>
        <v>34.697065393624825</v>
      </c>
      <c r="BG70" s="153" t="e">
        <v>#REF!</v>
      </c>
      <c r="BH70" s="80" t="e">
        <f t="shared" si="98"/>
        <v>#REF!</v>
      </c>
      <c r="BI70" s="24">
        <v>21.4</v>
      </c>
      <c r="BJ70" s="154">
        <v>26.87</v>
      </c>
      <c r="BK70" s="135">
        <f t="shared" si="99"/>
        <v>45778</v>
      </c>
      <c r="BL70" s="108">
        <f t="shared" si="164"/>
        <v>20.477087228317078</v>
      </c>
      <c r="BM70" s="158">
        <f t="shared" si="100"/>
        <v>-0.23202141592814554</v>
      </c>
      <c r="BN70" s="159">
        <f t="shared" si="101"/>
        <v>15.725964455518804</v>
      </c>
      <c r="BO70" s="141">
        <f t="shared" si="102"/>
        <v>0.27110867657245818</v>
      </c>
      <c r="BP70" s="142">
        <f t="shared" si="103"/>
        <v>26.028603246844906</v>
      </c>
      <c r="BQ70" s="24">
        <f t="shared" si="165"/>
        <v>22.021181337574486</v>
      </c>
      <c r="BR70" s="158">
        <f t="shared" si="104"/>
        <v>-0.2337422029863622</v>
      </c>
      <c r="BS70" s="159">
        <f t="shared" si="105"/>
        <v>16.873901899367659</v>
      </c>
      <c r="BT70" s="143">
        <f t="shared" si="106"/>
        <v>0.25664367491949547</v>
      </c>
      <c r="BU70" s="142">
        <f t="shared" si="107"/>
        <v>27.672778242118209</v>
      </c>
      <c r="BV70" s="24">
        <f t="shared" si="166"/>
        <v>23.565275446831897</v>
      </c>
      <c r="BW70" s="158">
        <f t="shared" si="108"/>
        <v>-0.23546299004457885</v>
      </c>
      <c r="BX70" s="159">
        <f t="shared" si="109"/>
        <v>18.016525228896761</v>
      </c>
      <c r="BY70" s="143">
        <f t="shared" si="110"/>
        <v>0.2421786732665327</v>
      </c>
      <c r="BZ70" s="142">
        <f t="shared" si="111"/>
        <v>29.272282589706045</v>
      </c>
      <c r="CA70" s="24">
        <f t="shared" si="167"/>
        <v>25.109369556089305</v>
      </c>
      <c r="CB70" s="158">
        <f t="shared" si="112"/>
        <v>-0.23718377710279551</v>
      </c>
      <c r="CC70" s="159">
        <f t="shared" si="113"/>
        <v>19.153834444106099</v>
      </c>
      <c r="CD70" s="143">
        <f t="shared" si="114"/>
        <v>0.22771367161356998</v>
      </c>
      <c r="CE70" s="142">
        <f t="shared" si="115"/>
        <v>30.827116289608394</v>
      </c>
      <c r="CF70" s="24">
        <f t="shared" si="168"/>
        <v>26.653463665346717</v>
      </c>
      <c r="CG70" s="158">
        <f t="shared" si="116"/>
        <v>-0.23890456416101216</v>
      </c>
      <c r="CH70" s="159">
        <f t="shared" si="117"/>
        <v>20.285829544995686</v>
      </c>
      <c r="CI70" s="143">
        <f t="shared" si="118"/>
        <v>0.21324866996060723</v>
      </c>
      <c r="CJ70" s="142">
        <f t="shared" si="119"/>
        <v>32.33727934182528</v>
      </c>
      <c r="CK70" s="15" t="e">
        <v>#REF!</v>
      </c>
      <c r="CL70" s="80" t="e">
        <f t="shared" si="120"/>
        <v>#REF!</v>
      </c>
      <c r="CM70" s="15"/>
      <c r="CN70" s="34">
        <v>17.84</v>
      </c>
      <c r="CO70" s="135">
        <f t="shared" si="121"/>
        <v>45778</v>
      </c>
      <c r="CP70" s="108">
        <f t="shared" si="169"/>
        <v>22.914145614993348</v>
      </c>
      <c r="CQ70" s="158">
        <f t="shared" si="122"/>
        <v>-7.5397714040196129E-2</v>
      </c>
      <c r="CR70" s="159">
        <f t="shared" si="123"/>
        <v>21.186471416438664</v>
      </c>
      <c r="CS70" s="141">
        <f t="shared" si="124"/>
        <v>0.41716372388126688</v>
      </c>
      <c r="CT70" s="142">
        <f t="shared" si="125"/>
        <v>32.473095929301579</v>
      </c>
      <c r="CU70" s="24">
        <f t="shared" si="170"/>
        <v>24.401811663114259</v>
      </c>
      <c r="CV70" s="158">
        <f t="shared" si="126"/>
        <v>-7.3348963129132916E-2</v>
      </c>
      <c r="CW70" s="159">
        <f t="shared" si="127"/>
        <v>22.611964079152447</v>
      </c>
      <c r="CX70" s="143">
        <f t="shared" si="128"/>
        <v>0.39272848400813404</v>
      </c>
      <c r="CY70" s="142">
        <f t="shared" si="129"/>
        <v>33.985098164621121</v>
      </c>
      <c r="CZ70" s="24">
        <f t="shared" si="171"/>
        <v>25.889477711235163</v>
      </c>
      <c r="DA70" s="158">
        <f t="shared" si="130"/>
        <v>-7.1300212218069717E-2</v>
      </c>
      <c r="DB70" s="159">
        <f t="shared" si="131"/>
        <v>24.04355245620911</v>
      </c>
      <c r="DC70" s="143">
        <f t="shared" si="132"/>
        <v>0.36829324413500136</v>
      </c>
      <c r="DD70" s="142">
        <f t="shared" si="133"/>
        <v>35.42439744646677</v>
      </c>
      <c r="DE70" s="24">
        <f t="shared" si="172"/>
        <v>27.37714375935607</v>
      </c>
      <c r="DF70" s="158">
        <f t="shared" si="134"/>
        <v>-6.9251461307006504E-2</v>
      </c>
      <c r="DG70" s="159">
        <f t="shared" si="135"/>
        <v>25.481236547608667</v>
      </c>
      <c r="DH70" s="143">
        <f t="shared" si="136"/>
        <v>0.34385800426186858</v>
      </c>
      <c r="DI70" s="142">
        <f t="shared" si="137"/>
        <v>36.790993774838519</v>
      </c>
      <c r="DJ70" s="24">
        <f t="shared" si="173"/>
        <v>28.864809807476977</v>
      </c>
      <c r="DK70" s="158">
        <f t="shared" si="138"/>
        <v>-6.7202710395943305E-2</v>
      </c>
      <c r="DL70" s="159">
        <f t="shared" si="139"/>
        <v>26.925016353351118</v>
      </c>
      <c r="DM70" s="143">
        <f t="shared" si="140"/>
        <v>0.31942276438873579</v>
      </c>
      <c r="DN70" s="142">
        <f t="shared" si="141"/>
        <v>38.084887149736367</v>
      </c>
      <c r="DO70" s="51" t="e">
        <v>#REF!</v>
      </c>
      <c r="DP70" s="80" t="e">
        <f t="shared" si="142"/>
        <v>#REF!</v>
      </c>
      <c r="DQ70" s="15"/>
      <c r="DR70">
        <v>33.68</v>
      </c>
      <c r="DS70" s="135">
        <f t="shared" si="143"/>
        <v>45778</v>
      </c>
      <c r="DT70" s="108">
        <f t="shared" si="174"/>
        <v>-13.830302540395683</v>
      </c>
      <c r="DU70" s="158">
        <f t="shared" si="144"/>
        <v>0</v>
      </c>
      <c r="DV70" s="159">
        <f t="shared" si="145"/>
        <v>-13.830302540395683</v>
      </c>
      <c r="DW70" s="141"/>
      <c r="DX70" s="142"/>
      <c r="DY70" s="24">
        <f t="shared" si="175"/>
        <v>-4.9235382228341242</v>
      </c>
      <c r="DZ70" s="158">
        <f t="shared" si="146"/>
        <v>0</v>
      </c>
      <c r="EA70" s="159">
        <f t="shared" si="147"/>
        <v>-4.9235382228341242</v>
      </c>
      <c r="EB70" s="143"/>
      <c r="EC70" s="142"/>
      <c r="ED70" s="24">
        <f t="shared" si="178"/>
        <v>3.9832260947274349</v>
      </c>
      <c r="EE70" s="158">
        <f t="shared" si="148"/>
        <v>0</v>
      </c>
      <c r="EF70" s="159">
        <f t="shared" si="149"/>
        <v>3.9832260947274349</v>
      </c>
      <c r="EG70" s="143"/>
      <c r="EH70" s="142"/>
      <c r="EI70" s="24">
        <f t="shared" si="176"/>
        <v>12.889990412288993</v>
      </c>
      <c r="EJ70" s="158">
        <f t="shared" si="150"/>
        <v>0</v>
      </c>
      <c r="EK70" s="159">
        <f t="shared" si="151"/>
        <v>12.889990412288993</v>
      </c>
      <c r="EL70" s="143"/>
      <c r="EM70" s="142"/>
      <c r="EN70" s="24">
        <f t="shared" si="177"/>
        <v>21.796754729850555</v>
      </c>
      <c r="EO70" s="158">
        <f t="shared" si="152"/>
        <v>0</v>
      </c>
      <c r="EP70" s="159">
        <f t="shared" si="153"/>
        <v>21.796754729850555</v>
      </c>
      <c r="EQ70" s="143"/>
      <c r="ER70" s="142"/>
      <c r="ES70" s="51"/>
      <c r="ET70" s="80"/>
      <c r="EU70" s="67"/>
      <c r="EV70" s="34"/>
    </row>
    <row r="71" spans="1:152" ht="15" customHeight="1">
      <c r="A71">
        <f t="shared" si="54"/>
        <v>2025</v>
      </c>
      <c r="B71" s="48">
        <v>45809</v>
      </c>
      <c r="C71" s="111">
        <f t="shared" si="55"/>
        <v>2.9809999999999999</v>
      </c>
      <c r="D71" s="108">
        <f t="shared" si="154"/>
        <v>17.601959822020355</v>
      </c>
      <c r="E71" s="158">
        <f t="shared" si="56"/>
        <v>-0.15361735908966628</v>
      </c>
      <c r="F71" s="159">
        <f t="shared" si="179"/>
        <v>14.897993239359174</v>
      </c>
      <c r="G71" s="141">
        <f t="shared" si="58"/>
        <v>0.38022503981516231</v>
      </c>
      <c r="H71" s="80">
        <f t="shared" si="180"/>
        <v>24.294665696172931</v>
      </c>
      <c r="I71" s="24">
        <f t="shared" si="155"/>
        <v>22.967003510156427</v>
      </c>
      <c r="J71" s="158">
        <f t="shared" si="60"/>
        <v>-0.16597366008326725</v>
      </c>
      <c r="K71" s="159">
        <f t="shared" si="181"/>
        <v>19.155085876430519</v>
      </c>
      <c r="L71" s="143">
        <f t="shared" si="62"/>
        <v>0.35826067048323401</v>
      </c>
      <c r="M71" s="142">
        <f t="shared" si="63"/>
        <v>31.195177586695859</v>
      </c>
      <c r="N71" s="24">
        <f t="shared" si="156"/>
        <v>28.332047198292504</v>
      </c>
      <c r="O71" s="158">
        <f t="shared" si="64"/>
        <v>-0.17832996107686819</v>
      </c>
      <c r="P71" s="159">
        <f t="shared" si="182"/>
        <v>23.27959432419301</v>
      </c>
      <c r="Q71" s="143">
        <f t="shared" si="66"/>
        <v>0.33629630115130565</v>
      </c>
      <c r="R71" s="142">
        <f t="shared" si="183"/>
        <v>37.860009875122486</v>
      </c>
      <c r="S71" s="24">
        <f t="shared" si="157"/>
        <v>33.697090886428576</v>
      </c>
      <c r="T71" s="158">
        <f t="shared" si="68"/>
        <v>-0.19068626207046913</v>
      </c>
      <c r="U71" s="159">
        <f t="shared" si="69"/>
        <v>27.271518582646639</v>
      </c>
      <c r="V71" s="143">
        <f t="shared" si="70"/>
        <v>0.3143319318193773</v>
      </c>
      <c r="W71" s="142">
        <f t="shared" si="71"/>
        <v>44.289162561452805</v>
      </c>
      <c r="X71" s="24">
        <f t="shared" si="158"/>
        <v>39.062134574564652</v>
      </c>
      <c r="Y71" s="158">
        <f t="shared" si="72"/>
        <v>-0.20304256306407009</v>
      </c>
      <c r="Z71" s="159">
        <f t="shared" si="184"/>
        <v>31.130858651791417</v>
      </c>
      <c r="AA71" s="143">
        <f t="shared" si="74"/>
        <v>0.29236756248744888</v>
      </c>
      <c r="AB71" s="142">
        <f t="shared" si="185"/>
        <v>50.48263564568682</v>
      </c>
      <c r="AC71" s="144" t="e">
        <v>#REF!</v>
      </c>
      <c r="AD71" s="80" t="e">
        <f t="shared" si="76"/>
        <v>#REF!</v>
      </c>
      <c r="AE71">
        <v>31.71</v>
      </c>
      <c r="AG71" s="135">
        <f t="shared" si="77"/>
        <v>45809</v>
      </c>
      <c r="AH71" s="108">
        <f t="shared" si="159"/>
        <v>23.302149682933255</v>
      </c>
      <c r="AI71" s="158">
        <f t="shared" si="78"/>
        <v>-4.5964225835554415E-2</v>
      </c>
      <c r="AJ71" s="159">
        <f t="shared" si="79"/>
        <v>22.231084412453018</v>
      </c>
      <c r="AK71" s="143">
        <f t="shared" si="80"/>
        <v>0.3058952403463413</v>
      </c>
      <c r="AL71" s="142">
        <f t="shared" si="81"/>
        <v>30.430166360780543</v>
      </c>
      <c r="AM71" s="24">
        <f t="shared" si="160"/>
        <v>24.741366491190359</v>
      </c>
      <c r="AN71" s="158">
        <f t="shared" si="82"/>
        <v>-5.6358097589812375E-2</v>
      </c>
      <c r="AO71" s="159">
        <f t="shared" si="83"/>
        <v>23.346990143974541</v>
      </c>
      <c r="AP71" s="143">
        <f t="shared" si="84"/>
        <v>0.28872967537748578</v>
      </c>
      <c r="AQ71" s="142">
        <f t="shared" si="85"/>
        <v>31.884933206587153</v>
      </c>
      <c r="AR71" s="24">
        <f t="shared" si="161"/>
        <v>26.180583299447459</v>
      </c>
      <c r="AS71" s="158">
        <f t="shared" si="86"/>
        <v>-6.6751969344070308E-2</v>
      </c>
      <c r="AT71" s="159">
        <f t="shared" si="87"/>
        <v>24.432977805632863</v>
      </c>
      <c r="AU71" s="143">
        <f t="shared" si="88"/>
        <v>0.27156411040863032</v>
      </c>
      <c r="AV71" s="142">
        <f t="shared" si="89"/>
        <v>33.290290113140955</v>
      </c>
      <c r="AW71" s="24">
        <f t="shared" si="162"/>
        <v>27.61980010770456</v>
      </c>
      <c r="AX71" s="158">
        <f t="shared" si="90"/>
        <v>-7.7145841098328269E-2</v>
      </c>
      <c r="AY71" s="159">
        <f t="shared" si="91"/>
        <v>25.489047397427996</v>
      </c>
      <c r="AZ71" s="143">
        <f t="shared" si="92"/>
        <v>0.25439854543977486</v>
      </c>
      <c r="BA71" s="142">
        <f t="shared" si="93"/>
        <v>34.646237080441935</v>
      </c>
      <c r="BB71" s="24">
        <f t="shared" si="163"/>
        <v>29.05901691596166</v>
      </c>
      <c r="BC71" s="158">
        <f t="shared" si="94"/>
        <v>-8.7539712852586202E-2</v>
      </c>
      <c r="BD71" s="159">
        <f t="shared" si="95"/>
        <v>26.515198919359932</v>
      </c>
      <c r="BE71" s="143">
        <f t="shared" si="96"/>
        <v>0.2372329804709194</v>
      </c>
      <c r="BF71" s="142">
        <f t="shared" si="97"/>
        <v>35.952774108490111</v>
      </c>
      <c r="BG71" s="153" t="e">
        <v>#REF!</v>
      </c>
      <c r="BH71" s="80" t="e">
        <f t="shared" si="98"/>
        <v>#REF!</v>
      </c>
      <c r="BI71" s="24">
        <v>19.510000000000002</v>
      </c>
      <c r="BJ71" s="154">
        <v>39.15</v>
      </c>
      <c r="BK71" s="135">
        <f t="shared" si="99"/>
        <v>45809</v>
      </c>
      <c r="BL71" s="108">
        <f t="shared" si="164"/>
        <v>21.501302228817615</v>
      </c>
      <c r="BM71" s="158">
        <f t="shared" si="100"/>
        <v>-0.23316283335026128</v>
      </c>
      <c r="BN71" s="159">
        <f t="shared" si="101"/>
        <v>16.487997680426211</v>
      </c>
      <c r="BO71" s="141">
        <f t="shared" si="102"/>
        <v>0.26151387818134553</v>
      </c>
      <c r="BP71" s="142">
        <f t="shared" si="103"/>
        <v>27.124191160624918</v>
      </c>
      <c r="BQ71" s="24">
        <f t="shared" si="165"/>
        <v>23.122628237868806</v>
      </c>
      <c r="BR71" s="158">
        <f t="shared" si="104"/>
        <v>-0.23496969006760676</v>
      </c>
      <c r="BS71" s="159">
        <f t="shared" si="105"/>
        <v>17.689511447268281</v>
      </c>
      <c r="BT71" s="143">
        <f t="shared" si="106"/>
        <v>0.24632537169051008</v>
      </c>
      <c r="BU71" s="142">
        <f t="shared" si="107"/>
        <v>28.818318233023323</v>
      </c>
      <c r="BV71" s="24">
        <f t="shared" si="166"/>
        <v>24.743954246920001</v>
      </c>
      <c r="BW71" s="158">
        <f t="shared" si="108"/>
        <v>-0.23677654678495227</v>
      </c>
      <c r="BX71" s="159">
        <f t="shared" si="109"/>
        <v>18.88516620652943</v>
      </c>
      <c r="BY71" s="143">
        <f t="shared" si="110"/>
        <v>0.23113686519967461</v>
      </c>
      <c r="BZ71" s="142">
        <f t="shared" si="111"/>
        <v>30.463194264197266</v>
      </c>
      <c r="CA71" s="24">
        <f t="shared" si="167"/>
        <v>26.365280255971193</v>
      </c>
      <c r="CB71" s="158">
        <f t="shared" si="112"/>
        <v>-0.23858340350229776</v>
      </c>
      <c r="CC71" s="159">
        <f t="shared" si="113"/>
        <v>20.074961958209652</v>
      </c>
      <c r="CD71" s="143">
        <f t="shared" si="114"/>
        <v>0.21594835870883913</v>
      </c>
      <c r="CE71" s="142">
        <f t="shared" si="115"/>
        <v>32.058819254146734</v>
      </c>
      <c r="CF71" s="24">
        <f t="shared" si="168"/>
        <v>27.986606265022388</v>
      </c>
      <c r="CG71" s="158">
        <f t="shared" si="116"/>
        <v>-0.24039026021964324</v>
      </c>
      <c r="CH71" s="159">
        <f t="shared" si="117"/>
        <v>21.258898702308958</v>
      </c>
      <c r="CI71" s="143">
        <f t="shared" si="118"/>
        <v>0.20075985221800363</v>
      </c>
      <c r="CJ71" s="142">
        <f t="shared" si="119"/>
        <v>33.605193202871739</v>
      </c>
      <c r="CK71" s="15" t="e">
        <v>#REF!</v>
      </c>
      <c r="CL71" s="80" t="e">
        <f t="shared" si="120"/>
        <v>#REF!</v>
      </c>
      <c r="CM71" s="15"/>
      <c r="CN71" s="34">
        <v>29.13</v>
      </c>
      <c r="CO71" s="135">
        <f t="shared" si="121"/>
        <v>45809</v>
      </c>
      <c r="CP71" s="108">
        <f t="shared" si="169"/>
        <v>24.060256455898262</v>
      </c>
      <c r="CQ71" s="158">
        <f t="shared" si="122"/>
        <v>-7.3819338548969937E-2</v>
      </c>
      <c r="CR71" s="159">
        <f t="shared" si="123"/>
        <v>22.284144239005268</v>
      </c>
      <c r="CS71" s="141">
        <f t="shared" si="124"/>
        <v>0.39833860291135326</v>
      </c>
      <c r="CT71" s="142">
        <f t="shared" si="125"/>
        <v>33.644385398229637</v>
      </c>
      <c r="CU71" s="24">
        <f t="shared" si="170"/>
        <v>25.622332006954419</v>
      </c>
      <c r="CV71" s="158">
        <f t="shared" si="126"/>
        <v>-7.1668114010090253E-2</v>
      </c>
      <c r="CW71" s="159">
        <f t="shared" si="127"/>
        <v>23.786027795475626</v>
      </c>
      <c r="CX71" s="143">
        <f t="shared" si="128"/>
        <v>0.37268117069514722</v>
      </c>
      <c r="CY71" s="142">
        <f t="shared" si="129"/>
        <v>35.171292695245931</v>
      </c>
      <c r="CZ71" s="24">
        <f t="shared" si="171"/>
        <v>27.184407558010573</v>
      </c>
      <c r="DA71" s="158">
        <f t="shared" si="130"/>
        <v>-6.9516889471210569E-2</v>
      </c>
      <c r="DB71" s="159">
        <f t="shared" si="131"/>
        <v>25.29463210246001</v>
      </c>
      <c r="DC71" s="143">
        <f t="shared" si="132"/>
        <v>0.34702373847894125</v>
      </c>
      <c r="DD71" s="142">
        <f t="shared" si="133"/>
        <v>36.618042297126586</v>
      </c>
      <c r="DE71" s="24">
        <f t="shared" si="172"/>
        <v>28.746483109066727</v>
      </c>
      <c r="DF71" s="158">
        <f t="shared" si="134"/>
        <v>-6.7365664932330885E-2</v>
      </c>
      <c r="DG71" s="159">
        <f t="shared" si="135"/>
        <v>26.809957159958429</v>
      </c>
      <c r="DH71" s="143">
        <f t="shared" si="136"/>
        <v>0.32136630626273527</v>
      </c>
      <c r="DI71" s="142">
        <f t="shared" si="137"/>
        <v>37.984634203871607</v>
      </c>
      <c r="DJ71" s="24">
        <f t="shared" si="173"/>
        <v>30.308558660122884</v>
      </c>
      <c r="DK71" s="158">
        <f t="shared" si="138"/>
        <v>-6.5214440393451201E-2</v>
      </c>
      <c r="DL71" s="159">
        <f t="shared" si="139"/>
        <v>28.332002967970883</v>
      </c>
      <c r="DM71" s="143">
        <f t="shared" si="140"/>
        <v>0.29570887404652924</v>
      </c>
      <c r="DN71" s="142">
        <f t="shared" si="141"/>
        <v>39.271068415481004</v>
      </c>
      <c r="DO71" s="51" t="e">
        <v>#REF!</v>
      </c>
      <c r="DP71" s="80" t="e">
        <f t="shared" si="142"/>
        <v>#REF!</v>
      </c>
      <c r="DQ71" s="15"/>
      <c r="DR71">
        <v>50.15</v>
      </c>
      <c r="DS71" s="135">
        <f t="shared" si="143"/>
        <v>45809</v>
      </c>
      <c r="DT71" s="108">
        <f t="shared" si="174"/>
        <v>-14.522061244423927</v>
      </c>
      <c r="DU71" s="158">
        <f t="shared" si="144"/>
        <v>0</v>
      </c>
      <c r="DV71" s="159">
        <f t="shared" si="145"/>
        <v>-14.522061244423927</v>
      </c>
      <c r="DW71" s="141"/>
      <c r="DX71" s="142"/>
      <c r="DY71" s="24">
        <f t="shared" si="175"/>
        <v>-5.1698018465193813</v>
      </c>
      <c r="DZ71" s="158">
        <f t="shared" si="146"/>
        <v>0</v>
      </c>
      <c r="EA71" s="159">
        <f t="shared" si="147"/>
        <v>-5.1698018465193813</v>
      </c>
      <c r="EB71" s="143"/>
      <c r="EC71" s="142"/>
      <c r="ED71" s="24">
        <f t="shared" si="178"/>
        <v>4.1824575513851654</v>
      </c>
      <c r="EE71" s="158">
        <f t="shared" si="148"/>
        <v>0</v>
      </c>
      <c r="EF71" s="159">
        <f t="shared" si="149"/>
        <v>4.1824575513851654</v>
      </c>
      <c r="EG71" s="143"/>
      <c r="EH71" s="142"/>
      <c r="EI71" s="24">
        <f t="shared" si="176"/>
        <v>13.534716949289711</v>
      </c>
      <c r="EJ71" s="158">
        <f t="shared" si="150"/>
        <v>0</v>
      </c>
      <c r="EK71" s="159">
        <f t="shared" si="151"/>
        <v>13.534716949289711</v>
      </c>
      <c r="EL71" s="143"/>
      <c r="EM71" s="142"/>
      <c r="EN71" s="24">
        <f t="shared" si="177"/>
        <v>22.88697634719426</v>
      </c>
      <c r="EO71" s="158">
        <f t="shared" si="152"/>
        <v>0</v>
      </c>
      <c r="EP71" s="159">
        <f t="shared" si="153"/>
        <v>22.88697634719426</v>
      </c>
      <c r="EQ71" s="143"/>
      <c r="ER71" s="142"/>
      <c r="ES71" s="51"/>
      <c r="ET71" s="80"/>
      <c r="EU71" s="67"/>
      <c r="EV71" s="34"/>
    </row>
    <row r="72" spans="1:152" ht="15" customHeight="1">
      <c r="A72">
        <f t="shared" si="54"/>
        <v>2025</v>
      </c>
      <c r="B72" s="46">
        <v>45839</v>
      </c>
      <c r="C72" s="111">
        <f t="shared" si="55"/>
        <v>3.1339999999999999</v>
      </c>
      <c r="D72" s="108">
        <f t="shared" si="154"/>
        <v>18.505381443210933</v>
      </c>
      <c r="E72" s="158">
        <f t="shared" si="56"/>
        <v>-0.15569804102339271</v>
      </c>
      <c r="F72" s="159">
        <f t="shared" si="179"/>
        <v>15.624129804112346</v>
      </c>
      <c r="G72" s="141">
        <f t="shared" si="58"/>
        <v>0.37652645182525296</v>
      </c>
      <c r="H72" s="80">
        <f t="shared" si="180"/>
        <v>25.473147057696021</v>
      </c>
      <c r="I72" s="24">
        <f t="shared" si="155"/>
        <v>24.145786313596194</v>
      </c>
      <c r="J72" s="158">
        <f t="shared" si="60"/>
        <v>-0.16868852989086852</v>
      </c>
      <c r="K72" s="159">
        <f t="shared" si="181"/>
        <v>20.072669117296599</v>
      </c>
      <c r="L72" s="143">
        <f t="shared" si="62"/>
        <v>0.35343475994794216</v>
      </c>
      <c r="M72" s="142">
        <f t="shared" si="63"/>
        <v>32.679746503096375</v>
      </c>
      <c r="N72" s="24">
        <f t="shared" si="156"/>
        <v>29.786191183981451</v>
      </c>
      <c r="O72" s="158">
        <f t="shared" si="64"/>
        <v>-0.18167901875834433</v>
      </c>
      <c r="P72" s="159">
        <f t="shared" si="182"/>
        <v>24.374665197127253</v>
      </c>
      <c r="Q72" s="143">
        <f t="shared" si="66"/>
        <v>0.33034306807063135</v>
      </c>
      <c r="R72" s="142">
        <f t="shared" si="183"/>
        <v>39.625852965836273</v>
      </c>
      <c r="S72" s="24">
        <f t="shared" si="157"/>
        <v>35.426596054366712</v>
      </c>
      <c r="T72" s="158">
        <f t="shared" si="68"/>
        <v>-0.19466950762582014</v>
      </c>
      <c r="U72" s="159">
        <f t="shared" si="69"/>
        <v>28.530118043604322</v>
      </c>
      <c r="V72" s="143">
        <f t="shared" si="70"/>
        <v>0.30725137619332055</v>
      </c>
      <c r="W72" s="142">
        <f t="shared" si="71"/>
        <v>46.311466445915741</v>
      </c>
      <c r="X72" s="24">
        <f t="shared" si="158"/>
        <v>41.067000924751966</v>
      </c>
      <c r="Y72" s="158">
        <f t="shared" si="72"/>
        <v>-0.20765999649329595</v>
      </c>
      <c r="Z72" s="159">
        <f t="shared" si="184"/>
        <v>32.539027656727789</v>
      </c>
      <c r="AA72" s="143">
        <f t="shared" si="74"/>
        <v>0.2841596843160098</v>
      </c>
      <c r="AB72" s="142">
        <f t="shared" si="185"/>
        <v>52.736586943334771</v>
      </c>
      <c r="AC72" s="144" t="e">
        <v>#REF!</v>
      </c>
      <c r="AD72" s="80" t="e">
        <f t="shared" si="76"/>
        <v>#REF!</v>
      </c>
      <c r="AE72">
        <v>39.01</v>
      </c>
      <c r="AG72" s="135">
        <f t="shared" si="77"/>
        <v>45839</v>
      </c>
      <c r="AH72" s="108">
        <f t="shared" si="159"/>
        <v>24.49813388336559</v>
      </c>
      <c r="AI72" s="158">
        <f t="shared" si="78"/>
        <v>-5.4601497390537365E-2</v>
      </c>
      <c r="AJ72" s="159">
        <f t="shared" si="79"/>
        <v>23.160499090059968</v>
      </c>
      <c r="AK72" s="143">
        <f t="shared" si="80"/>
        <v>0.29163071510145649</v>
      </c>
      <c r="AL72" s="142">
        <f t="shared" si="81"/>
        <v>31.64254218642272</v>
      </c>
      <c r="AM72" s="24">
        <f t="shared" si="160"/>
        <v>26.011218578795901</v>
      </c>
      <c r="AN72" s="158">
        <f t="shared" si="82"/>
        <v>-6.5528835222756224E-2</v>
      </c>
      <c r="AO72" s="159">
        <f t="shared" si="83"/>
        <v>24.306733722602889</v>
      </c>
      <c r="AP72" s="143">
        <f t="shared" si="84"/>
        <v>0.27358412650286773</v>
      </c>
      <c r="AQ72" s="142">
        <f t="shared" si="85"/>
        <v>33.127475092950945</v>
      </c>
      <c r="AR72" s="24">
        <f t="shared" si="161"/>
        <v>27.524303274226209</v>
      </c>
      <c r="AS72" s="158">
        <f t="shared" si="86"/>
        <v>-7.6456173054975055E-2</v>
      </c>
      <c r="AT72" s="159">
        <f t="shared" si="87"/>
        <v>25.419900379874353</v>
      </c>
      <c r="AU72" s="143">
        <f t="shared" si="88"/>
        <v>0.25553753790427902</v>
      </c>
      <c r="AV72" s="142">
        <f t="shared" si="89"/>
        <v>34.557795965452662</v>
      </c>
      <c r="AW72" s="24">
        <f t="shared" si="162"/>
        <v>29.037387969656521</v>
      </c>
      <c r="AX72" s="158">
        <f t="shared" si="90"/>
        <v>-8.7383510887193941E-2</v>
      </c>
      <c r="AY72" s="159">
        <f t="shared" si="91"/>
        <v>26.499999061874366</v>
      </c>
      <c r="AZ72" s="143">
        <f t="shared" si="92"/>
        <v>0.23749094930569026</v>
      </c>
      <c r="BA72" s="142">
        <f t="shared" si="93"/>
        <v>35.933504803927875</v>
      </c>
      <c r="BB72" s="24">
        <f t="shared" si="163"/>
        <v>30.550472665086833</v>
      </c>
      <c r="BC72" s="158">
        <f t="shared" si="94"/>
        <v>-9.8310848719412799E-2</v>
      </c>
      <c r="BD72" s="159">
        <f t="shared" si="95"/>
        <v>27.547029768602926</v>
      </c>
      <c r="BE72" s="143">
        <f t="shared" si="96"/>
        <v>0.21944436070710149</v>
      </c>
      <c r="BF72" s="142">
        <f t="shared" si="97"/>
        <v>37.254601608376589</v>
      </c>
      <c r="BG72" s="153" t="e">
        <v>#REF!</v>
      </c>
      <c r="BH72" s="80" t="e">
        <f t="shared" si="98"/>
        <v>#REF!</v>
      </c>
      <c r="BI72" s="24">
        <v>33.25</v>
      </c>
      <c r="BJ72" s="154">
        <v>49.79</v>
      </c>
      <c r="BK72" s="135">
        <f t="shared" si="99"/>
        <v>45839</v>
      </c>
      <c r="BL72" s="108">
        <f t="shared" si="164"/>
        <v>22.604857827948475</v>
      </c>
      <c r="BM72" s="158">
        <f t="shared" si="100"/>
        <v>-0.2343926704318367</v>
      </c>
      <c r="BN72" s="159">
        <f t="shared" si="101"/>
        <v>17.306444836923625</v>
      </c>
      <c r="BO72" s="141">
        <f t="shared" si="102"/>
        <v>0.25117582075993544</v>
      </c>
      <c r="BP72" s="142">
        <f t="shared" si="103"/>
        <v>28.282651546045088</v>
      </c>
      <c r="BQ72" s="24">
        <f t="shared" si="165"/>
        <v>24.309398489594376</v>
      </c>
      <c r="BR72" s="158">
        <f t="shared" si="104"/>
        <v>-0.23629226417627169</v>
      </c>
      <c r="BS72" s="159">
        <f t="shared" si="105"/>
        <v>18.565275679724881</v>
      </c>
      <c r="BT72" s="143">
        <f t="shared" si="106"/>
        <v>0.23520776328181459</v>
      </c>
      <c r="BU72" s="142">
        <f t="shared" si="107"/>
        <v>30.027157735058189</v>
      </c>
      <c r="BV72" s="24">
        <f t="shared" si="166"/>
        <v>26.013939151240283</v>
      </c>
      <c r="BW72" s="158">
        <f t="shared" si="108"/>
        <v>-0.23819185792070671</v>
      </c>
      <c r="BX72" s="159">
        <f t="shared" si="109"/>
        <v>19.817630652970148</v>
      </c>
      <c r="BY72" s="143">
        <f t="shared" si="110"/>
        <v>0.21923970580369367</v>
      </c>
      <c r="BZ72" s="142">
        <f t="shared" si="111"/>
        <v>31.71722751755339</v>
      </c>
      <c r="CA72" s="24">
        <f t="shared" si="167"/>
        <v>27.718479812886184</v>
      </c>
      <c r="CB72" s="158">
        <f t="shared" si="112"/>
        <v>-0.24009145166514173</v>
      </c>
      <c r="CC72" s="159">
        <f t="shared" si="113"/>
        <v>21.06350975665941</v>
      </c>
      <c r="CD72" s="143">
        <f t="shared" si="114"/>
        <v>0.20327164832557282</v>
      </c>
      <c r="CE72" s="142">
        <f t="shared" si="115"/>
        <v>33.352860893530675</v>
      </c>
      <c r="CF72" s="24">
        <f t="shared" si="168"/>
        <v>29.423020474532091</v>
      </c>
      <c r="CG72" s="158">
        <f t="shared" si="116"/>
        <v>-0.24199104540957675</v>
      </c>
      <c r="CH72" s="159">
        <f t="shared" si="117"/>
        <v>22.302912990792692</v>
      </c>
      <c r="CI72" s="143">
        <f t="shared" si="118"/>
        <v>0.18730359084745185</v>
      </c>
      <c r="CJ72" s="142">
        <f t="shared" si="119"/>
        <v>34.934057862990052</v>
      </c>
      <c r="CK72" s="15" t="e">
        <v>#REF!</v>
      </c>
      <c r="CL72" s="80" t="e">
        <f t="shared" si="120"/>
        <v>#REF!</v>
      </c>
      <c r="CM72" s="15"/>
      <c r="CN72" s="34">
        <v>46.02</v>
      </c>
      <c r="CO72" s="135">
        <f t="shared" si="121"/>
        <v>45839</v>
      </c>
      <c r="CP72" s="108">
        <f t="shared" si="169"/>
        <v>25.295150530957784</v>
      </c>
      <c r="CQ72" s="158">
        <f t="shared" si="122"/>
        <v>-7.2118694533775521E-2</v>
      </c>
      <c r="CR72" s="159">
        <f t="shared" si="123"/>
        <v>23.470897296629769</v>
      </c>
      <c r="CS72" s="141">
        <f t="shared" si="124"/>
        <v>0.37805519792264342</v>
      </c>
      <c r="CT72" s="142">
        <f t="shared" si="125"/>
        <v>34.858113671422089</v>
      </c>
      <c r="CU72" s="24">
        <f t="shared" si="170"/>
        <v>26.937399701373753</v>
      </c>
      <c r="CV72" s="158">
        <f t="shared" si="126"/>
        <v>-6.985705826914991E-2</v>
      </c>
      <c r="CW72" s="159">
        <f t="shared" si="127"/>
        <v>25.055632200815506</v>
      </c>
      <c r="CX72" s="143">
        <f t="shared" si="128"/>
        <v>0.35108089649171759</v>
      </c>
      <c r="CY72" s="142">
        <f t="shared" si="129"/>
        <v>36.394606137687774</v>
      </c>
      <c r="CZ72" s="24">
        <f t="shared" si="171"/>
        <v>28.579648871789715</v>
      </c>
      <c r="DA72" s="158">
        <f t="shared" si="130"/>
        <v>-6.7595422004524314E-2</v>
      </c>
      <c r="DB72" s="159">
        <f t="shared" si="131"/>
        <v>26.647795445559964</v>
      </c>
      <c r="DC72" s="143">
        <f t="shared" si="132"/>
        <v>0.32410659506079192</v>
      </c>
      <c r="DD72" s="142">
        <f t="shared" si="133"/>
        <v>37.842501555658487</v>
      </c>
      <c r="DE72" s="24">
        <f t="shared" si="172"/>
        <v>30.221898042205677</v>
      </c>
      <c r="DF72" s="158">
        <f t="shared" si="134"/>
        <v>-6.5333785739898703E-2</v>
      </c>
      <c r="DG72" s="159">
        <f t="shared" si="135"/>
        <v>28.247387030863148</v>
      </c>
      <c r="DH72" s="143">
        <f t="shared" si="136"/>
        <v>0.29713229362986626</v>
      </c>
      <c r="DI72" s="142">
        <f t="shared" si="137"/>
        <v>39.201799925334214</v>
      </c>
      <c r="DJ72" s="24">
        <f t="shared" si="173"/>
        <v>31.864147212621646</v>
      </c>
      <c r="DK72" s="158">
        <f t="shared" si="138"/>
        <v>-6.3072149475273093E-2</v>
      </c>
      <c r="DL72" s="159">
        <f t="shared" si="139"/>
        <v>29.854406956725068</v>
      </c>
      <c r="DM72" s="143">
        <f t="shared" si="140"/>
        <v>0.27015799219894043</v>
      </c>
      <c r="DN72" s="142">
        <f t="shared" si="141"/>
        <v>40.472501246714977</v>
      </c>
      <c r="DO72" s="51" t="e">
        <v>#REF!</v>
      </c>
      <c r="DP72" s="80" t="e">
        <f t="shared" si="142"/>
        <v>#REF!</v>
      </c>
      <c r="DQ72" s="15"/>
      <c r="DR72">
        <v>59.5</v>
      </c>
      <c r="DS72" s="135">
        <f t="shared" si="143"/>
        <v>45839</v>
      </c>
      <c r="DT72" s="108">
        <f t="shared" si="174"/>
        <v>-15.267406890313515</v>
      </c>
      <c r="DU72" s="158">
        <f t="shared" si="144"/>
        <v>0</v>
      </c>
      <c r="DV72" s="159">
        <f t="shared" si="145"/>
        <v>-15.267406890313515</v>
      </c>
      <c r="DW72" s="141"/>
      <c r="DX72" s="142"/>
      <c r="DY72" s="24">
        <f t="shared" si="175"/>
        <v>-5.4351422297858916</v>
      </c>
      <c r="DZ72" s="158">
        <f t="shared" si="146"/>
        <v>0</v>
      </c>
      <c r="EA72" s="159">
        <f t="shared" si="147"/>
        <v>-5.4351422297858916</v>
      </c>
      <c r="EB72" s="143"/>
      <c r="EC72" s="142"/>
      <c r="ED72" s="24">
        <f t="shared" si="178"/>
        <v>4.3971224307417334</v>
      </c>
      <c r="EE72" s="158">
        <f t="shared" si="148"/>
        <v>0</v>
      </c>
      <c r="EF72" s="159">
        <f t="shared" si="149"/>
        <v>4.3971224307417334</v>
      </c>
      <c r="EG72" s="143"/>
      <c r="EH72" s="142"/>
      <c r="EI72" s="24">
        <f t="shared" si="176"/>
        <v>14.229387091269357</v>
      </c>
      <c r="EJ72" s="158">
        <f t="shared" si="150"/>
        <v>0</v>
      </c>
      <c r="EK72" s="159">
        <f t="shared" si="151"/>
        <v>14.229387091269357</v>
      </c>
      <c r="EL72" s="143"/>
      <c r="EM72" s="142"/>
      <c r="EN72" s="24">
        <f t="shared" si="177"/>
        <v>24.061651751796983</v>
      </c>
      <c r="EO72" s="158">
        <f t="shared" si="152"/>
        <v>0</v>
      </c>
      <c r="EP72" s="159">
        <f t="shared" si="153"/>
        <v>24.061651751796983</v>
      </c>
      <c r="EQ72" s="143"/>
      <c r="ER72" s="142"/>
      <c r="ES72" s="51"/>
      <c r="ET72" s="80"/>
      <c r="EU72" s="67"/>
      <c r="EV72" s="34"/>
    </row>
    <row r="73" spans="1:152" ht="15" customHeight="1">
      <c r="A73">
        <f t="shared" si="54"/>
        <v>2025</v>
      </c>
      <c r="B73" s="48">
        <v>45870</v>
      </c>
      <c r="C73" s="111">
        <f t="shared" si="55"/>
        <v>3.1709999999999998</v>
      </c>
      <c r="D73" s="108">
        <f t="shared" si="154"/>
        <v>18.723855952910615</v>
      </c>
      <c r="E73" s="158">
        <f t="shared" si="56"/>
        <v>-0.15620121247141805</v>
      </c>
      <c r="F73" s="159">
        <f t="shared" si="179"/>
        <v>15.799166950925798</v>
      </c>
      <c r="G73" s="141">
        <f t="shared" si="58"/>
        <v>0.37563202204991536</v>
      </c>
      <c r="H73" s="80">
        <f t="shared" si="180"/>
        <v>25.757135825073775</v>
      </c>
      <c r="I73" s="24">
        <f t="shared" si="155"/>
        <v>24.430851435996658</v>
      </c>
      <c r="J73" s="158">
        <f t="shared" si="60"/>
        <v>-0.16934506703388322</v>
      </c>
      <c r="K73" s="159">
        <f t="shared" si="181"/>
        <v>20.293607261872964</v>
      </c>
      <c r="L73" s="143">
        <f t="shared" si="62"/>
        <v>0.35226770968777354</v>
      </c>
      <c r="M73" s="142">
        <f t="shared" si="63"/>
        <v>33.037051517077451</v>
      </c>
      <c r="N73" s="24">
        <f t="shared" si="156"/>
        <v>30.137846919082698</v>
      </c>
      <c r="O73" s="158">
        <f t="shared" si="64"/>
        <v>-0.18248892159634836</v>
      </c>
      <c r="P73" s="159">
        <f t="shared" si="182"/>
        <v>24.638023735583467</v>
      </c>
      <c r="Q73" s="143">
        <f t="shared" si="66"/>
        <v>0.32890339732563173</v>
      </c>
      <c r="R73" s="142">
        <f t="shared" si="183"/>
        <v>40.050287158848818</v>
      </c>
      <c r="S73" s="24">
        <f t="shared" si="157"/>
        <v>35.844842402168744</v>
      </c>
      <c r="T73" s="158">
        <f t="shared" si="68"/>
        <v>-0.19563277615881353</v>
      </c>
      <c r="U73" s="159">
        <f t="shared" si="69"/>
        <v>28.83241637205732</v>
      </c>
      <c r="V73" s="143">
        <f t="shared" si="70"/>
        <v>0.30553908496348986</v>
      </c>
      <c r="W73" s="142">
        <f t="shared" si="71"/>
        <v>46.796842750387881</v>
      </c>
      <c r="X73" s="24">
        <f t="shared" si="158"/>
        <v>41.551837885254784</v>
      </c>
      <c r="Y73" s="158">
        <f t="shared" si="72"/>
        <v>-0.20877663072127867</v>
      </c>
      <c r="Z73" s="159">
        <f t="shared" si="184"/>
        <v>32.876785171294514</v>
      </c>
      <c r="AA73" s="143">
        <f t="shared" si="74"/>
        <v>0.28217477260134805</v>
      </c>
      <c r="AB73" s="142">
        <f t="shared" si="185"/>
        <v>53.276718291694635</v>
      </c>
      <c r="AC73" s="144" t="e">
        <v>#REF!</v>
      </c>
      <c r="AD73" s="80" t="e">
        <f t="shared" si="76"/>
        <v>#REF!</v>
      </c>
      <c r="AE73">
        <v>54.95</v>
      </c>
      <c r="AG73" s="135">
        <f t="shared" si="77"/>
        <v>45870</v>
      </c>
      <c r="AH73" s="108">
        <f t="shared" si="159"/>
        <v>24.787358820725043</v>
      </c>
      <c r="AI73" s="158">
        <f t="shared" si="78"/>
        <v>-5.6690249335206458E-2</v>
      </c>
      <c r="AJ73" s="159">
        <f t="shared" si="79"/>
        <v>23.382157268816911</v>
      </c>
      <c r="AK73" s="143">
        <f t="shared" si="80"/>
        <v>0.28818112402916413</v>
      </c>
      <c r="AL73" s="142">
        <f t="shared" si="81"/>
        <v>31.930607747395801</v>
      </c>
      <c r="AM73" s="24">
        <f t="shared" si="160"/>
        <v>26.318306992138417</v>
      </c>
      <c r="AN73" s="158">
        <f t="shared" si="82"/>
        <v>-6.7746595303925641E-2</v>
      </c>
      <c r="AO73" s="159">
        <f t="shared" si="83"/>
        <v>24.535331299257539</v>
      </c>
      <c r="AP73" s="143">
        <f t="shared" si="84"/>
        <v>0.26992147742861372</v>
      </c>
      <c r="AQ73" s="142">
        <f t="shared" si="85"/>
        <v>33.422183298876234</v>
      </c>
      <c r="AR73" s="24">
        <f t="shared" si="161"/>
        <v>27.849255163551792</v>
      </c>
      <c r="AS73" s="158">
        <f t="shared" si="86"/>
        <v>-7.8802941272644852E-2</v>
      </c>
      <c r="AT73" s="159">
        <f t="shared" si="87"/>
        <v>25.654651944411519</v>
      </c>
      <c r="AU73" s="143">
        <f t="shared" si="88"/>
        <v>0.25166183082806332</v>
      </c>
      <c r="AV73" s="142">
        <f t="shared" si="89"/>
        <v>34.857849705209134</v>
      </c>
      <c r="AW73" s="24">
        <f t="shared" si="162"/>
        <v>29.380203334965163</v>
      </c>
      <c r="AX73" s="158">
        <f t="shared" si="90"/>
        <v>-8.9859287241364036E-2</v>
      </c>
      <c r="AY73" s="159">
        <f t="shared" si="91"/>
        <v>26.740119204278848</v>
      </c>
      <c r="AZ73" s="143">
        <f t="shared" si="92"/>
        <v>0.23340218422751297</v>
      </c>
      <c r="BA73" s="142">
        <f t="shared" si="93"/>
        <v>36.237606966394495</v>
      </c>
      <c r="BB73" s="24">
        <f t="shared" si="163"/>
        <v>30.911151506378538</v>
      </c>
      <c r="BC73" s="158">
        <f t="shared" si="94"/>
        <v>-0.10091563321008325</v>
      </c>
      <c r="BD73" s="159">
        <f t="shared" si="95"/>
        <v>27.791733078859529</v>
      </c>
      <c r="BE73" s="143">
        <f t="shared" si="96"/>
        <v>0.21514253762696256</v>
      </c>
      <c r="BF73" s="142">
        <f t="shared" si="97"/>
        <v>37.561455082432325</v>
      </c>
      <c r="BG73" s="153" t="e">
        <v>#REF!</v>
      </c>
      <c r="BH73" s="80" t="e">
        <f t="shared" si="98"/>
        <v>#REF!</v>
      </c>
      <c r="BI73" s="24">
        <v>47.41</v>
      </c>
      <c r="BJ73" s="154">
        <v>73.010000000000005</v>
      </c>
      <c r="BK73" s="135">
        <f t="shared" si="99"/>
        <v>45870</v>
      </c>
      <c r="BL73" s="108">
        <f t="shared" si="164"/>
        <v>22.871730750614105</v>
      </c>
      <c r="BM73" s="158">
        <f t="shared" si="100"/>
        <v>-0.23469008201365557</v>
      </c>
      <c r="BN73" s="159">
        <f t="shared" si="101"/>
        <v>17.503962384958232</v>
      </c>
      <c r="BO73" s="141">
        <f t="shared" si="102"/>
        <v>0.24867576765802585</v>
      </c>
      <c r="BP73" s="142">
        <f t="shared" si="103"/>
        <v>28.559375952690743</v>
      </c>
      <c r="BQ73" s="24">
        <f t="shared" si="165"/>
        <v>24.596395217135854</v>
      </c>
      <c r="BR73" s="158">
        <f t="shared" si="104"/>
        <v>-0.23661210235941288</v>
      </c>
      <c r="BS73" s="159">
        <f t="shared" si="105"/>
        <v>18.776590434346332</v>
      </c>
      <c r="BT73" s="143">
        <f t="shared" si="106"/>
        <v>0.23251919131369869</v>
      </c>
      <c r="BU73" s="142">
        <f t="shared" si="107"/>
        <v>30.315529142256405</v>
      </c>
      <c r="BV73" s="24">
        <f t="shared" si="166"/>
        <v>26.321059683657605</v>
      </c>
      <c r="BW73" s="158">
        <f t="shared" si="108"/>
        <v>-0.23853412270517022</v>
      </c>
      <c r="BX73" s="159">
        <f t="shared" si="109"/>
        <v>20.042588803345911</v>
      </c>
      <c r="BY73" s="143">
        <f t="shared" si="110"/>
        <v>0.21636261496937148</v>
      </c>
      <c r="BZ73" s="142">
        <f t="shared" si="111"/>
        <v>32.015952985578664</v>
      </c>
      <c r="CA73" s="24">
        <f t="shared" si="167"/>
        <v>28.045724150179353</v>
      </c>
      <c r="CB73" s="158">
        <f t="shared" si="112"/>
        <v>-0.24045614305092752</v>
      </c>
      <c r="CC73" s="159">
        <f t="shared" si="113"/>
        <v>21.301957491956973</v>
      </c>
      <c r="CD73" s="143">
        <f t="shared" si="114"/>
        <v>0.20020603862504432</v>
      </c>
      <c r="CE73" s="142">
        <f t="shared" si="115"/>
        <v>33.660647482657502</v>
      </c>
      <c r="CF73" s="24">
        <f t="shared" si="168"/>
        <v>29.770388616701105</v>
      </c>
      <c r="CG73" s="158">
        <f t="shared" si="116"/>
        <v>-0.24237816339668483</v>
      </c>
      <c r="CH73" s="159">
        <f t="shared" si="117"/>
        <v>22.554696500179517</v>
      </c>
      <c r="CI73" s="143">
        <f t="shared" si="118"/>
        <v>0.18404946228071711</v>
      </c>
      <c r="CJ73" s="142">
        <f t="shared" si="119"/>
        <v>35.24961263349293</v>
      </c>
      <c r="CK73" s="15" t="e">
        <v>#REF!</v>
      </c>
      <c r="CL73" s="80" t="e">
        <f t="shared" si="120"/>
        <v>#REF!</v>
      </c>
      <c r="CM73" s="15"/>
      <c r="CN73" s="34">
        <v>66.98</v>
      </c>
      <c r="CO73" s="135">
        <f t="shared" si="121"/>
        <v>45870</v>
      </c>
      <c r="CP73" s="108">
        <f t="shared" si="169"/>
        <v>25.593785045841457</v>
      </c>
      <c r="CQ73" s="158">
        <f t="shared" si="122"/>
        <v>-7.1707427680427857E-2</v>
      </c>
      <c r="CR73" s="159">
        <f t="shared" si="123"/>
        <v>23.758520555598366</v>
      </c>
      <c r="CS73" s="141">
        <f t="shared" si="124"/>
        <v>0.37315006076851098</v>
      </c>
      <c r="CT73" s="142">
        <f t="shared" si="125"/>
        <v>35.144107490993406</v>
      </c>
      <c r="CU73" s="24">
        <f t="shared" si="170"/>
        <v>27.255422607867317</v>
      </c>
      <c r="CV73" s="158">
        <f t="shared" si="126"/>
        <v>-6.941909054094865E-2</v>
      </c>
      <c r="CW73" s="159">
        <f t="shared" si="127"/>
        <v>25.363375958119956</v>
      </c>
      <c r="CX73" s="143">
        <f t="shared" si="128"/>
        <v>0.34585730076931959</v>
      </c>
      <c r="CY73" s="142">
        <f t="shared" si="129"/>
        <v>36.681909502351395</v>
      </c>
      <c r="CZ73" s="24">
        <f t="shared" si="171"/>
        <v>28.917060169893166</v>
      </c>
      <c r="DA73" s="158">
        <f t="shared" si="130"/>
        <v>-6.7130753401469456E-2</v>
      </c>
      <c r="DB73" s="159">
        <f t="shared" si="131"/>
        <v>26.975836134532614</v>
      </c>
      <c r="DC73" s="143">
        <f t="shared" si="132"/>
        <v>0.31856454077012841</v>
      </c>
      <c r="DD73" s="142">
        <f t="shared" si="133"/>
        <v>38.129010163337355</v>
      </c>
      <c r="DE73" s="24">
        <f t="shared" si="172"/>
        <v>30.578697731919018</v>
      </c>
      <c r="DF73" s="158">
        <f t="shared" si="134"/>
        <v>-6.4842416261990263E-2</v>
      </c>
      <c r="DG73" s="159">
        <f t="shared" si="135"/>
        <v>28.595901084836346</v>
      </c>
      <c r="DH73" s="143">
        <f t="shared" si="136"/>
        <v>0.29127178077093707</v>
      </c>
      <c r="DI73" s="142">
        <f t="shared" si="137"/>
        <v>39.485409473951286</v>
      </c>
      <c r="DJ73" s="24">
        <f t="shared" si="173"/>
        <v>32.240335293944874</v>
      </c>
      <c r="DK73" s="158">
        <f t="shared" si="138"/>
        <v>-6.2554079122511069E-2</v>
      </c>
      <c r="DL73" s="159">
        <f t="shared" si="139"/>
        <v>30.223570809031159</v>
      </c>
      <c r="DM73" s="143">
        <f t="shared" si="140"/>
        <v>0.26397902077174584</v>
      </c>
      <c r="DN73" s="142">
        <f t="shared" si="141"/>
        <v>40.751107434193202</v>
      </c>
      <c r="DO73" s="51" t="e">
        <v>#REF!</v>
      </c>
      <c r="DP73" s="80" t="e">
        <f t="shared" si="142"/>
        <v>#REF!</v>
      </c>
      <c r="DQ73" s="15"/>
      <c r="DR73">
        <v>88.43</v>
      </c>
      <c r="DS73" s="135">
        <f t="shared" si="143"/>
        <v>45870</v>
      </c>
      <c r="DT73" s="108">
        <f t="shared" si="174"/>
        <v>-15.447653876574396</v>
      </c>
      <c r="DU73" s="158">
        <f t="shared" si="144"/>
        <v>0</v>
      </c>
      <c r="DV73" s="159">
        <f t="shared" si="145"/>
        <v>-15.447653876574396</v>
      </c>
      <c r="DW73" s="141"/>
      <c r="DX73" s="142"/>
      <c r="DY73" s="24">
        <f t="shared" si="175"/>
        <v>-5.4993095120137401</v>
      </c>
      <c r="DZ73" s="158">
        <f t="shared" si="146"/>
        <v>0</v>
      </c>
      <c r="EA73" s="159">
        <f t="shared" si="147"/>
        <v>-5.4993095120137401</v>
      </c>
      <c r="EB73" s="143"/>
      <c r="EC73" s="142"/>
      <c r="ED73" s="24">
        <f t="shared" si="178"/>
        <v>4.4490348525469168</v>
      </c>
      <c r="EE73" s="158">
        <f t="shared" si="148"/>
        <v>0</v>
      </c>
      <c r="EF73" s="159">
        <f t="shared" si="149"/>
        <v>4.4490348525469168</v>
      </c>
      <c r="EG73" s="143"/>
      <c r="EH73" s="142"/>
      <c r="EI73" s="24">
        <f t="shared" si="176"/>
        <v>14.397379217107572</v>
      </c>
      <c r="EJ73" s="158">
        <f t="shared" si="150"/>
        <v>0</v>
      </c>
      <c r="EK73" s="159">
        <f t="shared" si="151"/>
        <v>14.397379217107572</v>
      </c>
      <c r="EL73" s="143"/>
      <c r="EM73" s="142"/>
      <c r="EN73" s="24">
        <f t="shared" si="177"/>
        <v>24.345723581668231</v>
      </c>
      <c r="EO73" s="158">
        <f t="shared" si="152"/>
        <v>0</v>
      </c>
      <c r="EP73" s="159">
        <f t="shared" si="153"/>
        <v>24.345723581668231</v>
      </c>
      <c r="EQ73" s="143"/>
      <c r="ER73" s="142"/>
      <c r="ES73" s="51"/>
      <c r="ET73" s="80"/>
      <c r="EU73" s="67"/>
      <c r="EV73" s="34"/>
    </row>
    <row r="74" spans="1:152" ht="15" customHeight="1">
      <c r="A74">
        <f t="shared" si="54"/>
        <v>2025</v>
      </c>
      <c r="B74" s="46">
        <v>45901</v>
      </c>
      <c r="C74" s="111">
        <f t="shared" si="55"/>
        <v>3.153</v>
      </c>
      <c r="D74" s="108">
        <f t="shared" si="154"/>
        <v>18.617571056299962</v>
      </c>
      <c r="E74" s="158">
        <f t="shared" si="56"/>
        <v>-0.1559564263615679</v>
      </c>
      <c r="F74" s="159">
        <f t="shared" si="179"/>
        <v>15.714041206826858</v>
      </c>
      <c r="G74" s="141">
        <f t="shared" si="58"/>
        <v>0.37606715004872826</v>
      </c>
      <c r="H74" s="80">
        <f t="shared" si="180"/>
        <v>25.619027944272379</v>
      </c>
      <c r="I74" s="24">
        <f t="shared" si="155"/>
        <v>24.292171106180216</v>
      </c>
      <c r="J74" s="158">
        <f t="shared" si="60"/>
        <v>-0.16902567058593013</v>
      </c>
      <c r="K74" s="159">
        <f t="shared" si="181"/>
        <v>20.186170594969951</v>
      </c>
      <c r="L74" s="143">
        <f t="shared" si="62"/>
        <v>0.35283546386839609</v>
      </c>
      <c r="M74" s="142">
        <f t="shared" si="63"/>
        <v>32.863310566799761</v>
      </c>
      <c r="N74" s="24">
        <f t="shared" si="156"/>
        <v>29.966771156060471</v>
      </c>
      <c r="O74" s="158">
        <f t="shared" si="64"/>
        <v>-0.18209491481029233</v>
      </c>
      <c r="P74" s="159">
        <f t="shared" si="182"/>
        <v>24.509974515258111</v>
      </c>
      <c r="Q74" s="143">
        <f t="shared" si="66"/>
        <v>0.32960377768806398</v>
      </c>
      <c r="R74" s="142">
        <f t="shared" si="183"/>
        <v>39.843932134211713</v>
      </c>
      <c r="S74" s="24">
        <f t="shared" si="157"/>
        <v>35.641371205940729</v>
      </c>
      <c r="T74" s="158">
        <f t="shared" si="68"/>
        <v>-0.19516415903465459</v>
      </c>
      <c r="U74" s="159">
        <f t="shared" si="69"/>
        <v>28.685452967691354</v>
      </c>
      <c r="V74" s="143">
        <f t="shared" si="70"/>
        <v>0.30637209150773181</v>
      </c>
      <c r="W74" s="142">
        <f t="shared" si="71"/>
        <v>46.560892646508236</v>
      </c>
      <c r="X74" s="24">
        <f t="shared" si="158"/>
        <v>41.315971255820983</v>
      </c>
      <c r="Y74" s="158">
        <f t="shared" si="72"/>
        <v>-0.20823340325901682</v>
      </c>
      <c r="Z74" s="159">
        <f t="shared" si="184"/>
        <v>32.712605952269662</v>
      </c>
      <c r="AA74" s="143">
        <f t="shared" si="74"/>
        <v>0.2831404053273997</v>
      </c>
      <c r="AB74" s="142">
        <f t="shared" si="185"/>
        <v>53.014192103689325</v>
      </c>
      <c r="AC74" s="144" t="e">
        <v>#REF!</v>
      </c>
      <c r="AD74" s="80" t="e">
        <f t="shared" si="76"/>
        <v>#REF!</v>
      </c>
      <c r="AE74">
        <v>36.799999999999997</v>
      </c>
      <c r="AG74" s="135">
        <f t="shared" si="77"/>
        <v>45901</v>
      </c>
      <c r="AH74" s="108">
        <f t="shared" si="159"/>
        <v>24.64665479714477</v>
      </c>
      <c r="AI74" s="158">
        <f t="shared" si="78"/>
        <v>-5.5674099740502567E-2</v>
      </c>
      <c r="AJ74" s="159">
        <f t="shared" si="79"/>
        <v>23.274474479698796</v>
      </c>
      <c r="AK74" s="143">
        <f t="shared" si="80"/>
        <v>0.28985930346973876</v>
      </c>
      <c r="AL74" s="142">
        <f t="shared" si="81"/>
        <v>31.790716989504247</v>
      </c>
      <c r="AM74" s="24">
        <f t="shared" si="160"/>
        <v>26.168912628890709</v>
      </c>
      <c r="AN74" s="158">
        <f t="shared" si="82"/>
        <v>-6.6667684994167573E-2</v>
      </c>
      <c r="AO74" s="159">
        <f t="shared" si="83"/>
        <v>24.424291805107931</v>
      </c>
      <c r="AP74" s="143">
        <f t="shared" si="84"/>
        <v>0.27170330670798054</v>
      </c>
      <c r="AQ74" s="142">
        <f t="shared" si="85"/>
        <v>33.279092723112548</v>
      </c>
      <c r="AR74" s="24">
        <f t="shared" si="161"/>
        <v>27.691170460636645</v>
      </c>
      <c r="AS74" s="158">
        <f t="shared" si="86"/>
        <v>-7.7661270247832523E-2</v>
      </c>
      <c r="AT74" s="159">
        <f t="shared" si="87"/>
        <v>25.540638988014344</v>
      </c>
      <c r="AU74" s="143">
        <f t="shared" si="88"/>
        <v>0.25354730994622232</v>
      </c>
      <c r="AV74" s="142">
        <f t="shared" si="89"/>
        <v>34.71219224019336</v>
      </c>
      <c r="AW74" s="24">
        <f t="shared" si="162"/>
        <v>29.213428292382584</v>
      </c>
      <c r="AX74" s="158">
        <f t="shared" si="90"/>
        <v>-8.8654855501497529E-2</v>
      </c>
      <c r="AY74" s="159">
        <f t="shared" si="91"/>
        <v>26.623516028418045</v>
      </c>
      <c r="AZ74" s="143">
        <f t="shared" si="92"/>
        <v>0.23539131318446405</v>
      </c>
      <c r="BA74" s="142">
        <f t="shared" si="93"/>
        <v>36.090015540746698</v>
      </c>
      <c r="BB74" s="24">
        <f t="shared" si="163"/>
        <v>30.73568612412852</v>
      </c>
      <c r="BC74" s="158">
        <f t="shared" si="94"/>
        <v>-9.9648440755162507E-2</v>
      </c>
      <c r="BD74" s="159">
        <f t="shared" si="95"/>
        <v>27.672922926319028</v>
      </c>
      <c r="BE74" s="143">
        <f t="shared" si="96"/>
        <v>0.21723531642270583</v>
      </c>
      <c r="BF74" s="142">
        <f t="shared" si="97"/>
        <v>37.412562624772548</v>
      </c>
      <c r="BG74" s="153" t="e">
        <v>#REF!</v>
      </c>
      <c r="BH74" s="80" t="e">
        <f t="shared" si="98"/>
        <v>#REF!</v>
      </c>
      <c r="BI74" s="24">
        <v>25.44</v>
      </c>
      <c r="BJ74" s="154">
        <v>35.380000000000003</v>
      </c>
      <c r="BK74" s="135">
        <f t="shared" si="99"/>
        <v>45901</v>
      </c>
      <c r="BL74" s="108">
        <f t="shared" si="164"/>
        <v>22.741900680128126</v>
      </c>
      <c r="BM74" s="158">
        <f t="shared" si="100"/>
        <v>-0.23454539529817611</v>
      </c>
      <c r="BN74" s="159">
        <f t="shared" si="101"/>
        <v>17.407892595275616</v>
      </c>
      <c r="BO74" s="141">
        <f t="shared" si="102"/>
        <v>0.24989200970760347</v>
      </c>
      <c r="BP74" s="142">
        <f t="shared" si="103"/>
        <v>28.424919945656054</v>
      </c>
      <c r="BQ74" s="24">
        <f t="shared" si="165"/>
        <v>24.456775187521082</v>
      </c>
      <c r="BR74" s="158">
        <f t="shared" si="104"/>
        <v>-0.23645650540545232</v>
      </c>
      <c r="BS74" s="159">
        <f t="shared" si="105"/>
        <v>18.673811593193069</v>
      </c>
      <c r="BT74" s="143">
        <f t="shared" si="106"/>
        <v>0.23382714524413342</v>
      </c>
      <c r="BU74" s="142">
        <f t="shared" si="107"/>
        <v>30.175433111496691</v>
      </c>
      <c r="BV74" s="24">
        <f t="shared" si="166"/>
        <v>26.171649694914045</v>
      </c>
      <c r="BW74" s="158">
        <f t="shared" si="108"/>
        <v>-0.2383676155127285</v>
      </c>
      <c r="BX74" s="159">
        <f t="shared" si="109"/>
        <v>19.933175963102954</v>
      </c>
      <c r="BY74" s="143">
        <f t="shared" si="110"/>
        <v>0.21776228078066334</v>
      </c>
      <c r="BZ74" s="142">
        <f t="shared" si="111"/>
        <v>31.870847824271081</v>
      </c>
      <c r="CA74" s="24">
        <f t="shared" si="167"/>
        <v>27.886524202307001</v>
      </c>
      <c r="CB74" s="158">
        <f t="shared" si="112"/>
        <v>-0.24027872562000471</v>
      </c>
      <c r="CC74" s="159">
        <f t="shared" si="113"/>
        <v>21.185985705005255</v>
      </c>
      <c r="CD74" s="143">
        <f t="shared" si="114"/>
        <v>0.20169741631719329</v>
      </c>
      <c r="CE74" s="142">
        <f t="shared" si="115"/>
        <v>33.511164083979203</v>
      </c>
      <c r="CF74" s="24">
        <f t="shared" si="168"/>
        <v>29.601398709699964</v>
      </c>
      <c r="CG74" s="158">
        <f t="shared" si="116"/>
        <v>-0.24218983572728089</v>
      </c>
      <c r="CH74" s="159">
        <f t="shared" si="117"/>
        <v>22.432240818899984</v>
      </c>
      <c r="CI74" s="143">
        <f t="shared" si="118"/>
        <v>0.18563255185372318</v>
      </c>
      <c r="CJ74" s="142">
        <f t="shared" si="119"/>
        <v>35.096381890621075</v>
      </c>
      <c r="CK74" s="15" t="e">
        <v>#REF!</v>
      </c>
      <c r="CL74" s="80" t="e">
        <f t="shared" si="120"/>
        <v>#REF!</v>
      </c>
      <c r="CM74" s="15"/>
      <c r="CN74" s="34">
        <v>30.01</v>
      </c>
      <c r="CO74" s="135">
        <f t="shared" si="121"/>
        <v>45901</v>
      </c>
      <c r="CP74" s="108">
        <f t="shared" si="169"/>
        <v>25.448503389952105</v>
      </c>
      <c r="CQ74" s="158">
        <f t="shared" si="122"/>
        <v>-7.1907503446921317E-2</v>
      </c>
      <c r="CR74" s="159">
        <f t="shared" si="123"/>
        <v>23.618565044720135</v>
      </c>
      <c r="CS74" s="141">
        <f t="shared" si="124"/>
        <v>0.37553634370835914</v>
      </c>
      <c r="CT74" s="142">
        <f t="shared" si="125"/>
        <v>35.005341305864505</v>
      </c>
      <c r="CU74" s="24">
        <f t="shared" si="170"/>
        <v>27.100708761465043</v>
      </c>
      <c r="CV74" s="158">
        <f t="shared" si="126"/>
        <v>-6.9632155922235747E-2</v>
      </c>
      <c r="CW74" s="159">
        <f t="shared" si="127"/>
        <v>25.21362798338361</v>
      </c>
      <c r="CX74" s="143">
        <f t="shared" si="128"/>
        <v>0.34839850949913481</v>
      </c>
      <c r="CY74" s="142">
        <f t="shared" si="129"/>
        <v>36.54255530032961</v>
      </c>
      <c r="CZ74" s="24">
        <f t="shared" si="171"/>
        <v>28.752914132977974</v>
      </c>
      <c r="DA74" s="158">
        <f t="shared" si="130"/>
        <v>-6.7356808397550191E-2</v>
      </c>
      <c r="DB74" s="159">
        <f t="shared" si="131"/>
        <v>26.816209604851764</v>
      </c>
      <c r="DC74" s="143">
        <f t="shared" si="132"/>
        <v>0.32126067528991065</v>
      </c>
      <c r="DD74" s="142">
        <f t="shared" si="133"/>
        <v>37.990094743891298</v>
      </c>
      <c r="DE74" s="24">
        <f t="shared" si="172"/>
        <v>30.405119504490909</v>
      </c>
      <c r="DF74" s="158">
        <f t="shared" si="134"/>
        <v>-6.5081460872864635E-2</v>
      </c>
      <c r="DG74" s="159">
        <f t="shared" si="135"/>
        <v>28.426309909124612</v>
      </c>
      <c r="DH74" s="143">
        <f t="shared" si="136"/>
        <v>0.29412284108068637</v>
      </c>
      <c r="DI74" s="142">
        <f t="shared" si="137"/>
        <v>39.347959636549568</v>
      </c>
      <c r="DJ74" s="24">
        <f t="shared" si="173"/>
        <v>32.057324876003847</v>
      </c>
      <c r="DK74" s="158">
        <f t="shared" si="138"/>
        <v>-6.2806113348179066E-2</v>
      </c>
      <c r="DL74" s="159">
        <f t="shared" si="139"/>
        <v>30.043928896202146</v>
      </c>
      <c r="DM74" s="143">
        <f t="shared" si="140"/>
        <v>0.26698500687146209</v>
      </c>
      <c r="DN74" s="142">
        <f t="shared" si="141"/>
        <v>40.616149978304428</v>
      </c>
      <c r="DO74" s="51" t="e">
        <v>#REF!</v>
      </c>
      <c r="DP74" s="80" t="e">
        <f t="shared" si="142"/>
        <v>#REF!</v>
      </c>
      <c r="DQ74" s="15"/>
      <c r="DR74">
        <v>45.62</v>
      </c>
      <c r="DS74" s="135">
        <f t="shared" si="143"/>
        <v>45901</v>
      </c>
      <c r="DT74" s="108">
        <f t="shared" si="174"/>
        <v>-15.359966153528562</v>
      </c>
      <c r="DU74" s="158">
        <f t="shared" si="144"/>
        <v>0</v>
      </c>
      <c r="DV74" s="159">
        <f t="shared" si="145"/>
        <v>-15.359966153528562</v>
      </c>
      <c r="DW74" s="141"/>
      <c r="DX74" s="142"/>
      <c r="DY74" s="24">
        <f t="shared" si="175"/>
        <v>-5.4680929963353275</v>
      </c>
      <c r="DZ74" s="158">
        <f t="shared" si="146"/>
        <v>0</v>
      </c>
      <c r="EA74" s="159">
        <f t="shared" si="147"/>
        <v>-5.4680929963353275</v>
      </c>
      <c r="EB74" s="143"/>
      <c r="EC74" s="142"/>
      <c r="ED74" s="24">
        <f t="shared" si="178"/>
        <v>4.423780160857909</v>
      </c>
      <c r="EE74" s="158">
        <f t="shared" si="148"/>
        <v>0</v>
      </c>
      <c r="EF74" s="159">
        <f t="shared" si="149"/>
        <v>4.423780160857909</v>
      </c>
      <c r="EG74" s="143"/>
      <c r="EH74" s="142"/>
      <c r="EI74" s="24">
        <f t="shared" si="176"/>
        <v>14.315653318051144</v>
      </c>
      <c r="EJ74" s="158">
        <f t="shared" si="150"/>
        <v>0</v>
      </c>
      <c r="EK74" s="159">
        <f t="shared" si="151"/>
        <v>14.315653318051144</v>
      </c>
      <c r="EL74" s="143"/>
      <c r="EM74" s="142"/>
      <c r="EN74" s="24">
        <f t="shared" si="177"/>
        <v>24.207526475244382</v>
      </c>
      <c r="EO74" s="158">
        <f t="shared" si="152"/>
        <v>0</v>
      </c>
      <c r="EP74" s="159">
        <f t="shared" si="153"/>
        <v>24.207526475244382</v>
      </c>
      <c r="EQ74" s="143"/>
      <c r="ER74" s="142"/>
      <c r="ES74" s="51"/>
      <c r="ET74" s="80"/>
      <c r="EU74" s="67"/>
      <c r="EV74" s="34"/>
    </row>
    <row r="75" spans="1:152" ht="15" customHeight="1">
      <c r="A75">
        <f t="shared" si="54"/>
        <v>2025</v>
      </c>
      <c r="B75" s="48">
        <v>45931</v>
      </c>
      <c r="C75" s="111">
        <f t="shared" si="55"/>
        <v>3.2349999999999999</v>
      </c>
      <c r="D75" s="108">
        <f t="shared" si="154"/>
        <v>19.101757807526283</v>
      </c>
      <c r="E75" s="158">
        <f t="shared" si="56"/>
        <v>-0.15707156308421866</v>
      </c>
      <c r="F75" s="159">
        <f t="shared" si="179"/>
        <v>16.101414851041952</v>
      </c>
      <c r="G75" s="141">
        <f t="shared" si="58"/>
        <v>0.37408490027635849</v>
      </c>
      <c r="H75" s="80">
        <f t="shared" si="180"/>
        <v>26.247436972057905</v>
      </c>
      <c r="I75" s="24">
        <f t="shared" si="155"/>
        <v>24.923937053121787</v>
      </c>
      <c r="J75" s="158">
        <f t="shared" si="60"/>
        <v>-0.17048069884882755</v>
      </c>
      <c r="K75" s="159">
        <f t="shared" si="181"/>
        <v>20.674886846241396</v>
      </c>
      <c r="L75" s="143">
        <f t="shared" si="62"/>
        <v>0.35024902815667108</v>
      </c>
      <c r="M75" s="142">
        <f t="shared" si="63"/>
        <v>33.653521783815734</v>
      </c>
      <c r="N75" s="24">
        <f t="shared" si="156"/>
        <v>30.74611629871729</v>
      </c>
      <c r="O75" s="158">
        <f t="shared" si="64"/>
        <v>-0.18388983461343641</v>
      </c>
      <c r="P75" s="159">
        <f t="shared" si="182"/>
        <v>25.092218057540684</v>
      </c>
      <c r="Q75" s="143">
        <f t="shared" si="66"/>
        <v>0.32641315603698362</v>
      </c>
      <c r="R75" s="142">
        <f t="shared" si="183"/>
        <v>40.782053155661742</v>
      </c>
      <c r="S75" s="24">
        <f t="shared" si="157"/>
        <v>36.568295544312797</v>
      </c>
      <c r="T75" s="158">
        <f t="shared" si="68"/>
        <v>-0.19729897037804531</v>
      </c>
      <c r="U75" s="159">
        <f t="shared" si="69"/>
        <v>29.35340848493982</v>
      </c>
      <c r="V75" s="143">
        <f t="shared" si="70"/>
        <v>0.30257728391729621</v>
      </c>
      <c r="W75" s="142">
        <f t="shared" si="71"/>
        <v>47.633031087595931</v>
      </c>
      <c r="X75" s="24">
        <f t="shared" si="158"/>
        <v>42.390474789908296</v>
      </c>
      <c r="Y75" s="158">
        <f t="shared" si="72"/>
        <v>-0.21070810614265417</v>
      </c>
      <c r="Z75" s="159">
        <f t="shared" si="184"/>
        <v>33.458458128438792</v>
      </c>
      <c r="AA75" s="143">
        <f t="shared" si="74"/>
        <v>0.27874141179760881</v>
      </c>
      <c r="AB75" s="142">
        <f t="shared" si="185"/>
        <v>54.206455579618279</v>
      </c>
      <c r="AC75" s="144" t="e">
        <v>#REF!</v>
      </c>
      <c r="AD75" s="80" t="e">
        <f t="shared" si="76"/>
        <v>#REF!</v>
      </c>
      <c r="AE75">
        <v>28.15</v>
      </c>
      <c r="AG75" s="135">
        <f t="shared" si="77"/>
        <v>45931</v>
      </c>
      <c r="AH75" s="108">
        <f t="shared" si="159"/>
        <v>25.287639793454908</v>
      </c>
      <c r="AI75" s="158">
        <f t="shared" si="78"/>
        <v>-6.0303225671931346E-2</v>
      </c>
      <c r="AJ75" s="159">
        <f t="shared" si="79"/>
        <v>23.762713544279684</v>
      </c>
      <c r="AK75" s="143">
        <f t="shared" si="80"/>
        <v>0.28221426379600972</v>
      </c>
      <c r="AL75" s="142">
        <f t="shared" si="81"/>
        <v>32.424172440903462</v>
      </c>
      <c r="AM75" s="24">
        <f t="shared" si="160"/>
        <v>26.849486950352503</v>
      </c>
      <c r="AN75" s="158">
        <f t="shared" si="82"/>
        <v>-7.1582720849732259E-2</v>
      </c>
      <c r="AO75" s="159">
        <f t="shared" si="83"/>
        <v>24.92752762102689</v>
      </c>
      <c r="AP75" s="143">
        <f t="shared" si="84"/>
        <v>0.2635860844353094</v>
      </c>
      <c r="AQ75" s="142">
        <f t="shared" si="85"/>
        <v>33.926638084692861</v>
      </c>
      <c r="AR75" s="24">
        <f t="shared" si="161"/>
        <v>28.411334107250095</v>
      </c>
      <c r="AS75" s="158">
        <f t="shared" si="86"/>
        <v>-8.2862216027533145E-2</v>
      </c>
      <c r="AT75" s="159">
        <f t="shared" si="87"/>
        <v>26.057108002824716</v>
      </c>
      <c r="AU75" s="143">
        <f t="shared" si="88"/>
        <v>0.24495790507460918</v>
      </c>
      <c r="AV75" s="142">
        <f t="shared" si="89"/>
        <v>35.370914990536868</v>
      </c>
      <c r="AW75" s="24">
        <f t="shared" si="162"/>
        <v>29.973181264147684</v>
      </c>
      <c r="AX75" s="158">
        <f t="shared" si="90"/>
        <v>-9.4141711205334003E-2</v>
      </c>
      <c r="AY75" s="159">
        <f t="shared" si="91"/>
        <v>27.151454689673166</v>
      </c>
      <c r="AZ75" s="143">
        <f t="shared" si="92"/>
        <v>0.22632972571390897</v>
      </c>
      <c r="BA75" s="142">
        <f t="shared" si="93"/>
        <v>36.757003158435502</v>
      </c>
      <c r="BB75" s="24">
        <f t="shared" si="163"/>
        <v>31.535028421045276</v>
      </c>
      <c r="BC75" s="158">
        <f t="shared" si="94"/>
        <v>-0.10542120638313489</v>
      </c>
      <c r="BD75" s="159">
        <f t="shared" si="95"/>
        <v>28.210567681572236</v>
      </c>
      <c r="BE75" s="143">
        <f t="shared" si="96"/>
        <v>0.2077015463532087</v>
      </c>
      <c r="BF75" s="142">
        <f t="shared" si="97"/>
        <v>38.084902588388758</v>
      </c>
      <c r="BG75" s="153" t="e">
        <v>#REF!</v>
      </c>
      <c r="BH75" s="80" t="e">
        <f t="shared" si="98"/>
        <v>#REF!</v>
      </c>
      <c r="BI75" s="24">
        <v>24.45</v>
      </c>
      <c r="BJ75" s="154">
        <v>28.65</v>
      </c>
      <c r="BK75" s="135">
        <f t="shared" si="99"/>
        <v>45931</v>
      </c>
      <c r="BL75" s="108">
        <f t="shared" si="164"/>
        <v>23.333348779008716</v>
      </c>
      <c r="BM75" s="158">
        <f t="shared" si="100"/>
        <v>-0.23520452366869365</v>
      </c>
      <c r="BN75" s="159">
        <f t="shared" si="101"/>
        <v>17.845239593846475</v>
      </c>
      <c r="BO75" s="141">
        <f t="shared" si="102"/>
        <v>0.24435135148174969</v>
      </c>
      <c r="BP75" s="142">
        <f t="shared" si="103"/>
        <v>29.034884087754531</v>
      </c>
      <c r="BQ75" s="24">
        <f t="shared" si="165"/>
        <v>25.092821989099491</v>
      </c>
      <c r="BR75" s="158">
        <f t="shared" si="104"/>
        <v>-0.23716533597349496</v>
      </c>
      <c r="BS75" s="159">
        <f t="shared" si="105"/>
        <v>19.141674431531609</v>
      </c>
      <c r="BT75" s="143">
        <f t="shared" si="106"/>
        <v>0.22786868844993063</v>
      </c>
      <c r="BU75" s="142">
        <f t="shared" si="107"/>
        <v>30.810690425263171</v>
      </c>
      <c r="BV75" s="24">
        <f t="shared" si="166"/>
        <v>26.852295199190273</v>
      </c>
      <c r="BW75" s="158">
        <f t="shared" si="108"/>
        <v>-0.23912614827829626</v>
      </c>
      <c r="BX75" s="159">
        <f t="shared" si="109"/>
        <v>20.431209275776116</v>
      </c>
      <c r="BY75" s="143">
        <f t="shared" si="110"/>
        <v>0.21138602541811147</v>
      </c>
      <c r="BZ75" s="142">
        <f t="shared" si="111"/>
        <v>32.528495154700941</v>
      </c>
      <c r="CA75" s="24">
        <f t="shared" si="167"/>
        <v>28.611768409281048</v>
      </c>
      <c r="CB75" s="158">
        <f t="shared" si="112"/>
        <v>-0.24108696058309756</v>
      </c>
      <c r="CC75" s="159">
        <f t="shared" si="113"/>
        <v>21.713844126579993</v>
      </c>
      <c r="CD75" s="143">
        <f t="shared" si="114"/>
        <v>0.19490336238629241</v>
      </c>
      <c r="CE75" s="142">
        <f t="shared" si="115"/>
        <v>34.188298276067826</v>
      </c>
      <c r="CF75" s="24">
        <f t="shared" si="168"/>
        <v>30.37124161937183</v>
      </c>
      <c r="CG75" s="158">
        <f t="shared" si="116"/>
        <v>-0.24304777288789886</v>
      </c>
      <c r="CH75" s="159">
        <f t="shared" si="117"/>
        <v>22.989578983943247</v>
      </c>
      <c r="CI75" s="143">
        <f t="shared" si="118"/>
        <v>0.17842069935447324</v>
      </c>
      <c r="CJ75" s="142">
        <f t="shared" si="119"/>
        <v>35.790099789363836</v>
      </c>
      <c r="CK75" s="15" t="e">
        <v>#REF!</v>
      </c>
      <c r="CL75" s="80" t="e">
        <f t="shared" si="120"/>
        <v>#REF!</v>
      </c>
      <c r="CM75" s="15"/>
      <c r="CN75" s="34">
        <v>24.04</v>
      </c>
      <c r="CO75" s="135">
        <f t="shared" si="121"/>
        <v>45931</v>
      </c>
      <c r="CP75" s="108">
        <f t="shared" si="169"/>
        <v>26.110342044559168</v>
      </c>
      <c r="CQ75" s="158">
        <f t="shared" si="122"/>
        <v>-7.0996047177339983E-2</v>
      </c>
      <c r="CR75" s="159">
        <f t="shared" si="123"/>
        <v>24.256610968947161</v>
      </c>
      <c r="CS75" s="141">
        <f t="shared" si="124"/>
        <v>0.36466549920460617</v>
      </c>
      <c r="CT75" s="142">
        <f t="shared" si="125"/>
        <v>35.631882960641356</v>
      </c>
      <c r="CU75" s="24">
        <f t="shared" si="170"/>
        <v>27.805516283964291</v>
      </c>
      <c r="CV75" s="158">
        <f t="shared" si="126"/>
        <v>-6.8661524740816743E-2</v>
      </c>
      <c r="CW75" s="159">
        <f t="shared" si="127"/>
        <v>25.896347139701692</v>
      </c>
      <c r="CX75" s="143">
        <f t="shared" si="128"/>
        <v>0.33682189195219875</v>
      </c>
      <c r="CY75" s="142">
        <f t="shared" si="129"/>
        <v>37.171022885436813</v>
      </c>
      <c r="CZ75" s="24">
        <f t="shared" si="171"/>
        <v>29.500690523369407</v>
      </c>
      <c r="DA75" s="158">
        <f t="shared" si="130"/>
        <v>-6.6327002304293503E-2</v>
      </c>
      <c r="DB75" s="159">
        <f t="shared" si="131"/>
        <v>27.543998155047635</v>
      </c>
      <c r="DC75" s="143">
        <f t="shared" si="132"/>
        <v>0.30897828469979144</v>
      </c>
      <c r="DD75" s="142">
        <f t="shared" si="133"/>
        <v>38.615763278739479</v>
      </c>
      <c r="DE75" s="24">
        <f t="shared" si="172"/>
        <v>31.195864762774526</v>
      </c>
      <c r="DF75" s="158">
        <f t="shared" si="134"/>
        <v>-6.3992479867770263E-2</v>
      </c>
      <c r="DG75" s="159">
        <f t="shared" si="135"/>
        <v>29.199564014984993</v>
      </c>
      <c r="DH75" s="143">
        <f t="shared" si="136"/>
        <v>0.28113467744738407</v>
      </c>
      <c r="DI75" s="142">
        <f t="shared" si="137"/>
        <v>39.966104140549362</v>
      </c>
      <c r="DJ75" s="24">
        <f t="shared" si="173"/>
        <v>32.891039002179646</v>
      </c>
      <c r="DK75" s="158">
        <f t="shared" si="138"/>
        <v>-6.1657957431247024E-2</v>
      </c>
      <c r="DL75" s="159">
        <f t="shared" si="139"/>
        <v>30.863044719513766</v>
      </c>
      <c r="DM75" s="143">
        <f t="shared" si="140"/>
        <v>0.25329107019497665</v>
      </c>
      <c r="DN75" s="142">
        <f t="shared" si="141"/>
        <v>41.222045470866448</v>
      </c>
      <c r="DO75" s="51" t="e">
        <v>#REF!</v>
      </c>
      <c r="DP75" s="80" t="e">
        <f t="shared" si="142"/>
        <v>#REF!</v>
      </c>
      <c r="DQ75" s="15"/>
      <c r="DR75">
        <v>34.729999999999997</v>
      </c>
      <c r="DS75" s="135">
        <f t="shared" si="143"/>
        <v>45931</v>
      </c>
      <c r="DT75" s="108">
        <f t="shared" si="174"/>
        <v>-15.759432447404027</v>
      </c>
      <c r="DU75" s="158">
        <f t="shared" si="144"/>
        <v>0</v>
      </c>
      <c r="DV75" s="159">
        <f t="shared" si="145"/>
        <v>-15.759432447404027</v>
      </c>
      <c r="DW75" s="141"/>
      <c r="DX75" s="142"/>
      <c r="DY75" s="24">
        <f t="shared" si="175"/>
        <v>-5.6103015677592083</v>
      </c>
      <c r="DZ75" s="158">
        <f t="shared" si="146"/>
        <v>0</v>
      </c>
      <c r="EA75" s="159">
        <f t="shared" si="147"/>
        <v>-5.6103015677592083</v>
      </c>
      <c r="EB75" s="143"/>
      <c r="EC75" s="142"/>
      <c r="ED75" s="24">
        <f t="shared" si="178"/>
        <v>4.5388293118856122</v>
      </c>
      <c r="EE75" s="158">
        <f t="shared" si="148"/>
        <v>0</v>
      </c>
      <c r="EF75" s="159">
        <f t="shared" si="149"/>
        <v>4.5388293118856122</v>
      </c>
      <c r="EG75" s="143"/>
      <c r="EH75" s="142"/>
      <c r="EI75" s="24">
        <f t="shared" si="176"/>
        <v>14.687960191530431</v>
      </c>
      <c r="EJ75" s="158">
        <f t="shared" si="150"/>
        <v>0</v>
      </c>
      <c r="EK75" s="159">
        <f t="shared" si="151"/>
        <v>14.687960191530431</v>
      </c>
      <c r="EL75" s="143"/>
      <c r="EM75" s="142"/>
      <c r="EN75" s="24">
        <f t="shared" si="177"/>
        <v>24.837091071175251</v>
      </c>
      <c r="EO75" s="158">
        <f t="shared" si="152"/>
        <v>0</v>
      </c>
      <c r="EP75" s="159">
        <f t="shared" si="153"/>
        <v>24.837091071175251</v>
      </c>
      <c r="EQ75" s="143"/>
      <c r="ER75" s="142"/>
      <c r="ES75" s="51"/>
      <c r="ET75" s="80"/>
      <c r="EU75" s="67"/>
      <c r="EV75" s="34"/>
    </row>
    <row r="76" spans="1:152" ht="15" customHeight="1">
      <c r="A76">
        <f t="shared" si="54"/>
        <v>2025</v>
      </c>
      <c r="B76" s="46">
        <v>45962</v>
      </c>
      <c r="C76" s="111">
        <f t="shared" si="55"/>
        <v>3.4750000000000001</v>
      </c>
      <c r="D76" s="108">
        <f t="shared" si="154"/>
        <v>20.518889762335036</v>
      </c>
      <c r="E76" s="158">
        <f t="shared" si="56"/>
        <v>-0.16033537788222091</v>
      </c>
      <c r="F76" s="159">
        <f t="shared" si="179"/>
        <v>17.228985818567413</v>
      </c>
      <c r="G76" s="141">
        <f t="shared" si="58"/>
        <v>0.3682831936255202</v>
      </c>
      <c r="H76" s="80">
        <f t="shared" si="180"/>
        <v>28.075652013657773</v>
      </c>
      <c r="I76" s="24">
        <f t="shared" si="155"/>
        <v>26.773008117341025</v>
      </c>
      <c r="J76" s="158">
        <f t="shared" si="60"/>
        <v>-0.17473931815486876</v>
      </c>
      <c r="K76" s="159">
        <f t="shared" si="181"/>
        <v>22.094710933962087</v>
      </c>
      <c r="L76" s="143">
        <f t="shared" si="62"/>
        <v>0.34267897241503681</v>
      </c>
      <c r="M76" s="142">
        <f t="shared" si="63"/>
        <v>35.947555027450882</v>
      </c>
      <c r="N76" s="24">
        <f t="shared" si="156"/>
        <v>33.027126472347014</v>
      </c>
      <c r="O76" s="158">
        <f t="shared" si="64"/>
        <v>-0.18914325842751664</v>
      </c>
      <c r="P76" s="159">
        <f t="shared" si="182"/>
        <v>26.780268154869606</v>
      </c>
      <c r="Q76" s="143">
        <f t="shared" si="66"/>
        <v>0.31707475120455342</v>
      </c>
      <c r="R76" s="142">
        <f t="shared" si="183"/>
        <v>43.499194381567769</v>
      </c>
      <c r="S76" s="24">
        <f t="shared" si="157"/>
        <v>39.281244827353007</v>
      </c>
      <c r="T76" s="158">
        <f t="shared" si="68"/>
        <v>-0.20354719870016452</v>
      </c>
      <c r="U76" s="159">
        <f t="shared" si="69"/>
        <v>31.285657481289977</v>
      </c>
      <c r="V76" s="143">
        <f t="shared" si="70"/>
        <v>0.29147052999406997</v>
      </c>
      <c r="W76" s="142">
        <f t="shared" si="71"/>
        <v>50.730570076008405</v>
      </c>
      <c r="X76" s="24">
        <f t="shared" si="158"/>
        <v>45.535363182358992</v>
      </c>
      <c r="Y76" s="158">
        <f t="shared" si="72"/>
        <v>-0.21795113897281237</v>
      </c>
      <c r="Z76" s="159">
        <f t="shared" si="184"/>
        <v>35.610878913223182</v>
      </c>
      <c r="AA76" s="143">
        <f t="shared" si="74"/>
        <v>0.26586630878358664</v>
      </c>
      <c r="AB76" s="142">
        <f t="shared" si="185"/>
        <v>57.641682110772813</v>
      </c>
      <c r="AC76" s="144" t="e">
        <v>#REF!</v>
      </c>
      <c r="AD76" s="80" t="e">
        <f t="shared" si="76"/>
        <v>#REF!</v>
      </c>
      <c r="AE76">
        <v>23.97</v>
      </c>
      <c r="AG76" s="135">
        <f t="shared" si="77"/>
        <v>45962</v>
      </c>
      <c r="AH76" s="108">
        <f t="shared" si="159"/>
        <v>27.163693441191903</v>
      </c>
      <c r="AI76" s="158">
        <f t="shared" si="78"/>
        <v>-7.3851886934649683E-2</v>
      </c>
      <c r="AJ76" s="159">
        <f t="shared" si="79"/>
        <v>25.157603424445512</v>
      </c>
      <c r="AK76" s="143">
        <f t="shared" si="80"/>
        <v>0.25983853792168066</v>
      </c>
      <c r="AL76" s="142">
        <f t="shared" si="81"/>
        <v>34.221867829503957</v>
      </c>
      <c r="AM76" s="24">
        <f t="shared" si="160"/>
        <v>28.841411793655315</v>
      </c>
      <c r="AN76" s="158">
        <f t="shared" si="82"/>
        <v>-8.5968191646506917E-2</v>
      </c>
      <c r="AO76" s="159">
        <f t="shared" si="83"/>
        <v>26.361967777222528</v>
      </c>
      <c r="AP76" s="143">
        <f t="shared" si="84"/>
        <v>0.23982836071041841</v>
      </c>
      <c r="AQ76" s="142">
        <f t="shared" si="85"/>
        <v>35.758400304701794</v>
      </c>
      <c r="AR76" s="24">
        <f t="shared" si="161"/>
        <v>30.519130146118727</v>
      </c>
      <c r="AS76" s="158">
        <f t="shared" si="86"/>
        <v>-9.8084496358364151E-2</v>
      </c>
      <c r="AT76" s="159">
        <f t="shared" si="87"/>
        <v>27.525676636441304</v>
      </c>
      <c r="AU76" s="143">
        <f t="shared" si="88"/>
        <v>0.21981818349915611</v>
      </c>
      <c r="AV76" s="142">
        <f t="shared" si="89"/>
        <v>37.22778989681288</v>
      </c>
      <c r="AW76" s="24">
        <f t="shared" si="162"/>
        <v>32.196848498582135</v>
      </c>
      <c r="AX76" s="158">
        <f t="shared" si="90"/>
        <v>-0.11020080107022133</v>
      </c>
      <c r="AY76" s="159">
        <f t="shared" si="91"/>
        <v>28.648730002101829</v>
      </c>
      <c r="AZ76" s="143">
        <f t="shared" si="92"/>
        <v>0.19980800628789391</v>
      </c>
      <c r="BA76" s="142">
        <f t="shared" si="93"/>
        <v>38.630036605837205</v>
      </c>
      <c r="BB76" s="24">
        <f t="shared" si="163"/>
        <v>33.87456685104555</v>
      </c>
      <c r="BC76" s="158">
        <f t="shared" si="94"/>
        <v>-0.12231710578207859</v>
      </c>
      <c r="BD76" s="159">
        <f t="shared" si="95"/>
        <v>29.73112787420412</v>
      </c>
      <c r="BE76" s="143">
        <f t="shared" si="96"/>
        <v>0.17979782907663161</v>
      </c>
      <c r="BF76" s="142">
        <f t="shared" si="97"/>
        <v>39.96514043177477</v>
      </c>
      <c r="BG76" s="153" t="e">
        <v>#REF!</v>
      </c>
      <c r="BH76" s="80" t="e">
        <f t="shared" si="98"/>
        <v>#REF!</v>
      </c>
      <c r="BI76" s="24">
        <v>21.94</v>
      </c>
      <c r="BJ76" s="154">
        <v>22.94</v>
      </c>
      <c r="BK76" s="135">
        <f t="shared" si="99"/>
        <v>45962</v>
      </c>
      <c r="BL76" s="108">
        <f t="shared" si="164"/>
        <v>25.064416385488499</v>
      </c>
      <c r="BM76" s="158">
        <f t="shared" si="100"/>
        <v>-0.23713367987508646</v>
      </c>
      <c r="BN76" s="159">
        <f t="shared" si="101"/>
        <v>19.120799094076197</v>
      </c>
      <c r="BO76" s="141">
        <f t="shared" si="102"/>
        <v>0.22813479082071422</v>
      </c>
      <c r="BP76" s="142">
        <f t="shared" si="103"/>
        <v>30.782481774635201</v>
      </c>
      <c r="BQ76" s="24">
        <f t="shared" si="165"/>
        <v>26.954422383963134</v>
      </c>
      <c r="BR76" s="158">
        <f t="shared" si="104"/>
        <v>-0.23923996202630268</v>
      </c>
      <c r="BS76" s="159">
        <f t="shared" si="105"/>
        <v>20.505847396382869</v>
      </c>
      <c r="BT76" s="143">
        <f t="shared" si="106"/>
        <v>0.2104293027108004</v>
      </c>
      <c r="BU76" s="142">
        <f t="shared" si="107"/>
        <v>32.626422691192886</v>
      </c>
      <c r="BV76" s="24">
        <f t="shared" si="166"/>
        <v>28.844428382437773</v>
      </c>
      <c r="BW76" s="158">
        <f t="shared" si="108"/>
        <v>-0.24134624417751893</v>
      </c>
      <c r="BX76" s="159">
        <f t="shared" si="109"/>
        <v>21.882933926888988</v>
      </c>
      <c r="BY76" s="143">
        <f t="shared" si="110"/>
        <v>0.1927238146008865</v>
      </c>
      <c r="BZ76" s="142">
        <f t="shared" si="111"/>
        <v>34.403436650283261</v>
      </c>
      <c r="CA76" s="24">
        <f t="shared" si="167"/>
        <v>30.734434380912411</v>
      </c>
      <c r="CB76" s="158">
        <f t="shared" si="112"/>
        <v>-0.24345252632873515</v>
      </c>
      <c r="CC76" s="159">
        <f t="shared" si="113"/>
        <v>23.252058685594548</v>
      </c>
      <c r="CD76" s="143">
        <f t="shared" si="114"/>
        <v>0.1750183264909726</v>
      </c>
      <c r="CE76" s="142">
        <f t="shared" si="115"/>
        <v>36.113523651906313</v>
      </c>
      <c r="CF76" s="24">
        <f t="shared" si="168"/>
        <v>32.624440379387053</v>
      </c>
      <c r="CG76" s="158">
        <f t="shared" si="116"/>
        <v>-0.24555880847995137</v>
      </c>
      <c r="CH76" s="159">
        <f t="shared" si="117"/>
        <v>24.613221672499556</v>
      </c>
      <c r="CI76" s="143">
        <f t="shared" si="118"/>
        <v>0.15731283838105869</v>
      </c>
      <c r="CJ76" s="142">
        <f t="shared" si="119"/>
        <v>37.756683696062055</v>
      </c>
      <c r="CK76" s="15" t="e">
        <v>#REF!</v>
      </c>
      <c r="CL76" s="80" t="e">
        <f t="shared" si="120"/>
        <v>#REF!</v>
      </c>
      <c r="CM76" s="15"/>
      <c r="CN76" s="34">
        <v>18.13</v>
      </c>
      <c r="CO76" s="135">
        <f t="shared" si="121"/>
        <v>45962</v>
      </c>
      <c r="CP76" s="108">
        <f t="shared" si="169"/>
        <v>28.047430789750575</v>
      </c>
      <c r="CQ76" s="158">
        <f t="shared" si="122"/>
        <v>-6.8328370290760498E-2</v>
      </c>
      <c r="CR76" s="159">
        <f t="shared" si="123"/>
        <v>26.130995553044023</v>
      </c>
      <c r="CS76" s="141">
        <f t="shared" si="124"/>
        <v>0.3328483933399633</v>
      </c>
      <c r="CT76" s="142">
        <f t="shared" si="125"/>
        <v>37.382973065432871</v>
      </c>
      <c r="CU76" s="24">
        <f t="shared" si="170"/>
        <v>29.868367569327951</v>
      </c>
      <c r="CV76" s="158">
        <f t="shared" si="126"/>
        <v>-6.5820652990322082E-2</v>
      </c>
      <c r="CW76" s="159">
        <f t="shared" si="127"/>
        <v>27.902412112159826</v>
      </c>
      <c r="CX76" s="143">
        <f t="shared" si="128"/>
        <v>0.30293910888799547</v>
      </c>
      <c r="CY76" s="142">
        <f t="shared" si="129"/>
        <v>38.916664224719263</v>
      </c>
      <c r="CZ76" s="24">
        <f t="shared" si="171"/>
        <v>31.689304348905317</v>
      </c>
      <c r="DA76" s="158">
        <f t="shared" si="130"/>
        <v>-6.3312935689883679E-2</v>
      </c>
      <c r="DB76" s="159">
        <f t="shared" si="131"/>
        <v>29.682961460605924</v>
      </c>
      <c r="DC76" s="143">
        <f t="shared" si="132"/>
        <v>0.27302982443602775</v>
      </c>
      <c r="DD76" s="142">
        <f t="shared" si="133"/>
        <v>40.341429551786781</v>
      </c>
      <c r="DE76" s="24">
        <f t="shared" si="172"/>
        <v>33.510241128482683</v>
      </c>
      <c r="DF76" s="158">
        <f t="shared" si="134"/>
        <v>-6.0805218389445269E-2</v>
      </c>
      <c r="DG76" s="159">
        <f t="shared" si="135"/>
        <v>31.472643598382323</v>
      </c>
      <c r="DH76" s="143">
        <f t="shared" si="136"/>
        <v>0.24312053998406014</v>
      </c>
      <c r="DI76" s="142">
        <f t="shared" si="137"/>
        <v>41.657269046635456</v>
      </c>
      <c r="DJ76" s="24">
        <f t="shared" si="173"/>
        <v>35.331177908060056</v>
      </c>
      <c r="DK76" s="158">
        <f t="shared" si="138"/>
        <v>-5.8297501089006852E-2</v>
      </c>
      <c r="DL76" s="159">
        <f t="shared" si="139"/>
        <v>33.271458525489031</v>
      </c>
      <c r="DM76" s="143">
        <f t="shared" si="140"/>
        <v>0.2132112555320923</v>
      </c>
      <c r="DN76" s="142">
        <f t="shared" si="141"/>
        <v>42.864182709265258</v>
      </c>
      <c r="DO76" s="51" t="e">
        <v>#REF!</v>
      </c>
      <c r="DP76" s="80" t="e">
        <f t="shared" si="142"/>
        <v>#REF!</v>
      </c>
      <c r="DQ76" s="15"/>
      <c r="DR76">
        <v>28.61</v>
      </c>
      <c r="DS76" s="135">
        <f t="shared" si="143"/>
        <v>45962</v>
      </c>
      <c r="DT76" s="108">
        <f t="shared" si="174"/>
        <v>-16.928602088015147</v>
      </c>
      <c r="DU76" s="158">
        <f t="shared" si="144"/>
        <v>0</v>
      </c>
      <c r="DV76" s="159">
        <f t="shared" si="145"/>
        <v>-16.928602088015147</v>
      </c>
      <c r="DW76" s="141"/>
      <c r="DX76" s="142"/>
      <c r="DY76" s="24">
        <f t="shared" si="175"/>
        <v>-6.0265217768047137</v>
      </c>
      <c r="DZ76" s="158">
        <f t="shared" si="146"/>
        <v>0</v>
      </c>
      <c r="EA76" s="159">
        <f t="shared" si="147"/>
        <v>-6.0265217768047137</v>
      </c>
      <c r="EB76" s="143"/>
      <c r="EC76" s="142"/>
      <c r="ED76" s="24">
        <f t="shared" si="178"/>
        <v>4.8755585344057195</v>
      </c>
      <c r="EE76" s="158">
        <f t="shared" si="148"/>
        <v>0</v>
      </c>
      <c r="EF76" s="159">
        <f t="shared" si="149"/>
        <v>4.8755585344057195</v>
      </c>
      <c r="EG76" s="143"/>
      <c r="EH76" s="142"/>
      <c r="EI76" s="24">
        <f t="shared" si="176"/>
        <v>15.777638845616153</v>
      </c>
      <c r="EJ76" s="158">
        <f t="shared" si="150"/>
        <v>0</v>
      </c>
      <c r="EK76" s="159">
        <f t="shared" si="151"/>
        <v>15.777638845616153</v>
      </c>
      <c r="EL76" s="143"/>
      <c r="EM76" s="142"/>
      <c r="EN76" s="24">
        <f t="shared" si="177"/>
        <v>26.679719156826586</v>
      </c>
      <c r="EO76" s="158">
        <f t="shared" si="152"/>
        <v>0</v>
      </c>
      <c r="EP76" s="159">
        <f t="shared" si="153"/>
        <v>26.679719156826586</v>
      </c>
      <c r="EQ76" s="143"/>
      <c r="ER76" s="142"/>
      <c r="ES76" s="51"/>
      <c r="ET76" s="80"/>
      <c r="EU76" s="67"/>
      <c r="EV76" s="34"/>
    </row>
    <row r="77" spans="1:152" ht="15" customHeight="1">
      <c r="A77">
        <f t="shared" si="54"/>
        <v>2025</v>
      </c>
      <c r="B77" s="48">
        <v>45992</v>
      </c>
      <c r="C77" s="111">
        <f t="shared" si="55"/>
        <v>3.84</v>
      </c>
      <c r="D77" s="108">
        <f t="shared" si="154"/>
        <v>22.674111276940007</v>
      </c>
      <c r="E77" s="158">
        <f t="shared" si="56"/>
        <v>-0.16529909622084929</v>
      </c>
      <c r="F77" s="159">
        <f t="shared" si="179"/>
        <v>18.926101175250857</v>
      </c>
      <c r="G77" s="141">
        <f t="shared" si="58"/>
        <v>0.35945976476070368</v>
      </c>
      <c r="H77" s="80">
        <f t="shared" si="180"/>
        <v>30.824541982706879</v>
      </c>
      <c r="I77" s="24">
        <f t="shared" si="155"/>
        <v>29.585137027507777</v>
      </c>
      <c r="J77" s="158">
        <f t="shared" si="60"/>
        <v>-0.18121596834947312</v>
      </c>
      <c r="K77" s="159">
        <f t="shared" si="181"/>
        <v>24.223837772316102</v>
      </c>
      <c r="L77" s="143">
        <f t="shared" si="62"/>
        <v>0.33116617930796804</v>
      </c>
      <c r="M77" s="142">
        <f t="shared" si="63"/>
        <v>39.382733821210223</v>
      </c>
      <c r="N77" s="24">
        <f t="shared" si="156"/>
        <v>36.496162778075551</v>
      </c>
      <c r="O77" s="158">
        <f t="shared" si="64"/>
        <v>-0.19713284047809698</v>
      </c>
      <c r="P77" s="159">
        <f t="shared" si="182"/>
        <v>29.301570543082523</v>
      </c>
      <c r="Q77" s="143">
        <f t="shared" si="66"/>
        <v>0.30287259385523246</v>
      </c>
      <c r="R77" s="142">
        <f t="shared" si="183"/>
        <v>47.549850264434077</v>
      </c>
      <c r="S77" s="24">
        <f t="shared" si="157"/>
        <v>43.407188528643324</v>
      </c>
      <c r="T77" s="158">
        <f t="shared" si="68"/>
        <v>-0.21304971260672084</v>
      </c>
      <c r="U77" s="159">
        <f t="shared" si="69"/>
        <v>34.159299487550115</v>
      </c>
      <c r="V77" s="143">
        <f t="shared" si="70"/>
        <v>0.27457900840249683</v>
      </c>
      <c r="W77" s="142">
        <f t="shared" si="71"/>
        <v>55.325891312378445</v>
      </c>
      <c r="X77" s="24">
        <f t="shared" si="158"/>
        <v>50.318214279211091</v>
      </c>
      <c r="Y77" s="158">
        <f t="shared" si="72"/>
        <v>-0.22896658473534465</v>
      </c>
      <c r="Z77" s="159">
        <f t="shared" si="184"/>
        <v>38.797024605718882</v>
      </c>
      <c r="AA77" s="143">
        <f t="shared" si="74"/>
        <v>0.24628542294976119</v>
      </c>
      <c r="AB77" s="142">
        <f t="shared" si="185"/>
        <v>62.710856965043313</v>
      </c>
      <c r="AC77" s="144" t="e">
        <v>#REF!</v>
      </c>
      <c r="AD77" s="80" t="e">
        <f t="shared" si="76"/>
        <v>#REF!</v>
      </c>
      <c r="AE77">
        <v>23.9</v>
      </c>
      <c r="AG77" s="135">
        <f t="shared" si="77"/>
        <v>45992</v>
      </c>
      <c r="AH77" s="108">
        <f t="shared" si="159"/>
        <v>30.016858363791915</v>
      </c>
      <c r="AI77" s="158">
        <f t="shared" si="78"/>
        <v>-9.4457142605033836E-2</v>
      </c>
      <c r="AJ77" s="159">
        <f t="shared" si="79"/>
        <v>27.181551692768121</v>
      </c>
      <c r="AK77" s="143">
        <f t="shared" si="80"/>
        <v>0.22580878815447192</v>
      </c>
      <c r="AL77" s="142">
        <f t="shared" si="81"/>
        <v>36.794928775124191</v>
      </c>
      <c r="AM77" s="24">
        <f t="shared" si="160"/>
        <v>31.870797492845011</v>
      </c>
      <c r="AN77" s="158">
        <f t="shared" si="82"/>
        <v>-0.10784609514993508</v>
      </c>
      <c r="AO77" s="159">
        <f t="shared" si="83"/>
        <v>28.433656433927336</v>
      </c>
      <c r="AP77" s="143">
        <f t="shared" si="84"/>
        <v>0.20369682254547994</v>
      </c>
      <c r="AQ77" s="142">
        <f t="shared" si="85"/>
        <v>38.36277767412799</v>
      </c>
      <c r="AR77" s="24">
        <f t="shared" si="161"/>
        <v>33.724736621898103</v>
      </c>
      <c r="AS77" s="158">
        <f t="shared" si="86"/>
        <v>-0.1212350476948363</v>
      </c>
      <c r="AT77" s="159">
        <f t="shared" si="87"/>
        <v>29.636116569046493</v>
      </c>
      <c r="AU77" s="143">
        <f t="shared" si="88"/>
        <v>0.18158485693648796</v>
      </c>
      <c r="AV77" s="142">
        <f t="shared" si="89"/>
        <v>39.848638096606209</v>
      </c>
      <c r="AW77" s="24">
        <f t="shared" si="162"/>
        <v>35.578675750951192</v>
      </c>
      <c r="AX77" s="158">
        <f t="shared" si="90"/>
        <v>-0.13462400023973747</v>
      </c>
      <c r="AY77" s="159">
        <f t="shared" si="91"/>
        <v>30.788932098125599</v>
      </c>
      <c r="AZ77" s="143">
        <f t="shared" si="92"/>
        <v>0.15947289132749604</v>
      </c>
      <c r="BA77" s="142">
        <f t="shared" si="93"/>
        <v>41.252510042558853</v>
      </c>
      <c r="BB77" s="24">
        <f t="shared" si="163"/>
        <v>37.432614880004287</v>
      </c>
      <c r="BC77" s="158">
        <f t="shared" si="94"/>
        <v>-0.14801295278463872</v>
      </c>
      <c r="BD77" s="159">
        <f t="shared" si="95"/>
        <v>31.892103021164647</v>
      </c>
      <c r="BE77" s="143">
        <f t="shared" si="96"/>
        <v>0.13736092571850406</v>
      </c>
      <c r="BF77" s="142">
        <f t="shared" si="97"/>
        <v>42.574393511985924</v>
      </c>
      <c r="BG77" s="153" t="e">
        <v>#REF!</v>
      </c>
      <c r="BH77" s="80" t="e">
        <f t="shared" si="98"/>
        <v>#REF!</v>
      </c>
      <c r="BI77" s="24">
        <v>22.81</v>
      </c>
      <c r="BJ77" s="154">
        <v>23.79</v>
      </c>
      <c r="BK77" s="135">
        <f t="shared" si="99"/>
        <v>45992</v>
      </c>
      <c r="BL77" s="108">
        <f t="shared" si="164"/>
        <v>27.697081703676496</v>
      </c>
      <c r="BM77" s="158">
        <f t="shared" si="100"/>
        <v>-0.2400676049389755</v>
      </c>
      <c r="BN77" s="159">
        <f t="shared" si="101"/>
        <v>21.047909635275762</v>
      </c>
      <c r="BO77" s="141">
        <f t="shared" si="102"/>
        <v>0.20347210481538952</v>
      </c>
      <c r="BP77" s="142">
        <f t="shared" si="103"/>
        <v>33.332665215167367</v>
      </c>
      <c r="BQ77" s="24">
        <f t="shared" si="165"/>
        <v>29.785606317818253</v>
      </c>
      <c r="BR77" s="158">
        <f t="shared" si="104"/>
        <v>-0.24239512248161443</v>
      </c>
      <c r="BS77" s="159">
        <f t="shared" si="105"/>
        <v>22.565720626221548</v>
      </c>
      <c r="BT77" s="143">
        <f t="shared" si="106"/>
        <v>0.18390690356587319</v>
      </c>
      <c r="BU77" s="142">
        <f t="shared" si="107"/>
        <v>35.263384946560315</v>
      </c>
      <c r="BV77" s="24">
        <f t="shared" si="166"/>
        <v>31.874130931960014</v>
      </c>
      <c r="BW77" s="158">
        <f t="shared" si="108"/>
        <v>-0.2447226400242534</v>
      </c>
      <c r="BX77" s="159">
        <f t="shared" si="109"/>
        <v>24.073809461812044</v>
      </c>
      <c r="BY77" s="143">
        <f t="shared" si="110"/>
        <v>0.16434170231635681</v>
      </c>
      <c r="BZ77" s="142">
        <f t="shared" si="111"/>
        <v>37.11237986917277</v>
      </c>
      <c r="CA77" s="24">
        <f t="shared" si="167"/>
        <v>33.962655546101772</v>
      </c>
      <c r="CB77" s="158">
        <f t="shared" si="112"/>
        <v>-0.24705015756689233</v>
      </c>
      <c r="CC77" s="159">
        <f t="shared" si="113"/>
        <v>25.57217614204724</v>
      </c>
      <c r="CD77" s="143">
        <f t="shared" si="114"/>
        <v>0.14477650106684048</v>
      </c>
      <c r="CE77" s="142">
        <f t="shared" si="115"/>
        <v>38.879649983004711</v>
      </c>
      <c r="CF77" s="24">
        <f t="shared" si="168"/>
        <v>36.051180160243533</v>
      </c>
      <c r="CG77" s="158">
        <f t="shared" si="116"/>
        <v>-0.24937767510953129</v>
      </c>
      <c r="CH77" s="159">
        <f t="shared" si="117"/>
        <v>27.060820666927139</v>
      </c>
      <c r="CI77" s="143">
        <f t="shared" si="118"/>
        <v>0.1252112998173241</v>
      </c>
      <c r="CJ77" s="142">
        <f t="shared" si="119"/>
        <v>40.565195288056152</v>
      </c>
      <c r="CK77" s="15" t="e">
        <v>#REF!</v>
      </c>
      <c r="CL77" s="80" t="e">
        <f t="shared" si="120"/>
        <v>#REF!</v>
      </c>
      <c r="CM77" s="15"/>
      <c r="CN77" s="34">
        <v>20.13</v>
      </c>
      <c r="CO77" s="135">
        <f t="shared" si="121"/>
        <v>45992</v>
      </c>
      <c r="CP77" s="108">
        <f t="shared" si="169"/>
        <v>30.993419923062504</v>
      </c>
      <c r="CQ77" s="158">
        <f t="shared" si="122"/>
        <v>-6.4271278359087552E-2</v>
      </c>
      <c r="CR77" s="159">
        <f t="shared" si="123"/>
        <v>29.001433203887263</v>
      </c>
      <c r="CS77" s="141">
        <f t="shared" si="124"/>
        <v>0.28445987817081897</v>
      </c>
      <c r="CT77" s="142">
        <f t="shared" si="125"/>
        <v>39.809804378473899</v>
      </c>
      <c r="CU77" s="24">
        <f t="shared" si="170"/>
        <v>33.005620565818511</v>
      </c>
      <c r="CV77" s="158">
        <f t="shared" si="126"/>
        <v>-6.1500160536444803E-2</v>
      </c>
      <c r="CW77" s="159">
        <f t="shared" si="127"/>
        <v>30.975769602415689</v>
      </c>
      <c r="CX77" s="143">
        <f t="shared" si="128"/>
        <v>0.25140904297785305</v>
      </c>
      <c r="CY77" s="142">
        <f t="shared" si="129"/>
        <v>41.303532045161084</v>
      </c>
      <c r="CZ77" s="24">
        <f t="shared" si="171"/>
        <v>35.017821208574503</v>
      </c>
      <c r="DA77" s="158">
        <f t="shared" si="130"/>
        <v>-5.8729042713802075E-2</v>
      </c>
      <c r="DB77" s="159">
        <f t="shared" si="131"/>
        <v>32.961258091071848</v>
      </c>
      <c r="DC77" s="143">
        <f t="shared" si="132"/>
        <v>0.21835820778488735</v>
      </c>
      <c r="DD77" s="142">
        <f t="shared" si="133"/>
        <v>42.664249888210449</v>
      </c>
      <c r="DE77" s="24">
        <f t="shared" si="172"/>
        <v>37.030021851330503</v>
      </c>
      <c r="DF77" s="158">
        <f t="shared" si="134"/>
        <v>-5.595792489115934E-2</v>
      </c>
      <c r="DG77" s="159">
        <f t="shared" si="135"/>
        <v>34.957898669855759</v>
      </c>
      <c r="DH77" s="143">
        <f t="shared" si="136"/>
        <v>0.18530737259192165</v>
      </c>
      <c r="DI77" s="142">
        <f t="shared" si="137"/>
        <v>43.891957907622007</v>
      </c>
      <c r="DJ77" s="24">
        <f t="shared" si="173"/>
        <v>39.042222494086509</v>
      </c>
      <c r="DK77" s="158">
        <f t="shared" si="138"/>
        <v>-5.3186807068516591E-2</v>
      </c>
      <c r="DL77" s="159">
        <f t="shared" si="139"/>
        <v>36.965691338767428</v>
      </c>
      <c r="DM77" s="143">
        <f t="shared" si="140"/>
        <v>0.15225653739895573</v>
      </c>
      <c r="DN77" s="142">
        <f t="shared" si="141"/>
        <v>44.986656103395745</v>
      </c>
      <c r="DO77" s="51" t="e">
        <v>#REF!</v>
      </c>
      <c r="DP77" s="80" t="e">
        <f t="shared" si="142"/>
        <v>#REF!</v>
      </c>
      <c r="DQ77" s="15"/>
      <c r="DR77">
        <v>29.78</v>
      </c>
      <c r="DS77" s="135">
        <f t="shared" si="143"/>
        <v>45992</v>
      </c>
      <c r="DT77" s="108">
        <f t="shared" si="174"/>
        <v>-18.706714249777885</v>
      </c>
      <c r="DU77" s="158">
        <f t="shared" si="144"/>
        <v>0</v>
      </c>
      <c r="DV77" s="159">
        <f t="shared" si="145"/>
        <v>-18.706714249777885</v>
      </c>
      <c r="DW77" s="141"/>
      <c r="DX77" s="142"/>
      <c r="DY77" s="24">
        <f t="shared" si="175"/>
        <v>-6.6595233447280862</v>
      </c>
      <c r="DZ77" s="158">
        <f t="shared" si="146"/>
        <v>0</v>
      </c>
      <c r="EA77" s="159">
        <f t="shared" si="147"/>
        <v>-6.6595233447280862</v>
      </c>
      <c r="EB77" s="143"/>
      <c r="EC77" s="142"/>
      <c r="ED77" s="24">
        <f t="shared" si="178"/>
        <v>5.3876675603217157</v>
      </c>
      <c r="EE77" s="158">
        <f t="shared" si="148"/>
        <v>0</v>
      </c>
      <c r="EF77" s="159">
        <f t="shared" si="149"/>
        <v>5.3876675603217157</v>
      </c>
      <c r="EG77" s="143"/>
      <c r="EH77" s="142"/>
      <c r="EI77" s="24">
        <f t="shared" si="176"/>
        <v>17.434858465371516</v>
      </c>
      <c r="EJ77" s="158">
        <f t="shared" si="150"/>
        <v>0</v>
      </c>
      <c r="EK77" s="159">
        <f t="shared" si="151"/>
        <v>17.434858465371516</v>
      </c>
      <c r="EL77" s="143"/>
      <c r="EM77" s="142"/>
      <c r="EN77" s="24">
        <f t="shared" si="177"/>
        <v>29.482049370421318</v>
      </c>
      <c r="EO77" s="158">
        <f t="shared" si="152"/>
        <v>0</v>
      </c>
      <c r="EP77" s="159">
        <f t="shared" si="153"/>
        <v>29.482049370421318</v>
      </c>
      <c r="EQ77" s="143"/>
      <c r="ER77" s="142"/>
      <c r="ES77" s="51"/>
      <c r="ET77" s="80"/>
      <c r="EU77" s="67"/>
      <c r="EV77" s="34"/>
    </row>
    <row r="78" spans="1:152" ht="15" customHeight="1">
      <c r="A78">
        <f t="shared" si="54"/>
        <v>2026</v>
      </c>
      <c r="B78" s="46">
        <v>46023</v>
      </c>
      <c r="C78" s="111">
        <f t="shared" si="55"/>
        <v>4.0880000000000001</v>
      </c>
      <c r="D78" s="108">
        <f t="shared" si="154"/>
        <v>24.13848096357572</v>
      </c>
      <c r="E78" s="158">
        <f t="shared" si="56"/>
        <v>-0.16867170484545163</v>
      </c>
      <c r="F78" s="159">
        <f t="shared" si="179"/>
        <v>20.067002227069924</v>
      </c>
      <c r="G78" s="141">
        <f t="shared" si="58"/>
        <v>0.35346466788817077</v>
      </c>
      <c r="H78" s="80">
        <f t="shared" si="180"/>
        <v>32.670581120690947</v>
      </c>
      <c r="I78" s="24">
        <f t="shared" si="155"/>
        <v>31.495843793867657</v>
      </c>
      <c r="J78" s="158">
        <f t="shared" si="60"/>
        <v>-0.18561654163238239</v>
      </c>
      <c r="K78" s="159">
        <f t="shared" si="181"/>
        <v>25.649694193056209</v>
      </c>
      <c r="L78" s="143">
        <f t="shared" si="62"/>
        <v>0.32334378837494598</v>
      </c>
      <c r="M78" s="142">
        <f t="shared" si="63"/>
        <v>41.679829244242356</v>
      </c>
      <c r="N78" s="24">
        <f t="shared" si="156"/>
        <v>38.853206624159597</v>
      </c>
      <c r="O78" s="158">
        <f t="shared" si="64"/>
        <v>-0.20256137841931321</v>
      </c>
      <c r="P78" s="159">
        <f t="shared" si="182"/>
        <v>30.983047534359439</v>
      </c>
      <c r="Q78" s="143">
        <f t="shared" si="66"/>
        <v>0.2932229088617212</v>
      </c>
      <c r="R78" s="142">
        <f t="shared" si="183"/>
        <v>50.245856889101162</v>
      </c>
      <c r="S78" s="24">
        <f t="shared" si="157"/>
        <v>46.210569454451537</v>
      </c>
      <c r="T78" s="158">
        <f t="shared" si="68"/>
        <v>-0.219506215206244</v>
      </c>
      <c r="U78" s="159">
        <f t="shared" si="69"/>
        <v>36.06706225097961</v>
      </c>
      <c r="V78" s="143">
        <f t="shared" si="70"/>
        <v>0.26310202934849636</v>
      </c>
      <c r="W78" s="142">
        <f t="shared" si="71"/>
        <v>58.368664055267381</v>
      </c>
      <c r="X78" s="24">
        <f t="shared" si="158"/>
        <v>53.567932284743478</v>
      </c>
      <c r="Y78" s="158">
        <f t="shared" si="72"/>
        <v>-0.23645105199317479</v>
      </c>
      <c r="Z78" s="159">
        <f t="shared" si="184"/>
        <v>40.90173834291673</v>
      </c>
      <c r="AA78" s="143">
        <f t="shared" si="74"/>
        <v>0.23298114983527157</v>
      </c>
      <c r="AB78" s="142">
        <f t="shared" si="185"/>
        <v>66.048250742740976</v>
      </c>
      <c r="AC78" s="144" t="e">
        <v>#REF!</v>
      </c>
      <c r="AD78" s="80" t="e">
        <f t="shared" si="76"/>
        <v>#REF!</v>
      </c>
      <c r="AE78">
        <v>51.82</v>
      </c>
      <c r="AG78" s="135">
        <f t="shared" si="77"/>
        <v>46023</v>
      </c>
      <c r="AH78" s="108">
        <f t="shared" si="159"/>
        <v>31.955447133120146</v>
      </c>
      <c r="AI78" s="158">
        <f t="shared" si="78"/>
        <v>-0.10845742590984282</v>
      </c>
      <c r="AJ78" s="159">
        <f t="shared" si="79"/>
        <v>28.489641593263865</v>
      </c>
      <c r="AK78" s="143">
        <f t="shared" si="80"/>
        <v>0.20268720475099855</v>
      </c>
      <c r="AL78" s="142">
        <f t="shared" si="81"/>
        <v>38.432407389100575</v>
      </c>
      <c r="AM78" s="24">
        <f t="shared" si="160"/>
        <v>33.929119830924584</v>
      </c>
      <c r="AN78" s="158">
        <f t="shared" si="82"/>
        <v>-0.12271108163993559</v>
      </c>
      <c r="AO78" s="159">
        <f t="shared" si="83"/>
        <v>29.76564083738084</v>
      </c>
      <c r="AP78" s="143">
        <f t="shared" si="84"/>
        <v>0.17914717469642583</v>
      </c>
      <c r="AQ78" s="142">
        <f t="shared" si="85"/>
        <v>40.00742578857119</v>
      </c>
      <c r="AR78" s="24">
        <f t="shared" si="161"/>
        <v>35.902792528729023</v>
      </c>
      <c r="AS78" s="158">
        <f t="shared" si="86"/>
        <v>-0.13696473737002834</v>
      </c>
      <c r="AT78" s="159">
        <f t="shared" si="87"/>
        <v>30.985375979181036</v>
      </c>
      <c r="AU78" s="143">
        <f t="shared" si="88"/>
        <v>0.15560714464185316</v>
      </c>
      <c r="AV78" s="142">
        <f t="shared" si="89"/>
        <v>41.489523558793408</v>
      </c>
      <c r="AW78" s="24">
        <f t="shared" si="162"/>
        <v>37.876465226533462</v>
      </c>
      <c r="AX78" s="158">
        <f t="shared" si="90"/>
        <v>-0.15121839310012108</v>
      </c>
      <c r="AY78" s="159">
        <f t="shared" si="91"/>
        <v>32.148847018664455</v>
      </c>
      <c r="AZ78" s="143">
        <f t="shared" si="92"/>
        <v>0.13206711458728043</v>
      </c>
      <c r="BA78" s="142">
        <f t="shared" si="93"/>
        <v>42.878700699767201</v>
      </c>
      <c r="BB78" s="24">
        <f t="shared" si="163"/>
        <v>39.850137924337901</v>
      </c>
      <c r="BC78" s="158">
        <f t="shared" si="94"/>
        <v>-0.16547204883021382</v>
      </c>
      <c r="BD78" s="159">
        <f t="shared" si="95"/>
        <v>33.256053955831106</v>
      </c>
      <c r="BE78" s="143">
        <f t="shared" si="96"/>
        <v>0.10852708453270776</v>
      </c>
      <c r="BF78" s="142">
        <f t="shared" si="97"/>
        <v>44.174957211492583</v>
      </c>
      <c r="BG78" s="153" t="e">
        <v>#REF!</v>
      </c>
      <c r="BH78" s="80" t="e">
        <f t="shared" si="98"/>
        <v>#REF!</v>
      </c>
      <c r="BI78" s="24">
        <v>33.35</v>
      </c>
      <c r="BJ78" s="154">
        <v>34.26</v>
      </c>
      <c r="BK78" s="135">
        <f t="shared" si="99"/>
        <v>46023</v>
      </c>
      <c r="BL78" s="108">
        <f t="shared" si="164"/>
        <v>29.485851563705605</v>
      </c>
      <c r="BM78" s="158">
        <f t="shared" si="100"/>
        <v>-0.24206106635224806</v>
      </c>
      <c r="BN78" s="159">
        <f t="shared" si="101"/>
        <v>22.348474891890927</v>
      </c>
      <c r="BO78" s="141">
        <f t="shared" si="102"/>
        <v>0.18671499213231951</v>
      </c>
      <c r="BP78" s="142">
        <f t="shared" si="103"/>
        <v>34.991302106437637</v>
      </c>
      <c r="BQ78" s="24">
        <f t="shared" si="165"/>
        <v>31.70926005917735</v>
      </c>
      <c r="BR78" s="158">
        <f t="shared" si="104"/>
        <v>-0.24453890273618245</v>
      </c>
      <c r="BS78" s="159">
        <f t="shared" si="105"/>
        <v>23.955112397729867</v>
      </c>
      <c r="BT78" s="143">
        <f t="shared" si="106"/>
        <v>0.16588620496877193</v>
      </c>
      <c r="BU78" s="142">
        <f t="shared" si="107"/>
        <v>36.969388872762138</v>
      </c>
      <c r="BV78" s="24">
        <f t="shared" si="166"/>
        <v>33.932668554649098</v>
      </c>
      <c r="BW78" s="158">
        <f t="shared" si="108"/>
        <v>-0.24701673912011682</v>
      </c>
      <c r="BX78" s="159">
        <f t="shared" si="109"/>
        <v>25.550731418635952</v>
      </c>
      <c r="BY78" s="143">
        <f t="shared" si="110"/>
        <v>0.1450574178052243</v>
      </c>
      <c r="BZ78" s="142">
        <f t="shared" si="111"/>
        <v>38.854853834427026</v>
      </c>
      <c r="CA78" s="24">
        <f t="shared" si="167"/>
        <v>36.156077050120842</v>
      </c>
      <c r="CB78" s="158">
        <f t="shared" si="112"/>
        <v>-0.24949457550405119</v>
      </c>
      <c r="CC78" s="159">
        <f t="shared" si="113"/>
        <v>27.135331954609175</v>
      </c>
      <c r="CD78" s="143">
        <f t="shared" si="114"/>
        <v>0.12422863064167672</v>
      </c>
      <c r="CE78" s="142">
        <f t="shared" si="115"/>
        <v>40.647696991432305</v>
      </c>
      <c r="CF78" s="24">
        <f t="shared" si="168"/>
        <v>38.379485545592594</v>
      </c>
      <c r="CG78" s="158">
        <f t="shared" si="116"/>
        <v>-0.25197241188798558</v>
      </c>
      <c r="CH78" s="159">
        <f t="shared" si="117"/>
        <v>28.708914005649547</v>
      </c>
      <c r="CI78" s="143">
        <f t="shared" si="118"/>
        <v>0.10339984347812908</v>
      </c>
      <c r="CJ78" s="142">
        <f t="shared" si="119"/>
        <v>42.347918343777991</v>
      </c>
      <c r="CK78" s="15" t="e">
        <v>#REF!</v>
      </c>
      <c r="CL78" s="80" t="e">
        <f t="shared" si="120"/>
        <v>#REF!</v>
      </c>
      <c r="CM78" s="15"/>
      <c r="CN78" s="34">
        <v>30.08</v>
      </c>
      <c r="CO78" s="135">
        <f t="shared" si="121"/>
        <v>46023</v>
      </c>
      <c r="CP78" s="108">
        <f t="shared" si="169"/>
        <v>32.995078293093627</v>
      </c>
      <c r="CQ78" s="158">
        <f t="shared" si="122"/>
        <v>-6.1514678909622075E-2</v>
      </c>
      <c r="CR78" s="159">
        <f t="shared" si="123"/>
        <v>30.965396646296131</v>
      </c>
      <c r="CS78" s="141">
        <f t="shared" si="124"/>
        <v>0.25158220211068794</v>
      </c>
      <c r="CT78" s="142">
        <f t="shared" si="125"/>
        <v>41.296052748884684</v>
      </c>
      <c r="CU78" s="24">
        <f t="shared" si="170"/>
        <v>35.137233560694291</v>
      </c>
      <c r="CV78" s="158">
        <f t="shared" si="126"/>
        <v>-5.8564593060933659E-2</v>
      </c>
      <c r="CW78" s="159">
        <f t="shared" si="127"/>
        <v>33.079435775925248</v>
      </c>
      <c r="CX78" s="143">
        <f t="shared" si="128"/>
        <v>0.21639683381150965</v>
      </c>
      <c r="CY78" s="142">
        <f t="shared" si="129"/>
        <v>42.740819652124053</v>
      </c>
      <c r="CZ78" s="24">
        <f t="shared" si="171"/>
        <v>37.279388828294948</v>
      </c>
      <c r="DA78" s="158">
        <f t="shared" si="130"/>
        <v>-5.5614507212245243E-2</v>
      </c>
      <c r="DB78" s="159">
        <f t="shared" si="131"/>
        <v>35.206113989435643</v>
      </c>
      <c r="DC78" s="143">
        <f t="shared" si="132"/>
        <v>0.18121146551233158</v>
      </c>
      <c r="DD78" s="142">
        <f t="shared" si="133"/>
        <v>44.034841511274315</v>
      </c>
      <c r="DE78" s="24">
        <f t="shared" si="172"/>
        <v>39.421544095895598</v>
      </c>
      <c r="DF78" s="158">
        <f t="shared" si="134"/>
        <v>-5.266442136355684E-2</v>
      </c>
      <c r="DG78" s="159">
        <f t="shared" si="135"/>
        <v>37.345431286827313</v>
      </c>
      <c r="DH78" s="143">
        <f t="shared" si="136"/>
        <v>0.14602609721315352</v>
      </c>
      <c r="DI78" s="142">
        <f t="shared" si="137"/>
        <v>45.178118326335465</v>
      </c>
      <c r="DJ78" s="24">
        <f t="shared" si="173"/>
        <v>41.563699363496262</v>
      </c>
      <c r="DK78" s="158">
        <f t="shared" si="138"/>
        <v>-4.9714335514868424E-2</v>
      </c>
      <c r="DL78" s="159">
        <f t="shared" si="139"/>
        <v>39.497387668100288</v>
      </c>
      <c r="DM78" s="143">
        <f t="shared" si="140"/>
        <v>0.11084072891397523</v>
      </c>
      <c r="DN78" s="142">
        <f t="shared" si="141"/>
        <v>46.170650097307515</v>
      </c>
      <c r="DO78" s="51" t="e">
        <v>#REF!</v>
      </c>
      <c r="DP78" s="80" t="e">
        <f t="shared" si="142"/>
        <v>#REF!</v>
      </c>
      <c r="DQ78" s="15"/>
      <c r="DR78">
        <v>39.71</v>
      </c>
      <c r="DS78" s="135">
        <f t="shared" si="143"/>
        <v>46023</v>
      </c>
      <c r="DT78" s="108">
        <f t="shared" si="174"/>
        <v>-19.914856211742709</v>
      </c>
      <c r="DU78" s="158">
        <f t="shared" si="144"/>
        <v>0</v>
      </c>
      <c r="DV78" s="159">
        <f t="shared" si="145"/>
        <v>-19.914856211742709</v>
      </c>
      <c r="DW78" s="141"/>
      <c r="DX78" s="142"/>
      <c r="DY78" s="24">
        <f t="shared" si="175"/>
        <v>-7.0896175607417753</v>
      </c>
      <c r="DZ78" s="158">
        <f t="shared" si="146"/>
        <v>0</v>
      </c>
      <c r="EA78" s="159">
        <f t="shared" si="147"/>
        <v>-7.0896175607417753</v>
      </c>
      <c r="EB78" s="143"/>
      <c r="EC78" s="142"/>
      <c r="ED78" s="24">
        <f t="shared" si="178"/>
        <v>5.7356210902591602</v>
      </c>
      <c r="EE78" s="158">
        <f t="shared" si="148"/>
        <v>0</v>
      </c>
      <c r="EF78" s="159">
        <f t="shared" si="149"/>
        <v>5.7356210902591602</v>
      </c>
      <c r="EG78" s="143"/>
      <c r="EH78" s="142"/>
      <c r="EI78" s="24">
        <f t="shared" si="176"/>
        <v>18.560859741260096</v>
      </c>
      <c r="EJ78" s="158">
        <f t="shared" si="150"/>
        <v>0</v>
      </c>
      <c r="EK78" s="159">
        <f t="shared" si="151"/>
        <v>18.560859741260096</v>
      </c>
      <c r="EL78" s="143"/>
      <c r="EM78" s="142"/>
      <c r="EN78" s="24">
        <f t="shared" si="177"/>
        <v>31.386098392261033</v>
      </c>
      <c r="EO78" s="158">
        <f t="shared" si="152"/>
        <v>0</v>
      </c>
      <c r="EP78" s="159">
        <f t="shared" si="153"/>
        <v>31.386098392261033</v>
      </c>
      <c r="EQ78" s="143"/>
      <c r="ER78" s="142"/>
      <c r="ES78" s="51"/>
      <c r="ET78" s="80"/>
      <c r="EU78" s="67"/>
      <c r="EV78" s="34"/>
    </row>
    <row r="79" spans="1:152" ht="15" customHeight="1">
      <c r="A79">
        <f t="shared" si="54"/>
        <v>2026</v>
      </c>
      <c r="B79" s="48">
        <v>46054</v>
      </c>
      <c r="C79" s="111">
        <f t="shared" si="55"/>
        <v>3.883</v>
      </c>
      <c r="D79" s="108">
        <f t="shared" si="154"/>
        <v>22.928014085509911</v>
      </c>
      <c r="E79" s="158">
        <f t="shared" si="56"/>
        <v>-0.16588386303882469</v>
      </c>
      <c r="F79" s="159">
        <f t="shared" si="179"/>
        <v>19.124626537196942</v>
      </c>
      <c r="G79" s="141">
        <f t="shared" si="58"/>
        <v>0.35842029231909511</v>
      </c>
      <c r="H79" s="80">
        <f t="shared" si="180"/>
        <v>31.145879596334705</v>
      </c>
      <c r="I79" s="24">
        <f t="shared" si="155"/>
        <v>29.916428926513728</v>
      </c>
      <c r="J79" s="158">
        <f t="shared" si="60"/>
        <v>-0.18197897097513888</v>
      </c>
      <c r="K79" s="159">
        <f t="shared" si="181"/>
        <v>24.472267975215878</v>
      </c>
      <c r="L79" s="143">
        <f t="shared" si="62"/>
        <v>0.32980987765425857</v>
      </c>
      <c r="M79" s="142">
        <f t="shared" si="63"/>
        <v>39.783162690619541</v>
      </c>
      <c r="N79" s="24">
        <f t="shared" si="156"/>
        <v>36.904843767517541</v>
      </c>
      <c r="O79" s="158">
        <f t="shared" si="64"/>
        <v>-0.19807407891145301</v>
      </c>
      <c r="P79" s="159">
        <f t="shared" si="182"/>
        <v>29.594950830895428</v>
      </c>
      <c r="Q79" s="143">
        <f t="shared" si="66"/>
        <v>0.30119946298942202</v>
      </c>
      <c r="R79" s="142">
        <f t="shared" si="183"/>
        <v>48.020562892002339</v>
      </c>
      <c r="S79" s="24">
        <f t="shared" si="157"/>
        <v>43.893258608521364</v>
      </c>
      <c r="T79" s="158">
        <f t="shared" si="68"/>
        <v>-0.2141691868477672</v>
      </c>
      <c r="U79" s="159">
        <f t="shared" si="69"/>
        <v>34.492675104235587</v>
      </c>
      <c r="V79" s="143">
        <f t="shared" si="70"/>
        <v>0.27258904832458541</v>
      </c>
      <c r="W79" s="142">
        <f t="shared" si="71"/>
        <v>55.858080200483123</v>
      </c>
      <c r="X79" s="24">
        <f t="shared" si="158"/>
        <v>50.881673449525174</v>
      </c>
      <c r="Y79" s="158">
        <f t="shared" si="72"/>
        <v>-0.23026429478408134</v>
      </c>
      <c r="Z79" s="159">
        <f t="shared" si="184"/>
        <v>39.165440795236343</v>
      </c>
      <c r="AA79" s="143">
        <f t="shared" si="74"/>
        <v>0.24397863365974889</v>
      </c>
      <c r="AB79" s="142">
        <f t="shared" si="185"/>
        <v>63.295714616061851</v>
      </c>
      <c r="AC79" s="144" t="e">
        <v>#REF!</v>
      </c>
      <c r="AD79" s="80" t="e">
        <f t="shared" si="76"/>
        <v>#REF!</v>
      </c>
      <c r="AE79">
        <v>30.78</v>
      </c>
      <c r="AG79" s="135">
        <f t="shared" si="77"/>
        <v>46054</v>
      </c>
      <c r="AH79" s="108">
        <f t="shared" si="159"/>
        <v>30.352984642344794</v>
      </c>
      <c r="AI79" s="158">
        <f t="shared" si="78"/>
        <v>-9.6884611081270902E-2</v>
      </c>
      <c r="AJ79" s="159">
        <f t="shared" si="79"/>
        <v>27.41224753011543</v>
      </c>
      <c r="AK79" s="143">
        <f t="shared" si="80"/>
        <v>0.22179980393532128</v>
      </c>
      <c r="AL79" s="142">
        <f t="shared" si="81"/>
        <v>37.085270684868689</v>
      </c>
      <c r="AM79" s="24">
        <f t="shared" si="160"/>
        <v>32.227684027270101</v>
      </c>
      <c r="AN79" s="158">
        <f t="shared" si="82"/>
        <v>-0.1104234920010239</v>
      </c>
      <c r="AO79" s="159">
        <f t="shared" si="83"/>
        <v>28.668990617873316</v>
      </c>
      <c r="AP79" s="143">
        <f t="shared" si="84"/>
        <v>0.19944023037810354</v>
      </c>
      <c r="AQ79" s="142">
        <f t="shared" si="85"/>
        <v>38.655180754221576</v>
      </c>
      <c r="AR79" s="24">
        <f t="shared" si="161"/>
        <v>34.102383412195401</v>
      </c>
      <c r="AS79" s="158">
        <f t="shared" si="86"/>
        <v>-0.12396237292077687</v>
      </c>
      <c r="AT79" s="159">
        <f t="shared" si="87"/>
        <v>29.874971042165519</v>
      </c>
      <c r="AU79" s="143">
        <f t="shared" si="88"/>
        <v>0.17708065682088592</v>
      </c>
      <c r="AV79" s="142">
        <f t="shared" si="89"/>
        <v>40.141255865984647</v>
      </c>
      <c r="AW79" s="24">
        <f t="shared" si="162"/>
        <v>35.977082797120701</v>
      </c>
      <c r="AX79" s="158">
        <f t="shared" si="90"/>
        <v>-0.1375012538405298</v>
      </c>
      <c r="AY79" s="159">
        <f t="shared" si="91"/>
        <v>31.030188802992051</v>
      </c>
      <c r="AZ79" s="143">
        <f t="shared" si="92"/>
        <v>0.15472108326366829</v>
      </c>
      <c r="BA79" s="142">
        <f t="shared" si="93"/>
        <v>41.543496020157903</v>
      </c>
      <c r="BB79" s="24">
        <f t="shared" si="163"/>
        <v>37.851782182046001</v>
      </c>
      <c r="BC79" s="158">
        <f t="shared" si="94"/>
        <v>-0.15104013476028277</v>
      </c>
      <c r="BD79" s="159">
        <f t="shared" si="95"/>
        <v>32.134643900352906</v>
      </c>
      <c r="BE79" s="143">
        <f t="shared" si="96"/>
        <v>0.13236150970645066</v>
      </c>
      <c r="BF79" s="142">
        <f t="shared" si="97"/>
        <v>42.861901216741344</v>
      </c>
      <c r="BG79" s="153" t="e">
        <v>#REF!</v>
      </c>
      <c r="BH79" s="80" t="e">
        <f t="shared" si="98"/>
        <v>#REF!</v>
      </c>
      <c r="BI79" s="24">
        <v>30.33</v>
      </c>
      <c r="BJ79" s="154">
        <v>22.56</v>
      </c>
      <c r="BK79" s="135">
        <f t="shared" si="99"/>
        <v>46054</v>
      </c>
      <c r="BL79" s="108">
        <f t="shared" si="164"/>
        <v>28.007231316504125</v>
      </c>
      <c r="BM79" s="158">
        <f t="shared" si="100"/>
        <v>-0.24041324542595421</v>
      </c>
      <c r="BN79" s="159">
        <f t="shared" si="101"/>
        <v>21.273921940307947</v>
      </c>
      <c r="BO79" s="141">
        <f t="shared" si="102"/>
        <v>0.20056663769695399</v>
      </c>
      <c r="BP79" s="142">
        <f t="shared" si="103"/>
        <v>33.624547532856191</v>
      </c>
      <c r="BQ79" s="24">
        <f t="shared" si="165"/>
        <v>30.119143055231323</v>
      </c>
      <c r="BR79" s="158">
        <f t="shared" si="104"/>
        <v>-0.24276682631607582</v>
      </c>
      <c r="BS79" s="159">
        <f t="shared" si="105"/>
        <v>22.807214284352938</v>
      </c>
      <c r="BT79" s="143">
        <f t="shared" si="106"/>
        <v>0.18078234695427903</v>
      </c>
      <c r="BU79" s="142">
        <f t="shared" si="107"/>
        <v>35.56415242500772</v>
      </c>
      <c r="BV79" s="24">
        <f t="shared" si="166"/>
        <v>32.231054793958528</v>
      </c>
      <c r="BW79" s="158">
        <f t="shared" si="108"/>
        <v>-0.24512040720619746</v>
      </c>
      <c r="BX79" s="159">
        <f t="shared" si="109"/>
        <v>24.330565518178151</v>
      </c>
      <c r="BY79" s="143">
        <f t="shared" si="110"/>
        <v>0.16099805621160396</v>
      </c>
      <c r="BZ79" s="142">
        <f t="shared" si="111"/>
        <v>37.420191965435549</v>
      </c>
      <c r="CA79" s="24">
        <f t="shared" si="167"/>
        <v>34.342966532685722</v>
      </c>
      <c r="CB79" s="158">
        <f t="shared" si="112"/>
        <v>-0.24747398809631907</v>
      </c>
      <c r="CC79" s="159">
        <f t="shared" si="113"/>
        <v>25.843975641783572</v>
      </c>
      <c r="CD79" s="143">
        <f t="shared" si="114"/>
        <v>0.14121376546892905</v>
      </c>
      <c r="CE79" s="142">
        <f t="shared" si="115"/>
        <v>39.192666154139687</v>
      </c>
      <c r="CF79" s="24">
        <f t="shared" si="168"/>
        <v>36.45487827141293</v>
      </c>
      <c r="CG79" s="158">
        <f t="shared" si="116"/>
        <v>-0.24982756898644071</v>
      </c>
      <c r="CH79" s="159">
        <f t="shared" si="117"/>
        <v>27.34744465516922</v>
      </c>
      <c r="CI79" s="143">
        <f t="shared" si="118"/>
        <v>0.12142947472625398</v>
      </c>
      <c r="CJ79" s="142">
        <f t="shared" si="119"/>
        <v>40.881574991120125</v>
      </c>
      <c r="CK79" s="15" t="e">
        <v>#REF!</v>
      </c>
      <c r="CL79" s="80" t="e">
        <f t="shared" si="120"/>
        <v>#REF!</v>
      </c>
      <c r="CM79" s="15"/>
      <c r="CN79" s="34">
        <v>20.97</v>
      </c>
      <c r="CO79" s="135">
        <f t="shared" si="121"/>
        <v>46054</v>
      </c>
      <c r="CP79" s="108">
        <f t="shared" si="169"/>
        <v>31.340481656575967</v>
      </c>
      <c r="CQ79" s="158">
        <f t="shared" si="122"/>
        <v>-6.3793319583575384E-2</v>
      </c>
      <c r="CR79" s="159">
        <f t="shared" si="123"/>
        <v>29.341168294354834</v>
      </c>
      <c r="CS79" s="141">
        <f t="shared" si="124"/>
        <v>0.27875931337007043</v>
      </c>
      <c r="CT79" s="142">
        <f t="shared" si="125"/>
        <v>40.076932803850369</v>
      </c>
      <c r="CU79" s="24">
        <f t="shared" si="170"/>
        <v>33.375214754446162</v>
      </c>
      <c r="CV79" s="158">
        <f t="shared" si="126"/>
        <v>-6.0991171014481177E-2</v>
      </c>
      <c r="CW79" s="159">
        <f t="shared" si="127"/>
        <v>31.339621323712702</v>
      </c>
      <c r="CX79" s="143">
        <f t="shared" si="128"/>
        <v>0.24533837767885003</v>
      </c>
      <c r="CY79" s="142">
        <f t="shared" si="129"/>
        <v>41.563435796985203</v>
      </c>
      <c r="CZ79" s="24">
        <f t="shared" si="171"/>
        <v>35.409947852316357</v>
      </c>
      <c r="DA79" s="158">
        <f t="shared" si="130"/>
        <v>-5.8189022445386977E-2</v>
      </c>
      <c r="DB79" s="159">
        <f t="shared" si="131"/>
        <v>33.349477601947939</v>
      </c>
      <c r="DC79" s="143">
        <f t="shared" si="132"/>
        <v>0.21191744198762974</v>
      </c>
      <c r="DD79" s="142">
        <f t="shared" si="133"/>
        <v>42.913933422094601</v>
      </c>
      <c r="DE79" s="24">
        <f t="shared" si="172"/>
        <v>37.444680950186552</v>
      </c>
      <c r="DF79" s="158">
        <f t="shared" si="134"/>
        <v>-5.5386873876292771E-2</v>
      </c>
      <c r="DG79" s="159">
        <f t="shared" si="135"/>
        <v>35.370737129060544</v>
      </c>
      <c r="DH79" s="143">
        <f t="shared" si="136"/>
        <v>0.17849650629640934</v>
      </c>
      <c r="DI79" s="142">
        <f t="shared" si="137"/>
        <v>44.128425679178562</v>
      </c>
      <c r="DJ79" s="24">
        <f t="shared" si="173"/>
        <v>39.479414048056746</v>
      </c>
      <c r="DK79" s="158">
        <f t="shared" si="138"/>
        <v>-5.2584725307198571E-2</v>
      </c>
      <c r="DL79" s="159">
        <f t="shared" si="139"/>
        <v>37.403399905050527</v>
      </c>
      <c r="DM79" s="143">
        <f t="shared" si="140"/>
        <v>0.14507557060518894</v>
      </c>
      <c r="DN79" s="142">
        <f t="shared" si="141"/>
        <v>45.206912568237094</v>
      </c>
      <c r="DO79" s="51" t="e">
        <v>#REF!</v>
      </c>
      <c r="DP79" s="80" t="e">
        <f t="shared" si="142"/>
        <v>#REF!</v>
      </c>
      <c r="DQ79" s="15"/>
      <c r="DR79">
        <v>36.58</v>
      </c>
      <c r="DS79" s="135">
        <f t="shared" si="143"/>
        <v>46054</v>
      </c>
      <c r="DT79" s="108">
        <f t="shared" si="174"/>
        <v>-18.916190477054048</v>
      </c>
      <c r="DU79" s="158">
        <f t="shared" si="144"/>
        <v>0</v>
      </c>
      <c r="DV79" s="159">
        <f t="shared" si="145"/>
        <v>-18.916190477054048</v>
      </c>
      <c r="DW79" s="141"/>
      <c r="DX79" s="142"/>
      <c r="DY79" s="24">
        <f t="shared" si="175"/>
        <v>-6.7340961321820725</v>
      </c>
      <c r="DZ79" s="158">
        <f t="shared" si="146"/>
        <v>0</v>
      </c>
      <c r="EA79" s="159">
        <f t="shared" si="147"/>
        <v>-6.7340961321820725</v>
      </c>
      <c r="EB79" s="143"/>
      <c r="EC79" s="142"/>
      <c r="ED79" s="24">
        <f t="shared" si="178"/>
        <v>5.4479982126899014</v>
      </c>
      <c r="EE79" s="158">
        <f t="shared" si="148"/>
        <v>0</v>
      </c>
      <c r="EF79" s="159">
        <f t="shared" si="149"/>
        <v>5.4479982126899014</v>
      </c>
      <c r="EG79" s="143"/>
      <c r="EH79" s="142"/>
      <c r="EI79" s="24">
        <f t="shared" si="176"/>
        <v>17.630092557561873</v>
      </c>
      <c r="EJ79" s="158">
        <f t="shared" si="150"/>
        <v>0</v>
      </c>
      <c r="EK79" s="159">
        <f t="shared" si="151"/>
        <v>17.630092557561873</v>
      </c>
      <c r="EL79" s="143"/>
      <c r="EM79" s="142"/>
      <c r="EN79" s="24">
        <f t="shared" si="177"/>
        <v>29.812186902433851</v>
      </c>
      <c r="EO79" s="158">
        <f t="shared" si="152"/>
        <v>0</v>
      </c>
      <c r="EP79" s="159">
        <f t="shared" si="153"/>
        <v>29.812186902433851</v>
      </c>
      <c r="EQ79" s="143"/>
      <c r="ER79" s="142"/>
      <c r="ES79" s="51"/>
      <c r="ET79" s="80"/>
      <c r="EU79" s="67"/>
      <c r="EV79" s="34"/>
    </row>
    <row r="80" spans="1:152" ht="15" customHeight="1">
      <c r="A80">
        <f t="shared" si="54"/>
        <v>2026</v>
      </c>
      <c r="B80" s="46">
        <v>46082</v>
      </c>
      <c r="C80" s="111">
        <f t="shared" si="55"/>
        <v>3.3879999999999999</v>
      </c>
      <c r="D80" s="108">
        <f t="shared" si="154"/>
        <v>20.005179428716861</v>
      </c>
      <c r="E80" s="158">
        <f t="shared" si="56"/>
        <v>-0.15915224501794509</v>
      </c>
      <c r="F80" s="159">
        <f t="shared" si="179"/>
        <v>16.821310210649759</v>
      </c>
      <c r="G80" s="141">
        <f t="shared" si="58"/>
        <v>0.37038631228644908</v>
      </c>
      <c r="H80" s="80">
        <f t="shared" si="180"/>
        <v>27.414824063948032</v>
      </c>
      <c r="I80" s="24">
        <f t="shared" si="155"/>
        <v>26.102719856561549</v>
      </c>
      <c r="J80" s="158">
        <f t="shared" si="60"/>
        <v>-0.17319556865642882</v>
      </c>
      <c r="K80" s="159">
        <f t="shared" si="181"/>
        <v>21.581844447524915</v>
      </c>
      <c r="L80" s="143">
        <f t="shared" si="62"/>
        <v>0.34542311762137923</v>
      </c>
      <c r="M80" s="142">
        <f t="shared" si="63"/>
        <v>35.119202727812521</v>
      </c>
      <c r="N80" s="24">
        <f t="shared" si="156"/>
        <v>32.200260284406241</v>
      </c>
      <c r="O80" s="158">
        <f t="shared" si="64"/>
        <v>-0.18723889229491258</v>
      </c>
      <c r="P80" s="159">
        <f t="shared" si="182"/>
        <v>26.171119217146149</v>
      </c>
      <c r="Q80" s="143">
        <f t="shared" si="66"/>
        <v>0.32045992295630937</v>
      </c>
      <c r="R80" s="142">
        <f t="shared" si="183"/>
        <v>42.519153214320177</v>
      </c>
      <c r="S80" s="24">
        <f t="shared" si="157"/>
        <v>38.297800712250933</v>
      </c>
      <c r="T80" s="158">
        <f t="shared" si="68"/>
        <v>-0.20128221593339629</v>
      </c>
      <c r="U80" s="159">
        <f t="shared" si="69"/>
        <v>30.589134519513465</v>
      </c>
      <c r="V80" s="143">
        <f t="shared" si="70"/>
        <v>0.29549672829123952</v>
      </c>
      <c r="W80" s="142">
        <f t="shared" si="71"/>
        <v>49.614675523470986</v>
      </c>
      <c r="X80" s="24">
        <f t="shared" si="158"/>
        <v>44.395341140095617</v>
      </c>
      <c r="Y80" s="158">
        <f t="shared" si="72"/>
        <v>-0.21532553957188005</v>
      </c>
      <c r="Z80" s="159">
        <f t="shared" si="184"/>
        <v>34.835890354626841</v>
      </c>
      <c r="AA80" s="143">
        <f t="shared" si="74"/>
        <v>0.27053353362616961</v>
      </c>
      <c r="AB80" s="142">
        <f t="shared" si="185"/>
        <v>56.405769655264947</v>
      </c>
      <c r="AC80" s="144" t="e">
        <v>#REF!</v>
      </c>
      <c r="AD80" s="80" t="e">
        <f t="shared" si="76"/>
        <v>#REF!</v>
      </c>
      <c r="AE80">
        <v>27.18</v>
      </c>
      <c r="AG80" s="135">
        <f t="shared" si="77"/>
        <v>46082</v>
      </c>
      <c r="AH80" s="108">
        <f t="shared" si="159"/>
        <v>26.483623993887242</v>
      </c>
      <c r="AI80" s="158">
        <f t="shared" si="78"/>
        <v>-6.8940497226914296E-2</v>
      </c>
      <c r="AJ80" s="159">
        <f t="shared" si="79"/>
        <v>24.657829787378017</v>
      </c>
      <c r="AK80" s="143">
        <f t="shared" si="80"/>
        <v>0.26794973855112492</v>
      </c>
      <c r="AL80" s="142">
        <f t="shared" si="81"/>
        <v>33.57990411893563</v>
      </c>
      <c r="AM80" s="24">
        <f t="shared" si="160"/>
        <v>28.119339037958046</v>
      </c>
      <c r="AN80" s="158">
        <f t="shared" si="82"/>
        <v>-8.0753458482676108E-2</v>
      </c>
      <c r="AO80" s="159">
        <f t="shared" si="83"/>
        <v>25.848605160396005</v>
      </c>
      <c r="AP80" s="143">
        <f t="shared" si="84"/>
        <v>0.2484405355606914</v>
      </c>
      <c r="AQ80" s="142">
        <f t="shared" si="85"/>
        <v>35.105322688160996</v>
      </c>
      <c r="AR80" s="24">
        <f t="shared" si="161"/>
        <v>29.755054082028845</v>
      </c>
      <c r="AS80" s="158">
        <f t="shared" si="86"/>
        <v>-9.2566419738437891E-2</v>
      </c>
      <c r="AT80" s="159">
        <f t="shared" si="87"/>
        <v>27.000735256531843</v>
      </c>
      <c r="AU80" s="143">
        <f t="shared" si="88"/>
        <v>0.22893133257025788</v>
      </c>
      <c r="AV80" s="142">
        <f t="shared" si="89"/>
        <v>36.5669182637278</v>
      </c>
      <c r="AW80" s="24">
        <f t="shared" si="162"/>
        <v>31.390769126099649</v>
      </c>
      <c r="AX80" s="158">
        <f t="shared" si="90"/>
        <v>-0.1043793809941997</v>
      </c>
      <c r="AY80" s="159">
        <f t="shared" si="91"/>
        <v>28.114220075785532</v>
      </c>
      <c r="AZ80" s="143">
        <f t="shared" si="92"/>
        <v>0.20942212957982431</v>
      </c>
      <c r="BA80" s="142">
        <f t="shared" si="93"/>
        <v>37.964690845636035</v>
      </c>
      <c r="BB80" s="24">
        <f t="shared" si="163"/>
        <v>33.026484170170448</v>
      </c>
      <c r="BC80" s="158">
        <f t="shared" si="94"/>
        <v>-0.11619234224996149</v>
      </c>
      <c r="BD80" s="159">
        <f t="shared" si="95"/>
        <v>29.189059618157071</v>
      </c>
      <c r="BE80" s="143">
        <f t="shared" si="96"/>
        <v>0.1899129265893908</v>
      </c>
      <c r="BF80" s="142">
        <f t="shared" si="97"/>
        <v>39.298640433885708</v>
      </c>
      <c r="BG80" s="153" t="e">
        <v>#REF!</v>
      </c>
      <c r="BH80" s="80" t="e">
        <f t="shared" si="98"/>
        <v>#REF!</v>
      </c>
      <c r="BI80" s="24">
        <v>23.46</v>
      </c>
      <c r="BJ80" s="154">
        <v>27.23</v>
      </c>
      <c r="BK80" s="135">
        <f t="shared" si="99"/>
        <v>46082</v>
      </c>
      <c r="BL80" s="108">
        <f t="shared" si="164"/>
        <v>24.436904378139577</v>
      </c>
      <c r="BM80" s="158">
        <f t="shared" si="100"/>
        <v>-0.23643436075026908</v>
      </c>
      <c r="BN80" s="159">
        <f t="shared" si="101"/>
        <v>18.659180512778697</v>
      </c>
      <c r="BO80" s="141">
        <f t="shared" si="102"/>
        <v>0.23401329406033961</v>
      </c>
      <c r="BP80" s="142">
        <f t="shared" si="103"/>
        <v>30.155464868305554</v>
      </c>
      <c r="BQ80" s="24">
        <f t="shared" si="165"/>
        <v>26.279592240825064</v>
      </c>
      <c r="BR80" s="158">
        <f t="shared" si="104"/>
        <v>-0.23848791008215989</v>
      </c>
      <c r="BS80" s="159">
        <f t="shared" si="105"/>
        <v>20.012227209499351</v>
      </c>
      <c r="BT80" s="143">
        <f t="shared" si="106"/>
        <v>0.21675108004123508</v>
      </c>
      <c r="BU80" s="142">
        <f t="shared" si="107"/>
        <v>31.97572224206716</v>
      </c>
      <c r="BV80" s="24">
        <f t="shared" si="166"/>
        <v>28.122280103510555</v>
      </c>
      <c r="BW80" s="158">
        <f t="shared" si="108"/>
        <v>-0.2405414594140507</v>
      </c>
      <c r="BX80" s="159">
        <f t="shared" si="109"/>
        <v>21.357705805361405</v>
      </c>
      <c r="BY80" s="143">
        <f t="shared" si="110"/>
        <v>0.19948886602213056</v>
      </c>
      <c r="BZ80" s="142">
        <f t="shared" si="111"/>
        <v>33.732361871316598</v>
      </c>
      <c r="CA80" s="24">
        <f t="shared" si="167"/>
        <v>29.964967966196042</v>
      </c>
      <c r="CB80" s="158">
        <f t="shared" si="112"/>
        <v>-0.24259500874594153</v>
      </c>
      <c r="CC80" s="159">
        <f t="shared" si="113"/>
        <v>22.695616300364854</v>
      </c>
      <c r="CD80" s="143">
        <f t="shared" si="114"/>
        <v>0.18222665200302601</v>
      </c>
      <c r="CE80" s="142">
        <f t="shared" si="115"/>
        <v>35.425383756053868</v>
      </c>
      <c r="CF80" s="24">
        <f t="shared" si="168"/>
        <v>31.807655828881533</v>
      </c>
      <c r="CG80" s="158">
        <f t="shared" si="116"/>
        <v>-0.24464855807783234</v>
      </c>
      <c r="CH80" s="159">
        <f t="shared" si="117"/>
        <v>24.025958694509704</v>
      </c>
      <c r="CI80" s="143">
        <f t="shared" si="118"/>
        <v>0.16496443798392146</v>
      </c>
      <c r="CJ80" s="142">
        <f t="shared" si="119"/>
        <v>37.054787896278981</v>
      </c>
      <c r="CK80" s="15" t="e">
        <v>#REF!</v>
      </c>
      <c r="CL80" s="80" t="e">
        <f t="shared" si="120"/>
        <v>#REF!</v>
      </c>
      <c r="CM80" s="15"/>
      <c r="CN80" s="34">
        <v>20.170000000000002</v>
      </c>
      <c r="CO80" s="135">
        <f t="shared" si="121"/>
        <v>46082</v>
      </c>
      <c r="CP80" s="108">
        <f t="shared" si="169"/>
        <v>27.34523611961869</v>
      </c>
      <c r="CQ80" s="158">
        <f t="shared" si="122"/>
        <v>-6.929540316214558E-2</v>
      </c>
      <c r="CR80" s="159">
        <f t="shared" si="123"/>
        <v>25.450336958145648</v>
      </c>
      <c r="CS80" s="141">
        <f t="shared" si="124"/>
        <v>0.34438209421589633</v>
      </c>
      <c r="CT80" s="142">
        <f t="shared" si="125"/>
        <v>36.762445801321149</v>
      </c>
      <c r="CU80" s="24">
        <f t="shared" si="170"/>
        <v>29.120583978383621</v>
      </c>
      <c r="CV80" s="158">
        <f t="shared" si="126"/>
        <v>-6.68504689998764E-2</v>
      </c>
      <c r="CW80" s="159">
        <f t="shared" si="127"/>
        <v>27.173859281878393</v>
      </c>
      <c r="CX80" s="143">
        <f t="shared" si="128"/>
        <v>0.31522161774876922</v>
      </c>
      <c r="CY80" s="142">
        <f t="shared" si="129"/>
        <v>38.300021569838599</v>
      </c>
      <c r="CZ80" s="24">
        <f t="shared" si="171"/>
        <v>30.895931837148549</v>
      </c>
      <c r="DA80" s="158">
        <f t="shared" si="130"/>
        <v>-6.4405534837607248E-2</v>
      </c>
      <c r="DB80" s="159">
        <f t="shared" si="131"/>
        <v>28.906062822870737</v>
      </c>
      <c r="DC80" s="143">
        <f t="shared" si="132"/>
        <v>0.28606114128164217</v>
      </c>
      <c r="DD80" s="142">
        <f t="shared" si="133"/>
        <v>39.734057359443085</v>
      </c>
      <c r="DE80" s="24">
        <f t="shared" si="172"/>
        <v>32.671279695913476</v>
      </c>
      <c r="DF80" s="158">
        <f t="shared" si="134"/>
        <v>-6.1960600675338082E-2</v>
      </c>
      <c r="DG80" s="159">
        <f t="shared" si="135"/>
        <v>30.646947581122703</v>
      </c>
      <c r="DH80" s="143">
        <f t="shared" si="136"/>
        <v>0.25690066481451501</v>
      </c>
      <c r="DI80" s="142">
        <f t="shared" si="137"/>
        <v>41.064553170134609</v>
      </c>
      <c r="DJ80" s="24">
        <f t="shared" si="173"/>
        <v>34.446627554678408</v>
      </c>
      <c r="DK80" s="158">
        <f t="shared" si="138"/>
        <v>-5.9515666513068916E-2</v>
      </c>
      <c r="DL80" s="159">
        <f t="shared" si="139"/>
        <v>32.396513556634275</v>
      </c>
      <c r="DM80" s="143">
        <f t="shared" si="140"/>
        <v>0.22774018834738785</v>
      </c>
      <c r="DN80" s="142">
        <f t="shared" si="141"/>
        <v>42.291509001913184</v>
      </c>
      <c r="DO80" s="51" t="e">
        <v>#REF!</v>
      </c>
      <c r="DP80" s="80" t="e">
        <f t="shared" si="142"/>
        <v>#REF!</v>
      </c>
      <c r="DQ80" s="15"/>
      <c r="DR80">
        <v>32.619999999999997</v>
      </c>
      <c r="DS80" s="135">
        <f t="shared" si="143"/>
        <v>46082</v>
      </c>
      <c r="DT80" s="108">
        <f t="shared" si="174"/>
        <v>-16.504778093293616</v>
      </c>
      <c r="DU80" s="158">
        <f t="shared" si="144"/>
        <v>0</v>
      </c>
      <c r="DV80" s="159">
        <f t="shared" si="145"/>
        <v>-16.504778093293616</v>
      </c>
      <c r="DW80" s="141"/>
      <c r="DX80" s="142"/>
      <c r="DY80" s="24">
        <f t="shared" si="175"/>
        <v>-5.8756419510257176</v>
      </c>
      <c r="DZ80" s="158">
        <f t="shared" si="146"/>
        <v>0</v>
      </c>
      <c r="EA80" s="159">
        <f t="shared" si="147"/>
        <v>-5.8756419510257176</v>
      </c>
      <c r="EB80" s="143"/>
      <c r="EC80" s="142"/>
      <c r="ED80" s="24">
        <f t="shared" si="178"/>
        <v>4.7534941912421802</v>
      </c>
      <c r="EE80" s="158">
        <f t="shared" si="148"/>
        <v>0</v>
      </c>
      <c r="EF80" s="159">
        <f t="shared" si="149"/>
        <v>4.7534941912421802</v>
      </c>
      <c r="EG80" s="143"/>
      <c r="EH80" s="142"/>
      <c r="EI80" s="24">
        <f t="shared" si="176"/>
        <v>15.382630333510077</v>
      </c>
      <c r="EJ80" s="158">
        <f t="shared" si="150"/>
        <v>0</v>
      </c>
      <c r="EK80" s="159">
        <f t="shared" si="151"/>
        <v>15.382630333510077</v>
      </c>
      <c r="EL80" s="143"/>
      <c r="EM80" s="142"/>
      <c r="EN80" s="24">
        <f t="shared" si="177"/>
        <v>26.011766475777979</v>
      </c>
      <c r="EO80" s="158">
        <f t="shared" si="152"/>
        <v>0</v>
      </c>
      <c r="EP80" s="159">
        <f t="shared" si="153"/>
        <v>26.011766475777979</v>
      </c>
      <c r="EQ80" s="143"/>
      <c r="ER80" s="142"/>
      <c r="ES80" s="51"/>
      <c r="ET80" s="80"/>
      <c r="EU80" s="67"/>
      <c r="EV80" s="34"/>
    </row>
    <row r="81" spans="1:152" ht="15" customHeight="1">
      <c r="A81">
        <f t="shared" si="54"/>
        <v>2026</v>
      </c>
      <c r="B81" s="48">
        <v>46113</v>
      </c>
      <c r="C81" s="111">
        <f t="shared" si="55"/>
        <v>3.0920000000000001</v>
      </c>
      <c r="D81" s="108">
        <f t="shared" si="154"/>
        <v>18.257383351119405</v>
      </c>
      <c r="E81" s="158">
        <f t="shared" si="56"/>
        <v>-0.15512687343374232</v>
      </c>
      <c r="F81" s="159">
        <f t="shared" si="179"/>
        <v>15.425172554778991</v>
      </c>
      <c r="G81" s="141">
        <f t="shared" si="58"/>
        <v>0.37754175048914962</v>
      </c>
      <c r="H81" s="80">
        <f t="shared" si="180"/>
        <v>25.150307820852483</v>
      </c>
      <c r="I81" s="24">
        <f t="shared" si="155"/>
        <v>23.822198877357827</v>
      </c>
      <c r="J81" s="158">
        <f t="shared" si="60"/>
        <v>-0.16794327151231131</v>
      </c>
      <c r="K81" s="159">
        <f t="shared" si="181"/>
        <v>19.821420863277446</v>
      </c>
      <c r="L81" s="143">
        <f t="shared" si="62"/>
        <v>0.35475951970272812</v>
      </c>
      <c r="M81" s="142">
        <f t="shared" si="63"/>
        <v>32.273350709352158</v>
      </c>
      <c r="N81" s="24">
        <f t="shared" si="156"/>
        <v>29.38701440359625</v>
      </c>
      <c r="O81" s="158">
        <f t="shared" si="64"/>
        <v>-0.1807596695908803</v>
      </c>
      <c r="P81" s="159">
        <f t="shared" si="182"/>
        <v>24.075027389739752</v>
      </c>
      <c r="Q81" s="143">
        <f t="shared" si="66"/>
        <v>0.33197728891630662</v>
      </c>
      <c r="R81" s="142">
        <f t="shared" si="183"/>
        <v>39.142835774646585</v>
      </c>
      <c r="S81" s="24">
        <f t="shared" si="157"/>
        <v>34.95182992983468</v>
      </c>
      <c r="T81" s="158">
        <f t="shared" si="68"/>
        <v>-0.19357606766944929</v>
      </c>
      <c r="U81" s="159">
        <f t="shared" si="69"/>
        <v>28.185992134165918</v>
      </c>
      <c r="V81" s="143">
        <f t="shared" si="70"/>
        <v>0.30919505812988513</v>
      </c>
      <c r="W81" s="142">
        <f t="shared" si="71"/>
        <v>45.758763016735777</v>
      </c>
      <c r="X81" s="24">
        <f t="shared" si="158"/>
        <v>40.5166454560731</v>
      </c>
      <c r="Y81" s="158">
        <f t="shared" si="72"/>
        <v>-0.20639246574801828</v>
      </c>
      <c r="Z81" s="159">
        <f t="shared" si="184"/>
        <v>32.154315096555933</v>
      </c>
      <c r="AA81" s="143">
        <f t="shared" si="74"/>
        <v>0.28641282734346363</v>
      </c>
      <c r="AB81" s="142">
        <f t="shared" si="185"/>
        <v>52.121132435619693</v>
      </c>
      <c r="AC81" s="144" t="e">
        <v>#REF!</v>
      </c>
      <c r="AD81" s="80" t="e">
        <f t="shared" si="76"/>
        <v>#REF!</v>
      </c>
      <c r="AE81">
        <v>30.55</v>
      </c>
      <c r="AG81" s="135">
        <f t="shared" si="77"/>
        <v>46113</v>
      </c>
      <c r="AH81" s="108">
        <f t="shared" si="159"/>
        <v>24.169824495011614</v>
      </c>
      <c r="AI81" s="158">
        <f t="shared" si="78"/>
        <v>-5.2230481669561638E-2</v>
      </c>
      <c r="AJ81" s="159">
        <f t="shared" si="79"/>
        <v>22.907422919768386</v>
      </c>
      <c r="AK81" s="143">
        <f t="shared" si="80"/>
        <v>0.29554646712946414</v>
      </c>
      <c r="AL81" s="142">
        <f t="shared" si="81"/>
        <v>31.31313073565148</v>
      </c>
      <c r="AM81" s="24">
        <f t="shared" si="160"/>
        <v>25.66263173121791</v>
      </c>
      <c r="AN81" s="158">
        <f t="shared" si="82"/>
        <v>-6.3011377833320656E-2</v>
      </c>
      <c r="AO81" s="159">
        <f t="shared" si="83"/>
        <v>24.045593947004775</v>
      </c>
      <c r="AP81" s="143">
        <f t="shared" si="84"/>
        <v>0.27774172815472364</v>
      </c>
      <c r="AQ81" s="142">
        <f t="shared" si="85"/>
        <v>32.790215417244617</v>
      </c>
      <c r="AR81" s="24">
        <f t="shared" si="161"/>
        <v>27.155438967424203</v>
      </c>
      <c r="AS81" s="158">
        <f t="shared" si="86"/>
        <v>-7.3792273997079674E-2</v>
      </c>
      <c r="AT81" s="159">
        <f t="shared" si="87"/>
        <v>25.151577374629063</v>
      </c>
      <c r="AU81" s="143">
        <f t="shared" si="88"/>
        <v>0.25993698917998326</v>
      </c>
      <c r="AV81" s="142">
        <f t="shared" si="89"/>
        <v>34.21414201247724</v>
      </c>
      <c r="AW81" s="24">
        <f t="shared" si="162"/>
        <v>28.648246203630496</v>
      </c>
      <c r="AX81" s="158">
        <f t="shared" si="90"/>
        <v>-8.4573170160838665E-2</v>
      </c>
      <c r="AY81" s="159">
        <f t="shared" si="91"/>
        <v>26.225373202641254</v>
      </c>
      <c r="AZ81" s="143">
        <f t="shared" si="92"/>
        <v>0.24213225020524287</v>
      </c>
      <c r="BA81" s="142">
        <f t="shared" si="93"/>
        <v>35.584910521349357</v>
      </c>
      <c r="BB81" s="24">
        <f t="shared" si="163"/>
        <v>30.141053439836785</v>
      </c>
      <c r="BC81" s="158">
        <f t="shared" si="94"/>
        <v>-9.5354066324597656E-2</v>
      </c>
      <c r="BD81" s="159">
        <f t="shared" si="95"/>
        <v>27.266981431041348</v>
      </c>
      <c r="BE81" s="143">
        <f t="shared" si="96"/>
        <v>0.22432751123050249</v>
      </c>
      <c r="BF81" s="142">
        <f t="shared" si="97"/>
        <v>36.902520943860949</v>
      </c>
      <c r="BG81" s="153" t="e">
        <v>#REF!</v>
      </c>
      <c r="BH81" s="80" t="e">
        <f t="shared" si="98"/>
        <v>#REF!</v>
      </c>
      <c r="BI81" s="24">
        <v>21.15</v>
      </c>
      <c r="BJ81" s="154">
        <v>28.57</v>
      </c>
      <c r="BK81" s="135">
        <f t="shared" si="99"/>
        <v>46113</v>
      </c>
      <c r="BL81" s="108">
        <f t="shared" si="164"/>
        <v>22.301920996814513</v>
      </c>
      <c r="BM81" s="158">
        <f t="shared" si="100"/>
        <v>-0.23405506809571794</v>
      </c>
      <c r="BN81" s="159">
        <f t="shared" si="101"/>
        <v>17.082043359239769</v>
      </c>
      <c r="BO81" s="141">
        <f t="shared" si="102"/>
        <v>0.25401371887561663</v>
      </c>
      <c r="BP81" s="142">
        <f t="shared" si="103"/>
        <v>27.966914887285565</v>
      </c>
      <c r="BQ81" s="24">
        <f t="shared" si="165"/>
        <v>23.98361842049324</v>
      </c>
      <c r="BR81" s="158">
        <f t="shared" si="104"/>
        <v>-0.23592920461703035</v>
      </c>
      <c r="BS81" s="159">
        <f t="shared" si="105"/>
        <v>18.325182402707913</v>
      </c>
      <c r="BT81" s="143">
        <f t="shared" si="106"/>
        <v>0.23825965578616237</v>
      </c>
      <c r="BU81" s="142">
        <f t="shared" si="107"/>
        <v>29.697947089866627</v>
      </c>
      <c r="BV81" s="24">
        <f t="shared" si="166"/>
        <v>25.665315844171971</v>
      </c>
      <c r="BW81" s="158">
        <f t="shared" si="108"/>
        <v>-0.23780334113834276</v>
      </c>
      <c r="BX81" s="159">
        <f t="shared" si="109"/>
        <v>19.562017985057029</v>
      </c>
      <c r="BY81" s="143">
        <f t="shared" si="110"/>
        <v>0.22250559269670803</v>
      </c>
      <c r="BZ81" s="142">
        <f t="shared" si="111"/>
        <v>31.375992157827667</v>
      </c>
      <c r="CA81" s="24">
        <f t="shared" si="167"/>
        <v>27.347013267850699</v>
      </c>
      <c r="CB81" s="158">
        <f t="shared" si="112"/>
        <v>-0.23967747765965514</v>
      </c>
      <c r="CC81" s="159">
        <f t="shared" si="113"/>
        <v>20.792550106287123</v>
      </c>
      <c r="CD81" s="143">
        <f t="shared" si="114"/>
        <v>0.20675152960725374</v>
      </c>
      <c r="CE81" s="142">
        <f t="shared" si="115"/>
        <v>33.001050091168693</v>
      </c>
      <c r="CF81" s="24">
        <f t="shared" si="168"/>
        <v>29.02871069152943</v>
      </c>
      <c r="CG81" s="158">
        <f t="shared" si="116"/>
        <v>-0.24155161418096754</v>
      </c>
      <c r="CH81" s="159">
        <f t="shared" si="117"/>
        <v>22.016778766398186</v>
      </c>
      <c r="CI81" s="143">
        <f t="shared" si="118"/>
        <v>0.19099746651779942</v>
      </c>
      <c r="CJ81" s="142">
        <f t="shared" si="119"/>
        <v>34.573120889889708</v>
      </c>
      <c r="CK81" s="15" t="e">
        <v>#REF!</v>
      </c>
      <c r="CL81" s="80" t="e">
        <f t="shared" si="120"/>
        <v>#REF!</v>
      </c>
      <c r="CM81" s="15"/>
      <c r="CN81" s="34">
        <v>18.190000000000001</v>
      </c>
      <c r="CO81" s="135">
        <f t="shared" si="121"/>
        <v>46113</v>
      </c>
      <c r="CP81" s="108">
        <f t="shared" si="169"/>
        <v>24.956160000549289</v>
      </c>
      <c r="CQ81" s="158">
        <f t="shared" si="122"/>
        <v>-7.2585537988926932E-2</v>
      </c>
      <c r="CR81" s="159">
        <f t="shared" si="123"/>
        <v>23.144703700771679</v>
      </c>
      <c r="CS81" s="141">
        <f t="shared" si="124"/>
        <v>0.3836231914489559</v>
      </c>
      <c r="CT81" s="142">
        <f t="shared" si="125"/>
        <v>34.52992174627078</v>
      </c>
      <c r="CU81" s="24">
        <f t="shared" si="170"/>
        <v>26.576400726435114</v>
      </c>
      <c r="CV81" s="158">
        <f t="shared" si="126"/>
        <v>-7.0354210825486471E-2</v>
      </c>
      <c r="CW81" s="159">
        <f t="shared" si="127"/>
        <v>24.706639026744888</v>
      </c>
      <c r="CX81" s="143">
        <f t="shared" si="128"/>
        <v>0.35701038352795317</v>
      </c>
      <c r="CY81" s="142">
        <f t="shared" si="129"/>
        <v>36.064451742572288</v>
      </c>
      <c r="CZ81" s="24">
        <f t="shared" si="171"/>
        <v>28.196641452320932</v>
      </c>
      <c r="DA81" s="158">
        <f t="shared" si="130"/>
        <v>-6.8122883662046024E-2</v>
      </c>
      <c r="DB81" s="159">
        <f t="shared" si="131"/>
        <v>26.275804927004049</v>
      </c>
      <c r="DC81" s="143">
        <f t="shared" si="132"/>
        <v>0.33039757560695054</v>
      </c>
      <c r="DD81" s="142">
        <f t="shared" si="133"/>
        <v>37.512743428426212</v>
      </c>
      <c r="DE81" s="24">
        <f t="shared" si="172"/>
        <v>29.81688217820675</v>
      </c>
      <c r="DF81" s="158">
        <f t="shared" si="134"/>
        <v>-6.5891556498605564E-2</v>
      </c>
      <c r="DG81" s="159">
        <f t="shared" si="135"/>
        <v>27.852201401549173</v>
      </c>
      <c r="DH81" s="143">
        <f t="shared" si="136"/>
        <v>0.30378476768594792</v>
      </c>
      <c r="DI81" s="142">
        <f t="shared" si="137"/>
        <v>38.874796803832574</v>
      </c>
      <c r="DJ81" s="24">
        <f t="shared" si="173"/>
        <v>31.437122904092575</v>
      </c>
      <c r="DK81" s="158">
        <f t="shared" si="138"/>
        <v>-6.3660229335165117E-2</v>
      </c>
      <c r="DL81" s="159">
        <f t="shared" si="139"/>
        <v>29.435828450380271</v>
      </c>
      <c r="DM81" s="143">
        <f t="shared" si="140"/>
        <v>0.27717195976494513</v>
      </c>
      <c r="DN81" s="142">
        <f t="shared" si="141"/>
        <v>40.150611868791358</v>
      </c>
      <c r="DO81" s="51" t="e">
        <v>#REF!</v>
      </c>
      <c r="DP81" s="80" t="e">
        <f t="shared" si="142"/>
        <v>#REF!</v>
      </c>
      <c r="DQ81" s="15"/>
      <c r="DR81">
        <v>30.02</v>
      </c>
      <c r="DS81" s="135">
        <f t="shared" si="143"/>
        <v>46113</v>
      </c>
      <c r="DT81" s="108">
        <f t="shared" si="174"/>
        <v>-15.062802203206571</v>
      </c>
      <c r="DU81" s="158">
        <f t="shared" si="144"/>
        <v>0</v>
      </c>
      <c r="DV81" s="159">
        <f t="shared" si="145"/>
        <v>-15.062802203206571</v>
      </c>
      <c r="DW81" s="141"/>
      <c r="DX81" s="142"/>
      <c r="DY81" s="24">
        <f t="shared" si="175"/>
        <v>-5.3623036932029278</v>
      </c>
      <c r="DZ81" s="158">
        <f t="shared" si="146"/>
        <v>0</v>
      </c>
      <c r="EA81" s="159">
        <f t="shared" si="147"/>
        <v>-5.3623036932029278</v>
      </c>
      <c r="EB81" s="143"/>
      <c r="EC81" s="142"/>
      <c r="ED81" s="24">
        <f t="shared" si="178"/>
        <v>4.3381948168007147</v>
      </c>
      <c r="EE81" s="158">
        <f t="shared" si="148"/>
        <v>0</v>
      </c>
      <c r="EF81" s="159">
        <f t="shared" si="149"/>
        <v>4.3381948168007147</v>
      </c>
      <c r="EG81" s="143"/>
      <c r="EH81" s="142"/>
      <c r="EI81" s="24">
        <f t="shared" si="176"/>
        <v>14.038693326804358</v>
      </c>
      <c r="EJ81" s="158">
        <f t="shared" si="150"/>
        <v>0</v>
      </c>
      <c r="EK81" s="159">
        <f t="shared" si="151"/>
        <v>14.038693326804358</v>
      </c>
      <c r="EL81" s="143"/>
      <c r="EM81" s="142"/>
      <c r="EN81" s="24">
        <f t="shared" si="177"/>
        <v>23.739191836808001</v>
      </c>
      <c r="EO81" s="158">
        <f t="shared" si="152"/>
        <v>0</v>
      </c>
      <c r="EP81" s="159">
        <f t="shared" si="153"/>
        <v>23.739191836808001</v>
      </c>
      <c r="EQ81" s="143"/>
      <c r="ER81" s="142"/>
      <c r="ES81" s="51"/>
      <c r="ET81" s="80"/>
      <c r="EU81" s="67"/>
      <c r="EV81" s="34"/>
    </row>
    <row r="82" spans="1:152" ht="15" customHeight="1">
      <c r="A82">
        <f t="shared" si="54"/>
        <v>2026</v>
      </c>
      <c r="B82" s="46">
        <v>46143</v>
      </c>
      <c r="C82" s="111">
        <f t="shared" si="55"/>
        <v>3.1219999999999999</v>
      </c>
      <c r="D82" s="108">
        <f t="shared" si="154"/>
        <v>18.434524845470495</v>
      </c>
      <c r="E82" s="158">
        <f t="shared" si="56"/>
        <v>-0.15553485028349259</v>
      </c>
      <c r="F82" s="159">
        <f t="shared" si="179"/>
        <v>15.567313783582918</v>
      </c>
      <c r="G82" s="141">
        <f t="shared" si="58"/>
        <v>0.37681653715779484</v>
      </c>
      <c r="H82" s="80">
        <f t="shared" si="180"/>
        <v>25.380958661890023</v>
      </c>
      <c r="I82" s="24">
        <f t="shared" si="155"/>
        <v>24.053332760385231</v>
      </c>
      <c r="J82" s="158">
        <f t="shared" si="60"/>
        <v>-0.16847559892556646</v>
      </c>
      <c r="K82" s="159">
        <f t="shared" si="181"/>
        <v>20.000933117423383</v>
      </c>
      <c r="L82" s="143">
        <f t="shared" si="62"/>
        <v>0.35381326273502389</v>
      </c>
      <c r="M82" s="142">
        <f t="shared" si="63"/>
        <v>32.563720903988369</v>
      </c>
      <c r="N82" s="24">
        <f t="shared" si="156"/>
        <v>29.672140675299964</v>
      </c>
      <c r="O82" s="158">
        <f t="shared" si="64"/>
        <v>-0.1814163475676403</v>
      </c>
      <c r="P82" s="159">
        <f t="shared" si="182"/>
        <v>24.289129289473831</v>
      </c>
      <c r="Q82" s="143">
        <f t="shared" si="66"/>
        <v>0.33080998831225289</v>
      </c>
      <c r="R82" s="142">
        <f t="shared" si="183"/>
        <v>39.487981185295467</v>
      </c>
      <c r="S82" s="24">
        <f t="shared" si="157"/>
        <v>35.290948590214704</v>
      </c>
      <c r="T82" s="158">
        <f t="shared" si="68"/>
        <v>-0.1943570962097142</v>
      </c>
      <c r="U82" s="159">
        <f t="shared" si="69"/>
        <v>28.431902299734269</v>
      </c>
      <c r="V82" s="143">
        <f t="shared" si="70"/>
        <v>0.30780671388948189</v>
      </c>
      <c r="W82" s="142">
        <f t="shared" si="71"/>
        <v>46.153739505811338</v>
      </c>
      <c r="X82" s="24">
        <f t="shared" si="158"/>
        <v>40.90975650512943</v>
      </c>
      <c r="Y82" s="158">
        <f t="shared" si="72"/>
        <v>-0.20729784485178804</v>
      </c>
      <c r="Z82" s="159">
        <f t="shared" si="184"/>
        <v>32.429252148204682</v>
      </c>
      <c r="AA82" s="143">
        <f t="shared" si="74"/>
        <v>0.28480343946671094</v>
      </c>
      <c r="AB82" s="142">
        <f t="shared" si="185"/>
        <v>52.560995865535943</v>
      </c>
      <c r="AC82" s="144" t="e">
        <v>#REF!</v>
      </c>
      <c r="AD82" s="80" t="e">
        <f t="shared" si="76"/>
        <v>#REF!</v>
      </c>
      <c r="AE82">
        <v>27.63</v>
      </c>
      <c r="AG82" s="135">
        <f t="shared" si="77"/>
        <v>46143</v>
      </c>
      <c r="AH82" s="108">
        <f t="shared" si="159"/>
        <v>24.404331200978739</v>
      </c>
      <c r="AI82" s="158">
        <f t="shared" si="78"/>
        <v>-5.3924064327401447E-2</v>
      </c>
      <c r="AJ82" s="159">
        <f t="shared" si="79"/>
        <v>23.088350475429952</v>
      </c>
      <c r="AK82" s="143">
        <f t="shared" si="80"/>
        <v>0.29274950139517297</v>
      </c>
      <c r="AL82" s="142">
        <f t="shared" si="81"/>
        <v>31.548686991947928</v>
      </c>
      <c r="AM82" s="24">
        <f t="shared" si="160"/>
        <v>25.91162233663076</v>
      </c>
      <c r="AN82" s="158">
        <f t="shared" si="82"/>
        <v>-6.4809561682917502E-2</v>
      </c>
      <c r="AO82" s="159">
        <f t="shared" si="83"/>
        <v>24.232301450500426</v>
      </c>
      <c r="AP82" s="143">
        <f t="shared" si="84"/>
        <v>0.27477201268911233</v>
      </c>
      <c r="AQ82" s="142">
        <f t="shared" si="85"/>
        <v>33.03141095810696</v>
      </c>
      <c r="AR82" s="24">
        <f t="shared" si="161"/>
        <v>27.418913472282778</v>
      </c>
      <c r="AS82" s="158">
        <f t="shared" si="86"/>
        <v>-7.5695059038433529E-2</v>
      </c>
      <c r="AT82" s="159">
        <f t="shared" si="87"/>
        <v>25.343437198228632</v>
      </c>
      <c r="AU82" s="143">
        <f t="shared" si="88"/>
        <v>0.25679452398305169</v>
      </c>
      <c r="AV82" s="142">
        <f t="shared" si="89"/>
        <v>34.459940305530118</v>
      </c>
      <c r="AW82" s="24">
        <f t="shared" si="162"/>
        <v>28.9262046079348</v>
      </c>
      <c r="AX82" s="158">
        <f t="shared" si="90"/>
        <v>-8.6580556393949556E-2</v>
      </c>
      <c r="AY82" s="159">
        <f t="shared" si="91"/>
        <v>26.421757718614575</v>
      </c>
      <c r="AZ82" s="143">
        <f t="shared" si="92"/>
        <v>0.238817035276991</v>
      </c>
      <c r="BA82" s="142">
        <f t="shared" si="93"/>
        <v>35.83427503421742</v>
      </c>
      <c r="BB82" s="24">
        <f t="shared" si="163"/>
        <v>30.433495743586818</v>
      </c>
      <c r="BC82" s="158">
        <f t="shared" si="94"/>
        <v>-9.7466053749465584E-2</v>
      </c>
      <c r="BD82" s="159">
        <f t="shared" si="95"/>
        <v>27.467263011658254</v>
      </c>
      <c r="BE82" s="143">
        <f t="shared" si="96"/>
        <v>0.22083954657093036</v>
      </c>
      <c r="BF82" s="142">
        <f t="shared" si="97"/>
        <v>37.154415144168865</v>
      </c>
      <c r="BG82" s="153" t="e">
        <v>#REF!</v>
      </c>
      <c r="BH82" s="80" t="e">
        <f t="shared" si="98"/>
        <v>#REF!</v>
      </c>
      <c r="BI82" s="24">
        <v>20.21</v>
      </c>
      <c r="BJ82" s="154">
        <v>25.31</v>
      </c>
      <c r="BK82" s="135">
        <f t="shared" si="99"/>
        <v>46143</v>
      </c>
      <c r="BL82" s="108">
        <f t="shared" si="164"/>
        <v>22.518304447624484</v>
      </c>
      <c r="BM82" s="158">
        <f t="shared" si="100"/>
        <v>-0.23429621262151704</v>
      </c>
      <c r="BN82" s="159">
        <f t="shared" si="101"/>
        <v>17.242351000887805</v>
      </c>
      <c r="BO82" s="141">
        <f t="shared" si="102"/>
        <v>0.25198664879298727</v>
      </c>
      <c r="BP82" s="142">
        <f t="shared" si="103"/>
        <v>28.1926165218816</v>
      </c>
      <c r="BQ82" s="24">
        <f t="shared" si="165"/>
        <v>24.216318469851196</v>
      </c>
      <c r="BR82" s="158">
        <f t="shared" si="104"/>
        <v>-0.23618853287363131</v>
      </c>
      <c r="BS82" s="159">
        <f t="shared" si="105"/>
        <v>18.496701738856423</v>
      </c>
      <c r="BT82" s="143">
        <f t="shared" si="106"/>
        <v>0.23607973256877107</v>
      </c>
      <c r="BU82" s="142">
        <f t="shared" si="107"/>
        <v>29.933300458013857</v>
      </c>
      <c r="BV82" s="24">
        <f t="shared" si="166"/>
        <v>25.914332492077907</v>
      </c>
      <c r="BW82" s="158">
        <f t="shared" si="108"/>
        <v>-0.23808085312574559</v>
      </c>
      <c r="BX82" s="159">
        <f t="shared" si="109"/>
        <v>19.744626104179773</v>
      </c>
      <c r="BY82" s="143">
        <f t="shared" si="110"/>
        <v>0.22017281634455491</v>
      </c>
      <c r="BZ82" s="142">
        <f t="shared" si="111"/>
        <v>31.619964060547908</v>
      </c>
      <c r="CA82" s="24">
        <f t="shared" si="167"/>
        <v>27.612346514304615</v>
      </c>
      <c r="CB82" s="158">
        <f t="shared" si="112"/>
        <v>-0.23997317337785984</v>
      </c>
      <c r="CC82" s="159">
        <f t="shared" si="113"/>
        <v>20.98612409685785</v>
      </c>
      <c r="CD82" s="143">
        <f t="shared" si="114"/>
        <v>0.20426590012033879</v>
      </c>
      <c r="CE82" s="142">
        <f t="shared" si="115"/>
        <v>33.252607329483752</v>
      </c>
      <c r="CF82" s="24">
        <f t="shared" si="168"/>
        <v>29.310360536531331</v>
      </c>
      <c r="CG82" s="158">
        <f t="shared" si="116"/>
        <v>-0.24186549362997412</v>
      </c>
      <c r="CH82" s="159">
        <f t="shared" si="117"/>
        <v>22.221195716890666</v>
      </c>
      <c r="CI82" s="143">
        <f t="shared" si="118"/>
        <v>0.1883589838961226</v>
      </c>
      <c r="CJ82" s="142">
        <f t="shared" si="119"/>
        <v>34.831230264821386</v>
      </c>
      <c r="CK82" s="15" t="e">
        <v>#REF!</v>
      </c>
      <c r="CL82" s="80" t="e">
        <f t="shared" si="120"/>
        <v>#REF!</v>
      </c>
      <c r="CM82" s="15"/>
      <c r="CN82" s="34">
        <v>17.97</v>
      </c>
      <c r="CO82" s="135">
        <f t="shared" si="121"/>
        <v>46143</v>
      </c>
      <c r="CP82" s="108">
        <f t="shared" si="169"/>
        <v>25.198296093698215</v>
      </c>
      <c r="CQ82" s="158">
        <f t="shared" si="122"/>
        <v>-7.225207837810449E-2</v>
      </c>
      <c r="CR82" s="159">
        <f t="shared" si="123"/>
        <v>23.377666829341649</v>
      </c>
      <c r="CS82" s="141">
        <f t="shared" si="124"/>
        <v>0.37964605321587552</v>
      </c>
      <c r="CT82" s="142">
        <f t="shared" si="125"/>
        <v>34.764729753435752</v>
      </c>
      <c r="CU82" s="24">
        <f t="shared" si="170"/>
        <v>26.83425713710557</v>
      </c>
      <c r="CV82" s="158">
        <f t="shared" si="126"/>
        <v>-6.9999101856674642E-2</v>
      </c>
      <c r="CW82" s="159">
        <f t="shared" si="127"/>
        <v>24.955883238517117</v>
      </c>
      <c r="CX82" s="143">
        <f t="shared" si="128"/>
        <v>0.35277503564492774</v>
      </c>
      <c r="CY82" s="142">
        <f t="shared" si="129"/>
        <v>36.300713155153147</v>
      </c>
      <c r="CZ82" s="24">
        <f t="shared" si="171"/>
        <v>28.470218180512919</v>
      </c>
      <c r="DA82" s="158">
        <f t="shared" si="130"/>
        <v>-6.7746125335244795E-2</v>
      </c>
      <c r="DB82" s="159">
        <f t="shared" si="131"/>
        <v>26.541471211334127</v>
      </c>
      <c r="DC82" s="143">
        <f t="shared" si="132"/>
        <v>0.32590401807398012</v>
      </c>
      <c r="DD82" s="142">
        <f t="shared" si="133"/>
        <v>37.74877668098496</v>
      </c>
      <c r="DE82" s="24">
        <f t="shared" si="172"/>
        <v>30.106179223920268</v>
      </c>
      <c r="DF82" s="158">
        <f t="shared" si="134"/>
        <v>-6.5493148813814961E-2</v>
      </c>
      <c r="DG82" s="159">
        <f t="shared" si="135"/>
        <v>28.134430747792674</v>
      </c>
      <c r="DH82" s="143">
        <f t="shared" si="136"/>
        <v>0.29903300050303244</v>
      </c>
      <c r="DI82" s="142">
        <f t="shared" si="137"/>
        <v>39.108920330931198</v>
      </c>
      <c r="DJ82" s="24">
        <f t="shared" si="173"/>
        <v>31.742140267327624</v>
      </c>
      <c r="DK82" s="158">
        <f t="shared" si="138"/>
        <v>-6.32401722923851E-2</v>
      </c>
      <c r="DL82" s="159">
        <f t="shared" si="139"/>
        <v>29.73476184789277</v>
      </c>
      <c r="DM82" s="143">
        <f t="shared" si="140"/>
        <v>0.27216198293208471</v>
      </c>
      <c r="DN82" s="142">
        <f t="shared" si="141"/>
        <v>40.381144104991883</v>
      </c>
      <c r="DO82" s="51" t="e">
        <v>#REF!</v>
      </c>
      <c r="DP82" s="80" t="e">
        <f t="shared" si="142"/>
        <v>#REF!</v>
      </c>
      <c r="DQ82" s="15"/>
      <c r="DR82">
        <v>30</v>
      </c>
      <c r="DS82" s="135">
        <f t="shared" si="143"/>
        <v>46143</v>
      </c>
      <c r="DT82" s="108">
        <f t="shared" si="174"/>
        <v>-15.208948408282959</v>
      </c>
      <c r="DU82" s="158">
        <f t="shared" si="144"/>
        <v>0</v>
      </c>
      <c r="DV82" s="159">
        <f t="shared" si="145"/>
        <v>-15.208948408282959</v>
      </c>
      <c r="DW82" s="141"/>
      <c r="DX82" s="142"/>
      <c r="DY82" s="24">
        <f t="shared" si="175"/>
        <v>-5.4143312193336159</v>
      </c>
      <c r="DZ82" s="158">
        <f t="shared" si="146"/>
        <v>0</v>
      </c>
      <c r="EA82" s="159">
        <f t="shared" si="147"/>
        <v>-5.4143312193336159</v>
      </c>
      <c r="EB82" s="143"/>
      <c r="EC82" s="142"/>
      <c r="ED82" s="24">
        <f t="shared" si="178"/>
        <v>4.3802859696157279</v>
      </c>
      <c r="EE82" s="158">
        <f t="shared" si="148"/>
        <v>0</v>
      </c>
      <c r="EF82" s="159">
        <f t="shared" si="149"/>
        <v>4.3802859696157279</v>
      </c>
      <c r="EG82" s="143"/>
      <c r="EH82" s="142"/>
      <c r="EI82" s="24">
        <f t="shared" si="176"/>
        <v>14.174903158565071</v>
      </c>
      <c r="EJ82" s="158">
        <f t="shared" si="150"/>
        <v>0</v>
      </c>
      <c r="EK82" s="159">
        <f t="shared" si="151"/>
        <v>14.174903158565071</v>
      </c>
      <c r="EL82" s="143"/>
      <c r="EM82" s="142"/>
      <c r="EN82" s="24">
        <f t="shared" si="177"/>
        <v>23.969520347514418</v>
      </c>
      <c r="EO82" s="158">
        <f t="shared" si="152"/>
        <v>0</v>
      </c>
      <c r="EP82" s="159">
        <f t="shared" si="153"/>
        <v>23.969520347514418</v>
      </c>
      <c r="EQ82" s="143"/>
      <c r="ER82" s="142"/>
      <c r="ES82" s="51"/>
      <c r="ET82" s="80"/>
      <c r="EU82" s="67"/>
      <c r="EV82" s="34"/>
    </row>
    <row r="83" spans="1:152" ht="15" customHeight="1">
      <c r="A83">
        <f t="shared" si="54"/>
        <v>2026</v>
      </c>
      <c r="B83" s="48">
        <v>46174</v>
      </c>
      <c r="C83" s="111">
        <f t="shared" si="55"/>
        <v>3.258</v>
      </c>
      <c r="D83" s="108">
        <f t="shared" si="154"/>
        <v>19.237566286528789</v>
      </c>
      <c r="E83" s="158">
        <f t="shared" si="56"/>
        <v>-0.15738434533569387</v>
      </c>
      <c r="F83" s="159">
        <f t="shared" si="179"/>
        <v>16.20987451067144</v>
      </c>
      <c r="G83" s="141">
        <f t="shared" si="58"/>
        <v>0.37352890338898648</v>
      </c>
      <c r="H83" s="80">
        <f t="shared" si="180"/>
        <v>26.423353325408826</v>
      </c>
      <c r="I83" s="24">
        <f t="shared" si="155"/>
        <v>25.10113969677613</v>
      </c>
      <c r="J83" s="158">
        <f t="shared" si="60"/>
        <v>-0.17088881653232316</v>
      </c>
      <c r="K83" s="159">
        <f t="shared" si="181"/>
        <v>20.811635640381542</v>
      </c>
      <c r="L83" s="143">
        <f t="shared" si="62"/>
        <v>0.34952356448143113</v>
      </c>
      <c r="M83" s="142">
        <f t="shared" si="63"/>
        <v>33.874579516139676</v>
      </c>
      <c r="N83" s="24">
        <f t="shared" si="156"/>
        <v>30.964713107023474</v>
      </c>
      <c r="O83" s="158">
        <f t="shared" si="64"/>
        <v>-0.18439328772895244</v>
      </c>
      <c r="P83" s="159">
        <f t="shared" si="182"/>
        <v>25.255027853635628</v>
      </c>
      <c r="Q83" s="143">
        <f t="shared" si="66"/>
        <v>0.32551822557387577</v>
      </c>
      <c r="R83" s="142">
        <f t="shared" si="183"/>
        <v>41.044291573025887</v>
      </c>
      <c r="S83" s="24">
        <f t="shared" si="157"/>
        <v>36.828286517270818</v>
      </c>
      <c r="T83" s="158">
        <f t="shared" si="68"/>
        <v>-0.19789775892558173</v>
      </c>
      <c r="U83" s="159">
        <f t="shared" si="69"/>
        <v>29.540051150433708</v>
      </c>
      <c r="V83" s="143">
        <f t="shared" si="70"/>
        <v>0.30151288666632037</v>
      </c>
      <c r="W83" s="142">
        <f t="shared" si="71"/>
        <v>47.932489496067468</v>
      </c>
      <c r="X83" s="24">
        <f t="shared" si="158"/>
        <v>42.691859927518159</v>
      </c>
      <c r="Y83" s="158">
        <f t="shared" si="72"/>
        <v>-0.21140223012221102</v>
      </c>
      <c r="Z83" s="159">
        <f t="shared" si="184"/>
        <v>33.666705530775765</v>
      </c>
      <c r="AA83" s="143">
        <f t="shared" si="74"/>
        <v>0.27750754775876496</v>
      </c>
      <c r="AB83" s="142">
        <f t="shared" si="185"/>
        <v>54.539173285264411</v>
      </c>
      <c r="AC83" s="144" t="e">
        <v>#REF!</v>
      </c>
      <c r="AD83" s="80" t="e">
        <f t="shared" si="76"/>
        <v>#REF!</v>
      </c>
      <c r="AE83">
        <v>33.58</v>
      </c>
      <c r="AG83" s="135">
        <f t="shared" si="77"/>
        <v>46174</v>
      </c>
      <c r="AH83" s="108">
        <f t="shared" si="159"/>
        <v>25.467428268029703</v>
      </c>
      <c r="AI83" s="158">
        <f t="shared" si="78"/>
        <v>-6.1601639042941844E-2</v>
      </c>
      <c r="AJ83" s="159">
        <f t="shared" si="79"/>
        <v>23.898592944510526</v>
      </c>
      <c r="AK83" s="143">
        <f t="shared" si="80"/>
        <v>0.28006992339971987</v>
      </c>
      <c r="AL83" s="142">
        <f t="shared" si="81"/>
        <v>32.600088952244647</v>
      </c>
      <c r="AM83" s="24">
        <f t="shared" si="160"/>
        <v>27.04037974783569</v>
      </c>
      <c r="AN83" s="158">
        <f t="shared" si="82"/>
        <v>-7.2961328467756506E-2</v>
      </c>
      <c r="AO83" s="159">
        <f t="shared" si="83"/>
        <v>25.06747771916098</v>
      </c>
      <c r="AP83" s="143">
        <f t="shared" si="84"/>
        <v>0.26130930257834067</v>
      </c>
      <c r="AQ83" s="142">
        <f t="shared" si="85"/>
        <v>34.106282521196121</v>
      </c>
      <c r="AR83" s="24">
        <f t="shared" si="161"/>
        <v>28.613331227641673</v>
      </c>
      <c r="AS83" s="158">
        <f t="shared" si="86"/>
        <v>-8.4321017892571112E-2</v>
      </c>
      <c r="AT83" s="159">
        <f t="shared" si="87"/>
        <v>26.200626013229638</v>
      </c>
      <c r="AU83" s="143">
        <f t="shared" si="88"/>
        <v>0.24254868175696159</v>
      </c>
      <c r="AV83" s="142">
        <f t="shared" si="89"/>
        <v>35.553456997581463</v>
      </c>
      <c r="AW83" s="24">
        <f t="shared" si="162"/>
        <v>30.186282707447653</v>
      </c>
      <c r="AX83" s="158">
        <f t="shared" si="90"/>
        <v>-9.5680707317385719E-2</v>
      </c>
      <c r="AY83" s="159">
        <f t="shared" si="91"/>
        <v>27.298037826716492</v>
      </c>
      <c r="AZ83" s="143">
        <f t="shared" si="92"/>
        <v>0.22378806093558251</v>
      </c>
      <c r="BA83" s="142">
        <f t="shared" si="93"/>
        <v>36.941612381400667</v>
      </c>
      <c r="BB83" s="24">
        <f t="shared" si="163"/>
        <v>31.759234187253636</v>
      </c>
      <c r="BC83" s="158">
        <f t="shared" si="94"/>
        <v>-0.10704039674220032</v>
      </c>
      <c r="BD83" s="159">
        <f t="shared" si="95"/>
        <v>28.359713159621553</v>
      </c>
      <c r="BE83" s="143">
        <f t="shared" si="96"/>
        <v>0.20502744011420337</v>
      </c>
      <c r="BF83" s="142">
        <f t="shared" si="97"/>
        <v>38.270748672653738</v>
      </c>
      <c r="BG83" s="153" t="e">
        <v>#REF!</v>
      </c>
      <c r="BH83" s="80" t="e">
        <f t="shared" si="98"/>
        <v>#REF!</v>
      </c>
      <c r="BI83" s="24">
        <v>18.97</v>
      </c>
      <c r="BJ83" s="154">
        <v>37.42</v>
      </c>
      <c r="BK83" s="135">
        <f t="shared" si="99"/>
        <v>46174</v>
      </c>
      <c r="BL83" s="108">
        <f t="shared" si="164"/>
        <v>23.499242757963028</v>
      </c>
      <c r="BM83" s="158">
        <f t="shared" si="100"/>
        <v>-0.23538940113847295</v>
      </c>
      <c r="BN83" s="159">
        <f t="shared" si="101"/>
        <v>17.967770077958512</v>
      </c>
      <c r="BO83" s="141">
        <f t="shared" si="102"/>
        <v>0.24279726441840047</v>
      </c>
      <c r="BP83" s="142">
        <f t="shared" si="103"/>
        <v>29.204794615500358</v>
      </c>
      <c r="BQ83" s="24">
        <f t="shared" si="165"/>
        <v>25.271225360273924</v>
      </c>
      <c r="BR83" s="158">
        <f t="shared" si="104"/>
        <v>-0.2373641543035557</v>
      </c>
      <c r="BS83" s="159">
        <f t="shared" si="105"/>
        <v>19.272742324417933</v>
      </c>
      <c r="BT83" s="143">
        <f t="shared" si="106"/>
        <v>0.22619741398326398</v>
      </c>
      <c r="BU83" s="142">
        <f t="shared" si="107"/>
        <v>30.987511184956166</v>
      </c>
      <c r="BV83" s="24">
        <f t="shared" si="166"/>
        <v>27.043207962584823</v>
      </c>
      <c r="BW83" s="158">
        <f t="shared" si="108"/>
        <v>-0.23933890746863842</v>
      </c>
      <c r="BX83" s="159">
        <f t="shared" si="109"/>
        <v>20.570716114372591</v>
      </c>
      <c r="BY83" s="143">
        <f t="shared" si="110"/>
        <v>0.20959756354812742</v>
      </c>
      <c r="BZ83" s="142">
        <f t="shared" si="111"/>
        <v>32.711398462067919</v>
      </c>
      <c r="CA83" s="24">
        <f t="shared" si="167"/>
        <v>28.815190564895723</v>
      </c>
      <c r="CB83" s="158">
        <f t="shared" si="112"/>
        <v>-0.24131366063372117</v>
      </c>
      <c r="CC83" s="159">
        <f t="shared" si="113"/>
        <v>21.861691447822473</v>
      </c>
      <c r="CD83" s="143">
        <f t="shared" si="114"/>
        <v>0.19299771311299091</v>
      </c>
      <c r="CE83" s="142">
        <f t="shared" si="115"/>
        <v>34.376456446835633</v>
      </c>
      <c r="CF83" s="24">
        <f t="shared" si="168"/>
        <v>30.587173167206625</v>
      </c>
      <c r="CG83" s="158">
        <f t="shared" si="116"/>
        <v>-0.24328841379880389</v>
      </c>
      <c r="CH83" s="159">
        <f t="shared" si="117"/>
        <v>23.145668324767591</v>
      </c>
      <c r="CI83" s="143">
        <f t="shared" si="118"/>
        <v>0.17639786267785434</v>
      </c>
      <c r="CJ83" s="142">
        <f t="shared" si="119"/>
        <v>35.982685139259296</v>
      </c>
      <c r="CK83" s="15" t="e">
        <v>#REF!</v>
      </c>
      <c r="CL83" s="80" t="e">
        <f t="shared" si="120"/>
        <v>#REF!</v>
      </c>
      <c r="CM83" s="15"/>
      <c r="CN83" s="34">
        <v>28.47</v>
      </c>
      <c r="CO83" s="135">
        <f t="shared" si="121"/>
        <v>46174</v>
      </c>
      <c r="CP83" s="108">
        <f t="shared" si="169"/>
        <v>26.295979715973345</v>
      </c>
      <c r="CQ83" s="158">
        <f t="shared" si="122"/>
        <v>-7.0740394809042789E-2</v>
      </c>
      <c r="CR83" s="159">
        <f t="shared" si="123"/>
        <v>24.435791728974809</v>
      </c>
      <c r="CS83" s="141">
        <f t="shared" si="124"/>
        <v>0.3616163598925779</v>
      </c>
      <c r="CT83" s="142">
        <f t="shared" si="125"/>
        <v>35.805036180672694</v>
      </c>
      <c r="CU83" s="24">
        <f t="shared" si="170"/>
        <v>28.003206198811643</v>
      </c>
      <c r="CV83" s="158">
        <f t="shared" si="126"/>
        <v>-6.8389274531394345E-2</v>
      </c>
      <c r="CW83" s="159">
        <f t="shared" si="127"/>
        <v>26.088087242321869</v>
      </c>
      <c r="CX83" s="143">
        <f t="shared" si="128"/>
        <v>0.33357479190854589</v>
      </c>
      <c r="CY83" s="142">
        <f t="shared" si="129"/>
        <v>37.344369879352342</v>
      </c>
      <c r="CZ83" s="24">
        <f t="shared" si="171"/>
        <v>29.710432681649934</v>
      </c>
      <c r="DA83" s="158">
        <f t="shared" si="130"/>
        <v>-6.6038154253745901E-2</v>
      </c>
      <c r="DB83" s="159">
        <f t="shared" si="131"/>
        <v>27.7484105452736</v>
      </c>
      <c r="DC83" s="143">
        <f t="shared" si="132"/>
        <v>0.30553322392451404</v>
      </c>
      <c r="DD83" s="142">
        <f t="shared" si="133"/>
        <v>38.787956963066684</v>
      </c>
      <c r="DE83" s="24">
        <f t="shared" si="172"/>
        <v>31.417659164488224</v>
      </c>
      <c r="DF83" s="158">
        <f t="shared" si="134"/>
        <v>-6.3687033976097457E-2</v>
      </c>
      <c r="DG83" s="159">
        <f t="shared" si="135"/>
        <v>29.416761637830014</v>
      </c>
      <c r="DH83" s="143">
        <f t="shared" si="136"/>
        <v>0.2774916559404822</v>
      </c>
      <c r="DI83" s="142">
        <f t="shared" si="137"/>
        <v>40.135797431815732</v>
      </c>
      <c r="DJ83" s="24">
        <f t="shared" si="173"/>
        <v>33.124885647326522</v>
      </c>
      <c r="DK83" s="158">
        <f t="shared" si="138"/>
        <v>-6.1335913698448999E-2</v>
      </c>
      <c r="DL83" s="159">
        <f t="shared" si="139"/>
        <v>31.09314051999111</v>
      </c>
      <c r="DM83" s="143">
        <f t="shared" si="140"/>
        <v>0.24945008795645018</v>
      </c>
      <c r="DN83" s="142">
        <f t="shared" si="141"/>
        <v>41.387891285599473</v>
      </c>
      <c r="DO83" s="51" t="e">
        <v>#REF!</v>
      </c>
      <c r="DP83" s="80" t="e">
        <f t="shared" si="142"/>
        <v>#REF!</v>
      </c>
      <c r="DQ83" s="15"/>
      <c r="DR83">
        <v>49.12</v>
      </c>
      <c r="DS83" s="135">
        <f t="shared" si="143"/>
        <v>46174</v>
      </c>
      <c r="DT83" s="108">
        <f t="shared" si="174"/>
        <v>-15.871477871295927</v>
      </c>
      <c r="DU83" s="158">
        <f t="shared" si="144"/>
        <v>0</v>
      </c>
      <c r="DV83" s="159">
        <f t="shared" si="145"/>
        <v>-15.871477871295927</v>
      </c>
      <c r="DW83" s="141"/>
      <c r="DX83" s="142"/>
      <c r="DY83" s="24">
        <f t="shared" si="175"/>
        <v>-5.6501893377927361</v>
      </c>
      <c r="DZ83" s="158">
        <f t="shared" si="146"/>
        <v>0</v>
      </c>
      <c r="EA83" s="159">
        <f t="shared" si="147"/>
        <v>-5.6501893377927361</v>
      </c>
      <c r="EB83" s="143"/>
      <c r="EC83" s="142"/>
      <c r="ED83" s="24">
        <f t="shared" si="178"/>
        <v>4.5710991957104561</v>
      </c>
      <c r="EE83" s="158">
        <f t="shared" si="148"/>
        <v>0</v>
      </c>
      <c r="EF83" s="159">
        <f t="shared" si="149"/>
        <v>4.5710991957104561</v>
      </c>
      <c r="EG83" s="143"/>
      <c r="EH83" s="142"/>
      <c r="EI83" s="24">
        <f t="shared" si="176"/>
        <v>14.792387729213646</v>
      </c>
      <c r="EJ83" s="158">
        <f t="shared" si="150"/>
        <v>0</v>
      </c>
      <c r="EK83" s="159">
        <f t="shared" si="151"/>
        <v>14.792387729213646</v>
      </c>
      <c r="EL83" s="143"/>
      <c r="EM83" s="142"/>
      <c r="EN83" s="24">
        <f t="shared" si="177"/>
        <v>25.013676262716839</v>
      </c>
      <c r="EO83" s="158">
        <f t="shared" si="152"/>
        <v>0</v>
      </c>
      <c r="EP83" s="159">
        <f t="shared" si="153"/>
        <v>25.013676262716839</v>
      </c>
      <c r="EQ83" s="143"/>
      <c r="ER83" s="142"/>
      <c r="ES83" s="51"/>
      <c r="ET83" s="80"/>
      <c r="EU83" s="67"/>
      <c r="EV83" s="34"/>
    </row>
    <row r="84" spans="1:152" ht="15" customHeight="1">
      <c r="A84">
        <f t="shared" si="54"/>
        <v>2026</v>
      </c>
      <c r="B84" s="46">
        <v>46204</v>
      </c>
      <c r="C84" s="111">
        <f t="shared" si="55"/>
        <v>3.407</v>
      </c>
      <c r="D84" s="108">
        <f t="shared" si="154"/>
        <v>20.117369041805887</v>
      </c>
      <c r="E84" s="158">
        <f t="shared" si="56"/>
        <v>-0.15941063035612024</v>
      </c>
      <c r="F84" s="159">
        <f t="shared" si="179"/>
        <v>16.910446561744912</v>
      </c>
      <c r="G84" s="141">
        <f t="shared" si="58"/>
        <v>0.36992701050992438</v>
      </c>
      <c r="H84" s="80">
        <f t="shared" si="180"/>
        <v>27.559327230766041</v>
      </c>
      <c r="I84" s="24">
        <f t="shared" si="155"/>
        <v>26.249104649145576</v>
      </c>
      <c r="J84" s="158">
        <f t="shared" si="60"/>
        <v>-0.17353270935149043</v>
      </c>
      <c r="K84" s="159">
        <f t="shared" si="181"/>
        <v>21.694026401328539</v>
      </c>
      <c r="L84" s="143">
        <f t="shared" si="62"/>
        <v>0.34482382154183316</v>
      </c>
      <c r="M84" s="142">
        <f t="shared" si="63"/>
        <v>35.30042122631545</v>
      </c>
      <c r="N84" s="24">
        <f t="shared" si="156"/>
        <v>32.380840256485257</v>
      </c>
      <c r="O84" s="158">
        <f t="shared" si="64"/>
        <v>-0.18765478834686056</v>
      </c>
      <c r="P84" s="159">
        <f t="shared" si="182"/>
        <v>26.304420531661016</v>
      </c>
      <c r="Q84" s="143">
        <f t="shared" si="66"/>
        <v>0.31972063257374195</v>
      </c>
      <c r="R84" s="142">
        <f t="shared" si="183"/>
        <v>42.733662986558016</v>
      </c>
      <c r="S84" s="24">
        <f t="shared" si="157"/>
        <v>38.512575863824949</v>
      </c>
      <c r="T84" s="158">
        <f t="shared" si="68"/>
        <v>-0.20177686734223077</v>
      </c>
      <c r="U84" s="159">
        <f t="shared" si="69"/>
        <v>30.741628952742342</v>
      </c>
      <c r="V84" s="143">
        <f t="shared" si="70"/>
        <v>0.29461744360565079</v>
      </c>
      <c r="W84" s="142">
        <f t="shared" si="71"/>
        <v>49.859052511493744</v>
      </c>
      <c r="X84" s="24">
        <f t="shared" si="158"/>
        <v>44.644311471164634</v>
      </c>
      <c r="Y84" s="158">
        <f t="shared" si="72"/>
        <v>-0.21589894633760093</v>
      </c>
      <c r="Z84" s="159">
        <f t="shared" si="184"/>
        <v>35.005651664572525</v>
      </c>
      <c r="AA84" s="143">
        <f t="shared" si="74"/>
        <v>0.26951425463755951</v>
      </c>
      <c r="AB84" s="142">
        <f t="shared" si="185"/>
        <v>56.676589801122617</v>
      </c>
      <c r="AC84" s="144" t="e">
        <v>#REF!</v>
      </c>
      <c r="AD84" s="80" t="e">
        <f t="shared" si="76"/>
        <v>#REF!</v>
      </c>
      <c r="AE84">
        <v>36.21</v>
      </c>
      <c r="AG84" s="135">
        <f t="shared" si="77"/>
        <v>46204</v>
      </c>
      <c r="AH84" s="108">
        <f t="shared" si="159"/>
        <v>26.632144907666422</v>
      </c>
      <c r="AI84" s="158">
        <f t="shared" si="78"/>
        <v>-7.0013099576879498E-2</v>
      </c>
      <c r="AJ84" s="159">
        <f t="shared" si="79"/>
        <v>24.767545894300088</v>
      </c>
      <c r="AK84" s="143">
        <f t="shared" si="80"/>
        <v>0.26617832691940718</v>
      </c>
      <c r="AL84" s="142">
        <f t="shared" si="81"/>
        <v>33.721044681464278</v>
      </c>
      <c r="AM84" s="24">
        <f t="shared" si="160"/>
        <v>28.277033088052853</v>
      </c>
      <c r="AN84" s="158">
        <f t="shared" si="82"/>
        <v>-8.1892308254087429E-2</v>
      </c>
      <c r="AO84" s="159">
        <f t="shared" si="83"/>
        <v>25.961361577894998</v>
      </c>
      <c r="AP84" s="143">
        <f t="shared" si="84"/>
        <v>0.24655971576580415</v>
      </c>
      <c r="AQ84" s="142">
        <f t="shared" si="85"/>
        <v>35.249010328943406</v>
      </c>
      <c r="AR84" s="24">
        <f t="shared" si="161"/>
        <v>29.921921268439281</v>
      </c>
      <c r="AS84" s="158">
        <f t="shared" si="86"/>
        <v>-9.3771516931295359E-2</v>
      </c>
      <c r="AT84" s="159">
        <f t="shared" si="87"/>
        <v>27.116097321598939</v>
      </c>
      <c r="AU84" s="143">
        <f t="shared" si="88"/>
        <v>0.22694110461220113</v>
      </c>
      <c r="AV84" s="142">
        <f t="shared" si="89"/>
        <v>36.712435133218207</v>
      </c>
      <c r="AW84" s="24">
        <f t="shared" si="162"/>
        <v>31.566809448825708</v>
      </c>
      <c r="AX84" s="158">
        <f t="shared" si="90"/>
        <v>-0.10565072560850326</v>
      </c>
      <c r="AY84" s="159">
        <f t="shared" si="91"/>
        <v>28.231753125411913</v>
      </c>
      <c r="AZ84" s="143">
        <f t="shared" si="92"/>
        <v>0.20732249345859816</v>
      </c>
      <c r="BA84" s="142">
        <f t="shared" si="93"/>
        <v>38.111319094288696</v>
      </c>
      <c r="BB84" s="24">
        <f t="shared" si="163"/>
        <v>33.211697629212139</v>
      </c>
      <c r="BC84" s="158">
        <f t="shared" si="94"/>
        <v>-0.11752993428571122</v>
      </c>
      <c r="BD84" s="159">
        <f t="shared" si="95"/>
        <v>29.308328989333926</v>
      </c>
      <c r="BE84" s="143">
        <f t="shared" si="96"/>
        <v>0.18770388230499507</v>
      </c>
      <c r="BF84" s="142">
        <f t="shared" si="97"/>
        <v>39.445662212154858</v>
      </c>
      <c r="BG84" s="153" t="e">
        <v>#REF!</v>
      </c>
      <c r="BH84" s="80" t="e">
        <f t="shared" si="98"/>
        <v>#REF!</v>
      </c>
      <c r="BI84" s="24">
        <v>33.26</v>
      </c>
      <c r="BJ84" s="154">
        <v>49.27</v>
      </c>
      <c r="BK84" s="135">
        <f t="shared" si="99"/>
        <v>46204</v>
      </c>
      <c r="BL84" s="108">
        <f t="shared" si="164"/>
        <v>24.573947230319227</v>
      </c>
      <c r="BM84" s="158">
        <f t="shared" si="100"/>
        <v>-0.23658708561660849</v>
      </c>
      <c r="BN84" s="159">
        <f t="shared" si="101"/>
        <v>18.760068673001673</v>
      </c>
      <c r="BO84" s="141">
        <f t="shared" si="102"/>
        <v>0.23272948300800761</v>
      </c>
      <c r="BP84" s="142">
        <f t="shared" si="103"/>
        <v>30.293029264697481</v>
      </c>
      <c r="BQ84" s="24">
        <f t="shared" si="165"/>
        <v>26.42696893875177</v>
      </c>
      <c r="BR84" s="158">
        <f t="shared" si="104"/>
        <v>-0.23865215131134049</v>
      </c>
      <c r="BS84" s="159">
        <f t="shared" si="105"/>
        <v>20.120115948880688</v>
      </c>
      <c r="BT84" s="143">
        <f t="shared" si="106"/>
        <v>0.21537046200355395</v>
      </c>
      <c r="BU84" s="142">
        <f t="shared" si="107"/>
        <v>32.118557448444307</v>
      </c>
      <c r="BV84" s="24">
        <f t="shared" si="166"/>
        <v>28.279990647184317</v>
      </c>
      <c r="BW84" s="158">
        <f t="shared" si="108"/>
        <v>-0.24071721700607251</v>
      </c>
      <c r="BX84" s="159">
        <f t="shared" si="109"/>
        <v>21.472510001636348</v>
      </c>
      <c r="BY84" s="143">
        <f t="shared" si="110"/>
        <v>0.19801144099910023</v>
      </c>
      <c r="BZ84" s="142">
        <f t="shared" si="111"/>
        <v>33.879752346674358</v>
      </c>
      <c r="CA84" s="24">
        <f t="shared" si="167"/>
        <v>30.133012355616859</v>
      </c>
      <c r="CB84" s="158">
        <f t="shared" si="112"/>
        <v>-0.24278228270080449</v>
      </c>
      <c r="CC84" s="159">
        <f t="shared" si="113"/>
        <v>22.817250831268652</v>
      </c>
      <c r="CD84" s="143">
        <f t="shared" si="114"/>
        <v>0.18065241999464654</v>
      </c>
      <c r="CE84" s="142">
        <f t="shared" si="115"/>
        <v>35.576613959387629</v>
      </c>
      <c r="CF84" s="24">
        <f t="shared" si="168"/>
        <v>31.986034064049406</v>
      </c>
      <c r="CG84" s="158">
        <f t="shared" si="116"/>
        <v>-0.24484734839553651</v>
      </c>
      <c r="CH84" s="159">
        <f t="shared" si="117"/>
        <v>24.154338437777604</v>
      </c>
      <c r="CI84" s="143">
        <f t="shared" si="118"/>
        <v>0.16329339899019285</v>
      </c>
      <c r="CJ84" s="142">
        <f t="shared" si="119"/>
        <v>37.209142286584125</v>
      </c>
      <c r="CK84" s="15" t="e">
        <v>#REF!</v>
      </c>
      <c r="CL84" s="80" t="e">
        <f t="shared" si="120"/>
        <v>#REF!</v>
      </c>
      <c r="CM84" s="15"/>
      <c r="CN84" s="34">
        <v>45.2</v>
      </c>
      <c r="CO84" s="135">
        <f t="shared" si="121"/>
        <v>46204</v>
      </c>
      <c r="CP84" s="108">
        <f t="shared" si="169"/>
        <v>27.498588978613011</v>
      </c>
      <c r="CQ84" s="158">
        <f t="shared" si="122"/>
        <v>-6.9084212075291362E-2</v>
      </c>
      <c r="CR84" s="159">
        <f t="shared" si="123"/>
        <v>25.59887062584324</v>
      </c>
      <c r="CS84" s="141">
        <f t="shared" si="124"/>
        <v>0.34186324000161211</v>
      </c>
      <c r="CT84" s="142">
        <f t="shared" si="125"/>
        <v>36.899345702314278</v>
      </c>
      <c r="CU84" s="24">
        <f t="shared" si="170"/>
        <v>29.283893038474911</v>
      </c>
      <c r="CV84" s="158">
        <f t="shared" si="126"/>
        <v>-6.6625566652962237E-2</v>
      </c>
      <c r="CW84" s="159">
        <f t="shared" si="127"/>
        <v>27.332837070981782</v>
      </c>
      <c r="CX84" s="143">
        <f t="shared" si="128"/>
        <v>0.31253923075618645</v>
      </c>
      <c r="CY84" s="142">
        <f t="shared" si="129"/>
        <v>38.436258442266308</v>
      </c>
      <c r="CZ84" s="24">
        <f t="shared" si="171"/>
        <v>31.069197098336808</v>
      </c>
      <c r="DA84" s="158">
        <f t="shared" si="130"/>
        <v>-6.4166921230633139E-2</v>
      </c>
      <c r="DB84" s="159">
        <f t="shared" si="131"/>
        <v>29.075582375428812</v>
      </c>
      <c r="DC84" s="143">
        <f t="shared" si="132"/>
        <v>0.28321522151076084</v>
      </c>
      <c r="DD84" s="142">
        <f t="shared" si="133"/>
        <v>39.868466636703758</v>
      </c>
      <c r="DE84" s="24">
        <f t="shared" si="172"/>
        <v>32.854501158198708</v>
      </c>
      <c r="DF84" s="158">
        <f t="shared" si="134"/>
        <v>-6.1708275808304014E-2</v>
      </c>
      <c r="DG84" s="159">
        <f t="shared" si="135"/>
        <v>30.827106539184339</v>
      </c>
      <c r="DH84" s="143">
        <f t="shared" si="136"/>
        <v>0.25389121226533518</v>
      </c>
      <c r="DI84" s="142">
        <f t="shared" si="137"/>
        <v>41.195970285626636</v>
      </c>
      <c r="DJ84" s="24">
        <f t="shared" si="173"/>
        <v>34.639805218060609</v>
      </c>
      <c r="DK84" s="158">
        <f t="shared" si="138"/>
        <v>-5.9249630385974895E-2</v>
      </c>
      <c r="DL84" s="159">
        <f t="shared" si="139"/>
        <v>32.587409562248354</v>
      </c>
      <c r="DM84" s="143">
        <f t="shared" si="140"/>
        <v>0.22456720301990951</v>
      </c>
      <c r="DN84" s="142">
        <f t="shared" si="141"/>
        <v>42.418769389034949</v>
      </c>
      <c r="DO84" s="51" t="e">
        <v>#REF!</v>
      </c>
      <c r="DP84" s="80" t="e">
        <f t="shared" si="142"/>
        <v>#REF!</v>
      </c>
      <c r="DQ84" s="15"/>
      <c r="DR84">
        <v>61.61</v>
      </c>
      <c r="DS84" s="135">
        <f t="shared" si="143"/>
        <v>46204</v>
      </c>
      <c r="DT84" s="108">
        <f t="shared" si="174"/>
        <v>-16.597337356508664</v>
      </c>
      <c r="DU84" s="158">
        <f t="shared" si="144"/>
        <v>0</v>
      </c>
      <c r="DV84" s="159">
        <f t="shared" si="145"/>
        <v>-16.597337356508664</v>
      </c>
      <c r="DW84" s="141"/>
      <c r="DX84" s="142"/>
      <c r="DY84" s="24">
        <f t="shared" si="175"/>
        <v>-5.9085927175751536</v>
      </c>
      <c r="DZ84" s="158">
        <f t="shared" si="146"/>
        <v>0</v>
      </c>
      <c r="EA84" s="159">
        <f t="shared" si="147"/>
        <v>-5.9085927175751536</v>
      </c>
      <c r="EB84" s="143"/>
      <c r="EC84" s="142"/>
      <c r="ED84" s="24">
        <f t="shared" si="178"/>
        <v>4.7801519213583559</v>
      </c>
      <c r="EE84" s="158">
        <f t="shared" si="148"/>
        <v>0</v>
      </c>
      <c r="EF84" s="159">
        <f t="shared" si="149"/>
        <v>4.7801519213583559</v>
      </c>
      <c r="EG84" s="143"/>
      <c r="EH84" s="142"/>
      <c r="EI84" s="24">
        <f t="shared" si="176"/>
        <v>15.468896560291864</v>
      </c>
      <c r="EJ84" s="158">
        <f t="shared" si="150"/>
        <v>0</v>
      </c>
      <c r="EK84" s="159">
        <f t="shared" si="151"/>
        <v>15.468896560291864</v>
      </c>
      <c r="EL84" s="143"/>
      <c r="EM84" s="142"/>
      <c r="EN84" s="24">
        <f t="shared" si="177"/>
        <v>26.157641199225374</v>
      </c>
      <c r="EO84" s="158">
        <f t="shared" si="152"/>
        <v>0</v>
      </c>
      <c r="EP84" s="159">
        <f t="shared" si="153"/>
        <v>26.157641199225374</v>
      </c>
      <c r="EQ84" s="143"/>
      <c r="ER84" s="142"/>
      <c r="ES84" s="51"/>
      <c r="ET84" s="80"/>
      <c r="EU84" s="67"/>
      <c r="EV84" s="34"/>
    </row>
    <row r="85" spans="1:152" ht="15" customHeight="1">
      <c r="A85">
        <f t="shared" si="54"/>
        <v>2026</v>
      </c>
      <c r="B85" s="48">
        <v>46235</v>
      </c>
      <c r="C85" s="111">
        <f t="shared" si="55"/>
        <v>3.444</v>
      </c>
      <c r="D85" s="108">
        <f t="shared" si="154"/>
        <v>20.335843551505569</v>
      </c>
      <c r="E85" s="158">
        <f t="shared" si="56"/>
        <v>-0.15991380180414561</v>
      </c>
      <c r="F85" s="159">
        <f t="shared" si="179"/>
        <v>17.083861496289995</v>
      </c>
      <c r="G85" s="141">
        <f t="shared" si="58"/>
        <v>0.36903258073458683</v>
      </c>
      <c r="H85" s="80">
        <f t="shared" si="180"/>
        <v>27.840432378732476</v>
      </c>
      <c r="I85" s="24">
        <f t="shared" si="155"/>
        <v>26.53416977154604</v>
      </c>
      <c r="J85" s="158">
        <f t="shared" si="60"/>
        <v>-0.17418924649450512</v>
      </c>
      <c r="K85" s="159">
        <f t="shared" si="181"/>
        <v>21.912202732683159</v>
      </c>
      <c r="L85" s="143">
        <f t="shared" si="62"/>
        <v>0.34365677128166455</v>
      </c>
      <c r="M85" s="142">
        <f t="shared" si="63"/>
        <v>35.65281688387509</v>
      </c>
      <c r="N85" s="24">
        <f t="shared" si="156"/>
        <v>32.732495991586511</v>
      </c>
      <c r="O85" s="158">
        <f t="shared" si="64"/>
        <v>-0.18846469118486461</v>
      </c>
      <c r="P85" s="159">
        <f t="shared" si="182"/>
        <v>26.563576242822339</v>
      </c>
      <c r="Q85" s="143">
        <f t="shared" si="66"/>
        <v>0.31828096182874233</v>
      </c>
      <c r="R85" s="142">
        <f t="shared" si="183"/>
        <v>43.150626298844116</v>
      </c>
      <c r="S85" s="24">
        <f t="shared" si="157"/>
        <v>38.930822211626982</v>
      </c>
      <c r="T85" s="158">
        <f t="shared" si="68"/>
        <v>-0.20274013587522413</v>
      </c>
      <c r="U85" s="159">
        <f t="shared" si="69"/>
        <v>31.037982026707535</v>
      </c>
      <c r="V85" s="143">
        <f t="shared" si="70"/>
        <v>0.29290515237582004</v>
      </c>
      <c r="W85" s="142">
        <f t="shared" si="71"/>
        <v>50.333860623639545</v>
      </c>
      <c r="X85" s="24">
        <f t="shared" si="158"/>
        <v>45.129148431667446</v>
      </c>
      <c r="Y85" s="158">
        <f t="shared" si="72"/>
        <v>-0.21701558056558362</v>
      </c>
      <c r="Z85" s="159">
        <f t="shared" si="184"/>
        <v>35.335420084338743</v>
      </c>
      <c r="AA85" s="143">
        <f t="shared" si="74"/>
        <v>0.26752934292289776</v>
      </c>
      <c r="AB85" s="142">
        <f t="shared" si="185"/>
        <v>57.202519858261361</v>
      </c>
      <c r="AC85" s="144" t="e">
        <v>#REF!</v>
      </c>
      <c r="AD85" s="80" t="e">
        <f t="shared" si="76"/>
        <v>#REF!</v>
      </c>
      <c r="AE85">
        <v>54.38</v>
      </c>
      <c r="AG85" s="135">
        <f t="shared" si="77"/>
        <v>46235</v>
      </c>
      <c r="AH85" s="108">
        <f t="shared" si="159"/>
        <v>26.921369845025875</v>
      </c>
      <c r="AI85" s="158">
        <f t="shared" si="78"/>
        <v>-7.2101851521548591E-2</v>
      </c>
      <c r="AJ85" s="159">
        <f t="shared" si="79"/>
        <v>24.980289233703125</v>
      </c>
      <c r="AK85" s="143">
        <f t="shared" si="80"/>
        <v>0.26272873584711481</v>
      </c>
      <c r="AL85" s="142">
        <f t="shared" si="81"/>
        <v>33.994387311682161</v>
      </c>
      <c r="AM85" s="24">
        <f t="shared" si="160"/>
        <v>28.584121501395369</v>
      </c>
      <c r="AN85" s="158">
        <f t="shared" si="82"/>
        <v>-8.4110068335256874E-2</v>
      </c>
      <c r="AO85" s="159">
        <f t="shared" si="83"/>
        <v>26.179909088609719</v>
      </c>
      <c r="AP85" s="143">
        <f t="shared" si="84"/>
        <v>0.24289706669155015</v>
      </c>
      <c r="AQ85" s="142">
        <f t="shared" si="85"/>
        <v>35.527120768039175</v>
      </c>
      <c r="AR85" s="24">
        <f t="shared" si="161"/>
        <v>30.24687315776486</v>
      </c>
      <c r="AS85" s="158">
        <f t="shared" si="86"/>
        <v>-9.611828514896513E-2</v>
      </c>
      <c r="AT85" s="159">
        <f t="shared" si="87"/>
        <v>27.339595578722236</v>
      </c>
      <c r="AU85" s="143">
        <f t="shared" si="88"/>
        <v>0.22306539753598548</v>
      </c>
      <c r="AV85" s="142">
        <f t="shared" si="89"/>
        <v>36.993903942922209</v>
      </c>
      <c r="AW85" s="24">
        <f t="shared" si="162"/>
        <v>31.909624814134354</v>
      </c>
      <c r="AX85" s="158">
        <f t="shared" si="90"/>
        <v>-0.10812650196267341</v>
      </c>
      <c r="AY85" s="159">
        <f t="shared" si="91"/>
        <v>28.459348704040686</v>
      </c>
      <c r="AZ85" s="143">
        <f t="shared" si="92"/>
        <v>0.20323372838042081</v>
      </c>
      <c r="BA85" s="142">
        <f t="shared" si="93"/>
        <v>38.394736836331269</v>
      </c>
      <c r="BB85" s="24">
        <f t="shared" si="163"/>
        <v>33.572376470503848</v>
      </c>
      <c r="BC85" s="158">
        <f t="shared" si="94"/>
        <v>-0.1201347187763817</v>
      </c>
      <c r="BD85" s="159">
        <f t="shared" si="95"/>
        <v>29.539168464565055</v>
      </c>
      <c r="BE85" s="143">
        <f t="shared" si="96"/>
        <v>0.18340205922485614</v>
      </c>
      <c r="BF85" s="142">
        <f t="shared" si="97"/>
        <v>39.729619448266362</v>
      </c>
      <c r="BG85" s="153" t="e">
        <v>#REF!</v>
      </c>
      <c r="BH85" s="80" t="e">
        <f t="shared" si="98"/>
        <v>#REF!</v>
      </c>
      <c r="BI85" s="24">
        <v>45.58</v>
      </c>
      <c r="BJ85" s="154">
        <v>70.180000000000007</v>
      </c>
      <c r="BK85" s="135">
        <f t="shared" si="99"/>
        <v>46235</v>
      </c>
      <c r="BL85" s="108">
        <f t="shared" si="164"/>
        <v>24.840820152984858</v>
      </c>
      <c r="BM85" s="158">
        <f t="shared" si="100"/>
        <v>-0.23688449719842739</v>
      </c>
      <c r="BN85" s="159">
        <f t="shared" si="101"/>
        <v>18.956414961048477</v>
      </c>
      <c r="BO85" s="141">
        <f t="shared" si="102"/>
        <v>0.23022942990609802</v>
      </c>
      <c r="BP85" s="142">
        <f t="shared" si="103"/>
        <v>30.559908015206474</v>
      </c>
      <c r="BQ85" s="24">
        <f t="shared" si="165"/>
        <v>26.713965666293248</v>
      </c>
      <c r="BR85" s="158">
        <f t="shared" si="104"/>
        <v>-0.2389719894944817</v>
      </c>
      <c r="BS85" s="159">
        <f t="shared" si="105"/>
        <v>20.330076143731873</v>
      </c>
      <c r="BT85" s="143">
        <f t="shared" si="106"/>
        <v>0.21268189003543803</v>
      </c>
      <c r="BU85" s="142">
        <f t="shared" si="107"/>
        <v>32.395542374542302</v>
      </c>
      <c r="BV85" s="24">
        <f t="shared" si="166"/>
        <v>28.587111179601639</v>
      </c>
      <c r="BW85" s="158">
        <f t="shared" si="108"/>
        <v>-0.24105948179053599</v>
      </c>
      <c r="BX85" s="159">
        <f t="shared" si="109"/>
        <v>21.695916972758429</v>
      </c>
      <c r="BY85" s="143">
        <f t="shared" si="110"/>
        <v>0.19513435016477804</v>
      </c>
      <c r="BZ85" s="142">
        <f t="shared" si="111"/>
        <v>34.165438542721461</v>
      </c>
      <c r="CA85" s="24">
        <f t="shared" si="167"/>
        <v>30.460256692910026</v>
      </c>
      <c r="CB85" s="158">
        <f t="shared" si="112"/>
        <v>-0.24314697408659031</v>
      </c>
      <c r="CC85" s="159">
        <f t="shared" si="113"/>
        <v>23.053937448128142</v>
      </c>
      <c r="CD85" s="143">
        <f t="shared" si="114"/>
        <v>0.1775868102941181</v>
      </c>
      <c r="CE85" s="142">
        <f t="shared" si="115"/>
        <v>35.869596519743979</v>
      </c>
      <c r="CF85" s="24">
        <f t="shared" si="168"/>
        <v>32.333402206218416</v>
      </c>
      <c r="CG85" s="158">
        <f t="shared" si="116"/>
        <v>-0.24523446638264459</v>
      </c>
      <c r="CH85" s="159">
        <f t="shared" si="117"/>
        <v>24.404137569841019</v>
      </c>
      <c r="CI85" s="143">
        <f t="shared" si="118"/>
        <v>0.16003927042345811</v>
      </c>
      <c r="CJ85" s="142">
        <f t="shared" si="119"/>
        <v>37.508016305609843</v>
      </c>
      <c r="CK85" s="15" t="e">
        <v>#REF!</v>
      </c>
      <c r="CL85" s="80" t="e">
        <f t="shared" si="120"/>
        <v>#REF!</v>
      </c>
      <c r="CM85" s="15"/>
      <c r="CN85" s="34">
        <v>63.92</v>
      </c>
      <c r="CO85" s="135">
        <f t="shared" si="121"/>
        <v>46235</v>
      </c>
      <c r="CP85" s="108">
        <f t="shared" si="169"/>
        <v>27.797223493496684</v>
      </c>
      <c r="CQ85" s="158">
        <f t="shared" si="122"/>
        <v>-6.8672945221943699E-2</v>
      </c>
      <c r="CR85" s="159">
        <f t="shared" si="123"/>
        <v>25.888306287205662</v>
      </c>
      <c r="CS85" s="141">
        <f t="shared" si="124"/>
        <v>0.33695810284747968</v>
      </c>
      <c r="CT85" s="142">
        <f t="shared" si="125"/>
        <v>37.163723186292721</v>
      </c>
      <c r="CU85" s="24">
        <f t="shared" si="170"/>
        <v>29.601915944968475</v>
      </c>
      <c r="CV85" s="158">
        <f t="shared" si="126"/>
        <v>-6.6187598924760976E-2</v>
      </c>
      <c r="CW85" s="159">
        <f t="shared" si="127"/>
        <v>27.642636204998414</v>
      </c>
      <c r="CX85" s="143">
        <f t="shared" si="128"/>
        <v>0.30731563503378845</v>
      </c>
      <c r="CY85" s="142">
        <f t="shared" si="129"/>
        <v>38.699047541813293</v>
      </c>
      <c r="CZ85" s="24">
        <f t="shared" si="171"/>
        <v>31.406608396440262</v>
      </c>
      <c r="DA85" s="158">
        <f t="shared" si="130"/>
        <v>-6.3702252627578282E-2</v>
      </c>
      <c r="DB85" s="159">
        <f t="shared" si="131"/>
        <v>29.4059366941948</v>
      </c>
      <c r="DC85" s="143">
        <f t="shared" si="132"/>
        <v>0.27767316722009727</v>
      </c>
      <c r="DD85" s="142">
        <f t="shared" si="133"/>
        <v>40.127380821521136</v>
      </c>
      <c r="DE85" s="24">
        <f t="shared" si="172"/>
        <v>33.21130084791205</v>
      </c>
      <c r="DF85" s="158">
        <f t="shared" si="134"/>
        <v>-6.1216906330395573E-2</v>
      </c>
      <c r="DG85" s="159">
        <f t="shared" si="135"/>
        <v>31.17820775479483</v>
      </c>
      <c r="DH85" s="143">
        <f t="shared" si="136"/>
        <v>0.2480306994064061</v>
      </c>
      <c r="DI85" s="142">
        <f t="shared" si="137"/>
        <v>41.448723025416243</v>
      </c>
      <c r="DJ85" s="24">
        <f t="shared" si="173"/>
        <v>35.015993299383837</v>
      </c>
      <c r="DK85" s="158">
        <f t="shared" si="138"/>
        <v>-5.8731560033212872E-2</v>
      </c>
      <c r="DL85" s="159">
        <f t="shared" si="139"/>
        <v>32.959449386798497</v>
      </c>
      <c r="DM85" s="143">
        <f t="shared" si="140"/>
        <v>0.21838823159271492</v>
      </c>
      <c r="DN85" s="142">
        <f t="shared" si="141"/>
        <v>42.663074153498627</v>
      </c>
      <c r="DO85" s="51" t="e">
        <v>#REF!</v>
      </c>
      <c r="DP85" s="80" t="e">
        <f t="shared" si="142"/>
        <v>#REF!</v>
      </c>
      <c r="DQ85" s="15"/>
      <c r="DR85">
        <v>88.71</v>
      </c>
      <c r="DS85" s="135">
        <f t="shared" si="143"/>
        <v>46235</v>
      </c>
      <c r="DT85" s="108">
        <f t="shared" si="174"/>
        <v>-16.777584342769543</v>
      </c>
      <c r="DU85" s="158">
        <f t="shared" si="144"/>
        <v>0</v>
      </c>
      <c r="DV85" s="159">
        <f t="shared" si="145"/>
        <v>-16.777584342769543</v>
      </c>
      <c r="DW85" s="141"/>
      <c r="DX85" s="142"/>
      <c r="DY85" s="24">
        <f t="shared" si="175"/>
        <v>-5.9727599998030021</v>
      </c>
      <c r="DZ85" s="158">
        <f t="shared" si="146"/>
        <v>0</v>
      </c>
      <c r="EA85" s="159">
        <f t="shared" si="147"/>
        <v>-5.9727599998030021</v>
      </c>
      <c r="EB85" s="143"/>
      <c r="EC85" s="142"/>
      <c r="ED85" s="24">
        <f t="shared" si="178"/>
        <v>4.8320643431635384</v>
      </c>
      <c r="EE85" s="158">
        <f t="shared" si="148"/>
        <v>0</v>
      </c>
      <c r="EF85" s="159">
        <f t="shared" si="149"/>
        <v>4.8320643431635384</v>
      </c>
      <c r="EG85" s="143"/>
      <c r="EH85" s="142"/>
      <c r="EI85" s="24">
        <f t="shared" si="176"/>
        <v>15.63688868613008</v>
      </c>
      <c r="EJ85" s="158">
        <f t="shared" si="150"/>
        <v>0</v>
      </c>
      <c r="EK85" s="159">
        <f t="shared" si="151"/>
        <v>15.63688868613008</v>
      </c>
      <c r="EL85" s="143"/>
      <c r="EM85" s="142"/>
      <c r="EN85" s="24">
        <f t="shared" si="177"/>
        <v>26.441713029096622</v>
      </c>
      <c r="EO85" s="158">
        <f t="shared" si="152"/>
        <v>0</v>
      </c>
      <c r="EP85" s="159">
        <f t="shared" si="153"/>
        <v>26.441713029096622</v>
      </c>
      <c r="EQ85" s="143"/>
      <c r="ER85" s="142"/>
      <c r="ES85" s="51"/>
      <c r="ET85" s="80"/>
      <c r="EU85" s="67"/>
      <c r="EV85" s="34"/>
    </row>
    <row r="86" spans="1:152" ht="15" customHeight="1">
      <c r="A86">
        <f t="shared" si="54"/>
        <v>2026</v>
      </c>
      <c r="B86" s="46">
        <v>46266</v>
      </c>
      <c r="C86" s="111">
        <f t="shared" si="55"/>
        <v>3.4169999999999998</v>
      </c>
      <c r="D86" s="108">
        <f t="shared" si="154"/>
        <v>20.176416206589586</v>
      </c>
      <c r="E86" s="158">
        <f t="shared" si="56"/>
        <v>-0.15954662263937036</v>
      </c>
      <c r="F86" s="159">
        <f t="shared" si="179"/>
        <v>16.95733714386196</v>
      </c>
      <c r="G86" s="141">
        <f t="shared" si="58"/>
        <v>0.36968527273280616</v>
      </c>
      <c r="H86" s="80">
        <f t="shared" si="180"/>
        <v>27.635340134693266</v>
      </c>
      <c r="I86" s="24">
        <f t="shared" si="155"/>
        <v>26.326149276821376</v>
      </c>
      <c r="J86" s="158">
        <f t="shared" si="60"/>
        <v>-0.17371015182257549</v>
      </c>
      <c r="K86" s="159">
        <f t="shared" si="181"/>
        <v>21.753029889040949</v>
      </c>
      <c r="L86" s="143">
        <f t="shared" si="62"/>
        <v>0.3445084025525984</v>
      </c>
      <c r="M86" s="142">
        <f t="shared" si="63"/>
        <v>35.395728909540352</v>
      </c>
      <c r="N86" s="24">
        <f t="shared" si="156"/>
        <v>32.475882347053165</v>
      </c>
      <c r="O86" s="158">
        <f t="shared" si="64"/>
        <v>-0.18787368100578059</v>
      </c>
      <c r="P86" s="159">
        <f t="shared" si="182"/>
        <v>26.374518786601637</v>
      </c>
      <c r="Q86" s="143">
        <f t="shared" si="66"/>
        <v>0.3193315323723907</v>
      </c>
      <c r="R86" s="142">
        <f t="shared" si="183"/>
        <v>42.84645562208312</v>
      </c>
      <c r="S86" s="24">
        <f t="shared" si="157"/>
        <v>38.625615417284955</v>
      </c>
      <c r="T86" s="158">
        <f t="shared" si="68"/>
        <v>-0.20203721018898571</v>
      </c>
      <c r="U86" s="159">
        <f t="shared" si="69"/>
        <v>30.821803836544028</v>
      </c>
      <c r="V86" s="143">
        <f t="shared" si="70"/>
        <v>0.294154662192183</v>
      </c>
      <c r="W86" s="142">
        <f t="shared" si="71"/>
        <v>49.987520272321589</v>
      </c>
      <c r="X86" s="24">
        <f t="shared" si="158"/>
        <v>44.775348487516744</v>
      </c>
      <c r="Y86" s="158">
        <f t="shared" si="72"/>
        <v>-0.21620073937219081</v>
      </c>
      <c r="Z86" s="159">
        <f t="shared" si="184"/>
        <v>35.094885038868121</v>
      </c>
      <c r="AA86" s="143">
        <f t="shared" si="74"/>
        <v>0.2689777920119753</v>
      </c>
      <c r="AB86" s="142">
        <f t="shared" si="185"/>
        <v>56.818922860255739</v>
      </c>
      <c r="AC86" s="144" t="e">
        <v>#REF!</v>
      </c>
      <c r="AD86" s="80" t="e">
        <f t="shared" si="76"/>
        <v>#REF!</v>
      </c>
      <c r="AE86">
        <v>36.94</v>
      </c>
      <c r="AG86" s="135">
        <f t="shared" si="77"/>
        <v>46266</v>
      </c>
      <c r="AH86" s="108">
        <f t="shared" si="159"/>
        <v>26.71031380965546</v>
      </c>
      <c r="AI86" s="158">
        <f t="shared" si="78"/>
        <v>-7.057762712949274E-2</v>
      </c>
      <c r="AJ86" s="159">
        <f t="shared" si="79"/>
        <v>24.825163241085857</v>
      </c>
      <c r="AK86" s="143">
        <f t="shared" si="80"/>
        <v>0.26524600500797685</v>
      </c>
      <c r="AL86" s="142">
        <f t="shared" si="81"/>
        <v>33.795117840175962</v>
      </c>
      <c r="AM86" s="24">
        <f t="shared" si="160"/>
        <v>28.3600299565238</v>
      </c>
      <c r="AN86" s="158">
        <f t="shared" si="82"/>
        <v>-8.2491702870619701E-2</v>
      </c>
      <c r="AO86" s="159">
        <f t="shared" si="83"/>
        <v>26.020562791948365</v>
      </c>
      <c r="AP86" s="143">
        <f t="shared" si="84"/>
        <v>0.2455698106106004</v>
      </c>
      <c r="AQ86" s="142">
        <f t="shared" si="85"/>
        <v>35.324397141858299</v>
      </c>
      <c r="AR86" s="24">
        <f t="shared" si="161"/>
        <v>30.009746103392139</v>
      </c>
      <c r="AS86" s="158">
        <f t="shared" si="86"/>
        <v>-9.4405778611746635E-2</v>
      </c>
      <c r="AT86" s="159">
        <f t="shared" si="87"/>
        <v>27.176652656560577</v>
      </c>
      <c r="AU86" s="143">
        <f t="shared" si="88"/>
        <v>0.22589361621322396</v>
      </c>
      <c r="AV86" s="142">
        <f t="shared" si="89"/>
        <v>36.788756172328092</v>
      </c>
      <c r="AW86" s="24">
        <f t="shared" si="162"/>
        <v>31.659462250260475</v>
      </c>
      <c r="AX86" s="158">
        <f t="shared" si="90"/>
        <v>-0.10631985435287357</v>
      </c>
      <c r="AY86" s="159">
        <f t="shared" si="91"/>
        <v>28.293432834922481</v>
      </c>
      <c r="AZ86" s="143">
        <f t="shared" si="92"/>
        <v>0.20621742181584757</v>
      </c>
      <c r="BA86" s="142">
        <f t="shared" si="93"/>
        <v>38.188194931585343</v>
      </c>
      <c r="BB86" s="24">
        <f t="shared" si="163"/>
        <v>33.309178397128811</v>
      </c>
      <c r="BC86" s="158">
        <f t="shared" si="94"/>
        <v>-0.11823393009400048</v>
      </c>
      <c r="BD86" s="159">
        <f t="shared" si="95"/>
        <v>29.370903327034092</v>
      </c>
      <c r="BE86" s="143">
        <f t="shared" si="96"/>
        <v>0.18654122741847112</v>
      </c>
      <c r="BF86" s="142">
        <f t="shared" si="97"/>
        <v>39.522713419630044</v>
      </c>
      <c r="BG86" s="153" t="e">
        <v>#REF!</v>
      </c>
      <c r="BH86" s="80" t="e">
        <f t="shared" si="98"/>
        <v>#REF!</v>
      </c>
      <c r="BI86" s="24">
        <v>24.11</v>
      </c>
      <c r="BJ86" s="154">
        <v>33.6</v>
      </c>
      <c r="BK86" s="135">
        <f t="shared" si="99"/>
        <v>46266</v>
      </c>
      <c r="BL86" s="108">
        <f t="shared" si="164"/>
        <v>24.646075047255884</v>
      </c>
      <c r="BM86" s="158">
        <f t="shared" si="100"/>
        <v>-0.2366674671252082</v>
      </c>
      <c r="BN86" s="159">
        <f t="shared" si="101"/>
        <v>18.813150891244035</v>
      </c>
      <c r="BO86" s="141">
        <f t="shared" si="102"/>
        <v>0.23205379298046447</v>
      </c>
      <c r="BP86" s="142">
        <f t="shared" si="103"/>
        <v>30.365290244052794</v>
      </c>
      <c r="BQ86" s="24">
        <f t="shared" si="165"/>
        <v>26.504535621871085</v>
      </c>
      <c r="BR86" s="158">
        <f t="shared" si="104"/>
        <v>-0.23873859406354081</v>
      </c>
      <c r="BS86" s="159">
        <f t="shared" si="105"/>
        <v>20.176880051198548</v>
      </c>
      <c r="BT86" s="143">
        <f t="shared" si="106"/>
        <v>0.21464382093109022</v>
      </c>
      <c r="BU86" s="142">
        <f t="shared" si="107"/>
        <v>32.193570419753684</v>
      </c>
      <c r="BV86" s="24">
        <f t="shared" si="166"/>
        <v>28.362996196486293</v>
      </c>
      <c r="BW86" s="158">
        <f t="shared" si="108"/>
        <v>-0.24080972100187345</v>
      </c>
      <c r="BX86" s="159">
        <f t="shared" si="109"/>
        <v>21.53291099563323</v>
      </c>
      <c r="BY86" s="143">
        <f t="shared" si="110"/>
        <v>0.19723384888171586</v>
      </c>
      <c r="BZ86" s="142">
        <f t="shared" si="111"/>
        <v>33.95713910213675</v>
      </c>
      <c r="CA86" s="24">
        <f t="shared" si="167"/>
        <v>30.221456771101497</v>
      </c>
      <c r="CB86" s="158">
        <f t="shared" si="112"/>
        <v>-0.24288084794020606</v>
      </c>
      <c r="CC86" s="159">
        <f t="shared" si="113"/>
        <v>22.881243724548085</v>
      </c>
      <c r="CD86" s="143">
        <f t="shared" si="114"/>
        <v>0.17982387683234158</v>
      </c>
      <c r="CE86" s="142">
        <f t="shared" si="115"/>
        <v>35.655996291201994</v>
      </c>
      <c r="CF86" s="24">
        <f t="shared" si="168"/>
        <v>32.079917345716709</v>
      </c>
      <c r="CG86" s="158">
        <f t="shared" si="116"/>
        <v>-0.2449519748785387</v>
      </c>
      <c r="CH86" s="159">
        <f t="shared" si="117"/>
        <v>24.221878237943113</v>
      </c>
      <c r="CI86" s="143">
        <f t="shared" si="118"/>
        <v>0.16241390478296719</v>
      </c>
      <c r="CJ86" s="142">
        <f t="shared" si="119"/>
        <v>37.290141986949401</v>
      </c>
      <c r="CK86" s="15" t="e">
        <v>#REF!</v>
      </c>
      <c r="CL86" s="80" t="e">
        <f t="shared" si="120"/>
        <v>#REF!</v>
      </c>
      <c r="CM86" s="15"/>
      <c r="CN86" s="34">
        <v>29.43</v>
      </c>
      <c r="CO86" s="135">
        <f t="shared" si="121"/>
        <v>46266</v>
      </c>
      <c r="CP86" s="108">
        <f t="shared" si="169"/>
        <v>27.57930100966265</v>
      </c>
      <c r="CQ86" s="158">
        <f t="shared" si="122"/>
        <v>-6.8973058871683882E-2</v>
      </c>
      <c r="CR86" s="159">
        <f t="shared" si="123"/>
        <v>25.677072257483296</v>
      </c>
      <c r="CS86" s="141">
        <f t="shared" si="124"/>
        <v>0.340537527257252</v>
      </c>
      <c r="CT86" s="142">
        <f t="shared" si="125"/>
        <v>36.971087978976598</v>
      </c>
      <c r="CU86" s="24">
        <f t="shared" si="170"/>
        <v>29.369845175365064</v>
      </c>
      <c r="CV86" s="158">
        <f t="shared" si="126"/>
        <v>-6.6507196996691637E-2</v>
      </c>
      <c r="CW86" s="159">
        <f t="shared" si="127"/>
        <v>27.416539096524726</v>
      </c>
      <c r="CX86" s="143">
        <f t="shared" si="128"/>
        <v>0.31112744812851129</v>
      </c>
      <c r="CY86" s="142">
        <f t="shared" si="129"/>
        <v>38.507610156705866</v>
      </c>
      <c r="CZ86" s="24">
        <f t="shared" si="171"/>
        <v>31.160389341067471</v>
      </c>
      <c r="DA86" s="158">
        <f t="shared" si="130"/>
        <v>-6.4041335121699378E-2</v>
      </c>
      <c r="DB86" s="159">
        <f t="shared" si="131"/>
        <v>29.16483640475354</v>
      </c>
      <c r="DC86" s="143">
        <f t="shared" si="132"/>
        <v>0.28171736899977062</v>
      </c>
      <c r="DD86" s="142">
        <f t="shared" si="133"/>
        <v>39.9388122432415</v>
      </c>
      <c r="DE86" s="24">
        <f t="shared" si="172"/>
        <v>32.950933506769879</v>
      </c>
      <c r="DF86" s="158">
        <f t="shared" si="134"/>
        <v>-6.1575473246707139E-2</v>
      </c>
      <c r="DG86" s="159">
        <f t="shared" si="135"/>
        <v>30.921964182169745</v>
      </c>
      <c r="DH86" s="143">
        <f t="shared" si="136"/>
        <v>0.25230728987103002</v>
      </c>
      <c r="DI86" s="142">
        <f t="shared" si="137"/>
        <v>41.264694238583495</v>
      </c>
      <c r="DJ86" s="24">
        <f t="shared" si="173"/>
        <v>34.741477672472293</v>
      </c>
      <c r="DK86" s="158">
        <f t="shared" si="138"/>
        <v>-5.9109611371714887E-2</v>
      </c>
      <c r="DL86" s="159">
        <f t="shared" si="139"/>
        <v>32.687922428773348</v>
      </c>
      <c r="DM86" s="143">
        <f t="shared" si="140"/>
        <v>0.2228972107422893</v>
      </c>
      <c r="DN86" s="142">
        <f t="shared" si="141"/>
        <v>42.485256142731885</v>
      </c>
      <c r="DO86" s="51" t="e">
        <v>#REF!</v>
      </c>
      <c r="DP86" s="80" t="e">
        <f t="shared" si="142"/>
        <v>#REF!</v>
      </c>
      <c r="DQ86" s="15"/>
      <c r="DR86">
        <v>45.61</v>
      </c>
      <c r="DS86" s="135">
        <f t="shared" si="143"/>
        <v>46266</v>
      </c>
      <c r="DT86" s="108">
        <f t="shared" si="174"/>
        <v>-16.646052758200792</v>
      </c>
      <c r="DU86" s="158">
        <f t="shared" si="144"/>
        <v>0</v>
      </c>
      <c r="DV86" s="159">
        <f t="shared" si="145"/>
        <v>-16.646052758200792</v>
      </c>
      <c r="DW86" s="141"/>
      <c r="DX86" s="142"/>
      <c r="DY86" s="24">
        <f t="shared" si="175"/>
        <v>-5.9259352262853833</v>
      </c>
      <c r="DZ86" s="158">
        <f t="shared" si="146"/>
        <v>0</v>
      </c>
      <c r="EA86" s="159">
        <f t="shared" si="147"/>
        <v>-5.9259352262853833</v>
      </c>
      <c r="EB86" s="143"/>
      <c r="EC86" s="142"/>
      <c r="ED86" s="24">
        <f t="shared" si="178"/>
        <v>4.7941823056300263</v>
      </c>
      <c r="EE86" s="158">
        <f t="shared" si="148"/>
        <v>0</v>
      </c>
      <c r="EF86" s="159">
        <f t="shared" si="149"/>
        <v>4.7941823056300263</v>
      </c>
      <c r="EG86" s="143"/>
      <c r="EH86" s="142"/>
      <c r="EI86" s="24">
        <f t="shared" si="176"/>
        <v>15.514299837545435</v>
      </c>
      <c r="EJ86" s="158">
        <f t="shared" si="150"/>
        <v>0</v>
      </c>
      <c r="EK86" s="159">
        <f t="shared" si="151"/>
        <v>15.514299837545435</v>
      </c>
      <c r="EL86" s="143"/>
      <c r="EM86" s="142"/>
      <c r="EN86" s="24">
        <f t="shared" si="177"/>
        <v>26.234417369460846</v>
      </c>
      <c r="EO86" s="158">
        <f t="shared" si="152"/>
        <v>0</v>
      </c>
      <c r="EP86" s="159">
        <f t="shared" si="153"/>
        <v>26.234417369460846</v>
      </c>
      <c r="EQ86" s="143"/>
      <c r="ER86" s="142"/>
      <c r="ES86" s="51"/>
      <c r="ET86" s="80"/>
      <c r="EU86" s="67"/>
      <c r="EV86" s="34"/>
    </row>
    <row r="87" spans="1:152" ht="15" customHeight="1">
      <c r="A87">
        <f t="shared" si="54"/>
        <v>2026</v>
      </c>
      <c r="B87" s="48">
        <v>46296</v>
      </c>
      <c r="C87" s="111">
        <f t="shared" si="55"/>
        <v>3.4750000000000001</v>
      </c>
      <c r="D87" s="108">
        <f t="shared" si="154"/>
        <v>20.518889762335036</v>
      </c>
      <c r="E87" s="158">
        <f t="shared" si="56"/>
        <v>-0.16033537788222091</v>
      </c>
      <c r="F87" s="159">
        <f t="shared" si="179"/>
        <v>17.228985818567413</v>
      </c>
      <c r="G87" s="141">
        <f t="shared" si="58"/>
        <v>0.3682831936255202</v>
      </c>
      <c r="H87" s="80">
        <f t="shared" si="180"/>
        <v>28.075652013657773</v>
      </c>
      <c r="I87" s="24">
        <f t="shared" si="155"/>
        <v>26.773008117341025</v>
      </c>
      <c r="J87" s="158">
        <f t="shared" si="60"/>
        <v>-0.17473931815486876</v>
      </c>
      <c r="K87" s="159">
        <f t="shared" si="181"/>
        <v>22.094710933962087</v>
      </c>
      <c r="L87" s="143">
        <f t="shared" si="62"/>
        <v>0.34267897241503681</v>
      </c>
      <c r="M87" s="142">
        <f t="shared" si="63"/>
        <v>35.947555027450882</v>
      </c>
      <c r="N87" s="24">
        <f t="shared" si="156"/>
        <v>33.027126472347014</v>
      </c>
      <c r="O87" s="158">
        <f t="shared" si="64"/>
        <v>-0.18914325842751664</v>
      </c>
      <c r="P87" s="159">
        <f t="shared" si="182"/>
        <v>26.780268154869606</v>
      </c>
      <c r="Q87" s="143">
        <f t="shared" si="66"/>
        <v>0.31707475120455342</v>
      </c>
      <c r="R87" s="142">
        <f t="shared" si="183"/>
        <v>43.499194381567769</v>
      </c>
      <c r="S87" s="24">
        <f t="shared" si="157"/>
        <v>39.281244827353007</v>
      </c>
      <c r="T87" s="158">
        <f t="shared" si="68"/>
        <v>-0.20354719870016452</v>
      </c>
      <c r="U87" s="159">
        <f t="shared" si="69"/>
        <v>31.285657481289977</v>
      </c>
      <c r="V87" s="143">
        <f t="shared" si="70"/>
        <v>0.29147052999406997</v>
      </c>
      <c r="W87" s="142">
        <f t="shared" si="71"/>
        <v>50.730570076008405</v>
      </c>
      <c r="X87" s="24">
        <f t="shared" si="158"/>
        <v>45.535363182358992</v>
      </c>
      <c r="Y87" s="158">
        <f t="shared" si="72"/>
        <v>-0.21795113897281237</v>
      </c>
      <c r="Z87" s="159">
        <f t="shared" si="184"/>
        <v>35.610878913223182</v>
      </c>
      <c r="AA87" s="143">
        <f t="shared" si="74"/>
        <v>0.26586630878358664</v>
      </c>
      <c r="AB87" s="142">
        <f t="shared" si="185"/>
        <v>57.641682110772813</v>
      </c>
      <c r="AC87" s="144" t="e">
        <v>#REF!</v>
      </c>
      <c r="AD87" s="80" t="e">
        <f t="shared" si="76"/>
        <v>#REF!</v>
      </c>
      <c r="AE87">
        <v>29.18</v>
      </c>
      <c r="AG87" s="135">
        <f t="shared" si="77"/>
        <v>46296</v>
      </c>
      <c r="AH87" s="108">
        <f t="shared" si="159"/>
        <v>27.163693441191903</v>
      </c>
      <c r="AI87" s="158">
        <f t="shared" si="78"/>
        <v>-7.3851886934649683E-2</v>
      </c>
      <c r="AJ87" s="159">
        <f t="shared" si="79"/>
        <v>25.157603424445512</v>
      </c>
      <c r="AK87" s="143">
        <f t="shared" si="80"/>
        <v>0.25983853792168066</v>
      </c>
      <c r="AL87" s="142">
        <f t="shared" si="81"/>
        <v>34.221867829503957</v>
      </c>
      <c r="AM87" s="24">
        <f t="shared" si="160"/>
        <v>28.841411793655315</v>
      </c>
      <c r="AN87" s="158">
        <f t="shared" si="82"/>
        <v>-8.5968191646506917E-2</v>
      </c>
      <c r="AO87" s="159">
        <f t="shared" si="83"/>
        <v>26.361967777222528</v>
      </c>
      <c r="AP87" s="143">
        <f t="shared" si="84"/>
        <v>0.23982836071041841</v>
      </c>
      <c r="AQ87" s="142">
        <f t="shared" si="85"/>
        <v>35.758400304701794</v>
      </c>
      <c r="AR87" s="24">
        <f t="shared" si="161"/>
        <v>30.519130146118727</v>
      </c>
      <c r="AS87" s="158">
        <f t="shared" si="86"/>
        <v>-9.8084496358364151E-2</v>
      </c>
      <c r="AT87" s="159">
        <f t="shared" si="87"/>
        <v>27.525676636441304</v>
      </c>
      <c r="AU87" s="143">
        <f t="shared" si="88"/>
        <v>0.21981818349915611</v>
      </c>
      <c r="AV87" s="142">
        <f t="shared" si="89"/>
        <v>37.22778989681288</v>
      </c>
      <c r="AW87" s="24">
        <f t="shared" si="162"/>
        <v>32.196848498582135</v>
      </c>
      <c r="AX87" s="158">
        <f t="shared" si="90"/>
        <v>-0.11020080107022133</v>
      </c>
      <c r="AY87" s="159">
        <f t="shared" si="91"/>
        <v>28.648730002101829</v>
      </c>
      <c r="AZ87" s="143">
        <f t="shared" si="92"/>
        <v>0.19980800628789391</v>
      </c>
      <c r="BA87" s="142">
        <f t="shared" si="93"/>
        <v>38.630036605837205</v>
      </c>
      <c r="BB87" s="24">
        <f t="shared" si="163"/>
        <v>33.87456685104555</v>
      </c>
      <c r="BC87" s="158">
        <f t="shared" si="94"/>
        <v>-0.12231710578207859</v>
      </c>
      <c r="BD87" s="159">
        <f t="shared" si="95"/>
        <v>29.73112787420412</v>
      </c>
      <c r="BE87" s="143">
        <f t="shared" si="96"/>
        <v>0.17979782907663161</v>
      </c>
      <c r="BF87" s="142">
        <f t="shared" si="97"/>
        <v>39.96514043177477</v>
      </c>
      <c r="BG87" s="153" t="e">
        <v>#REF!</v>
      </c>
      <c r="BH87" s="80" t="e">
        <f t="shared" si="98"/>
        <v>#REF!</v>
      </c>
      <c r="BI87" s="24">
        <v>24.23</v>
      </c>
      <c r="BJ87" s="154">
        <v>28.22</v>
      </c>
      <c r="BK87" s="135">
        <f t="shared" si="99"/>
        <v>46296</v>
      </c>
      <c r="BL87" s="108">
        <f t="shared" si="164"/>
        <v>25.064416385488499</v>
      </c>
      <c r="BM87" s="158">
        <f t="shared" si="100"/>
        <v>-0.23713367987508646</v>
      </c>
      <c r="BN87" s="159">
        <f t="shared" si="101"/>
        <v>19.120799094076197</v>
      </c>
      <c r="BO87" s="141">
        <f t="shared" si="102"/>
        <v>0.22813479082071422</v>
      </c>
      <c r="BP87" s="142">
        <f t="shared" si="103"/>
        <v>30.782481774635201</v>
      </c>
      <c r="BQ87" s="24">
        <f t="shared" si="165"/>
        <v>26.954422383963134</v>
      </c>
      <c r="BR87" s="158">
        <f t="shared" si="104"/>
        <v>-0.23923996202630268</v>
      </c>
      <c r="BS87" s="159">
        <f t="shared" si="105"/>
        <v>20.505847396382869</v>
      </c>
      <c r="BT87" s="143">
        <f t="shared" si="106"/>
        <v>0.2104293027108004</v>
      </c>
      <c r="BU87" s="142">
        <f t="shared" si="107"/>
        <v>32.626422691192886</v>
      </c>
      <c r="BV87" s="24">
        <f t="shared" si="166"/>
        <v>28.844428382437773</v>
      </c>
      <c r="BW87" s="158">
        <f t="shared" si="108"/>
        <v>-0.24134624417751893</v>
      </c>
      <c r="BX87" s="159">
        <f t="shared" si="109"/>
        <v>21.882933926888988</v>
      </c>
      <c r="BY87" s="143">
        <f t="shared" si="110"/>
        <v>0.1927238146008865</v>
      </c>
      <c r="BZ87" s="142">
        <f t="shared" si="111"/>
        <v>34.403436650283261</v>
      </c>
      <c r="CA87" s="24">
        <f t="shared" si="167"/>
        <v>30.734434380912411</v>
      </c>
      <c r="CB87" s="158">
        <f t="shared" si="112"/>
        <v>-0.24345252632873515</v>
      </c>
      <c r="CC87" s="159">
        <f t="shared" si="113"/>
        <v>23.252058685594548</v>
      </c>
      <c r="CD87" s="143">
        <f t="shared" si="114"/>
        <v>0.1750183264909726</v>
      </c>
      <c r="CE87" s="142">
        <f t="shared" si="115"/>
        <v>36.113523651906313</v>
      </c>
      <c r="CF87" s="24">
        <f t="shared" si="168"/>
        <v>32.624440379387053</v>
      </c>
      <c r="CG87" s="158">
        <f t="shared" si="116"/>
        <v>-0.24555880847995137</v>
      </c>
      <c r="CH87" s="159">
        <f t="shared" si="117"/>
        <v>24.613221672499556</v>
      </c>
      <c r="CI87" s="143">
        <f t="shared" si="118"/>
        <v>0.15731283838105869</v>
      </c>
      <c r="CJ87" s="142">
        <f t="shared" si="119"/>
        <v>37.756683696062055</v>
      </c>
      <c r="CK87" s="15" t="e">
        <v>#REF!</v>
      </c>
      <c r="CL87" s="80" t="e">
        <f t="shared" si="120"/>
        <v>#REF!</v>
      </c>
      <c r="CM87" s="15"/>
      <c r="CN87" s="34">
        <v>24.57</v>
      </c>
      <c r="CO87" s="135">
        <f t="shared" si="121"/>
        <v>46296</v>
      </c>
      <c r="CP87" s="108">
        <f t="shared" si="169"/>
        <v>28.047430789750575</v>
      </c>
      <c r="CQ87" s="158">
        <f t="shared" si="122"/>
        <v>-6.8328370290760498E-2</v>
      </c>
      <c r="CR87" s="159">
        <f t="shared" si="123"/>
        <v>26.130995553044023</v>
      </c>
      <c r="CS87" s="141">
        <f t="shared" si="124"/>
        <v>0.3328483933399633</v>
      </c>
      <c r="CT87" s="142">
        <f t="shared" si="125"/>
        <v>37.382973065432871</v>
      </c>
      <c r="CU87" s="24">
        <f t="shared" si="170"/>
        <v>29.868367569327951</v>
      </c>
      <c r="CV87" s="158">
        <f t="shared" si="126"/>
        <v>-6.5820652990322082E-2</v>
      </c>
      <c r="CW87" s="159">
        <f t="shared" si="127"/>
        <v>27.902412112159826</v>
      </c>
      <c r="CX87" s="143">
        <f t="shared" si="128"/>
        <v>0.30293910888799547</v>
      </c>
      <c r="CY87" s="142">
        <f t="shared" si="129"/>
        <v>38.916664224719263</v>
      </c>
      <c r="CZ87" s="24">
        <f t="shared" si="171"/>
        <v>31.689304348905317</v>
      </c>
      <c r="DA87" s="158">
        <f t="shared" si="130"/>
        <v>-6.3312935689883679E-2</v>
      </c>
      <c r="DB87" s="159">
        <f t="shared" si="131"/>
        <v>29.682961460605924</v>
      </c>
      <c r="DC87" s="143">
        <f t="shared" si="132"/>
        <v>0.27302982443602775</v>
      </c>
      <c r="DD87" s="142">
        <f t="shared" si="133"/>
        <v>40.341429551786781</v>
      </c>
      <c r="DE87" s="24">
        <f t="shared" si="172"/>
        <v>33.510241128482683</v>
      </c>
      <c r="DF87" s="158">
        <f t="shared" si="134"/>
        <v>-6.0805218389445269E-2</v>
      </c>
      <c r="DG87" s="159">
        <f t="shared" si="135"/>
        <v>31.472643598382323</v>
      </c>
      <c r="DH87" s="143">
        <f t="shared" si="136"/>
        <v>0.24312053998406014</v>
      </c>
      <c r="DI87" s="142">
        <f t="shared" si="137"/>
        <v>41.657269046635456</v>
      </c>
      <c r="DJ87" s="24">
        <f t="shared" si="173"/>
        <v>35.331177908060056</v>
      </c>
      <c r="DK87" s="158">
        <f t="shared" si="138"/>
        <v>-5.8297501089006852E-2</v>
      </c>
      <c r="DL87" s="159">
        <f t="shared" si="139"/>
        <v>33.271458525489031</v>
      </c>
      <c r="DM87" s="143">
        <f t="shared" si="140"/>
        <v>0.2132112555320923</v>
      </c>
      <c r="DN87" s="142">
        <f t="shared" si="141"/>
        <v>42.864182709265258</v>
      </c>
      <c r="DO87" s="51" t="e">
        <v>#REF!</v>
      </c>
      <c r="DP87" s="80" t="e">
        <f t="shared" si="142"/>
        <v>#REF!</v>
      </c>
      <c r="DQ87" s="15"/>
      <c r="DR87">
        <v>33.28</v>
      </c>
      <c r="DS87" s="135">
        <f t="shared" si="143"/>
        <v>46296</v>
      </c>
      <c r="DT87" s="108">
        <f t="shared" si="174"/>
        <v>-16.928602088015147</v>
      </c>
      <c r="DU87" s="158">
        <f t="shared" si="144"/>
        <v>0</v>
      </c>
      <c r="DV87" s="159">
        <f t="shared" si="145"/>
        <v>-16.928602088015147</v>
      </c>
      <c r="DW87" s="141"/>
      <c r="DX87" s="142"/>
      <c r="DY87" s="24">
        <f t="shared" si="175"/>
        <v>-6.0265217768047137</v>
      </c>
      <c r="DZ87" s="158">
        <f t="shared" si="146"/>
        <v>0</v>
      </c>
      <c r="EA87" s="159">
        <f t="shared" si="147"/>
        <v>-6.0265217768047137</v>
      </c>
      <c r="EB87" s="143"/>
      <c r="EC87" s="142"/>
      <c r="ED87" s="24">
        <f t="shared" si="178"/>
        <v>4.8755585344057195</v>
      </c>
      <c r="EE87" s="158">
        <f t="shared" si="148"/>
        <v>0</v>
      </c>
      <c r="EF87" s="159">
        <f t="shared" si="149"/>
        <v>4.8755585344057195</v>
      </c>
      <c r="EG87" s="143"/>
      <c r="EH87" s="142"/>
      <c r="EI87" s="24">
        <f t="shared" si="176"/>
        <v>15.777638845616153</v>
      </c>
      <c r="EJ87" s="158">
        <f t="shared" si="150"/>
        <v>0</v>
      </c>
      <c r="EK87" s="159">
        <f t="shared" si="151"/>
        <v>15.777638845616153</v>
      </c>
      <c r="EL87" s="143"/>
      <c r="EM87" s="142"/>
      <c r="EN87" s="24">
        <f t="shared" si="177"/>
        <v>26.679719156826586</v>
      </c>
      <c r="EO87" s="158">
        <f t="shared" si="152"/>
        <v>0</v>
      </c>
      <c r="EP87" s="159">
        <f t="shared" si="153"/>
        <v>26.679719156826586</v>
      </c>
      <c r="EQ87" s="143"/>
      <c r="ER87" s="142"/>
      <c r="ES87" s="51"/>
      <c r="ET87" s="80"/>
      <c r="EU87" s="67"/>
      <c r="EV87" s="34"/>
    </row>
    <row r="88" spans="1:152" ht="15" customHeight="1">
      <c r="A88">
        <f t="shared" si="54"/>
        <v>2026</v>
      </c>
      <c r="B88" s="46">
        <v>46327</v>
      </c>
      <c r="C88" s="111">
        <f t="shared" si="55"/>
        <v>3.722</v>
      </c>
      <c r="D88" s="108">
        <f t="shared" si="154"/>
        <v>21.977354732492373</v>
      </c>
      <c r="E88" s="158">
        <f t="shared" si="56"/>
        <v>-0.16369438727849819</v>
      </c>
      <c r="F88" s="159">
        <f t="shared" si="179"/>
        <v>18.379785115554832</v>
      </c>
      <c r="G88" s="141">
        <f t="shared" si="58"/>
        <v>0.36231227053069914</v>
      </c>
      <c r="H88" s="80">
        <f t="shared" si="180"/>
        <v>29.94002002588029</v>
      </c>
      <c r="I88" s="24">
        <f t="shared" si="155"/>
        <v>28.67601042093332</v>
      </c>
      <c r="J88" s="158">
        <f t="shared" si="60"/>
        <v>-0.17912214719066955</v>
      </c>
      <c r="K88" s="159">
        <f t="shared" si="181"/>
        <v>23.539501861473727</v>
      </c>
      <c r="L88" s="143">
        <f t="shared" si="62"/>
        <v>0.33488812338093821</v>
      </c>
      <c r="M88" s="142">
        <f t="shared" si="63"/>
        <v>38.279265736851904</v>
      </c>
      <c r="N88" s="24">
        <f t="shared" si="156"/>
        <v>35.374666109374267</v>
      </c>
      <c r="O88" s="158">
        <f t="shared" si="64"/>
        <v>-0.19454990710284087</v>
      </c>
      <c r="P88" s="159">
        <f t="shared" si="182"/>
        <v>28.49252810400149</v>
      </c>
      <c r="Q88" s="143">
        <f t="shared" si="66"/>
        <v>0.30746397623117727</v>
      </c>
      <c r="R88" s="142">
        <f t="shared" si="183"/>
        <v>46.251101609212746</v>
      </c>
      <c r="S88" s="24">
        <f t="shared" si="157"/>
        <v>42.073321797815218</v>
      </c>
      <c r="T88" s="158">
        <f t="shared" si="68"/>
        <v>-0.20997766701501219</v>
      </c>
      <c r="U88" s="159">
        <f t="shared" si="69"/>
        <v>33.23886384313812</v>
      </c>
      <c r="V88" s="143">
        <f t="shared" si="70"/>
        <v>0.28003982908141634</v>
      </c>
      <c r="W88" s="142">
        <f t="shared" si="71"/>
        <v>53.855527642962819</v>
      </c>
      <c r="X88" s="24">
        <f t="shared" si="158"/>
        <v>48.771977486256169</v>
      </c>
      <c r="Y88" s="158">
        <f t="shared" si="72"/>
        <v>-0.22540542692718354</v>
      </c>
      <c r="Z88" s="159">
        <f t="shared" si="184"/>
        <v>37.778509078883609</v>
      </c>
      <c r="AA88" s="143">
        <f t="shared" si="74"/>
        <v>0.2526156819316554</v>
      </c>
      <c r="AB88" s="142">
        <f t="shared" si="185"/>
        <v>61.092543838102117</v>
      </c>
      <c r="AC88" s="144" t="e">
        <v>#REF!</v>
      </c>
      <c r="AD88" s="80" t="e">
        <f t="shared" si="76"/>
        <v>#REF!</v>
      </c>
      <c r="AE88">
        <v>26.45</v>
      </c>
      <c r="AG88" s="135">
        <f t="shared" si="77"/>
        <v>46327</v>
      </c>
      <c r="AH88" s="108">
        <f t="shared" si="159"/>
        <v>29.094465320321227</v>
      </c>
      <c r="AI88" s="158">
        <f t="shared" si="78"/>
        <v>-8.779571748419733E-2</v>
      </c>
      <c r="AJ88" s="159">
        <f t="shared" si="79"/>
        <v>26.540095862704526</v>
      </c>
      <c r="AK88" s="143">
        <f t="shared" si="80"/>
        <v>0.23681018670935033</v>
      </c>
      <c r="AL88" s="142">
        <f t="shared" si="81"/>
        <v>35.984331085035215</v>
      </c>
      <c r="AM88" s="24">
        <f t="shared" si="160"/>
        <v>30.891434444887793</v>
      </c>
      <c r="AN88" s="158">
        <f t="shared" si="82"/>
        <v>-0.1007732386748542</v>
      </c>
      <c r="AO88" s="159">
        <f t="shared" si="83"/>
        <v>27.778404548564502</v>
      </c>
      <c r="AP88" s="143">
        <f t="shared" si="84"/>
        <v>0.21537770337688472</v>
      </c>
      <c r="AQ88" s="142">
        <f t="shared" si="85"/>
        <v>37.544760649645312</v>
      </c>
      <c r="AR88" s="24">
        <f t="shared" si="161"/>
        <v>32.688403569454358</v>
      </c>
      <c r="AS88" s="158">
        <f t="shared" si="86"/>
        <v>-0.11375075986551104</v>
      </c>
      <c r="AT88" s="159">
        <f t="shared" si="87"/>
        <v>28.970072824638439</v>
      </c>
      <c r="AU88" s="143">
        <f t="shared" si="88"/>
        <v>0.19394522004441905</v>
      </c>
      <c r="AV88" s="142">
        <f t="shared" si="89"/>
        <v>39.028163192632952</v>
      </c>
      <c r="AW88" s="24">
        <f t="shared" si="162"/>
        <v>34.485372694020924</v>
      </c>
      <c r="AX88" s="158">
        <f t="shared" si="90"/>
        <v>-0.1267282810561679</v>
      </c>
      <c r="AY88" s="159">
        <f t="shared" si="91"/>
        <v>30.115100690926344</v>
      </c>
      <c r="AZ88" s="143">
        <f t="shared" si="92"/>
        <v>0.17251273671195338</v>
      </c>
      <c r="BA88" s="142">
        <f t="shared" si="93"/>
        <v>40.434538713998144</v>
      </c>
      <c r="BB88" s="24">
        <f t="shared" si="163"/>
        <v>36.28234181858749</v>
      </c>
      <c r="BC88" s="158">
        <f t="shared" si="94"/>
        <v>-0.13970580224682472</v>
      </c>
      <c r="BD88" s="159">
        <f t="shared" si="95"/>
        <v>31.213488147428208</v>
      </c>
      <c r="BE88" s="143">
        <f t="shared" si="96"/>
        <v>0.15108025337948777</v>
      </c>
      <c r="BF88" s="142">
        <f t="shared" si="97"/>
        <v>41.763887213740873</v>
      </c>
      <c r="BG88" s="153" t="e">
        <v>#REF!</v>
      </c>
      <c r="BH88" s="80" t="e">
        <f t="shared" si="98"/>
        <v>#REF!</v>
      </c>
      <c r="BI88" s="24">
        <v>21.3</v>
      </c>
      <c r="BJ88" s="154">
        <v>21.81</v>
      </c>
      <c r="BK88" s="135">
        <f t="shared" si="99"/>
        <v>46327</v>
      </c>
      <c r="BL88" s="108">
        <f t="shared" si="164"/>
        <v>26.845973463823938</v>
      </c>
      <c r="BM88" s="158">
        <f t="shared" si="100"/>
        <v>-0.23911910313749904</v>
      </c>
      <c r="BN88" s="159">
        <f t="shared" si="101"/>
        <v>20.42658836630126</v>
      </c>
      <c r="BO88" s="141">
        <f t="shared" si="102"/>
        <v>0.21144524714039858</v>
      </c>
      <c r="BP88" s="142">
        <f t="shared" si="103"/>
        <v>32.522426957606775</v>
      </c>
      <c r="BQ88" s="24">
        <f t="shared" si="165"/>
        <v>28.870319457010297</v>
      </c>
      <c r="BR88" s="158">
        <f t="shared" si="104"/>
        <v>-0.24137509800565066</v>
      </c>
      <c r="BS88" s="159">
        <f t="shared" si="105"/>
        <v>21.901743268619995</v>
      </c>
      <c r="BT88" s="143">
        <f t="shared" si="106"/>
        <v>0.19248126822094552</v>
      </c>
      <c r="BU88" s="142">
        <f t="shared" si="107"/>
        <v>34.427315160039477</v>
      </c>
      <c r="BV88" s="24">
        <f t="shared" si="166"/>
        <v>30.894665450196658</v>
      </c>
      <c r="BW88" s="158">
        <f t="shared" si="108"/>
        <v>-0.24363109287380225</v>
      </c>
      <c r="BX88" s="159">
        <f t="shared" si="109"/>
        <v>23.367764342594747</v>
      </c>
      <c r="BY88" s="143">
        <f t="shared" si="110"/>
        <v>0.17351728930149246</v>
      </c>
      <c r="BZ88" s="142">
        <f t="shared" si="111"/>
        <v>36.255424052991259</v>
      </c>
      <c r="CA88" s="24">
        <f t="shared" si="167"/>
        <v>32.91901144338302</v>
      </c>
      <c r="CB88" s="158">
        <f t="shared" si="112"/>
        <v>-0.24588708774195384</v>
      </c>
      <c r="CC88" s="159">
        <f t="shared" si="113"/>
        <v>24.824651588225514</v>
      </c>
      <c r="CD88" s="143">
        <f t="shared" si="114"/>
        <v>0.15455331038203934</v>
      </c>
      <c r="CE88" s="142">
        <f t="shared" si="115"/>
        <v>38.006753636462101</v>
      </c>
      <c r="CF88" s="24">
        <f t="shared" si="168"/>
        <v>34.943357436569386</v>
      </c>
      <c r="CG88" s="158">
        <f t="shared" si="116"/>
        <v>-0.24814308261010545</v>
      </c>
      <c r="CH88" s="159">
        <f t="shared" si="117"/>
        <v>26.272405005512308</v>
      </c>
      <c r="CI88" s="143">
        <f t="shared" si="118"/>
        <v>0.13558933146258623</v>
      </c>
      <c r="CJ88" s="142">
        <f t="shared" si="119"/>
        <v>39.681303910452023</v>
      </c>
      <c r="CK88" s="15" t="e">
        <v>#REF!</v>
      </c>
      <c r="CL88" s="80" t="e">
        <f t="shared" si="120"/>
        <v>#REF!</v>
      </c>
      <c r="CM88" s="15"/>
      <c r="CN88" s="34">
        <v>18.010000000000002</v>
      </c>
      <c r="CO88" s="135">
        <f t="shared" si="121"/>
        <v>46327</v>
      </c>
      <c r="CP88" s="108">
        <f t="shared" si="169"/>
        <v>30.041017956676733</v>
      </c>
      <c r="CQ88" s="158">
        <f t="shared" si="122"/>
        <v>-6.5582886161655779E-2</v>
      </c>
      <c r="CR88" s="159">
        <f t="shared" si="123"/>
        <v>28.070841295843746</v>
      </c>
      <c r="CS88" s="141">
        <f t="shared" si="124"/>
        <v>0.30010328855426832</v>
      </c>
      <c r="CT88" s="142">
        <f t="shared" si="125"/>
        <v>39.056426236993246</v>
      </c>
      <c r="CU88" s="24">
        <f t="shared" si="170"/>
        <v>31.991385350514712</v>
      </c>
      <c r="CV88" s="158">
        <f t="shared" si="126"/>
        <v>-6.2896922480438017E-2</v>
      </c>
      <c r="CW88" s="159">
        <f t="shared" si="127"/>
        <v>29.979225666081568</v>
      </c>
      <c r="CX88" s="143">
        <f t="shared" si="128"/>
        <v>0.26806807798441967</v>
      </c>
      <c r="CY88" s="142">
        <f t="shared" si="129"/>
        <v>40.567254533486114</v>
      </c>
      <c r="CZ88" s="24">
        <f t="shared" si="171"/>
        <v>33.941752744352684</v>
      </c>
      <c r="DA88" s="158">
        <f t="shared" si="130"/>
        <v>-6.0210958799220241E-2</v>
      </c>
      <c r="DB88" s="159">
        <f t="shared" si="131"/>
        <v>31.898087268289146</v>
      </c>
      <c r="DC88" s="143">
        <f t="shared" si="132"/>
        <v>0.23603286741457119</v>
      </c>
      <c r="DD88" s="142">
        <f t="shared" si="133"/>
        <v>41.953121969678634</v>
      </c>
      <c r="DE88" s="24">
        <f t="shared" si="172"/>
        <v>35.892120138190663</v>
      </c>
      <c r="DF88" s="158">
        <f t="shared" si="134"/>
        <v>-5.7524995118002457E-2</v>
      </c>
      <c r="DG88" s="159">
        <f t="shared" si="135"/>
        <v>33.82742610246649</v>
      </c>
      <c r="DH88" s="143">
        <f t="shared" si="136"/>
        <v>0.20399765684472249</v>
      </c>
      <c r="DI88" s="142">
        <f t="shared" si="137"/>
        <v>43.214028545570834</v>
      </c>
      <c r="DJ88" s="24">
        <f t="shared" si="173"/>
        <v>37.842487532028642</v>
      </c>
      <c r="DK88" s="158">
        <f t="shared" si="138"/>
        <v>-5.4839031436784674E-2</v>
      </c>
      <c r="DL88" s="159">
        <f t="shared" si="139"/>
        <v>35.767242168613592</v>
      </c>
      <c r="DM88" s="143">
        <f t="shared" si="140"/>
        <v>0.17196244627487389</v>
      </c>
      <c r="DN88" s="142">
        <f t="shared" si="141"/>
        <v>44.3499742611627</v>
      </c>
      <c r="DO88" s="51" t="e">
        <v>#REF!</v>
      </c>
      <c r="DP88" s="80" t="e">
        <f t="shared" si="142"/>
        <v>#REF!</v>
      </c>
      <c r="DQ88" s="15"/>
      <c r="DR88">
        <v>26.69</v>
      </c>
      <c r="DS88" s="135">
        <f t="shared" si="143"/>
        <v>46327</v>
      </c>
      <c r="DT88" s="108">
        <f t="shared" si="174"/>
        <v>-18.131872509810755</v>
      </c>
      <c r="DU88" s="158">
        <f t="shared" si="144"/>
        <v>0</v>
      </c>
      <c r="DV88" s="159">
        <f t="shared" si="145"/>
        <v>-18.131872509810755</v>
      </c>
      <c r="DW88" s="141"/>
      <c r="DX88" s="142"/>
      <c r="DY88" s="24">
        <f t="shared" si="175"/>
        <v>-6.4548817419473794</v>
      </c>
      <c r="DZ88" s="158">
        <f t="shared" si="146"/>
        <v>0</v>
      </c>
      <c r="EA88" s="159">
        <f t="shared" si="147"/>
        <v>-6.4548817419473794</v>
      </c>
      <c r="EB88" s="143"/>
      <c r="EC88" s="142"/>
      <c r="ED88" s="24">
        <f t="shared" si="178"/>
        <v>5.2221090259159961</v>
      </c>
      <c r="EE88" s="158">
        <f t="shared" si="148"/>
        <v>0</v>
      </c>
      <c r="EF88" s="159">
        <f t="shared" si="149"/>
        <v>5.2221090259159961</v>
      </c>
      <c r="EG88" s="143"/>
      <c r="EH88" s="142"/>
      <c r="EI88" s="24">
        <f t="shared" si="176"/>
        <v>16.899099793779371</v>
      </c>
      <c r="EJ88" s="158">
        <f t="shared" si="150"/>
        <v>0</v>
      </c>
      <c r="EK88" s="159">
        <f t="shared" si="151"/>
        <v>16.899099793779371</v>
      </c>
      <c r="EL88" s="143"/>
      <c r="EM88" s="142"/>
      <c r="EN88" s="24">
        <f t="shared" si="177"/>
        <v>28.576090561642747</v>
      </c>
      <c r="EO88" s="158">
        <f t="shared" si="152"/>
        <v>0</v>
      </c>
      <c r="EP88" s="159">
        <f t="shared" si="153"/>
        <v>28.576090561642747</v>
      </c>
      <c r="EQ88" s="143"/>
      <c r="ER88" s="142"/>
      <c r="ES88" s="51"/>
      <c r="ET88" s="80"/>
      <c r="EU88" s="67"/>
      <c r="EV88" s="34"/>
    </row>
    <row r="89" spans="1:152" ht="15" customHeight="1">
      <c r="A89">
        <f t="shared" si="54"/>
        <v>2026</v>
      </c>
      <c r="B89" s="48">
        <v>46357</v>
      </c>
      <c r="C89" s="111">
        <f t="shared" si="55"/>
        <v>4.0910000000000002</v>
      </c>
      <c r="D89" s="108">
        <f t="shared" si="154"/>
        <v>24.156195113010828</v>
      </c>
      <c r="E89" s="158">
        <f t="shared" si="56"/>
        <v>-0.16871250253042663</v>
      </c>
      <c r="F89" s="159">
        <f t="shared" si="179"/>
        <v>20.08074298388151</v>
      </c>
      <c r="G89" s="141">
        <f t="shared" si="58"/>
        <v>0.35339214655503526</v>
      </c>
      <c r="H89" s="80">
        <f t="shared" si="180"/>
        <v>32.692804756599976</v>
      </c>
      <c r="I89" s="24">
        <f t="shared" si="155"/>
        <v>31.5189571821704</v>
      </c>
      <c r="J89" s="158">
        <f t="shared" si="60"/>
        <v>-0.18566977437370791</v>
      </c>
      <c r="K89" s="159">
        <f t="shared" si="181"/>
        <v>25.666839513662261</v>
      </c>
      <c r="L89" s="143">
        <f t="shared" si="62"/>
        <v>0.32324916267817555</v>
      </c>
      <c r="M89" s="142">
        <f t="shared" si="63"/>
        <v>41.707433699796248</v>
      </c>
      <c r="N89" s="24">
        <f t="shared" si="156"/>
        <v>38.881719251329969</v>
      </c>
      <c r="O89" s="158">
        <f t="shared" si="64"/>
        <v>-0.20262704621698921</v>
      </c>
      <c r="P89" s="159">
        <f t="shared" si="182"/>
        <v>31.00323132759473</v>
      </c>
      <c r="Q89" s="143">
        <f t="shared" si="66"/>
        <v>0.29310617880131584</v>
      </c>
      <c r="R89" s="142">
        <f t="shared" si="183"/>
        <v>50.278191406312857</v>
      </c>
      <c r="S89" s="24">
        <f t="shared" si="157"/>
        <v>46.244481320489541</v>
      </c>
      <c r="T89" s="158">
        <f t="shared" si="68"/>
        <v>-0.21958431806027051</v>
      </c>
      <c r="U89" s="159">
        <f t="shared" si="69"/>
        <v>36.089918425678924</v>
      </c>
      <c r="V89" s="143">
        <f t="shared" si="70"/>
        <v>0.26296319492445608</v>
      </c>
      <c r="W89" s="142">
        <f t="shared" si="71"/>
        <v>58.405077876149804</v>
      </c>
      <c r="X89" s="24">
        <f t="shared" si="158"/>
        <v>53.607243389649106</v>
      </c>
      <c r="Y89" s="158">
        <f t="shared" si="72"/>
        <v>-0.23654158990355179</v>
      </c>
      <c r="Z89" s="159">
        <f t="shared" si="184"/>
        <v>40.926900807914841</v>
      </c>
      <c r="AA89" s="143">
        <f t="shared" si="74"/>
        <v>0.23282021104759631</v>
      </c>
      <c r="AB89" s="142">
        <f t="shared" si="185"/>
        <v>66.088093109307067</v>
      </c>
      <c r="AC89" s="144" t="e">
        <v>#REF!</v>
      </c>
      <c r="AD89" s="80" t="e">
        <f t="shared" si="76"/>
        <v>#REF!</v>
      </c>
      <c r="AE89">
        <v>24.51</v>
      </c>
      <c r="AG89" s="135">
        <f t="shared" si="77"/>
        <v>46357</v>
      </c>
      <c r="AH89" s="108">
        <f t="shared" si="159"/>
        <v>31.978897803716858</v>
      </c>
      <c r="AI89" s="158">
        <f t="shared" si="78"/>
        <v>-0.10862678417562681</v>
      </c>
      <c r="AJ89" s="159">
        <f t="shared" si="79"/>
        <v>28.505132973818082</v>
      </c>
      <c r="AK89" s="143">
        <f t="shared" si="80"/>
        <v>0.20240750817756942</v>
      </c>
      <c r="AL89" s="142">
        <f t="shared" si="81"/>
        <v>38.45166682243233</v>
      </c>
      <c r="AM89" s="24">
        <f t="shared" si="160"/>
        <v>33.954018891465871</v>
      </c>
      <c r="AN89" s="158">
        <f t="shared" si="82"/>
        <v>-0.12289090002489529</v>
      </c>
      <c r="AO89" s="159">
        <f t="shared" si="83"/>
        <v>29.781378950431332</v>
      </c>
      <c r="AP89" s="143">
        <f t="shared" si="84"/>
        <v>0.17885020314986466</v>
      </c>
      <c r="AQ89" s="142">
        <f t="shared" si="85"/>
        <v>40.026702067958887</v>
      </c>
      <c r="AR89" s="24">
        <f t="shared" si="161"/>
        <v>35.929139979214881</v>
      </c>
      <c r="AS89" s="158">
        <f t="shared" si="86"/>
        <v>-0.13715501587416373</v>
      </c>
      <c r="AT89" s="159">
        <f t="shared" si="87"/>
        <v>31.001278215020616</v>
      </c>
      <c r="AU89" s="143">
        <f t="shared" si="88"/>
        <v>0.15529289812215996</v>
      </c>
      <c r="AV89" s="142">
        <f t="shared" si="89"/>
        <v>41.508680253623922</v>
      </c>
      <c r="AW89" s="24">
        <f t="shared" si="162"/>
        <v>37.90426106696389</v>
      </c>
      <c r="AX89" s="158">
        <f t="shared" si="90"/>
        <v>-0.15141913172343213</v>
      </c>
      <c r="AY89" s="159">
        <f t="shared" si="91"/>
        <v>32.164830767585926</v>
      </c>
      <c r="AZ89" s="143">
        <f t="shared" si="92"/>
        <v>0.13173559309445526</v>
      </c>
      <c r="BA89" s="142">
        <f t="shared" si="93"/>
        <v>42.897601379427449</v>
      </c>
      <c r="BB89" s="24">
        <f t="shared" si="163"/>
        <v>39.8793821547129</v>
      </c>
      <c r="BC89" s="158">
        <f t="shared" si="94"/>
        <v>-0.16568324757270059</v>
      </c>
      <c r="BD89" s="159">
        <f t="shared" si="95"/>
        <v>33.272036608127266</v>
      </c>
      <c r="BE89" s="143">
        <f t="shared" si="96"/>
        <v>0.10817828806675056</v>
      </c>
      <c r="BF89" s="142">
        <f t="shared" si="97"/>
        <v>44.193465445369462</v>
      </c>
      <c r="BG89" s="153" t="e">
        <v>#REF!</v>
      </c>
      <c r="BH89" s="80" t="e">
        <f t="shared" si="98"/>
        <v>#REF!</v>
      </c>
      <c r="BI89" s="24">
        <v>22.52</v>
      </c>
      <c r="BJ89" s="154">
        <v>23.17</v>
      </c>
      <c r="BK89" s="135">
        <f t="shared" si="99"/>
        <v>46357</v>
      </c>
      <c r="BL89" s="108">
        <f t="shared" si="164"/>
        <v>29.507489908786603</v>
      </c>
      <c r="BM89" s="158">
        <f t="shared" si="100"/>
        <v>-0.24208518080482799</v>
      </c>
      <c r="BN89" s="159">
        <f t="shared" si="101"/>
        <v>22.36416387912136</v>
      </c>
      <c r="BO89" s="141">
        <f t="shared" si="102"/>
        <v>0.1865122851240566</v>
      </c>
      <c r="BP89" s="142">
        <f t="shared" si="103"/>
        <v>35.010999279949431</v>
      </c>
      <c r="BQ89" s="24">
        <f t="shared" si="165"/>
        <v>31.732530064113146</v>
      </c>
      <c r="BR89" s="158">
        <f t="shared" si="104"/>
        <v>-0.24456483556184253</v>
      </c>
      <c r="BS89" s="159">
        <f t="shared" si="105"/>
        <v>23.971869067022091</v>
      </c>
      <c r="BT89" s="143">
        <f t="shared" si="106"/>
        <v>0.1656682126470328</v>
      </c>
      <c r="BU89" s="142">
        <f t="shared" si="107"/>
        <v>36.989601602603003</v>
      </c>
      <c r="BV89" s="24">
        <f t="shared" si="166"/>
        <v>33.957570219439695</v>
      </c>
      <c r="BW89" s="158">
        <f t="shared" si="108"/>
        <v>-0.24704449031885711</v>
      </c>
      <c r="BX89" s="159">
        <f t="shared" si="109"/>
        <v>25.568539592111414</v>
      </c>
      <c r="BY89" s="143">
        <f t="shared" si="110"/>
        <v>0.144824140170009</v>
      </c>
      <c r="BZ89" s="142">
        <f t="shared" si="111"/>
        <v>38.875446128732754</v>
      </c>
      <c r="CA89" s="24">
        <f t="shared" si="167"/>
        <v>36.182610374766234</v>
      </c>
      <c r="CB89" s="158">
        <f t="shared" si="112"/>
        <v>-0.24952414507587167</v>
      </c>
      <c r="CC89" s="159">
        <f t="shared" si="113"/>
        <v>27.154175454389328</v>
      </c>
      <c r="CD89" s="143">
        <f t="shared" si="114"/>
        <v>0.12398006769298525</v>
      </c>
      <c r="CE89" s="142">
        <f t="shared" si="115"/>
        <v>40.668532858338658</v>
      </c>
      <c r="CF89" s="24">
        <f t="shared" si="168"/>
        <v>38.407650530092788</v>
      </c>
      <c r="CG89" s="158">
        <f t="shared" si="116"/>
        <v>-0.25200379983288623</v>
      </c>
      <c r="CH89" s="159">
        <f t="shared" si="117"/>
        <v>28.728776653855839</v>
      </c>
      <c r="CI89" s="143">
        <f t="shared" si="118"/>
        <v>0.10313599521596134</v>
      </c>
      <c r="CJ89" s="142">
        <f t="shared" si="119"/>
        <v>42.368861791420755</v>
      </c>
      <c r="CK89" s="15" t="e">
        <v>#REF!</v>
      </c>
      <c r="CL89" s="80" t="e">
        <f t="shared" si="120"/>
        <v>#REF!</v>
      </c>
      <c r="CM89" s="15"/>
      <c r="CN89" s="34">
        <v>20.23</v>
      </c>
      <c r="CO89" s="135">
        <f t="shared" si="121"/>
        <v>46357</v>
      </c>
      <c r="CP89" s="108">
        <f t="shared" si="169"/>
        <v>33.019291902408519</v>
      </c>
      <c r="CQ89" s="158">
        <f t="shared" si="122"/>
        <v>-6.1481332948539837E-2</v>
      </c>
      <c r="CR89" s="159">
        <f t="shared" si="123"/>
        <v>30.989221823231514</v>
      </c>
      <c r="CS89" s="141">
        <f t="shared" si="124"/>
        <v>0.25118448828737994</v>
      </c>
      <c r="CT89" s="142">
        <f t="shared" si="125"/>
        <v>41.313225842526627</v>
      </c>
      <c r="CU89" s="24">
        <f t="shared" si="170"/>
        <v>35.163019201761337</v>
      </c>
      <c r="CV89" s="158">
        <f t="shared" si="126"/>
        <v>-5.8529082164052469E-2</v>
      </c>
      <c r="CW89" s="159">
        <f t="shared" si="127"/>
        <v>33.104959961765289</v>
      </c>
      <c r="CX89" s="143">
        <f t="shared" si="128"/>
        <v>0.21597329902320717</v>
      </c>
      <c r="CY89" s="142">
        <f t="shared" si="129"/>
        <v>42.757292462382111</v>
      </c>
      <c r="CZ89" s="24">
        <f t="shared" si="171"/>
        <v>37.306746501114148</v>
      </c>
      <c r="DA89" s="158">
        <f t="shared" si="130"/>
        <v>-5.5576831379565123E-2</v>
      </c>
      <c r="DB89" s="159">
        <f t="shared" si="131"/>
        <v>35.233355741501548</v>
      </c>
      <c r="DC89" s="143">
        <f t="shared" si="132"/>
        <v>0.18076210975903451</v>
      </c>
      <c r="DD89" s="142">
        <f t="shared" si="133"/>
        <v>44.050392706901015</v>
      </c>
      <c r="DE89" s="24">
        <f t="shared" si="172"/>
        <v>39.450473800466952</v>
      </c>
      <c r="DF89" s="158">
        <f t="shared" si="134"/>
        <v>-5.2624580595077776E-2</v>
      </c>
      <c r="DG89" s="159">
        <f t="shared" si="135"/>
        <v>37.374409162440273</v>
      </c>
      <c r="DH89" s="143">
        <f t="shared" si="136"/>
        <v>0.14555092049486196</v>
      </c>
      <c r="DI89" s="142">
        <f t="shared" si="137"/>
        <v>45.192526576083353</v>
      </c>
      <c r="DJ89" s="24">
        <f t="shared" si="173"/>
        <v>41.59420109981977</v>
      </c>
      <c r="DK89" s="158">
        <f t="shared" si="138"/>
        <v>-4.9672329810590415E-2</v>
      </c>
      <c r="DL89" s="159">
        <f t="shared" si="139"/>
        <v>39.5281202245815</v>
      </c>
      <c r="DM89" s="143">
        <f t="shared" si="140"/>
        <v>0.11033973123068919</v>
      </c>
      <c r="DN89" s="142">
        <f t="shared" si="141"/>
        <v>46.183694069929118</v>
      </c>
      <c r="DO89" s="51" t="e">
        <v>#REF!</v>
      </c>
      <c r="DP89" s="80" t="e">
        <f t="shared" si="142"/>
        <v>#REF!</v>
      </c>
      <c r="DQ89" s="15"/>
      <c r="DR89">
        <v>27.79</v>
      </c>
      <c r="DS89" s="135">
        <f t="shared" si="143"/>
        <v>46357</v>
      </c>
      <c r="DT89" s="108">
        <f t="shared" si="174"/>
        <v>-19.929470832250349</v>
      </c>
      <c r="DU89" s="158">
        <f t="shared" si="144"/>
        <v>0</v>
      </c>
      <c r="DV89" s="159">
        <f t="shared" si="145"/>
        <v>-19.929470832250349</v>
      </c>
      <c r="DW89" s="141"/>
      <c r="DX89" s="142"/>
      <c r="DY89" s="24">
        <f t="shared" si="175"/>
        <v>-7.0948203133548446</v>
      </c>
      <c r="DZ89" s="158">
        <f t="shared" si="146"/>
        <v>0</v>
      </c>
      <c r="EA89" s="159">
        <f t="shared" si="147"/>
        <v>-7.0948203133548446</v>
      </c>
      <c r="EB89" s="143"/>
      <c r="EC89" s="142"/>
      <c r="ED89" s="24">
        <f t="shared" si="178"/>
        <v>5.7398302055406614</v>
      </c>
      <c r="EE89" s="158">
        <f t="shared" si="148"/>
        <v>0</v>
      </c>
      <c r="EF89" s="159">
        <f t="shared" si="149"/>
        <v>5.7398302055406614</v>
      </c>
      <c r="EG89" s="143"/>
      <c r="EH89" s="142"/>
      <c r="EI89" s="24">
        <f t="shared" si="176"/>
        <v>18.574480724436167</v>
      </c>
      <c r="EJ89" s="158">
        <f t="shared" si="150"/>
        <v>0</v>
      </c>
      <c r="EK89" s="159">
        <f t="shared" si="151"/>
        <v>18.574480724436167</v>
      </c>
      <c r="EL89" s="143"/>
      <c r="EM89" s="142"/>
      <c r="EN89" s="24">
        <f t="shared" si="177"/>
        <v>31.409131243331675</v>
      </c>
      <c r="EO89" s="158">
        <f t="shared" si="152"/>
        <v>0</v>
      </c>
      <c r="EP89" s="159">
        <f t="shared" si="153"/>
        <v>31.409131243331675</v>
      </c>
      <c r="EQ89" s="143"/>
      <c r="ER89" s="142"/>
      <c r="ES89" s="51"/>
      <c r="ET89" s="80"/>
      <c r="EU89" s="67"/>
      <c r="EV89" s="34"/>
    </row>
    <row r="90" spans="1:152" ht="15" customHeight="1">
      <c r="A90">
        <f t="shared" si="54"/>
        <v>2027</v>
      </c>
      <c r="B90" s="46">
        <v>46388</v>
      </c>
      <c r="C90" s="111">
        <f t="shared" si="55"/>
        <v>4.3390000000000004</v>
      </c>
      <c r="D90" s="108">
        <f t="shared" si="154"/>
        <v>25.620564799646537</v>
      </c>
      <c r="E90" s="158">
        <f t="shared" si="56"/>
        <v>-0.17208511115502895</v>
      </c>
      <c r="F90" s="159">
        <f t="shared" si="179"/>
        <v>21.21164705824474</v>
      </c>
      <c r="G90" s="141">
        <f t="shared" si="58"/>
        <v>0.3473970496825024</v>
      </c>
      <c r="H90" s="80">
        <f t="shared" si="180"/>
        <v>34.52107342224312</v>
      </c>
      <c r="I90" s="24">
        <f t="shared" si="155"/>
        <v>33.429663948530276</v>
      </c>
      <c r="J90" s="158">
        <f t="shared" si="60"/>
        <v>-0.19007034765661718</v>
      </c>
      <c r="K90" s="159">
        <f t="shared" si="181"/>
        <v>27.075676099789241</v>
      </c>
      <c r="L90" s="143">
        <f t="shared" si="62"/>
        <v>0.31542677174515349</v>
      </c>
      <c r="M90" s="142">
        <f t="shared" si="63"/>
        <v>43.974274928340527</v>
      </c>
      <c r="N90" s="24">
        <f t="shared" si="156"/>
        <v>41.238763097414015</v>
      </c>
      <c r="O90" s="158">
        <f t="shared" si="64"/>
        <v>-0.20805558415820544</v>
      </c>
      <c r="P90" s="159">
        <f t="shared" si="182"/>
        <v>32.658808151219695</v>
      </c>
      <c r="Q90" s="143">
        <f t="shared" si="66"/>
        <v>0.28345649380780458</v>
      </c>
      <c r="R90" s="142">
        <f t="shared" si="183"/>
        <v>52.928158293977674</v>
      </c>
      <c r="S90" s="24">
        <f t="shared" si="157"/>
        <v>49.047862246297761</v>
      </c>
      <c r="T90" s="158">
        <f t="shared" si="68"/>
        <v>-0.2260408206597937</v>
      </c>
      <c r="U90" s="159">
        <f t="shared" si="69"/>
        <v>37.961043212536104</v>
      </c>
      <c r="V90" s="143">
        <f t="shared" si="70"/>
        <v>0.25148621587045561</v>
      </c>
      <c r="W90" s="142">
        <f t="shared" si="71"/>
        <v>61.382723519154567</v>
      </c>
      <c r="X90" s="24">
        <f t="shared" si="158"/>
        <v>56.856961395181493</v>
      </c>
      <c r="Y90" s="158">
        <f t="shared" si="72"/>
        <v>-0.24402605716138193</v>
      </c>
      <c r="Z90" s="159">
        <f t="shared" si="184"/>
        <v>42.982381283738448</v>
      </c>
      <c r="AA90" s="143">
        <f t="shared" si="74"/>
        <v>0.21951593793310673</v>
      </c>
      <c r="AB90" s="142">
        <f t="shared" si="185"/>
        <v>69.337970603871199</v>
      </c>
      <c r="AC90" s="144" t="e">
        <v>#REF!</v>
      </c>
      <c r="AD90" s="80" t="e">
        <f t="shared" si="76"/>
        <v>#REF!</v>
      </c>
      <c r="AE90">
        <v>45.34</v>
      </c>
      <c r="AG90" s="135">
        <f t="shared" si="77"/>
        <v>46388</v>
      </c>
      <c r="AH90" s="108">
        <f t="shared" si="159"/>
        <v>33.917486573045089</v>
      </c>
      <c r="AI90" s="158">
        <f t="shared" si="78"/>
        <v>-0.12262706748043579</v>
      </c>
      <c r="AJ90" s="159">
        <f t="shared" si="79"/>
        <v>29.758284658285511</v>
      </c>
      <c r="AK90" s="143">
        <f t="shared" si="80"/>
        <v>0.17928592477409605</v>
      </c>
      <c r="AL90" s="142">
        <f t="shared" si="81"/>
        <v>39.998414519306465</v>
      </c>
      <c r="AM90" s="24">
        <f t="shared" si="160"/>
        <v>36.012341229545449</v>
      </c>
      <c r="AN90" s="158">
        <f t="shared" si="82"/>
        <v>-0.13775588651489579</v>
      </c>
      <c r="AO90" s="159">
        <f t="shared" si="83"/>
        <v>31.051429237992483</v>
      </c>
      <c r="AP90" s="143">
        <f t="shared" si="84"/>
        <v>0.15430055530081055</v>
      </c>
      <c r="AQ90" s="142">
        <f t="shared" si="85"/>
        <v>41.569065478946584</v>
      </c>
      <c r="AR90" s="24">
        <f t="shared" si="161"/>
        <v>38.107195886045801</v>
      </c>
      <c r="AS90" s="158">
        <f t="shared" si="86"/>
        <v>-0.15288470554935574</v>
      </c>
      <c r="AT90" s="159">
        <f t="shared" si="87"/>
        <v>32.281188463696068</v>
      </c>
      <c r="AU90" s="143">
        <f t="shared" si="88"/>
        <v>0.12931518582752516</v>
      </c>
      <c r="AV90" s="142">
        <f t="shared" si="89"/>
        <v>43.035035003415722</v>
      </c>
      <c r="AW90" s="24">
        <f t="shared" si="162"/>
        <v>40.202050542546161</v>
      </c>
      <c r="AX90" s="158">
        <f t="shared" si="90"/>
        <v>-0.1680135245838158</v>
      </c>
      <c r="AY90" s="159">
        <f t="shared" si="91"/>
        <v>33.447562335396277</v>
      </c>
      <c r="AZ90" s="143">
        <f t="shared" si="92"/>
        <v>0.10432981635423966</v>
      </c>
      <c r="BA90" s="142">
        <f t="shared" si="93"/>
        <v>44.396323092713864</v>
      </c>
      <c r="BB90" s="24">
        <f t="shared" si="163"/>
        <v>42.296905199046513</v>
      </c>
      <c r="BC90" s="158">
        <f t="shared" si="94"/>
        <v>-0.18314234361827575</v>
      </c>
      <c r="BD90" s="159">
        <f t="shared" si="95"/>
        <v>34.5505508530931</v>
      </c>
      <c r="BE90" s="143">
        <f t="shared" si="96"/>
        <v>7.9344446880954322E-2</v>
      </c>
      <c r="BF90" s="142">
        <f t="shared" si="97"/>
        <v>45.652929746841018</v>
      </c>
      <c r="BG90" s="153" t="e">
        <v>#REF!</v>
      </c>
      <c r="BH90" s="80" t="e">
        <f t="shared" si="98"/>
        <v>#REF!</v>
      </c>
      <c r="BI90" s="24">
        <v>32.520000000000003</v>
      </c>
      <c r="BJ90" s="154">
        <v>33.4</v>
      </c>
      <c r="BK90" s="135">
        <f t="shared" si="99"/>
        <v>46388</v>
      </c>
      <c r="BL90" s="108">
        <f t="shared" si="164"/>
        <v>31.296259768815712</v>
      </c>
      <c r="BM90" s="158">
        <f t="shared" si="100"/>
        <v>-0.24407864221810055</v>
      </c>
      <c r="BN90" s="159">
        <f t="shared" si="101"/>
        <v>23.657511177938211</v>
      </c>
      <c r="BO90" s="141">
        <f t="shared" si="102"/>
        <v>0.16975517244098659</v>
      </c>
      <c r="BP90" s="142">
        <f t="shared" si="103"/>
        <v>36.608961742628935</v>
      </c>
      <c r="BQ90" s="24">
        <f t="shared" si="165"/>
        <v>33.656183805472246</v>
      </c>
      <c r="BR90" s="158">
        <f t="shared" si="104"/>
        <v>-0.24670861581641051</v>
      </c>
      <c r="BS90" s="159">
        <f t="shared" si="105"/>
        <v>25.352913285161499</v>
      </c>
      <c r="BT90" s="143">
        <f t="shared" si="106"/>
        <v>0.14764751404993154</v>
      </c>
      <c r="BU90" s="142">
        <f t="shared" si="107"/>
        <v>38.625435676757789</v>
      </c>
      <c r="BV90" s="24">
        <f t="shared" si="166"/>
        <v>36.016107842128783</v>
      </c>
      <c r="BW90" s="158">
        <f t="shared" si="108"/>
        <v>-0.24933858941472054</v>
      </c>
      <c r="BX90" s="159">
        <f t="shared" si="109"/>
        <v>27.035902316563938</v>
      </c>
      <c r="BY90" s="143">
        <f t="shared" si="110"/>
        <v>0.12553985565887643</v>
      </c>
      <c r="BZ90" s="142">
        <f t="shared" si="111"/>
        <v>40.537564822024159</v>
      </c>
      <c r="CA90" s="24">
        <f t="shared" si="167"/>
        <v>38.376031878785312</v>
      </c>
      <c r="CB90" s="158">
        <f t="shared" si="112"/>
        <v>-0.2519685630130305</v>
      </c>
      <c r="CC90" s="159">
        <f t="shared" si="113"/>
        <v>28.706478272145528</v>
      </c>
      <c r="CD90" s="143">
        <f t="shared" si="114"/>
        <v>0.10343219726782144</v>
      </c>
      <c r="CE90" s="142">
        <f t="shared" si="115"/>
        <v>42.345349178428037</v>
      </c>
      <c r="CF90" s="24">
        <f t="shared" si="168"/>
        <v>40.735955915441849</v>
      </c>
      <c r="CG90" s="158">
        <f t="shared" si="116"/>
        <v>-0.25459853661134052</v>
      </c>
      <c r="CH90" s="159">
        <f t="shared" si="117"/>
        <v>30.364641151906273</v>
      </c>
      <c r="CI90" s="143">
        <f t="shared" si="118"/>
        <v>8.1324538876766328E-2</v>
      </c>
      <c r="CJ90" s="142">
        <f t="shared" si="119"/>
        <v>44.048788745969439</v>
      </c>
      <c r="CK90" s="15" t="e">
        <v>#REF!</v>
      </c>
      <c r="CL90" s="80" t="e">
        <f t="shared" si="120"/>
        <v>#REF!</v>
      </c>
      <c r="CM90" s="15"/>
      <c r="CN90" s="34">
        <v>29.45</v>
      </c>
      <c r="CO90" s="135">
        <f t="shared" si="121"/>
        <v>46388</v>
      </c>
      <c r="CP90" s="108">
        <f t="shared" si="169"/>
        <v>35.020950272439642</v>
      </c>
      <c r="CQ90" s="158">
        <f t="shared" si="122"/>
        <v>-5.8724733499074366E-2</v>
      </c>
      <c r="CR90" s="159">
        <f t="shared" si="123"/>
        <v>32.964354300806285</v>
      </c>
      <c r="CS90" s="141">
        <f t="shared" si="124"/>
        <v>0.2183068122272489</v>
      </c>
      <c r="CT90" s="142">
        <f t="shared" si="125"/>
        <v>42.666262287584942</v>
      </c>
      <c r="CU90" s="24">
        <f t="shared" si="170"/>
        <v>37.294632196637117</v>
      </c>
      <c r="CV90" s="158">
        <f t="shared" si="126"/>
        <v>-5.5593514688541325E-2</v>
      </c>
      <c r="CW90" s="159">
        <f t="shared" si="127"/>
        <v>35.221292513809622</v>
      </c>
      <c r="CX90" s="143">
        <f t="shared" si="128"/>
        <v>0.18096108985686377</v>
      </c>
      <c r="CY90" s="142">
        <f t="shared" si="129"/>
        <v>44.043509484751446</v>
      </c>
      <c r="CZ90" s="24">
        <f t="shared" si="171"/>
        <v>39.568314120834586</v>
      </c>
      <c r="DA90" s="158">
        <f t="shared" si="130"/>
        <v>-5.2462295878008297E-2</v>
      </c>
      <c r="DB90" s="159">
        <f t="shared" si="131"/>
        <v>37.492469518033388</v>
      </c>
      <c r="DC90" s="143">
        <f t="shared" si="132"/>
        <v>0.14361536748647874</v>
      </c>
      <c r="DD90" s="142">
        <f t="shared" si="133"/>
        <v>45.250932094118667</v>
      </c>
      <c r="DE90" s="24">
        <f t="shared" si="172"/>
        <v>41.841996045032054</v>
      </c>
      <c r="DF90" s="158">
        <f t="shared" si="134"/>
        <v>-4.9331077067475269E-2</v>
      </c>
      <c r="DG90" s="159">
        <f t="shared" si="135"/>
        <v>39.777885313477583</v>
      </c>
      <c r="DH90" s="143">
        <f t="shared" si="136"/>
        <v>0.10626964511609371</v>
      </c>
      <c r="DI90" s="142">
        <f t="shared" si="137"/>
        <v>46.288530115686605</v>
      </c>
      <c r="DJ90" s="24">
        <f t="shared" si="173"/>
        <v>44.115677969229523</v>
      </c>
      <c r="DK90" s="158">
        <f t="shared" si="138"/>
        <v>-4.6199858256942242E-2</v>
      </c>
      <c r="DL90" s="159">
        <f t="shared" si="139"/>
        <v>42.077539900142206</v>
      </c>
      <c r="DM90" s="143">
        <f t="shared" si="140"/>
        <v>6.8923922745708688E-2</v>
      </c>
      <c r="DN90" s="142">
        <f t="shared" si="141"/>
        <v>47.156303549455259</v>
      </c>
      <c r="DO90" s="51" t="e">
        <v>#REF!</v>
      </c>
      <c r="DP90" s="80" t="e">
        <f t="shared" si="142"/>
        <v>#REF!</v>
      </c>
      <c r="DQ90" s="15"/>
      <c r="DR90">
        <v>38.630000000000003</v>
      </c>
      <c r="DS90" s="135">
        <f t="shared" si="143"/>
        <v>46388</v>
      </c>
      <c r="DT90" s="108">
        <f t="shared" si="174"/>
        <v>-21.137612794215173</v>
      </c>
      <c r="DU90" s="158">
        <f t="shared" si="144"/>
        <v>0</v>
      </c>
      <c r="DV90" s="159">
        <f t="shared" si="145"/>
        <v>-21.137612794215173</v>
      </c>
      <c r="DW90" s="141"/>
      <c r="DX90" s="142"/>
      <c r="DY90" s="24">
        <f t="shared" si="175"/>
        <v>-7.5249145293685338</v>
      </c>
      <c r="DZ90" s="158">
        <f t="shared" si="146"/>
        <v>0</v>
      </c>
      <c r="EA90" s="159">
        <f t="shared" si="147"/>
        <v>-7.5249145293685338</v>
      </c>
      <c r="EB90" s="143"/>
      <c r="EC90" s="142"/>
      <c r="ED90" s="24">
        <f t="shared" si="178"/>
        <v>6.0877837354781059</v>
      </c>
      <c r="EE90" s="158">
        <f t="shared" si="148"/>
        <v>0</v>
      </c>
      <c r="EF90" s="159">
        <f t="shared" si="149"/>
        <v>6.0877837354781059</v>
      </c>
      <c r="EG90" s="143"/>
      <c r="EH90" s="142"/>
      <c r="EI90" s="24">
        <f t="shared" si="176"/>
        <v>19.700482000324744</v>
      </c>
      <c r="EJ90" s="158">
        <f t="shared" si="150"/>
        <v>0</v>
      </c>
      <c r="EK90" s="159">
        <f t="shared" si="151"/>
        <v>19.700482000324744</v>
      </c>
      <c r="EL90" s="143"/>
      <c r="EM90" s="142"/>
      <c r="EN90" s="24">
        <f t="shared" si="177"/>
        <v>33.31318026517139</v>
      </c>
      <c r="EO90" s="158">
        <f t="shared" si="152"/>
        <v>0</v>
      </c>
      <c r="EP90" s="159">
        <f t="shared" si="153"/>
        <v>33.31318026517139</v>
      </c>
      <c r="EQ90" s="143"/>
      <c r="ER90" s="142"/>
      <c r="ES90" s="51"/>
      <c r="ET90" s="80"/>
      <c r="EU90" s="67"/>
      <c r="EV90" s="34"/>
    </row>
    <row r="91" spans="1:152" ht="15" customHeight="1">
      <c r="A91">
        <f t="shared" si="54"/>
        <v>2027</v>
      </c>
      <c r="B91" s="48">
        <v>46419</v>
      </c>
      <c r="C91" s="111">
        <f t="shared" si="55"/>
        <v>4.1130000000000004</v>
      </c>
      <c r="D91" s="108">
        <f t="shared" si="154"/>
        <v>24.286098875534964</v>
      </c>
      <c r="E91" s="158">
        <f t="shared" si="56"/>
        <v>-0.16901168555357685</v>
      </c>
      <c r="F91" s="159">
        <f t="shared" si="179"/>
        <v>20.181464369059974</v>
      </c>
      <c r="G91" s="141">
        <f t="shared" si="58"/>
        <v>0.3528603234453751</v>
      </c>
      <c r="H91" s="80">
        <f t="shared" si="180"/>
        <v>32.855699579982591</v>
      </c>
      <c r="I91" s="24">
        <f t="shared" si="155"/>
        <v>31.688455363057162</v>
      </c>
      <c r="J91" s="158">
        <f t="shared" si="60"/>
        <v>-0.18606014781009506</v>
      </c>
      <c r="K91" s="159">
        <f t="shared" si="181"/>
        <v>25.792496674333147</v>
      </c>
      <c r="L91" s="143">
        <f t="shared" si="62"/>
        <v>0.32255524090185905</v>
      </c>
      <c r="M91" s="142">
        <f t="shared" si="63"/>
        <v>41.909732716495874</v>
      </c>
      <c r="N91" s="24">
        <f t="shared" si="156"/>
        <v>39.090811850579364</v>
      </c>
      <c r="O91" s="158">
        <f t="shared" si="64"/>
        <v>-0.20310861006661324</v>
      </c>
      <c r="P91" s="159">
        <f t="shared" si="182"/>
        <v>31.151131389232695</v>
      </c>
      <c r="Q91" s="143">
        <f t="shared" si="66"/>
        <v>0.292250158358343</v>
      </c>
      <c r="R91" s="142">
        <f t="shared" si="183"/>
        <v>50.515107804267373</v>
      </c>
      <c r="S91" s="24">
        <f t="shared" si="157"/>
        <v>46.493168338101562</v>
      </c>
      <c r="T91" s="158">
        <f t="shared" si="68"/>
        <v>-0.22015707232313142</v>
      </c>
      <c r="U91" s="159">
        <f t="shared" si="69"/>
        <v>36.257368513758614</v>
      </c>
      <c r="V91" s="143">
        <f t="shared" si="70"/>
        <v>0.26194507581482696</v>
      </c>
      <c r="W91" s="142">
        <f t="shared" si="71"/>
        <v>58.671824843297088</v>
      </c>
      <c r="X91" s="24">
        <f t="shared" si="158"/>
        <v>53.89552482562376</v>
      </c>
      <c r="Y91" s="158">
        <f t="shared" si="72"/>
        <v>-0.2372055345796496</v>
      </c>
      <c r="Z91" s="159">
        <f t="shared" si="184"/>
        <v>41.1112080479109</v>
      </c>
      <c r="AA91" s="143">
        <f t="shared" si="74"/>
        <v>0.23163999327131093</v>
      </c>
      <c r="AB91" s="142">
        <f t="shared" si="185"/>
        <v>66.379883833585012</v>
      </c>
      <c r="AC91" s="144" t="e">
        <v>#REF!</v>
      </c>
      <c r="AD91" s="80" t="e">
        <f t="shared" si="76"/>
        <v>#REF!</v>
      </c>
      <c r="AE91">
        <v>27.82</v>
      </c>
      <c r="AG91" s="135">
        <f t="shared" si="77"/>
        <v>46419</v>
      </c>
      <c r="AH91" s="108">
        <f t="shared" si="159"/>
        <v>32.150869388092751</v>
      </c>
      <c r="AI91" s="158">
        <f t="shared" si="78"/>
        <v>-0.109868744791376</v>
      </c>
      <c r="AJ91" s="159">
        <f t="shared" si="79"/>
        <v>28.618493724471527</v>
      </c>
      <c r="AK91" s="143">
        <f t="shared" si="80"/>
        <v>0.20035639997242255</v>
      </c>
      <c r="AL91" s="142">
        <f t="shared" si="81"/>
        <v>38.592501834674579</v>
      </c>
      <c r="AM91" s="24">
        <f t="shared" si="160"/>
        <v>34.136612002101963</v>
      </c>
      <c r="AN91" s="158">
        <f t="shared" si="82"/>
        <v>-0.12420956818126629</v>
      </c>
      <c r="AO91" s="159">
        <f t="shared" si="83"/>
        <v>29.896518166149445</v>
      </c>
      <c r="AP91" s="143">
        <f t="shared" si="84"/>
        <v>0.17667241180841631</v>
      </c>
      <c r="AQ91" s="142">
        <f t="shared" si="85"/>
        <v>40.167609575481443</v>
      </c>
      <c r="AR91" s="24">
        <f t="shared" si="161"/>
        <v>36.122354616111174</v>
      </c>
      <c r="AS91" s="158">
        <f t="shared" si="86"/>
        <v>-0.13855039157115656</v>
      </c>
      <c r="AT91" s="159">
        <f t="shared" si="87"/>
        <v>31.117588239576797</v>
      </c>
      <c r="AU91" s="143">
        <f t="shared" si="88"/>
        <v>0.15298842364441007</v>
      </c>
      <c r="AV91" s="142">
        <f t="shared" si="89"/>
        <v>41.648656707154402</v>
      </c>
      <c r="AW91" s="24">
        <f t="shared" si="162"/>
        <v>38.108097230120386</v>
      </c>
      <c r="AX91" s="158">
        <f t="shared" si="90"/>
        <v>-0.15289121496104685</v>
      </c>
      <c r="AY91" s="159">
        <f t="shared" si="91"/>
        <v>32.281703944753573</v>
      </c>
      <c r="AZ91" s="143">
        <f t="shared" si="92"/>
        <v>0.12930443548040382</v>
      </c>
      <c r="BA91" s="142">
        <f t="shared" si="93"/>
        <v>43.035643229693441</v>
      </c>
      <c r="BB91" s="24">
        <f t="shared" si="163"/>
        <v>40.093839844129597</v>
      </c>
      <c r="BC91" s="158">
        <f t="shared" si="94"/>
        <v>-0.16723203835093714</v>
      </c>
      <c r="BD91" s="159">
        <f t="shared" si="95"/>
        <v>33.388865281679784</v>
      </c>
      <c r="BE91" s="143">
        <f t="shared" si="96"/>
        <v>0.10562044731639764</v>
      </c>
      <c r="BF91" s="142">
        <f t="shared" si="97"/>
        <v>44.328569143098576</v>
      </c>
      <c r="BG91" s="153" t="e">
        <v>#REF!</v>
      </c>
      <c r="BH91" s="80" t="e">
        <f t="shared" si="98"/>
        <v>#REF!</v>
      </c>
      <c r="BI91" s="24">
        <v>30.14</v>
      </c>
      <c r="BJ91" s="154">
        <v>22.14</v>
      </c>
      <c r="BK91" s="135">
        <f t="shared" si="99"/>
        <v>46419</v>
      </c>
      <c r="BL91" s="108">
        <f t="shared" si="164"/>
        <v>29.666171106047251</v>
      </c>
      <c r="BM91" s="158">
        <f t="shared" si="100"/>
        <v>-0.24226202012374731</v>
      </c>
      <c r="BN91" s="159">
        <f t="shared" si="101"/>
        <v>22.4791845645595</v>
      </c>
      <c r="BO91" s="141">
        <f t="shared" si="102"/>
        <v>0.18502576706346163</v>
      </c>
      <c r="BP91" s="142">
        <f t="shared" si="103"/>
        <v>35.155177170779545</v>
      </c>
      <c r="BQ91" s="24">
        <f t="shared" si="165"/>
        <v>31.903176766975651</v>
      </c>
      <c r="BR91" s="158">
        <f t="shared" si="104"/>
        <v>-0.24475500961668326</v>
      </c>
      <c r="BS91" s="159">
        <f t="shared" si="105"/>
        <v>24.094714430571781</v>
      </c>
      <c r="BT91" s="143">
        <f t="shared" si="106"/>
        <v>0.16406960228761247</v>
      </c>
      <c r="BU91" s="142">
        <f t="shared" si="107"/>
        <v>37.137518290844746</v>
      </c>
      <c r="BV91" s="24">
        <f t="shared" si="166"/>
        <v>34.140182427904051</v>
      </c>
      <c r="BW91" s="158">
        <f t="shared" si="108"/>
        <v>-0.2472479991096192</v>
      </c>
      <c r="BX91" s="159">
        <f t="shared" si="109"/>
        <v>25.699090633367391</v>
      </c>
      <c r="BY91" s="143">
        <f t="shared" si="110"/>
        <v>0.14311343751176331</v>
      </c>
      <c r="BZ91" s="142">
        <f t="shared" si="111"/>
        <v>39.026101292440096</v>
      </c>
      <c r="CA91" s="24">
        <f t="shared" si="167"/>
        <v>36.377188088832447</v>
      </c>
      <c r="CB91" s="158">
        <f t="shared" si="112"/>
        <v>-0.24974098860255511</v>
      </c>
      <c r="CC91" s="159">
        <f t="shared" si="113"/>
        <v>27.29231317294634</v>
      </c>
      <c r="CD91" s="143">
        <f t="shared" si="114"/>
        <v>0.1221572727359142</v>
      </c>
      <c r="CE91" s="142">
        <f t="shared" si="115"/>
        <v>40.820926175565603</v>
      </c>
      <c r="CF91" s="24">
        <f t="shared" si="168"/>
        <v>38.614193749760851</v>
      </c>
      <c r="CG91" s="158">
        <f t="shared" si="116"/>
        <v>-0.25223397809549103</v>
      </c>
      <c r="CH91" s="159">
        <f t="shared" si="117"/>
        <v>28.874382049308629</v>
      </c>
      <c r="CI91" s="143">
        <f t="shared" si="118"/>
        <v>0.10120110796006504</v>
      </c>
      <c r="CJ91" s="142">
        <f t="shared" si="119"/>
        <v>42.521992940221267</v>
      </c>
      <c r="CK91" s="15" t="e">
        <v>#REF!</v>
      </c>
      <c r="CL91" s="80" t="e">
        <f t="shared" si="120"/>
        <v>#REF!</v>
      </c>
      <c r="CM91" s="15"/>
      <c r="CN91" s="34">
        <v>21.09</v>
      </c>
      <c r="CO91" s="135">
        <f t="shared" si="121"/>
        <v>46419</v>
      </c>
      <c r="CP91" s="108">
        <f t="shared" si="169"/>
        <v>33.196858370717734</v>
      </c>
      <c r="CQ91" s="158">
        <f t="shared" si="122"/>
        <v>-6.1236795900603373E-2</v>
      </c>
      <c r="CR91" s="159">
        <f t="shared" si="123"/>
        <v>31.163989130128854</v>
      </c>
      <c r="CS91" s="141">
        <f t="shared" si="124"/>
        <v>0.24826792024978761</v>
      </c>
      <c r="CT91" s="142">
        <f t="shared" si="125"/>
        <v>41.438573357242582</v>
      </c>
      <c r="CU91" s="24">
        <f t="shared" si="170"/>
        <v>35.352113902919676</v>
      </c>
      <c r="CV91" s="158">
        <f t="shared" si="126"/>
        <v>-5.8268668920257123E-2</v>
      </c>
      <c r="CW91" s="159">
        <f t="shared" si="127"/>
        <v>33.292193282279229</v>
      </c>
      <c r="CX91" s="143">
        <f t="shared" si="128"/>
        <v>0.21286737724232174</v>
      </c>
      <c r="CY91" s="142">
        <f t="shared" si="129"/>
        <v>42.877425669406009</v>
      </c>
      <c r="CZ91" s="24">
        <f t="shared" si="171"/>
        <v>37.507369435121603</v>
      </c>
      <c r="DA91" s="158">
        <f t="shared" si="130"/>
        <v>-5.5300541939910887E-2</v>
      </c>
      <c r="DB91" s="159">
        <f t="shared" si="131"/>
        <v>35.433191578618931</v>
      </c>
      <c r="DC91" s="143">
        <f t="shared" si="132"/>
        <v>0.17746683423485621</v>
      </c>
      <c r="DD91" s="142">
        <f t="shared" si="133"/>
        <v>44.163683549249839</v>
      </c>
      <c r="DE91" s="24">
        <f t="shared" si="172"/>
        <v>39.662624967323538</v>
      </c>
      <c r="DF91" s="158">
        <f t="shared" si="134"/>
        <v>-5.2332414959564644E-2</v>
      </c>
      <c r="DG91" s="159">
        <f t="shared" si="135"/>
        <v>37.586984019147977</v>
      </c>
      <c r="DH91" s="143">
        <f t="shared" si="136"/>
        <v>0.14206629122739045</v>
      </c>
      <c r="DI91" s="142">
        <f t="shared" si="137"/>
        <v>45.297346996774088</v>
      </c>
      <c r="DJ91" s="24">
        <f t="shared" si="173"/>
        <v>41.817880499525479</v>
      </c>
      <c r="DK91" s="158">
        <f t="shared" si="138"/>
        <v>-4.9364287979218394E-2</v>
      </c>
      <c r="DL91" s="159">
        <f t="shared" si="139"/>
        <v>39.753570603866358</v>
      </c>
      <c r="DM91" s="143">
        <f t="shared" si="140"/>
        <v>0.10666574821992469</v>
      </c>
      <c r="DN91" s="142">
        <f t="shared" si="141"/>
        <v>46.278416011978763</v>
      </c>
      <c r="DO91" s="51" t="e">
        <v>#REF!</v>
      </c>
      <c r="DP91" s="80" t="e">
        <f t="shared" si="142"/>
        <v>#REF!</v>
      </c>
      <c r="DQ91" s="15"/>
      <c r="DR91">
        <v>36.32</v>
      </c>
      <c r="DS91" s="135">
        <f t="shared" si="143"/>
        <v>46419</v>
      </c>
      <c r="DT91" s="108">
        <f t="shared" si="174"/>
        <v>-20.036644715973036</v>
      </c>
      <c r="DU91" s="158">
        <f t="shared" si="144"/>
        <v>0</v>
      </c>
      <c r="DV91" s="159">
        <f t="shared" si="145"/>
        <v>-20.036644715973036</v>
      </c>
      <c r="DW91" s="141"/>
      <c r="DX91" s="142"/>
      <c r="DY91" s="24">
        <f t="shared" si="175"/>
        <v>-7.13297383251735</v>
      </c>
      <c r="DZ91" s="158">
        <f t="shared" si="146"/>
        <v>0</v>
      </c>
      <c r="EA91" s="159">
        <f t="shared" si="147"/>
        <v>-7.13297383251735</v>
      </c>
      <c r="EB91" s="143"/>
      <c r="EC91" s="142"/>
      <c r="ED91" s="24">
        <f t="shared" si="178"/>
        <v>5.7706970509383382</v>
      </c>
      <c r="EE91" s="158">
        <f t="shared" si="148"/>
        <v>0</v>
      </c>
      <c r="EF91" s="159">
        <f t="shared" si="149"/>
        <v>5.7706970509383382</v>
      </c>
      <c r="EG91" s="143"/>
      <c r="EH91" s="142"/>
      <c r="EI91" s="24">
        <f t="shared" si="176"/>
        <v>18.674367934394024</v>
      </c>
      <c r="EJ91" s="158">
        <f t="shared" si="150"/>
        <v>0</v>
      </c>
      <c r="EK91" s="159">
        <f t="shared" si="151"/>
        <v>18.674367934394024</v>
      </c>
      <c r="EL91" s="143"/>
      <c r="EM91" s="142"/>
      <c r="EN91" s="24">
        <f t="shared" si="177"/>
        <v>31.578038817849716</v>
      </c>
      <c r="EO91" s="158">
        <f t="shared" si="152"/>
        <v>0</v>
      </c>
      <c r="EP91" s="159">
        <f t="shared" si="153"/>
        <v>31.578038817849716</v>
      </c>
      <c r="EQ91" s="143"/>
      <c r="ER91" s="142"/>
      <c r="ES91" s="51"/>
      <c r="ET91" s="80"/>
      <c r="EU91" s="67"/>
      <c r="EV91" s="34"/>
    </row>
    <row r="92" spans="1:152" ht="15" customHeight="1">
      <c r="A92">
        <f t="shared" si="54"/>
        <v>2027</v>
      </c>
      <c r="B92" s="46">
        <v>46447</v>
      </c>
      <c r="C92" s="111">
        <f t="shared" si="55"/>
        <v>3.5230000000000001</v>
      </c>
      <c r="D92" s="108">
        <f t="shared" si="154"/>
        <v>20.802316153296786</v>
      </c>
      <c r="E92" s="158">
        <f t="shared" si="56"/>
        <v>-0.16098814084182134</v>
      </c>
      <c r="F92" s="159">
        <f t="shared" si="179"/>
        <v>17.453389950573747</v>
      </c>
      <c r="G92" s="141">
        <f t="shared" si="58"/>
        <v>0.36712285229535258</v>
      </c>
      <c r="H92" s="80">
        <f t="shared" si="180"/>
        <v>28.43932179384479</v>
      </c>
      <c r="I92" s="24">
        <f t="shared" si="155"/>
        <v>27.142822330184874</v>
      </c>
      <c r="J92" s="158">
        <f t="shared" si="60"/>
        <v>-0.175591042016077</v>
      </c>
      <c r="K92" s="159">
        <f t="shared" si="181"/>
        <v>22.376785873970469</v>
      </c>
      <c r="L92" s="143">
        <f t="shared" si="62"/>
        <v>0.34116496126670992</v>
      </c>
      <c r="M92" s="142">
        <f t="shared" si="63"/>
        <v>36.403002259131583</v>
      </c>
      <c r="N92" s="24">
        <f t="shared" si="156"/>
        <v>33.483328507072962</v>
      </c>
      <c r="O92" s="158">
        <f t="shared" si="64"/>
        <v>-0.1901939431903327</v>
      </c>
      <c r="P92" s="159">
        <f t="shared" si="182"/>
        <v>27.115002227175481</v>
      </c>
      <c r="Q92" s="143">
        <f t="shared" si="66"/>
        <v>0.31520707023806738</v>
      </c>
      <c r="R92" s="142">
        <f t="shared" si="183"/>
        <v>44.03751038760619</v>
      </c>
      <c r="S92" s="24">
        <f t="shared" si="157"/>
        <v>39.823834683961053</v>
      </c>
      <c r="T92" s="158">
        <f t="shared" si="68"/>
        <v>-0.20479684436458839</v>
      </c>
      <c r="U92" s="159">
        <f t="shared" si="69"/>
        <v>31.668039010188782</v>
      </c>
      <c r="V92" s="143">
        <f t="shared" si="70"/>
        <v>0.28924917920942472</v>
      </c>
      <c r="W92" s="142">
        <f t="shared" si="71"/>
        <v>51.342846179268605</v>
      </c>
      <c r="X92" s="24">
        <f t="shared" si="158"/>
        <v>46.164340860849137</v>
      </c>
      <c r="Y92" s="158">
        <f t="shared" si="72"/>
        <v>-0.21939974553884406</v>
      </c>
      <c r="Z92" s="159">
        <f t="shared" si="184"/>
        <v>36.035896223010376</v>
      </c>
      <c r="AA92" s="143">
        <f t="shared" si="74"/>
        <v>0.26329128818078218</v>
      </c>
      <c r="AB92" s="142">
        <f t="shared" si="185"/>
        <v>58.319009634118821</v>
      </c>
      <c r="AC92" s="144" t="e">
        <v>#REF!</v>
      </c>
      <c r="AD92" s="80" t="e">
        <f t="shared" si="76"/>
        <v>#REF!</v>
      </c>
      <c r="AE92">
        <v>29.35</v>
      </c>
      <c r="AG92" s="135">
        <f t="shared" si="77"/>
        <v>46447</v>
      </c>
      <c r="AH92" s="108">
        <f t="shared" si="159"/>
        <v>27.538904170739304</v>
      </c>
      <c r="AI92" s="158">
        <f t="shared" si="78"/>
        <v>-7.6561619187193383E-2</v>
      </c>
      <c r="AJ92" s="159">
        <f t="shared" si="79"/>
        <v>25.430481076786549</v>
      </c>
      <c r="AK92" s="143">
        <f t="shared" si="80"/>
        <v>0.2553633927468148</v>
      </c>
      <c r="AL92" s="142">
        <f t="shared" si="81"/>
        <v>34.571332172308701</v>
      </c>
      <c r="AM92" s="24">
        <f t="shared" si="160"/>
        <v>29.23979676231588</v>
      </c>
      <c r="AN92" s="158">
        <f t="shared" si="82"/>
        <v>-8.8845285805861859E-2</v>
      </c>
      <c r="AO92" s="159">
        <f t="shared" si="83"/>
        <v>26.641978662062613</v>
      </c>
      <c r="AP92" s="143">
        <f t="shared" si="84"/>
        <v>0.23507681596544017</v>
      </c>
      <c r="AQ92" s="142">
        <f t="shared" si="85"/>
        <v>36.113395084677684</v>
      </c>
      <c r="AR92" s="24">
        <f t="shared" si="161"/>
        <v>30.940689353892452</v>
      </c>
      <c r="AS92" s="158">
        <f t="shared" si="86"/>
        <v>-0.10112895242453034</v>
      </c>
      <c r="AT92" s="159">
        <f t="shared" si="87"/>
        <v>27.811689852240491</v>
      </c>
      <c r="AU92" s="143">
        <f t="shared" si="88"/>
        <v>0.21479023918406553</v>
      </c>
      <c r="AV92" s="142">
        <f t="shared" si="89"/>
        <v>37.586447420734878</v>
      </c>
      <c r="AW92" s="24">
        <f t="shared" si="162"/>
        <v>32.641581945469028</v>
      </c>
      <c r="AX92" s="158">
        <f t="shared" si="90"/>
        <v>-0.11341261904319884</v>
      </c>
      <c r="AY92" s="159">
        <f t="shared" si="91"/>
        <v>28.939614647320191</v>
      </c>
      <c r="AZ92" s="143">
        <f t="shared" si="92"/>
        <v>0.19450366240269085</v>
      </c>
      <c r="BA92" s="142">
        <f t="shared" si="93"/>
        <v>38.990489180480303</v>
      </c>
      <c r="BB92" s="24">
        <f t="shared" si="163"/>
        <v>34.342474537045604</v>
      </c>
      <c r="BC92" s="158">
        <f t="shared" si="94"/>
        <v>-0.1256962856618673</v>
      </c>
      <c r="BD92" s="159">
        <f t="shared" si="95"/>
        <v>30.025753047301716</v>
      </c>
      <c r="BE92" s="143">
        <f t="shared" si="96"/>
        <v>0.17421708562131616</v>
      </c>
      <c r="BF92" s="142">
        <f t="shared" si="97"/>
        <v>40.325520363913945</v>
      </c>
      <c r="BG92" s="153" t="e">
        <v>#REF!</v>
      </c>
      <c r="BH92" s="80" t="e">
        <f t="shared" si="98"/>
        <v>#REF!</v>
      </c>
      <c r="BI92" s="24">
        <v>22.81</v>
      </c>
      <c r="BJ92" s="154">
        <v>26.07</v>
      </c>
      <c r="BK92" s="135">
        <f t="shared" si="99"/>
        <v>46447</v>
      </c>
      <c r="BL92" s="108">
        <f t="shared" si="164"/>
        <v>25.410629906784454</v>
      </c>
      <c r="BM92" s="158">
        <f t="shared" si="100"/>
        <v>-0.23751951111636502</v>
      </c>
      <c r="BN92" s="159">
        <f t="shared" si="101"/>
        <v>19.375109514166127</v>
      </c>
      <c r="BO92" s="141">
        <f t="shared" si="102"/>
        <v>0.22489147868850715</v>
      </c>
      <c r="BP92" s="142">
        <f t="shared" si="103"/>
        <v>31.125264040927615</v>
      </c>
      <c r="BQ92" s="24">
        <f t="shared" si="165"/>
        <v>27.326742462935862</v>
      </c>
      <c r="BR92" s="158">
        <f t="shared" si="104"/>
        <v>-0.23965488723686423</v>
      </c>
      <c r="BS92" s="159">
        <f t="shared" si="105"/>
        <v>20.77775507943014</v>
      </c>
      <c r="BT92" s="143">
        <f t="shared" si="106"/>
        <v>0.20694142556297435</v>
      </c>
      <c r="BU92" s="142">
        <f t="shared" si="107"/>
        <v>32.981777504208068</v>
      </c>
      <c r="BV92" s="24">
        <f t="shared" si="166"/>
        <v>29.242855019087276</v>
      </c>
      <c r="BW92" s="158">
        <f t="shared" si="108"/>
        <v>-0.24179026335736345</v>
      </c>
      <c r="BX92" s="159">
        <f t="shared" si="109"/>
        <v>22.172217402700966</v>
      </c>
      <c r="BY92" s="143">
        <f t="shared" si="110"/>
        <v>0.18899137243744146</v>
      </c>
      <c r="BZ92" s="142">
        <f t="shared" si="111"/>
        <v>34.769502323133707</v>
      </c>
      <c r="CA92" s="24">
        <f t="shared" si="167"/>
        <v>31.158967575238684</v>
      </c>
      <c r="CB92" s="158">
        <f t="shared" si="112"/>
        <v>-0.24392563947786267</v>
      </c>
      <c r="CC92" s="159">
        <f t="shared" si="113"/>
        <v>23.558496483978601</v>
      </c>
      <c r="CD92" s="143">
        <f t="shared" si="114"/>
        <v>0.17104131931190864</v>
      </c>
      <c r="CE92" s="142">
        <f t="shared" si="115"/>
        <v>36.488438497704493</v>
      </c>
      <c r="CF92" s="24">
        <f t="shared" si="168"/>
        <v>33.075080131390095</v>
      </c>
      <c r="CG92" s="158">
        <f t="shared" si="116"/>
        <v>-0.24606101559836191</v>
      </c>
      <c r="CH92" s="159">
        <f t="shared" si="117"/>
        <v>24.936592323263046</v>
      </c>
      <c r="CI92" s="143">
        <f t="shared" si="118"/>
        <v>0.15309126618637581</v>
      </c>
      <c r="CJ92" s="142">
        <f t="shared" si="119"/>
        <v>38.138586027920446</v>
      </c>
      <c r="CK92" s="15" t="e">
        <v>#REF!</v>
      </c>
      <c r="CL92" s="80" t="e">
        <f t="shared" si="120"/>
        <v>#REF!</v>
      </c>
      <c r="CM92" s="15"/>
      <c r="CN92" s="34">
        <v>20.399999999999999</v>
      </c>
      <c r="CO92" s="135">
        <f t="shared" si="121"/>
        <v>46447</v>
      </c>
      <c r="CP92" s="108">
        <f t="shared" si="169"/>
        <v>28.434848538788859</v>
      </c>
      <c r="CQ92" s="158">
        <f t="shared" si="122"/>
        <v>-6.779483491344461E-2</v>
      </c>
      <c r="CR92" s="159">
        <f t="shared" si="123"/>
        <v>26.507112676312868</v>
      </c>
      <c r="CS92" s="141">
        <f t="shared" si="124"/>
        <v>0.3264849721670347</v>
      </c>
      <c r="CT92" s="142">
        <f t="shared" si="125"/>
        <v>37.718399272549185</v>
      </c>
      <c r="CU92" s="24">
        <f t="shared" si="170"/>
        <v>30.280937826400681</v>
      </c>
      <c r="CV92" s="158">
        <f t="shared" si="126"/>
        <v>-6.5252478640223155E-2</v>
      </c>
      <c r="CW92" s="159">
        <f t="shared" si="127"/>
        <v>28.305031577677546</v>
      </c>
      <c r="CX92" s="143">
        <f t="shared" si="128"/>
        <v>0.29616255227515481</v>
      </c>
      <c r="CY92" s="142">
        <f t="shared" si="129"/>
        <v>39.249017658352784</v>
      </c>
      <c r="CZ92" s="24">
        <f t="shared" si="171"/>
        <v>32.127027114012499</v>
      </c>
      <c r="DA92" s="158">
        <f t="shared" si="130"/>
        <v>-6.2710122367001714E-2</v>
      </c>
      <c r="DB92" s="159">
        <f t="shared" si="131"/>
        <v>30.112337312404794</v>
      </c>
      <c r="DC92" s="143">
        <f t="shared" si="132"/>
        <v>0.26584013238327509</v>
      </c>
      <c r="DD92" s="142">
        <f t="shared" si="133"/>
        <v>40.667680255082651</v>
      </c>
      <c r="DE92" s="24">
        <f t="shared" si="172"/>
        <v>33.973116401624317</v>
      </c>
      <c r="DF92" s="158">
        <f t="shared" si="134"/>
        <v>-6.0167766093780266E-2</v>
      </c>
      <c r="DG92" s="159">
        <f t="shared" si="135"/>
        <v>31.929029880494614</v>
      </c>
      <c r="DH92" s="143">
        <f t="shared" si="136"/>
        <v>0.2355177124913953</v>
      </c>
      <c r="DI92" s="142">
        <f t="shared" si="137"/>
        <v>41.974387062738785</v>
      </c>
      <c r="DJ92" s="24">
        <f t="shared" si="173"/>
        <v>35.819205689236142</v>
      </c>
      <c r="DK92" s="158">
        <f t="shared" si="138"/>
        <v>-5.7625409820558811E-2</v>
      </c>
      <c r="DL92" s="159">
        <f t="shared" si="139"/>
        <v>33.755109281947014</v>
      </c>
      <c r="DM92" s="143">
        <f t="shared" si="140"/>
        <v>0.20519529259951541</v>
      </c>
      <c r="DN92" s="142">
        <f t="shared" si="141"/>
        <v>43.169138081321186</v>
      </c>
      <c r="DO92" s="51" t="e">
        <v>#REF!</v>
      </c>
      <c r="DP92" s="80" t="e">
        <f t="shared" si="142"/>
        <v>#REF!</v>
      </c>
      <c r="DQ92" s="15"/>
      <c r="DR92">
        <v>30.51</v>
      </c>
      <c r="DS92" s="135">
        <f t="shared" si="143"/>
        <v>46447</v>
      </c>
      <c r="DT92" s="108">
        <f t="shared" si="174"/>
        <v>-17.16243601613737</v>
      </c>
      <c r="DU92" s="158">
        <f t="shared" si="144"/>
        <v>0</v>
      </c>
      <c r="DV92" s="159">
        <f t="shared" si="145"/>
        <v>-17.16243601613737</v>
      </c>
      <c r="DW92" s="141"/>
      <c r="DX92" s="142"/>
      <c r="DY92" s="24">
        <f t="shared" si="175"/>
        <v>-6.1097658186138153</v>
      </c>
      <c r="DZ92" s="158">
        <f t="shared" si="146"/>
        <v>0</v>
      </c>
      <c r="EA92" s="159">
        <f t="shared" si="147"/>
        <v>-6.1097658186138153</v>
      </c>
      <c r="EB92" s="143"/>
      <c r="EC92" s="142"/>
      <c r="ED92" s="24">
        <f t="shared" si="178"/>
        <v>4.9429043789097413</v>
      </c>
      <c r="EE92" s="158">
        <f t="shared" si="148"/>
        <v>0</v>
      </c>
      <c r="EF92" s="159">
        <f t="shared" si="149"/>
        <v>4.9429043789097413</v>
      </c>
      <c r="EG92" s="143"/>
      <c r="EH92" s="142"/>
      <c r="EI92" s="24">
        <f t="shared" si="176"/>
        <v>15.995574576433295</v>
      </c>
      <c r="EJ92" s="158">
        <f t="shared" si="150"/>
        <v>0</v>
      </c>
      <c r="EK92" s="159">
        <f t="shared" si="151"/>
        <v>15.995574576433295</v>
      </c>
      <c r="EL92" s="143"/>
      <c r="EM92" s="142"/>
      <c r="EN92" s="24">
        <f t="shared" si="177"/>
        <v>27.048244773956853</v>
      </c>
      <c r="EO92" s="158">
        <f t="shared" si="152"/>
        <v>0</v>
      </c>
      <c r="EP92" s="159">
        <f t="shared" si="153"/>
        <v>27.048244773956853</v>
      </c>
      <c r="EQ92" s="143"/>
      <c r="ER92" s="142"/>
      <c r="ES92" s="51"/>
      <c r="ET92" s="80"/>
      <c r="EU92" s="67"/>
      <c r="EV92" s="34"/>
    </row>
    <row r="93" spans="1:152" ht="15" customHeight="1">
      <c r="A93">
        <f t="shared" si="54"/>
        <v>2027</v>
      </c>
      <c r="B93" s="48">
        <v>46478</v>
      </c>
      <c r="C93" s="111">
        <f t="shared" si="55"/>
        <v>3.0630000000000002</v>
      </c>
      <c r="D93" s="108">
        <f t="shared" si="154"/>
        <v>18.08614657324668</v>
      </c>
      <c r="E93" s="158">
        <f t="shared" si="56"/>
        <v>-0.15473249581231704</v>
      </c>
      <c r="F93" s="159">
        <f t="shared" si="179"/>
        <v>15.287631974340835</v>
      </c>
      <c r="G93" s="141">
        <f t="shared" si="58"/>
        <v>0.3782427900427926</v>
      </c>
      <c r="H93" s="80">
        <f t="shared" si="180"/>
        <v>24.9271011142344</v>
      </c>
      <c r="I93" s="24">
        <f t="shared" si="155"/>
        <v>23.598769457098005</v>
      </c>
      <c r="J93" s="158">
        <f t="shared" si="60"/>
        <v>-0.16742868834616467</v>
      </c>
      <c r="K93" s="159">
        <f t="shared" si="181"/>
        <v>19.647658440312554</v>
      </c>
      <c r="L93" s="143">
        <f t="shared" si="62"/>
        <v>0.35567423477150895</v>
      </c>
      <c r="M93" s="142">
        <f t="shared" si="63"/>
        <v>31.992243725300597</v>
      </c>
      <c r="N93" s="24">
        <f t="shared" si="156"/>
        <v>29.111392340949326</v>
      </c>
      <c r="O93" s="158">
        <f t="shared" si="64"/>
        <v>-0.18012488088001227</v>
      </c>
      <c r="P93" s="159">
        <f t="shared" si="182"/>
        <v>23.867706263284528</v>
      </c>
      <c r="Q93" s="143">
        <f t="shared" si="66"/>
        <v>0.33310567950022529</v>
      </c>
      <c r="R93" s="142">
        <f t="shared" si="183"/>
        <v>38.8085624678789</v>
      </c>
      <c r="S93" s="24">
        <f t="shared" si="157"/>
        <v>34.624015224800651</v>
      </c>
      <c r="T93" s="158">
        <f t="shared" si="68"/>
        <v>-0.1928210734138599</v>
      </c>
      <c r="U93" s="159">
        <f t="shared" si="69"/>
        <v>27.947775443256763</v>
      </c>
      <c r="V93" s="143">
        <f t="shared" si="70"/>
        <v>0.31053712422894164</v>
      </c>
      <c r="W93" s="142">
        <f t="shared" si="71"/>
        <v>45.376057341969336</v>
      </c>
      <c r="X93" s="24">
        <f t="shared" si="158"/>
        <v>40.136638108651972</v>
      </c>
      <c r="Y93" s="158">
        <f t="shared" si="72"/>
        <v>-0.20551726594770747</v>
      </c>
      <c r="Z93" s="159">
        <f t="shared" si="184"/>
        <v>31.887865980229254</v>
      </c>
      <c r="AA93" s="143">
        <f t="shared" si="74"/>
        <v>0.28796856895765799</v>
      </c>
      <c r="AB93" s="142">
        <f t="shared" si="185"/>
        <v>51.694728347571889</v>
      </c>
      <c r="AC93" s="144" t="e">
        <v>#REF!</v>
      </c>
      <c r="AD93" s="80" t="e">
        <f t="shared" si="76"/>
        <v>#REF!</v>
      </c>
      <c r="AE93">
        <v>33.49</v>
      </c>
      <c r="AG93" s="135">
        <f t="shared" si="77"/>
        <v>46478</v>
      </c>
      <c r="AH93" s="108">
        <f t="shared" si="159"/>
        <v>23.943134679243396</v>
      </c>
      <c r="AI93" s="158">
        <f t="shared" si="78"/>
        <v>-5.0593351766983194E-2</v>
      </c>
      <c r="AJ93" s="159">
        <f t="shared" si="79"/>
        <v>22.73177124401218</v>
      </c>
      <c r="AK93" s="143">
        <f t="shared" si="80"/>
        <v>0.29825020067261215</v>
      </c>
      <c r="AL93" s="142">
        <f t="shared" si="81"/>
        <v>31.084179402059121</v>
      </c>
      <c r="AM93" s="24">
        <f t="shared" si="160"/>
        <v>25.421940812652153</v>
      </c>
      <c r="AN93" s="158">
        <f t="shared" si="82"/>
        <v>-6.1273133445377062E-2</v>
      </c>
      <c r="AO93" s="159">
        <f t="shared" si="83"/>
        <v>23.86425884079804</v>
      </c>
      <c r="AP93" s="143">
        <f t="shared" si="84"/>
        <v>0.2806124531048147</v>
      </c>
      <c r="AQ93" s="142">
        <f t="shared" si="85"/>
        <v>32.55565398677588</v>
      </c>
      <c r="AR93" s="24">
        <f t="shared" si="161"/>
        <v>26.900746946060909</v>
      </c>
      <c r="AS93" s="158">
        <f t="shared" si="86"/>
        <v>-7.195291512377093E-2</v>
      </c>
      <c r="AT93" s="159">
        <f t="shared" si="87"/>
        <v>24.96515978428495</v>
      </c>
      <c r="AU93" s="143">
        <f t="shared" si="88"/>
        <v>0.26297470553701718</v>
      </c>
      <c r="AV93" s="142">
        <f t="shared" si="89"/>
        <v>33.974962952927086</v>
      </c>
      <c r="AW93" s="24">
        <f t="shared" si="162"/>
        <v>28.379553079469666</v>
      </c>
      <c r="AX93" s="158">
        <f t="shared" si="90"/>
        <v>-8.2632696802164771E-2</v>
      </c>
      <c r="AY93" s="159">
        <f t="shared" si="91"/>
        <v>26.034474074472907</v>
      </c>
      <c r="AZ93" s="143">
        <f t="shared" si="92"/>
        <v>0.24533695796921967</v>
      </c>
      <c r="BA93" s="142">
        <f t="shared" si="93"/>
        <v>35.342106300512754</v>
      </c>
      <c r="BB93" s="24">
        <f t="shared" si="163"/>
        <v>29.858359212878423</v>
      </c>
      <c r="BC93" s="158">
        <f t="shared" si="94"/>
        <v>-9.3312478480558639E-2</v>
      </c>
      <c r="BD93" s="159">
        <f t="shared" si="95"/>
        <v>27.072201711361913</v>
      </c>
      <c r="BE93" s="143">
        <f t="shared" si="96"/>
        <v>0.22769921040142216</v>
      </c>
      <c r="BF93" s="142">
        <f t="shared" si="97"/>
        <v>36.657084029532868</v>
      </c>
      <c r="BG93" s="153" t="e">
        <v>#REF!</v>
      </c>
      <c r="BH93" s="80" t="e">
        <f t="shared" si="98"/>
        <v>#REF!</v>
      </c>
      <c r="BI93" s="24">
        <v>19.95</v>
      </c>
      <c r="BJ93" s="154">
        <v>26.47</v>
      </c>
      <c r="BK93" s="135">
        <f t="shared" si="99"/>
        <v>46478</v>
      </c>
      <c r="BL93" s="108">
        <f t="shared" si="164"/>
        <v>22.092750327698209</v>
      </c>
      <c r="BM93" s="158">
        <f t="shared" si="100"/>
        <v>-0.23382196172077882</v>
      </c>
      <c r="BN93" s="159">
        <f t="shared" si="101"/>
        <v>16.926980106268434</v>
      </c>
      <c r="BO93" s="141">
        <f t="shared" si="102"/>
        <v>0.25597321995549172</v>
      </c>
      <c r="BP93" s="142">
        <f t="shared" si="103"/>
        <v>27.74790276675186</v>
      </c>
      <c r="BQ93" s="24">
        <f t="shared" si="165"/>
        <v>23.758675039447219</v>
      </c>
      <c r="BR93" s="158">
        <f t="shared" si="104"/>
        <v>-0.23567852063564942</v>
      </c>
      <c r="BS93" s="159">
        <f t="shared" si="105"/>
        <v>18.159265653887168</v>
      </c>
      <c r="BT93" s="143">
        <f t="shared" si="106"/>
        <v>0.24036691489630724</v>
      </c>
      <c r="BU93" s="142">
        <f t="shared" si="107"/>
        <v>29.469474460703047</v>
      </c>
      <c r="BV93" s="24">
        <f t="shared" si="166"/>
        <v>25.424599751196233</v>
      </c>
      <c r="BW93" s="158">
        <f t="shared" si="108"/>
        <v>-0.23753507955052</v>
      </c>
      <c r="BX93" s="159">
        <f t="shared" si="109"/>
        <v>19.385365426755705</v>
      </c>
      <c r="BY93" s="143">
        <f t="shared" si="110"/>
        <v>0.2247606098371227</v>
      </c>
      <c r="BZ93" s="142">
        <f t="shared" si="111"/>
        <v>31.139048296139855</v>
      </c>
      <c r="CA93" s="24">
        <f t="shared" si="167"/>
        <v>27.090524462945243</v>
      </c>
      <c r="CB93" s="158">
        <f t="shared" si="112"/>
        <v>-0.2393916384653906</v>
      </c>
      <c r="CC93" s="159">
        <f t="shared" si="113"/>
        <v>20.605279424874038</v>
      </c>
      <c r="CD93" s="143">
        <f t="shared" si="114"/>
        <v>0.20915430477793817</v>
      </c>
      <c r="CE93" s="142">
        <f t="shared" si="115"/>
        <v>32.756624273062286</v>
      </c>
      <c r="CF93" s="24">
        <f t="shared" si="168"/>
        <v>28.756449174694257</v>
      </c>
      <c r="CG93" s="158">
        <f t="shared" si="116"/>
        <v>-0.24124819738026121</v>
      </c>
      <c r="CH93" s="159">
        <f t="shared" si="117"/>
        <v>21.81900764824217</v>
      </c>
      <c r="CI93" s="143">
        <f t="shared" si="118"/>
        <v>0.19354799971875364</v>
      </c>
      <c r="CJ93" s="142">
        <f t="shared" si="119"/>
        <v>34.322202391470334</v>
      </c>
      <c r="CK93" s="15" t="e">
        <v>#REF!</v>
      </c>
      <c r="CL93" s="80" t="e">
        <f t="shared" si="120"/>
        <v>#REF!</v>
      </c>
      <c r="CM93" s="15"/>
      <c r="CN93" s="34">
        <v>18.079999999999998</v>
      </c>
      <c r="CO93" s="135">
        <f t="shared" si="121"/>
        <v>46478</v>
      </c>
      <c r="CP93" s="108">
        <f t="shared" si="169"/>
        <v>24.722095110505329</v>
      </c>
      <c r="CQ93" s="158">
        <f t="shared" si="122"/>
        <v>-7.2907882279388617E-2</v>
      </c>
      <c r="CR93" s="159">
        <f t="shared" si="123"/>
        <v>22.919659510488756</v>
      </c>
      <c r="CS93" s="141">
        <f t="shared" si="124"/>
        <v>0.38746775840760023</v>
      </c>
      <c r="CT93" s="142">
        <f t="shared" si="125"/>
        <v>34.301109886112322</v>
      </c>
      <c r="CU93" s="24">
        <f t="shared" si="170"/>
        <v>26.327139529453671</v>
      </c>
      <c r="CV93" s="158">
        <f t="shared" si="126"/>
        <v>-7.0697482828671249E-2</v>
      </c>
      <c r="CW93" s="159">
        <f t="shared" si="127"/>
        <v>24.465877034642087</v>
      </c>
      <c r="CX93" s="143">
        <f t="shared" si="128"/>
        <v>0.36110455314821105</v>
      </c>
      <c r="CY93" s="142">
        <f t="shared" si="129"/>
        <v>35.83398948490764</v>
      </c>
      <c r="CZ93" s="24">
        <f t="shared" si="171"/>
        <v>27.93218394840201</v>
      </c>
      <c r="DA93" s="158">
        <f t="shared" si="130"/>
        <v>-6.8487083377953881E-2</v>
      </c>
      <c r="DB93" s="159">
        <f t="shared" si="131"/>
        <v>26.019190137399459</v>
      </c>
      <c r="DC93" s="143">
        <f t="shared" si="132"/>
        <v>0.33474134788882198</v>
      </c>
      <c r="DD93" s="142">
        <f t="shared" si="133"/>
        <v>37.282240852768616</v>
      </c>
      <c r="DE93" s="24">
        <f t="shared" si="172"/>
        <v>29.537228367350348</v>
      </c>
      <c r="DF93" s="158">
        <f t="shared" si="134"/>
        <v>-6.6276683927236513E-2</v>
      </c>
      <c r="DG93" s="159">
        <f t="shared" si="135"/>
        <v>27.579598818760864</v>
      </c>
      <c r="DH93" s="143">
        <f t="shared" si="136"/>
        <v>0.30837814262943292</v>
      </c>
      <c r="DI93" s="142">
        <f t="shared" si="137"/>
        <v>38.64586398969525</v>
      </c>
      <c r="DJ93" s="24">
        <f t="shared" si="173"/>
        <v>31.142272786298694</v>
      </c>
      <c r="DK93" s="158">
        <f t="shared" si="138"/>
        <v>-6.4066284476519131E-2</v>
      </c>
      <c r="DL93" s="159">
        <f t="shared" si="139"/>
        <v>29.147103078726321</v>
      </c>
      <c r="DM93" s="143">
        <f t="shared" si="140"/>
        <v>0.28201493737004368</v>
      </c>
      <c r="DN93" s="142">
        <f t="shared" si="141"/>
        <v>39.924858895687535</v>
      </c>
      <c r="DO93" s="51" t="e">
        <v>#REF!</v>
      </c>
      <c r="DP93" s="80" t="e">
        <f t="shared" si="142"/>
        <v>#REF!</v>
      </c>
      <c r="DQ93" s="15"/>
      <c r="DR93">
        <v>27.21</v>
      </c>
      <c r="DS93" s="135">
        <f t="shared" si="143"/>
        <v>46478</v>
      </c>
      <c r="DT93" s="108">
        <f t="shared" si="174"/>
        <v>-14.921527538299394</v>
      </c>
      <c r="DU93" s="158">
        <f t="shared" si="144"/>
        <v>0</v>
      </c>
      <c r="DV93" s="159">
        <f t="shared" si="145"/>
        <v>-14.921527538299394</v>
      </c>
      <c r="DW93" s="141"/>
      <c r="DX93" s="142"/>
      <c r="DY93" s="24">
        <f t="shared" si="175"/>
        <v>-5.312010417943263</v>
      </c>
      <c r="DZ93" s="158">
        <f t="shared" si="146"/>
        <v>0</v>
      </c>
      <c r="EA93" s="159">
        <f t="shared" si="147"/>
        <v>-5.312010417943263</v>
      </c>
      <c r="EB93" s="143"/>
      <c r="EC93" s="142"/>
      <c r="ED93" s="24">
        <f t="shared" si="178"/>
        <v>4.2975067024128686</v>
      </c>
      <c r="EE93" s="158">
        <f t="shared" si="148"/>
        <v>0</v>
      </c>
      <c r="EF93" s="159">
        <f t="shared" si="149"/>
        <v>4.2975067024128686</v>
      </c>
      <c r="EG93" s="143"/>
      <c r="EH93" s="142"/>
      <c r="EI93" s="24">
        <f t="shared" si="176"/>
        <v>13.907023822769</v>
      </c>
      <c r="EJ93" s="158">
        <f t="shared" si="150"/>
        <v>0</v>
      </c>
      <c r="EK93" s="159">
        <f t="shared" si="151"/>
        <v>13.907023822769</v>
      </c>
      <c r="EL93" s="143"/>
      <c r="EM93" s="142"/>
      <c r="EN93" s="24">
        <f t="shared" si="177"/>
        <v>23.516540943125133</v>
      </c>
      <c r="EO93" s="158">
        <f t="shared" si="152"/>
        <v>0</v>
      </c>
      <c r="EP93" s="159">
        <f t="shared" si="153"/>
        <v>23.516540943125133</v>
      </c>
      <c r="EQ93" s="143"/>
      <c r="ER93" s="142"/>
      <c r="ES93" s="51"/>
      <c r="ET93" s="80"/>
      <c r="EU93" s="67"/>
      <c r="EV93" s="34"/>
    </row>
    <row r="94" spans="1:152" ht="15" customHeight="1">
      <c r="A94">
        <f t="shared" si="54"/>
        <v>2027</v>
      </c>
      <c r="B94" s="46">
        <v>46508</v>
      </c>
      <c r="C94" s="111">
        <f t="shared" si="55"/>
        <v>3.08</v>
      </c>
      <c r="D94" s="108">
        <f t="shared" ref="D94:D157" si="186">$C94*$B$20</f>
        <v>18.186526753378967</v>
      </c>
      <c r="E94" s="158">
        <f t="shared" ref="E94:E157" si="187">$C$16*D94+$D$16</f>
        <v>-0.1549636826938422</v>
      </c>
      <c r="F94" s="159">
        <f t="shared" si="179"/>
        <v>15.368275592265277</v>
      </c>
      <c r="G94" s="141">
        <f t="shared" ref="G94:G157" si="188">$E$16*D94+$F$16</f>
        <v>0.37783183582169155</v>
      </c>
      <c r="H94" s="80">
        <f t="shared" si="180"/>
        <v>25.057975543828448</v>
      </c>
      <c r="I94" s="24">
        <f t="shared" ref="I94:I157" si="189">$C94*$C$20</f>
        <v>23.729745324146865</v>
      </c>
      <c r="J94" s="158">
        <f t="shared" ref="J94:J157" si="190">$C$16*I94+$D$16</f>
        <v>-0.16773034054700925</v>
      </c>
      <c r="K94" s="159">
        <f t="shared" si="181"/>
        <v>19.749547059833912</v>
      </c>
      <c r="L94" s="143">
        <f t="shared" ref="L94:L157" si="191">$E$16*I94+$F$16</f>
        <v>0.35513802248980986</v>
      </c>
      <c r="M94" s="142">
        <f t="shared" ref="M94:M157" si="192">I94*(1+L94)</f>
        <v>32.157080152751192</v>
      </c>
      <c r="N94" s="24">
        <f t="shared" ref="N94:N157" si="193">$C94*$D$20</f>
        <v>29.272963894914763</v>
      </c>
      <c r="O94" s="158">
        <f t="shared" ref="O94:O157" si="194">$C$16*N94+$D$16</f>
        <v>-0.1804969984001763</v>
      </c>
      <c r="P94" s="159">
        <f t="shared" si="182"/>
        <v>23.989281777605914</v>
      </c>
      <c r="Q94" s="143">
        <f t="shared" ref="Q94:Q157" si="195">$E$16*N94+$F$16</f>
        <v>0.33244420915792816</v>
      </c>
      <c r="R94" s="142">
        <f t="shared" si="183"/>
        <v>39.004591226668282</v>
      </c>
      <c r="S94" s="24">
        <f t="shared" ref="S94:S157" si="196">$C94*$E$20</f>
        <v>34.816182465682665</v>
      </c>
      <c r="T94" s="158">
        <f t="shared" ref="T94:T157" si="197">$C$16*S94+$D$16</f>
        <v>-0.19326365625334332</v>
      </c>
      <c r="U94" s="159">
        <f t="shared" ref="U94:U157" si="198">S94*(1+T94)</f>
        <v>28.087479745581291</v>
      </c>
      <c r="V94" s="143">
        <f t="shared" ref="V94:V157" si="199">$E$16*S94+$F$16</f>
        <v>0.30975039582604647</v>
      </c>
      <c r="W94" s="142">
        <f t="shared" ref="W94:W157" si="200">S94*(1+V94)</f>
        <v>45.600508765579725</v>
      </c>
      <c r="X94" s="24">
        <f t="shared" ref="X94:X157" si="201">$C94*$F$20</f>
        <v>40.359401036450564</v>
      </c>
      <c r="Y94" s="158">
        <f t="shared" ref="Y94:Y157" si="202">$C$16*X94+$D$16</f>
        <v>-0.20603031410651035</v>
      </c>
      <c r="Z94" s="159">
        <f t="shared" si="184"/>
        <v>32.044140963760036</v>
      </c>
      <c r="AA94" s="143">
        <f t="shared" ref="AA94:AA157" si="203">$E$16*X94+$F$16</f>
        <v>0.28705658249416477</v>
      </c>
      <c r="AB94" s="142">
        <f t="shared" si="185"/>
        <v>51.944832769485508</v>
      </c>
      <c r="AC94" s="144" t="e">
        <v>#REF!</v>
      </c>
      <c r="AD94" s="80" t="e">
        <f t="shared" si="76"/>
        <v>#REF!</v>
      </c>
      <c r="AE94">
        <v>30.58</v>
      </c>
      <c r="AG94" s="135">
        <f t="shared" si="77"/>
        <v>46508</v>
      </c>
      <c r="AH94" s="108">
        <f t="shared" si="159"/>
        <v>24.076021812624766</v>
      </c>
      <c r="AI94" s="158">
        <f t="shared" si="78"/>
        <v>-5.1553048606425747E-2</v>
      </c>
      <c r="AJ94" s="159">
        <f t="shared" si="79"/>
        <v>22.834829489869154</v>
      </c>
      <c r="AK94" s="143">
        <f t="shared" si="80"/>
        <v>0.29666525342318056</v>
      </c>
      <c r="AL94" s="142">
        <f t="shared" si="81"/>
        <v>31.218540925089115</v>
      </c>
      <c r="AM94" s="24">
        <f t="shared" si="160"/>
        <v>25.563035489052769</v>
      </c>
      <c r="AN94" s="158">
        <f t="shared" si="82"/>
        <v>-6.2292104293481934E-2</v>
      </c>
      <c r="AO94" s="159">
        <f t="shared" si="83"/>
        <v>23.970660216310712</v>
      </c>
      <c r="AP94" s="143">
        <f t="shared" si="84"/>
        <v>0.27892961434096825</v>
      </c>
      <c r="AQ94" s="142">
        <f t="shared" si="85"/>
        <v>32.693323119398741</v>
      </c>
      <c r="AR94" s="24">
        <f t="shared" si="161"/>
        <v>27.050049165480772</v>
      </c>
      <c r="AS94" s="158">
        <f t="shared" si="86"/>
        <v>-7.3031159980538121E-2</v>
      </c>
      <c r="AT94" s="159">
        <f t="shared" si="87"/>
        <v>25.074552697395124</v>
      </c>
      <c r="AU94" s="143">
        <f t="shared" si="88"/>
        <v>0.26119397525875593</v>
      </c>
      <c r="AV94" s="142">
        <f t="shared" si="89"/>
        <v>34.115359037957489</v>
      </c>
      <c r="AW94" s="24">
        <f t="shared" si="162"/>
        <v>28.537062841908771</v>
      </c>
      <c r="AX94" s="158">
        <f t="shared" si="90"/>
        <v>-8.3770215667594281E-2</v>
      </c>
      <c r="AY94" s="159">
        <f t="shared" si="91"/>
        <v>26.146506933122382</v>
      </c>
      <c r="AZ94" s="143">
        <f t="shared" si="92"/>
        <v>0.24345833617654361</v>
      </c>
      <c r="BA94" s="142">
        <f t="shared" si="93"/>
        <v>35.484648680765346</v>
      </c>
      <c r="BB94" s="24">
        <f t="shared" ref="BB94:BB157" si="204">$C94*$F$21</f>
        <v>30.024076518336773</v>
      </c>
      <c r="BC94" s="158">
        <f t="shared" si="94"/>
        <v>-9.4509271354650468E-2</v>
      </c>
      <c r="BD94" s="159">
        <f t="shared" si="95"/>
        <v>27.186522923492493</v>
      </c>
      <c r="BE94" s="143">
        <f t="shared" si="96"/>
        <v>0.22572269709433135</v>
      </c>
      <c r="BF94" s="142">
        <f t="shared" si="97"/>
        <v>36.801192047822333</v>
      </c>
      <c r="BG94" s="153" t="e">
        <v>#REF!</v>
      </c>
      <c r="BH94" s="80" t="e">
        <f t="shared" si="98"/>
        <v>#REF!</v>
      </c>
      <c r="BI94" s="24">
        <v>19.79</v>
      </c>
      <c r="BJ94" s="154">
        <v>24.79</v>
      </c>
      <c r="BK94" s="135">
        <f t="shared" si="99"/>
        <v>46508</v>
      </c>
      <c r="BL94" s="108">
        <f t="shared" si="164"/>
        <v>22.215367616490525</v>
      </c>
      <c r="BM94" s="158">
        <f t="shared" si="100"/>
        <v>-0.2339586102853983</v>
      </c>
      <c r="BN94" s="159">
        <f t="shared" si="101"/>
        <v>17.01789108195716</v>
      </c>
      <c r="BO94" s="141">
        <f t="shared" si="102"/>
        <v>0.2548245469086684</v>
      </c>
      <c r="BP94" s="142">
        <f t="shared" si="103"/>
        <v>27.876388603772224</v>
      </c>
      <c r="BQ94" s="24">
        <f t="shared" si="165"/>
        <v>23.89053840075006</v>
      </c>
      <c r="BR94" s="158">
        <f t="shared" si="104"/>
        <v>-0.23582547331438997</v>
      </c>
      <c r="BS94" s="159">
        <f t="shared" si="105"/>
        <v>18.256540874657567</v>
      </c>
      <c r="BT94" s="143">
        <f t="shared" si="106"/>
        <v>0.23913162507311886</v>
      </c>
      <c r="BU94" s="142">
        <f t="shared" si="107"/>
        <v>29.603521672393171</v>
      </c>
      <c r="BV94" s="24">
        <f t="shared" si="166"/>
        <v>25.565709185009595</v>
      </c>
      <c r="BW94" s="158">
        <f t="shared" si="108"/>
        <v>-0.2376923363433816</v>
      </c>
      <c r="BX94" s="159">
        <f t="shared" si="109"/>
        <v>19.488936038549213</v>
      </c>
      <c r="BY94" s="143">
        <f t="shared" si="110"/>
        <v>0.22343870323756929</v>
      </c>
      <c r="BZ94" s="142">
        <f t="shared" si="111"/>
        <v>31.278078092656955</v>
      </c>
      <c r="CA94" s="24">
        <f t="shared" si="167"/>
        <v>27.24087996926913</v>
      </c>
      <c r="CB94" s="158">
        <f t="shared" si="112"/>
        <v>-0.23955919937237327</v>
      </c>
      <c r="CC94" s="159">
        <f t="shared" si="113"/>
        <v>20.715076573632096</v>
      </c>
      <c r="CD94" s="143">
        <f t="shared" si="114"/>
        <v>0.20774578140201971</v>
      </c>
      <c r="CE94" s="142">
        <f t="shared" si="115"/>
        <v>32.900057864563571</v>
      </c>
      <c r="CF94" s="24">
        <f t="shared" si="168"/>
        <v>28.916050753528669</v>
      </c>
      <c r="CG94" s="158">
        <f t="shared" si="116"/>
        <v>-0.24142606240136494</v>
      </c>
      <c r="CH94" s="159">
        <f t="shared" si="117"/>
        <v>21.934962479906222</v>
      </c>
      <c r="CI94" s="143">
        <f t="shared" si="118"/>
        <v>0.19205285956647011</v>
      </c>
      <c r="CJ94" s="142">
        <f t="shared" si="119"/>
        <v>34.469460988113035</v>
      </c>
      <c r="CK94" s="15" t="e">
        <v>#REF!</v>
      </c>
      <c r="CL94" s="80" t="e">
        <f t="shared" si="120"/>
        <v>#REF!</v>
      </c>
      <c r="CM94" s="15"/>
      <c r="CN94" s="34">
        <v>18.989999999999998</v>
      </c>
      <c r="CO94" s="135">
        <f t="shared" si="121"/>
        <v>46508</v>
      </c>
      <c r="CP94" s="108">
        <f t="shared" si="169"/>
        <v>24.85930556328972</v>
      </c>
      <c r="CQ94" s="158">
        <f t="shared" si="122"/>
        <v>-7.2718921833255901E-2</v>
      </c>
      <c r="CR94" s="159">
        <f t="shared" si="123"/>
        <v>23.05156366520383</v>
      </c>
      <c r="CS94" s="141">
        <f t="shared" si="124"/>
        <v>0.38521404674218801</v>
      </c>
      <c r="CT94" s="142">
        <f t="shared" si="125"/>
        <v>34.435459258525142</v>
      </c>
      <c r="CU94" s="24">
        <f t="shared" si="170"/>
        <v>26.473258162166932</v>
      </c>
      <c r="CV94" s="158">
        <f t="shared" si="126"/>
        <v>-7.0496254413011203E-2</v>
      </c>
      <c r="CW94" s="159">
        <f t="shared" si="127"/>
        <v>24.606992619625487</v>
      </c>
      <c r="CX94" s="143">
        <f t="shared" si="128"/>
        <v>0.35870452268116332</v>
      </c>
      <c r="CY94" s="142">
        <f t="shared" si="129"/>
        <v>35.969335595042232</v>
      </c>
      <c r="CZ94" s="24">
        <f t="shared" si="171"/>
        <v>28.087210761044137</v>
      </c>
      <c r="DA94" s="158">
        <f t="shared" si="130"/>
        <v>-6.8273586992766505E-2</v>
      </c>
      <c r="DB94" s="159">
        <f t="shared" si="131"/>
        <v>26.169596133765822</v>
      </c>
      <c r="DC94" s="143">
        <f t="shared" si="132"/>
        <v>0.33219499862013874</v>
      </c>
      <c r="DD94" s="142">
        <f t="shared" si="133"/>
        <v>37.417641701052737</v>
      </c>
      <c r="DE94" s="24">
        <f t="shared" si="172"/>
        <v>29.701163359921342</v>
      </c>
      <c r="DF94" s="158">
        <f t="shared" si="134"/>
        <v>-6.6050919572521821E-2</v>
      </c>
      <c r="DG94" s="159">
        <f t="shared" si="135"/>
        <v>27.739374207624845</v>
      </c>
      <c r="DH94" s="143">
        <f t="shared" si="136"/>
        <v>0.3056854745591141</v>
      </c>
      <c r="DI94" s="142">
        <f t="shared" si="137"/>
        <v>38.780377576556674</v>
      </c>
      <c r="DJ94" s="24">
        <f t="shared" si="173"/>
        <v>31.315115958798554</v>
      </c>
      <c r="DK94" s="158">
        <f t="shared" si="138"/>
        <v>-6.3828252152277123E-2</v>
      </c>
      <c r="DL94" s="159">
        <f t="shared" si="139"/>
        <v>29.31632684120256</v>
      </c>
      <c r="DM94" s="143">
        <f t="shared" si="140"/>
        <v>0.27917595049808941</v>
      </c>
      <c r="DN94" s="142">
        <f t="shared" si="141"/>
        <v>40.057543221554035</v>
      </c>
      <c r="DO94" s="51" t="e">
        <v>#REF!</v>
      </c>
      <c r="DP94" s="80" t="e">
        <f t="shared" si="142"/>
        <v>#REF!</v>
      </c>
      <c r="DQ94" s="15"/>
      <c r="DR94">
        <v>30.7</v>
      </c>
      <c r="DS94" s="135">
        <f t="shared" si="143"/>
        <v>46508</v>
      </c>
      <c r="DT94" s="108">
        <f t="shared" si="174"/>
        <v>-15.004343721176015</v>
      </c>
      <c r="DU94" s="158">
        <f t="shared" si="144"/>
        <v>0</v>
      </c>
      <c r="DV94" s="159">
        <f t="shared" si="145"/>
        <v>-15.004343721176015</v>
      </c>
      <c r="DW94" s="141"/>
      <c r="DX94" s="142"/>
      <c r="DY94" s="24">
        <f t="shared" si="175"/>
        <v>-5.341492682750653</v>
      </c>
      <c r="DZ94" s="158">
        <f t="shared" si="146"/>
        <v>0</v>
      </c>
      <c r="EA94" s="159">
        <f t="shared" si="147"/>
        <v>-5.341492682750653</v>
      </c>
      <c r="EB94" s="143"/>
      <c r="EC94" s="142"/>
      <c r="ED94" s="24">
        <f t="shared" si="178"/>
        <v>4.3213583556747093</v>
      </c>
      <c r="EE94" s="158">
        <f t="shared" si="148"/>
        <v>0</v>
      </c>
      <c r="EF94" s="159">
        <f t="shared" si="149"/>
        <v>4.3213583556747093</v>
      </c>
      <c r="EG94" s="143"/>
      <c r="EH94" s="142"/>
      <c r="EI94" s="24">
        <f t="shared" si="176"/>
        <v>13.984209394100072</v>
      </c>
      <c r="EJ94" s="158">
        <f t="shared" si="150"/>
        <v>0</v>
      </c>
      <c r="EK94" s="159">
        <f t="shared" si="151"/>
        <v>13.984209394100072</v>
      </c>
      <c r="EL94" s="143"/>
      <c r="EM94" s="142"/>
      <c r="EN94" s="24">
        <f t="shared" si="177"/>
        <v>23.647060432525436</v>
      </c>
      <c r="EO94" s="158">
        <f t="shared" si="152"/>
        <v>0</v>
      </c>
      <c r="EP94" s="159">
        <f t="shared" si="153"/>
        <v>23.647060432525436</v>
      </c>
      <c r="EQ94" s="143"/>
      <c r="ER94" s="142"/>
      <c r="ES94" s="51"/>
      <c r="ET94" s="80"/>
      <c r="EU94" s="67"/>
      <c r="EV94" s="34"/>
    </row>
    <row r="95" spans="1:152" ht="15" customHeight="1">
      <c r="A95">
        <f t="shared" ref="A95:A158" si="205">YEAR(B95)</f>
        <v>2027</v>
      </c>
      <c r="B95" s="48">
        <v>46539</v>
      </c>
      <c r="C95" s="111">
        <f t="shared" ref="C95:C158" si="206">CY388</f>
        <v>3.2080000000000002</v>
      </c>
      <c r="D95" s="108">
        <f t="shared" si="186"/>
        <v>18.9423304626103</v>
      </c>
      <c r="E95" s="158">
        <f t="shared" si="187"/>
        <v>-0.15670438391944341</v>
      </c>
      <c r="F95" s="159">
        <f t="shared" si="179"/>
        <v>15.973984237468448</v>
      </c>
      <c r="G95" s="141">
        <f t="shared" si="188"/>
        <v>0.37473759227457781</v>
      </c>
      <c r="H95" s="80">
        <f t="shared" si="180"/>
        <v>26.040733772238276</v>
      </c>
      <c r="I95" s="24">
        <f t="shared" si="189"/>
        <v>24.715916558397126</v>
      </c>
      <c r="J95" s="158">
        <f t="shared" si="190"/>
        <v>-0.17000160417689791</v>
      </c>
      <c r="K95" s="159">
        <f t="shared" si="181"/>
        <v>20.51417109476726</v>
      </c>
      <c r="L95" s="143">
        <f t="shared" si="191"/>
        <v>0.35110065942760493</v>
      </c>
      <c r="M95" s="142">
        <f t="shared" si="192"/>
        <v>33.393691160408018</v>
      </c>
      <c r="N95" s="24">
        <f t="shared" si="193"/>
        <v>30.489502654183951</v>
      </c>
      <c r="O95" s="158">
        <f t="shared" si="194"/>
        <v>-0.18329882443435241</v>
      </c>
      <c r="P95" s="159">
        <f t="shared" si="182"/>
        <v>24.900812660083965</v>
      </c>
      <c r="Q95" s="143">
        <f t="shared" si="195"/>
        <v>0.32746372658063205</v>
      </c>
      <c r="R95" s="142">
        <f t="shared" si="183"/>
        <v>40.473708814913095</v>
      </c>
      <c r="S95" s="24">
        <f t="shared" si="196"/>
        <v>36.263088749970777</v>
      </c>
      <c r="T95" s="158">
        <f t="shared" si="197"/>
        <v>-0.19659604469180691</v>
      </c>
      <c r="U95" s="159">
        <f t="shared" si="198"/>
        <v>29.13390893341856</v>
      </c>
      <c r="V95" s="143">
        <f t="shared" si="199"/>
        <v>0.30382679373365917</v>
      </c>
      <c r="W95" s="142">
        <f t="shared" si="200"/>
        <v>47.280786735753523</v>
      </c>
      <c r="X95" s="24">
        <f t="shared" si="201"/>
        <v>42.036674845757602</v>
      </c>
      <c r="Y95" s="158">
        <f t="shared" si="202"/>
        <v>-0.20989326494926142</v>
      </c>
      <c r="Z95" s="159">
        <f t="shared" si="184"/>
        <v>33.21345991477105</v>
      </c>
      <c r="AA95" s="143">
        <f t="shared" si="203"/>
        <v>0.28018986088668629</v>
      </c>
      <c r="AB95" s="142">
        <f t="shared" si="185"/>
        <v>53.814924922929293</v>
      </c>
      <c r="AC95" s="144" t="e">
        <v>#REF!</v>
      </c>
      <c r="AD95" s="80" t="e">
        <f t="shared" ref="AD95:AD158" si="207">N95*AC95</f>
        <v>#REF!</v>
      </c>
      <c r="AE95">
        <v>32.369999999999997</v>
      </c>
      <c r="AG95" s="135">
        <f t="shared" ref="AG95:AG158" si="208">B95</f>
        <v>46539</v>
      </c>
      <c r="AH95" s="108">
        <f t="shared" ref="AH95:AH158" si="209">$C95*$B$21</f>
        <v>25.076583758084496</v>
      </c>
      <c r="AI95" s="158">
        <f t="shared" ref="AI95:AI158" si="210">$K$16*AH95+$L$16</f>
        <v>-5.8779001279875523E-2</v>
      </c>
      <c r="AJ95" s="159">
        <f t="shared" ref="AJ95:AJ158" si="211">AH95*(1+AI95)</f>
        <v>23.602607209273142</v>
      </c>
      <c r="AK95" s="143">
        <f t="shared" ref="AK95:AK158" si="212">$M$16*AH95+$N$16</f>
        <v>0.2847315329568717</v>
      </c>
      <c r="AL95" s="142">
        <f t="shared" ref="AL95:AL158" si="213">AH95*(1+AK95)</f>
        <v>32.21667789284529</v>
      </c>
      <c r="AM95" s="24">
        <f t="shared" ref="AM95:AM158" si="214">$C95*$C$21</f>
        <v>26.625395405480937</v>
      </c>
      <c r="AN95" s="158">
        <f t="shared" ref="AN95:AN158" si="215">$K$16*AM95+$L$16</f>
        <v>-6.9964355385095087E-2</v>
      </c>
      <c r="AO95" s="159">
        <f t="shared" ref="AO95:AO158" si="216">AM95*(1+AN95)</f>
        <v>24.762566779063192</v>
      </c>
      <c r="AP95" s="143">
        <f t="shared" ref="AP95:AP158" si="217">$M$16*AM95+$N$16</f>
        <v>0.26625882835435966</v>
      </c>
      <c r="AQ95" s="142">
        <f t="shared" ref="AQ95:AQ158" si="218">AM95*(1+AP95)</f>
        <v>33.714641990615839</v>
      </c>
      <c r="AR95" s="24">
        <f t="shared" ref="AR95:AR158" si="219">$C95*$D$21</f>
        <v>28.174207052877374</v>
      </c>
      <c r="AS95" s="158">
        <f t="shared" ref="AS95:AS158" si="220">$K$16*AR95+$L$16</f>
        <v>-8.114970949031465E-2</v>
      </c>
      <c r="AT95" s="159">
        <f t="shared" ref="AT95:AT158" si="221">AR95*(1+AS95)</f>
        <v>25.887878335416403</v>
      </c>
      <c r="AU95" s="143">
        <f t="shared" ref="AU95:AU158" si="222">$M$16*AR95+$N$16</f>
        <v>0.24778612375184761</v>
      </c>
      <c r="AV95" s="142">
        <f t="shared" ref="AV95:AV158" si="223">AR95*(1+AU95)</f>
        <v>35.155384608291826</v>
      </c>
      <c r="AW95" s="24">
        <f t="shared" ref="AW95:AW158" si="224">$C95*$E$21</f>
        <v>29.723018700273812</v>
      </c>
      <c r="AX95" s="158">
        <f t="shared" ref="AX95:AX158" si="225">$K$16*AW95+$L$16</f>
        <v>-9.2335063595534214E-2</v>
      </c>
      <c r="AY95" s="159">
        <f t="shared" ref="AY95:AY158" si="226">AW95*(1+AX95)</f>
        <v>26.978541878332777</v>
      </c>
      <c r="AZ95" s="143">
        <f t="shared" ref="AZ95:AZ158" si="227">$M$16*AW95+$N$16</f>
        <v>0.22931341914933562</v>
      </c>
      <c r="BA95" s="142">
        <f t="shared" ref="BA95:BA158" si="228">AW95*(1+AZ95)</f>
        <v>36.538905745873237</v>
      </c>
      <c r="BB95" s="24">
        <f t="shared" si="204"/>
        <v>31.271830347670249</v>
      </c>
      <c r="BC95" s="158">
        <f t="shared" ref="BC95:BC158" si="229">$K$16*BB95+$L$16</f>
        <v>-0.10352041770075375</v>
      </c>
      <c r="BD95" s="159">
        <f t="shared" ref="BD95:BD158" si="230">BB95*(1+BC95)</f>
        <v>28.034557407812319</v>
      </c>
      <c r="BE95" s="143">
        <f t="shared" ref="BE95:BE158" si="231">$M$16*BB95+$N$16</f>
        <v>0.21084071454682357</v>
      </c>
      <c r="BF95" s="142">
        <f t="shared" ref="BF95:BF158" si="232">BB95*(1+BE95)</f>
        <v>37.865205403360086</v>
      </c>
      <c r="BG95" s="153" t="e">
        <v>#REF!</v>
      </c>
      <c r="BH95" s="80" t="e">
        <f t="shared" ref="BH95:BH158" si="233">AR95*BG95</f>
        <v>#REF!</v>
      </c>
      <c r="BI95" s="24">
        <v>18.61</v>
      </c>
      <c r="BJ95" s="154">
        <v>36.74</v>
      </c>
      <c r="BK95" s="135">
        <f t="shared" ref="BK95:BK158" si="234">B95</f>
        <v>46539</v>
      </c>
      <c r="BL95" s="108">
        <f t="shared" ref="BL95:BL158" si="235">$C95*$B$22</f>
        <v>23.138603673279743</v>
      </c>
      <c r="BM95" s="158">
        <f t="shared" ref="BM95:BM158" si="236">$S$16*BL95+$T$16</f>
        <v>-0.23498749359547447</v>
      </c>
      <c r="BN95" s="159">
        <f t="shared" ref="BN95:BN158" si="237">BL95*(1+BM95)</f>
        <v>17.701321190796698</v>
      </c>
      <c r="BO95" s="141">
        <f t="shared" ref="BO95:BO158" si="238">$U$16*BL95+$V$16</f>
        <v>0.24617571455611617</v>
      </c>
      <c r="BP95" s="142">
        <f t="shared" ref="BP95:BP158" si="239">BL95*(1+BO95)</f>
        <v>28.834765966380157</v>
      </c>
      <c r="BQ95" s="24">
        <f t="shared" ref="BQ95:BQ158" si="240">$C95*$C$22</f>
        <v>24.883391944677335</v>
      </c>
      <c r="BR95" s="158">
        <f t="shared" ref="BR95:BR158" si="241">$S$16*BQ95+$T$16</f>
        <v>-0.23693194054255409</v>
      </c>
      <c r="BS95" s="159">
        <f t="shared" ref="BS95:BS158" si="242">BQ95*(1+BR95)</f>
        <v>18.987721603943974</v>
      </c>
      <c r="BT95" s="143">
        <f t="shared" ref="BT95:BT158" si="243">$U$16*BQ95+$V$16</f>
        <v>0.22983061934558274</v>
      </c>
      <c r="BU95" s="142">
        <f t="shared" ref="BU95:BU158" si="244">BQ95*(1+BT95)</f>
        <v>30.602357326741412</v>
      </c>
      <c r="BV95" s="24">
        <f t="shared" ref="BV95:BV158" si="245">$C95*$D$22</f>
        <v>26.628180216074931</v>
      </c>
      <c r="BW95" s="158">
        <f t="shared" ref="BW95:BW158" si="246">$S$16*BV95+$T$16</f>
        <v>-0.23887638748963372</v>
      </c>
      <c r="BX95" s="159">
        <f t="shared" ref="BX95:BX158" si="247">BV95*(1+BW95)</f>
        <v>20.267336720636017</v>
      </c>
      <c r="BY95" s="143">
        <f t="shared" ref="BY95:BY158" si="248">$U$16*BV95+$V$16</f>
        <v>0.21348552413504929</v>
      </c>
      <c r="BZ95" s="142">
        <f t="shared" ref="BZ95:BZ158" si="249">BV95*(1+BY95)</f>
        <v>32.312911226266237</v>
      </c>
      <c r="CA95" s="24">
        <f t="shared" ref="CA95:CA158" si="250">$C95*$E$22</f>
        <v>28.372968487472523</v>
      </c>
      <c r="CB95" s="158">
        <f t="shared" ref="CB95:CB158" si="251">$S$16*CA95+$T$16</f>
        <v>-0.24082083443671332</v>
      </c>
      <c r="CC95" s="159">
        <f t="shared" ref="CC95:CC158" si="252">CA95*(1+CB95)</f>
        <v>21.540166540872818</v>
      </c>
      <c r="CD95" s="143">
        <f t="shared" ref="CD95:CD158" si="253">$U$16*CA95+$V$16</f>
        <v>0.19714042892451583</v>
      </c>
      <c r="CE95" s="142">
        <f t="shared" ref="CE95:CE158" si="254">CA95*(1+CD95)</f>
        <v>33.966427664954622</v>
      </c>
      <c r="CF95" s="24">
        <f t="shared" ref="CF95:CF158" si="255">$C95*$F$22</f>
        <v>30.117756758870122</v>
      </c>
      <c r="CG95" s="158">
        <f t="shared" ref="CG95:CG158" si="256">$S$16*CF95+$T$16</f>
        <v>-0.24276528138379294</v>
      </c>
      <c r="CH95" s="159">
        <f t="shared" ref="CH95:CH158" si="257">CF95*(1+CG95)</f>
        <v>22.806211064654384</v>
      </c>
      <c r="CI95" s="143">
        <f t="shared" ref="CI95:CI158" si="258">$U$16*CF95+$V$16</f>
        <v>0.18079533371398232</v>
      </c>
      <c r="CJ95" s="142">
        <f t="shared" ref="CJ95:CJ158" si="259">CF95*(1+CI95)</f>
        <v>35.562906642806588</v>
      </c>
      <c r="CK95" s="15" t="e">
        <v>#REF!</v>
      </c>
      <c r="CL95" s="80" t="e">
        <f t="shared" ref="CL95:CL158" si="260">BV95*CK95</f>
        <v>#REF!</v>
      </c>
      <c r="CM95" s="15"/>
      <c r="CN95" s="34">
        <v>29.3</v>
      </c>
      <c r="CO95" s="135">
        <f t="shared" ref="CO95:CO158" si="261">$B95</f>
        <v>46539</v>
      </c>
      <c r="CP95" s="108">
        <f t="shared" ref="CP95:CP158" si="262">$C95*$B$23</f>
        <v>25.892419560725138</v>
      </c>
      <c r="CQ95" s="158">
        <f t="shared" ref="CQ95:CQ158" si="263">$AA$16*CP95+$AB$16</f>
        <v>-7.1296160827080179E-2</v>
      </c>
      <c r="CR95" s="159">
        <f t="shared" ref="CR95:CR158" si="264">CP95*(1+CQ95)</f>
        <v>24.046389451521442</v>
      </c>
      <c r="CS95" s="141">
        <f t="shared" ref="CS95:CS158" si="265">$AC$16*CP95+$AD$16</f>
        <v>0.36824492361437844</v>
      </c>
      <c r="CT95" s="142">
        <f t="shared" ref="CT95:CT158" si="266">CP95*(1+CS95)</f>
        <v>35.427171624055809</v>
      </c>
      <c r="CU95" s="24">
        <f t="shared" ref="CU95:CU158" si="267">$C95*$C$23</f>
        <v>27.573445514360881</v>
      </c>
      <c r="CV95" s="158">
        <f t="shared" ref="CV95:CV158" si="268">$AA$16*CU95+$AB$16</f>
        <v>-6.8981122812747389E-2</v>
      </c>
      <c r="CW95" s="159">
        <f t="shared" ref="CW95:CW158" si="269">CU95*(1+CV95)</f>
        <v>25.671398282964155</v>
      </c>
      <c r="CX95" s="143">
        <f t="shared" ref="CX95:CX158" si="270">$AC$16*CU95+$AD$16</f>
        <v>0.34063370504692159</v>
      </c>
      <c r="CY95" s="142">
        <f t="shared" ref="CY95:CY158" si="271">CU95*(1+CX95)</f>
        <v>36.965890420827051</v>
      </c>
      <c r="CZ95" s="24">
        <f t="shared" ref="CZ95:CZ158" si="272">$C95*$D$23</f>
        <v>29.254471467996623</v>
      </c>
      <c r="DA95" s="158">
        <f t="shared" ref="DA95:DA158" si="273">$AA$16*CZ95+$AB$16</f>
        <v>-6.6666084798414599E-2</v>
      </c>
      <c r="DB95" s="159">
        <f t="shared" ref="DB95:DB158" si="274">CZ95*(1+DA95)</f>
        <v>27.304190392378359</v>
      </c>
      <c r="DC95" s="143">
        <f t="shared" ref="DC95:DC158" si="275">$AC$16*CZ95+$AD$16</f>
        <v>0.31302248647946473</v>
      </c>
      <c r="DD95" s="142">
        <f t="shared" ref="DD95:DD158" si="276">CZ95*(1+DC95)</f>
        <v>38.411778867551483</v>
      </c>
      <c r="DE95" s="24">
        <f t="shared" ref="DE95:DE158" si="277">$C95*$E$23</f>
        <v>30.935497421632363</v>
      </c>
      <c r="DF95" s="158">
        <f t="shared" ref="DF95:DF158" si="278">$AA$16*DE95+$AB$16</f>
        <v>-6.4351046784081822E-2</v>
      </c>
      <c r="DG95" s="159">
        <f t="shared" ref="DG95:DG158" si="279">DE95*(1+DF95)</f>
        <v>28.944765779764058</v>
      </c>
      <c r="DH95" s="143">
        <f t="shared" ref="DH95:DH158" si="280">$AC$16*DE95+$AD$16</f>
        <v>0.28541126791200799</v>
      </c>
      <c r="DI95" s="142">
        <f t="shared" ref="DI95:DI158" si="281">DE95*(1+DH95)</f>
        <v>39.764836964229112</v>
      </c>
      <c r="DJ95" s="24">
        <f t="shared" ref="DJ95:DJ158" si="282">$C95*$F$23</f>
        <v>32.616523375268109</v>
      </c>
      <c r="DK95" s="158">
        <f t="shared" ref="DK95:DK158" si="283">$AA$16*DJ95+$AB$16</f>
        <v>-6.2036008769749032E-2</v>
      </c>
      <c r="DL95" s="159">
        <f t="shared" ref="DL95:DL158" si="284">DJ95*(1+DK95)</f>
        <v>30.593124445121251</v>
      </c>
      <c r="DM95" s="143">
        <f t="shared" ref="DM95:DM158" si="285">$AC$16*DJ95+$AD$16</f>
        <v>0.25780004934455103</v>
      </c>
      <c r="DN95" s="142">
        <f t="shared" ref="DN95:DN158" si="286">DJ95*(1+DM95)</f>
        <v>41.025064710859937</v>
      </c>
      <c r="DO95" s="51" t="e">
        <v>#REF!</v>
      </c>
      <c r="DP95" s="80" t="e">
        <f t="shared" ref="DP95:DP158" si="287">CZ95*DO95</f>
        <v>#REF!</v>
      </c>
      <c r="DQ95" s="15"/>
      <c r="DR95">
        <v>49.48</v>
      </c>
      <c r="DS95" s="135">
        <f t="shared" ref="DS95:DS158" si="288">$B95</f>
        <v>46539</v>
      </c>
      <c r="DT95" s="108">
        <f t="shared" ref="DT95:DT158" si="289">$C95*$B$24</f>
        <v>-15.627900862835277</v>
      </c>
      <c r="DU95" s="158">
        <f t="shared" ref="DU95:DU158" si="290">$AI$16*DT95+$AJ$16</f>
        <v>0</v>
      </c>
      <c r="DV95" s="159">
        <f t="shared" ref="DV95:DV158" si="291">DT95*(1+DU95)</f>
        <v>-15.627900862835277</v>
      </c>
      <c r="DW95" s="141"/>
      <c r="DX95" s="142"/>
      <c r="DY95" s="24">
        <f t="shared" ref="DY95:DY158" si="292">$C95*$C$24</f>
        <v>-5.5634767942415895</v>
      </c>
      <c r="DZ95" s="158">
        <f t="shared" ref="DZ95:DZ158" si="293">$AI$16*DY95+$AJ$16</f>
        <v>0</v>
      </c>
      <c r="EA95" s="159">
        <f t="shared" ref="EA95:EA158" si="294">DY95*(1+DZ95)</f>
        <v>-5.5634767942415895</v>
      </c>
      <c r="EB95" s="143"/>
      <c r="EC95" s="142"/>
      <c r="ED95" s="24">
        <f t="shared" ref="ED95:ED158" si="295">$C95*$D$24</f>
        <v>4.5009472743521002</v>
      </c>
      <c r="EE95" s="158">
        <f t="shared" ref="EE95:EE158" si="296">$AI$16*ED95+$AJ$16</f>
        <v>0</v>
      </c>
      <c r="EF95" s="159">
        <f t="shared" ref="EF95:EF158" si="297">ED95*(1+EE95)</f>
        <v>4.5009472743521002</v>
      </c>
      <c r="EG95" s="143"/>
      <c r="EH95" s="142"/>
      <c r="EI95" s="24">
        <f t="shared" ref="EI95:EI158" si="298">$C95*$E$24</f>
        <v>14.56537134294579</v>
      </c>
      <c r="EJ95" s="158">
        <f t="shared" ref="EJ95:EJ158" si="299">$AI$16*EI95+$AJ$16</f>
        <v>0</v>
      </c>
      <c r="EK95" s="159">
        <f t="shared" ref="EK95:EK158" si="300">EI95*(1+EJ95)</f>
        <v>14.56537134294579</v>
      </c>
      <c r="EL95" s="143"/>
      <c r="EM95" s="142"/>
      <c r="EN95" s="24">
        <f t="shared" ref="EN95:EN158" si="301">$C95*$F$24</f>
        <v>24.629795411539479</v>
      </c>
      <c r="EO95" s="158">
        <f t="shared" ref="EO95:EO158" si="302">$AI$16*EN95+$AJ$16</f>
        <v>0</v>
      </c>
      <c r="EP95" s="159">
        <f t="shared" ref="EP95:EP158" si="303">EN95*(1+EO95)</f>
        <v>24.629795411539479</v>
      </c>
      <c r="EQ95" s="143"/>
      <c r="ER95" s="142"/>
      <c r="ES95" s="51"/>
      <c r="ET95" s="80"/>
      <c r="EU95" s="67"/>
      <c r="EV95" s="34"/>
    </row>
    <row r="96" spans="1:152" ht="15" customHeight="1">
      <c r="A96">
        <f t="shared" si="205"/>
        <v>2027</v>
      </c>
      <c r="B96" s="46">
        <v>46569</v>
      </c>
      <c r="C96" s="111">
        <f t="shared" si="206"/>
        <v>3.34</v>
      </c>
      <c r="D96" s="108">
        <f t="shared" si="186"/>
        <v>19.721753037755111</v>
      </c>
      <c r="E96" s="158">
        <f t="shared" si="187"/>
        <v>-0.15849948205834463</v>
      </c>
      <c r="F96" s="159">
        <f t="shared" si="179"/>
        <v>16.595865395988341</v>
      </c>
      <c r="G96" s="141">
        <f t="shared" si="188"/>
        <v>0.37154665361661676</v>
      </c>
      <c r="H96" s="80">
        <f t="shared" si="180"/>
        <v>27.049304382386367</v>
      </c>
      <c r="I96" s="24">
        <f t="shared" si="189"/>
        <v>25.732905643717704</v>
      </c>
      <c r="J96" s="158">
        <f t="shared" si="190"/>
        <v>-0.17234384479522058</v>
      </c>
      <c r="K96" s="159">
        <f t="shared" si="181"/>
        <v>21.297997747326765</v>
      </c>
      <c r="L96" s="143">
        <f t="shared" si="191"/>
        <v>0.34693712876970606</v>
      </c>
      <c r="M96" s="142">
        <f t="shared" si="192"/>
        <v>34.66060604265089</v>
      </c>
      <c r="N96" s="24">
        <f t="shared" si="193"/>
        <v>31.744058249680293</v>
      </c>
      <c r="O96" s="158">
        <f t="shared" si="194"/>
        <v>-0.18618820753209653</v>
      </c>
      <c r="P96" s="159">
        <f t="shared" si="182"/>
        <v>25.833688944377858</v>
      </c>
      <c r="Q96" s="143">
        <f t="shared" si="195"/>
        <v>0.32232760392279541</v>
      </c>
      <c r="R96" s="142">
        <f t="shared" si="183"/>
        <v>41.976044484085385</v>
      </c>
      <c r="S96" s="24">
        <f t="shared" si="196"/>
        <v>37.755210855642886</v>
      </c>
      <c r="T96" s="158">
        <f t="shared" si="197"/>
        <v>-0.20003257026897248</v>
      </c>
      <c r="U96" s="159">
        <f t="shared" si="198"/>
        <v>30.202938987141629</v>
      </c>
      <c r="V96" s="143">
        <f t="shared" si="199"/>
        <v>0.29771807907588477</v>
      </c>
      <c r="W96" s="142">
        <f t="shared" si="200"/>
        <v>48.995619706689872</v>
      </c>
      <c r="X96" s="24">
        <f t="shared" si="201"/>
        <v>43.766363461605479</v>
      </c>
      <c r="Y96" s="158">
        <f t="shared" si="202"/>
        <v>-0.21387693300584842</v>
      </c>
      <c r="Z96" s="159">
        <f t="shared" si="184"/>
        <v>34.405747875618069</v>
      </c>
      <c r="AA96" s="143">
        <f t="shared" si="203"/>
        <v>0.27310855422897407</v>
      </c>
      <c r="AB96" s="142">
        <f t="shared" si="185"/>
        <v>55.719331710464346</v>
      </c>
      <c r="AC96" s="144" t="e">
        <v>#REF!</v>
      </c>
      <c r="AD96" s="80" t="e">
        <f t="shared" si="207"/>
        <v>#REF!</v>
      </c>
      <c r="AE96">
        <v>33.83</v>
      </c>
      <c r="AG96" s="135">
        <f t="shared" si="208"/>
        <v>46569</v>
      </c>
      <c r="AH96" s="108">
        <f t="shared" si="209"/>
        <v>26.108413264339841</v>
      </c>
      <c r="AI96" s="158">
        <f t="shared" si="210"/>
        <v>-6.6230764974370596E-2</v>
      </c>
      <c r="AJ96" s="159">
        <f t="shared" si="211"/>
        <v>24.37923308157561</v>
      </c>
      <c r="AK96" s="143">
        <f t="shared" si="212"/>
        <v>0.27242488372599077</v>
      </c>
      <c r="AL96" s="142">
        <f t="shared" si="213"/>
        <v>33.220994712147743</v>
      </c>
      <c r="AM96" s="24">
        <f t="shared" si="214"/>
        <v>27.720954069297481</v>
      </c>
      <c r="AN96" s="158">
        <f t="shared" si="215"/>
        <v>-7.7876364323321137E-2</v>
      </c>
      <c r="AO96" s="159">
        <f t="shared" si="216"/>
        <v>25.56214695080682</v>
      </c>
      <c r="AP96" s="143">
        <f t="shared" si="217"/>
        <v>0.25319208030566964</v>
      </c>
      <c r="AQ96" s="142">
        <f t="shared" si="218"/>
        <v>34.739680098160825</v>
      </c>
      <c r="AR96" s="24">
        <f t="shared" si="219"/>
        <v>29.33349487425512</v>
      </c>
      <c r="AS96" s="158">
        <f t="shared" si="220"/>
        <v>-8.9521963672271679E-2</v>
      </c>
      <c r="AT96" s="159">
        <f t="shared" si="221"/>
        <v>26.707502811741286</v>
      </c>
      <c r="AU96" s="143">
        <f t="shared" si="222"/>
        <v>0.23395927688534846</v>
      </c>
      <c r="AV96" s="142">
        <f t="shared" si="223"/>
        <v>36.196338123555925</v>
      </c>
      <c r="AW96" s="24">
        <f t="shared" si="224"/>
        <v>30.946035679212756</v>
      </c>
      <c r="AX96" s="158">
        <f t="shared" si="225"/>
        <v>-0.10116756302122222</v>
      </c>
      <c r="AY96" s="159">
        <f t="shared" si="226"/>
        <v>27.815300664379009</v>
      </c>
      <c r="AZ96" s="143">
        <f t="shared" si="227"/>
        <v>0.21472647346502738</v>
      </c>
      <c r="BA96" s="142">
        <f t="shared" si="228"/>
        <v>37.590968788333022</v>
      </c>
      <c r="BB96" s="24">
        <f t="shared" si="204"/>
        <v>32.558576484170395</v>
      </c>
      <c r="BC96" s="158">
        <f t="shared" si="229"/>
        <v>-0.11281316237017276</v>
      </c>
      <c r="BD96" s="159">
        <f t="shared" si="230"/>
        <v>28.885540508719991</v>
      </c>
      <c r="BE96" s="143">
        <f t="shared" si="231"/>
        <v>0.19549367004470625</v>
      </c>
      <c r="BF96" s="142">
        <f t="shared" si="232"/>
        <v>38.923572092492137</v>
      </c>
      <c r="BG96" s="153" t="e">
        <v>#REF!</v>
      </c>
      <c r="BH96" s="80" t="e">
        <f t="shared" si="233"/>
        <v>#REF!</v>
      </c>
      <c r="BI96" s="24">
        <v>31.62</v>
      </c>
      <c r="BJ96" s="154">
        <v>47.96</v>
      </c>
      <c r="BK96" s="135">
        <f t="shared" si="234"/>
        <v>46569</v>
      </c>
      <c r="BL96" s="108">
        <f t="shared" si="235"/>
        <v>24.090690856843619</v>
      </c>
      <c r="BM96" s="158">
        <f t="shared" si="236"/>
        <v>-0.2360485295089905</v>
      </c>
      <c r="BN96" s="159">
        <f t="shared" si="237"/>
        <v>18.404118705230001</v>
      </c>
      <c r="BO96" s="141">
        <f t="shared" si="238"/>
        <v>0.23725660619254671</v>
      </c>
      <c r="BP96" s="142">
        <f t="shared" si="239"/>
        <v>29.806366410372153</v>
      </c>
      <c r="BQ96" s="24">
        <f t="shared" si="240"/>
        <v>25.907272161852337</v>
      </c>
      <c r="BR96" s="158">
        <f t="shared" si="241"/>
        <v>-0.23807298487159834</v>
      </c>
      <c r="BS96" s="159">
        <f t="shared" si="242"/>
        <v>19.739450548399283</v>
      </c>
      <c r="BT96" s="143">
        <f t="shared" si="243"/>
        <v>0.22023895718906111</v>
      </c>
      <c r="BU96" s="142">
        <f t="shared" si="244"/>
        <v>31.613062766391888</v>
      </c>
      <c r="BV96" s="24">
        <f t="shared" si="245"/>
        <v>27.723853466861055</v>
      </c>
      <c r="BW96" s="158">
        <f t="shared" si="246"/>
        <v>-0.24009744023420618</v>
      </c>
      <c r="BX96" s="159">
        <f t="shared" si="247"/>
        <v>21.067427216039491</v>
      </c>
      <c r="BY96" s="143">
        <f t="shared" si="248"/>
        <v>0.20322130818557554</v>
      </c>
      <c r="BZ96" s="142">
        <f t="shared" si="249"/>
        <v>33.357931236341763</v>
      </c>
      <c r="CA96" s="24">
        <f t="shared" si="250"/>
        <v>29.540434771869769</v>
      </c>
      <c r="CB96" s="158">
        <f t="shared" si="251"/>
        <v>-0.24212189559681399</v>
      </c>
      <c r="CC96" s="159">
        <f t="shared" si="252"/>
        <v>22.388048708150624</v>
      </c>
      <c r="CD96" s="143">
        <f t="shared" si="253"/>
        <v>0.18620365918208998</v>
      </c>
      <c r="CE96" s="142">
        <f t="shared" si="254"/>
        <v>35.040971820221763</v>
      </c>
      <c r="CF96" s="24">
        <f t="shared" si="255"/>
        <v>31.357016076878491</v>
      </c>
      <c r="CG96" s="158">
        <f t="shared" si="256"/>
        <v>-0.24414635095942183</v>
      </c>
      <c r="CH96" s="159">
        <f t="shared" si="257"/>
        <v>23.701315024732683</v>
      </c>
      <c r="CI96" s="143">
        <f t="shared" si="258"/>
        <v>0.16918601017860435</v>
      </c>
      <c r="CJ96" s="142">
        <f t="shared" si="259"/>
        <v>36.662184518031921</v>
      </c>
      <c r="CK96" s="15" t="e">
        <v>#REF!</v>
      </c>
      <c r="CL96" s="80" t="e">
        <f t="shared" si="260"/>
        <v>#REF!</v>
      </c>
      <c r="CM96" s="15"/>
      <c r="CN96" s="34">
        <v>40.090000000000003</v>
      </c>
      <c r="CO96" s="135">
        <f t="shared" si="261"/>
        <v>46569</v>
      </c>
      <c r="CP96" s="108">
        <f t="shared" si="262"/>
        <v>26.957818370580409</v>
      </c>
      <c r="CQ96" s="158">
        <f t="shared" si="263"/>
        <v>-6.9828938539461469E-2</v>
      </c>
      <c r="CR96" s="159">
        <f t="shared" si="264"/>
        <v>25.075382528423184</v>
      </c>
      <c r="CS96" s="141">
        <f t="shared" si="265"/>
        <v>0.35074551538882492</v>
      </c>
      <c r="CT96" s="142">
        <f t="shared" si="266"/>
        <v>36.413152268727963</v>
      </c>
      <c r="CU96" s="24">
        <f t="shared" si="267"/>
        <v>28.708013721310891</v>
      </c>
      <c r="CV96" s="158">
        <f t="shared" si="268"/>
        <v>-6.7418643349975327E-2</v>
      </c>
      <c r="CW96" s="159">
        <f t="shared" si="269"/>
        <v>26.772558382947636</v>
      </c>
      <c r="CX96" s="143">
        <f t="shared" si="270"/>
        <v>0.32199817436160982</v>
      </c>
      <c r="CY96" s="142">
        <f t="shared" si="271"/>
        <v>37.951941729121046</v>
      </c>
      <c r="CZ96" s="24">
        <f t="shared" si="272"/>
        <v>30.458209072041367</v>
      </c>
      <c r="DA96" s="158">
        <f t="shared" si="273"/>
        <v>-6.5008348160489199E-2</v>
      </c>
      <c r="DB96" s="159">
        <f t="shared" si="274"/>
        <v>28.478171212341131</v>
      </c>
      <c r="DC96" s="143">
        <f t="shared" si="275"/>
        <v>0.29325083333439483</v>
      </c>
      <c r="DD96" s="142">
        <f t="shared" si="276"/>
        <v>39.39010426429072</v>
      </c>
      <c r="DE96" s="24">
        <f t="shared" si="277"/>
        <v>32.208404422771842</v>
      </c>
      <c r="DF96" s="158">
        <f t="shared" si="278"/>
        <v>-6.2598052971003085E-2</v>
      </c>
      <c r="DG96" s="159">
        <f t="shared" si="279"/>
        <v>30.192221016603682</v>
      </c>
      <c r="DH96" s="143">
        <f t="shared" si="280"/>
        <v>0.26450349230717984</v>
      </c>
      <c r="DI96" s="142">
        <f t="shared" si="281"/>
        <v>40.727639874237013</v>
      </c>
      <c r="DJ96" s="24">
        <f t="shared" si="282"/>
        <v>33.958599773502328</v>
      </c>
      <c r="DK96" s="158">
        <f t="shared" si="283"/>
        <v>-6.0187757781516943E-2</v>
      </c>
      <c r="DL96" s="159">
        <f t="shared" si="284"/>
        <v>31.914707795735293</v>
      </c>
      <c r="DM96" s="143">
        <f t="shared" si="285"/>
        <v>0.23575615127996474</v>
      </c>
      <c r="DN96" s="142">
        <f t="shared" si="286"/>
        <v>41.964548558959926</v>
      </c>
      <c r="DO96" s="51" t="e">
        <v>#REF!</v>
      </c>
      <c r="DP96" s="80" t="e">
        <f t="shared" si="287"/>
        <v>#REF!</v>
      </c>
      <c r="DQ96" s="15"/>
      <c r="DR96">
        <v>57.29</v>
      </c>
      <c r="DS96" s="135">
        <f t="shared" si="288"/>
        <v>46569</v>
      </c>
      <c r="DT96" s="108">
        <f t="shared" si="289"/>
        <v>-16.27094416517139</v>
      </c>
      <c r="DU96" s="158">
        <f t="shared" si="290"/>
        <v>0</v>
      </c>
      <c r="DV96" s="159">
        <f t="shared" si="291"/>
        <v>-16.27094416517139</v>
      </c>
      <c r="DW96" s="141"/>
      <c r="DX96" s="142"/>
      <c r="DY96" s="24">
        <f t="shared" si="292"/>
        <v>-5.7923979092166169</v>
      </c>
      <c r="DZ96" s="158">
        <f t="shared" si="293"/>
        <v>0</v>
      </c>
      <c r="EA96" s="159">
        <f t="shared" si="294"/>
        <v>-5.7923979092166169</v>
      </c>
      <c r="EB96" s="143"/>
      <c r="EC96" s="142"/>
      <c r="ED96" s="24">
        <f t="shared" si="295"/>
        <v>4.6861483467381584</v>
      </c>
      <c r="EE96" s="158">
        <f t="shared" si="296"/>
        <v>0</v>
      </c>
      <c r="EF96" s="159">
        <f t="shared" si="297"/>
        <v>4.6861483467381584</v>
      </c>
      <c r="EG96" s="143"/>
      <c r="EH96" s="142"/>
      <c r="EI96" s="24">
        <f t="shared" si="298"/>
        <v>15.164694602692933</v>
      </c>
      <c r="EJ96" s="158">
        <f t="shared" si="299"/>
        <v>0</v>
      </c>
      <c r="EK96" s="159">
        <f t="shared" si="300"/>
        <v>15.164694602692933</v>
      </c>
      <c r="EL96" s="143"/>
      <c r="EM96" s="142"/>
      <c r="EN96" s="24">
        <f t="shared" si="301"/>
        <v>25.643240858647712</v>
      </c>
      <c r="EO96" s="158">
        <f t="shared" si="302"/>
        <v>0</v>
      </c>
      <c r="EP96" s="159">
        <f t="shared" si="303"/>
        <v>25.643240858647712</v>
      </c>
      <c r="EQ96" s="143"/>
      <c r="ER96" s="142"/>
      <c r="ES96" s="51"/>
      <c r="ET96" s="80"/>
      <c r="EU96" s="67"/>
      <c r="EV96" s="34"/>
    </row>
    <row r="97" spans="1:152" ht="15" customHeight="1">
      <c r="A97">
        <f t="shared" si="205"/>
        <v>2027</v>
      </c>
      <c r="B97" s="48">
        <v>46600</v>
      </c>
      <c r="C97" s="111">
        <f t="shared" si="206"/>
        <v>3.38</v>
      </c>
      <c r="D97" s="108">
        <f t="shared" si="186"/>
        <v>19.957941696889904</v>
      </c>
      <c r="E97" s="158">
        <f t="shared" si="187"/>
        <v>-0.159043451191345</v>
      </c>
      <c r="F97" s="159">
        <f t="shared" si="179"/>
        <v>16.783761770740885</v>
      </c>
      <c r="G97" s="141">
        <f t="shared" si="188"/>
        <v>0.3705797025081437</v>
      </c>
      <c r="H97" s="80">
        <f t="shared" si="180"/>
        <v>27.35394979359824</v>
      </c>
      <c r="I97" s="24">
        <f t="shared" si="189"/>
        <v>26.041084154420908</v>
      </c>
      <c r="J97" s="158">
        <f t="shared" si="190"/>
        <v>-0.17305361467956076</v>
      </c>
      <c r="K97" s="159">
        <f t="shared" si="181"/>
        <v>21.534580411323738</v>
      </c>
      <c r="L97" s="143">
        <f t="shared" si="191"/>
        <v>0.34567545281276701</v>
      </c>
      <c r="M97" s="142">
        <f t="shared" si="192"/>
        <v>35.04284771123573</v>
      </c>
      <c r="N97" s="24">
        <f t="shared" si="193"/>
        <v>32.124226611951919</v>
      </c>
      <c r="O97" s="158">
        <f t="shared" si="194"/>
        <v>-0.18706377816777656</v>
      </c>
      <c r="P97" s="159">
        <f t="shared" si="182"/>
        <v>26.114947411202362</v>
      </c>
      <c r="Q97" s="143">
        <f t="shared" si="195"/>
        <v>0.32077120311739038</v>
      </c>
      <c r="R97" s="142">
        <f t="shared" si="183"/>
        <v>42.428753431483422</v>
      </c>
      <c r="S97" s="24">
        <f t="shared" si="196"/>
        <v>38.207369069482922</v>
      </c>
      <c r="T97" s="158">
        <f t="shared" si="197"/>
        <v>-0.20107394165599235</v>
      </c>
      <c r="U97" s="159">
        <f t="shared" si="198"/>
        <v>30.524862770376746</v>
      </c>
      <c r="V97" s="143">
        <f t="shared" si="199"/>
        <v>0.29586695342201375</v>
      </c>
      <c r="W97" s="142">
        <f t="shared" si="200"/>
        <v>49.511666954341315</v>
      </c>
      <c r="X97" s="24">
        <f t="shared" si="201"/>
        <v>44.290511527013926</v>
      </c>
      <c r="Y97" s="158">
        <f t="shared" si="202"/>
        <v>-0.21508410514420812</v>
      </c>
      <c r="Z97" s="159">
        <f t="shared" si="184"/>
        <v>34.764326488846905</v>
      </c>
      <c r="AA97" s="143">
        <f t="shared" si="203"/>
        <v>0.27096270372663706</v>
      </c>
      <c r="AB97" s="142">
        <f t="shared" si="185"/>
        <v>56.291588279809403</v>
      </c>
      <c r="AC97" s="144" t="e">
        <v>#REF!</v>
      </c>
      <c r="AD97" s="80" t="e">
        <f t="shared" si="207"/>
        <v>#REF!</v>
      </c>
      <c r="AE97">
        <v>51.35</v>
      </c>
      <c r="AG97" s="135">
        <f t="shared" si="208"/>
        <v>46600</v>
      </c>
      <c r="AH97" s="108">
        <f t="shared" si="209"/>
        <v>26.421088872296007</v>
      </c>
      <c r="AI97" s="158">
        <f t="shared" si="210"/>
        <v>-6.8488875184823675E-2</v>
      </c>
      <c r="AJ97" s="159">
        <f t="shared" si="211"/>
        <v>24.611538214274191</v>
      </c>
      <c r="AK97" s="143">
        <f t="shared" si="212"/>
        <v>0.26869559608026927</v>
      </c>
      <c r="AL97" s="142">
        <f t="shared" si="213"/>
        <v>33.520319095927356</v>
      </c>
      <c r="AM97" s="24">
        <f t="shared" si="214"/>
        <v>28.052941543181284</v>
      </c>
      <c r="AN97" s="158">
        <f t="shared" si="215"/>
        <v>-8.0273942789450256E-2</v>
      </c>
      <c r="AO97" s="159">
        <f t="shared" si="216"/>
        <v>25.801021318668159</v>
      </c>
      <c r="AP97" s="143">
        <f t="shared" si="217"/>
        <v>0.24923245968485447</v>
      </c>
      <c r="AQ97" s="142">
        <f t="shared" si="218"/>
        <v>35.044645165383791</v>
      </c>
      <c r="AR97" s="24">
        <f t="shared" si="219"/>
        <v>29.684794214066557</v>
      </c>
      <c r="AS97" s="158">
        <f t="shared" si="220"/>
        <v>-9.2059010394076837E-2</v>
      </c>
      <c r="AT97" s="159">
        <f t="shared" si="221"/>
        <v>26.952041434967771</v>
      </c>
      <c r="AU97" s="143">
        <f t="shared" si="222"/>
        <v>0.22976932328943966</v>
      </c>
      <c r="AV97" s="142">
        <f t="shared" si="223"/>
        <v>36.505449292618906</v>
      </c>
      <c r="AW97" s="24">
        <f t="shared" si="224"/>
        <v>31.316646884951833</v>
      </c>
      <c r="AX97" s="158">
        <f t="shared" si="225"/>
        <v>-0.10384407799870345</v>
      </c>
      <c r="AY97" s="159">
        <f t="shared" si="226"/>
        <v>28.064598563173043</v>
      </c>
      <c r="AZ97" s="143">
        <f t="shared" si="227"/>
        <v>0.21030618689402486</v>
      </c>
      <c r="BA97" s="142">
        <f t="shared" si="228"/>
        <v>37.902731477632692</v>
      </c>
      <c r="BB97" s="24">
        <f t="shared" si="204"/>
        <v>32.948499555837103</v>
      </c>
      <c r="BC97" s="158">
        <f t="shared" si="229"/>
        <v>-0.11562914560333</v>
      </c>
      <c r="BD97" s="159">
        <f t="shared" si="230"/>
        <v>29.138692703283958</v>
      </c>
      <c r="BE97" s="143">
        <f t="shared" si="231"/>
        <v>0.19084305049861011</v>
      </c>
      <c r="BF97" s="142">
        <f t="shared" si="232"/>
        <v>39.236491720425157</v>
      </c>
      <c r="BG97" s="153" t="e">
        <v>#REF!</v>
      </c>
      <c r="BH97" s="80" t="e">
        <f t="shared" si="233"/>
        <v>#REF!</v>
      </c>
      <c r="BI97" s="24">
        <v>45.24</v>
      </c>
      <c r="BJ97" s="154">
        <v>69.41</v>
      </c>
      <c r="BK97" s="135">
        <f t="shared" si="234"/>
        <v>46600</v>
      </c>
      <c r="BL97" s="108">
        <f t="shared" si="235"/>
        <v>24.37920212459025</v>
      </c>
      <c r="BM97" s="158">
        <f t="shared" si="236"/>
        <v>-0.2363700555433893</v>
      </c>
      <c r="BN97" s="159">
        <f t="shared" si="237"/>
        <v>18.61668876429734</v>
      </c>
      <c r="BO97" s="141">
        <f t="shared" si="238"/>
        <v>0.23455384608237412</v>
      </c>
      <c r="BP97" s="142">
        <f t="shared" si="239"/>
        <v>30.097437747332481</v>
      </c>
      <c r="BQ97" s="24">
        <f t="shared" si="240"/>
        <v>26.217538894329607</v>
      </c>
      <c r="BR97" s="158">
        <f t="shared" si="241"/>
        <v>-0.23841875588039962</v>
      </c>
      <c r="BS97" s="159">
        <f t="shared" si="242"/>
        <v>19.966785888897554</v>
      </c>
      <c r="BT97" s="143">
        <f t="shared" si="243"/>
        <v>0.21733239289920611</v>
      </c>
      <c r="BU97" s="142">
        <f t="shared" si="244"/>
        <v>31.915459358162266</v>
      </c>
      <c r="BV97" s="24">
        <f t="shared" si="245"/>
        <v>28.055875664068971</v>
      </c>
      <c r="BW97" s="158">
        <f t="shared" si="246"/>
        <v>-0.24046745621740995</v>
      </c>
      <c r="BX97" s="159">
        <f t="shared" si="247"/>
        <v>21.309350611178367</v>
      </c>
      <c r="BY97" s="143">
        <f t="shared" si="248"/>
        <v>0.20011093971603805</v>
      </c>
      <c r="BZ97" s="142">
        <f t="shared" si="249"/>
        <v>33.670163307762138</v>
      </c>
      <c r="CA97" s="24">
        <f t="shared" si="250"/>
        <v>29.894212433808327</v>
      </c>
      <c r="CB97" s="158">
        <f t="shared" si="251"/>
        <v>-0.24251615655442027</v>
      </c>
      <c r="CC97" s="159">
        <f t="shared" si="252"/>
        <v>22.64438293113977</v>
      </c>
      <c r="CD97" s="143">
        <f t="shared" si="253"/>
        <v>0.18288948653287007</v>
      </c>
      <c r="CE97" s="142">
        <f t="shared" si="254"/>
        <v>35.361549596132072</v>
      </c>
      <c r="CF97" s="24">
        <f t="shared" si="255"/>
        <v>31.732549203547695</v>
      </c>
      <c r="CG97" s="158">
        <f t="shared" si="256"/>
        <v>-0.24456485689143059</v>
      </c>
      <c r="CH97" s="159">
        <f t="shared" si="257"/>
        <v>23.971882848781775</v>
      </c>
      <c r="CI97" s="143">
        <f t="shared" si="258"/>
        <v>0.16566803334970193</v>
      </c>
      <c r="CJ97" s="142">
        <f t="shared" si="259"/>
        <v>36.989618223272089</v>
      </c>
      <c r="CK97" s="15" t="e">
        <v>#REF!</v>
      </c>
      <c r="CL97" s="80" t="e">
        <f t="shared" si="260"/>
        <v>#REF!</v>
      </c>
      <c r="CM97" s="15"/>
      <c r="CN97" s="34">
        <v>57.83</v>
      </c>
      <c r="CO97" s="135">
        <f t="shared" si="261"/>
        <v>46600</v>
      </c>
      <c r="CP97" s="108">
        <f t="shared" si="262"/>
        <v>27.280666494778977</v>
      </c>
      <c r="CQ97" s="158">
        <f t="shared" si="263"/>
        <v>-6.9384325725031559E-2</v>
      </c>
      <c r="CR97" s="159">
        <f t="shared" si="264"/>
        <v>25.38781584470928</v>
      </c>
      <c r="CS97" s="141">
        <f t="shared" si="265"/>
        <v>0.34544266441138444</v>
      </c>
      <c r="CT97" s="142">
        <f t="shared" si="266"/>
        <v>36.704572615653809</v>
      </c>
      <c r="CU97" s="24">
        <f t="shared" si="267"/>
        <v>29.051822268871501</v>
      </c>
      <c r="CV97" s="158">
        <f t="shared" si="268"/>
        <v>-6.6945164724892897E-2</v>
      </c>
      <c r="CW97" s="159">
        <f t="shared" si="269"/>
        <v>27.106943241523588</v>
      </c>
      <c r="CX97" s="143">
        <f t="shared" si="270"/>
        <v>0.31635104385090929</v>
      </c>
      <c r="CY97" s="142">
        <f t="shared" si="271"/>
        <v>38.242396569400086</v>
      </c>
      <c r="CZ97" s="24">
        <f t="shared" si="272"/>
        <v>30.822978042964017</v>
      </c>
      <c r="DA97" s="158">
        <f t="shared" si="273"/>
        <v>-6.4506003724754235E-2</v>
      </c>
      <c r="DB97" s="159">
        <f t="shared" si="274"/>
        <v>28.834710906516563</v>
      </c>
      <c r="DC97" s="143">
        <f t="shared" si="275"/>
        <v>0.2872594232904343</v>
      </c>
      <c r="DD97" s="142">
        <f t="shared" si="276"/>
        <v>39.677168939679582</v>
      </c>
      <c r="DE97" s="24">
        <f t="shared" si="277"/>
        <v>32.594133817056537</v>
      </c>
      <c r="DF97" s="158">
        <f t="shared" si="278"/>
        <v>-6.206684272461558E-2</v>
      </c>
      <c r="DG97" s="159">
        <f t="shared" si="279"/>
        <v>30.571118839688214</v>
      </c>
      <c r="DH97" s="143">
        <f t="shared" si="280"/>
        <v>0.25816780272995921</v>
      </c>
      <c r="DI97" s="142">
        <f t="shared" si="281"/>
        <v>41.008889726492285</v>
      </c>
      <c r="DJ97" s="24">
        <f t="shared" si="282"/>
        <v>34.365289591149065</v>
      </c>
      <c r="DK97" s="158">
        <f t="shared" si="283"/>
        <v>-5.9627681724476911E-2</v>
      </c>
      <c r="DL97" s="159">
        <f t="shared" si="284"/>
        <v>32.316167041038547</v>
      </c>
      <c r="DM97" s="143">
        <f t="shared" si="285"/>
        <v>0.229076182169484</v>
      </c>
      <c r="DN97" s="142">
        <f t="shared" si="286"/>
        <v>42.237558929838201</v>
      </c>
      <c r="DO97" s="51" t="e">
        <v>#REF!</v>
      </c>
      <c r="DP97" s="80" t="e">
        <f t="shared" si="287"/>
        <v>#REF!</v>
      </c>
      <c r="DQ97" s="15"/>
      <c r="DR97">
        <v>83.87</v>
      </c>
      <c r="DS97" s="135">
        <f t="shared" si="288"/>
        <v>46600</v>
      </c>
      <c r="DT97" s="108">
        <f t="shared" si="289"/>
        <v>-16.465805771939912</v>
      </c>
      <c r="DU97" s="158">
        <f t="shared" si="290"/>
        <v>0</v>
      </c>
      <c r="DV97" s="159">
        <f t="shared" si="291"/>
        <v>-16.465805771939912</v>
      </c>
      <c r="DW97" s="141"/>
      <c r="DX97" s="142"/>
      <c r="DY97" s="24">
        <f t="shared" si="292"/>
        <v>-5.8617679440575339</v>
      </c>
      <c r="DZ97" s="158">
        <f t="shared" si="293"/>
        <v>0</v>
      </c>
      <c r="EA97" s="159">
        <f t="shared" si="294"/>
        <v>-5.8617679440575339</v>
      </c>
      <c r="EB97" s="143"/>
      <c r="EC97" s="142"/>
      <c r="ED97" s="24">
        <f t="shared" si="295"/>
        <v>4.7422698838248429</v>
      </c>
      <c r="EE97" s="158">
        <f t="shared" si="296"/>
        <v>0</v>
      </c>
      <c r="EF97" s="159">
        <f t="shared" si="297"/>
        <v>4.7422698838248429</v>
      </c>
      <c r="EG97" s="143"/>
      <c r="EH97" s="142"/>
      <c r="EI97" s="24">
        <f t="shared" si="298"/>
        <v>15.346307711707221</v>
      </c>
      <c r="EJ97" s="158">
        <f t="shared" si="299"/>
        <v>0</v>
      </c>
      <c r="EK97" s="159">
        <f t="shared" si="300"/>
        <v>15.346307711707221</v>
      </c>
      <c r="EL97" s="143"/>
      <c r="EM97" s="142"/>
      <c r="EN97" s="24">
        <f t="shared" si="301"/>
        <v>25.950345539589598</v>
      </c>
      <c r="EO97" s="158">
        <f t="shared" si="302"/>
        <v>0</v>
      </c>
      <c r="EP97" s="159">
        <f t="shared" si="303"/>
        <v>25.950345539589598</v>
      </c>
      <c r="EQ97" s="143"/>
      <c r="ER97" s="142"/>
      <c r="ES97" s="51"/>
      <c r="ET97" s="80"/>
      <c r="EU97" s="67"/>
      <c r="EV97" s="34"/>
    </row>
    <row r="98" spans="1:152" ht="15" customHeight="1">
      <c r="A98">
        <f t="shared" si="205"/>
        <v>2027</v>
      </c>
      <c r="B98" s="46">
        <v>46631</v>
      </c>
      <c r="C98" s="111">
        <f t="shared" si="206"/>
        <v>3.3460000000000001</v>
      </c>
      <c r="D98" s="108">
        <f t="shared" si="186"/>
        <v>19.757181336625333</v>
      </c>
      <c r="E98" s="158">
        <f t="shared" si="187"/>
        <v>-0.15858107742829469</v>
      </c>
      <c r="F98" s="159">
        <f t="shared" si="179"/>
        <v>16.624066233317091</v>
      </c>
      <c r="G98" s="141">
        <f t="shared" si="188"/>
        <v>0.3714016109503458</v>
      </c>
      <c r="H98" s="80">
        <f t="shared" si="180"/>
        <v>27.095030312886088</v>
      </c>
      <c r="I98" s="24">
        <f t="shared" si="189"/>
        <v>25.779132420323187</v>
      </c>
      <c r="J98" s="158">
        <f t="shared" si="190"/>
        <v>-0.17245031027787161</v>
      </c>
      <c r="K98" s="159">
        <f t="shared" si="181"/>
        <v>21.333513035744115</v>
      </c>
      <c r="L98" s="143">
        <f t="shared" si="191"/>
        <v>0.34674787737616519</v>
      </c>
      <c r="M98" s="142">
        <f t="shared" si="192"/>
        <v>34.717991867669333</v>
      </c>
      <c r="N98" s="24">
        <f t="shared" si="193"/>
        <v>31.80108350402104</v>
      </c>
      <c r="O98" s="158">
        <f t="shared" si="194"/>
        <v>-0.18631954312744853</v>
      </c>
      <c r="P98" s="159">
        <f t="shared" si="182"/>
        <v>25.875920154594002</v>
      </c>
      <c r="Q98" s="143">
        <f t="shared" si="195"/>
        <v>0.32209414380198464</v>
      </c>
      <c r="R98" s="142">
        <f t="shared" si="183"/>
        <v>42.044026267224112</v>
      </c>
      <c r="S98" s="24">
        <f t="shared" si="196"/>
        <v>37.823034587718894</v>
      </c>
      <c r="T98" s="158">
        <f t="shared" si="197"/>
        <v>-0.20018877597702545</v>
      </c>
      <c r="U98" s="159">
        <f t="shared" si="198"/>
        <v>30.251287589866752</v>
      </c>
      <c r="V98" s="143">
        <f t="shared" si="199"/>
        <v>0.2974404102278041</v>
      </c>
      <c r="W98" s="142">
        <f t="shared" si="200"/>
        <v>49.073133511550424</v>
      </c>
      <c r="X98" s="24">
        <f t="shared" si="201"/>
        <v>43.844985671416751</v>
      </c>
      <c r="Y98" s="158">
        <f t="shared" si="202"/>
        <v>-0.21405800882660236</v>
      </c>
      <c r="Z98" s="159">
        <f t="shared" si="184"/>
        <v>34.459615341562369</v>
      </c>
      <c r="AA98" s="143">
        <f t="shared" si="203"/>
        <v>0.27278667665362349</v>
      </c>
      <c r="AB98" s="142">
        <f t="shared" si="185"/>
        <v>55.805313600648269</v>
      </c>
      <c r="AC98" s="144" t="e">
        <v>#REF!</v>
      </c>
      <c r="AD98" s="80" t="e">
        <f t="shared" si="207"/>
        <v>#REF!</v>
      </c>
      <c r="AE98">
        <v>34.69</v>
      </c>
      <c r="AG98" s="135">
        <f t="shared" si="208"/>
        <v>46631</v>
      </c>
      <c r="AH98" s="108">
        <f t="shared" si="209"/>
        <v>26.155314605533267</v>
      </c>
      <c r="AI98" s="158">
        <f t="shared" si="210"/>
        <v>-6.6569481505938569E-2</v>
      </c>
      <c r="AJ98" s="159">
        <f t="shared" si="211"/>
        <v>24.414168873618216</v>
      </c>
      <c r="AK98" s="143">
        <f t="shared" si="212"/>
        <v>0.27186549057913256</v>
      </c>
      <c r="AL98" s="142">
        <f t="shared" si="213"/>
        <v>33.266042042018114</v>
      </c>
      <c r="AM98" s="24">
        <f t="shared" si="214"/>
        <v>27.770752190380055</v>
      </c>
      <c r="AN98" s="158">
        <f t="shared" si="215"/>
        <v>-7.823600109324054E-2</v>
      </c>
      <c r="AO98" s="159">
        <f t="shared" si="216"/>
        <v>25.598079591653367</v>
      </c>
      <c r="AP98" s="143">
        <f t="shared" si="217"/>
        <v>0.25259813721254731</v>
      </c>
      <c r="AQ98" s="142">
        <f t="shared" si="218"/>
        <v>34.785592462661327</v>
      </c>
      <c r="AR98" s="24">
        <f t="shared" si="219"/>
        <v>29.386189775226836</v>
      </c>
      <c r="AS98" s="158">
        <f t="shared" si="220"/>
        <v>-8.9902520680542455E-2</v>
      </c>
      <c r="AT98" s="159">
        <f t="shared" si="221"/>
        <v>26.74429724123716</v>
      </c>
      <c r="AU98" s="143">
        <f t="shared" si="222"/>
        <v>0.23333078384596218</v>
      </c>
      <c r="AV98" s="142">
        <f t="shared" si="223"/>
        <v>36.242892469726712</v>
      </c>
      <c r="AW98" s="24">
        <f t="shared" si="224"/>
        <v>31.00162736007362</v>
      </c>
      <c r="AX98" s="158">
        <f t="shared" si="225"/>
        <v>-0.10156904026784443</v>
      </c>
      <c r="AY98" s="159">
        <f t="shared" si="226"/>
        <v>27.852821822369595</v>
      </c>
      <c r="AZ98" s="143">
        <f t="shared" si="227"/>
        <v>0.21406343047937698</v>
      </c>
      <c r="BA98" s="142">
        <f t="shared" si="228"/>
        <v>37.63794206321429</v>
      </c>
      <c r="BB98" s="24">
        <f t="shared" si="204"/>
        <v>32.617064944920401</v>
      </c>
      <c r="BC98" s="158">
        <f t="shared" si="229"/>
        <v>-0.11323555985514634</v>
      </c>
      <c r="BD98" s="159">
        <f t="shared" si="230"/>
        <v>28.923653335050673</v>
      </c>
      <c r="BE98" s="143">
        <f t="shared" si="231"/>
        <v>0.19479607711279179</v>
      </c>
      <c r="BF98" s="142">
        <f t="shared" si="232"/>
        <v>38.97074124312406</v>
      </c>
      <c r="BG98" s="153" t="e">
        <v>#REF!</v>
      </c>
      <c r="BH98" s="80" t="e">
        <f t="shared" si="233"/>
        <v>#REF!</v>
      </c>
      <c r="BI98" s="24">
        <v>23.51</v>
      </c>
      <c r="BJ98" s="154">
        <v>32.69</v>
      </c>
      <c r="BK98" s="135">
        <f t="shared" si="234"/>
        <v>46631</v>
      </c>
      <c r="BL98" s="108">
        <f t="shared" si="235"/>
        <v>24.133967547005614</v>
      </c>
      <c r="BM98" s="158">
        <f t="shared" si="236"/>
        <v>-0.23609675841415034</v>
      </c>
      <c r="BN98" s="159">
        <f t="shared" si="237"/>
        <v>18.436016041485285</v>
      </c>
      <c r="BO98" s="141">
        <f t="shared" si="238"/>
        <v>0.2368511921760208</v>
      </c>
      <c r="BP98" s="142">
        <f t="shared" si="239"/>
        <v>29.850126532451291</v>
      </c>
      <c r="BQ98" s="24">
        <f t="shared" si="240"/>
        <v>25.953812171723929</v>
      </c>
      <c r="BR98" s="158">
        <f t="shared" si="241"/>
        <v>-0.23812485052291854</v>
      </c>
      <c r="BS98" s="159">
        <f t="shared" si="242"/>
        <v>19.773564527832264</v>
      </c>
      <c r="BT98" s="143">
        <f t="shared" si="243"/>
        <v>0.21980297254558287</v>
      </c>
      <c r="BU98" s="142">
        <f t="shared" si="244"/>
        <v>31.658537235958576</v>
      </c>
      <c r="BV98" s="24">
        <f t="shared" si="245"/>
        <v>27.773656796442243</v>
      </c>
      <c r="BW98" s="158">
        <f t="shared" si="246"/>
        <v>-0.24015294263168674</v>
      </c>
      <c r="BX98" s="159">
        <f t="shared" si="247"/>
        <v>21.103731389134094</v>
      </c>
      <c r="BY98" s="143">
        <f t="shared" si="248"/>
        <v>0.20275475291514489</v>
      </c>
      <c r="BZ98" s="142">
        <f t="shared" si="249"/>
        <v>33.404897717754928</v>
      </c>
      <c r="CA98" s="24">
        <f t="shared" si="250"/>
        <v>29.593501421160553</v>
      </c>
      <c r="CB98" s="158">
        <f t="shared" si="251"/>
        <v>-0.24218103474045494</v>
      </c>
      <c r="CC98" s="159">
        <f t="shared" si="252"/>
        <v>22.426516625390768</v>
      </c>
      <c r="CD98" s="143">
        <f t="shared" si="253"/>
        <v>0.18570653328470699</v>
      </c>
      <c r="CE98" s="142">
        <f t="shared" si="254"/>
        <v>35.089207977840331</v>
      </c>
      <c r="CF98" s="24">
        <f t="shared" si="255"/>
        <v>31.413346045878871</v>
      </c>
      <c r="CG98" s="158">
        <f t="shared" si="256"/>
        <v>-0.24420912684922313</v>
      </c>
      <c r="CH98" s="159">
        <f t="shared" si="257"/>
        <v>23.741920236602297</v>
      </c>
      <c r="CI98" s="143">
        <f t="shared" si="258"/>
        <v>0.16865831365426903</v>
      </c>
      <c r="CJ98" s="142">
        <f t="shared" si="259"/>
        <v>36.711468016214802</v>
      </c>
      <c r="CK98" s="15" t="e">
        <v>#REF!</v>
      </c>
      <c r="CL98" s="80" t="e">
        <f t="shared" si="260"/>
        <v>#REF!</v>
      </c>
      <c r="CM98" s="15"/>
      <c r="CN98" s="34">
        <v>29.42</v>
      </c>
      <c r="CO98" s="135">
        <f t="shared" si="261"/>
        <v>46631</v>
      </c>
      <c r="CP98" s="108">
        <f t="shared" si="262"/>
        <v>27.006245589210195</v>
      </c>
      <c r="CQ98" s="158">
        <f t="shared" si="263"/>
        <v>-6.9762246617296977E-2</v>
      </c>
      <c r="CR98" s="159">
        <f t="shared" si="264"/>
        <v>25.122229224208425</v>
      </c>
      <c r="CS98" s="141">
        <f t="shared" si="265"/>
        <v>0.34995008774220882</v>
      </c>
      <c r="CT98" s="142">
        <f t="shared" si="266"/>
        <v>36.457083602741946</v>
      </c>
      <c r="CU98" s="24">
        <f t="shared" si="267"/>
        <v>28.759585003444982</v>
      </c>
      <c r="CV98" s="158">
        <f t="shared" si="268"/>
        <v>-6.7347621556212961E-2</v>
      </c>
      <c r="CW98" s="159">
        <f t="shared" si="269"/>
        <v>26.82269535651923</v>
      </c>
      <c r="CX98" s="143">
        <f t="shared" si="270"/>
        <v>0.32115110478500475</v>
      </c>
      <c r="CY98" s="142">
        <f t="shared" si="271"/>
        <v>37.99575750045959</v>
      </c>
      <c r="CZ98" s="24">
        <f t="shared" si="272"/>
        <v>30.512924417679766</v>
      </c>
      <c r="DA98" s="158">
        <f t="shared" si="273"/>
        <v>-6.4932996495128958E-2</v>
      </c>
      <c r="DB98" s="159">
        <f t="shared" si="274"/>
        <v>28.531628803410431</v>
      </c>
      <c r="DC98" s="143">
        <f t="shared" si="275"/>
        <v>0.29235212182780068</v>
      </c>
      <c r="DD98" s="142">
        <f t="shared" si="276"/>
        <v>39.433442614359755</v>
      </c>
      <c r="DE98" s="24">
        <f t="shared" si="277"/>
        <v>32.26626383191455</v>
      </c>
      <c r="DF98" s="158">
        <f t="shared" si="278"/>
        <v>-6.2518371434044956E-2</v>
      </c>
      <c r="DG98" s="159">
        <f t="shared" si="279"/>
        <v>30.249029564882026</v>
      </c>
      <c r="DH98" s="143">
        <f t="shared" si="280"/>
        <v>0.26355313887059673</v>
      </c>
      <c r="DI98" s="142">
        <f t="shared" si="281"/>
        <v>40.770138944442436</v>
      </c>
      <c r="DJ98" s="24">
        <f t="shared" si="282"/>
        <v>34.019603246149337</v>
      </c>
      <c r="DK98" s="158">
        <f t="shared" si="283"/>
        <v>-6.0103746372960939E-2</v>
      </c>
      <c r="DL98" s="159">
        <f t="shared" si="284"/>
        <v>31.974897640934021</v>
      </c>
      <c r="DM98" s="143">
        <f t="shared" si="285"/>
        <v>0.23475415591339266</v>
      </c>
      <c r="DN98" s="142">
        <f t="shared" si="286"/>
        <v>42.005846490707633</v>
      </c>
      <c r="DO98" s="51" t="e">
        <v>#REF!</v>
      </c>
      <c r="DP98" s="80" t="e">
        <f t="shared" si="287"/>
        <v>#REF!</v>
      </c>
      <c r="DQ98" s="15"/>
      <c r="DR98">
        <v>45.32</v>
      </c>
      <c r="DS98" s="135">
        <f t="shared" si="288"/>
        <v>46631</v>
      </c>
      <c r="DT98" s="108">
        <f t="shared" si="289"/>
        <v>-16.300173406186669</v>
      </c>
      <c r="DU98" s="158">
        <f t="shared" si="290"/>
        <v>0</v>
      </c>
      <c r="DV98" s="159">
        <f t="shared" si="291"/>
        <v>-16.300173406186669</v>
      </c>
      <c r="DW98" s="141"/>
      <c r="DX98" s="142"/>
      <c r="DY98" s="24">
        <f t="shared" si="292"/>
        <v>-5.8028034144427547</v>
      </c>
      <c r="DZ98" s="158">
        <f t="shared" si="293"/>
        <v>0</v>
      </c>
      <c r="EA98" s="159">
        <f t="shared" si="294"/>
        <v>-5.8028034144427547</v>
      </c>
      <c r="EB98" s="143"/>
      <c r="EC98" s="142"/>
      <c r="ED98" s="24">
        <f t="shared" si="295"/>
        <v>4.6945665773011616</v>
      </c>
      <c r="EE98" s="158">
        <f t="shared" si="296"/>
        <v>0</v>
      </c>
      <c r="EF98" s="159">
        <f t="shared" si="297"/>
        <v>4.6945665773011616</v>
      </c>
      <c r="EG98" s="143"/>
      <c r="EH98" s="142"/>
      <c r="EI98" s="24">
        <f t="shared" si="298"/>
        <v>15.191936569045078</v>
      </c>
      <c r="EJ98" s="158">
        <f t="shared" si="299"/>
        <v>0</v>
      </c>
      <c r="EK98" s="159">
        <f t="shared" si="300"/>
        <v>15.191936569045078</v>
      </c>
      <c r="EL98" s="143"/>
      <c r="EM98" s="142"/>
      <c r="EN98" s="24">
        <f t="shared" si="301"/>
        <v>25.689306560788996</v>
      </c>
      <c r="EO98" s="158">
        <f t="shared" si="302"/>
        <v>0</v>
      </c>
      <c r="EP98" s="159">
        <f t="shared" si="303"/>
        <v>25.689306560788996</v>
      </c>
      <c r="EQ98" s="143"/>
      <c r="ER98" s="142"/>
      <c r="ES98" s="51"/>
      <c r="ET98" s="80"/>
      <c r="EU98" s="67"/>
      <c r="EV98" s="34"/>
    </row>
    <row r="99" spans="1:152" ht="15" customHeight="1">
      <c r="A99">
        <f t="shared" si="205"/>
        <v>2027</v>
      </c>
      <c r="B99" s="48">
        <v>46661</v>
      </c>
      <c r="C99" s="111">
        <f t="shared" si="206"/>
        <v>3.4289999999999998</v>
      </c>
      <c r="D99" s="108">
        <f t="shared" si="186"/>
        <v>20.247272804330024</v>
      </c>
      <c r="E99" s="158">
        <f t="shared" si="187"/>
        <v>-0.15970981337927045</v>
      </c>
      <c r="F99" s="159">
        <f t="shared" si="179"/>
        <v>17.013584643311297</v>
      </c>
      <c r="G99" s="141">
        <f t="shared" si="188"/>
        <v>0.36939518740026422</v>
      </c>
      <c r="H99" s="80">
        <f t="shared" si="180"/>
        <v>27.726517936229783</v>
      </c>
      <c r="I99" s="24">
        <f t="shared" si="189"/>
        <v>26.418602830032338</v>
      </c>
      <c r="J99" s="158">
        <f t="shared" si="190"/>
        <v>-0.17392308278787755</v>
      </c>
      <c r="K99" s="159">
        <f t="shared" si="181"/>
        <v>21.823797982884567</v>
      </c>
      <c r="L99" s="143">
        <f t="shared" si="191"/>
        <v>0.34412989976551672</v>
      </c>
      <c r="M99" s="142">
        <f t="shared" si="192"/>
        <v>35.510033973876361</v>
      </c>
      <c r="N99" s="24">
        <f t="shared" si="193"/>
        <v>32.589932855734652</v>
      </c>
      <c r="O99" s="158">
        <f t="shared" si="194"/>
        <v>-0.18813635219648461</v>
      </c>
      <c r="P99" s="159">
        <f t="shared" si="182"/>
        <v>26.458581769928372</v>
      </c>
      <c r="Q99" s="143">
        <f t="shared" si="195"/>
        <v>0.31886461213076922</v>
      </c>
      <c r="R99" s="142">
        <f t="shared" si="183"/>
        <v>42.981709155146291</v>
      </c>
      <c r="S99" s="24">
        <f t="shared" si="196"/>
        <v>38.761262881436963</v>
      </c>
      <c r="T99" s="158">
        <f t="shared" si="197"/>
        <v>-0.20234962160509168</v>
      </c>
      <c r="U99" s="159">
        <f t="shared" si="198"/>
        <v>30.917936004442705</v>
      </c>
      <c r="V99" s="143">
        <f t="shared" si="199"/>
        <v>0.29359932449602166</v>
      </c>
      <c r="W99" s="142">
        <f t="shared" si="200"/>
        <v>50.141543480039566</v>
      </c>
      <c r="X99" s="24">
        <f t="shared" si="201"/>
        <v>44.932592907139274</v>
      </c>
      <c r="Y99" s="158">
        <f t="shared" si="202"/>
        <v>-0.21656289101369874</v>
      </c>
      <c r="Z99" s="159">
        <f t="shared" si="184"/>
        <v>35.20186068642758</v>
      </c>
      <c r="AA99" s="143">
        <f t="shared" si="203"/>
        <v>0.26833403686127422</v>
      </c>
      <c r="AB99" s="142">
        <f t="shared" si="185"/>
        <v>56.989536948556214</v>
      </c>
      <c r="AC99" s="144" t="e">
        <v>#REF!</v>
      </c>
      <c r="AD99" s="80" t="e">
        <f t="shared" si="207"/>
        <v>#REF!</v>
      </c>
      <c r="AE99">
        <v>29.68</v>
      </c>
      <c r="AG99" s="135">
        <f t="shared" si="208"/>
        <v>46661</v>
      </c>
      <c r="AH99" s="108">
        <f t="shared" si="209"/>
        <v>26.804116492042311</v>
      </c>
      <c r="AI99" s="158">
        <f t="shared" si="210"/>
        <v>-7.1255060192628658E-2</v>
      </c>
      <c r="AJ99" s="159">
        <f t="shared" si="211"/>
        <v>24.894187557991607</v>
      </c>
      <c r="AK99" s="143">
        <f t="shared" si="212"/>
        <v>0.26412721871426043</v>
      </c>
      <c r="AL99" s="142">
        <f t="shared" si="213"/>
        <v>33.883813231178486</v>
      </c>
      <c r="AM99" s="24">
        <f t="shared" si="214"/>
        <v>28.459626198688941</v>
      </c>
      <c r="AN99" s="158">
        <f t="shared" si="215"/>
        <v>-8.3210976410458423E-2</v>
      </c>
      <c r="AO99" s="159">
        <f t="shared" si="216"/>
        <v>26.091472914419374</v>
      </c>
      <c r="AP99" s="143">
        <f t="shared" si="217"/>
        <v>0.24438192442435586</v>
      </c>
      <c r="AQ99" s="142">
        <f t="shared" si="218"/>
        <v>35.414644417522361</v>
      </c>
      <c r="AR99" s="24">
        <f t="shared" si="219"/>
        <v>30.11513590533557</v>
      </c>
      <c r="AS99" s="158">
        <f t="shared" si="220"/>
        <v>-9.5166892628288188E-2</v>
      </c>
      <c r="AT99" s="159">
        <f t="shared" si="221"/>
        <v>27.249172000146196</v>
      </c>
      <c r="AU99" s="143">
        <f t="shared" si="222"/>
        <v>0.22463663013445129</v>
      </c>
      <c r="AV99" s="142">
        <f t="shared" si="223"/>
        <v>36.880098551151171</v>
      </c>
      <c r="AW99" s="24">
        <f t="shared" si="224"/>
        <v>31.770645611982196</v>
      </c>
      <c r="AX99" s="158">
        <f t="shared" si="225"/>
        <v>-0.10712280884611793</v>
      </c>
      <c r="AY99" s="159">
        <f t="shared" si="226"/>
        <v>28.367284815172074</v>
      </c>
      <c r="AZ99" s="143">
        <f t="shared" si="227"/>
        <v>0.20489133584454683</v>
      </c>
      <c r="BA99" s="142">
        <f t="shared" si="228"/>
        <v>38.280175632064918</v>
      </c>
      <c r="BB99" s="24">
        <f t="shared" si="204"/>
        <v>33.42615531862883</v>
      </c>
      <c r="BC99" s="158">
        <f t="shared" si="229"/>
        <v>-0.11907872506394772</v>
      </c>
      <c r="BD99" s="159">
        <f t="shared" si="230"/>
        <v>29.445811359497014</v>
      </c>
      <c r="BE99" s="143">
        <f t="shared" si="231"/>
        <v>0.1851460415546422</v>
      </c>
      <c r="BF99" s="142">
        <f t="shared" si="232"/>
        <v>39.614875660263607</v>
      </c>
      <c r="BG99" s="153" t="e">
        <v>#REF!</v>
      </c>
      <c r="BH99" s="80" t="e">
        <f t="shared" si="233"/>
        <v>#REF!</v>
      </c>
      <c r="BI99" s="24">
        <v>23.12</v>
      </c>
      <c r="BJ99" s="154">
        <v>27.14</v>
      </c>
      <c r="BK99" s="135">
        <f t="shared" si="234"/>
        <v>46661</v>
      </c>
      <c r="BL99" s="108">
        <f t="shared" si="235"/>
        <v>24.732628427579872</v>
      </c>
      <c r="BM99" s="158">
        <f t="shared" si="236"/>
        <v>-0.23676392493552784</v>
      </c>
      <c r="BN99" s="159">
        <f t="shared" si="237"/>
        <v>18.876834247094052</v>
      </c>
      <c r="BO99" s="141">
        <f t="shared" si="238"/>
        <v>0.23124296494741273</v>
      </c>
      <c r="BP99" s="142">
        <f t="shared" si="239"/>
        <v>30.451874756116109</v>
      </c>
      <c r="BQ99" s="24">
        <f t="shared" si="240"/>
        <v>26.597615641614269</v>
      </c>
      <c r="BR99" s="158">
        <f t="shared" si="241"/>
        <v>-0.23884232536618122</v>
      </c>
      <c r="BS99" s="159">
        <f t="shared" si="242"/>
        <v>20.244979272575204</v>
      </c>
      <c r="BT99" s="143">
        <f t="shared" si="243"/>
        <v>0.21377185164413368</v>
      </c>
      <c r="BU99" s="142">
        <f t="shared" si="244"/>
        <v>32.283437186641123</v>
      </c>
      <c r="BV99" s="24">
        <f t="shared" si="245"/>
        <v>28.462602855648669</v>
      </c>
      <c r="BW99" s="158">
        <f t="shared" si="246"/>
        <v>-0.24092072579683457</v>
      </c>
      <c r="BX99" s="159">
        <f t="shared" si="247"/>
        <v>21.605371917598735</v>
      </c>
      <c r="BY99" s="143">
        <f t="shared" si="248"/>
        <v>0.1963007383408546</v>
      </c>
      <c r="BZ99" s="142">
        <f t="shared" si="249"/>
        <v>34.049832811315021</v>
      </c>
      <c r="CA99" s="24">
        <f t="shared" si="250"/>
        <v>30.327590069683065</v>
      </c>
      <c r="CB99" s="158">
        <f t="shared" si="251"/>
        <v>-0.24299912622748793</v>
      </c>
      <c r="CC99" s="159">
        <f t="shared" si="252"/>
        <v>22.958012182164641</v>
      </c>
      <c r="CD99" s="143">
        <f t="shared" si="253"/>
        <v>0.1788296250375756</v>
      </c>
      <c r="CE99" s="142">
        <f t="shared" si="254"/>
        <v>35.751061630137791</v>
      </c>
      <c r="CF99" s="24">
        <f t="shared" si="255"/>
        <v>32.192577283717469</v>
      </c>
      <c r="CG99" s="158">
        <f t="shared" si="256"/>
        <v>-0.24507752665814131</v>
      </c>
      <c r="CH99" s="159">
        <f t="shared" si="257"/>
        <v>24.302900066272926</v>
      </c>
      <c r="CI99" s="143">
        <f t="shared" si="258"/>
        <v>0.16135851173429649</v>
      </c>
      <c r="CJ99" s="142">
        <f t="shared" si="259"/>
        <v>37.387123643109447</v>
      </c>
      <c r="CK99" s="15" t="e">
        <v>#REF!</v>
      </c>
      <c r="CL99" s="80" t="e">
        <f t="shared" si="260"/>
        <v>#REF!</v>
      </c>
      <c r="CM99" s="15"/>
      <c r="CN99" s="34">
        <v>24.23</v>
      </c>
      <c r="CO99" s="135">
        <f t="shared" si="261"/>
        <v>46661</v>
      </c>
      <c r="CP99" s="108">
        <f t="shared" si="262"/>
        <v>27.67615544692222</v>
      </c>
      <c r="CQ99" s="158">
        <f t="shared" si="263"/>
        <v>-6.8839675027354913E-2</v>
      </c>
      <c r="CR99" s="159">
        <f t="shared" si="264"/>
        <v>25.770937899949537</v>
      </c>
      <c r="CS99" s="141">
        <f t="shared" si="265"/>
        <v>0.3389466719640199</v>
      </c>
      <c r="CT99" s="142">
        <f t="shared" si="266"/>
        <v>37.05689622841539</v>
      </c>
      <c r="CU99" s="24">
        <f t="shared" si="267"/>
        <v>29.472987739633247</v>
      </c>
      <c r="CV99" s="158">
        <f t="shared" si="268"/>
        <v>-6.6365153409166905E-2</v>
      </c>
      <c r="CW99" s="159">
        <f t="shared" si="269"/>
        <v>27.517008386865989</v>
      </c>
      <c r="CX99" s="143">
        <f t="shared" si="270"/>
        <v>0.30943330897530114</v>
      </c>
      <c r="CY99" s="142">
        <f t="shared" si="271"/>
        <v>38.592911861296443</v>
      </c>
      <c r="CZ99" s="24">
        <f t="shared" si="272"/>
        <v>31.269820032344267</v>
      </c>
      <c r="DA99" s="158">
        <f t="shared" si="273"/>
        <v>-6.3890631790978897E-2</v>
      </c>
      <c r="DB99" s="159">
        <f t="shared" si="274"/>
        <v>29.271971474487586</v>
      </c>
      <c r="DC99" s="143">
        <f t="shared" si="275"/>
        <v>0.27991994598658254</v>
      </c>
      <c r="DD99" s="142">
        <f t="shared" si="276"/>
        <v>40.022866366808231</v>
      </c>
      <c r="DE99" s="24">
        <f t="shared" si="277"/>
        <v>33.066652325055287</v>
      </c>
      <c r="DF99" s="158">
        <f t="shared" si="278"/>
        <v>-6.1416110172790889E-2</v>
      </c>
      <c r="DG99" s="159">
        <f t="shared" si="279"/>
        <v>31.035827162814318</v>
      </c>
      <c r="DH99" s="143">
        <f t="shared" si="280"/>
        <v>0.25040658299786389</v>
      </c>
      <c r="DI99" s="142">
        <f t="shared" si="281"/>
        <v>41.346759744950752</v>
      </c>
      <c r="DJ99" s="24">
        <f t="shared" si="282"/>
        <v>34.863484617766311</v>
      </c>
      <c r="DK99" s="158">
        <f t="shared" si="283"/>
        <v>-5.8941588554602881E-2</v>
      </c>
      <c r="DL99" s="159">
        <f t="shared" si="284"/>
        <v>32.808575451846202</v>
      </c>
      <c r="DM99" s="143">
        <f t="shared" si="285"/>
        <v>0.22089322000914513</v>
      </c>
      <c r="DN99" s="142">
        <f t="shared" si="286"/>
        <v>42.564591995724008</v>
      </c>
      <c r="DO99" s="51" t="e">
        <v>#REF!</v>
      </c>
      <c r="DP99" s="80" t="e">
        <f t="shared" si="287"/>
        <v>#REF!</v>
      </c>
      <c r="DQ99" s="15"/>
      <c r="DR99">
        <v>33.049999999999997</v>
      </c>
      <c r="DS99" s="135">
        <f t="shared" si="288"/>
        <v>46661</v>
      </c>
      <c r="DT99" s="108">
        <f t="shared" si="289"/>
        <v>-16.704511240231348</v>
      </c>
      <c r="DU99" s="158">
        <f t="shared" si="290"/>
        <v>0</v>
      </c>
      <c r="DV99" s="159">
        <f t="shared" si="291"/>
        <v>-16.704511240231348</v>
      </c>
      <c r="DW99" s="141"/>
      <c r="DX99" s="142"/>
      <c r="DY99" s="24">
        <f t="shared" si="292"/>
        <v>-5.946746236737658</v>
      </c>
      <c r="DZ99" s="158">
        <f t="shared" si="293"/>
        <v>0</v>
      </c>
      <c r="EA99" s="159">
        <f t="shared" si="294"/>
        <v>-5.946746236737658</v>
      </c>
      <c r="EB99" s="143"/>
      <c r="EC99" s="142"/>
      <c r="ED99" s="24">
        <f t="shared" si="295"/>
        <v>4.8110187667560318</v>
      </c>
      <c r="EE99" s="158">
        <f t="shared" si="296"/>
        <v>0</v>
      </c>
      <c r="EF99" s="159">
        <f t="shared" si="297"/>
        <v>4.8110187667560318</v>
      </c>
      <c r="EG99" s="143"/>
      <c r="EH99" s="142"/>
      <c r="EI99" s="24">
        <f t="shared" si="298"/>
        <v>15.568783770249722</v>
      </c>
      <c r="EJ99" s="158">
        <f t="shared" si="299"/>
        <v>0</v>
      </c>
      <c r="EK99" s="159">
        <f t="shared" si="300"/>
        <v>15.568783770249722</v>
      </c>
      <c r="EL99" s="143"/>
      <c r="EM99" s="142"/>
      <c r="EN99" s="24">
        <f t="shared" si="301"/>
        <v>26.326548773743411</v>
      </c>
      <c r="EO99" s="158">
        <f t="shared" si="302"/>
        <v>0</v>
      </c>
      <c r="EP99" s="159">
        <f t="shared" si="303"/>
        <v>26.326548773743411</v>
      </c>
      <c r="EQ99" s="143"/>
      <c r="ER99" s="142"/>
      <c r="ES99" s="51"/>
      <c r="ET99" s="80"/>
      <c r="EU99" s="67"/>
      <c r="EV99" s="34"/>
    </row>
    <row r="100" spans="1:152" ht="15" customHeight="1">
      <c r="A100">
        <f t="shared" si="205"/>
        <v>2027</v>
      </c>
      <c r="B100" s="46">
        <v>46692</v>
      </c>
      <c r="C100" s="111">
        <f t="shared" si="206"/>
        <v>3.681</v>
      </c>
      <c r="D100" s="108">
        <f t="shared" si="186"/>
        <v>21.735261356879214</v>
      </c>
      <c r="E100" s="158">
        <f t="shared" si="187"/>
        <v>-0.16313681891717283</v>
      </c>
      <c r="F100" s="159">
        <f t="shared" ref="F100:F163" si="304">D100*(1+E100)</f>
        <v>18.189439960784586</v>
      </c>
      <c r="G100" s="141">
        <f t="shared" si="188"/>
        <v>0.363303395416884</v>
      </c>
      <c r="H100" s="80">
        <f t="shared" ref="H100:H163" si="305">D100*(1+G100)</f>
        <v>29.631755608106822</v>
      </c>
      <c r="I100" s="24">
        <f t="shared" si="189"/>
        <v>28.360127447462535</v>
      </c>
      <c r="J100" s="158">
        <f t="shared" si="190"/>
        <v>-0.17839463305922082</v>
      </c>
      <c r="K100" s="159">
        <f t="shared" ref="K100:K163" si="306">I100*(1+J100)</f>
        <v>23.30083291795972</v>
      </c>
      <c r="L100" s="143">
        <f t="shared" si="191"/>
        <v>0.33618134123680077</v>
      </c>
      <c r="M100" s="142">
        <f t="shared" si="192"/>
        <v>37.894273130397103</v>
      </c>
      <c r="N100" s="24">
        <f t="shared" si="193"/>
        <v>34.984993538045856</v>
      </c>
      <c r="O100" s="158">
        <f t="shared" si="194"/>
        <v>-0.19365244720126884</v>
      </c>
      <c r="P100" s="159">
        <f t="shared" ref="P100:P163" si="307">N100*(1+O100)</f>
        <v>28.2100639240827</v>
      </c>
      <c r="Q100" s="143">
        <f t="shared" si="195"/>
        <v>0.30905928705671748</v>
      </c>
      <c r="R100" s="142">
        <f t="shared" ref="R100:R163" si="308">N100*(1+Q100)</f>
        <v>45.797430698598177</v>
      </c>
      <c r="S100" s="24">
        <f t="shared" si="196"/>
        <v>41.609859628629188</v>
      </c>
      <c r="T100" s="158">
        <f t="shared" si="197"/>
        <v>-0.20891026134331686</v>
      </c>
      <c r="U100" s="159">
        <f t="shared" si="198"/>
        <v>32.917132979153536</v>
      </c>
      <c r="V100" s="143">
        <f t="shared" si="199"/>
        <v>0.28193723287663419</v>
      </c>
      <c r="W100" s="142">
        <f t="shared" si="200"/>
        <v>53.341228312710072</v>
      </c>
      <c r="X100" s="24">
        <f t="shared" si="201"/>
        <v>48.234725719212506</v>
      </c>
      <c r="Y100" s="158">
        <f t="shared" si="202"/>
        <v>-0.22416807548536483</v>
      </c>
      <c r="Z100" s="159">
        <f t="shared" ref="Z100:Z163" si="309">X100*(1+Y100)</f>
        <v>37.422040083172213</v>
      </c>
      <c r="AA100" s="143">
        <f t="shared" si="203"/>
        <v>0.2548151786965509</v>
      </c>
      <c r="AB100" s="142">
        <f t="shared" ref="AB100:AB163" si="310">X100*(1+AA100)</f>
        <v>60.52566597273276</v>
      </c>
      <c r="AC100" s="144" t="e">
        <v>#REF!</v>
      </c>
      <c r="AD100" s="80" t="e">
        <f t="shared" si="207"/>
        <v>#REF!</v>
      </c>
      <c r="AE100">
        <v>27.45</v>
      </c>
      <c r="AG100" s="135">
        <f t="shared" si="208"/>
        <v>46692</v>
      </c>
      <c r="AH100" s="108">
        <f t="shared" si="209"/>
        <v>28.773972822166158</v>
      </c>
      <c r="AI100" s="158">
        <f t="shared" si="210"/>
        <v>-8.5481154518482941E-2</v>
      </c>
      <c r="AJ100" s="159">
        <f t="shared" si="211"/>
        <v>26.314340405243943</v>
      </c>
      <c r="AK100" s="143">
        <f t="shared" si="212"/>
        <v>0.24063270654621488</v>
      </c>
      <c r="AL100" s="142">
        <f t="shared" si="213"/>
        <v>35.697931780451228</v>
      </c>
      <c r="AM100" s="24">
        <f t="shared" si="214"/>
        <v>30.551147284156897</v>
      </c>
      <c r="AN100" s="158">
        <f t="shared" si="215"/>
        <v>-9.8315720747071858E-2</v>
      </c>
      <c r="AO100" s="159">
        <f t="shared" si="216"/>
        <v>27.547489219265067</v>
      </c>
      <c r="AP100" s="143">
        <f t="shared" si="217"/>
        <v>0.21943631451322021</v>
      </c>
      <c r="AQ100" s="142">
        <f t="shared" si="218"/>
        <v>37.255178448342868</v>
      </c>
      <c r="AR100" s="24">
        <f t="shared" si="219"/>
        <v>32.328321746147637</v>
      </c>
      <c r="AS100" s="158">
        <f t="shared" si="220"/>
        <v>-0.11115028697566078</v>
      </c>
      <c r="AT100" s="159">
        <f t="shared" si="221"/>
        <v>28.735019506621832</v>
      </c>
      <c r="AU100" s="143">
        <f t="shared" si="222"/>
        <v>0.19823992248022559</v>
      </c>
      <c r="AV100" s="142">
        <f t="shared" si="223"/>
        <v>38.737085743019733</v>
      </c>
      <c r="AW100" s="24">
        <f t="shared" si="224"/>
        <v>34.105496208138369</v>
      </c>
      <c r="AX100" s="158">
        <f t="shared" si="225"/>
        <v>-0.12398485320424964</v>
      </c>
      <c r="AY100" s="159">
        <f t="shared" si="226"/>
        <v>29.876931267314241</v>
      </c>
      <c r="AZ100" s="143">
        <f t="shared" si="227"/>
        <v>0.17704353044723103</v>
      </c>
      <c r="BA100" s="142">
        <f t="shared" si="228"/>
        <v>40.143653664481839</v>
      </c>
      <c r="BB100" s="24">
        <f t="shared" si="204"/>
        <v>35.882670670129109</v>
      </c>
      <c r="BC100" s="158">
        <f t="shared" si="229"/>
        <v>-0.13681941943283854</v>
      </c>
      <c r="BD100" s="159">
        <f t="shared" si="230"/>
        <v>30.973224501342301</v>
      </c>
      <c r="BE100" s="143">
        <f t="shared" si="231"/>
        <v>0.15584713841423636</v>
      </c>
      <c r="BF100" s="142">
        <f t="shared" si="232"/>
        <v>41.474882212729177</v>
      </c>
      <c r="BG100" s="153" t="e">
        <v>#REF!</v>
      </c>
      <c r="BH100" s="80" t="e">
        <f t="shared" si="233"/>
        <v>#REF!</v>
      </c>
      <c r="BI100" s="24">
        <v>20.75</v>
      </c>
      <c r="BJ100" s="154">
        <v>21.29</v>
      </c>
      <c r="BK100" s="135">
        <f t="shared" si="234"/>
        <v>46692</v>
      </c>
      <c r="BL100" s="108">
        <f t="shared" si="235"/>
        <v>26.550249414383643</v>
      </c>
      <c r="BM100" s="158">
        <f t="shared" si="236"/>
        <v>-0.23878953895224028</v>
      </c>
      <c r="BN100" s="159">
        <f t="shared" si="237"/>
        <v>20.210327597655983</v>
      </c>
      <c r="BO100" s="141">
        <f t="shared" si="238"/>
        <v>0.21421557625332549</v>
      </c>
      <c r="BP100" s="142">
        <f t="shared" si="239"/>
        <v>32.237726392355356</v>
      </c>
      <c r="BQ100" s="24">
        <f t="shared" si="240"/>
        <v>28.552296056221092</v>
      </c>
      <c r="BR100" s="158">
        <f t="shared" si="241"/>
        <v>-0.24102068272162933</v>
      </c>
      <c r="BS100" s="159">
        <f t="shared" si="242"/>
        <v>21.670602167480599</v>
      </c>
      <c r="BT100" s="143">
        <f t="shared" si="243"/>
        <v>0.19546049661804693</v>
      </c>
      <c r="BU100" s="142">
        <f t="shared" si="244"/>
        <v>34.133142022955568</v>
      </c>
      <c r="BV100" s="24">
        <f t="shared" si="245"/>
        <v>30.554342698058544</v>
      </c>
      <c r="BW100" s="158">
        <f t="shared" si="246"/>
        <v>-0.24325182649101837</v>
      </c>
      <c r="BX100" s="159">
        <f t="shared" si="247"/>
        <v>23.121943029523294</v>
      </c>
      <c r="BY100" s="143">
        <f t="shared" si="248"/>
        <v>0.17670541698276837</v>
      </c>
      <c r="BZ100" s="142">
        <f t="shared" si="249"/>
        <v>35.953460565153385</v>
      </c>
      <c r="CA100" s="24">
        <f t="shared" si="250"/>
        <v>32.556389339895993</v>
      </c>
      <c r="CB100" s="158">
        <f t="shared" si="251"/>
        <v>-0.24548297026040744</v>
      </c>
      <c r="CC100" s="159">
        <f t="shared" si="252"/>
        <v>24.564350183784061</v>
      </c>
      <c r="CD100" s="143">
        <f t="shared" si="253"/>
        <v>0.15795033734748981</v>
      </c>
      <c r="CE100" s="142">
        <f t="shared" si="254"/>
        <v>37.698682018948787</v>
      </c>
      <c r="CF100" s="24">
        <f t="shared" si="255"/>
        <v>34.558435981733453</v>
      </c>
      <c r="CG100" s="158">
        <f t="shared" si="256"/>
        <v>-0.24771411402979648</v>
      </c>
      <c r="CH100" s="159">
        <f t="shared" si="257"/>
        <v>25.997823630262911</v>
      </c>
      <c r="CI100" s="143">
        <f t="shared" si="258"/>
        <v>0.1391952577122112</v>
      </c>
      <c r="CJ100" s="142">
        <f t="shared" si="259"/>
        <v>39.368806384341788</v>
      </c>
      <c r="CK100" s="15" t="e">
        <v>#REF!</v>
      </c>
      <c r="CL100" s="80" t="e">
        <f t="shared" si="260"/>
        <v>#REF!</v>
      </c>
      <c r="CM100" s="15"/>
      <c r="CN100" s="34">
        <v>17.95</v>
      </c>
      <c r="CO100" s="135">
        <f t="shared" si="261"/>
        <v>46692</v>
      </c>
      <c r="CP100" s="108">
        <f t="shared" si="262"/>
        <v>29.710098629373199</v>
      </c>
      <c r="CQ100" s="158">
        <f t="shared" si="263"/>
        <v>-6.6038614296446446E-2</v>
      </c>
      <c r="CR100" s="159">
        <f t="shared" si="264"/>
        <v>27.74808488527864</v>
      </c>
      <c r="CS100" s="141">
        <f t="shared" si="265"/>
        <v>0.30553871080614481</v>
      </c>
      <c r="CT100" s="142">
        <f t="shared" si="266"/>
        <v>38.787683862515301</v>
      </c>
      <c r="CU100" s="24">
        <f t="shared" si="267"/>
        <v>31.638981589265089</v>
      </c>
      <c r="CV100" s="158">
        <f t="shared" si="268"/>
        <v>-6.3382238071147512E-2</v>
      </c>
      <c r="CW100" s="159">
        <f t="shared" si="269"/>
        <v>29.633632125845637</v>
      </c>
      <c r="CX100" s="143">
        <f t="shared" si="270"/>
        <v>0.2738563867578877</v>
      </c>
      <c r="CY100" s="142">
        <f t="shared" si="271"/>
        <v>40.303518768000565</v>
      </c>
      <c r="CZ100" s="24">
        <f t="shared" si="272"/>
        <v>33.567864549156972</v>
      </c>
      <c r="DA100" s="158">
        <f t="shared" si="273"/>
        <v>-6.0725861845848571E-2</v>
      </c>
      <c r="DB100" s="159">
        <f t="shared" si="274"/>
        <v>31.529427044084706</v>
      </c>
      <c r="DC100" s="143">
        <f t="shared" si="275"/>
        <v>0.24217406270963071</v>
      </c>
      <c r="DD100" s="142">
        <f t="shared" si="276"/>
        <v>41.697130683512903</v>
      </c>
      <c r="DE100" s="24">
        <f t="shared" si="277"/>
        <v>35.496747509048852</v>
      </c>
      <c r="DF100" s="158">
        <f t="shared" si="278"/>
        <v>-5.8069485620549643E-2</v>
      </c>
      <c r="DG100" s="159">
        <f t="shared" si="279"/>
        <v>33.435469639995858</v>
      </c>
      <c r="DH100" s="143">
        <f t="shared" si="280"/>
        <v>0.21049173866137372</v>
      </c>
      <c r="DI100" s="142">
        <f t="shared" si="281"/>
        <v>42.968519609052329</v>
      </c>
      <c r="DJ100" s="24">
        <f t="shared" si="282"/>
        <v>37.425630468940739</v>
      </c>
      <c r="DK100" s="158">
        <f t="shared" si="283"/>
        <v>-5.5413109395250709E-2</v>
      </c>
      <c r="DL100" s="159">
        <f t="shared" si="284"/>
        <v>35.351759913579102</v>
      </c>
      <c r="DM100" s="143">
        <f t="shared" si="285"/>
        <v>0.17880941461311661</v>
      </c>
      <c r="DN100" s="142">
        <f t="shared" si="286"/>
        <v>44.117685544618851</v>
      </c>
      <c r="DO100" s="51" t="e">
        <v>#REF!</v>
      </c>
      <c r="DP100" s="80" t="e">
        <f t="shared" si="287"/>
        <v>#REF!</v>
      </c>
      <c r="DQ100" s="15"/>
      <c r="DR100">
        <v>27.42</v>
      </c>
      <c r="DS100" s="135">
        <f t="shared" si="288"/>
        <v>46692</v>
      </c>
      <c r="DT100" s="108">
        <f t="shared" si="289"/>
        <v>-17.932139362873023</v>
      </c>
      <c r="DU100" s="158">
        <f t="shared" si="290"/>
        <v>0</v>
      </c>
      <c r="DV100" s="159">
        <f t="shared" si="291"/>
        <v>-17.932139362873023</v>
      </c>
      <c r="DW100" s="141"/>
      <c r="DX100" s="142"/>
      <c r="DY100" s="24">
        <f t="shared" si="292"/>
        <v>-6.383777456235439</v>
      </c>
      <c r="DZ100" s="158">
        <f t="shared" si="293"/>
        <v>0</v>
      </c>
      <c r="EA100" s="159">
        <f t="shared" si="294"/>
        <v>-6.383777456235439</v>
      </c>
      <c r="EB100" s="143"/>
      <c r="EC100" s="142"/>
      <c r="ED100" s="24">
        <f t="shared" si="295"/>
        <v>5.1645844504021445</v>
      </c>
      <c r="EE100" s="158">
        <f t="shared" si="296"/>
        <v>0</v>
      </c>
      <c r="EF100" s="159">
        <f t="shared" si="297"/>
        <v>5.1645844504021445</v>
      </c>
      <c r="EG100" s="143"/>
      <c r="EH100" s="142"/>
      <c r="EI100" s="24">
        <f t="shared" si="298"/>
        <v>16.712946357039726</v>
      </c>
      <c r="EJ100" s="158">
        <f t="shared" si="299"/>
        <v>0</v>
      </c>
      <c r="EK100" s="159">
        <f t="shared" si="300"/>
        <v>16.712946357039726</v>
      </c>
      <c r="EL100" s="143"/>
      <c r="EM100" s="142"/>
      <c r="EN100" s="24">
        <f t="shared" si="301"/>
        <v>28.261308263677314</v>
      </c>
      <c r="EO100" s="158">
        <f t="shared" si="302"/>
        <v>0</v>
      </c>
      <c r="EP100" s="159">
        <f t="shared" si="303"/>
        <v>28.261308263677314</v>
      </c>
      <c r="EQ100" s="143"/>
      <c r="ER100" s="142"/>
      <c r="ES100" s="51"/>
      <c r="ET100" s="80"/>
      <c r="EU100" s="67"/>
      <c r="EV100" s="34"/>
    </row>
    <row r="101" spans="1:152" ht="15" customHeight="1">
      <c r="A101">
        <f t="shared" si="205"/>
        <v>2027</v>
      </c>
      <c r="B101" s="48">
        <v>46722</v>
      </c>
      <c r="C101" s="111">
        <f t="shared" si="206"/>
        <v>4.0670000000000002</v>
      </c>
      <c r="D101" s="108">
        <f t="shared" si="186"/>
        <v>24.014481917529952</v>
      </c>
      <c r="E101" s="158">
        <f t="shared" si="187"/>
        <v>-0.16838612105062642</v>
      </c>
      <c r="F101" s="159">
        <f t="shared" si="304"/>
        <v>19.970776458396674</v>
      </c>
      <c r="G101" s="141">
        <f t="shared" si="188"/>
        <v>0.35397231722011913</v>
      </c>
      <c r="H101" s="80">
        <f t="shared" si="305"/>
        <v>32.514943728718684</v>
      </c>
      <c r="I101" s="24">
        <f t="shared" si="189"/>
        <v>31.334050075748475</v>
      </c>
      <c r="J101" s="158">
        <f t="shared" si="190"/>
        <v>-0.18524391244310379</v>
      </c>
      <c r="K101" s="159">
        <f t="shared" si="306"/>
        <v>25.529608047028695</v>
      </c>
      <c r="L101" s="143">
        <f t="shared" si="191"/>
        <v>0.32400616825233897</v>
      </c>
      <c r="M101" s="142">
        <f t="shared" si="192"/>
        <v>41.486475576618652</v>
      </c>
      <c r="N101" s="24">
        <f t="shared" si="193"/>
        <v>38.653618233966995</v>
      </c>
      <c r="O101" s="158">
        <f t="shared" si="194"/>
        <v>-0.20210170383558118</v>
      </c>
      <c r="P101" s="159">
        <f t="shared" si="307"/>
        <v>30.841656129472174</v>
      </c>
      <c r="Q101" s="143">
        <f t="shared" si="195"/>
        <v>0.29404001928455881</v>
      </c>
      <c r="R101" s="142">
        <f t="shared" si="308"/>
        <v>50.019328884900617</v>
      </c>
      <c r="S101" s="24">
        <f t="shared" si="196"/>
        <v>45.973186392185525</v>
      </c>
      <c r="T101" s="158">
        <f t="shared" si="197"/>
        <v>-0.21895949522805858</v>
      </c>
      <c r="U101" s="159">
        <f t="shared" si="198"/>
        <v>35.906920705727131</v>
      </c>
      <c r="V101" s="143">
        <f t="shared" si="199"/>
        <v>0.26407387031677865</v>
      </c>
      <c r="W101" s="142">
        <f t="shared" si="200"/>
        <v>58.113503653564621</v>
      </c>
      <c r="X101" s="24">
        <f t="shared" si="201"/>
        <v>53.292754550404041</v>
      </c>
      <c r="Y101" s="158">
        <f t="shared" si="202"/>
        <v>-0.23581728662053597</v>
      </c>
      <c r="Z101" s="159">
        <f t="shared" si="309"/>
        <v>40.725401775793543</v>
      </c>
      <c r="AA101" s="143">
        <f t="shared" si="203"/>
        <v>0.23410772134899852</v>
      </c>
      <c r="AB101" s="142">
        <f t="shared" si="310"/>
        <v>65.768999882610601</v>
      </c>
      <c r="AC101" s="144" t="e">
        <v>#REF!</v>
      </c>
      <c r="AD101" s="80" t="e">
        <f t="shared" si="207"/>
        <v>#REF!</v>
      </c>
      <c r="AE101">
        <v>24.89</v>
      </c>
      <c r="AG101" s="135">
        <f t="shared" si="208"/>
        <v>46722</v>
      </c>
      <c r="AH101" s="108">
        <f t="shared" si="209"/>
        <v>31.791292438943156</v>
      </c>
      <c r="AI101" s="158">
        <f t="shared" si="210"/>
        <v>-0.10727191804935497</v>
      </c>
      <c r="AJ101" s="159">
        <f t="shared" si="211"/>
        <v>28.380979521749765</v>
      </c>
      <c r="AK101" s="143">
        <f t="shared" si="212"/>
        <v>0.20464508076500237</v>
      </c>
      <c r="AL101" s="142">
        <f t="shared" si="213"/>
        <v>38.297224047734488</v>
      </c>
      <c r="AM101" s="24">
        <f t="shared" si="214"/>
        <v>33.754826407135589</v>
      </c>
      <c r="AN101" s="158">
        <f t="shared" si="215"/>
        <v>-0.12145235294521782</v>
      </c>
      <c r="AO101" s="159">
        <f t="shared" si="216"/>
        <v>29.655223316731597</v>
      </c>
      <c r="AP101" s="143">
        <f t="shared" si="217"/>
        <v>0.18122597552235381</v>
      </c>
      <c r="AQ101" s="142">
        <f t="shared" si="218"/>
        <v>39.872077751356443</v>
      </c>
      <c r="AR101" s="24">
        <f t="shared" si="219"/>
        <v>35.718360375328018</v>
      </c>
      <c r="AS101" s="158">
        <f t="shared" si="220"/>
        <v>-0.13563278784108063</v>
      </c>
      <c r="AT101" s="159">
        <f t="shared" si="221"/>
        <v>30.873779580509893</v>
      </c>
      <c r="AU101" s="143">
        <f t="shared" si="222"/>
        <v>0.1578068702797053</v>
      </c>
      <c r="AV101" s="142">
        <f t="shared" si="223"/>
        <v>41.354963037681173</v>
      </c>
      <c r="AW101" s="24">
        <f t="shared" si="224"/>
        <v>37.681894343520447</v>
      </c>
      <c r="AX101" s="158">
        <f t="shared" si="225"/>
        <v>-0.14981322273694342</v>
      </c>
      <c r="AY101" s="159">
        <f t="shared" si="226"/>
        <v>32.036648313084648</v>
      </c>
      <c r="AZ101" s="143">
        <f t="shared" si="227"/>
        <v>0.13438776503705674</v>
      </c>
      <c r="BA101" s="142">
        <f t="shared" si="228"/>
        <v>42.745879906708666</v>
      </c>
      <c r="BB101" s="24">
        <f t="shared" si="204"/>
        <v>39.645428311712877</v>
      </c>
      <c r="BC101" s="158">
        <f t="shared" si="229"/>
        <v>-0.16399365763280627</v>
      </c>
      <c r="BD101" s="159">
        <f t="shared" si="230"/>
        <v>33.143829514455874</v>
      </c>
      <c r="BE101" s="143">
        <f t="shared" si="231"/>
        <v>0.11096865979440823</v>
      </c>
      <c r="BF101" s="142">
        <f t="shared" si="232"/>
        <v>44.044828358438942</v>
      </c>
      <c r="BG101" s="153" t="e">
        <v>#REF!</v>
      </c>
      <c r="BH101" s="80" t="e">
        <f t="shared" si="233"/>
        <v>#REF!</v>
      </c>
      <c r="BI101" s="24">
        <v>21.05</v>
      </c>
      <c r="BJ101" s="154">
        <v>21.87</v>
      </c>
      <c r="BK101" s="135">
        <f t="shared" si="234"/>
        <v>46722</v>
      </c>
      <c r="BL101" s="108">
        <f t="shared" si="235"/>
        <v>29.334383148138627</v>
      </c>
      <c r="BM101" s="158">
        <f t="shared" si="236"/>
        <v>-0.24189226518418872</v>
      </c>
      <c r="BN101" s="159">
        <f t="shared" si="237"/>
        <v>22.238622760654483</v>
      </c>
      <c r="BO101" s="141">
        <f t="shared" si="238"/>
        <v>0.18813394119016008</v>
      </c>
      <c r="BP101" s="142">
        <f t="shared" si="239"/>
        <v>34.853176262180163</v>
      </c>
      <c r="BQ101" s="24">
        <f t="shared" si="240"/>
        <v>31.546370024626782</v>
      </c>
      <c r="BR101" s="158">
        <f t="shared" si="241"/>
        <v>-0.24435737295656176</v>
      </c>
      <c r="BS101" s="159">
        <f t="shared" si="242"/>
        <v>23.837781919093356</v>
      </c>
      <c r="BT101" s="143">
        <f t="shared" si="243"/>
        <v>0.16741215122094583</v>
      </c>
      <c r="BU101" s="142">
        <f t="shared" si="244"/>
        <v>36.827615693661514</v>
      </c>
      <c r="BV101" s="24">
        <f t="shared" si="245"/>
        <v>33.758356901114944</v>
      </c>
      <c r="BW101" s="158">
        <f t="shared" si="246"/>
        <v>-0.24682248072893484</v>
      </c>
      <c r="BX101" s="159">
        <f t="shared" si="247"/>
        <v>25.426035505448993</v>
      </c>
      <c r="BY101" s="143">
        <f t="shared" si="248"/>
        <v>0.14669036125173152</v>
      </c>
      <c r="BZ101" s="142">
        <f t="shared" si="249"/>
        <v>38.71038247020438</v>
      </c>
      <c r="CA101" s="24">
        <f t="shared" si="250"/>
        <v>35.970343777603098</v>
      </c>
      <c r="CB101" s="158">
        <f t="shared" si="251"/>
        <v>-0.24928758850130789</v>
      </c>
      <c r="CC101" s="159">
        <f t="shared" si="252"/>
        <v>27.003383519721393</v>
      </c>
      <c r="CD101" s="143">
        <f t="shared" si="253"/>
        <v>0.12596857128251721</v>
      </c>
      <c r="CE101" s="142">
        <f t="shared" si="254"/>
        <v>40.501476591808739</v>
      </c>
      <c r="CF101" s="24">
        <f t="shared" si="255"/>
        <v>38.182330654091267</v>
      </c>
      <c r="CG101" s="158">
        <f t="shared" si="256"/>
        <v>-0.25175269627368096</v>
      </c>
      <c r="CH101" s="159">
        <f t="shared" si="257"/>
        <v>28.569825961910571</v>
      </c>
      <c r="CI101" s="143">
        <f t="shared" si="258"/>
        <v>0.10524678131330278</v>
      </c>
      <c r="CJ101" s="142">
        <f t="shared" si="259"/>
        <v>42.200898058474621</v>
      </c>
      <c r="CK101" s="15" t="e">
        <v>#REF!</v>
      </c>
      <c r="CL101" s="80" t="e">
        <f t="shared" si="260"/>
        <v>#REF!</v>
      </c>
      <c r="CM101" s="15"/>
      <c r="CN101" s="34">
        <v>19.600000000000001</v>
      </c>
      <c r="CO101" s="135">
        <f t="shared" si="261"/>
        <v>46722</v>
      </c>
      <c r="CP101" s="108">
        <f t="shared" si="262"/>
        <v>32.82558302788938</v>
      </c>
      <c r="CQ101" s="158">
        <f t="shared" si="263"/>
        <v>-6.1748100637197781E-2</v>
      </c>
      <c r="CR101" s="159">
        <f t="shared" si="264"/>
        <v>30.798665623608574</v>
      </c>
      <c r="CS101" s="141">
        <f t="shared" si="265"/>
        <v>0.25436619887384415</v>
      </c>
      <c r="CT101" s="142">
        <f t="shared" si="266"/>
        <v>41.175301808511371</v>
      </c>
      <c r="CU101" s="24">
        <f t="shared" si="267"/>
        <v>34.956734073224972</v>
      </c>
      <c r="CV101" s="158">
        <f t="shared" si="268"/>
        <v>-5.8813169339101939E-2</v>
      </c>
      <c r="CW101" s="159">
        <f t="shared" si="269"/>
        <v>32.900817752634438</v>
      </c>
      <c r="CX101" s="143">
        <f t="shared" si="270"/>
        <v>0.21936157732962747</v>
      </c>
      <c r="CY101" s="142">
        <f t="shared" si="271"/>
        <v>42.624898397819933</v>
      </c>
      <c r="CZ101" s="24">
        <f t="shared" si="272"/>
        <v>37.087885118560557</v>
      </c>
      <c r="DA101" s="158">
        <f t="shared" si="273"/>
        <v>-5.5878238041006105E-2</v>
      </c>
      <c r="DB101" s="159">
        <f t="shared" si="274"/>
        <v>35.015479445468145</v>
      </c>
      <c r="DC101" s="143">
        <f t="shared" si="275"/>
        <v>0.18435695578541089</v>
      </c>
      <c r="DD101" s="142">
        <f t="shared" si="276"/>
        <v>43.925294715537426</v>
      </c>
      <c r="DE101" s="24">
        <f t="shared" si="277"/>
        <v>39.219036163896135</v>
      </c>
      <c r="DF101" s="158">
        <f t="shared" si="278"/>
        <v>-5.2943306742910277E-2</v>
      </c>
      <c r="DG101" s="159">
        <f t="shared" si="279"/>
        <v>37.142650702109691</v>
      </c>
      <c r="DH101" s="143">
        <f t="shared" si="280"/>
        <v>0.14935233424119432</v>
      </c>
      <c r="DI101" s="142">
        <f t="shared" si="281"/>
        <v>45.076490761663834</v>
      </c>
      <c r="DJ101" s="24">
        <f t="shared" si="282"/>
        <v>41.350187209231727</v>
      </c>
      <c r="DK101" s="158">
        <f t="shared" si="283"/>
        <v>-5.0008375444814436E-2</v>
      </c>
      <c r="DL101" s="159">
        <f t="shared" si="284"/>
        <v>39.282331522559105</v>
      </c>
      <c r="DM101" s="143">
        <f t="shared" si="285"/>
        <v>0.11434771269697763</v>
      </c>
      <c r="DN101" s="142">
        <f t="shared" si="286"/>
        <v>46.078486536199193</v>
      </c>
      <c r="DO101" s="51" t="e">
        <v>#REF!</v>
      </c>
      <c r="DP101" s="80" t="e">
        <f t="shared" si="287"/>
        <v>#REF!</v>
      </c>
      <c r="DQ101" s="15"/>
      <c r="DR101">
        <v>27.94</v>
      </c>
      <c r="DS101" s="135">
        <f t="shared" si="288"/>
        <v>46722</v>
      </c>
      <c r="DT101" s="108">
        <f t="shared" si="289"/>
        <v>-19.812553868189237</v>
      </c>
      <c r="DU101" s="158">
        <f t="shared" si="290"/>
        <v>0</v>
      </c>
      <c r="DV101" s="159">
        <f t="shared" si="291"/>
        <v>-19.812553868189237</v>
      </c>
      <c r="DW101" s="141"/>
      <c r="DX101" s="142"/>
      <c r="DY101" s="24">
        <f t="shared" si="292"/>
        <v>-7.0531982924502943</v>
      </c>
      <c r="DZ101" s="158">
        <f t="shared" si="293"/>
        <v>0</v>
      </c>
      <c r="EA101" s="159">
        <f t="shared" si="294"/>
        <v>-7.0531982924502943</v>
      </c>
      <c r="EB101" s="143"/>
      <c r="EC101" s="142"/>
      <c r="ED101" s="24">
        <f t="shared" si="295"/>
        <v>5.7061572832886505</v>
      </c>
      <c r="EE101" s="158">
        <f t="shared" si="296"/>
        <v>0</v>
      </c>
      <c r="EF101" s="159">
        <f t="shared" si="297"/>
        <v>5.7061572832886505</v>
      </c>
      <c r="EG101" s="143"/>
      <c r="EH101" s="142"/>
      <c r="EI101" s="24">
        <f t="shared" si="298"/>
        <v>18.465512859027594</v>
      </c>
      <c r="EJ101" s="158">
        <f t="shared" si="299"/>
        <v>0</v>
      </c>
      <c r="EK101" s="159">
        <f t="shared" si="300"/>
        <v>18.465512859027594</v>
      </c>
      <c r="EL101" s="143"/>
      <c r="EM101" s="142"/>
      <c r="EN101" s="24">
        <f t="shared" si="301"/>
        <v>31.224868434766542</v>
      </c>
      <c r="EO101" s="158">
        <f t="shared" si="302"/>
        <v>0</v>
      </c>
      <c r="EP101" s="159">
        <f t="shared" si="303"/>
        <v>31.224868434766542</v>
      </c>
      <c r="EQ101" s="143"/>
      <c r="ER101" s="142"/>
      <c r="ES101" s="51"/>
      <c r="ET101" s="80"/>
      <c r="EU101" s="67"/>
      <c r="EV101" s="34"/>
    </row>
    <row r="102" spans="1:152" ht="15" customHeight="1">
      <c r="A102">
        <f t="shared" si="205"/>
        <v>2028</v>
      </c>
      <c r="B102" s="46">
        <v>46753</v>
      </c>
      <c r="C102" s="111">
        <f t="shared" si="206"/>
        <v>4.3179999999999996</v>
      </c>
      <c r="D102" s="108">
        <f t="shared" si="186"/>
        <v>25.49656575360077</v>
      </c>
      <c r="E102" s="158">
        <f t="shared" si="187"/>
        <v>-0.17179952736020376</v>
      </c>
      <c r="F102" s="159">
        <f t="shared" si="304"/>
        <v>21.1162678078238</v>
      </c>
      <c r="G102" s="141">
        <f t="shared" si="188"/>
        <v>0.34790469901445076</v>
      </c>
      <c r="H102" s="80">
        <f t="shared" si="305"/>
        <v>34.366940788009401</v>
      </c>
      <c r="I102" s="24">
        <f t="shared" si="189"/>
        <v>33.267870230411091</v>
      </c>
      <c r="J102" s="158">
        <f t="shared" si="190"/>
        <v>-0.18969771846733857</v>
      </c>
      <c r="K102" s="159">
        <f t="shared" si="306"/>
        <v>26.957031149434616</v>
      </c>
      <c r="L102" s="143">
        <f t="shared" si="191"/>
        <v>0.31608915162254647</v>
      </c>
      <c r="M102" s="142">
        <f t="shared" si="192"/>
        <v>43.783483107830698</v>
      </c>
      <c r="N102" s="24">
        <f t="shared" si="193"/>
        <v>41.039174707221406</v>
      </c>
      <c r="O102" s="158">
        <f t="shared" si="194"/>
        <v>-0.20759590957447338</v>
      </c>
      <c r="P102" s="159">
        <f t="shared" si="307"/>
        <v>32.519609905690054</v>
      </c>
      <c r="Q102" s="143">
        <f t="shared" si="195"/>
        <v>0.28427360423064224</v>
      </c>
      <c r="R102" s="142">
        <f t="shared" si="308"/>
        <v>52.705528815894247</v>
      </c>
      <c r="S102" s="24">
        <f t="shared" si="196"/>
        <v>48.810479184031735</v>
      </c>
      <c r="T102" s="158">
        <f t="shared" si="197"/>
        <v>-0.22549410068160824</v>
      </c>
      <c r="U102" s="159">
        <f t="shared" si="198"/>
        <v>37.80400407659014</v>
      </c>
      <c r="V102" s="143">
        <f t="shared" si="199"/>
        <v>0.2524580568387379</v>
      </c>
      <c r="W102" s="142">
        <f t="shared" si="200"/>
        <v>61.133077912200058</v>
      </c>
      <c r="X102" s="24">
        <f t="shared" si="201"/>
        <v>56.581783660842049</v>
      </c>
      <c r="Y102" s="158">
        <f t="shared" si="202"/>
        <v>-0.24339229178874305</v>
      </c>
      <c r="Z102" s="159">
        <f t="shared" si="309"/>
        <v>42.810213662134849</v>
      </c>
      <c r="AA102" s="143">
        <f t="shared" si="203"/>
        <v>0.2206425094468337</v>
      </c>
      <c r="AB102" s="142">
        <f t="shared" si="310"/>
        <v>69.066130396748093</v>
      </c>
      <c r="AC102" s="144" t="e">
        <v>#REF!</v>
      </c>
      <c r="AD102" s="80" t="e">
        <f t="shared" si="207"/>
        <v>#REF!</v>
      </c>
      <c r="AE102">
        <v>47.1</v>
      </c>
      <c r="AG102" s="135">
        <f t="shared" si="208"/>
        <v>46753</v>
      </c>
      <c r="AH102" s="108">
        <f t="shared" si="209"/>
        <v>33.753331878868096</v>
      </c>
      <c r="AI102" s="158">
        <f t="shared" si="210"/>
        <v>-0.12144155961994789</v>
      </c>
      <c r="AJ102" s="159">
        <f t="shared" si="211"/>
        <v>29.654274613128649</v>
      </c>
      <c r="AK102" s="143">
        <f t="shared" si="212"/>
        <v>0.18124380078809987</v>
      </c>
      <c r="AL102" s="142">
        <f t="shared" si="213"/>
        <v>39.870914037856288</v>
      </c>
      <c r="AM102" s="24">
        <f t="shared" si="214"/>
        <v>35.838047805756446</v>
      </c>
      <c r="AN102" s="158">
        <f t="shared" si="215"/>
        <v>-0.13649715782017796</v>
      </c>
      <c r="AO102" s="159">
        <f t="shared" si="216"/>
        <v>30.946256138447026</v>
      </c>
      <c r="AP102" s="143">
        <f t="shared" si="217"/>
        <v>0.15637935612673859</v>
      </c>
      <c r="AQ102" s="142">
        <f t="shared" si="218"/>
        <v>41.442378646459915</v>
      </c>
      <c r="AR102" s="24">
        <f t="shared" si="219"/>
        <v>37.922763732644789</v>
      </c>
      <c r="AS102" s="158">
        <f t="shared" si="220"/>
        <v>-0.15155275602040802</v>
      </c>
      <c r="AT102" s="159">
        <f t="shared" si="221"/>
        <v>32.175464373051696</v>
      </c>
      <c r="AU102" s="143">
        <f t="shared" si="222"/>
        <v>0.13151491146537736</v>
      </c>
      <c r="AV102" s="142">
        <f t="shared" si="223"/>
        <v>42.910172647465991</v>
      </c>
      <c r="AW102" s="24">
        <f t="shared" si="224"/>
        <v>40.007479659533139</v>
      </c>
      <c r="AX102" s="158">
        <f t="shared" si="225"/>
        <v>-0.16660835422063808</v>
      </c>
      <c r="AY102" s="159">
        <f t="shared" si="226"/>
        <v>33.341899316942673</v>
      </c>
      <c r="AZ102" s="143">
        <f t="shared" si="227"/>
        <v>0.10665046680401608</v>
      </c>
      <c r="BA102" s="142">
        <f t="shared" si="228"/>
        <v>44.274296040874525</v>
      </c>
      <c r="BB102" s="24">
        <f t="shared" si="204"/>
        <v>42.092195586421482</v>
      </c>
      <c r="BC102" s="158">
        <f t="shared" si="229"/>
        <v>-0.18166395242086814</v>
      </c>
      <c r="BD102" s="159">
        <f t="shared" si="230"/>
        <v>34.445560970119935</v>
      </c>
      <c r="BE102" s="143">
        <f t="shared" si="231"/>
        <v>8.1786022142654846E-2</v>
      </c>
      <c r="BF102" s="142">
        <f t="shared" si="232"/>
        <v>45.534748826685515</v>
      </c>
      <c r="BG102" s="153" t="e">
        <v>#REF!</v>
      </c>
      <c r="BH102" s="80" t="e">
        <f t="shared" si="233"/>
        <v>#REF!</v>
      </c>
      <c r="BI102" s="24">
        <v>33.49</v>
      </c>
      <c r="BJ102" s="154">
        <v>34.47</v>
      </c>
      <c r="BK102" s="135">
        <f t="shared" si="234"/>
        <v>46753</v>
      </c>
      <c r="BL102" s="108">
        <f t="shared" si="235"/>
        <v>31.144791353248728</v>
      </c>
      <c r="BM102" s="158">
        <f t="shared" si="236"/>
        <v>-0.24390984105004115</v>
      </c>
      <c r="BN102" s="159">
        <f t="shared" si="237"/>
        <v>23.548270244741136</v>
      </c>
      <c r="BO102" s="141">
        <f t="shared" si="238"/>
        <v>0.17117412149882721</v>
      </c>
      <c r="BP102" s="142">
        <f t="shared" si="239"/>
        <v>36.475973652405344</v>
      </c>
      <c r="BQ102" s="24">
        <f t="shared" si="240"/>
        <v>33.493293770921667</v>
      </c>
      <c r="BR102" s="158">
        <f t="shared" si="241"/>
        <v>-0.24652708603678986</v>
      </c>
      <c r="BS102" s="159">
        <f t="shared" si="242"/>
        <v>25.236289655802185</v>
      </c>
      <c r="BT102" s="143">
        <f t="shared" si="243"/>
        <v>0.14917346030210554</v>
      </c>
      <c r="BU102" s="142">
        <f t="shared" si="244"/>
        <v>38.489604299645009</v>
      </c>
      <c r="BV102" s="24">
        <f t="shared" si="245"/>
        <v>35.841796188594614</v>
      </c>
      <c r="BW102" s="158">
        <f t="shared" si="246"/>
        <v>-0.24914433102353853</v>
      </c>
      <c r="BX102" s="159">
        <f t="shared" si="247"/>
        <v>26.912015854505196</v>
      </c>
      <c r="BY102" s="143">
        <f t="shared" si="248"/>
        <v>0.12717279910538376</v>
      </c>
      <c r="BZ102" s="142">
        <f t="shared" si="249"/>
        <v>40.399897734862861</v>
      </c>
      <c r="CA102" s="24">
        <f t="shared" si="250"/>
        <v>38.190298606267561</v>
      </c>
      <c r="CB102" s="158">
        <f t="shared" si="251"/>
        <v>-0.2517615760102872</v>
      </c>
      <c r="CC102" s="159">
        <f t="shared" si="252"/>
        <v>28.575448840850168</v>
      </c>
      <c r="CD102" s="143">
        <f t="shared" si="253"/>
        <v>0.10517213790866198</v>
      </c>
      <c r="CE102" s="142">
        <f t="shared" si="254"/>
        <v>42.206853958058907</v>
      </c>
      <c r="CF102" s="24">
        <f t="shared" si="255"/>
        <v>40.538801023940515</v>
      </c>
      <c r="CG102" s="158">
        <f t="shared" si="256"/>
        <v>-0.2543788209970359</v>
      </c>
      <c r="CH102" s="159">
        <f t="shared" si="257"/>
        <v>30.226588614837095</v>
      </c>
      <c r="CI102" s="143">
        <f t="shared" si="258"/>
        <v>8.317147671194014E-2</v>
      </c>
      <c r="CJ102" s="142">
        <f t="shared" si="259"/>
        <v>43.910472969233162</v>
      </c>
      <c r="CK102" s="15" t="e">
        <v>#REF!</v>
      </c>
      <c r="CL102" s="80" t="e">
        <f t="shared" si="260"/>
        <v>#REF!</v>
      </c>
      <c r="CM102" s="15"/>
      <c r="CN102" s="34">
        <v>30.53</v>
      </c>
      <c r="CO102" s="135">
        <f t="shared" si="261"/>
        <v>46753</v>
      </c>
      <c r="CP102" s="108">
        <f t="shared" si="262"/>
        <v>34.851455007235387</v>
      </c>
      <c r="CQ102" s="158">
        <f t="shared" si="263"/>
        <v>-5.8958155226650079E-2</v>
      </c>
      <c r="CR102" s="159">
        <f t="shared" si="264"/>
        <v>32.796677513044195</v>
      </c>
      <c r="CS102" s="141">
        <f t="shared" si="265"/>
        <v>0.22109080899040523</v>
      </c>
      <c r="CT102" s="142">
        <f t="shared" si="266"/>
        <v>42.556791389277763</v>
      </c>
      <c r="CU102" s="24">
        <f t="shared" si="267"/>
        <v>37.114132709167791</v>
      </c>
      <c r="CV102" s="158">
        <f t="shared" si="268"/>
        <v>-5.5842090966709619E-2</v>
      </c>
      <c r="CW102" s="159">
        <f t="shared" si="269"/>
        <v>35.04160193427191</v>
      </c>
      <c r="CX102" s="143">
        <f t="shared" si="270"/>
        <v>0.1839258333749817</v>
      </c>
      <c r="CY102" s="142">
        <f t="shared" si="271"/>
        <v>43.940380497691145</v>
      </c>
      <c r="CZ102" s="24">
        <f t="shared" si="272"/>
        <v>39.376810411100188</v>
      </c>
      <c r="DA102" s="158">
        <f t="shared" si="273"/>
        <v>-5.2726026706769166E-2</v>
      </c>
      <c r="DB102" s="159">
        <f t="shared" si="274"/>
        <v>37.300627653737131</v>
      </c>
      <c r="DC102" s="143">
        <f t="shared" si="275"/>
        <v>0.14676085775955816</v>
      </c>
      <c r="DD102" s="142">
        <f t="shared" si="276"/>
        <v>45.155784882868744</v>
      </c>
      <c r="DE102" s="24">
        <f t="shared" si="277"/>
        <v>41.639488113032577</v>
      </c>
      <c r="DF102" s="158">
        <f t="shared" si="278"/>
        <v>-4.9609962446828727E-2</v>
      </c>
      <c r="DG102" s="159">
        <f t="shared" si="279"/>
        <v>39.573754671439865</v>
      </c>
      <c r="DH102" s="143">
        <f t="shared" si="280"/>
        <v>0.10959588214413485</v>
      </c>
      <c r="DI102" s="142">
        <f t="shared" si="281"/>
        <v>46.203004544810597</v>
      </c>
      <c r="DJ102" s="24">
        <f t="shared" si="282"/>
        <v>43.902165814964981</v>
      </c>
      <c r="DK102" s="158">
        <f t="shared" si="283"/>
        <v>-4.6493898186888268E-2</v>
      </c>
      <c r="DL102" s="159">
        <f t="shared" si="284"/>
        <v>41.860982987380112</v>
      </c>
      <c r="DM102" s="143">
        <f t="shared" si="285"/>
        <v>7.2430906528711203E-2</v>
      </c>
      <c r="DN102" s="142">
        <f t="shared" si="286"/>
        <v>47.082039483516688</v>
      </c>
      <c r="DO102" s="51" t="e">
        <v>#REF!</v>
      </c>
      <c r="DP102" s="80" t="e">
        <f t="shared" si="287"/>
        <v>#REF!</v>
      </c>
      <c r="DQ102" s="15"/>
      <c r="DR102">
        <v>40.659999999999997</v>
      </c>
      <c r="DS102" s="135">
        <f t="shared" si="288"/>
        <v>46753</v>
      </c>
      <c r="DT102" s="108">
        <f t="shared" si="289"/>
        <v>-21.035310450661697</v>
      </c>
      <c r="DU102" s="158">
        <f t="shared" si="290"/>
        <v>0</v>
      </c>
      <c r="DV102" s="159">
        <f t="shared" si="291"/>
        <v>-21.035310450661697</v>
      </c>
      <c r="DW102" s="141"/>
      <c r="DX102" s="142"/>
      <c r="DY102" s="24">
        <f t="shared" si="292"/>
        <v>-7.488495261077051</v>
      </c>
      <c r="DZ102" s="158">
        <f t="shared" si="293"/>
        <v>0</v>
      </c>
      <c r="EA102" s="159">
        <f t="shared" si="294"/>
        <v>-7.488495261077051</v>
      </c>
      <c r="EB102" s="143"/>
      <c r="EC102" s="142"/>
      <c r="ED102" s="24">
        <f t="shared" si="295"/>
        <v>6.0583199285075953</v>
      </c>
      <c r="EE102" s="158">
        <f t="shared" si="296"/>
        <v>0</v>
      </c>
      <c r="EF102" s="159">
        <f t="shared" si="297"/>
        <v>6.0583199285075953</v>
      </c>
      <c r="EG102" s="143"/>
      <c r="EH102" s="142"/>
      <c r="EI102" s="24">
        <f t="shared" si="298"/>
        <v>19.605135118092239</v>
      </c>
      <c r="EJ102" s="158">
        <f t="shared" si="299"/>
        <v>0</v>
      </c>
      <c r="EK102" s="159">
        <f t="shared" si="300"/>
        <v>19.605135118092239</v>
      </c>
      <c r="EL102" s="143"/>
      <c r="EM102" s="142"/>
      <c r="EN102" s="24">
        <f t="shared" si="301"/>
        <v>33.151950307676891</v>
      </c>
      <c r="EO102" s="158">
        <f t="shared" si="302"/>
        <v>0</v>
      </c>
      <c r="EP102" s="159">
        <f t="shared" si="303"/>
        <v>33.151950307676891</v>
      </c>
      <c r="EQ102" s="143"/>
      <c r="ER102" s="142"/>
      <c r="ES102" s="51"/>
      <c r="ET102" s="80"/>
      <c r="EU102" s="67"/>
      <c r="EV102" s="34"/>
    </row>
    <row r="103" spans="1:152" ht="15" customHeight="1">
      <c r="A103">
        <f t="shared" si="205"/>
        <v>2028</v>
      </c>
      <c r="B103" s="48">
        <v>46784</v>
      </c>
      <c r="C103" s="111">
        <f t="shared" si="206"/>
        <v>4.0960000000000001</v>
      </c>
      <c r="D103" s="108">
        <f t="shared" si="186"/>
        <v>24.185718695402677</v>
      </c>
      <c r="E103" s="158">
        <f t="shared" si="187"/>
        <v>-0.16878049867205169</v>
      </c>
      <c r="F103" s="159">
        <f t="shared" si="304"/>
        <v>20.10364103325065</v>
      </c>
      <c r="G103" s="141">
        <f t="shared" si="188"/>
        <v>0.35327127766647615</v>
      </c>
      <c r="H103" s="80">
        <f t="shared" si="305"/>
        <v>32.729838440209562</v>
      </c>
      <c r="I103" s="24">
        <f t="shared" si="189"/>
        <v>31.557479496008298</v>
      </c>
      <c r="J103" s="158">
        <f t="shared" si="190"/>
        <v>-0.18575849560925045</v>
      </c>
      <c r="K103" s="159">
        <f t="shared" si="306"/>
        <v>25.695409579610033</v>
      </c>
      <c r="L103" s="143">
        <f t="shared" si="191"/>
        <v>0.32309145318355814</v>
      </c>
      <c r="M103" s="142">
        <f t="shared" si="192"/>
        <v>41.753431405183953</v>
      </c>
      <c r="N103" s="24">
        <f t="shared" si="193"/>
        <v>38.929240296613919</v>
      </c>
      <c r="O103" s="158">
        <f t="shared" si="194"/>
        <v>-0.20273649254644921</v>
      </c>
      <c r="P103" s="159">
        <f t="shared" si="307"/>
        <v>31.036862661380521</v>
      </c>
      <c r="Q103" s="143">
        <f t="shared" si="195"/>
        <v>0.29291162870064019</v>
      </c>
      <c r="R103" s="142">
        <f t="shared" si="308"/>
        <v>50.332067475973695</v>
      </c>
      <c r="S103" s="24">
        <f t="shared" si="196"/>
        <v>46.301001097219547</v>
      </c>
      <c r="T103" s="158">
        <f t="shared" si="197"/>
        <v>-0.21971448948364797</v>
      </c>
      <c r="U103" s="159">
        <f t="shared" si="198"/>
        <v>36.128000278562126</v>
      </c>
      <c r="V103" s="143">
        <f t="shared" si="199"/>
        <v>0.26273180421772213</v>
      </c>
      <c r="W103" s="142">
        <f t="shared" si="200"/>
        <v>58.46574665257878</v>
      </c>
      <c r="X103" s="24">
        <f t="shared" si="201"/>
        <v>53.672761897825161</v>
      </c>
      <c r="Y103" s="158">
        <f t="shared" si="202"/>
        <v>-0.23669248642084673</v>
      </c>
      <c r="Z103" s="159">
        <f t="shared" si="309"/>
        <v>40.968822431154841</v>
      </c>
      <c r="AA103" s="143">
        <f t="shared" si="203"/>
        <v>0.23255197973480421</v>
      </c>
      <c r="AB103" s="142">
        <f t="shared" si="310"/>
        <v>66.154468934999159</v>
      </c>
      <c r="AC103" s="144" t="e">
        <v>#REF!</v>
      </c>
      <c r="AD103" s="80" t="e">
        <f t="shared" si="207"/>
        <v>#REF!</v>
      </c>
      <c r="AE103">
        <v>27.59</v>
      </c>
      <c r="AG103" s="135">
        <f t="shared" si="208"/>
        <v>46784</v>
      </c>
      <c r="AH103" s="108">
        <f t="shared" si="209"/>
        <v>32.017982254711377</v>
      </c>
      <c r="AI103" s="158">
        <f t="shared" si="210"/>
        <v>-0.10890904795193344</v>
      </c>
      <c r="AJ103" s="159">
        <f t="shared" si="211"/>
        <v>28.530934290008862</v>
      </c>
      <c r="AK103" s="143">
        <f t="shared" si="212"/>
        <v>0.20194134722185425</v>
      </c>
      <c r="AL103" s="142">
        <f t="shared" si="213"/>
        <v>38.483736726553218</v>
      </c>
      <c r="AM103" s="24">
        <f t="shared" si="214"/>
        <v>33.995517325701343</v>
      </c>
      <c r="AN103" s="158">
        <f t="shared" si="215"/>
        <v>-0.12319059733316139</v>
      </c>
      <c r="AO103" s="159">
        <f t="shared" si="216"/>
        <v>29.807589239698355</v>
      </c>
      <c r="AP103" s="143">
        <f t="shared" si="217"/>
        <v>0.17835525057226281</v>
      </c>
      <c r="AQ103" s="142">
        <f t="shared" si="218"/>
        <v>40.058796336660507</v>
      </c>
      <c r="AR103" s="24">
        <f t="shared" si="219"/>
        <v>35.973052396691308</v>
      </c>
      <c r="AS103" s="158">
        <f t="shared" si="220"/>
        <v>-0.13747214671438934</v>
      </c>
      <c r="AT103" s="159">
        <f t="shared" si="221"/>
        <v>31.027759659848947</v>
      </c>
      <c r="AU103" s="143">
        <f t="shared" si="222"/>
        <v>0.15476915392267138</v>
      </c>
      <c r="AV103" s="142">
        <f t="shared" si="223"/>
        <v>41.540571280143148</v>
      </c>
      <c r="AW103" s="24">
        <f t="shared" si="224"/>
        <v>37.950587467681274</v>
      </c>
      <c r="AX103" s="158">
        <f t="shared" si="225"/>
        <v>-0.15175369609561729</v>
      </c>
      <c r="AY103" s="159">
        <f t="shared" si="226"/>
        <v>32.191445550460628</v>
      </c>
      <c r="AZ103" s="143">
        <f t="shared" si="227"/>
        <v>0.13118305727307999</v>
      </c>
      <c r="BA103" s="142">
        <f t="shared" si="228"/>
        <v>42.929061557001141</v>
      </c>
      <c r="BB103" s="24">
        <f t="shared" si="204"/>
        <v>39.928122538671239</v>
      </c>
      <c r="BC103" s="158">
        <f t="shared" si="229"/>
        <v>-0.16603524547684528</v>
      </c>
      <c r="BD103" s="159">
        <f t="shared" si="230"/>
        <v>33.298646911533403</v>
      </c>
      <c r="BE103" s="143">
        <f t="shared" si="231"/>
        <v>0.10759696062348856</v>
      </c>
      <c r="BF103" s="142">
        <f t="shared" si="232"/>
        <v>44.224267167234473</v>
      </c>
      <c r="BG103" s="153" t="e">
        <v>#REF!</v>
      </c>
      <c r="BH103" s="80" t="e">
        <f t="shared" si="233"/>
        <v>#REF!</v>
      </c>
      <c r="BI103" s="24">
        <v>30.37</v>
      </c>
      <c r="BJ103" s="154">
        <v>22.81</v>
      </c>
      <c r="BK103" s="135">
        <f t="shared" si="234"/>
        <v>46784</v>
      </c>
      <c r="BL103" s="108">
        <f t="shared" si="235"/>
        <v>29.543553817254931</v>
      </c>
      <c r="BM103" s="158">
        <f t="shared" si="236"/>
        <v>-0.24212537155912783</v>
      </c>
      <c r="BN103" s="159">
        <f t="shared" si="237"/>
        <v>22.39030987207499</v>
      </c>
      <c r="BO103" s="141">
        <f t="shared" si="238"/>
        <v>0.186174440110285</v>
      </c>
      <c r="BP103" s="142">
        <f t="shared" si="239"/>
        <v>35.043808408050438</v>
      </c>
      <c r="BQ103" s="24">
        <f t="shared" si="240"/>
        <v>31.771313405672807</v>
      </c>
      <c r="BR103" s="158">
        <f t="shared" si="241"/>
        <v>-0.24460805693794269</v>
      </c>
      <c r="BS103" s="159">
        <f t="shared" si="242"/>
        <v>23.999794167144771</v>
      </c>
      <c r="BT103" s="143">
        <f t="shared" si="243"/>
        <v>0.16530489211080091</v>
      </c>
      <c r="BU103" s="142">
        <f t="shared" si="244"/>
        <v>37.023266940415994</v>
      </c>
      <c r="BV103" s="24">
        <f t="shared" si="245"/>
        <v>33.999072994090682</v>
      </c>
      <c r="BW103" s="158">
        <f t="shared" si="246"/>
        <v>-0.24709074231675757</v>
      </c>
      <c r="BX103" s="159">
        <f t="shared" si="247"/>
        <v>25.598216809899192</v>
      </c>
      <c r="BY103" s="143">
        <f t="shared" si="248"/>
        <v>0.14443534411131681</v>
      </c>
      <c r="BZ103" s="142">
        <f t="shared" si="249"/>
        <v>38.90974080145795</v>
      </c>
      <c r="CA103" s="24">
        <f t="shared" si="250"/>
        <v>36.226832582508557</v>
      </c>
      <c r="CB103" s="158">
        <f t="shared" si="251"/>
        <v>-0.24957342769557245</v>
      </c>
      <c r="CC103" s="159">
        <f t="shared" si="252"/>
        <v>27.185577800338251</v>
      </c>
      <c r="CD103" s="143">
        <f t="shared" si="253"/>
        <v>0.12356579611183272</v>
      </c>
      <c r="CE103" s="142">
        <f t="shared" si="254"/>
        <v>40.7032299911763</v>
      </c>
      <c r="CF103" s="24">
        <f t="shared" si="255"/>
        <v>38.454592170926439</v>
      </c>
      <c r="CG103" s="158">
        <f t="shared" si="256"/>
        <v>-0.25205611307438736</v>
      </c>
      <c r="CH103" s="159">
        <f t="shared" si="257"/>
        <v>28.761877138461955</v>
      </c>
      <c r="CI103" s="143">
        <f t="shared" si="258"/>
        <v>0.10269624811234856</v>
      </c>
      <c r="CJ103" s="142">
        <f t="shared" si="259"/>
        <v>42.40373450957108</v>
      </c>
      <c r="CK103" s="15" t="e">
        <v>#REF!</v>
      </c>
      <c r="CL103" s="80" t="e">
        <f t="shared" si="260"/>
        <v>#REF!</v>
      </c>
      <c r="CM103" s="15"/>
      <c r="CN103" s="34">
        <v>21.02</v>
      </c>
      <c r="CO103" s="135">
        <f t="shared" si="261"/>
        <v>46784</v>
      </c>
      <c r="CP103" s="108">
        <f t="shared" si="262"/>
        <v>33.05964791793334</v>
      </c>
      <c r="CQ103" s="158">
        <f t="shared" si="263"/>
        <v>-6.1425756346736096E-2</v>
      </c>
      <c r="CR103" s="159">
        <f t="shared" si="264"/>
        <v>31.028934040017486</v>
      </c>
      <c r="CS103" s="141">
        <f t="shared" si="265"/>
        <v>0.25052163191519983</v>
      </c>
      <c r="CT103" s="142">
        <f t="shared" si="266"/>
        <v>41.341804864875932</v>
      </c>
      <c r="CU103" s="24">
        <f t="shared" si="267"/>
        <v>35.205995270206415</v>
      </c>
      <c r="CV103" s="158">
        <f t="shared" si="268"/>
        <v>-5.8469897335917162E-2</v>
      </c>
      <c r="CW103" s="159">
        <f t="shared" si="269"/>
        <v>33.147504341148661</v>
      </c>
      <c r="CX103" s="143">
        <f t="shared" si="270"/>
        <v>0.21526740770936958</v>
      </c>
      <c r="CY103" s="142">
        <f t="shared" si="271"/>
        <v>42.784698607852079</v>
      </c>
      <c r="CZ103" s="24">
        <f t="shared" si="272"/>
        <v>37.352342622479476</v>
      </c>
      <c r="DA103" s="158">
        <f t="shared" si="273"/>
        <v>-5.5514038325098256E-2</v>
      </c>
      <c r="DB103" s="159">
        <f t="shared" si="274"/>
        <v>35.278763242602949</v>
      </c>
      <c r="DC103" s="143">
        <f t="shared" si="275"/>
        <v>0.18001318350353945</v>
      </c>
      <c r="DD103" s="142">
        <f t="shared" si="276"/>
        <v>44.076256729266952</v>
      </c>
      <c r="DE103" s="24">
        <f t="shared" si="277"/>
        <v>39.498689974752537</v>
      </c>
      <c r="DF103" s="158">
        <f t="shared" si="278"/>
        <v>-5.2558179314279342E-2</v>
      </c>
      <c r="DG103" s="159">
        <f t="shared" si="279"/>
        <v>37.422710744380367</v>
      </c>
      <c r="DH103" s="143">
        <f t="shared" si="280"/>
        <v>0.14475895929770943</v>
      </c>
      <c r="DI103" s="142">
        <f t="shared" si="281"/>
        <v>45.21647922912058</v>
      </c>
      <c r="DJ103" s="24">
        <f t="shared" si="282"/>
        <v>41.645037327025612</v>
      </c>
      <c r="DK103" s="158">
        <f t="shared" si="283"/>
        <v>-4.9602320303460415E-2</v>
      </c>
      <c r="DL103" s="159">
        <f t="shared" si="284"/>
        <v>39.579346846480924</v>
      </c>
      <c r="DM103" s="143">
        <f t="shared" si="285"/>
        <v>0.10950473509187908</v>
      </c>
      <c r="DN103" s="142">
        <f t="shared" si="286"/>
        <v>46.205366107412971</v>
      </c>
      <c r="DO103" s="51" t="e">
        <v>#REF!</v>
      </c>
      <c r="DP103" s="80" t="e">
        <f t="shared" si="287"/>
        <v>#REF!</v>
      </c>
      <c r="DQ103" s="15"/>
      <c r="DR103">
        <v>38.049999999999997</v>
      </c>
      <c r="DS103" s="135">
        <f t="shared" si="288"/>
        <v>46784</v>
      </c>
      <c r="DT103" s="108">
        <f t="shared" si="289"/>
        <v>-19.953828533096413</v>
      </c>
      <c r="DU103" s="158">
        <f t="shared" si="290"/>
        <v>0</v>
      </c>
      <c r="DV103" s="159">
        <f t="shared" si="291"/>
        <v>-19.953828533096413</v>
      </c>
      <c r="DW103" s="141"/>
      <c r="DX103" s="142"/>
      <c r="DY103" s="24">
        <f t="shared" si="292"/>
        <v>-7.103491567709959</v>
      </c>
      <c r="DZ103" s="158">
        <f t="shared" si="293"/>
        <v>0</v>
      </c>
      <c r="EA103" s="159">
        <f t="shared" si="294"/>
        <v>-7.103491567709959</v>
      </c>
      <c r="EB103" s="143"/>
      <c r="EC103" s="142"/>
      <c r="ED103" s="24">
        <f t="shared" si="295"/>
        <v>5.7468453976764966</v>
      </c>
      <c r="EE103" s="158">
        <f t="shared" si="296"/>
        <v>0</v>
      </c>
      <c r="EF103" s="159">
        <f t="shared" si="297"/>
        <v>5.7468453976764966</v>
      </c>
      <c r="EG103" s="143"/>
      <c r="EH103" s="142"/>
      <c r="EI103" s="24">
        <f t="shared" si="298"/>
        <v>18.597182363062952</v>
      </c>
      <c r="EJ103" s="158">
        <f t="shared" si="299"/>
        <v>0</v>
      </c>
      <c r="EK103" s="159">
        <f t="shared" si="300"/>
        <v>18.597182363062952</v>
      </c>
      <c r="EL103" s="143"/>
      <c r="EM103" s="142"/>
      <c r="EN103" s="24">
        <f t="shared" si="301"/>
        <v>31.44751932844941</v>
      </c>
      <c r="EO103" s="158">
        <f t="shared" si="302"/>
        <v>0</v>
      </c>
      <c r="EP103" s="159">
        <f t="shared" si="303"/>
        <v>31.44751932844941</v>
      </c>
      <c r="EQ103" s="143"/>
      <c r="ER103" s="142"/>
      <c r="ES103" s="51"/>
      <c r="ET103" s="80"/>
      <c r="EU103" s="67"/>
      <c r="EV103" s="34"/>
    </row>
    <row r="104" spans="1:152" ht="15" customHeight="1">
      <c r="A104">
        <f t="shared" si="205"/>
        <v>2028</v>
      </c>
      <c r="B104" s="46">
        <v>46813</v>
      </c>
      <c r="C104" s="111">
        <f t="shared" si="206"/>
        <v>3.4460000000000002</v>
      </c>
      <c r="D104" s="108">
        <f t="shared" si="186"/>
        <v>20.347652984462311</v>
      </c>
      <c r="E104" s="158">
        <f t="shared" si="187"/>
        <v>-0.15994100026079561</v>
      </c>
      <c r="F104" s="159">
        <f t="shared" si="304"/>
        <v>17.093229013167846</v>
      </c>
      <c r="G104" s="141">
        <f t="shared" si="188"/>
        <v>0.36898423317916318</v>
      </c>
      <c r="H104" s="80">
        <f t="shared" si="305"/>
        <v>27.855616117929848</v>
      </c>
      <c r="I104" s="24">
        <f t="shared" si="189"/>
        <v>26.549578697081202</v>
      </c>
      <c r="J104" s="158">
        <f t="shared" si="190"/>
        <v>-0.17422473498872212</v>
      </c>
      <c r="K104" s="159">
        <f t="shared" si="306"/>
        <v>21.923985384520005</v>
      </c>
      <c r="L104" s="143">
        <f t="shared" si="191"/>
        <v>0.34359368748381758</v>
      </c>
      <c r="M104" s="142">
        <f t="shared" si="192"/>
        <v>35.671846342753142</v>
      </c>
      <c r="N104" s="24">
        <f t="shared" si="193"/>
        <v>32.75150440970009</v>
      </c>
      <c r="O104" s="158">
        <f t="shared" si="194"/>
        <v>-0.18850846971664861</v>
      </c>
      <c r="P104" s="159">
        <f t="shared" si="307"/>
        <v>26.577568432509459</v>
      </c>
      <c r="Q104" s="143">
        <f t="shared" si="195"/>
        <v>0.31820314178847209</v>
      </c>
      <c r="R104" s="142">
        <f t="shared" si="308"/>
        <v>43.173136011165653</v>
      </c>
      <c r="S104" s="24">
        <f t="shared" si="196"/>
        <v>38.953430122318984</v>
      </c>
      <c r="T104" s="158">
        <f t="shared" si="197"/>
        <v>-0.20279220444457513</v>
      </c>
      <c r="U104" s="159">
        <f t="shared" si="198"/>
        <v>31.0539781571362</v>
      </c>
      <c r="V104" s="143">
        <f t="shared" si="199"/>
        <v>0.29281259609312649</v>
      </c>
      <c r="W104" s="142">
        <f t="shared" si="200"/>
        <v>50.359485123167403</v>
      </c>
      <c r="X104" s="24">
        <f t="shared" si="201"/>
        <v>45.155355834937872</v>
      </c>
      <c r="Y104" s="158">
        <f t="shared" si="202"/>
        <v>-0.21707593917250162</v>
      </c>
      <c r="Z104" s="159">
        <f t="shared" si="309"/>
        <v>35.353214558400232</v>
      </c>
      <c r="AA104" s="143">
        <f t="shared" si="203"/>
        <v>0.26742205039778094</v>
      </c>
      <c r="AB104" s="142">
        <f t="shared" si="310"/>
        <v>57.230893678758356</v>
      </c>
      <c r="AC104" s="144" t="e">
        <v>#REF!</v>
      </c>
      <c r="AD104" s="80" t="e">
        <f t="shared" si="207"/>
        <v>#REF!</v>
      </c>
      <c r="AE104">
        <v>28.62</v>
      </c>
      <c r="AG104" s="135">
        <f t="shared" si="208"/>
        <v>46813</v>
      </c>
      <c r="AH104" s="108">
        <f t="shared" si="209"/>
        <v>26.937003625423685</v>
      </c>
      <c r="AI104" s="158">
        <f t="shared" si="210"/>
        <v>-7.2214757032071239E-2</v>
      </c>
      <c r="AJ104" s="159">
        <f t="shared" si="211"/>
        <v>24.99175445344169</v>
      </c>
      <c r="AK104" s="143">
        <f t="shared" si="212"/>
        <v>0.26254227146482872</v>
      </c>
      <c r="AL104" s="142">
        <f t="shared" si="213"/>
        <v>34.009105743698747</v>
      </c>
      <c r="AM104" s="24">
        <f t="shared" si="214"/>
        <v>28.600720875089561</v>
      </c>
      <c r="AN104" s="158">
        <f t="shared" si="215"/>
        <v>-8.4229947258563323E-2</v>
      </c>
      <c r="AO104" s="159">
        <f t="shared" si="216"/>
        <v>26.191683664223874</v>
      </c>
      <c r="AP104" s="143">
        <f t="shared" si="217"/>
        <v>0.24269908566050935</v>
      </c>
      <c r="AQ104" s="142">
        <f t="shared" si="218"/>
        <v>35.542089680705239</v>
      </c>
      <c r="AR104" s="24">
        <f t="shared" si="219"/>
        <v>30.264438124755433</v>
      </c>
      <c r="AS104" s="158">
        <f t="shared" si="220"/>
        <v>-9.6245137485055379E-2</v>
      </c>
      <c r="AT104" s="159">
        <f t="shared" si="221"/>
        <v>27.351633116530394</v>
      </c>
      <c r="AU104" s="143">
        <f t="shared" si="222"/>
        <v>0.22285589985619003</v>
      </c>
      <c r="AV104" s="142">
        <f t="shared" si="223"/>
        <v>37.009046716689788</v>
      </c>
      <c r="AW104" s="24">
        <f t="shared" si="224"/>
        <v>31.928155374421308</v>
      </c>
      <c r="AX104" s="158">
        <f t="shared" si="225"/>
        <v>-0.10826032771154749</v>
      </c>
      <c r="AY104" s="159">
        <f t="shared" si="226"/>
        <v>28.471602810361251</v>
      </c>
      <c r="AZ104" s="143">
        <f t="shared" si="227"/>
        <v>0.20301271405187066</v>
      </c>
      <c r="BA104" s="142">
        <f t="shared" si="228"/>
        <v>38.409976851652402</v>
      </c>
      <c r="BB104" s="24">
        <f t="shared" si="204"/>
        <v>33.591872624087181</v>
      </c>
      <c r="BC104" s="158">
        <f t="shared" si="229"/>
        <v>-0.12027551793803955</v>
      </c>
      <c r="BD104" s="159">
        <f t="shared" si="230"/>
        <v>29.551592745716441</v>
      </c>
      <c r="BE104" s="143">
        <f t="shared" si="231"/>
        <v>0.18316952824755134</v>
      </c>
      <c r="BF104" s="142">
        <f t="shared" si="232"/>
        <v>39.744880085593067</v>
      </c>
      <c r="BG104" s="153" t="e">
        <v>#REF!</v>
      </c>
      <c r="BH104" s="80" t="e">
        <f t="shared" si="233"/>
        <v>#REF!</v>
      </c>
      <c r="BI104" s="24">
        <v>21.51</v>
      </c>
      <c r="BJ104" s="154">
        <v>24.28</v>
      </c>
      <c r="BK104" s="135">
        <f t="shared" si="234"/>
        <v>46813</v>
      </c>
      <c r="BL104" s="108">
        <f t="shared" si="235"/>
        <v>24.855245716372192</v>
      </c>
      <c r="BM104" s="158">
        <f t="shared" si="236"/>
        <v>-0.23690057350014732</v>
      </c>
      <c r="BN104" s="159">
        <f t="shared" si="237"/>
        <v>18.967023751676543</v>
      </c>
      <c r="BO104" s="141">
        <f t="shared" si="238"/>
        <v>0.23009429190058936</v>
      </c>
      <c r="BP104" s="142">
        <f t="shared" si="239"/>
        <v>30.574295879496006</v>
      </c>
      <c r="BQ104" s="24">
        <f t="shared" si="240"/>
        <v>26.729479002917113</v>
      </c>
      <c r="BR104" s="158">
        <f t="shared" si="241"/>
        <v>-0.23898927804492176</v>
      </c>
      <c r="BS104" s="159">
        <f t="shared" si="242"/>
        <v>20.341420113493058</v>
      </c>
      <c r="BT104" s="143">
        <f t="shared" si="243"/>
        <v>0.21253656182094527</v>
      </c>
      <c r="BU104" s="142">
        <f t="shared" si="244"/>
        <v>32.410470569462269</v>
      </c>
      <c r="BV104" s="24">
        <f t="shared" si="245"/>
        <v>28.603712289462035</v>
      </c>
      <c r="BW104" s="158">
        <f t="shared" si="246"/>
        <v>-0.24107798258969618</v>
      </c>
      <c r="BX104" s="159">
        <f t="shared" si="247"/>
        <v>21.707987036142427</v>
      </c>
      <c r="BY104" s="143">
        <f t="shared" si="248"/>
        <v>0.19497883174130115</v>
      </c>
      <c r="BZ104" s="142">
        <f t="shared" si="249"/>
        <v>34.180830695125636</v>
      </c>
      <c r="CA104" s="24">
        <f t="shared" si="250"/>
        <v>30.477945576006956</v>
      </c>
      <c r="CB104" s="158">
        <f t="shared" si="251"/>
        <v>-0.24316668713447059</v>
      </c>
      <c r="CC104" s="159">
        <f t="shared" si="252"/>
        <v>23.06672451962465</v>
      </c>
      <c r="CD104" s="143">
        <f t="shared" si="253"/>
        <v>0.17742110166165709</v>
      </c>
      <c r="CE104" s="142">
        <f t="shared" si="254"/>
        <v>35.88537625648614</v>
      </c>
      <c r="CF104" s="24">
        <f t="shared" si="255"/>
        <v>32.352178862551881</v>
      </c>
      <c r="CG104" s="158">
        <f t="shared" si="256"/>
        <v>-0.24525539167924504</v>
      </c>
      <c r="CH104" s="159">
        <f t="shared" si="257"/>
        <v>24.417632563939726</v>
      </c>
      <c r="CI104" s="143">
        <f t="shared" si="258"/>
        <v>0.15986337158201297</v>
      </c>
      <c r="CJ104" s="142">
        <f t="shared" si="259"/>
        <v>37.524107253543761</v>
      </c>
      <c r="CK104" s="15" t="e">
        <v>#REF!</v>
      </c>
      <c r="CL104" s="80" t="e">
        <f t="shared" si="260"/>
        <v>#REF!</v>
      </c>
      <c r="CM104" s="15"/>
      <c r="CN104" s="34">
        <v>20.13</v>
      </c>
      <c r="CO104" s="135">
        <f t="shared" si="261"/>
        <v>46813</v>
      </c>
      <c r="CP104" s="108">
        <f t="shared" si="262"/>
        <v>27.813365899706614</v>
      </c>
      <c r="CQ104" s="158">
        <f t="shared" si="263"/>
        <v>-6.8650714581222197E-2</v>
      </c>
      <c r="CR104" s="159">
        <f t="shared" si="264"/>
        <v>25.903958455782757</v>
      </c>
      <c r="CS104" s="141">
        <f t="shared" si="265"/>
        <v>0.33669296029860762</v>
      </c>
      <c r="CT104" s="142">
        <f t="shared" si="266"/>
        <v>37.177930400347179</v>
      </c>
      <c r="CU104" s="24">
        <f t="shared" si="267"/>
        <v>29.619106372346508</v>
      </c>
      <c r="CV104" s="158">
        <f t="shared" si="268"/>
        <v>-6.6163924993506859E-2</v>
      </c>
      <c r="CW104" s="159">
        <f t="shared" si="269"/>
        <v>27.659390039951873</v>
      </c>
      <c r="CX104" s="143">
        <f t="shared" si="270"/>
        <v>0.30703327850825335</v>
      </c>
      <c r="CY104" s="142">
        <f t="shared" si="271"/>
        <v>38.713157708332758</v>
      </c>
      <c r="CZ104" s="24">
        <f t="shared" si="272"/>
        <v>31.424846844986394</v>
      </c>
      <c r="DA104" s="158">
        <f t="shared" si="273"/>
        <v>-6.3677135405791535E-2</v>
      </c>
      <c r="DB104" s="159">
        <f t="shared" si="274"/>
        <v>29.423802617331933</v>
      </c>
      <c r="DC104" s="143">
        <f t="shared" si="275"/>
        <v>0.27737359671789918</v>
      </c>
      <c r="DD104" s="142">
        <f t="shared" si="276"/>
        <v>40.141269640689394</v>
      </c>
      <c r="DE104" s="24">
        <f t="shared" si="277"/>
        <v>33.230587317626281</v>
      </c>
      <c r="DF104" s="158">
        <f t="shared" si="278"/>
        <v>-6.1190345818076204E-2</v>
      </c>
      <c r="DG104" s="159">
        <f t="shared" si="279"/>
        <v>31.197196187922948</v>
      </c>
      <c r="DH104" s="143">
        <f t="shared" si="280"/>
        <v>0.24771391492754513</v>
      </c>
      <c r="DI104" s="142">
        <f t="shared" si="281"/>
        <v>41.462266197417115</v>
      </c>
      <c r="DJ104" s="24">
        <f t="shared" si="282"/>
        <v>35.036327790266178</v>
      </c>
      <c r="DK104" s="158">
        <f t="shared" si="283"/>
        <v>-5.8703556230360866E-2</v>
      </c>
      <c r="DL104" s="159">
        <f t="shared" si="284"/>
        <v>32.979570751724935</v>
      </c>
      <c r="DM104" s="143">
        <f t="shared" si="285"/>
        <v>0.21805423313719074</v>
      </c>
      <c r="DN104" s="142">
        <f t="shared" si="286"/>
        <v>42.676147378515921</v>
      </c>
      <c r="DO104" s="51" t="e">
        <v>#REF!</v>
      </c>
      <c r="DP104" s="80" t="e">
        <f t="shared" si="287"/>
        <v>#REF!</v>
      </c>
      <c r="DQ104" s="15"/>
      <c r="DR104">
        <v>28.18</v>
      </c>
      <c r="DS104" s="135">
        <f t="shared" si="288"/>
        <v>46813</v>
      </c>
      <c r="DT104" s="108">
        <f t="shared" si="289"/>
        <v>-16.787327423107971</v>
      </c>
      <c r="DU104" s="158">
        <f t="shared" si="290"/>
        <v>0</v>
      </c>
      <c r="DV104" s="159">
        <f t="shared" si="291"/>
        <v>-16.787327423107971</v>
      </c>
      <c r="DW104" s="141"/>
      <c r="DX104" s="142"/>
      <c r="DY104" s="24">
        <f t="shared" si="292"/>
        <v>-5.9762285015450489</v>
      </c>
      <c r="DZ104" s="158">
        <f t="shared" si="293"/>
        <v>0</v>
      </c>
      <c r="EA104" s="159">
        <f t="shared" si="294"/>
        <v>-5.9762285015450489</v>
      </c>
      <c r="EB104" s="143"/>
      <c r="EC104" s="142"/>
      <c r="ED104" s="24">
        <f t="shared" si="295"/>
        <v>4.8348704200178734</v>
      </c>
      <c r="EE104" s="158">
        <f t="shared" si="296"/>
        <v>0</v>
      </c>
      <c r="EF104" s="159">
        <f t="shared" si="297"/>
        <v>4.8348704200178734</v>
      </c>
      <c r="EG104" s="143"/>
      <c r="EH104" s="142"/>
      <c r="EI104" s="24">
        <f t="shared" si="298"/>
        <v>15.645969341580795</v>
      </c>
      <c r="EJ104" s="158">
        <f t="shared" si="299"/>
        <v>0</v>
      </c>
      <c r="EK104" s="159">
        <f t="shared" si="300"/>
        <v>15.645969341580795</v>
      </c>
      <c r="EL104" s="143"/>
      <c r="EM104" s="142"/>
      <c r="EN104" s="24">
        <f t="shared" si="301"/>
        <v>26.457068263143718</v>
      </c>
      <c r="EO104" s="158">
        <f t="shared" si="302"/>
        <v>0</v>
      </c>
      <c r="EP104" s="159">
        <f t="shared" si="303"/>
        <v>26.457068263143718</v>
      </c>
      <c r="EQ104" s="143"/>
      <c r="ER104" s="142"/>
      <c r="ES104" s="51"/>
      <c r="ET104" s="80"/>
      <c r="EU104" s="67"/>
      <c r="EV104" s="34"/>
    </row>
    <row r="105" spans="1:152" ht="15" customHeight="1">
      <c r="A105">
        <f t="shared" si="205"/>
        <v>2028</v>
      </c>
      <c r="B105" s="48">
        <v>46844</v>
      </c>
      <c r="C105" s="111">
        <f t="shared" si="206"/>
        <v>2.9609999999999999</v>
      </c>
      <c r="D105" s="108">
        <f t="shared" si="186"/>
        <v>17.48386549245296</v>
      </c>
      <c r="E105" s="158">
        <f t="shared" si="187"/>
        <v>-0.1533453745231661</v>
      </c>
      <c r="F105" s="159">
        <f t="shared" si="304"/>
        <v>14.8027955904001</v>
      </c>
      <c r="G105" s="141">
        <f t="shared" si="188"/>
        <v>0.38070851536939887</v>
      </c>
      <c r="H105" s="80">
        <f t="shared" si="305"/>
        <v>24.140121967002994</v>
      </c>
      <c r="I105" s="24">
        <f t="shared" si="189"/>
        <v>22.812914254804827</v>
      </c>
      <c r="J105" s="158">
        <f t="shared" si="190"/>
        <v>-0.16561877514109713</v>
      </c>
      <c r="K105" s="159">
        <f t="shared" si="306"/>
        <v>19.034667338525178</v>
      </c>
      <c r="L105" s="143">
        <f t="shared" si="191"/>
        <v>0.35889150846170348</v>
      </c>
      <c r="M105" s="142">
        <f t="shared" si="192"/>
        <v>31.00027546411923</v>
      </c>
      <c r="N105" s="24">
        <f t="shared" si="193"/>
        <v>28.141963017156691</v>
      </c>
      <c r="O105" s="158">
        <f t="shared" si="194"/>
        <v>-0.17789217575902816</v>
      </c>
      <c r="P105" s="159">
        <f t="shared" si="307"/>
        <v>23.135727985904584</v>
      </c>
      <c r="Q105" s="143">
        <f t="shared" si="195"/>
        <v>0.3370745015540082</v>
      </c>
      <c r="R105" s="142">
        <f t="shared" si="308"/>
        <v>37.627901173916115</v>
      </c>
      <c r="S105" s="24">
        <f t="shared" si="196"/>
        <v>33.471011779508558</v>
      </c>
      <c r="T105" s="158">
        <f t="shared" si="197"/>
        <v>-0.19016557637695919</v>
      </c>
      <c r="U105" s="159">
        <f t="shared" si="198"/>
        <v>27.105977532538322</v>
      </c>
      <c r="V105" s="143">
        <f t="shared" si="199"/>
        <v>0.31525749464631281</v>
      </c>
      <c r="W105" s="142">
        <f t="shared" si="200"/>
        <v>44.022999096393647</v>
      </c>
      <c r="X105" s="24">
        <f t="shared" si="201"/>
        <v>38.800060541860425</v>
      </c>
      <c r="Y105" s="158">
        <f t="shared" si="202"/>
        <v>-0.20243897699489025</v>
      </c>
      <c r="Z105" s="159">
        <f t="shared" si="309"/>
        <v>30.945415978426396</v>
      </c>
      <c r="AA105" s="143">
        <f t="shared" si="203"/>
        <v>0.29344048773861742</v>
      </c>
      <c r="AB105" s="142">
        <f t="shared" si="310"/>
        <v>50.185569231551831</v>
      </c>
      <c r="AC105" s="144" t="e">
        <v>#REF!</v>
      </c>
      <c r="AD105" s="80" t="e">
        <f t="shared" si="207"/>
        <v>#REF!</v>
      </c>
      <c r="AE105">
        <v>32.770000000000003</v>
      </c>
      <c r="AG105" s="135">
        <f t="shared" si="208"/>
        <v>46844</v>
      </c>
      <c r="AH105" s="108">
        <f t="shared" si="209"/>
        <v>23.145811878955172</v>
      </c>
      <c r="AI105" s="158">
        <f t="shared" si="210"/>
        <v>-4.4835170730327875E-2</v>
      </c>
      <c r="AJ105" s="159">
        <f t="shared" si="211"/>
        <v>22.108065451670168</v>
      </c>
      <c r="AK105" s="143">
        <f t="shared" si="212"/>
        <v>0.30775988416920202</v>
      </c>
      <c r="AL105" s="142">
        <f t="shared" si="213"/>
        <v>30.269164261824553</v>
      </c>
      <c r="AM105" s="24">
        <f t="shared" si="214"/>
        <v>24.575372754248455</v>
      </c>
      <c r="AN105" s="158">
        <f t="shared" si="215"/>
        <v>-5.5159308356747802E-2</v>
      </c>
      <c r="AO105" s="159">
        <f t="shared" si="216"/>
        <v>23.219812190514848</v>
      </c>
      <c r="AP105" s="143">
        <f t="shared" si="217"/>
        <v>0.2907094856878934</v>
      </c>
      <c r="AQ105" s="142">
        <f t="shared" si="218"/>
        <v>31.71966672822429</v>
      </c>
      <c r="AR105" s="24">
        <f t="shared" si="219"/>
        <v>26.004933629541739</v>
      </c>
      <c r="AS105" s="158">
        <f t="shared" si="220"/>
        <v>-6.5483445983167729E-2</v>
      </c>
      <c r="AT105" s="159">
        <f t="shared" si="221"/>
        <v>24.302040962915783</v>
      </c>
      <c r="AU105" s="143">
        <f t="shared" si="222"/>
        <v>0.27365908720658477</v>
      </c>
      <c r="AV105" s="142">
        <f t="shared" si="223"/>
        <v>33.121420029469952</v>
      </c>
      <c r="AW105" s="24">
        <f t="shared" si="224"/>
        <v>27.434494504835023</v>
      </c>
      <c r="AX105" s="158">
        <f t="shared" si="225"/>
        <v>-7.5807583609587656E-2</v>
      </c>
      <c r="AY105" s="159">
        <f t="shared" si="226"/>
        <v>25.354751768872969</v>
      </c>
      <c r="AZ105" s="143">
        <f t="shared" si="227"/>
        <v>0.25660868872527609</v>
      </c>
      <c r="BA105" s="142">
        <f t="shared" si="228"/>
        <v>34.47442416556153</v>
      </c>
      <c r="BB105" s="24">
        <f t="shared" si="204"/>
        <v>28.864055380128303</v>
      </c>
      <c r="BC105" s="158">
        <f t="shared" si="229"/>
        <v>-8.6131721236007555E-2</v>
      </c>
      <c r="BD105" s="159">
        <f t="shared" si="230"/>
        <v>26.377944608386407</v>
      </c>
      <c r="BE105" s="143">
        <f t="shared" si="231"/>
        <v>0.23955829024396746</v>
      </c>
      <c r="BF105" s="142">
        <f t="shared" si="232"/>
        <v>35.778679136499029</v>
      </c>
      <c r="BG105" s="153" t="e">
        <v>#REF!</v>
      </c>
      <c r="BH105" s="80" t="e">
        <f t="shared" si="233"/>
        <v>#REF!</v>
      </c>
      <c r="BI105" s="24">
        <v>17.63</v>
      </c>
      <c r="BJ105" s="154">
        <v>22.59</v>
      </c>
      <c r="BK105" s="135">
        <f t="shared" si="234"/>
        <v>46844</v>
      </c>
      <c r="BL105" s="108">
        <f t="shared" si="235"/>
        <v>21.357046594944297</v>
      </c>
      <c r="BM105" s="158">
        <f t="shared" si="236"/>
        <v>-0.23300207033306189</v>
      </c>
      <c r="BN105" s="159">
        <f t="shared" si="237"/>
        <v>16.380810522122605</v>
      </c>
      <c r="BO105" s="141">
        <f t="shared" si="238"/>
        <v>0.26286525823643186</v>
      </c>
      <c r="BP105" s="142">
        <f t="shared" si="239"/>
        <v>26.97107216329184</v>
      </c>
      <c r="BQ105" s="24">
        <f t="shared" si="240"/>
        <v>22.967494871630169</v>
      </c>
      <c r="BR105" s="158">
        <f t="shared" si="241"/>
        <v>-0.23479680456320612</v>
      </c>
      <c r="BS105" s="159">
        <f t="shared" si="242"/>
        <v>17.574800466949583</v>
      </c>
      <c r="BT105" s="143">
        <f t="shared" si="243"/>
        <v>0.24777865383543762</v>
      </c>
      <c r="BU105" s="142">
        <f t="shared" si="244"/>
        <v>28.658349832895009</v>
      </c>
      <c r="BV105" s="24">
        <f t="shared" si="245"/>
        <v>24.577943148316042</v>
      </c>
      <c r="BW105" s="158">
        <f t="shared" si="246"/>
        <v>-0.23659153879335038</v>
      </c>
      <c r="BX105" s="159">
        <f t="shared" si="247"/>
        <v>18.763009758480468</v>
      </c>
      <c r="BY105" s="143">
        <f t="shared" si="248"/>
        <v>0.23269204943444335</v>
      </c>
      <c r="BZ105" s="142">
        <f t="shared" si="249"/>
        <v>30.297035110380936</v>
      </c>
      <c r="CA105" s="24">
        <f t="shared" si="250"/>
        <v>26.18839142500191</v>
      </c>
      <c r="CB105" s="158">
        <f t="shared" si="251"/>
        <v>-0.23838627302349463</v>
      </c>
      <c r="CC105" s="159">
        <f t="shared" si="252"/>
        <v>19.945438396715257</v>
      </c>
      <c r="CD105" s="143">
        <f t="shared" si="253"/>
        <v>0.21760544503344914</v>
      </c>
      <c r="CE105" s="142">
        <f t="shared" si="254"/>
        <v>31.887127995749612</v>
      </c>
      <c r="CF105" s="24">
        <f t="shared" si="255"/>
        <v>27.798839701687786</v>
      </c>
      <c r="CG105" s="158">
        <f t="shared" si="256"/>
        <v>-0.24018100725363889</v>
      </c>
      <c r="CH105" s="159">
        <f t="shared" si="257"/>
        <v>21.122086381653968</v>
      </c>
      <c r="CI105" s="143">
        <f t="shared" si="258"/>
        <v>0.20251884063245484</v>
      </c>
      <c r="CJ105" s="142">
        <f t="shared" si="259"/>
        <v>33.428628489001049</v>
      </c>
      <c r="CK105" s="15" t="e">
        <v>#REF!</v>
      </c>
      <c r="CL105" s="80" t="e">
        <f t="shared" si="260"/>
        <v>#REF!</v>
      </c>
      <c r="CM105" s="15"/>
      <c r="CN105" s="34">
        <v>16.149999999999999</v>
      </c>
      <c r="CO105" s="135">
        <f t="shared" si="261"/>
        <v>46844</v>
      </c>
      <c r="CP105" s="108">
        <f t="shared" si="262"/>
        <v>23.89883239379898</v>
      </c>
      <c r="CQ105" s="158">
        <f t="shared" si="263"/>
        <v>-7.4041644956184899E-2</v>
      </c>
      <c r="CR105" s="159">
        <f t="shared" si="264"/>
        <v>22.129323530829943</v>
      </c>
      <c r="CS105" s="141">
        <f t="shared" si="265"/>
        <v>0.40099002840007342</v>
      </c>
      <c r="CT105" s="142">
        <f t="shared" si="266"/>
        <v>33.482025874117028</v>
      </c>
      <c r="CU105" s="24">
        <f t="shared" si="267"/>
        <v>25.450427733174116</v>
      </c>
      <c r="CV105" s="158">
        <f t="shared" si="268"/>
        <v>-7.1904853322631468E-2</v>
      </c>
      <c r="CW105" s="159">
        <f t="shared" si="269"/>
        <v>23.620418460022002</v>
      </c>
      <c r="CX105" s="143">
        <f t="shared" si="270"/>
        <v>0.37550473595049744</v>
      </c>
      <c r="CY105" s="142">
        <f t="shared" si="271"/>
        <v>35.007183878946883</v>
      </c>
      <c r="CZ105" s="24">
        <f t="shared" si="272"/>
        <v>27.00202307254925</v>
      </c>
      <c r="DA105" s="158">
        <f t="shared" si="273"/>
        <v>-6.9768061689078051E-2</v>
      </c>
      <c r="DB105" s="159">
        <f t="shared" si="274"/>
        <v>25.118144261093725</v>
      </c>
      <c r="DC105" s="143">
        <f t="shared" si="275"/>
        <v>0.35001944350092151</v>
      </c>
      <c r="DD105" s="142">
        <f t="shared" si="276"/>
        <v>36.453256161801981</v>
      </c>
      <c r="DE105" s="24">
        <f t="shared" si="277"/>
        <v>28.553618411924379</v>
      </c>
      <c r="DF105" s="158">
        <f t="shared" si="278"/>
        <v>-6.7631270055524634E-2</v>
      </c>
      <c r="DG105" s="159">
        <f t="shared" si="279"/>
        <v>26.622500934045121</v>
      </c>
      <c r="DH105" s="143">
        <f t="shared" si="280"/>
        <v>0.32453415105134559</v>
      </c>
      <c r="DI105" s="142">
        <f t="shared" si="281"/>
        <v>37.820242722682323</v>
      </c>
      <c r="DJ105" s="24">
        <f t="shared" si="282"/>
        <v>30.105213751299516</v>
      </c>
      <c r="DK105" s="158">
        <f t="shared" si="283"/>
        <v>-6.5494478421971203E-2</v>
      </c>
      <c r="DL105" s="159">
        <f t="shared" si="284"/>
        <v>28.133488478876199</v>
      </c>
      <c r="DM105" s="143">
        <f t="shared" si="285"/>
        <v>0.29904885860176961</v>
      </c>
      <c r="DN105" s="142">
        <f t="shared" si="286"/>
        <v>39.108143561587937</v>
      </c>
      <c r="DO105" s="51" t="e">
        <v>#REF!</v>
      </c>
      <c r="DP105" s="80" t="e">
        <f t="shared" si="287"/>
        <v>#REF!</v>
      </c>
      <c r="DQ105" s="15"/>
      <c r="DR105">
        <v>23.38</v>
      </c>
      <c r="DS105" s="135">
        <f t="shared" si="288"/>
        <v>46844</v>
      </c>
      <c r="DT105" s="108">
        <f t="shared" si="289"/>
        <v>-14.424630441039668</v>
      </c>
      <c r="DU105" s="158">
        <f t="shared" si="290"/>
        <v>0</v>
      </c>
      <c r="DV105" s="159">
        <f t="shared" si="291"/>
        <v>-14.424630441039668</v>
      </c>
      <c r="DW105" s="141"/>
      <c r="DX105" s="142"/>
      <c r="DY105" s="24">
        <f t="shared" si="292"/>
        <v>-5.1351168290989229</v>
      </c>
      <c r="DZ105" s="158">
        <f t="shared" si="293"/>
        <v>0</v>
      </c>
      <c r="EA105" s="159">
        <f t="shared" si="294"/>
        <v>-5.1351168290989229</v>
      </c>
      <c r="EB105" s="143"/>
      <c r="EC105" s="142"/>
      <c r="ED105" s="24">
        <f t="shared" si="295"/>
        <v>4.1543967828418227</v>
      </c>
      <c r="EE105" s="158">
        <f t="shared" si="296"/>
        <v>0</v>
      </c>
      <c r="EF105" s="159">
        <f t="shared" si="297"/>
        <v>4.1543967828418227</v>
      </c>
      <c r="EG105" s="143"/>
      <c r="EH105" s="142"/>
      <c r="EI105" s="24">
        <f t="shared" si="298"/>
        <v>13.443910394782568</v>
      </c>
      <c r="EJ105" s="158">
        <f t="shared" si="299"/>
        <v>0</v>
      </c>
      <c r="EK105" s="159">
        <f t="shared" si="300"/>
        <v>13.443910394782568</v>
      </c>
      <c r="EL105" s="143"/>
      <c r="EM105" s="142"/>
      <c r="EN105" s="24">
        <f t="shared" si="301"/>
        <v>22.733424006723315</v>
      </c>
      <c r="EO105" s="158">
        <f t="shared" si="302"/>
        <v>0</v>
      </c>
      <c r="EP105" s="159">
        <f t="shared" si="303"/>
        <v>22.733424006723315</v>
      </c>
      <c r="EQ105" s="143"/>
      <c r="ER105" s="142"/>
      <c r="ES105" s="51"/>
      <c r="ET105" s="80"/>
      <c r="EU105" s="67"/>
      <c r="EV105" s="34"/>
    </row>
    <row r="106" spans="1:152" ht="15" customHeight="1">
      <c r="A106">
        <f t="shared" si="205"/>
        <v>2028</v>
      </c>
      <c r="B106" s="46">
        <v>46874</v>
      </c>
      <c r="C106" s="111">
        <f t="shared" si="206"/>
        <v>2.9870000000000001</v>
      </c>
      <c r="D106" s="108">
        <f t="shared" si="186"/>
        <v>17.637388120890577</v>
      </c>
      <c r="E106" s="158">
        <f t="shared" si="187"/>
        <v>-0.15369895445961634</v>
      </c>
      <c r="F106" s="159">
        <f t="shared" si="304"/>
        <v>14.926540007311239</v>
      </c>
      <c r="G106" s="141">
        <f t="shared" si="188"/>
        <v>0.3800799971488914</v>
      </c>
      <c r="H106" s="80">
        <f t="shared" si="305"/>
        <v>24.341006547592556</v>
      </c>
      <c r="I106" s="24">
        <f t="shared" si="189"/>
        <v>23.01323028676191</v>
      </c>
      <c r="J106" s="158">
        <f t="shared" si="190"/>
        <v>-0.16608012556591828</v>
      </c>
      <c r="K106" s="159">
        <f t="shared" si="306"/>
        <v>19.191190111059097</v>
      </c>
      <c r="L106" s="143">
        <f t="shared" si="191"/>
        <v>0.35807141908969314</v>
      </c>
      <c r="M106" s="142">
        <f t="shared" si="192"/>
        <v>31.253610313380655</v>
      </c>
      <c r="N106" s="24">
        <f t="shared" si="193"/>
        <v>28.389072452633247</v>
      </c>
      <c r="O106" s="158">
        <f t="shared" si="194"/>
        <v>-0.17846129667222022</v>
      </c>
      <c r="P106" s="159">
        <f t="shared" si="307"/>
        <v>23.322721771414709</v>
      </c>
      <c r="Q106" s="143">
        <f t="shared" si="195"/>
        <v>0.33606284103049489</v>
      </c>
      <c r="R106" s="142">
        <f t="shared" si="308"/>
        <v>37.929584795285734</v>
      </c>
      <c r="S106" s="24">
        <f t="shared" si="196"/>
        <v>33.764914618504584</v>
      </c>
      <c r="T106" s="158">
        <f t="shared" si="197"/>
        <v>-0.19084246777852212</v>
      </c>
      <c r="U106" s="159">
        <f t="shared" si="198"/>
        <v>27.321134988378073</v>
      </c>
      <c r="V106" s="143">
        <f t="shared" si="199"/>
        <v>0.31405426297129663</v>
      </c>
      <c r="W106" s="142">
        <f t="shared" si="200"/>
        <v>44.368929993307795</v>
      </c>
      <c r="X106" s="24">
        <f t="shared" si="201"/>
        <v>39.140756784375917</v>
      </c>
      <c r="Y106" s="158">
        <f t="shared" si="202"/>
        <v>-0.20322363888482403</v>
      </c>
      <c r="Z106" s="159">
        <f t="shared" si="309"/>
        <v>31.186429761949178</v>
      </c>
      <c r="AA106" s="143">
        <f t="shared" si="203"/>
        <v>0.29204568491209837</v>
      </c>
      <c r="AB106" s="142">
        <f t="shared" si="310"/>
        <v>50.571645907446843</v>
      </c>
      <c r="AC106" s="144" t="e">
        <v>#REF!</v>
      </c>
      <c r="AD106" s="80" t="e">
        <f t="shared" si="207"/>
        <v>#REF!</v>
      </c>
      <c r="AE106">
        <v>29.9</v>
      </c>
      <c r="AG106" s="135">
        <f t="shared" si="208"/>
        <v>46874</v>
      </c>
      <c r="AH106" s="108">
        <f t="shared" si="209"/>
        <v>23.34905102412668</v>
      </c>
      <c r="AI106" s="158">
        <f t="shared" si="210"/>
        <v>-4.6302942367122388E-2</v>
      </c>
      <c r="AJ106" s="159">
        <f t="shared" si="211"/>
        <v>22.267921260229542</v>
      </c>
      <c r="AK106" s="143">
        <f t="shared" si="212"/>
        <v>0.30533584719948303</v>
      </c>
      <c r="AL106" s="142">
        <f t="shared" si="213"/>
        <v>30.478353299882354</v>
      </c>
      <c r="AM106" s="24">
        <f t="shared" si="214"/>
        <v>24.791164612272929</v>
      </c>
      <c r="AN106" s="158">
        <f t="shared" si="215"/>
        <v>-5.671773435973175E-2</v>
      </c>
      <c r="AO106" s="159">
        <f t="shared" si="216"/>
        <v>23.385065923325651</v>
      </c>
      <c r="AP106" s="143">
        <f t="shared" si="217"/>
        <v>0.28813573228436351</v>
      </c>
      <c r="AQ106" s="142">
        <f t="shared" si="218"/>
        <v>31.934384982012386</v>
      </c>
      <c r="AR106" s="24">
        <f t="shared" si="219"/>
        <v>26.233278200419175</v>
      </c>
      <c r="AS106" s="158">
        <f t="shared" si="220"/>
        <v>-6.7132526352341085E-2</v>
      </c>
      <c r="AT106" s="159">
        <f t="shared" si="221"/>
        <v>24.472171960321237</v>
      </c>
      <c r="AU106" s="143">
        <f t="shared" si="222"/>
        <v>0.27093561736924399</v>
      </c>
      <c r="AV106" s="142">
        <f t="shared" si="223"/>
        <v>33.340807625268873</v>
      </c>
      <c r="AW106" s="24">
        <f t="shared" si="224"/>
        <v>27.675391788565424</v>
      </c>
      <c r="AX106" s="158">
        <f t="shared" si="225"/>
        <v>-7.7547318344950475E-2</v>
      </c>
      <c r="AY106" s="159">
        <f t="shared" si="226"/>
        <v>25.529239371216313</v>
      </c>
      <c r="AZ106" s="143">
        <f t="shared" si="227"/>
        <v>0.25373550245412446</v>
      </c>
      <c r="BA106" s="142">
        <f t="shared" si="228"/>
        <v>34.697621229651816</v>
      </c>
      <c r="BB106" s="24">
        <f t="shared" si="204"/>
        <v>29.117505376711669</v>
      </c>
      <c r="BC106" s="158">
        <f t="shared" si="229"/>
        <v>-8.796211033755981E-2</v>
      </c>
      <c r="BD106" s="159">
        <f t="shared" si="230"/>
        <v>26.556268156010866</v>
      </c>
      <c r="BE106" s="143">
        <f t="shared" si="231"/>
        <v>0.23653538753900494</v>
      </c>
      <c r="BF106" s="142">
        <f t="shared" si="232"/>
        <v>36.004825795161224</v>
      </c>
      <c r="BG106" s="153" t="e">
        <v>#REF!</v>
      </c>
      <c r="BH106" s="80" t="e">
        <f t="shared" si="233"/>
        <v>#REF!</v>
      </c>
      <c r="BI106" s="24">
        <v>18.84</v>
      </c>
      <c r="BJ106" s="154">
        <v>23.02</v>
      </c>
      <c r="BK106" s="135">
        <f t="shared" si="234"/>
        <v>46874</v>
      </c>
      <c r="BL106" s="108">
        <f t="shared" si="235"/>
        <v>21.54457891897961</v>
      </c>
      <c r="BM106" s="158">
        <f t="shared" si="236"/>
        <v>-0.2332110622554211</v>
      </c>
      <c r="BN106" s="159">
        <f t="shared" si="237"/>
        <v>16.520144783438624</v>
      </c>
      <c r="BO106" s="141">
        <f t="shared" si="238"/>
        <v>0.26110846416481964</v>
      </c>
      <c r="BP106" s="142">
        <f t="shared" si="239"/>
        <v>27.170050831592125</v>
      </c>
      <c r="BQ106" s="24">
        <f t="shared" si="240"/>
        <v>23.169168247740398</v>
      </c>
      <c r="BR106" s="158">
        <f t="shared" si="241"/>
        <v>-0.23502155571892697</v>
      </c>
      <c r="BS106" s="159">
        <f t="shared" si="242"/>
        <v>17.723914281442884</v>
      </c>
      <c r="BT106" s="143">
        <f t="shared" si="243"/>
        <v>0.24588938704703184</v>
      </c>
      <c r="BU106" s="142">
        <f t="shared" si="244"/>
        <v>28.866220826566835</v>
      </c>
      <c r="BV106" s="24">
        <f t="shared" si="245"/>
        <v>24.793757576501189</v>
      </c>
      <c r="BW106" s="158">
        <f t="shared" si="246"/>
        <v>-0.23683204918243284</v>
      </c>
      <c r="BX106" s="159">
        <f t="shared" si="247"/>
        <v>18.921801162725941</v>
      </c>
      <c r="BY106" s="143">
        <f t="shared" si="248"/>
        <v>0.23067030992924398</v>
      </c>
      <c r="BZ106" s="142">
        <f t="shared" si="249"/>
        <v>30.512941320983259</v>
      </c>
      <c r="CA106" s="24">
        <f t="shared" si="250"/>
        <v>26.418346905261977</v>
      </c>
      <c r="CB106" s="158">
        <f t="shared" si="251"/>
        <v>-0.2386425426459387</v>
      </c>
      <c r="CC106" s="159">
        <f t="shared" si="252"/>
        <v>20.113805427287794</v>
      </c>
      <c r="CD106" s="143">
        <f t="shared" si="253"/>
        <v>0.21545123281145614</v>
      </c>
      <c r="CE106" s="142">
        <f t="shared" si="254"/>
        <v>32.110212314841391</v>
      </c>
      <c r="CF106" s="24">
        <f t="shared" si="255"/>
        <v>28.042936234022772</v>
      </c>
      <c r="CG106" s="158">
        <f t="shared" si="256"/>
        <v>-0.24045303610944457</v>
      </c>
      <c r="CH106" s="159">
        <f t="shared" si="257"/>
        <v>21.299927075128444</v>
      </c>
      <c r="CI106" s="143">
        <f t="shared" si="258"/>
        <v>0.20023215569366826</v>
      </c>
      <c r="CJ106" s="142">
        <f t="shared" si="259"/>
        <v>33.658033808141234</v>
      </c>
      <c r="CK106" s="15" t="e">
        <v>#REF!</v>
      </c>
      <c r="CL106" s="80" t="e">
        <f t="shared" si="260"/>
        <v>#REF!</v>
      </c>
      <c r="CM106" s="15"/>
      <c r="CN106" s="34">
        <v>17.7</v>
      </c>
      <c r="CO106" s="135">
        <f t="shared" si="261"/>
        <v>46874</v>
      </c>
      <c r="CP106" s="108">
        <f t="shared" si="262"/>
        <v>24.108683674528049</v>
      </c>
      <c r="CQ106" s="158">
        <f t="shared" si="263"/>
        <v>-7.3752646626805446E-2</v>
      </c>
      <c r="CR106" s="159">
        <f t="shared" si="264"/>
        <v>22.330604446843147</v>
      </c>
      <c r="CS106" s="141">
        <f t="shared" si="265"/>
        <v>0.39754317526473715</v>
      </c>
      <c r="CT106" s="142">
        <f t="shared" si="266"/>
        <v>33.692926333953061</v>
      </c>
      <c r="CU106" s="24">
        <f t="shared" si="267"/>
        <v>25.673903289088514</v>
      </c>
      <c r="CV106" s="158">
        <f t="shared" si="268"/>
        <v>-7.1597092216327887E-2</v>
      </c>
      <c r="CW106" s="159">
        <f t="shared" si="269"/>
        <v>23.835726467746557</v>
      </c>
      <c r="CX106" s="143">
        <f t="shared" si="270"/>
        <v>0.37183410111854209</v>
      </c>
      <c r="CY106" s="142">
        <f t="shared" si="271"/>
        <v>35.220336040791125</v>
      </c>
      <c r="CZ106" s="24">
        <f t="shared" si="272"/>
        <v>27.239122903648973</v>
      </c>
      <c r="DA106" s="158">
        <f t="shared" si="273"/>
        <v>-6.9441537805850329E-2</v>
      </c>
      <c r="DB106" s="159">
        <f t="shared" si="274"/>
        <v>25.347596320737026</v>
      </c>
      <c r="DC106" s="143">
        <f t="shared" si="275"/>
        <v>0.34612502697234709</v>
      </c>
      <c r="DD106" s="142">
        <f t="shared" si="276"/>
        <v>36.667265053377548</v>
      </c>
      <c r="DE106" s="24">
        <f t="shared" si="277"/>
        <v>28.804342518209431</v>
      </c>
      <c r="DF106" s="158">
        <f t="shared" si="278"/>
        <v>-6.7285983395372756E-2</v>
      </c>
      <c r="DG106" s="159">
        <f t="shared" si="279"/>
        <v>26.866214005814562</v>
      </c>
      <c r="DH106" s="143">
        <f t="shared" si="280"/>
        <v>0.32041595282615215</v>
      </c>
      <c r="DI106" s="142">
        <f t="shared" si="281"/>
        <v>38.033713371712352</v>
      </c>
      <c r="DJ106" s="24">
        <f t="shared" si="282"/>
        <v>30.369562132769897</v>
      </c>
      <c r="DK106" s="158">
        <f t="shared" si="283"/>
        <v>-6.5130428984895183E-2</v>
      </c>
      <c r="DL106" s="159">
        <f t="shared" si="284"/>
        <v>28.391579522979164</v>
      </c>
      <c r="DM106" s="143">
        <f t="shared" si="285"/>
        <v>0.2947068786799571</v>
      </c>
      <c r="DN106" s="142">
        <f t="shared" si="286"/>
        <v>39.319680995795537</v>
      </c>
      <c r="DO106" s="51" t="e">
        <v>#REF!</v>
      </c>
      <c r="DP106" s="80" t="e">
        <f t="shared" si="287"/>
        <v>#REF!</v>
      </c>
      <c r="DQ106" s="15"/>
      <c r="DR106">
        <v>28.87</v>
      </c>
      <c r="DS106" s="135">
        <f t="shared" si="288"/>
        <v>46874</v>
      </c>
      <c r="DT106" s="108">
        <f t="shared" si="289"/>
        <v>-14.551290485439207</v>
      </c>
      <c r="DU106" s="158">
        <f t="shared" si="290"/>
        <v>0</v>
      </c>
      <c r="DV106" s="159">
        <f t="shared" si="291"/>
        <v>-14.551290485439207</v>
      </c>
      <c r="DW106" s="141"/>
      <c r="DX106" s="142"/>
      <c r="DY106" s="24">
        <f t="shared" si="292"/>
        <v>-5.1802073517455192</v>
      </c>
      <c r="DZ106" s="158">
        <f t="shared" si="293"/>
        <v>0</v>
      </c>
      <c r="EA106" s="159">
        <f t="shared" si="294"/>
        <v>-5.1802073517455192</v>
      </c>
      <c r="EB106" s="143"/>
      <c r="EC106" s="142"/>
      <c r="ED106" s="24">
        <f t="shared" si="295"/>
        <v>4.1908757819481677</v>
      </c>
      <c r="EE106" s="158">
        <f t="shared" si="296"/>
        <v>0</v>
      </c>
      <c r="EF106" s="159">
        <f t="shared" si="297"/>
        <v>4.1908757819481677</v>
      </c>
      <c r="EG106" s="143"/>
      <c r="EH106" s="142"/>
      <c r="EI106" s="24">
        <f t="shared" si="298"/>
        <v>13.561958915641855</v>
      </c>
      <c r="EJ106" s="158">
        <f t="shared" si="299"/>
        <v>0</v>
      </c>
      <c r="EK106" s="159">
        <f t="shared" si="300"/>
        <v>13.561958915641855</v>
      </c>
      <c r="EL106" s="143"/>
      <c r="EM106" s="142"/>
      <c r="EN106" s="24">
        <f t="shared" si="301"/>
        <v>22.933042049335544</v>
      </c>
      <c r="EO106" s="158">
        <f t="shared" si="302"/>
        <v>0</v>
      </c>
      <c r="EP106" s="159">
        <f t="shared" si="303"/>
        <v>22.933042049335544</v>
      </c>
      <c r="EQ106" s="143"/>
      <c r="ER106" s="142"/>
      <c r="ES106" s="51"/>
      <c r="ET106" s="80"/>
      <c r="EU106" s="67"/>
      <c r="EV106" s="34"/>
    </row>
    <row r="107" spans="1:152" ht="15" customHeight="1">
      <c r="A107">
        <f t="shared" si="205"/>
        <v>2028</v>
      </c>
      <c r="B107" s="48">
        <v>46905</v>
      </c>
      <c r="C107" s="111">
        <f t="shared" si="206"/>
        <v>3.1349999999999998</v>
      </c>
      <c r="D107" s="108">
        <f t="shared" si="186"/>
        <v>18.511286159689302</v>
      </c>
      <c r="E107" s="158">
        <f t="shared" si="187"/>
        <v>-0.15571164025171771</v>
      </c>
      <c r="F107" s="159">
        <f t="shared" si="304"/>
        <v>15.62886342859516</v>
      </c>
      <c r="G107" s="141">
        <f t="shared" si="188"/>
        <v>0.37650227804754111</v>
      </c>
      <c r="H107" s="80">
        <f t="shared" si="305"/>
        <v>25.480827568402244</v>
      </c>
      <c r="I107" s="24">
        <f t="shared" si="189"/>
        <v>24.153490776363771</v>
      </c>
      <c r="J107" s="158">
        <f t="shared" si="190"/>
        <v>-0.16870627413797701</v>
      </c>
      <c r="K107" s="159">
        <f t="shared" si="306"/>
        <v>20.078645340057445</v>
      </c>
      <c r="L107" s="143">
        <f t="shared" si="191"/>
        <v>0.3534032180490187</v>
      </c>
      <c r="M107" s="142">
        <f t="shared" si="192"/>
        <v>32.689412143848017</v>
      </c>
      <c r="N107" s="24">
        <f t="shared" si="193"/>
        <v>29.79569539303824</v>
      </c>
      <c r="O107" s="158">
        <f t="shared" si="194"/>
        <v>-0.18170090802423633</v>
      </c>
      <c r="P107" s="159">
        <f t="shared" si="307"/>
        <v>24.381790484909637</v>
      </c>
      <c r="Q107" s="143">
        <f t="shared" si="195"/>
        <v>0.33030415805049623</v>
      </c>
      <c r="R107" s="142">
        <f t="shared" si="308"/>
        <v>39.637337473364781</v>
      </c>
      <c r="S107" s="24">
        <f t="shared" si="196"/>
        <v>35.437900009712713</v>
      </c>
      <c r="T107" s="158">
        <f t="shared" si="197"/>
        <v>-0.19469554191049565</v>
      </c>
      <c r="U107" s="159">
        <f t="shared" si="198"/>
        <v>28.538298863151738</v>
      </c>
      <c r="V107" s="143">
        <f t="shared" si="199"/>
        <v>0.30720509805197382</v>
      </c>
      <c r="W107" s="142">
        <f t="shared" si="200"/>
        <v>46.324603556952553</v>
      </c>
      <c r="X107" s="24">
        <f t="shared" si="201"/>
        <v>41.080104626387175</v>
      </c>
      <c r="Y107" s="158">
        <f t="shared" si="202"/>
        <v>-0.20769017579675492</v>
      </c>
      <c r="Z107" s="159">
        <f t="shared" si="309"/>
        <v>32.548170474783738</v>
      </c>
      <c r="AA107" s="143">
        <f t="shared" si="203"/>
        <v>0.28410603805345136</v>
      </c>
      <c r="AB107" s="142">
        <f t="shared" si="310"/>
        <v>52.751210394611299</v>
      </c>
      <c r="AC107" s="144" t="e">
        <v>#REF!</v>
      </c>
      <c r="AD107" s="80" t="e">
        <f t="shared" si="207"/>
        <v>#REF!</v>
      </c>
      <c r="AE107">
        <v>31.97</v>
      </c>
      <c r="AG107" s="135">
        <f t="shared" si="208"/>
        <v>46905</v>
      </c>
      <c r="AH107" s="108">
        <f t="shared" si="209"/>
        <v>24.505950773564493</v>
      </c>
      <c r="AI107" s="158">
        <f t="shared" si="210"/>
        <v>-5.4657950145798676E-2</v>
      </c>
      <c r="AJ107" s="159">
        <f t="shared" si="211"/>
        <v>23.16650573790761</v>
      </c>
      <c r="AK107" s="143">
        <f t="shared" si="212"/>
        <v>0.29153748291031351</v>
      </c>
      <c r="AL107" s="142">
        <f t="shared" si="213"/>
        <v>31.650353978413534</v>
      </c>
      <c r="AM107" s="24">
        <f t="shared" si="214"/>
        <v>26.019518265642994</v>
      </c>
      <c r="AN107" s="158">
        <f t="shared" si="215"/>
        <v>-6.5588774684409448E-2</v>
      </c>
      <c r="AO107" s="159">
        <f t="shared" si="216"/>
        <v>24.312929944720857</v>
      </c>
      <c r="AP107" s="143">
        <f t="shared" si="217"/>
        <v>0.27348513598734742</v>
      </c>
      <c r="AQ107" s="142">
        <f t="shared" si="218"/>
        <v>33.135469756847634</v>
      </c>
      <c r="AR107" s="24">
        <f t="shared" si="219"/>
        <v>27.533085757721498</v>
      </c>
      <c r="AS107" s="158">
        <f t="shared" si="220"/>
        <v>-7.6519599223020221E-2</v>
      </c>
      <c r="AT107" s="159">
        <f t="shared" si="221"/>
        <v>25.426265070167602</v>
      </c>
      <c r="AU107" s="143">
        <f t="shared" si="222"/>
        <v>0.25543278906438127</v>
      </c>
      <c r="AV107" s="142">
        <f t="shared" si="223"/>
        <v>34.56593864436509</v>
      </c>
      <c r="AW107" s="24">
        <f t="shared" si="224"/>
        <v>29.046653249799999</v>
      </c>
      <c r="AX107" s="158">
        <f t="shared" si="225"/>
        <v>-8.7450423761630966E-2</v>
      </c>
      <c r="AY107" s="159">
        <f t="shared" si="226"/>
        <v>26.506511114247836</v>
      </c>
      <c r="AZ107" s="143">
        <f t="shared" si="227"/>
        <v>0.23738044214141518</v>
      </c>
      <c r="BA107" s="142">
        <f t="shared" si="228"/>
        <v>35.941760640965896</v>
      </c>
      <c r="BB107" s="24">
        <f t="shared" si="204"/>
        <v>30.560220741878499</v>
      </c>
      <c r="BC107" s="158">
        <f t="shared" si="229"/>
        <v>-9.8381248300241711E-2</v>
      </c>
      <c r="BD107" s="159">
        <f t="shared" si="230"/>
        <v>27.553668076961554</v>
      </c>
      <c r="BE107" s="143">
        <f t="shared" si="231"/>
        <v>0.21932809521844909</v>
      </c>
      <c r="BF107" s="142">
        <f t="shared" si="232"/>
        <v>37.262935746650051</v>
      </c>
      <c r="BG107" s="153" t="e">
        <v>#REF!</v>
      </c>
      <c r="BH107" s="80" t="e">
        <f t="shared" si="233"/>
        <v>#REF!</v>
      </c>
      <c r="BI107" s="24">
        <v>18.16</v>
      </c>
      <c r="BJ107" s="154">
        <v>35.47</v>
      </c>
      <c r="BK107" s="135">
        <f t="shared" si="234"/>
        <v>46905</v>
      </c>
      <c r="BL107" s="108">
        <f t="shared" si="235"/>
        <v>22.612070609642139</v>
      </c>
      <c r="BM107" s="158">
        <f t="shared" si="236"/>
        <v>-0.23440070858269665</v>
      </c>
      <c r="BN107" s="159">
        <f t="shared" si="237"/>
        <v>17.31178523622005</v>
      </c>
      <c r="BO107" s="141">
        <f t="shared" si="238"/>
        <v>0.25110825175718116</v>
      </c>
      <c r="BP107" s="142">
        <f t="shared" si="239"/>
        <v>28.290148129039316</v>
      </c>
      <c r="BQ107" s="24">
        <f t="shared" si="240"/>
        <v>24.317155157906306</v>
      </c>
      <c r="BR107" s="158">
        <f t="shared" si="241"/>
        <v>-0.23630090845149174</v>
      </c>
      <c r="BS107" s="159">
        <f t="shared" si="242"/>
        <v>18.570989303137168</v>
      </c>
      <c r="BT107" s="143">
        <f t="shared" si="243"/>
        <v>0.23513509917456824</v>
      </c>
      <c r="BU107" s="142">
        <f t="shared" si="244"/>
        <v>30.03497184760397</v>
      </c>
      <c r="BV107" s="24">
        <f t="shared" si="245"/>
        <v>26.022239706170478</v>
      </c>
      <c r="BW107" s="158">
        <f t="shared" si="246"/>
        <v>-0.23820110832028679</v>
      </c>
      <c r="BX107" s="159">
        <f t="shared" si="247"/>
        <v>19.823713367184496</v>
      </c>
      <c r="BY107" s="143">
        <f t="shared" si="248"/>
        <v>0.21916194659195526</v>
      </c>
      <c r="BZ107" s="142">
        <f t="shared" si="249"/>
        <v>31.725324414857269</v>
      </c>
      <c r="CA107" s="24">
        <f t="shared" si="250"/>
        <v>27.727324254434649</v>
      </c>
      <c r="CB107" s="158">
        <f t="shared" si="251"/>
        <v>-0.24010130818908187</v>
      </c>
      <c r="CC107" s="159">
        <f t="shared" si="252"/>
        <v>21.069957428362027</v>
      </c>
      <c r="CD107" s="143">
        <f t="shared" si="253"/>
        <v>0.20318879400934231</v>
      </c>
      <c r="CE107" s="142">
        <f t="shared" si="254"/>
        <v>33.361205830799207</v>
      </c>
      <c r="CF107" s="24">
        <f t="shared" si="255"/>
        <v>29.43240880269882</v>
      </c>
      <c r="CG107" s="158">
        <f t="shared" si="256"/>
        <v>-0.24200150805787696</v>
      </c>
      <c r="CH107" s="159">
        <f t="shared" si="257"/>
        <v>22.309721486669773</v>
      </c>
      <c r="CI107" s="143">
        <f t="shared" si="258"/>
        <v>0.18721564142672931</v>
      </c>
      <c r="CJ107" s="142">
        <f t="shared" si="259"/>
        <v>34.942616095429791</v>
      </c>
      <c r="CK107" s="15" t="e">
        <v>#REF!</v>
      </c>
      <c r="CL107" s="80" t="e">
        <f t="shared" si="260"/>
        <v>#REF!</v>
      </c>
      <c r="CM107" s="15"/>
      <c r="CN107" s="34">
        <v>31.59</v>
      </c>
      <c r="CO107" s="135">
        <f t="shared" si="261"/>
        <v>46905</v>
      </c>
      <c r="CP107" s="108">
        <f t="shared" si="262"/>
        <v>25.303221734062749</v>
      </c>
      <c r="CQ107" s="158">
        <f t="shared" si="263"/>
        <v>-7.2107579213414777E-2</v>
      </c>
      <c r="CR107" s="159">
        <f t="shared" si="264"/>
        <v>23.478667668519218</v>
      </c>
      <c r="CS107" s="141">
        <f t="shared" si="265"/>
        <v>0.37792262664820736</v>
      </c>
      <c r="CT107" s="142">
        <f t="shared" si="266"/>
        <v>34.865881754461753</v>
      </c>
      <c r="CU107" s="24">
        <f t="shared" si="267"/>
        <v>26.945994915062766</v>
      </c>
      <c r="CV107" s="158">
        <f t="shared" si="268"/>
        <v>-6.9845221303522859E-2</v>
      </c>
      <c r="CW107" s="159">
        <f t="shared" si="269"/>
        <v>25.063945936976605</v>
      </c>
      <c r="CX107" s="143">
        <f t="shared" si="270"/>
        <v>0.35093971822895015</v>
      </c>
      <c r="CY107" s="142">
        <f t="shared" si="271"/>
        <v>36.402414777953616</v>
      </c>
      <c r="CZ107" s="24">
        <f t="shared" si="272"/>
        <v>28.588768096062779</v>
      </c>
      <c r="DA107" s="158">
        <f t="shared" si="273"/>
        <v>-6.7582863393630926E-2</v>
      </c>
      <c r="DB107" s="159">
        <f t="shared" si="274"/>
        <v>26.656657287234374</v>
      </c>
      <c r="DC107" s="143">
        <f t="shared" si="275"/>
        <v>0.32395680980969294</v>
      </c>
      <c r="DD107" s="142">
        <f t="shared" si="276"/>
        <v>37.85029420485241</v>
      </c>
      <c r="DE107" s="24">
        <f t="shared" si="277"/>
        <v>30.231541277062792</v>
      </c>
      <c r="DF107" s="158">
        <f t="shared" si="278"/>
        <v>-6.5320505483739022E-2</v>
      </c>
      <c r="DG107" s="159">
        <f t="shared" si="279"/>
        <v>28.256801719292529</v>
      </c>
      <c r="DH107" s="143">
        <f t="shared" si="280"/>
        <v>0.29697390139043572</v>
      </c>
      <c r="DI107" s="142">
        <f t="shared" si="281"/>
        <v>39.209520035158128</v>
      </c>
      <c r="DJ107" s="24">
        <f t="shared" si="282"/>
        <v>31.874314458062813</v>
      </c>
      <c r="DK107" s="158">
        <f t="shared" si="283"/>
        <v>-6.305814757384709E-2</v>
      </c>
      <c r="DL107" s="159">
        <f t="shared" si="284"/>
        <v>29.86437923315108</v>
      </c>
      <c r="DM107" s="143">
        <f t="shared" si="285"/>
        <v>0.26999099297117846</v>
      </c>
      <c r="DN107" s="142">
        <f t="shared" si="286"/>
        <v>40.480092268870784</v>
      </c>
      <c r="DO107" s="51" t="e">
        <v>#REF!</v>
      </c>
      <c r="DP107" s="80" t="e">
        <f t="shared" si="287"/>
        <v>#REF!</v>
      </c>
      <c r="DQ107" s="15"/>
      <c r="DR107">
        <v>49</v>
      </c>
      <c r="DS107" s="135">
        <f t="shared" si="288"/>
        <v>46905</v>
      </c>
      <c r="DT107" s="108">
        <f t="shared" si="289"/>
        <v>-15.272278430482727</v>
      </c>
      <c r="DU107" s="158">
        <f t="shared" si="290"/>
        <v>0</v>
      </c>
      <c r="DV107" s="159">
        <f t="shared" si="291"/>
        <v>-15.272278430482727</v>
      </c>
      <c r="DW107" s="141"/>
      <c r="DX107" s="142"/>
      <c r="DY107" s="24">
        <f t="shared" si="292"/>
        <v>-5.4368764806569141</v>
      </c>
      <c r="DZ107" s="158">
        <f t="shared" si="293"/>
        <v>0</v>
      </c>
      <c r="EA107" s="159">
        <f t="shared" si="294"/>
        <v>-5.4368764806569141</v>
      </c>
      <c r="EB107" s="143"/>
      <c r="EC107" s="142"/>
      <c r="ED107" s="24">
        <f t="shared" si="295"/>
        <v>4.3985254691689004</v>
      </c>
      <c r="EE107" s="158">
        <f t="shared" si="296"/>
        <v>0</v>
      </c>
      <c r="EF107" s="159">
        <f t="shared" si="297"/>
        <v>4.3985254691689004</v>
      </c>
      <c r="EG107" s="143"/>
      <c r="EH107" s="142"/>
      <c r="EI107" s="24">
        <f t="shared" si="298"/>
        <v>14.233927418994714</v>
      </c>
      <c r="EJ107" s="158">
        <f t="shared" si="299"/>
        <v>0</v>
      </c>
      <c r="EK107" s="159">
        <f t="shared" si="300"/>
        <v>14.233927418994714</v>
      </c>
      <c r="EL107" s="143"/>
      <c r="EM107" s="142"/>
      <c r="EN107" s="24">
        <f t="shared" si="301"/>
        <v>24.069329368820529</v>
      </c>
      <c r="EO107" s="158">
        <f t="shared" si="302"/>
        <v>0</v>
      </c>
      <c r="EP107" s="159">
        <f t="shared" si="303"/>
        <v>24.069329368820529</v>
      </c>
      <c r="EQ107" s="143"/>
      <c r="ER107" s="142"/>
      <c r="ES107" s="51"/>
      <c r="ET107" s="80"/>
      <c r="EU107" s="67"/>
      <c r="EV107" s="34"/>
    </row>
    <row r="108" spans="1:152" ht="15" customHeight="1">
      <c r="A108">
        <f t="shared" si="205"/>
        <v>2028</v>
      </c>
      <c r="B108" s="46">
        <v>46935</v>
      </c>
      <c r="C108" s="111">
        <f t="shared" si="206"/>
        <v>3.3039999999999998</v>
      </c>
      <c r="D108" s="108">
        <f t="shared" si="186"/>
        <v>19.509183244533798</v>
      </c>
      <c r="E108" s="158">
        <f t="shared" si="187"/>
        <v>-0.1580099098386443</v>
      </c>
      <c r="F108" s="159">
        <f t="shared" si="304"/>
        <v>16.426538959039423</v>
      </c>
      <c r="G108" s="141">
        <f t="shared" si="188"/>
        <v>0.37241690961424251</v>
      </c>
      <c r="H108" s="80">
        <f t="shared" si="305"/>
        <v>26.774732977561033</v>
      </c>
      <c r="I108" s="24">
        <f t="shared" si="189"/>
        <v>25.455544984084817</v>
      </c>
      <c r="J108" s="158">
        <f t="shared" si="190"/>
        <v>-0.1717050518993144</v>
      </c>
      <c r="K108" s="159">
        <f t="shared" si="306"/>
        <v>21.084699311467201</v>
      </c>
      <c r="L108" s="143">
        <f t="shared" si="191"/>
        <v>0.34807263713095121</v>
      </c>
      <c r="M108" s="142">
        <f t="shared" si="192"/>
        <v>34.315923656300775</v>
      </c>
      <c r="N108" s="24">
        <f t="shared" si="193"/>
        <v>31.401906723635836</v>
      </c>
      <c r="O108" s="158">
        <f t="shared" si="194"/>
        <v>-0.18540019395998447</v>
      </c>
      <c r="P108" s="159">
        <f t="shared" si="307"/>
        <v>25.579987126360411</v>
      </c>
      <c r="Q108" s="143">
        <f t="shared" si="195"/>
        <v>0.32372836464765997</v>
      </c>
      <c r="R108" s="142">
        <f t="shared" si="308"/>
        <v>41.567594634096828</v>
      </c>
      <c r="S108" s="24">
        <f t="shared" si="196"/>
        <v>37.348268463186855</v>
      </c>
      <c r="T108" s="158">
        <f t="shared" si="197"/>
        <v>-0.19909533602065457</v>
      </c>
      <c r="U108" s="159">
        <f t="shared" si="198"/>
        <v>29.912402403719053</v>
      </c>
      <c r="V108" s="143">
        <f t="shared" si="199"/>
        <v>0.29938409216436868</v>
      </c>
      <c r="W108" s="142">
        <f t="shared" si="200"/>
        <v>48.529745910949174</v>
      </c>
      <c r="X108" s="24">
        <f t="shared" si="201"/>
        <v>43.294630202737871</v>
      </c>
      <c r="Y108" s="158">
        <f t="shared" si="202"/>
        <v>-0.21279047808132467</v>
      </c>
      <c r="Z108" s="159">
        <f t="shared" si="309"/>
        <v>34.081945143543123</v>
      </c>
      <c r="AA108" s="143">
        <f t="shared" si="203"/>
        <v>0.27503981968107744</v>
      </c>
      <c r="AB108" s="142">
        <f t="shared" si="310"/>
        <v>55.202377486857827</v>
      </c>
      <c r="AC108" s="144" t="e">
        <v>#REF!</v>
      </c>
      <c r="AD108" s="80" t="e">
        <f t="shared" si="207"/>
        <v>#REF!</v>
      </c>
      <c r="AE108">
        <v>27.39</v>
      </c>
      <c r="AG108" s="135">
        <f t="shared" si="208"/>
        <v>46935</v>
      </c>
      <c r="AH108" s="108">
        <f t="shared" si="209"/>
        <v>25.827005217179291</v>
      </c>
      <c r="AI108" s="158">
        <f t="shared" si="210"/>
        <v>-6.4198465784962841E-2</v>
      </c>
      <c r="AJ108" s="159">
        <f t="shared" si="211"/>
        <v>24.168951106416152</v>
      </c>
      <c r="AK108" s="143">
        <f t="shared" si="212"/>
        <v>0.27578124260714015</v>
      </c>
      <c r="AL108" s="142">
        <f t="shared" si="213"/>
        <v>32.949608808794089</v>
      </c>
      <c r="AM108" s="24">
        <f t="shared" si="214"/>
        <v>27.42216534280206</v>
      </c>
      <c r="AN108" s="158">
        <f t="shared" si="215"/>
        <v>-7.5718543703804944E-2</v>
      </c>
      <c r="AO108" s="159">
        <f t="shared" si="216"/>
        <v>25.345798917840138</v>
      </c>
      <c r="AP108" s="143">
        <f t="shared" si="217"/>
        <v>0.25675573886440328</v>
      </c>
      <c r="AQ108" s="142">
        <f t="shared" si="218"/>
        <v>34.462963666655035</v>
      </c>
      <c r="AR108" s="24">
        <f t="shared" si="219"/>
        <v>29.017325468424826</v>
      </c>
      <c r="AS108" s="158">
        <f t="shared" si="220"/>
        <v>-8.7238621622647047E-2</v>
      </c>
      <c r="AT108" s="159">
        <f t="shared" si="221"/>
        <v>26.485893991383712</v>
      </c>
      <c r="AU108" s="143">
        <f t="shared" si="222"/>
        <v>0.23773023512166641</v>
      </c>
      <c r="AV108" s="142">
        <f t="shared" si="223"/>
        <v>35.915621074635375</v>
      </c>
      <c r="AW108" s="24">
        <f t="shared" si="224"/>
        <v>30.612485594047588</v>
      </c>
      <c r="AX108" s="158">
        <f t="shared" si="225"/>
        <v>-9.8758699541489095E-2</v>
      </c>
      <c r="AY108" s="159">
        <f t="shared" si="226"/>
        <v>27.58923632704688</v>
      </c>
      <c r="AZ108" s="143">
        <f t="shared" si="227"/>
        <v>0.21870473137892965</v>
      </c>
      <c r="BA108" s="142">
        <f t="shared" si="228"/>
        <v>37.307581032735122</v>
      </c>
      <c r="BB108" s="24">
        <f t="shared" si="204"/>
        <v>32.207645719670353</v>
      </c>
      <c r="BC108" s="158">
        <f t="shared" si="229"/>
        <v>-0.1102787774603312</v>
      </c>
      <c r="BD108" s="159">
        <f t="shared" si="230"/>
        <v>28.655825924829639</v>
      </c>
      <c r="BE108" s="143">
        <f t="shared" si="231"/>
        <v>0.19967922763619278</v>
      </c>
      <c r="BF108" s="142">
        <f t="shared" si="232"/>
        <v>38.638843540954255</v>
      </c>
      <c r="BG108" s="153" t="e">
        <v>#REF!</v>
      </c>
      <c r="BH108" s="80" t="e">
        <f t="shared" si="233"/>
        <v>#REF!</v>
      </c>
      <c r="BI108" s="24">
        <v>29.9</v>
      </c>
      <c r="BJ108" s="154">
        <v>45.6</v>
      </c>
      <c r="BK108" s="135">
        <f t="shared" si="234"/>
        <v>46935</v>
      </c>
      <c r="BL108" s="108">
        <f t="shared" si="235"/>
        <v>23.831030715871652</v>
      </c>
      <c r="BM108" s="158">
        <f t="shared" si="236"/>
        <v>-0.23575915607803158</v>
      </c>
      <c r="BN108" s="159">
        <f t="shared" si="237"/>
        <v>18.212647025828105</v>
      </c>
      <c r="BO108" s="141">
        <f t="shared" si="238"/>
        <v>0.23968909029170202</v>
      </c>
      <c r="BP108" s="142">
        <f t="shared" si="239"/>
        <v>29.543068788872535</v>
      </c>
      <c r="BQ108" s="24">
        <f t="shared" si="240"/>
        <v>25.62803210262279</v>
      </c>
      <c r="BR108" s="158">
        <f t="shared" si="241"/>
        <v>-0.23776179096367717</v>
      </c>
      <c r="BS108" s="159">
        <f t="shared" si="242"/>
        <v>19.534665291028585</v>
      </c>
      <c r="BT108" s="143">
        <f t="shared" si="243"/>
        <v>0.22285486504993066</v>
      </c>
      <c r="BU108" s="142">
        <f t="shared" si="244"/>
        <v>31.339363738348084</v>
      </c>
      <c r="BV108" s="24">
        <f t="shared" si="245"/>
        <v>27.425033489373927</v>
      </c>
      <c r="BW108" s="158">
        <f t="shared" si="246"/>
        <v>-0.23976442584932278</v>
      </c>
      <c r="BX108" s="159">
        <f t="shared" si="247"/>
        <v>20.849486080895737</v>
      </c>
      <c r="BY108" s="143">
        <f t="shared" si="248"/>
        <v>0.20602063980815932</v>
      </c>
      <c r="BZ108" s="142">
        <f t="shared" si="249"/>
        <v>33.075156435614943</v>
      </c>
      <c r="CA108" s="24">
        <f t="shared" si="250"/>
        <v>29.222034876125065</v>
      </c>
      <c r="CB108" s="158">
        <f t="shared" si="251"/>
        <v>-0.24176706073496837</v>
      </c>
      <c r="CC108" s="159">
        <f t="shared" si="252"/>
        <v>22.157109395429572</v>
      </c>
      <c r="CD108" s="143">
        <f t="shared" si="253"/>
        <v>0.18918641456638796</v>
      </c>
      <c r="CE108" s="142">
        <f t="shared" si="254"/>
        <v>34.75044688067311</v>
      </c>
      <c r="CF108" s="24">
        <f t="shared" si="255"/>
        <v>31.019036262876206</v>
      </c>
      <c r="CG108" s="158">
        <f t="shared" si="256"/>
        <v>-0.24376969562061396</v>
      </c>
      <c r="CH108" s="159">
        <f t="shared" si="257"/>
        <v>23.45753523463009</v>
      </c>
      <c r="CI108" s="143">
        <f t="shared" si="258"/>
        <v>0.1723521893246166</v>
      </c>
      <c r="CJ108" s="142">
        <f t="shared" si="259"/>
        <v>36.365235073522591</v>
      </c>
      <c r="CK108" s="15" t="e">
        <v>#REF!</v>
      </c>
      <c r="CL108" s="80" t="e">
        <f t="shared" si="260"/>
        <v>#REF!</v>
      </c>
      <c r="CM108" s="15"/>
      <c r="CN108" s="34">
        <v>42.4</v>
      </c>
      <c r="CO108" s="135">
        <f t="shared" si="261"/>
        <v>46935</v>
      </c>
      <c r="CP108" s="108">
        <f t="shared" si="262"/>
        <v>26.667255058801697</v>
      </c>
      <c r="CQ108" s="158">
        <f t="shared" si="263"/>
        <v>-7.0229090072448389E-2</v>
      </c>
      <c r="CR108" s="159">
        <f t="shared" si="264"/>
        <v>24.794438001292157</v>
      </c>
      <c r="CS108" s="141">
        <f t="shared" si="265"/>
        <v>0.35551808126852136</v>
      </c>
      <c r="CT108" s="142">
        <f t="shared" si="266"/>
        <v>36.14794641000514</v>
      </c>
      <c r="CU108" s="24">
        <f t="shared" si="267"/>
        <v>28.39858602850634</v>
      </c>
      <c r="CV108" s="158">
        <f t="shared" si="268"/>
        <v>-6.7844774112549536E-2</v>
      </c>
      <c r="CW108" s="159">
        <f t="shared" si="269"/>
        <v>26.471890374286524</v>
      </c>
      <c r="CX108" s="143">
        <f t="shared" si="270"/>
        <v>0.32708059182124033</v>
      </c>
      <c r="CY108" s="142">
        <f t="shared" si="271"/>
        <v>37.6872123535966</v>
      </c>
      <c r="CZ108" s="24">
        <f t="shared" si="272"/>
        <v>30.12991699821098</v>
      </c>
      <c r="DA108" s="158">
        <f t="shared" si="273"/>
        <v>-6.5460458152650683E-2</v>
      </c>
      <c r="DB108" s="159">
        <f t="shared" si="274"/>
        <v>28.157598827406751</v>
      </c>
      <c r="DC108" s="143">
        <f t="shared" si="275"/>
        <v>0.29864310237395941</v>
      </c>
      <c r="DD108" s="142">
        <f t="shared" si="276"/>
        <v>39.128008884826599</v>
      </c>
      <c r="DE108" s="24">
        <f t="shared" si="277"/>
        <v>31.86124796791562</v>
      </c>
      <c r="DF108" s="158">
        <f t="shared" si="278"/>
        <v>-6.307614219275183E-2</v>
      </c>
      <c r="DG108" s="159">
        <f t="shared" si="279"/>
        <v>29.85156336065285</v>
      </c>
      <c r="DH108" s="143">
        <f t="shared" si="280"/>
        <v>0.27020561292667844</v>
      </c>
      <c r="DI108" s="142">
        <f t="shared" si="281"/>
        <v>40.470336003695152</v>
      </c>
      <c r="DJ108" s="24">
        <f t="shared" si="282"/>
        <v>33.592578937620267</v>
      </c>
      <c r="DK108" s="158">
        <f t="shared" si="283"/>
        <v>-6.069182623285297E-2</v>
      </c>
      <c r="DL108" s="159">
        <f t="shared" si="284"/>
        <v>31.553783974024821</v>
      </c>
      <c r="DM108" s="143">
        <f t="shared" si="285"/>
        <v>0.24176812347939736</v>
      </c>
      <c r="DN108" s="142">
        <f t="shared" si="286"/>
        <v>41.714193710202245</v>
      </c>
      <c r="DO108" s="51" t="e">
        <v>#REF!</v>
      </c>
      <c r="DP108" s="80" t="e">
        <f t="shared" si="287"/>
        <v>#REF!</v>
      </c>
      <c r="DQ108" s="15"/>
      <c r="DR108">
        <v>54.64</v>
      </c>
      <c r="DS108" s="135">
        <f t="shared" si="288"/>
        <v>46935</v>
      </c>
      <c r="DT108" s="108">
        <f t="shared" si="289"/>
        <v>-16.095568719079722</v>
      </c>
      <c r="DU108" s="158">
        <f t="shared" si="290"/>
        <v>0</v>
      </c>
      <c r="DV108" s="159">
        <f t="shared" si="291"/>
        <v>-16.095568719079722</v>
      </c>
      <c r="DW108" s="141"/>
      <c r="DX108" s="142"/>
      <c r="DY108" s="24">
        <f t="shared" si="292"/>
        <v>-5.7299648778597909</v>
      </c>
      <c r="DZ108" s="158">
        <f t="shared" si="293"/>
        <v>0</v>
      </c>
      <c r="EA108" s="159">
        <f t="shared" si="294"/>
        <v>-5.7299648778597909</v>
      </c>
      <c r="EB108" s="143"/>
      <c r="EC108" s="142"/>
      <c r="ED108" s="24">
        <f t="shared" si="295"/>
        <v>4.6356389633601429</v>
      </c>
      <c r="EE108" s="158">
        <f t="shared" si="296"/>
        <v>0</v>
      </c>
      <c r="EF108" s="159">
        <f t="shared" si="297"/>
        <v>4.6356389633601429</v>
      </c>
      <c r="EG108" s="143"/>
      <c r="EH108" s="142"/>
      <c r="EI108" s="24">
        <f t="shared" si="298"/>
        <v>15.001242804580075</v>
      </c>
      <c r="EJ108" s="158">
        <f t="shared" si="299"/>
        <v>0</v>
      </c>
      <c r="EK108" s="159">
        <f t="shared" si="300"/>
        <v>15.001242804580075</v>
      </c>
      <c r="EL108" s="143"/>
      <c r="EM108" s="142"/>
      <c r="EN108" s="24">
        <f t="shared" si="301"/>
        <v>25.36684664580001</v>
      </c>
      <c r="EO108" s="158">
        <f t="shared" si="302"/>
        <v>0</v>
      </c>
      <c r="EP108" s="159">
        <f t="shared" si="303"/>
        <v>25.36684664580001</v>
      </c>
      <c r="EQ108" s="143"/>
      <c r="ER108" s="142"/>
      <c r="ES108" s="51"/>
      <c r="ET108" s="80"/>
      <c r="EU108" s="67"/>
      <c r="EV108" s="34"/>
    </row>
    <row r="109" spans="1:152" ht="15" customHeight="1">
      <c r="A109">
        <f t="shared" si="205"/>
        <v>2028</v>
      </c>
      <c r="B109" s="48">
        <v>46966</v>
      </c>
      <c r="C109" s="111">
        <f t="shared" si="206"/>
        <v>3.3450000000000002</v>
      </c>
      <c r="D109" s="108">
        <f t="shared" si="186"/>
        <v>19.751276620146964</v>
      </c>
      <c r="E109" s="158">
        <f t="shared" si="187"/>
        <v>-0.15856747819996969</v>
      </c>
      <c r="F109" s="159">
        <f t="shared" si="304"/>
        <v>16.619366495260238</v>
      </c>
      <c r="G109" s="141">
        <f t="shared" si="188"/>
        <v>0.3714257847280576</v>
      </c>
      <c r="H109" s="80">
        <f t="shared" si="305"/>
        <v>27.087410038165984</v>
      </c>
      <c r="I109" s="24">
        <f t="shared" si="189"/>
        <v>25.771427957555606</v>
      </c>
      <c r="J109" s="158">
        <f t="shared" si="190"/>
        <v>-0.1724325660307631</v>
      </c>
      <c r="K109" s="159">
        <f t="shared" si="306"/>
        <v>21.327594504557347</v>
      </c>
      <c r="L109" s="143">
        <f t="shared" si="191"/>
        <v>0.34677941927508871</v>
      </c>
      <c r="M109" s="142">
        <f t="shared" si="192"/>
        <v>34.708428778566521</v>
      </c>
      <c r="N109" s="24">
        <f t="shared" si="193"/>
        <v>31.791579294964251</v>
      </c>
      <c r="O109" s="158">
        <f t="shared" si="194"/>
        <v>-0.18629765386155653</v>
      </c>
      <c r="P109" s="159">
        <f t="shared" si="307"/>
        <v>25.868882659758775</v>
      </c>
      <c r="Q109" s="143">
        <f t="shared" si="195"/>
        <v>0.32213305382211976</v>
      </c>
      <c r="R109" s="142">
        <f t="shared" si="308"/>
        <v>42.032697819079154</v>
      </c>
      <c r="S109" s="24">
        <f t="shared" si="196"/>
        <v>37.8117306323729</v>
      </c>
      <c r="T109" s="158">
        <f t="shared" si="197"/>
        <v>-0.20016274169234996</v>
      </c>
      <c r="U109" s="159">
        <f t="shared" si="198"/>
        <v>30.243230960864526</v>
      </c>
      <c r="V109" s="143">
        <f t="shared" si="199"/>
        <v>0.29748668836915082</v>
      </c>
      <c r="W109" s="142">
        <f t="shared" si="200"/>
        <v>49.060217159703889</v>
      </c>
      <c r="X109" s="24">
        <f t="shared" si="201"/>
        <v>43.831881969781541</v>
      </c>
      <c r="Y109" s="158">
        <f t="shared" si="202"/>
        <v>-0.21402782952314336</v>
      </c>
      <c r="Z109" s="159">
        <f t="shared" si="309"/>
        <v>34.450639407874597</v>
      </c>
      <c r="AA109" s="143">
        <f t="shared" si="203"/>
        <v>0.27284032291618193</v>
      </c>
      <c r="AB109" s="142">
        <f t="shared" si="310"/>
        <v>55.790986800440713</v>
      </c>
      <c r="AC109" s="144" t="e">
        <v>#REF!</v>
      </c>
      <c r="AD109" s="80" t="e">
        <f t="shared" si="207"/>
        <v>#REF!</v>
      </c>
      <c r="AE109">
        <v>44.59</v>
      </c>
      <c r="AG109" s="135">
        <f t="shared" si="208"/>
        <v>46966</v>
      </c>
      <c r="AH109" s="108">
        <f t="shared" si="209"/>
        <v>26.147497715334364</v>
      </c>
      <c r="AI109" s="158">
        <f t="shared" si="210"/>
        <v>-6.6513028750677258E-2</v>
      </c>
      <c r="AJ109" s="159">
        <f t="shared" si="211"/>
        <v>24.408348448036062</v>
      </c>
      <c r="AK109" s="143">
        <f t="shared" si="212"/>
        <v>0.27195872277027555</v>
      </c>
      <c r="AL109" s="142">
        <f t="shared" si="213"/>
        <v>33.258537797635398</v>
      </c>
      <c r="AM109" s="24">
        <f t="shared" si="214"/>
        <v>27.762452503532959</v>
      </c>
      <c r="AN109" s="158">
        <f t="shared" si="215"/>
        <v>-7.8176061631587315E-2</v>
      </c>
      <c r="AO109" s="159">
        <f t="shared" si="216"/>
        <v>25.59209330557275</v>
      </c>
      <c r="AP109" s="143">
        <f t="shared" si="217"/>
        <v>0.25269712772806768</v>
      </c>
      <c r="AQ109" s="142">
        <f t="shared" si="218"/>
        <v>34.777944509862635</v>
      </c>
      <c r="AR109" s="24">
        <f t="shared" si="219"/>
        <v>29.377407291731551</v>
      </c>
      <c r="AS109" s="158">
        <f t="shared" si="220"/>
        <v>-8.9839094512497344E-2</v>
      </c>
      <c r="AT109" s="159">
        <f t="shared" si="221"/>
        <v>26.738167621517551</v>
      </c>
      <c r="AU109" s="143">
        <f t="shared" si="222"/>
        <v>0.23343553268585987</v>
      </c>
      <c r="AV109" s="142">
        <f t="shared" si="223"/>
        <v>36.23513801180637</v>
      </c>
      <c r="AW109" s="24">
        <f t="shared" si="224"/>
        <v>30.992362079930146</v>
      </c>
      <c r="AX109" s="158">
        <f t="shared" si="225"/>
        <v>-0.1015021273934074</v>
      </c>
      <c r="AY109" s="159">
        <f t="shared" si="226"/>
        <v>27.84657139587047</v>
      </c>
      <c r="AZ109" s="143">
        <f t="shared" si="227"/>
        <v>0.214173937643652</v>
      </c>
      <c r="BA109" s="142">
        <f t="shared" si="228"/>
        <v>37.630118303466588</v>
      </c>
      <c r="BB109" s="24">
        <f t="shared" si="204"/>
        <v>32.607316868128734</v>
      </c>
      <c r="BC109" s="158">
        <f t="shared" si="229"/>
        <v>-0.11316516027431743</v>
      </c>
      <c r="BD109" s="159">
        <f t="shared" si="230"/>
        <v>28.917304628631491</v>
      </c>
      <c r="BE109" s="143">
        <f t="shared" si="231"/>
        <v>0.19491234260144419</v>
      </c>
      <c r="BF109" s="142">
        <f t="shared" si="232"/>
        <v>38.96288538484329</v>
      </c>
      <c r="BG109" s="153" t="e">
        <v>#REF!</v>
      </c>
      <c r="BH109" s="80" t="e">
        <f t="shared" si="233"/>
        <v>#REF!</v>
      </c>
      <c r="BI109" s="24">
        <v>44.76</v>
      </c>
      <c r="BJ109" s="154">
        <v>67.37</v>
      </c>
      <c r="BK109" s="135">
        <f t="shared" si="234"/>
        <v>46966</v>
      </c>
      <c r="BL109" s="108">
        <f t="shared" si="235"/>
        <v>24.126754765311951</v>
      </c>
      <c r="BM109" s="158">
        <f t="shared" si="236"/>
        <v>-0.23608872026329036</v>
      </c>
      <c r="BN109" s="159">
        <f t="shared" si="237"/>
        <v>18.43070010866321</v>
      </c>
      <c r="BO109" s="141">
        <f t="shared" si="238"/>
        <v>0.23691876117877511</v>
      </c>
      <c r="BP109" s="142">
        <f t="shared" si="239"/>
        <v>29.842835615573765</v>
      </c>
      <c r="BQ109" s="24">
        <f t="shared" si="240"/>
        <v>25.946055503411998</v>
      </c>
      <c r="BR109" s="158">
        <f t="shared" si="241"/>
        <v>-0.2381162062476985</v>
      </c>
      <c r="BS109" s="159">
        <f t="shared" si="242"/>
        <v>19.767879199847314</v>
      </c>
      <c r="BT109" s="143">
        <f t="shared" si="243"/>
        <v>0.21987563665282922</v>
      </c>
      <c r="BU109" s="142">
        <f t="shared" si="244"/>
        <v>31.650960975854353</v>
      </c>
      <c r="BV109" s="24">
        <f t="shared" si="245"/>
        <v>27.765356241512045</v>
      </c>
      <c r="BW109" s="158">
        <f t="shared" si="246"/>
        <v>-0.24014369223210663</v>
      </c>
      <c r="BX109" s="159">
        <f t="shared" si="247"/>
        <v>21.097681077535576</v>
      </c>
      <c r="BY109" s="143">
        <f t="shared" si="248"/>
        <v>0.20283251212688336</v>
      </c>
      <c r="BZ109" s="142">
        <f t="shared" si="249"/>
        <v>33.397073198075773</v>
      </c>
      <c r="CA109" s="24">
        <f t="shared" si="250"/>
        <v>29.584656979612092</v>
      </c>
      <c r="CB109" s="158">
        <f t="shared" si="251"/>
        <v>-0.24217117821651479</v>
      </c>
      <c r="CC109" s="159">
        <f t="shared" si="252"/>
        <v>22.420105741727994</v>
      </c>
      <c r="CD109" s="143">
        <f t="shared" si="253"/>
        <v>0.18578938760093749</v>
      </c>
      <c r="CE109" s="142">
        <f t="shared" si="254"/>
        <v>35.081172282238022</v>
      </c>
      <c r="CF109" s="24">
        <f t="shared" si="255"/>
        <v>31.403957717712142</v>
      </c>
      <c r="CG109" s="158">
        <f t="shared" si="256"/>
        <v>-0.24419866420092293</v>
      </c>
      <c r="CH109" s="159">
        <f t="shared" si="257"/>
        <v>23.735153192424573</v>
      </c>
      <c r="CI109" s="143">
        <f t="shared" si="258"/>
        <v>0.16874626307499158</v>
      </c>
      <c r="CJ109" s="142">
        <f t="shared" si="259"/>
        <v>36.703258228341106</v>
      </c>
      <c r="CK109" s="15" t="e">
        <v>#REF!</v>
      </c>
      <c r="CL109" s="80" t="e">
        <f t="shared" si="260"/>
        <v>#REF!</v>
      </c>
      <c r="CM109" s="15"/>
      <c r="CN109" s="34">
        <v>62.39</v>
      </c>
      <c r="CO109" s="135">
        <f t="shared" si="261"/>
        <v>46966</v>
      </c>
      <c r="CP109" s="108">
        <f t="shared" si="262"/>
        <v>26.99817438610523</v>
      </c>
      <c r="CQ109" s="158">
        <f t="shared" si="263"/>
        <v>-6.9773361937657735E-2</v>
      </c>
      <c r="CR109" s="159">
        <f t="shared" si="264"/>
        <v>25.11442099300751</v>
      </c>
      <c r="CS109" s="141">
        <f t="shared" si="265"/>
        <v>0.35008265901664487</v>
      </c>
      <c r="CT109" s="142">
        <f t="shared" si="266"/>
        <v>36.449767063788023</v>
      </c>
      <c r="CU109" s="24">
        <f t="shared" si="267"/>
        <v>28.75098978975597</v>
      </c>
      <c r="CV109" s="158">
        <f t="shared" si="268"/>
        <v>-6.7359458521840027E-2</v>
      </c>
      <c r="CW109" s="159">
        <f t="shared" si="269"/>
        <v>26.814338685551057</v>
      </c>
      <c r="CX109" s="143">
        <f t="shared" si="270"/>
        <v>0.32129228304777224</v>
      </c>
      <c r="CY109" s="142">
        <f t="shared" si="271"/>
        <v>37.988460939189856</v>
      </c>
      <c r="CZ109" s="24">
        <f t="shared" si="272"/>
        <v>30.503805193406702</v>
      </c>
      <c r="DA109" s="158">
        <f t="shared" si="273"/>
        <v>-6.4945555106022332E-2</v>
      </c>
      <c r="DB109" s="159">
        <f t="shared" si="274"/>
        <v>28.522718632274938</v>
      </c>
      <c r="DC109" s="143">
        <f t="shared" si="275"/>
        <v>0.29250190707889967</v>
      </c>
      <c r="DD109" s="142">
        <f t="shared" si="276"/>
        <v>39.426226385641407</v>
      </c>
      <c r="DE109" s="24">
        <f t="shared" si="277"/>
        <v>32.256620597057434</v>
      </c>
      <c r="DF109" s="158">
        <f t="shared" si="278"/>
        <v>-6.2531651690204637E-2</v>
      </c>
      <c r="DG109" s="159">
        <f t="shared" si="279"/>
        <v>30.239560833179159</v>
      </c>
      <c r="DH109" s="143">
        <f t="shared" si="280"/>
        <v>0.26371153111002721</v>
      </c>
      <c r="DI109" s="142">
        <f t="shared" si="281"/>
        <v>40.763063403142695</v>
      </c>
      <c r="DJ109" s="24">
        <f t="shared" si="282"/>
        <v>34.00943600070817</v>
      </c>
      <c r="DK109" s="158">
        <f t="shared" si="283"/>
        <v>-6.0117748274386942E-2</v>
      </c>
      <c r="DL109" s="159">
        <f t="shared" si="284"/>
        <v>31.964865288263724</v>
      </c>
      <c r="DM109" s="143">
        <f t="shared" si="285"/>
        <v>0.23492115514115464</v>
      </c>
      <c r="DN109" s="142">
        <f t="shared" si="286"/>
        <v>41.998971991693701</v>
      </c>
      <c r="DO109" s="51" t="e">
        <v>#REF!</v>
      </c>
      <c r="DP109" s="80" t="e">
        <f t="shared" si="287"/>
        <v>#REF!</v>
      </c>
      <c r="DQ109" s="15"/>
      <c r="DR109">
        <v>81.209999999999994</v>
      </c>
      <c r="DS109" s="135">
        <f t="shared" si="288"/>
        <v>46966</v>
      </c>
      <c r="DT109" s="108">
        <f t="shared" si="289"/>
        <v>-16.295301866017457</v>
      </c>
      <c r="DU109" s="158">
        <f t="shared" si="290"/>
        <v>0</v>
      </c>
      <c r="DV109" s="159">
        <f t="shared" si="291"/>
        <v>-16.295301866017457</v>
      </c>
      <c r="DW109" s="141"/>
      <c r="DX109" s="142"/>
      <c r="DY109" s="24">
        <f t="shared" si="292"/>
        <v>-5.8010691635717322</v>
      </c>
      <c r="DZ109" s="158">
        <f t="shared" si="293"/>
        <v>0</v>
      </c>
      <c r="EA109" s="159">
        <f t="shared" si="294"/>
        <v>-5.8010691635717322</v>
      </c>
      <c r="EB109" s="143"/>
      <c r="EC109" s="142"/>
      <c r="ED109" s="24">
        <f t="shared" si="295"/>
        <v>4.6931635388739945</v>
      </c>
      <c r="EE109" s="158">
        <f t="shared" si="296"/>
        <v>0</v>
      </c>
      <c r="EF109" s="159">
        <f t="shared" si="297"/>
        <v>4.6931635388739945</v>
      </c>
      <c r="EG109" s="143"/>
      <c r="EH109" s="142"/>
      <c r="EI109" s="24">
        <f t="shared" si="298"/>
        <v>15.187396241319721</v>
      </c>
      <c r="EJ109" s="158">
        <f t="shared" si="299"/>
        <v>0</v>
      </c>
      <c r="EK109" s="159">
        <f t="shared" si="300"/>
        <v>15.187396241319721</v>
      </c>
      <c r="EL109" s="143"/>
      <c r="EM109" s="142"/>
      <c r="EN109" s="24">
        <f t="shared" si="301"/>
        <v>25.68162894376545</v>
      </c>
      <c r="EO109" s="158">
        <f t="shared" si="302"/>
        <v>0</v>
      </c>
      <c r="EP109" s="159">
        <f t="shared" si="303"/>
        <v>25.68162894376545</v>
      </c>
      <c r="EQ109" s="143"/>
      <c r="ER109" s="142"/>
      <c r="ES109" s="51"/>
      <c r="ET109" s="80"/>
      <c r="EU109" s="67"/>
      <c r="EV109" s="34"/>
    </row>
    <row r="110" spans="1:152" ht="15" customHeight="1">
      <c r="A110">
        <f t="shared" si="205"/>
        <v>2028</v>
      </c>
      <c r="B110" s="46">
        <v>46997</v>
      </c>
      <c r="C110" s="111">
        <f t="shared" si="206"/>
        <v>3.3170000000000002</v>
      </c>
      <c r="D110" s="108">
        <f t="shared" si="186"/>
        <v>19.585944558752608</v>
      </c>
      <c r="E110" s="158">
        <f t="shared" si="187"/>
        <v>-0.15818669980686942</v>
      </c>
      <c r="F110" s="159">
        <f t="shared" si="304"/>
        <v>16.487708626403222</v>
      </c>
      <c r="G110" s="141">
        <f t="shared" si="188"/>
        <v>0.37210265050398872</v>
      </c>
      <c r="H110" s="80">
        <f t="shared" si="305"/>
        <v>26.873926441688631</v>
      </c>
      <c r="I110" s="24">
        <f t="shared" si="189"/>
        <v>25.55570300006336</v>
      </c>
      <c r="J110" s="158">
        <f t="shared" si="190"/>
        <v>-0.17193572711172495</v>
      </c>
      <c r="K110" s="159">
        <f t="shared" si="306"/>
        <v>21.161764622896175</v>
      </c>
      <c r="L110" s="143">
        <f t="shared" si="191"/>
        <v>0.34766259244494602</v>
      </c>
      <c r="M110" s="142">
        <f t="shared" si="192"/>
        <v>34.440464956818474</v>
      </c>
      <c r="N110" s="24">
        <f t="shared" si="193"/>
        <v>31.525461441374116</v>
      </c>
      <c r="O110" s="158">
        <f t="shared" si="194"/>
        <v>-0.1856847544165805</v>
      </c>
      <c r="P110" s="159">
        <f t="shared" si="307"/>
        <v>25.671663875763187</v>
      </c>
      <c r="Q110" s="143">
        <f t="shared" si="195"/>
        <v>0.32322253438590332</v>
      </c>
      <c r="R110" s="142">
        <f t="shared" si="308"/>
        <v>41.715200986140132</v>
      </c>
      <c r="S110" s="24">
        <f t="shared" si="196"/>
        <v>37.495219882684871</v>
      </c>
      <c r="T110" s="158">
        <f t="shared" si="197"/>
        <v>-0.19943378172143605</v>
      </c>
      <c r="U110" s="159">
        <f t="shared" si="198"/>
        <v>30.01740638500425</v>
      </c>
      <c r="V110" s="143">
        <f t="shared" si="199"/>
        <v>0.29878247632686061</v>
      </c>
      <c r="W110" s="142">
        <f t="shared" si="200"/>
        <v>48.698134529653601</v>
      </c>
      <c r="X110" s="24">
        <f t="shared" si="201"/>
        <v>43.464978323995624</v>
      </c>
      <c r="Y110" s="158">
        <f t="shared" si="202"/>
        <v>-0.21318280902629158</v>
      </c>
      <c r="Z110" s="159">
        <f t="shared" si="309"/>
        <v>34.198992150619361</v>
      </c>
      <c r="AA110" s="143">
        <f t="shared" si="203"/>
        <v>0.27434241826781786</v>
      </c>
      <c r="AB110" s="142">
        <f t="shared" si="310"/>
        <v>55.389265587358864</v>
      </c>
      <c r="AC110" s="144" t="e">
        <v>#REF!</v>
      </c>
      <c r="AD110" s="80" t="e">
        <f t="shared" si="207"/>
        <v>#REF!</v>
      </c>
      <c r="AE110">
        <v>34.71</v>
      </c>
      <c r="AG110" s="135">
        <f t="shared" si="208"/>
        <v>46997</v>
      </c>
      <c r="AH110" s="108">
        <f t="shared" si="209"/>
        <v>25.928624789765049</v>
      </c>
      <c r="AI110" s="158">
        <f t="shared" si="210"/>
        <v>-6.4932351603360125E-2</v>
      </c>
      <c r="AJ110" s="159">
        <f t="shared" si="211"/>
        <v>24.245018208324428</v>
      </c>
      <c r="AK110" s="143">
        <f t="shared" si="212"/>
        <v>0.27456922412228063</v>
      </c>
      <c r="AL110" s="142">
        <f t="shared" si="213"/>
        <v>33.047827180848572</v>
      </c>
      <c r="AM110" s="24">
        <f t="shared" si="214"/>
        <v>27.530061271814297</v>
      </c>
      <c r="AN110" s="158">
        <f t="shared" si="215"/>
        <v>-7.6497756705296918E-2</v>
      </c>
      <c r="AO110" s="159">
        <f t="shared" si="216"/>
        <v>25.42407334256113</v>
      </c>
      <c r="AP110" s="143">
        <f t="shared" si="217"/>
        <v>0.25546886216263831</v>
      </c>
      <c r="AQ110" s="142">
        <f t="shared" si="218"/>
        <v>34.563134700192407</v>
      </c>
      <c r="AR110" s="24">
        <f t="shared" si="219"/>
        <v>29.131497753863545</v>
      </c>
      <c r="AS110" s="158">
        <f t="shared" si="220"/>
        <v>-8.8063161807233739E-2</v>
      </c>
      <c r="AT110" s="159">
        <f t="shared" si="221"/>
        <v>26.566085953477995</v>
      </c>
      <c r="AU110" s="143">
        <f t="shared" si="222"/>
        <v>0.23636850020299605</v>
      </c>
      <c r="AV110" s="142">
        <f t="shared" si="223"/>
        <v>36.017266186611216</v>
      </c>
      <c r="AW110" s="24">
        <f t="shared" si="224"/>
        <v>30.73293423591279</v>
      </c>
      <c r="AX110" s="158">
        <f t="shared" si="225"/>
        <v>-9.9628566909170532E-2</v>
      </c>
      <c r="AY110" s="159">
        <f t="shared" si="226"/>
        <v>27.671056041075015</v>
      </c>
      <c r="AZ110" s="143">
        <f t="shared" si="227"/>
        <v>0.21726813824335378</v>
      </c>
      <c r="BA110" s="142">
        <f t="shared" si="228"/>
        <v>37.410221640104993</v>
      </c>
      <c r="BB110" s="24">
        <f t="shared" si="204"/>
        <v>32.334370717962038</v>
      </c>
      <c r="BC110" s="158">
        <f t="shared" si="229"/>
        <v>-0.11119397201110733</v>
      </c>
      <c r="BD110" s="159">
        <f t="shared" si="230"/>
        <v>28.738983605352196</v>
      </c>
      <c r="BE110" s="143">
        <f t="shared" si="231"/>
        <v>0.19816777628371152</v>
      </c>
      <c r="BF110" s="142">
        <f t="shared" si="232"/>
        <v>38.742001060673729</v>
      </c>
      <c r="BG110" s="153" t="e">
        <v>#REF!</v>
      </c>
      <c r="BH110" s="80" t="e">
        <f t="shared" si="233"/>
        <v>#REF!</v>
      </c>
      <c r="BI110" s="24">
        <v>23.04</v>
      </c>
      <c r="BJ110" s="154">
        <v>31.85</v>
      </c>
      <c r="BK110" s="135">
        <f t="shared" si="234"/>
        <v>46997</v>
      </c>
      <c r="BL110" s="108">
        <f t="shared" si="235"/>
        <v>23.92479687788931</v>
      </c>
      <c r="BM110" s="158">
        <f t="shared" si="236"/>
        <v>-0.2358636520392112</v>
      </c>
      <c r="BN110" s="159">
        <f t="shared" si="237"/>
        <v>18.281806911974019</v>
      </c>
      <c r="BO110" s="141">
        <f t="shared" si="238"/>
        <v>0.23881069325589591</v>
      </c>
      <c r="BP110" s="142">
        <f t="shared" si="239"/>
        <v>29.638294206304554</v>
      </c>
      <c r="BQ110" s="24">
        <f t="shared" si="240"/>
        <v>25.728868790677904</v>
      </c>
      <c r="BR110" s="158">
        <f t="shared" si="241"/>
        <v>-0.23787416654153759</v>
      </c>
      <c r="BS110" s="159">
        <f t="shared" si="242"/>
        <v>19.608635571038818</v>
      </c>
      <c r="BT110" s="143">
        <f t="shared" si="243"/>
        <v>0.22191023165572776</v>
      </c>
      <c r="BU110" s="142">
        <f t="shared" si="244"/>
        <v>31.438368024257063</v>
      </c>
      <c r="BV110" s="24">
        <f t="shared" si="245"/>
        <v>27.532940703466505</v>
      </c>
      <c r="BW110" s="158">
        <f t="shared" si="246"/>
        <v>-0.23988468104386401</v>
      </c>
      <c r="BX110" s="159">
        <f t="shared" si="247"/>
        <v>20.928210004615824</v>
      </c>
      <c r="BY110" s="143">
        <f t="shared" si="248"/>
        <v>0.20500977005555959</v>
      </c>
      <c r="BZ110" s="142">
        <f t="shared" si="249"/>
        <v>33.177462546037532</v>
      </c>
      <c r="CA110" s="24">
        <f t="shared" si="250"/>
        <v>29.337012616255098</v>
      </c>
      <c r="CB110" s="158">
        <f t="shared" si="251"/>
        <v>-0.24189519554619041</v>
      </c>
      <c r="CC110" s="159">
        <f t="shared" si="252"/>
        <v>22.240530212705014</v>
      </c>
      <c r="CD110" s="143">
        <f t="shared" si="253"/>
        <v>0.18810930845539148</v>
      </c>
      <c r="CE110" s="142">
        <f t="shared" si="254"/>
        <v>34.85557777164594</v>
      </c>
      <c r="CF110" s="24">
        <f t="shared" si="255"/>
        <v>31.141084529043699</v>
      </c>
      <c r="CG110" s="158">
        <f t="shared" si="256"/>
        <v>-0.2439057100485168</v>
      </c>
      <c r="CH110" s="159">
        <f t="shared" si="257"/>
        <v>23.545596195306413</v>
      </c>
      <c r="CI110" s="143">
        <f t="shared" si="258"/>
        <v>0.17120884685522325</v>
      </c>
      <c r="CJ110" s="142">
        <f t="shared" si="259"/>
        <v>36.472713701082306</v>
      </c>
      <c r="CK110" s="15" t="e">
        <v>#REF!</v>
      </c>
      <c r="CL110" s="80" t="e">
        <f t="shared" si="260"/>
        <v>#REF!</v>
      </c>
      <c r="CM110" s="15"/>
      <c r="CN110" s="34">
        <v>32.71</v>
      </c>
      <c r="CO110" s="135">
        <f t="shared" si="261"/>
        <v>46997</v>
      </c>
      <c r="CP110" s="108">
        <f t="shared" si="262"/>
        <v>26.772180699166235</v>
      </c>
      <c r="CQ110" s="158">
        <f t="shared" si="263"/>
        <v>-7.0084590907758662E-2</v>
      </c>
      <c r="CR110" s="159">
        <f t="shared" si="264"/>
        <v>24.895863367156576</v>
      </c>
      <c r="CS110" s="141">
        <f t="shared" si="265"/>
        <v>0.35379465470085314</v>
      </c>
      <c r="CT110" s="142">
        <f t="shared" si="266"/>
        <v>36.244035125216598</v>
      </c>
      <c r="CU110" s="24">
        <f t="shared" si="267"/>
        <v>28.510323806463543</v>
      </c>
      <c r="CV110" s="158">
        <f t="shared" si="268"/>
        <v>-6.7690893559397725E-2</v>
      </c>
      <c r="CW110" s="159">
        <f t="shared" si="269"/>
        <v>26.580434512336257</v>
      </c>
      <c r="CX110" s="143">
        <f t="shared" si="270"/>
        <v>0.32524527440526263</v>
      </c>
      <c r="CY110" s="142">
        <f t="shared" si="271"/>
        <v>37.783171896279676</v>
      </c>
      <c r="CZ110" s="24">
        <f t="shared" si="272"/>
        <v>30.248466913760847</v>
      </c>
      <c r="DA110" s="158">
        <f t="shared" si="273"/>
        <v>-6.5297196211036801E-2</v>
      </c>
      <c r="DB110" s="159">
        <f t="shared" si="274"/>
        <v>28.27332683460995</v>
      </c>
      <c r="DC110" s="143">
        <f t="shared" si="275"/>
        <v>0.29669589410967212</v>
      </c>
      <c r="DD110" s="142">
        <f t="shared" si="276"/>
        <v>39.223062850185961</v>
      </c>
      <c r="DE110" s="24">
        <f t="shared" si="277"/>
        <v>31.986610021058148</v>
      </c>
      <c r="DF110" s="158">
        <f t="shared" si="278"/>
        <v>-6.2903498862675891E-2</v>
      </c>
      <c r="DG110" s="159">
        <f t="shared" si="279"/>
        <v>29.974540333977661</v>
      </c>
      <c r="DH110" s="143">
        <f t="shared" si="280"/>
        <v>0.26814651381408172</v>
      </c>
      <c r="DI110" s="142">
        <f t="shared" si="281"/>
        <v>40.563707986935462</v>
      </c>
      <c r="DJ110" s="24">
        <f t="shared" si="282"/>
        <v>33.724753128355459</v>
      </c>
      <c r="DK110" s="158">
        <f t="shared" si="283"/>
        <v>-6.0509801514314954E-2</v>
      </c>
      <c r="DL110" s="159">
        <f t="shared" si="284"/>
        <v>31.684075010439397</v>
      </c>
      <c r="DM110" s="143">
        <f t="shared" si="285"/>
        <v>0.2395971335184911</v>
      </c>
      <c r="DN110" s="142">
        <f t="shared" si="286"/>
        <v>41.8051073065282</v>
      </c>
      <c r="DO110" s="51" t="e">
        <v>#REF!</v>
      </c>
      <c r="DP110" s="80" t="e">
        <f t="shared" si="287"/>
        <v>#REF!</v>
      </c>
      <c r="DQ110" s="15"/>
      <c r="DR110">
        <v>44.14</v>
      </c>
      <c r="DS110" s="135">
        <f t="shared" si="288"/>
        <v>46997</v>
      </c>
      <c r="DT110" s="108">
        <f t="shared" si="289"/>
        <v>-16.158898741279494</v>
      </c>
      <c r="DU110" s="158">
        <f t="shared" si="290"/>
        <v>0</v>
      </c>
      <c r="DV110" s="159">
        <f t="shared" si="291"/>
        <v>-16.158898741279494</v>
      </c>
      <c r="DW110" s="141"/>
      <c r="DX110" s="142"/>
      <c r="DY110" s="24">
        <f t="shared" si="292"/>
        <v>-5.75251013918309</v>
      </c>
      <c r="DZ110" s="158">
        <f t="shared" si="293"/>
        <v>0</v>
      </c>
      <c r="EA110" s="159">
        <f t="shared" si="294"/>
        <v>-5.75251013918309</v>
      </c>
      <c r="EB110" s="143"/>
      <c r="EC110" s="142"/>
      <c r="ED110" s="24">
        <f t="shared" si="295"/>
        <v>4.6538784629133154</v>
      </c>
      <c r="EE110" s="158">
        <f t="shared" si="296"/>
        <v>0</v>
      </c>
      <c r="EF110" s="159">
        <f t="shared" si="297"/>
        <v>4.6538784629133154</v>
      </c>
      <c r="EG110" s="143"/>
      <c r="EH110" s="142"/>
      <c r="EI110" s="24">
        <f t="shared" si="298"/>
        <v>15.06026706500972</v>
      </c>
      <c r="EJ110" s="158">
        <f t="shared" si="299"/>
        <v>0</v>
      </c>
      <c r="EK110" s="159">
        <f t="shared" si="300"/>
        <v>15.06026706500972</v>
      </c>
      <c r="EL110" s="143"/>
      <c r="EM110" s="142"/>
      <c r="EN110" s="24">
        <f t="shared" si="301"/>
        <v>25.466655667106128</v>
      </c>
      <c r="EO110" s="158">
        <f t="shared" si="302"/>
        <v>0</v>
      </c>
      <c r="EP110" s="159">
        <f t="shared" si="303"/>
        <v>25.466655667106128</v>
      </c>
      <c r="EQ110" s="143"/>
      <c r="ER110" s="142"/>
      <c r="ES110" s="51"/>
      <c r="ET110" s="80"/>
      <c r="EU110" s="67"/>
      <c r="EV110" s="34"/>
    </row>
    <row r="111" spans="1:152" ht="15" customHeight="1">
      <c r="A111">
        <f t="shared" si="205"/>
        <v>2028</v>
      </c>
      <c r="B111" s="48">
        <v>47027</v>
      </c>
      <c r="C111" s="111">
        <f t="shared" si="206"/>
        <v>3.3719999999999999</v>
      </c>
      <c r="D111" s="108">
        <f t="shared" si="186"/>
        <v>19.910703965062947</v>
      </c>
      <c r="E111" s="158">
        <f t="shared" si="187"/>
        <v>-0.15893465736474494</v>
      </c>
      <c r="F111" s="159">
        <f t="shared" si="304"/>
        <v>16.746203052484798</v>
      </c>
      <c r="G111" s="141">
        <f t="shared" si="188"/>
        <v>0.37077309272983827</v>
      </c>
      <c r="H111" s="80">
        <f t="shared" si="305"/>
        <v>27.29305725261759</v>
      </c>
      <c r="I111" s="24">
        <f t="shared" si="189"/>
        <v>25.97944845228027</v>
      </c>
      <c r="J111" s="158">
        <f t="shared" si="190"/>
        <v>-0.17291166070269276</v>
      </c>
      <c r="K111" s="159">
        <f t="shared" si="306"/>
        <v>21.487298876256485</v>
      </c>
      <c r="L111" s="143">
        <f t="shared" si="191"/>
        <v>0.34592778800415486</v>
      </c>
      <c r="M111" s="142">
        <f t="shared" si="192"/>
        <v>34.966461588945549</v>
      </c>
      <c r="N111" s="24">
        <f t="shared" si="193"/>
        <v>32.048192939497589</v>
      </c>
      <c r="O111" s="158">
        <f t="shared" si="194"/>
        <v>-0.18688866404064053</v>
      </c>
      <c r="P111" s="159">
        <f t="shared" si="307"/>
        <v>26.058748976118196</v>
      </c>
      <c r="Q111" s="143">
        <f t="shared" si="195"/>
        <v>0.32108248327847139</v>
      </c>
      <c r="R111" s="142">
        <f t="shared" si="308"/>
        <v>42.338306313099046</v>
      </c>
      <c r="S111" s="24">
        <f t="shared" si="196"/>
        <v>38.116937426714919</v>
      </c>
      <c r="T111" s="158">
        <f t="shared" si="197"/>
        <v>-0.20086566737858835</v>
      </c>
      <c r="U111" s="159">
        <f t="shared" si="198"/>
        <v>30.460553352069937</v>
      </c>
      <c r="V111" s="143">
        <f t="shared" si="199"/>
        <v>0.29623717855278786</v>
      </c>
      <c r="W111" s="142">
        <f t="shared" si="200"/>
        <v>49.408591425078107</v>
      </c>
      <c r="X111" s="24">
        <f t="shared" si="201"/>
        <v>44.185681913932235</v>
      </c>
      <c r="Y111" s="158">
        <f t="shared" si="202"/>
        <v>-0.21484267071653618</v>
      </c>
      <c r="Z111" s="159">
        <f t="shared" si="309"/>
        <v>34.692712004111684</v>
      </c>
      <c r="AA111" s="143">
        <f t="shared" si="203"/>
        <v>0.2713918738271045</v>
      </c>
      <c r="AB111" s="142">
        <f t="shared" si="310"/>
        <v>56.177316924882703</v>
      </c>
      <c r="AC111" s="144" t="e">
        <v>#REF!</v>
      </c>
      <c r="AD111" s="80" t="e">
        <f t="shared" si="207"/>
        <v>#REF!</v>
      </c>
      <c r="AE111">
        <v>30.14</v>
      </c>
      <c r="AG111" s="135">
        <f t="shared" si="208"/>
        <v>47027</v>
      </c>
      <c r="AH111" s="108">
        <f t="shared" si="209"/>
        <v>26.358553750704775</v>
      </c>
      <c r="AI111" s="158">
        <f t="shared" si="210"/>
        <v>-6.8037253142733053E-2</v>
      </c>
      <c r="AJ111" s="159">
        <f t="shared" si="211"/>
        <v>24.565190156691738</v>
      </c>
      <c r="AK111" s="143">
        <f t="shared" si="212"/>
        <v>0.26944145360941357</v>
      </c>
      <c r="AL111" s="142">
        <f t="shared" si="213"/>
        <v>33.460640788336534</v>
      </c>
      <c r="AM111" s="24">
        <f t="shared" si="214"/>
        <v>27.986544048404525</v>
      </c>
      <c r="AN111" s="158">
        <f t="shared" si="215"/>
        <v>-7.979442709622446E-2</v>
      </c>
      <c r="AO111" s="159">
        <f t="shared" si="216"/>
        <v>25.753373799658839</v>
      </c>
      <c r="AP111" s="143">
        <f t="shared" si="217"/>
        <v>0.25002438380901748</v>
      </c>
      <c r="AQ111" s="142">
        <f t="shared" si="218"/>
        <v>34.983862479050792</v>
      </c>
      <c r="AR111" s="24">
        <f t="shared" si="219"/>
        <v>29.614534346104271</v>
      </c>
      <c r="AS111" s="158">
        <f t="shared" si="220"/>
        <v>-9.1551601049715839E-2</v>
      </c>
      <c r="AT111" s="159">
        <f t="shared" si="221"/>
        <v>26.903276312376626</v>
      </c>
      <c r="AU111" s="143">
        <f t="shared" si="222"/>
        <v>0.23060731400862139</v>
      </c>
      <c r="AV111" s="142">
        <f t="shared" si="223"/>
        <v>36.443862567275438</v>
      </c>
      <c r="AW111" s="24">
        <f t="shared" si="224"/>
        <v>31.242524643804018</v>
      </c>
      <c r="AX111" s="158">
        <f t="shared" si="225"/>
        <v>-0.10330877500320719</v>
      </c>
      <c r="AY111" s="159">
        <f t="shared" si="226"/>
        <v>28.014897694845111</v>
      </c>
      <c r="AZ111" s="143">
        <f t="shared" si="227"/>
        <v>0.21119024420822535</v>
      </c>
      <c r="BA111" s="142">
        <f t="shared" si="228"/>
        <v>37.840641053010486</v>
      </c>
      <c r="BB111" s="24">
        <f t="shared" si="204"/>
        <v>32.870514941503764</v>
      </c>
      <c r="BC111" s="158">
        <f t="shared" si="229"/>
        <v>-0.11506594895669857</v>
      </c>
      <c r="BD111" s="159">
        <f t="shared" si="230"/>
        <v>29.088237947064297</v>
      </c>
      <c r="BE111" s="143">
        <f t="shared" si="231"/>
        <v>0.19177317440782926</v>
      </c>
      <c r="BF111" s="142">
        <f t="shared" si="232"/>
        <v>39.174197936255922</v>
      </c>
      <c r="BG111" s="153" t="e">
        <v>#REF!</v>
      </c>
      <c r="BH111" s="80" t="e">
        <f t="shared" si="233"/>
        <v>#REF!</v>
      </c>
      <c r="BI111" s="24">
        <v>21.12</v>
      </c>
      <c r="BJ111" s="154">
        <v>24.32</v>
      </c>
      <c r="BK111" s="135">
        <f t="shared" si="234"/>
        <v>47027</v>
      </c>
      <c r="BL111" s="108">
        <f t="shared" si="235"/>
        <v>24.321499871040924</v>
      </c>
      <c r="BM111" s="158">
        <f t="shared" si="236"/>
        <v>-0.23630575033650955</v>
      </c>
      <c r="BN111" s="159">
        <f t="shared" si="237"/>
        <v>18.574189594705278</v>
      </c>
      <c r="BO111" s="141">
        <f t="shared" si="238"/>
        <v>0.23509439810440863</v>
      </c>
      <c r="BP111" s="142">
        <f t="shared" si="239"/>
        <v>30.039348244219745</v>
      </c>
      <c r="BQ111" s="24">
        <f t="shared" si="240"/>
        <v>26.155485547834154</v>
      </c>
      <c r="BR111" s="158">
        <f t="shared" si="241"/>
        <v>-0.23834960167863936</v>
      </c>
      <c r="BS111" s="159">
        <f t="shared" si="242"/>
        <v>19.921335985796475</v>
      </c>
      <c r="BT111" s="143">
        <f t="shared" si="243"/>
        <v>0.21791370575717711</v>
      </c>
      <c r="BU111" s="142">
        <f t="shared" si="244"/>
        <v>31.855124329440986</v>
      </c>
      <c r="BV111" s="24">
        <f t="shared" si="245"/>
        <v>27.989471224627387</v>
      </c>
      <c r="BW111" s="158">
        <f t="shared" si="246"/>
        <v>-0.2403934530207692</v>
      </c>
      <c r="BX111" s="159">
        <f t="shared" si="247"/>
        <v>21.260985588713751</v>
      </c>
      <c r="BY111" s="143">
        <f t="shared" si="248"/>
        <v>0.20073301340994554</v>
      </c>
      <c r="BZ111" s="142">
        <f t="shared" si="249"/>
        <v>33.607882127297806</v>
      </c>
      <c r="CA111" s="24">
        <f t="shared" si="250"/>
        <v>29.823456901420617</v>
      </c>
      <c r="CB111" s="158">
        <f t="shared" si="251"/>
        <v>-0.24243730436289901</v>
      </c>
      <c r="CC111" s="159">
        <f t="shared" si="252"/>
        <v>22.593138403457104</v>
      </c>
      <c r="CD111" s="143">
        <f t="shared" si="253"/>
        <v>0.18355232106271402</v>
      </c>
      <c r="CE111" s="142">
        <f t="shared" si="254"/>
        <v>35.297621637790186</v>
      </c>
      <c r="CF111" s="24">
        <f t="shared" si="255"/>
        <v>31.657442578213853</v>
      </c>
      <c r="CG111" s="158">
        <f t="shared" si="256"/>
        <v>-0.24448115570502885</v>
      </c>
      <c r="CH111" s="159">
        <f t="shared" si="257"/>
        <v>23.917794430026543</v>
      </c>
      <c r="CI111" s="143">
        <f t="shared" si="258"/>
        <v>0.16637162871548244</v>
      </c>
      <c r="CJ111" s="142">
        <f t="shared" si="259"/>
        <v>36.924342860918152</v>
      </c>
      <c r="CK111" s="15" t="e">
        <v>#REF!</v>
      </c>
      <c r="CL111" s="80" t="e">
        <f t="shared" si="260"/>
        <v>#REF!</v>
      </c>
      <c r="CM111" s="15"/>
      <c r="CN111" s="34">
        <v>23.68</v>
      </c>
      <c r="CO111" s="135">
        <f t="shared" si="261"/>
        <v>47027</v>
      </c>
      <c r="CP111" s="108">
        <f t="shared" si="262"/>
        <v>27.216096869939264</v>
      </c>
      <c r="CQ111" s="158">
        <f t="shared" si="263"/>
        <v>-6.9473248287917538E-2</v>
      </c>
      <c r="CR111" s="159">
        <f t="shared" si="264"/>
        <v>25.325306214665957</v>
      </c>
      <c r="CS111" s="141">
        <f t="shared" si="265"/>
        <v>0.34650323460687255</v>
      </c>
      <c r="CT111" s="142">
        <f t="shared" si="266"/>
        <v>36.646562468747199</v>
      </c>
      <c r="CU111" s="24">
        <f t="shared" si="267"/>
        <v>28.98306055935938</v>
      </c>
      <c r="CV111" s="158">
        <f t="shared" si="268"/>
        <v>-6.7039860449909366E-2</v>
      </c>
      <c r="CW111" s="159">
        <f t="shared" si="269"/>
        <v>27.040040224048653</v>
      </c>
      <c r="CX111" s="143">
        <f t="shared" si="270"/>
        <v>0.31748046995304935</v>
      </c>
      <c r="CY111" s="142">
        <f t="shared" si="271"/>
        <v>38.184616246422486</v>
      </c>
      <c r="CZ111" s="24">
        <f t="shared" si="272"/>
        <v>30.750024248779489</v>
      </c>
      <c r="DA111" s="158">
        <f t="shared" si="273"/>
        <v>-6.4606472611901222E-2</v>
      </c>
      <c r="DB111" s="159">
        <f t="shared" si="274"/>
        <v>28.763373649335417</v>
      </c>
      <c r="DC111" s="143">
        <f t="shared" si="275"/>
        <v>0.28845770529922632</v>
      </c>
      <c r="DD111" s="142">
        <f t="shared" si="276"/>
        <v>39.620105681477988</v>
      </c>
      <c r="DE111" s="24">
        <f t="shared" si="277"/>
        <v>32.516987938199598</v>
      </c>
      <c r="DF111" s="158">
        <f t="shared" si="278"/>
        <v>-6.2173084773893078E-2</v>
      </c>
      <c r="DG111" s="159">
        <f t="shared" si="279"/>
        <v>30.495306490526257</v>
      </c>
      <c r="DH111" s="143">
        <f t="shared" si="280"/>
        <v>0.25943494064540329</v>
      </c>
      <c r="DI111" s="142">
        <f t="shared" si="281"/>
        <v>40.953030773913703</v>
      </c>
      <c r="DJ111" s="24">
        <f t="shared" si="282"/>
        <v>34.283951627619714</v>
      </c>
      <c r="DK111" s="158">
        <f t="shared" si="283"/>
        <v>-5.973969693588492E-2</v>
      </c>
      <c r="DL111" s="159">
        <f t="shared" si="284"/>
        <v>32.235838747621173</v>
      </c>
      <c r="DM111" s="143">
        <f t="shared" si="285"/>
        <v>0.23041217599158015</v>
      </c>
      <c r="DN111" s="142">
        <f t="shared" si="286"/>
        <v>42.183391523729654</v>
      </c>
      <c r="DO111" s="51" t="e">
        <v>#REF!</v>
      </c>
      <c r="DP111" s="80" t="e">
        <f t="shared" si="287"/>
        <v>#REF!</v>
      </c>
      <c r="DQ111" s="15"/>
      <c r="DR111">
        <v>30.47</v>
      </c>
      <c r="DS111" s="135">
        <f t="shared" si="288"/>
        <v>47027</v>
      </c>
      <c r="DT111" s="108">
        <f t="shared" si="289"/>
        <v>-16.426833450586209</v>
      </c>
      <c r="DU111" s="158">
        <f t="shared" si="290"/>
        <v>0</v>
      </c>
      <c r="DV111" s="159">
        <f t="shared" si="291"/>
        <v>-16.426833450586209</v>
      </c>
      <c r="DW111" s="141"/>
      <c r="DX111" s="142"/>
      <c r="DY111" s="24">
        <f t="shared" si="292"/>
        <v>-5.847893937089351</v>
      </c>
      <c r="DZ111" s="158">
        <f t="shared" si="293"/>
        <v>0</v>
      </c>
      <c r="EA111" s="159">
        <f t="shared" si="294"/>
        <v>-5.847893937089351</v>
      </c>
      <c r="EB111" s="143"/>
      <c r="EC111" s="142"/>
      <c r="ED111" s="24">
        <f t="shared" si="295"/>
        <v>4.7310455764075066</v>
      </c>
      <c r="EE111" s="158">
        <f t="shared" si="296"/>
        <v>0</v>
      </c>
      <c r="EF111" s="159">
        <f t="shared" si="297"/>
        <v>4.7310455764075066</v>
      </c>
      <c r="EG111" s="143"/>
      <c r="EH111" s="142"/>
      <c r="EI111" s="24">
        <f t="shared" si="298"/>
        <v>15.309985089904362</v>
      </c>
      <c r="EJ111" s="158">
        <f t="shared" si="299"/>
        <v>0</v>
      </c>
      <c r="EK111" s="159">
        <f t="shared" si="300"/>
        <v>15.309985089904362</v>
      </c>
      <c r="EL111" s="143"/>
      <c r="EM111" s="142"/>
      <c r="EN111" s="24">
        <f t="shared" si="301"/>
        <v>25.888924603401222</v>
      </c>
      <c r="EO111" s="158">
        <f t="shared" si="302"/>
        <v>0</v>
      </c>
      <c r="EP111" s="159">
        <f t="shared" si="303"/>
        <v>25.888924603401222</v>
      </c>
      <c r="EQ111" s="143"/>
      <c r="ER111" s="142"/>
      <c r="ES111" s="51"/>
      <c r="ET111" s="80"/>
      <c r="EU111" s="67"/>
      <c r="EV111" s="34"/>
    </row>
    <row r="112" spans="1:152" ht="15" customHeight="1">
      <c r="A112">
        <f t="shared" si="205"/>
        <v>2028</v>
      </c>
      <c r="B112" s="46">
        <v>47058</v>
      </c>
      <c r="C112" s="111">
        <f t="shared" si="206"/>
        <v>3.617</v>
      </c>
      <c r="D112" s="108">
        <f t="shared" si="186"/>
        <v>21.357359502263545</v>
      </c>
      <c r="E112" s="158">
        <f t="shared" si="187"/>
        <v>-0.16226646830437222</v>
      </c>
      <c r="F112" s="159">
        <f t="shared" si="304"/>
        <v>17.891776203524415</v>
      </c>
      <c r="G112" s="141">
        <f t="shared" si="188"/>
        <v>0.36485051719044093</v>
      </c>
      <c r="H112" s="80">
        <f t="shared" si="305"/>
        <v>29.149603162486574</v>
      </c>
      <c r="I112" s="24">
        <f t="shared" si="189"/>
        <v>27.867041830337406</v>
      </c>
      <c r="J112" s="158">
        <f t="shared" si="190"/>
        <v>-0.17725900124427652</v>
      </c>
      <c r="K112" s="159">
        <f t="shared" si="306"/>
        <v>22.927357827859321</v>
      </c>
      <c r="L112" s="143">
        <f t="shared" si="191"/>
        <v>0.33820002276790317</v>
      </c>
      <c r="M112" s="142">
        <f t="shared" si="192"/>
        <v>37.291676011831626</v>
      </c>
      <c r="N112" s="24">
        <f t="shared" si="193"/>
        <v>34.376724158411264</v>
      </c>
      <c r="O112" s="158">
        <f t="shared" si="194"/>
        <v>-0.19225153418418078</v>
      </c>
      <c r="P112" s="159">
        <f t="shared" si="307"/>
        <v>27.767746198730304</v>
      </c>
      <c r="Q112" s="143">
        <f t="shared" si="195"/>
        <v>0.31154952834536553</v>
      </c>
      <c r="R112" s="142">
        <f t="shared" si="308"/>
        <v>45.086776356023023</v>
      </c>
      <c r="S112" s="24">
        <f t="shared" si="196"/>
        <v>40.886406486485129</v>
      </c>
      <c r="T112" s="158">
        <f t="shared" si="197"/>
        <v>-0.20724406712408505</v>
      </c>
      <c r="U112" s="159">
        <f t="shared" si="198"/>
        <v>32.412941316137378</v>
      </c>
      <c r="V112" s="143">
        <f t="shared" si="199"/>
        <v>0.28489903392282778</v>
      </c>
      <c r="W112" s="142">
        <f t="shared" si="200"/>
        <v>52.534904195060783</v>
      </c>
      <c r="X112" s="24">
        <f t="shared" si="201"/>
        <v>47.396088814558986</v>
      </c>
      <c r="Y112" s="158">
        <f t="shared" si="202"/>
        <v>-0.22223660006398932</v>
      </c>
      <c r="Z112" s="159">
        <f t="shared" si="309"/>
        <v>36.862943180080528</v>
      </c>
      <c r="AA112" s="143">
        <f t="shared" si="203"/>
        <v>0.25824853950029014</v>
      </c>
      <c r="AB112" s="142">
        <f t="shared" si="310"/>
        <v>59.636059528944891</v>
      </c>
      <c r="AC112" s="144" t="e">
        <v>#REF!</v>
      </c>
      <c r="AD112" s="80" t="e">
        <f t="shared" si="207"/>
        <v>#REF!</v>
      </c>
      <c r="AE112">
        <v>26.73</v>
      </c>
      <c r="AG112" s="135">
        <f t="shared" si="208"/>
        <v>47058</v>
      </c>
      <c r="AH112" s="108">
        <f t="shared" si="209"/>
        <v>28.27369184943629</v>
      </c>
      <c r="AI112" s="158">
        <f t="shared" si="210"/>
        <v>-8.1868178181758025E-2</v>
      </c>
      <c r="AJ112" s="159">
        <f t="shared" si="211"/>
        <v>25.958976207250519</v>
      </c>
      <c r="AK112" s="143">
        <f t="shared" si="212"/>
        <v>0.24659956677936934</v>
      </c>
      <c r="AL112" s="142">
        <f t="shared" si="213"/>
        <v>35.245972010760667</v>
      </c>
      <c r="AM112" s="24">
        <f t="shared" si="214"/>
        <v>30.019967325942812</v>
      </c>
      <c r="AN112" s="158">
        <f t="shared" si="215"/>
        <v>-9.4479595201265268E-2</v>
      </c>
      <c r="AO112" s="159">
        <f t="shared" si="216"/>
        <v>27.183692965032524</v>
      </c>
      <c r="AP112" s="143">
        <f t="shared" si="217"/>
        <v>0.22577170750652453</v>
      </c>
      <c r="AQ112" s="142">
        <f t="shared" si="218"/>
        <v>36.797626608410994</v>
      </c>
      <c r="AR112" s="24">
        <f t="shared" si="219"/>
        <v>31.766242802449334</v>
      </c>
      <c r="AS112" s="158">
        <f t="shared" si="220"/>
        <v>-0.10709101222077248</v>
      </c>
      <c r="AT112" s="159">
        <f t="shared" si="221"/>
        <v>28.364363706284209</v>
      </c>
      <c r="AU112" s="143">
        <f t="shared" si="222"/>
        <v>0.20494384823367973</v>
      </c>
      <c r="AV112" s="142">
        <f t="shared" si="223"/>
        <v>38.276538846308732</v>
      </c>
      <c r="AW112" s="24">
        <f t="shared" si="224"/>
        <v>33.512518278955852</v>
      </c>
      <c r="AX112" s="158">
        <f t="shared" si="225"/>
        <v>-0.1197024292402797</v>
      </c>
      <c r="AY112" s="159">
        <f t="shared" si="226"/>
        <v>29.50098843100556</v>
      </c>
      <c r="AZ112" s="143">
        <f t="shared" si="227"/>
        <v>0.18411598896083498</v>
      </c>
      <c r="BA112" s="142">
        <f t="shared" si="228"/>
        <v>39.682708724453867</v>
      </c>
      <c r="BB112" s="24">
        <f t="shared" si="204"/>
        <v>35.258793755462371</v>
      </c>
      <c r="BC112" s="158">
        <f t="shared" si="229"/>
        <v>-0.13231384625978687</v>
      </c>
      <c r="BD112" s="159">
        <f t="shared" si="230"/>
        <v>30.59356713919659</v>
      </c>
      <c r="BE112" s="143">
        <f t="shared" si="231"/>
        <v>0.16328812968799022</v>
      </c>
      <c r="BF112" s="142">
        <f t="shared" si="232"/>
        <v>41.016136242846407</v>
      </c>
      <c r="BG112" s="153" t="e">
        <v>#REF!</v>
      </c>
      <c r="BH112" s="80" t="e">
        <f t="shared" si="233"/>
        <v>#REF!</v>
      </c>
      <c r="BI112" s="24">
        <v>19.63</v>
      </c>
      <c r="BJ112" s="154">
        <v>20.04</v>
      </c>
      <c r="BK112" s="135">
        <f t="shared" si="234"/>
        <v>47058</v>
      </c>
      <c r="BL112" s="108">
        <f t="shared" si="235"/>
        <v>26.088631385989036</v>
      </c>
      <c r="BM112" s="158">
        <f t="shared" si="236"/>
        <v>-0.2382750972972022</v>
      </c>
      <c r="BN112" s="159">
        <f t="shared" si="237"/>
        <v>19.872360204141657</v>
      </c>
      <c r="BO112" s="141">
        <f t="shared" si="238"/>
        <v>0.21853999242960159</v>
      </c>
      <c r="BP112" s="142">
        <f t="shared" si="239"/>
        <v>31.790040691581748</v>
      </c>
      <c r="BQ112" s="24">
        <f t="shared" si="240"/>
        <v>28.055869284257454</v>
      </c>
      <c r="BR112" s="158">
        <f t="shared" si="241"/>
        <v>-0.24046744910754725</v>
      </c>
      <c r="BS112" s="159">
        <f t="shared" si="242"/>
        <v>21.309345964977275</v>
      </c>
      <c r="BT112" s="143">
        <f t="shared" si="243"/>
        <v>0.20011099948181499</v>
      </c>
      <c r="BU112" s="142">
        <f t="shared" si="244"/>
        <v>33.670157328061372</v>
      </c>
      <c r="BV112" s="24">
        <f t="shared" si="245"/>
        <v>30.023107182525877</v>
      </c>
      <c r="BW112" s="158">
        <f t="shared" si="246"/>
        <v>-0.24265980091789233</v>
      </c>
      <c r="BX112" s="159">
        <f t="shared" si="247"/>
        <v>22.737705970677606</v>
      </c>
      <c r="BY112" s="143">
        <f t="shared" si="248"/>
        <v>0.18168200653402838</v>
      </c>
      <c r="BZ112" s="142">
        <f t="shared" si="249"/>
        <v>35.477765537833378</v>
      </c>
      <c r="CA112" s="24">
        <f t="shared" si="250"/>
        <v>31.990345080794299</v>
      </c>
      <c r="CB112" s="158">
        <f t="shared" si="251"/>
        <v>-0.2448521527282374</v>
      </c>
      <c r="CC112" s="159">
        <f t="shared" si="252"/>
        <v>24.157440221242634</v>
      </c>
      <c r="CD112" s="143">
        <f t="shared" si="253"/>
        <v>0.16325301358624178</v>
      </c>
      <c r="CE112" s="142">
        <f t="shared" si="254"/>
        <v>37.212865320897777</v>
      </c>
      <c r="CF112" s="24">
        <f t="shared" si="255"/>
        <v>33.957582979062728</v>
      </c>
      <c r="CG112" s="158">
        <f t="shared" si="256"/>
        <v>-0.24704450453858248</v>
      </c>
      <c r="CH112" s="159">
        <f t="shared" si="257"/>
        <v>25.568548716672375</v>
      </c>
      <c r="CI112" s="143">
        <f t="shared" si="258"/>
        <v>0.14482402063845506</v>
      </c>
      <c r="CJ112" s="142">
        <f t="shared" si="259"/>
        <v>38.875456677254554</v>
      </c>
      <c r="CK112" s="15" t="e">
        <v>#REF!</v>
      </c>
      <c r="CL112" s="80" t="e">
        <f t="shared" si="260"/>
        <v>#REF!</v>
      </c>
      <c r="CM112" s="15"/>
      <c r="CN112" s="34">
        <v>18.399999999999999</v>
      </c>
      <c r="CO112" s="135">
        <f t="shared" si="261"/>
        <v>47058</v>
      </c>
      <c r="CP112" s="108">
        <f t="shared" si="262"/>
        <v>29.193541630655492</v>
      </c>
      <c r="CQ112" s="158">
        <f t="shared" si="263"/>
        <v>-6.6749994799534307E-2</v>
      </c>
      <c r="CR112" s="159">
        <f t="shared" si="264"/>
        <v>27.244872878629252</v>
      </c>
      <c r="CS112" s="141">
        <f t="shared" si="265"/>
        <v>0.31402327237004957</v>
      </c>
      <c r="CT112" s="142">
        <f t="shared" si="266"/>
        <v>38.360993105585202</v>
      </c>
      <c r="CU112" s="24">
        <f t="shared" si="267"/>
        <v>31.088887913168112</v>
      </c>
      <c r="CV112" s="158">
        <f t="shared" si="268"/>
        <v>-6.4139803871279419E-2</v>
      </c>
      <c r="CW112" s="159">
        <f t="shared" si="269"/>
        <v>29.094852739841322</v>
      </c>
      <c r="CX112" s="143">
        <f t="shared" si="270"/>
        <v>0.28289179557500865</v>
      </c>
      <c r="CY112" s="142">
        <f t="shared" si="271"/>
        <v>39.883679237354428</v>
      </c>
      <c r="CZ112" s="24">
        <f t="shared" si="272"/>
        <v>32.984234195680727</v>
      </c>
      <c r="DA112" s="158">
        <f t="shared" si="273"/>
        <v>-6.1529612943024531E-2</v>
      </c>
      <c r="DB112" s="159">
        <f t="shared" si="274"/>
        <v>30.95472703239842</v>
      </c>
      <c r="DC112" s="143">
        <f t="shared" si="275"/>
        <v>0.25176031877996763</v>
      </c>
      <c r="DD112" s="142">
        <f t="shared" si="276"/>
        <v>41.288355511498423</v>
      </c>
      <c r="DE112" s="24">
        <f t="shared" si="277"/>
        <v>34.87958047819334</v>
      </c>
      <c r="DF112" s="158">
        <f t="shared" si="278"/>
        <v>-5.891942201476965E-2</v>
      </c>
      <c r="DG112" s="159">
        <f t="shared" si="279"/>
        <v>32.824495756300543</v>
      </c>
      <c r="DH112" s="143">
        <f t="shared" si="280"/>
        <v>0.22062884198492683</v>
      </c>
      <c r="DI112" s="142">
        <f t="shared" si="281"/>
        <v>42.575021928017193</v>
      </c>
      <c r="DJ112" s="24">
        <f t="shared" si="282"/>
        <v>36.774926760705966</v>
      </c>
      <c r="DK112" s="158">
        <f t="shared" si="283"/>
        <v>-5.6309231086514748E-2</v>
      </c>
      <c r="DL112" s="159">
        <f t="shared" si="284"/>
        <v>34.704158911547715</v>
      </c>
      <c r="DM112" s="143">
        <f t="shared" si="285"/>
        <v>0.18949736518988569</v>
      </c>
      <c r="DN112" s="142">
        <f t="shared" si="286"/>
        <v>43.743678486910767</v>
      </c>
      <c r="DO112" s="51" t="e">
        <v>#REF!</v>
      </c>
      <c r="DP112" s="80" t="e">
        <f t="shared" si="287"/>
        <v>#REF!</v>
      </c>
      <c r="DQ112" s="15"/>
      <c r="DR112">
        <v>26</v>
      </c>
      <c r="DS112" s="135">
        <f t="shared" si="288"/>
        <v>47058</v>
      </c>
      <c r="DT112" s="108">
        <f t="shared" si="289"/>
        <v>-17.620360792043389</v>
      </c>
      <c r="DU112" s="158">
        <f t="shared" si="290"/>
        <v>0</v>
      </c>
      <c r="DV112" s="159">
        <f t="shared" si="291"/>
        <v>-17.620360792043389</v>
      </c>
      <c r="DW112" s="141"/>
      <c r="DX112" s="142"/>
      <c r="DY112" s="24">
        <f t="shared" si="292"/>
        <v>-6.2727854004899708</v>
      </c>
      <c r="DZ112" s="158">
        <f t="shared" si="293"/>
        <v>0</v>
      </c>
      <c r="EA112" s="159">
        <f t="shared" si="294"/>
        <v>-6.2727854004899708</v>
      </c>
      <c r="EB112" s="143"/>
      <c r="EC112" s="142"/>
      <c r="ED112" s="24">
        <f t="shared" si="295"/>
        <v>5.0747899910634491</v>
      </c>
      <c r="EE112" s="158">
        <f t="shared" si="296"/>
        <v>0</v>
      </c>
      <c r="EF112" s="159">
        <f t="shared" si="297"/>
        <v>5.0747899910634491</v>
      </c>
      <c r="EG112" s="143"/>
      <c r="EH112" s="142"/>
      <c r="EI112" s="24">
        <f t="shared" si="298"/>
        <v>16.422365382616871</v>
      </c>
      <c r="EJ112" s="158">
        <f t="shared" si="299"/>
        <v>0</v>
      </c>
      <c r="EK112" s="159">
        <f t="shared" si="300"/>
        <v>16.422365382616871</v>
      </c>
      <c r="EL112" s="143"/>
      <c r="EM112" s="142"/>
      <c r="EN112" s="24">
        <f t="shared" si="301"/>
        <v>27.769940774170291</v>
      </c>
      <c r="EO112" s="158">
        <f t="shared" si="302"/>
        <v>0</v>
      </c>
      <c r="EP112" s="159">
        <f t="shared" si="303"/>
        <v>27.769940774170291</v>
      </c>
      <c r="EQ112" s="143"/>
      <c r="ER112" s="142"/>
      <c r="ES112" s="51"/>
      <c r="ET112" s="80"/>
      <c r="EU112" s="67"/>
      <c r="EV112" s="34"/>
    </row>
    <row r="113" spans="1:152" ht="15" customHeight="1">
      <c r="A113">
        <f t="shared" si="205"/>
        <v>2028</v>
      </c>
      <c r="B113" s="48">
        <v>47088</v>
      </c>
      <c r="C113" s="111">
        <f t="shared" si="206"/>
        <v>3.9969999999999999</v>
      </c>
      <c r="D113" s="108">
        <f t="shared" si="186"/>
        <v>23.601151764044065</v>
      </c>
      <c r="E113" s="158">
        <f t="shared" si="187"/>
        <v>-0.16743417506787575</v>
      </c>
      <c r="F113" s="159">
        <f t="shared" si="304"/>
        <v>19.649512387779605</v>
      </c>
      <c r="G113" s="141">
        <f t="shared" si="188"/>
        <v>0.35566448165994696</v>
      </c>
      <c r="H113" s="80">
        <f t="shared" si="305"/>
        <v>31.99524317278054</v>
      </c>
      <c r="I113" s="24">
        <f t="shared" si="189"/>
        <v>30.794737682017864</v>
      </c>
      <c r="J113" s="158">
        <f t="shared" si="190"/>
        <v>-0.18400181514550845</v>
      </c>
      <c r="K113" s="159">
        <f t="shared" si="306"/>
        <v>25.128450051596786</v>
      </c>
      <c r="L113" s="143">
        <f t="shared" si="191"/>
        <v>0.3262141011769823</v>
      </c>
      <c r="M113" s="142">
        <f t="shared" si="192"/>
        <v>40.840415355938269</v>
      </c>
      <c r="N113" s="24">
        <f t="shared" si="193"/>
        <v>37.988323599991659</v>
      </c>
      <c r="O113" s="158">
        <f t="shared" si="194"/>
        <v>-0.20056945522314112</v>
      </c>
      <c r="P113" s="159">
        <f t="shared" si="307"/>
        <v>30.369026230700936</v>
      </c>
      <c r="Q113" s="143">
        <f t="shared" si="195"/>
        <v>0.29676372069401769</v>
      </c>
      <c r="R113" s="142">
        <f t="shared" si="308"/>
        <v>49.261879854453547</v>
      </c>
      <c r="S113" s="24">
        <f t="shared" si="196"/>
        <v>45.181909517965458</v>
      </c>
      <c r="T113" s="158">
        <f t="shared" si="197"/>
        <v>-0.2171370953007738</v>
      </c>
      <c r="U113" s="159">
        <f t="shared" si="198"/>
        <v>35.371240925092053</v>
      </c>
      <c r="V113" s="143">
        <f t="shared" si="199"/>
        <v>0.26731334021105302</v>
      </c>
      <c r="W113" s="142">
        <f t="shared" si="200"/>
        <v>57.259636668326372</v>
      </c>
      <c r="X113" s="24">
        <f t="shared" si="201"/>
        <v>52.37549543593925</v>
      </c>
      <c r="Y113" s="158">
        <f t="shared" si="202"/>
        <v>-0.23370473537840647</v>
      </c>
      <c r="Z113" s="159">
        <f t="shared" si="309"/>
        <v>40.135094134770128</v>
      </c>
      <c r="AA113" s="143">
        <f t="shared" si="203"/>
        <v>0.23786295972808835</v>
      </c>
      <c r="AB113" s="142">
        <f t="shared" si="310"/>
        <v>64.83368579755674</v>
      </c>
      <c r="AC113" s="144" t="e">
        <v>#REF!</v>
      </c>
      <c r="AD113" s="80" t="e">
        <f t="shared" si="207"/>
        <v>#REF!</v>
      </c>
      <c r="AE113">
        <v>25.61</v>
      </c>
      <c r="AG113" s="135">
        <f t="shared" si="208"/>
        <v>47088</v>
      </c>
      <c r="AH113" s="108">
        <f t="shared" si="209"/>
        <v>31.244110125019866</v>
      </c>
      <c r="AI113" s="158">
        <f t="shared" si="210"/>
        <v>-0.10332022518106211</v>
      </c>
      <c r="AJ113" s="159">
        <f t="shared" si="211"/>
        <v>28.015961631320909</v>
      </c>
      <c r="AK113" s="143">
        <f t="shared" si="212"/>
        <v>0.21117133414501499</v>
      </c>
      <c r="AL113" s="142">
        <f t="shared" si="213"/>
        <v>37.841970544294078</v>
      </c>
      <c r="AM113" s="24">
        <f t="shared" si="214"/>
        <v>33.173848327838932</v>
      </c>
      <c r="AN113" s="158">
        <f t="shared" si="215"/>
        <v>-0.11725659062949183</v>
      </c>
      <c r="AO113" s="159">
        <f t="shared" si="216"/>
        <v>29.283995974856673</v>
      </c>
      <c r="AP113" s="143">
        <f t="shared" si="217"/>
        <v>0.18815531160878035</v>
      </c>
      <c r="AQ113" s="142">
        <f t="shared" si="218"/>
        <v>39.415684097225885</v>
      </c>
      <c r="AR113" s="24">
        <f t="shared" si="219"/>
        <v>35.103586530657999</v>
      </c>
      <c r="AS113" s="158">
        <f t="shared" si="220"/>
        <v>-0.13119295607792159</v>
      </c>
      <c r="AT113" s="159">
        <f t="shared" si="221"/>
        <v>30.498243244763863</v>
      </c>
      <c r="AU113" s="143">
        <f t="shared" si="222"/>
        <v>0.16513928907254577</v>
      </c>
      <c r="AV113" s="142">
        <f t="shared" si="223"/>
        <v>40.900567854227454</v>
      </c>
      <c r="AW113" s="24">
        <f t="shared" si="224"/>
        <v>37.033324733477066</v>
      </c>
      <c r="AX113" s="158">
        <f t="shared" si="225"/>
        <v>-0.14512932152635127</v>
      </c>
      <c r="AY113" s="159">
        <f t="shared" si="226"/>
        <v>31.658703441042494</v>
      </c>
      <c r="AZ113" s="143">
        <f t="shared" si="227"/>
        <v>0.14212326653631113</v>
      </c>
      <c r="BA113" s="142">
        <f t="shared" si="228"/>
        <v>42.296621815298785</v>
      </c>
      <c r="BB113" s="24">
        <f t="shared" si="204"/>
        <v>38.963062936296126</v>
      </c>
      <c r="BC113" s="158">
        <f t="shared" si="229"/>
        <v>-0.15906568697478096</v>
      </c>
      <c r="BD113" s="159">
        <f t="shared" si="230"/>
        <v>32.765376563692556</v>
      </c>
      <c r="BE113" s="143">
        <f t="shared" si="231"/>
        <v>0.11910724400007661</v>
      </c>
      <c r="BF113" s="142">
        <f t="shared" si="232"/>
        <v>43.603845980439893</v>
      </c>
      <c r="BG113" s="153" t="e">
        <v>#REF!</v>
      </c>
      <c r="BH113" s="80" t="e">
        <f t="shared" si="233"/>
        <v>#REF!</v>
      </c>
      <c r="BI113" s="24">
        <v>20.28</v>
      </c>
      <c r="BJ113" s="154">
        <v>20.81</v>
      </c>
      <c r="BK113" s="135">
        <f t="shared" si="234"/>
        <v>47088</v>
      </c>
      <c r="BL113" s="108">
        <f t="shared" si="235"/>
        <v>28.829488429582021</v>
      </c>
      <c r="BM113" s="158">
        <f t="shared" si="236"/>
        <v>-0.24132959462399078</v>
      </c>
      <c r="BN113" s="159">
        <f t="shared" si="237"/>
        <v>21.872079673653957</v>
      </c>
      <c r="BO113" s="141">
        <f t="shared" si="238"/>
        <v>0.19286377138296212</v>
      </c>
      <c r="BP113" s="142">
        <f t="shared" si="239"/>
        <v>34.389652295152679</v>
      </c>
      <c r="BQ113" s="24">
        <f t="shared" si="240"/>
        <v>31.003403242791553</v>
      </c>
      <c r="BR113" s="158">
        <f t="shared" si="241"/>
        <v>-0.24375227369115951</v>
      </c>
      <c r="BS113" s="159">
        <f t="shared" si="242"/>
        <v>23.446253210197245</v>
      </c>
      <c r="BT113" s="143">
        <f t="shared" si="243"/>
        <v>0.17249863872819216</v>
      </c>
      <c r="BU113" s="142">
        <f t="shared" si="244"/>
        <v>36.351448098114311</v>
      </c>
      <c r="BV113" s="24">
        <f t="shared" si="245"/>
        <v>33.177318056001084</v>
      </c>
      <c r="BW113" s="158">
        <f t="shared" si="246"/>
        <v>-0.24617495275832821</v>
      </c>
      <c r="BX113" s="159">
        <f t="shared" si="247"/>
        <v>25.009893350916986</v>
      </c>
      <c r="BY113" s="143">
        <f t="shared" si="248"/>
        <v>0.15213350607342213</v>
      </c>
      <c r="BZ113" s="142">
        <f t="shared" si="249"/>
        <v>38.224699773973583</v>
      </c>
      <c r="CA113" s="24">
        <f t="shared" si="250"/>
        <v>35.351232869210619</v>
      </c>
      <c r="CB113" s="158">
        <f t="shared" si="251"/>
        <v>-0.24859763182549693</v>
      </c>
      <c r="CC113" s="159">
        <f t="shared" si="252"/>
        <v>26.563000095813191</v>
      </c>
      <c r="CD113" s="143">
        <f t="shared" si="253"/>
        <v>0.13176837341865211</v>
      </c>
      <c r="CE113" s="142">
        <f t="shared" si="254"/>
        <v>40.009407322730496</v>
      </c>
      <c r="CF113" s="24">
        <f t="shared" si="255"/>
        <v>37.525147682420155</v>
      </c>
      <c r="CG113" s="158">
        <f t="shared" si="256"/>
        <v>-0.25102031089266563</v>
      </c>
      <c r="CH113" s="159">
        <f t="shared" si="257"/>
        <v>28.105573444885856</v>
      </c>
      <c r="CI113" s="143">
        <f t="shared" si="258"/>
        <v>0.11140324076388208</v>
      </c>
      <c r="CJ113" s="142">
        <f t="shared" si="259"/>
        <v>41.705570744385042</v>
      </c>
      <c r="CK113" s="15" t="e">
        <v>#REF!</v>
      </c>
      <c r="CL113" s="80" t="e">
        <f t="shared" si="260"/>
        <v>#REF!</v>
      </c>
      <c r="CM113" s="15"/>
      <c r="CN113" s="34">
        <v>20.45</v>
      </c>
      <c r="CO113" s="135">
        <f t="shared" si="261"/>
        <v>47088</v>
      </c>
      <c r="CP113" s="108">
        <f t="shared" si="262"/>
        <v>32.260598810541886</v>
      </c>
      <c r="CQ113" s="158">
        <f t="shared" si="263"/>
        <v>-6.2526173062450133E-2</v>
      </c>
      <c r="CR113" s="159">
        <f t="shared" si="264"/>
        <v>30.243467026215672</v>
      </c>
      <c r="CS113" s="141">
        <f t="shared" si="265"/>
        <v>0.26364618808436502</v>
      </c>
      <c r="CT113" s="142">
        <f t="shared" si="266"/>
        <v>40.765982712260254</v>
      </c>
      <c r="CU113" s="24">
        <f t="shared" si="267"/>
        <v>34.355069114993903</v>
      </c>
      <c r="CV113" s="158">
        <f t="shared" si="268"/>
        <v>-5.9641756932996212E-2</v>
      </c>
      <c r="CW113" s="159">
        <f t="shared" si="269"/>
        <v>32.30607243342115</v>
      </c>
      <c r="CX113" s="143">
        <f t="shared" si="270"/>
        <v>0.22924405572335349</v>
      </c>
      <c r="CY113" s="142">
        <f t="shared" si="271"/>
        <v>42.230764493571222</v>
      </c>
      <c r="CZ113" s="24">
        <f t="shared" si="272"/>
        <v>36.449539419445912</v>
      </c>
      <c r="DA113" s="158">
        <f t="shared" si="273"/>
        <v>-5.6757340803542312E-2</v>
      </c>
      <c r="DB113" s="159">
        <f t="shared" si="274"/>
        <v>34.38076048848427</v>
      </c>
      <c r="DC113" s="143">
        <f t="shared" si="275"/>
        <v>0.19484192336234196</v>
      </c>
      <c r="DD113" s="142">
        <f t="shared" si="276"/>
        <v>43.551437785602253</v>
      </c>
      <c r="DE113" s="24">
        <f t="shared" si="277"/>
        <v>38.544009723897922</v>
      </c>
      <c r="DF113" s="158">
        <f t="shared" si="278"/>
        <v>-5.3872924674088406E-2</v>
      </c>
      <c r="DG113" s="159">
        <f t="shared" si="279"/>
        <v>36.467531191405037</v>
      </c>
      <c r="DH113" s="143">
        <f t="shared" si="280"/>
        <v>0.16043979100133055</v>
      </c>
      <c r="DI113" s="142">
        <f t="shared" si="281"/>
        <v>44.728002588353355</v>
      </c>
      <c r="DJ113" s="24">
        <f t="shared" si="282"/>
        <v>40.638480028349939</v>
      </c>
      <c r="DK113" s="158">
        <f t="shared" si="283"/>
        <v>-5.0988508544634492E-2</v>
      </c>
      <c r="DL113" s="159">
        <f t="shared" si="284"/>
        <v>38.566384542183464</v>
      </c>
      <c r="DM113" s="143">
        <f t="shared" si="285"/>
        <v>0.12603765864031891</v>
      </c>
      <c r="DN113" s="142">
        <f t="shared" si="286"/>
        <v>45.760458901824528</v>
      </c>
      <c r="DO113" s="51" t="e">
        <v>#REF!</v>
      </c>
      <c r="DP113" s="80" t="e">
        <f t="shared" si="287"/>
        <v>#REF!</v>
      </c>
      <c r="DQ113" s="15"/>
      <c r="DR113">
        <v>26.73</v>
      </c>
      <c r="DS113" s="135">
        <f t="shared" si="288"/>
        <v>47088</v>
      </c>
      <c r="DT113" s="108">
        <f t="shared" si="289"/>
        <v>-19.471546056344327</v>
      </c>
      <c r="DU113" s="158">
        <f t="shared" si="290"/>
        <v>0</v>
      </c>
      <c r="DV113" s="159">
        <f t="shared" si="291"/>
        <v>-19.471546056344327</v>
      </c>
      <c r="DW113" s="141"/>
      <c r="DX113" s="142"/>
      <c r="DY113" s="24">
        <f t="shared" si="292"/>
        <v>-6.9318007314786874</v>
      </c>
      <c r="DZ113" s="158">
        <f t="shared" si="293"/>
        <v>0</v>
      </c>
      <c r="EA113" s="159">
        <f t="shared" si="294"/>
        <v>-6.9318007314786874</v>
      </c>
      <c r="EB113" s="143"/>
      <c r="EC113" s="142"/>
      <c r="ED113" s="24">
        <f t="shared" si="295"/>
        <v>5.6079445933869527</v>
      </c>
      <c r="EE113" s="158">
        <f t="shared" si="296"/>
        <v>0</v>
      </c>
      <c r="EF113" s="159">
        <f t="shared" si="297"/>
        <v>5.6079445933869527</v>
      </c>
      <c r="EG113" s="143"/>
      <c r="EH113" s="142"/>
      <c r="EI113" s="24">
        <f t="shared" si="298"/>
        <v>18.147689918252592</v>
      </c>
      <c r="EJ113" s="158">
        <f t="shared" si="299"/>
        <v>0</v>
      </c>
      <c r="EK113" s="159">
        <f t="shared" si="300"/>
        <v>18.147689918252592</v>
      </c>
      <c r="EL113" s="143"/>
      <c r="EM113" s="142"/>
      <c r="EN113" s="24">
        <f t="shared" si="301"/>
        <v>30.687435243118234</v>
      </c>
      <c r="EO113" s="158">
        <f t="shared" si="302"/>
        <v>0</v>
      </c>
      <c r="EP113" s="159">
        <f t="shared" si="303"/>
        <v>30.687435243118234</v>
      </c>
      <c r="EQ113" s="143"/>
      <c r="ER113" s="142"/>
      <c r="ES113" s="51"/>
      <c r="ET113" s="80"/>
      <c r="EU113" s="67"/>
      <c r="EV113" s="34"/>
    </row>
    <row r="114" spans="1:152" ht="15" customHeight="1">
      <c r="A114">
        <f t="shared" si="205"/>
        <v>2029</v>
      </c>
      <c r="B114" s="46">
        <v>47119</v>
      </c>
      <c r="C114" s="111">
        <f t="shared" si="206"/>
        <v>4.2519999999999998</v>
      </c>
      <c r="D114" s="108">
        <f t="shared" si="186"/>
        <v>25.106854466028363</v>
      </c>
      <c r="E114" s="158">
        <f t="shared" si="187"/>
        <v>-0.17090197829075315</v>
      </c>
      <c r="F114" s="159">
        <f t="shared" si="304"/>
        <v>20.816043369126085</v>
      </c>
      <c r="G114" s="141">
        <f t="shared" si="188"/>
        <v>0.34950016834343128</v>
      </c>
      <c r="H114" s="80">
        <f t="shared" si="305"/>
        <v>33.881704328479309</v>
      </c>
      <c r="I114" s="24">
        <f t="shared" si="189"/>
        <v>32.759375687750797</v>
      </c>
      <c r="J114" s="158">
        <f t="shared" si="190"/>
        <v>-0.18852659815817724</v>
      </c>
      <c r="K114" s="159">
        <f t="shared" si="306"/>
        <v>26.583362031553442</v>
      </c>
      <c r="L114" s="143">
        <f t="shared" si="191"/>
        <v>0.31817091695149591</v>
      </c>
      <c r="M114" s="142">
        <f t="shared" si="192"/>
        <v>43.18245628908101</v>
      </c>
      <c r="N114" s="24">
        <f t="shared" si="193"/>
        <v>40.411896909473235</v>
      </c>
      <c r="O114" s="158">
        <f t="shared" si="194"/>
        <v>-0.20615121802560132</v>
      </c>
      <c r="P114" s="159">
        <f t="shared" si="307"/>
        <v>32.080935138860291</v>
      </c>
      <c r="Q114" s="143">
        <f t="shared" si="195"/>
        <v>0.28684166555956053</v>
      </c>
      <c r="R114" s="142">
        <f t="shared" si="308"/>
        <v>52.003712727407795</v>
      </c>
      <c r="S114" s="24">
        <f t="shared" si="196"/>
        <v>48.06441813119568</v>
      </c>
      <c r="T114" s="158">
        <f t="shared" si="197"/>
        <v>-0.22377583789302546</v>
      </c>
      <c r="U114" s="159">
        <f t="shared" si="198"/>
        <v>37.308762691046638</v>
      </c>
      <c r="V114" s="143">
        <f t="shared" si="199"/>
        <v>0.25551241416762516</v>
      </c>
      <c r="W114" s="142">
        <f t="shared" si="200"/>
        <v>60.345473643459655</v>
      </c>
      <c r="X114" s="24">
        <f t="shared" si="201"/>
        <v>55.716939352918111</v>
      </c>
      <c r="Y114" s="158">
        <f t="shared" si="202"/>
        <v>-0.24140045776044955</v>
      </c>
      <c r="Z114" s="159">
        <f t="shared" si="309"/>
        <v>42.266844688112471</v>
      </c>
      <c r="AA114" s="143">
        <f t="shared" si="203"/>
        <v>0.22418316277568978</v>
      </c>
      <c r="AB114" s="142">
        <f t="shared" si="310"/>
        <v>68.207739037236593</v>
      </c>
      <c r="AC114" s="144" t="e">
        <v>#REF!</v>
      </c>
      <c r="AD114" s="80" t="e">
        <f t="shared" si="207"/>
        <v>#REF!</v>
      </c>
      <c r="AE114">
        <v>45.85</v>
      </c>
      <c r="AG114" s="135">
        <f t="shared" si="208"/>
        <v>47119</v>
      </c>
      <c r="AH114" s="108">
        <f t="shared" si="209"/>
        <v>33.237417125740421</v>
      </c>
      <c r="AI114" s="158">
        <f t="shared" si="210"/>
        <v>-0.11771567777270035</v>
      </c>
      <c r="AJ114" s="159">
        <f t="shared" si="211"/>
        <v>29.32485204136993</v>
      </c>
      <c r="AK114" s="143">
        <f t="shared" si="212"/>
        <v>0.18739712540354042</v>
      </c>
      <c r="AL114" s="142">
        <f t="shared" si="213"/>
        <v>39.466013550942584</v>
      </c>
      <c r="AM114" s="24">
        <f t="shared" si="214"/>
        <v>35.290268473848172</v>
      </c>
      <c r="AN114" s="158">
        <f t="shared" si="215"/>
        <v>-0.13254115335106492</v>
      </c>
      <c r="AO114" s="159">
        <f t="shared" si="216"/>
        <v>30.612855588255609</v>
      </c>
      <c r="AP114" s="143">
        <f t="shared" si="217"/>
        <v>0.16291273015108365</v>
      </c>
      <c r="AQ114" s="142">
        <f t="shared" si="218"/>
        <v>41.039502458687494</v>
      </c>
      <c r="AR114" s="24">
        <f t="shared" si="219"/>
        <v>37.343119821955916</v>
      </c>
      <c r="AS114" s="158">
        <f t="shared" si="220"/>
        <v>-0.14736662892942948</v>
      </c>
      <c r="AT114" s="159">
        <f t="shared" si="221"/>
        <v>31.839990140086513</v>
      </c>
      <c r="AU114" s="143">
        <f t="shared" si="222"/>
        <v>0.13842833489862694</v>
      </c>
      <c r="AV114" s="142">
        <f t="shared" si="223"/>
        <v>42.512465718829176</v>
      </c>
      <c r="AW114" s="24">
        <f t="shared" si="224"/>
        <v>39.395971170063667</v>
      </c>
      <c r="AX114" s="158">
        <f t="shared" si="225"/>
        <v>-0.16219210450779409</v>
      </c>
      <c r="AY114" s="159">
        <f t="shared" si="226"/>
        <v>33.006255696862659</v>
      </c>
      <c r="AZ114" s="143">
        <f t="shared" si="227"/>
        <v>0.11394393964617017</v>
      </c>
      <c r="BA114" s="142">
        <f t="shared" si="228"/>
        <v>43.88490333136766</v>
      </c>
      <c r="BB114" s="24">
        <f t="shared" si="204"/>
        <v>41.448822518171411</v>
      </c>
      <c r="BC114" s="158">
        <f t="shared" si="229"/>
        <v>-0.17701758008615864</v>
      </c>
      <c r="BD114" s="159">
        <f t="shared" si="230"/>
        <v>34.11165225858403</v>
      </c>
      <c r="BE114" s="143">
        <f t="shared" si="231"/>
        <v>8.9459544393713508E-2</v>
      </c>
      <c r="BF114" s="142">
        <f t="shared" si="232"/>
        <v>45.156815296302916</v>
      </c>
      <c r="BG114" s="153" t="e">
        <v>#REF!</v>
      </c>
      <c r="BH114" s="80" t="e">
        <f t="shared" si="233"/>
        <v>#REF!</v>
      </c>
      <c r="BI114" s="24">
        <v>34.22</v>
      </c>
      <c r="BJ114" s="154">
        <v>35.07</v>
      </c>
      <c r="BK114" s="135">
        <f t="shared" si="234"/>
        <v>47119</v>
      </c>
      <c r="BL114" s="108">
        <f t="shared" si="235"/>
        <v>30.668747761466786</v>
      </c>
      <c r="BM114" s="158">
        <f t="shared" si="236"/>
        <v>-0.24337932309328314</v>
      </c>
      <c r="BN114" s="159">
        <f t="shared" si="237"/>
        <v>23.204608691162356</v>
      </c>
      <c r="BO114" s="141">
        <f t="shared" si="238"/>
        <v>0.175633675680612</v>
      </c>
      <c r="BP114" s="142">
        <f t="shared" si="239"/>
        <v>36.055212659334742</v>
      </c>
      <c r="BQ114" s="24">
        <f t="shared" si="240"/>
        <v>32.981353662334172</v>
      </c>
      <c r="BR114" s="158">
        <f t="shared" si="241"/>
        <v>-0.24595656387226772</v>
      </c>
      <c r="BS114" s="159">
        <f t="shared" si="242"/>
        <v>24.869373243690426</v>
      </c>
      <c r="BT114" s="143">
        <f t="shared" si="243"/>
        <v>0.1539692913803663</v>
      </c>
      <c r="BU114" s="142">
        <f t="shared" si="244"/>
        <v>38.059469314489014</v>
      </c>
      <c r="BV114" s="24">
        <f t="shared" si="245"/>
        <v>35.293959563201554</v>
      </c>
      <c r="BW114" s="158">
        <f t="shared" si="246"/>
        <v>-0.2485338046512523</v>
      </c>
      <c r="BX114" s="159">
        <f t="shared" si="247"/>
        <v>26.52221751175162</v>
      </c>
      <c r="BY114" s="143">
        <f t="shared" si="248"/>
        <v>0.1323049070801206</v>
      </c>
      <c r="BZ114" s="142">
        <f t="shared" si="249"/>
        <v>39.963523603700466</v>
      </c>
      <c r="CA114" s="24">
        <f t="shared" si="250"/>
        <v>37.606565464068936</v>
      </c>
      <c r="CB114" s="158">
        <f t="shared" si="251"/>
        <v>-0.25111104543023688</v>
      </c>
      <c r="CC114" s="159">
        <f t="shared" si="252"/>
        <v>28.163141495345943</v>
      </c>
      <c r="CD114" s="143">
        <f t="shared" si="253"/>
        <v>0.11064052277987491</v>
      </c>
      <c r="CE114" s="142">
        <f t="shared" si="254"/>
        <v>41.767375526969118</v>
      </c>
      <c r="CF114" s="24">
        <f t="shared" si="255"/>
        <v>39.919171364936325</v>
      </c>
      <c r="CG114" s="158">
        <f t="shared" si="256"/>
        <v>-0.25368828620922146</v>
      </c>
      <c r="CH114" s="159">
        <f t="shared" si="257"/>
        <v>29.792145194473402</v>
      </c>
      <c r="CI114" s="143">
        <f t="shared" si="258"/>
        <v>8.8976138479629152E-2</v>
      </c>
      <c r="CJ114" s="142">
        <f t="shared" si="259"/>
        <v>43.471025084294951</v>
      </c>
      <c r="CK114" s="15" t="e">
        <v>#REF!</v>
      </c>
      <c r="CL114" s="80" t="e">
        <f t="shared" si="260"/>
        <v>#REF!</v>
      </c>
      <c r="CM114" s="15"/>
      <c r="CN114" s="34">
        <v>31.14</v>
      </c>
      <c r="CO114" s="135">
        <f t="shared" si="261"/>
        <v>47119</v>
      </c>
      <c r="CP114" s="108">
        <f t="shared" si="262"/>
        <v>34.318755602307753</v>
      </c>
      <c r="CQ114" s="158">
        <f t="shared" si="263"/>
        <v>-5.9691766370459434E-2</v>
      </c>
      <c r="CR114" s="159">
        <f t="shared" si="264"/>
        <v>32.270208460769901</v>
      </c>
      <c r="CS114" s="141">
        <f t="shared" si="265"/>
        <v>0.22984051310318199</v>
      </c>
      <c r="CT114" s="142">
        <f t="shared" si="266"/>
        <v>42.206595999004868</v>
      </c>
      <c r="CU114" s="24">
        <f t="shared" si="267"/>
        <v>36.546848605692787</v>
      </c>
      <c r="CV114" s="158">
        <f t="shared" si="268"/>
        <v>-5.6623330698095643E-2</v>
      </c>
      <c r="CW114" s="159">
        <f t="shared" si="269"/>
        <v>34.477444311119406</v>
      </c>
      <c r="CX114" s="143">
        <f t="shared" si="270"/>
        <v>0.19324359871763752</v>
      </c>
      <c r="CY114" s="142">
        <f t="shared" si="271"/>
        <v>43.609293152045538</v>
      </c>
      <c r="CZ114" s="24">
        <f t="shared" si="272"/>
        <v>38.774941609077814</v>
      </c>
      <c r="DA114" s="158">
        <f t="shared" si="273"/>
        <v>-5.3554895025731866E-2</v>
      </c>
      <c r="DB114" s="159">
        <f t="shared" si="274"/>
        <v>36.698353681574773</v>
      </c>
      <c r="DC114" s="143">
        <f t="shared" si="275"/>
        <v>0.15664668433209317</v>
      </c>
      <c r="DD114" s="142">
        <f t="shared" si="276"/>
        <v>44.848907647310369</v>
      </c>
      <c r="DE114" s="24">
        <f t="shared" si="277"/>
        <v>41.003034612462841</v>
      </c>
      <c r="DF114" s="158">
        <f t="shared" si="278"/>
        <v>-5.0486459353368089E-2</v>
      </c>
      <c r="DG114" s="159">
        <f t="shared" si="279"/>
        <v>38.932936572135993</v>
      </c>
      <c r="DH114" s="143">
        <f t="shared" si="280"/>
        <v>0.12004976994654881</v>
      </c>
      <c r="DI114" s="142">
        <f t="shared" si="281"/>
        <v>45.925439484799384</v>
      </c>
      <c r="DJ114" s="24">
        <f t="shared" si="282"/>
        <v>43.231127615847875</v>
      </c>
      <c r="DK114" s="158">
        <f t="shared" si="283"/>
        <v>-4.7418023681004305E-2</v>
      </c>
      <c r="DL114" s="159">
        <f t="shared" si="284"/>
        <v>41.181192982803083</v>
      </c>
      <c r="DM114" s="143">
        <f t="shared" si="285"/>
        <v>8.3452855561004347E-2</v>
      </c>
      <c r="DN114" s="142">
        <f t="shared" si="286"/>
        <v>46.838888664512574</v>
      </c>
      <c r="DO114" s="51" t="e">
        <v>#REF!</v>
      </c>
      <c r="DP114" s="80" t="e">
        <f t="shared" si="287"/>
        <v>#REF!</v>
      </c>
      <c r="DQ114" s="15"/>
      <c r="DR114">
        <v>40.93</v>
      </c>
      <c r="DS114" s="135">
        <f t="shared" si="288"/>
        <v>47119</v>
      </c>
      <c r="DT114" s="108">
        <f t="shared" si="289"/>
        <v>-20.713788799493638</v>
      </c>
      <c r="DU114" s="158">
        <f t="shared" si="290"/>
        <v>0</v>
      </c>
      <c r="DV114" s="159">
        <f t="shared" si="291"/>
        <v>-20.713788799493638</v>
      </c>
      <c r="DW114" s="141"/>
      <c r="DX114" s="142"/>
      <c r="DY114" s="24">
        <f t="shared" si="292"/>
        <v>-7.3740347035895368</v>
      </c>
      <c r="DZ114" s="158">
        <f t="shared" si="293"/>
        <v>0</v>
      </c>
      <c r="EA114" s="159">
        <f t="shared" si="294"/>
        <v>-7.3740347035895368</v>
      </c>
      <c r="EB114" s="143"/>
      <c r="EC114" s="142"/>
      <c r="ED114" s="24">
        <f t="shared" si="295"/>
        <v>5.9657193923145657</v>
      </c>
      <c r="EE114" s="158">
        <f t="shared" si="296"/>
        <v>0</v>
      </c>
      <c r="EF114" s="159">
        <f t="shared" si="297"/>
        <v>5.9657193923145657</v>
      </c>
      <c r="EG114" s="143"/>
      <c r="EH114" s="142"/>
      <c r="EI114" s="24">
        <f t="shared" si="298"/>
        <v>19.30547348821867</v>
      </c>
      <c r="EJ114" s="158">
        <f t="shared" si="299"/>
        <v>0</v>
      </c>
      <c r="EK114" s="159">
        <f t="shared" si="300"/>
        <v>19.30547348821867</v>
      </c>
      <c r="EL114" s="143"/>
      <c r="EM114" s="142"/>
      <c r="EN114" s="24">
        <f t="shared" si="301"/>
        <v>32.645227584122772</v>
      </c>
      <c r="EO114" s="158">
        <f t="shared" si="302"/>
        <v>0</v>
      </c>
      <c r="EP114" s="159">
        <f t="shared" si="303"/>
        <v>32.645227584122772</v>
      </c>
      <c r="EQ114" s="143"/>
      <c r="ER114" s="142"/>
      <c r="ES114" s="51"/>
      <c r="ET114" s="80"/>
      <c r="EU114" s="67"/>
      <c r="EV114" s="34"/>
    </row>
    <row r="115" spans="1:152" ht="15" customHeight="1">
      <c r="A115">
        <f t="shared" si="205"/>
        <v>2029</v>
      </c>
      <c r="B115" s="48">
        <v>47150</v>
      </c>
      <c r="C115" s="111">
        <f t="shared" si="206"/>
        <v>3.9950000000000001</v>
      </c>
      <c r="D115" s="108">
        <f t="shared" si="186"/>
        <v>23.589342331087327</v>
      </c>
      <c r="E115" s="158">
        <f t="shared" si="187"/>
        <v>-0.16740697661122575</v>
      </c>
      <c r="F115" s="159">
        <f t="shared" si="304"/>
        <v>19.640321851192795</v>
      </c>
      <c r="G115" s="141">
        <f t="shared" si="188"/>
        <v>0.35571282921537062</v>
      </c>
      <c r="H115" s="80">
        <f t="shared" si="305"/>
        <v>31.980374031008306</v>
      </c>
      <c r="I115" s="24">
        <f t="shared" si="189"/>
        <v>30.779328756482705</v>
      </c>
      <c r="J115" s="158">
        <f t="shared" si="190"/>
        <v>-0.18396632665129142</v>
      </c>
      <c r="K115" s="159">
        <f t="shared" si="306"/>
        <v>25.116968708360119</v>
      </c>
      <c r="L115" s="143">
        <f t="shared" si="191"/>
        <v>0.32627718497482927</v>
      </c>
      <c r="M115" s="142">
        <f t="shared" si="192"/>
        <v>40.821921498562695</v>
      </c>
      <c r="N115" s="24">
        <f t="shared" si="193"/>
        <v>37.969315181878081</v>
      </c>
      <c r="O115" s="158">
        <f t="shared" si="194"/>
        <v>-0.20052567669135712</v>
      </c>
      <c r="P115" s="159">
        <f t="shared" si="307"/>
        <v>30.35549256152456</v>
      </c>
      <c r="Q115" s="143">
        <f t="shared" si="195"/>
        <v>0.29684154073428792</v>
      </c>
      <c r="R115" s="142">
        <f t="shared" si="308"/>
        <v>49.240185201092558</v>
      </c>
      <c r="S115" s="24">
        <f t="shared" si="196"/>
        <v>45.159301607273456</v>
      </c>
      <c r="T115" s="158">
        <f t="shared" si="197"/>
        <v>-0.21708502673142283</v>
      </c>
      <c r="U115" s="159">
        <f t="shared" si="198"/>
        <v>35.355893410686114</v>
      </c>
      <c r="V115" s="143">
        <f t="shared" si="199"/>
        <v>0.26740589649374658</v>
      </c>
      <c r="W115" s="142">
        <f t="shared" si="200"/>
        <v>57.2351651385979</v>
      </c>
      <c r="X115" s="24">
        <f t="shared" si="201"/>
        <v>52.349288032668831</v>
      </c>
      <c r="Y115" s="158">
        <f t="shared" si="202"/>
        <v>-0.23364437677148847</v>
      </c>
      <c r="Z115" s="159">
        <f t="shared" si="309"/>
        <v>40.118171255844786</v>
      </c>
      <c r="AA115" s="143">
        <f t="shared" si="203"/>
        <v>0.2379702522532052</v>
      </c>
      <c r="AB115" s="142">
        <f t="shared" si="310"/>
        <v>64.806861311078734</v>
      </c>
      <c r="AC115" s="144" t="e">
        <v>#REF!</v>
      </c>
      <c r="AD115" s="80" t="e">
        <f t="shared" si="207"/>
        <v>#REF!</v>
      </c>
      <c r="AE115">
        <v>26.83</v>
      </c>
      <c r="AG115" s="135">
        <f t="shared" si="208"/>
        <v>47150</v>
      </c>
      <c r="AH115" s="108">
        <f t="shared" si="209"/>
        <v>31.228476344622059</v>
      </c>
      <c r="AI115" s="158">
        <f t="shared" si="210"/>
        <v>-0.10320731967053946</v>
      </c>
      <c r="AJ115" s="159">
        <f t="shared" si="211"/>
        <v>28.005469003698771</v>
      </c>
      <c r="AK115" s="143">
        <f t="shared" si="212"/>
        <v>0.21135779852730102</v>
      </c>
      <c r="AL115" s="142">
        <f t="shared" si="213"/>
        <v>37.828858356183275</v>
      </c>
      <c r="AM115" s="24">
        <f t="shared" si="214"/>
        <v>33.157248954144748</v>
      </c>
      <c r="AN115" s="158">
        <f t="shared" si="215"/>
        <v>-0.11713671170618543</v>
      </c>
      <c r="AO115" s="159">
        <f t="shared" si="216"/>
        <v>29.273317842432874</v>
      </c>
      <c r="AP115" s="143">
        <f t="shared" si="217"/>
        <v>0.18835329263982109</v>
      </c>
      <c r="AQ115" s="142">
        <f t="shared" si="218"/>
        <v>39.402525969536171</v>
      </c>
      <c r="AR115" s="24">
        <f t="shared" si="219"/>
        <v>35.08602156366743</v>
      </c>
      <c r="AS115" s="158">
        <f t="shared" si="220"/>
        <v>-0.13106610374183131</v>
      </c>
      <c r="AT115" s="159">
        <f t="shared" si="221"/>
        <v>30.487433421515664</v>
      </c>
      <c r="AU115" s="143">
        <f t="shared" si="222"/>
        <v>0.16534878675234116</v>
      </c>
      <c r="AV115" s="142">
        <f t="shared" si="223"/>
        <v>40.887452661186316</v>
      </c>
      <c r="AW115" s="24">
        <f t="shared" si="224"/>
        <v>37.014794173190111</v>
      </c>
      <c r="AX115" s="158">
        <f t="shared" si="225"/>
        <v>-0.14499549577747722</v>
      </c>
      <c r="AY115" s="159">
        <f t="shared" si="226"/>
        <v>31.647815740947134</v>
      </c>
      <c r="AZ115" s="143">
        <f t="shared" si="227"/>
        <v>0.14234428086486128</v>
      </c>
      <c r="BA115" s="142">
        <f t="shared" si="228"/>
        <v>42.28363843113371</v>
      </c>
      <c r="BB115" s="24">
        <f t="shared" si="204"/>
        <v>38.943566782712793</v>
      </c>
      <c r="BC115" s="158">
        <f t="shared" si="229"/>
        <v>-0.15892488781312314</v>
      </c>
      <c r="BD115" s="159">
        <f t="shared" si="230"/>
        <v>32.754464800727298</v>
      </c>
      <c r="BE115" s="143">
        <f t="shared" si="231"/>
        <v>0.11933977497738141</v>
      </c>
      <c r="BF115" s="142">
        <f t="shared" si="232"/>
        <v>43.591083279378367</v>
      </c>
      <c r="BG115" s="153" t="e">
        <v>#REF!</v>
      </c>
      <c r="BH115" s="80" t="e">
        <f t="shared" si="233"/>
        <v>#REF!</v>
      </c>
      <c r="BI115" s="24">
        <v>30.87</v>
      </c>
      <c r="BJ115" s="154">
        <v>23.18</v>
      </c>
      <c r="BK115" s="135">
        <f t="shared" si="234"/>
        <v>47150</v>
      </c>
      <c r="BL115" s="108">
        <f t="shared" si="235"/>
        <v>28.81506286619469</v>
      </c>
      <c r="BM115" s="158">
        <f t="shared" si="236"/>
        <v>-0.24131351832227085</v>
      </c>
      <c r="BN115" s="159">
        <f t="shared" si="237"/>
        <v>21.861598665275832</v>
      </c>
      <c r="BO115" s="141">
        <f t="shared" si="238"/>
        <v>0.19299890938847075</v>
      </c>
      <c r="BP115" s="142">
        <f t="shared" si="239"/>
        <v>34.376338573330486</v>
      </c>
      <c r="BQ115" s="24">
        <f t="shared" si="240"/>
        <v>30.987889906167691</v>
      </c>
      <c r="BR115" s="158">
        <f t="shared" si="241"/>
        <v>-0.24373498514071945</v>
      </c>
      <c r="BS115" s="159">
        <f t="shared" si="242"/>
        <v>23.43505702034566</v>
      </c>
      <c r="BT115" s="143">
        <f t="shared" si="243"/>
        <v>0.17264396694268486</v>
      </c>
      <c r="BU115" s="142">
        <f t="shared" si="244"/>
        <v>36.337762146751665</v>
      </c>
      <c r="BV115" s="24">
        <f t="shared" si="245"/>
        <v>33.160716946140695</v>
      </c>
      <c r="BW115" s="158">
        <f t="shared" si="246"/>
        <v>-0.24615645195916802</v>
      </c>
      <c r="BX115" s="159">
        <f t="shared" si="247"/>
        <v>24.997992518256446</v>
      </c>
      <c r="BY115" s="143">
        <f t="shared" si="248"/>
        <v>0.15228902449689896</v>
      </c>
      <c r="BZ115" s="142">
        <f t="shared" si="249"/>
        <v>38.210730181486248</v>
      </c>
      <c r="CA115" s="24">
        <f t="shared" si="250"/>
        <v>35.333543986113689</v>
      </c>
      <c r="CB115" s="158">
        <f t="shared" si="251"/>
        <v>-0.24857791877761662</v>
      </c>
      <c r="CC115" s="159">
        <f t="shared" si="252"/>
        <v>26.550405159008179</v>
      </c>
      <c r="CD115" s="143">
        <f t="shared" si="253"/>
        <v>0.13193408205111318</v>
      </c>
      <c r="CE115" s="142">
        <f t="shared" si="254"/>
        <v>39.995242677534229</v>
      </c>
      <c r="CF115" s="24">
        <f t="shared" si="255"/>
        <v>37.506371026086697</v>
      </c>
      <c r="CG115" s="158">
        <f t="shared" si="256"/>
        <v>-0.25099938559606522</v>
      </c>
      <c r="CH115" s="159">
        <f t="shared" si="257"/>
        <v>28.092294942600873</v>
      </c>
      <c r="CI115" s="143">
        <f t="shared" si="258"/>
        <v>0.11157913960532723</v>
      </c>
      <c r="CJ115" s="142">
        <f t="shared" si="259"/>
        <v>41.691299634895621</v>
      </c>
      <c r="CK115" s="15" t="e">
        <v>#REF!</v>
      </c>
      <c r="CL115" s="80" t="e">
        <f t="shared" si="260"/>
        <v>#REF!</v>
      </c>
      <c r="CM115" s="15"/>
      <c r="CN115" s="34">
        <v>21.43</v>
      </c>
      <c r="CO115" s="135">
        <f t="shared" si="261"/>
        <v>47150</v>
      </c>
      <c r="CP115" s="108">
        <f t="shared" si="262"/>
        <v>32.244456404331956</v>
      </c>
      <c r="CQ115" s="158">
        <f t="shared" si="263"/>
        <v>-6.2548403703171634E-2</v>
      </c>
      <c r="CR115" s="159">
        <f t="shared" si="264"/>
        <v>30.227617127964482</v>
      </c>
      <c r="CS115" s="141">
        <f t="shared" si="265"/>
        <v>0.26391133063323713</v>
      </c>
      <c r="CT115" s="142">
        <f t="shared" si="266"/>
        <v>40.754133799544604</v>
      </c>
      <c r="CU115" s="24">
        <f t="shared" si="267"/>
        <v>34.33787868761587</v>
      </c>
      <c r="CV115" s="158">
        <f t="shared" si="268"/>
        <v>-5.9665430864250343E-2</v>
      </c>
      <c r="CW115" s="159">
        <f t="shared" si="269"/>
        <v>32.289094360754909</v>
      </c>
      <c r="CX115" s="143">
        <f t="shared" si="270"/>
        <v>0.22952641224888848</v>
      </c>
      <c r="CY115" s="142">
        <f t="shared" si="271"/>
        <v>42.219328787021915</v>
      </c>
      <c r="CZ115" s="24">
        <f t="shared" si="272"/>
        <v>36.431300970899784</v>
      </c>
      <c r="DA115" s="158">
        <f t="shared" si="273"/>
        <v>-5.6782458025329052E-2</v>
      </c>
      <c r="DB115" s="159">
        <f t="shared" si="274"/>
        <v>34.362642152711537</v>
      </c>
      <c r="DC115" s="143">
        <f t="shared" si="275"/>
        <v>0.19514149386453994</v>
      </c>
      <c r="DD115" s="142">
        <f t="shared" si="276"/>
        <v>43.540559465789833</v>
      </c>
      <c r="DE115" s="24">
        <f t="shared" si="277"/>
        <v>38.524723254183691</v>
      </c>
      <c r="DF115" s="158">
        <f t="shared" si="278"/>
        <v>-5.3899485186407775E-2</v>
      </c>
      <c r="DG115" s="159">
        <f t="shared" si="279"/>
        <v>36.448260503834362</v>
      </c>
      <c r="DH115" s="143">
        <f t="shared" si="280"/>
        <v>0.16075657548019151</v>
      </c>
      <c r="DI115" s="142">
        <f t="shared" si="281"/>
        <v>44.717825835848366</v>
      </c>
      <c r="DJ115" s="24">
        <f t="shared" si="282"/>
        <v>40.618145537467605</v>
      </c>
      <c r="DK115" s="158">
        <f t="shared" si="283"/>
        <v>-5.1016512347486484E-2</v>
      </c>
      <c r="DL115" s="159">
        <f t="shared" si="284"/>
        <v>38.545949414123385</v>
      </c>
      <c r="DM115" s="143">
        <f t="shared" si="285"/>
        <v>0.12637165709584297</v>
      </c>
      <c r="DN115" s="142">
        <f t="shared" si="286"/>
        <v>45.751127897197499</v>
      </c>
      <c r="DO115" s="51" t="e">
        <v>#REF!</v>
      </c>
      <c r="DP115" s="80" t="e">
        <f t="shared" si="287"/>
        <v>#REF!</v>
      </c>
      <c r="DQ115" s="15"/>
      <c r="DR115">
        <v>38.49</v>
      </c>
      <c r="DS115" s="135">
        <f t="shared" si="288"/>
        <v>47150</v>
      </c>
      <c r="DT115" s="108">
        <f t="shared" si="289"/>
        <v>-19.461802976005902</v>
      </c>
      <c r="DU115" s="158">
        <f t="shared" si="290"/>
        <v>0</v>
      </c>
      <c r="DV115" s="159">
        <f t="shared" si="291"/>
        <v>-19.461802976005902</v>
      </c>
      <c r="DW115" s="141"/>
      <c r="DX115" s="142"/>
      <c r="DY115" s="24">
        <f t="shared" si="292"/>
        <v>-6.9283322297366423</v>
      </c>
      <c r="DZ115" s="158">
        <f t="shared" si="293"/>
        <v>0</v>
      </c>
      <c r="EA115" s="159">
        <f t="shared" si="294"/>
        <v>-6.9283322297366423</v>
      </c>
      <c r="EB115" s="143"/>
      <c r="EC115" s="142"/>
      <c r="ED115" s="24">
        <f t="shared" si="295"/>
        <v>5.6051385165326186</v>
      </c>
      <c r="EE115" s="158">
        <f t="shared" si="296"/>
        <v>0</v>
      </c>
      <c r="EF115" s="159">
        <f t="shared" si="297"/>
        <v>5.6051385165326186</v>
      </c>
      <c r="EG115" s="143"/>
      <c r="EH115" s="142"/>
      <c r="EI115" s="24">
        <f t="shared" si="298"/>
        <v>18.138609262801879</v>
      </c>
      <c r="EJ115" s="158">
        <f t="shared" si="299"/>
        <v>0</v>
      </c>
      <c r="EK115" s="159">
        <f t="shared" si="300"/>
        <v>18.138609262801879</v>
      </c>
      <c r="EL115" s="143"/>
      <c r="EM115" s="142"/>
      <c r="EN115" s="24">
        <f t="shared" si="301"/>
        <v>30.672080009071141</v>
      </c>
      <c r="EO115" s="158">
        <f t="shared" si="302"/>
        <v>0</v>
      </c>
      <c r="EP115" s="159">
        <f t="shared" si="303"/>
        <v>30.672080009071141</v>
      </c>
      <c r="EQ115" s="143"/>
      <c r="ER115" s="142"/>
      <c r="ES115" s="51"/>
      <c r="ET115" s="80"/>
      <c r="EU115" s="67"/>
      <c r="EV115" s="34"/>
    </row>
    <row r="116" spans="1:152" ht="15" customHeight="1">
      <c r="A116">
        <f t="shared" si="205"/>
        <v>2029</v>
      </c>
      <c r="B116" s="46">
        <v>47178</v>
      </c>
      <c r="C116" s="111">
        <f t="shared" si="206"/>
        <v>3.3319999999999999</v>
      </c>
      <c r="D116" s="108">
        <f t="shared" si="186"/>
        <v>19.674515305928153</v>
      </c>
      <c r="E116" s="158">
        <f t="shared" si="187"/>
        <v>-0.15839068823174457</v>
      </c>
      <c r="F116" s="159">
        <f t="shared" si="304"/>
        <v>16.5582552859962</v>
      </c>
      <c r="G116" s="141">
        <f t="shared" si="188"/>
        <v>0.37174004383831138</v>
      </c>
      <c r="H116" s="80">
        <f t="shared" si="305"/>
        <v>26.988320488251414</v>
      </c>
      <c r="I116" s="24">
        <f t="shared" si="189"/>
        <v>25.671269941577062</v>
      </c>
      <c r="J116" s="158">
        <f t="shared" si="190"/>
        <v>-0.17220189081835252</v>
      </c>
      <c r="K116" s="159">
        <f t="shared" si="306"/>
        <v>21.250628717929157</v>
      </c>
      <c r="L116" s="143">
        <f t="shared" si="191"/>
        <v>0.3471894639610939</v>
      </c>
      <c r="M116" s="142">
        <f t="shared" si="192"/>
        <v>34.584064391793746</v>
      </c>
      <c r="N116" s="24">
        <f t="shared" si="193"/>
        <v>31.668024577225971</v>
      </c>
      <c r="O116" s="158">
        <f t="shared" si="194"/>
        <v>-0.18601309340496053</v>
      </c>
      <c r="P116" s="159">
        <f t="shared" si="307"/>
        <v>25.77735736359185</v>
      </c>
      <c r="Q116" s="143">
        <f t="shared" si="195"/>
        <v>0.32263888408387642</v>
      </c>
      <c r="R116" s="142">
        <f t="shared" si="308"/>
        <v>41.88536068796293</v>
      </c>
      <c r="S116" s="24">
        <f t="shared" si="196"/>
        <v>37.664779212874883</v>
      </c>
      <c r="T116" s="158">
        <f t="shared" si="197"/>
        <v>-0.19982429599156848</v>
      </c>
      <c r="U116" s="159">
        <f t="shared" si="198"/>
        <v>30.138441222984298</v>
      </c>
      <c r="V116" s="143">
        <f t="shared" si="199"/>
        <v>0.29808830420665894</v>
      </c>
      <c r="W116" s="142">
        <f t="shared" si="200"/>
        <v>48.89220937675897</v>
      </c>
      <c r="X116" s="24">
        <f t="shared" si="201"/>
        <v>43.661533848523788</v>
      </c>
      <c r="Y116" s="158">
        <f t="shared" si="202"/>
        <v>-0.21363549857817646</v>
      </c>
      <c r="Z116" s="159">
        <f t="shared" si="309"/>
        <v>34.333880296106486</v>
      </c>
      <c r="AA116" s="143">
        <f t="shared" si="203"/>
        <v>0.27353772432944146</v>
      </c>
      <c r="AB116" s="142">
        <f t="shared" si="310"/>
        <v>55.604610458181867</v>
      </c>
      <c r="AC116" s="144" t="e">
        <v>#REF!</v>
      </c>
      <c r="AD116" s="80" t="e">
        <f t="shared" si="207"/>
        <v>#REF!</v>
      </c>
      <c r="AE116">
        <v>29.04</v>
      </c>
      <c r="AG116" s="135">
        <f t="shared" si="208"/>
        <v>47178</v>
      </c>
      <c r="AH116" s="108">
        <f t="shared" si="209"/>
        <v>26.045878142748609</v>
      </c>
      <c r="AI116" s="158">
        <f t="shared" si="210"/>
        <v>-6.5779142932280002E-2</v>
      </c>
      <c r="AJ116" s="159">
        <f t="shared" si="211"/>
        <v>24.332602601600001</v>
      </c>
      <c r="AK116" s="143">
        <f t="shared" si="212"/>
        <v>0.27317074125513507</v>
      </c>
      <c r="AL116" s="142">
        <f t="shared" si="213"/>
        <v>33.160849981644162</v>
      </c>
      <c r="AM116" s="24">
        <f t="shared" si="214"/>
        <v>27.654556574520722</v>
      </c>
      <c r="AN116" s="158">
        <f t="shared" si="215"/>
        <v>-7.7396848630095341E-2</v>
      </c>
      <c r="AO116" s="159">
        <f t="shared" si="216"/>
        <v>25.514181045390135</v>
      </c>
      <c r="AP116" s="143">
        <f t="shared" si="217"/>
        <v>0.25398400442983265</v>
      </c>
      <c r="AQ116" s="142">
        <f t="shared" si="218"/>
        <v>34.678371594048855</v>
      </c>
      <c r="AR116" s="24">
        <f t="shared" si="219"/>
        <v>29.263235006292831</v>
      </c>
      <c r="AS116" s="158">
        <f t="shared" si="220"/>
        <v>-8.9014554327910653E-2</v>
      </c>
      <c r="AT116" s="159">
        <f t="shared" si="221"/>
        <v>26.658381184014761</v>
      </c>
      <c r="AU116" s="143">
        <f t="shared" si="222"/>
        <v>0.23479726760453024</v>
      </c>
      <c r="AV116" s="142">
        <f t="shared" si="223"/>
        <v>36.134162627039629</v>
      </c>
      <c r="AW116" s="24">
        <f t="shared" si="224"/>
        <v>30.87191343806494</v>
      </c>
      <c r="AX116" s="158">
        <f t="shared" si="225"/>
        <v>-0.10063226002572596</v>
      </c>
      <c r="AY116" s="159">
        <f t="shared" si="226"/>
        <v>27.765203017473883</v>
      </c>
      <c r="AZ116" s="143">
        <f t="shared" si="227"/>
        <v>0.21561053077922787</v>
      </c>
      <c r="BA116" s="142">
        <f t="shared" si="228"/>
        <v>37.528223080616506</v>
      </c>
      <c r="BB116" s="24">
        <f t="shared" si="204"/>
        <v>32.480591869837049</v>
      </c>
      <c r="BC116" s="158">
        <f t="shared" si="229"/>
        <v>-0.11224996572354128</v>
      </c>
      <c r="BD116" s="159">
        <f t="shared" si="230"/>
        <v>28.834646545767505</v>
      </c>
      <c r="BE116" s="143">
        <f t="shared" si="231"/>
        <v>0.19642379395392551</v>
      </c>
      <c r="BF116" s="142">
        <f t="shared" si="232"/>
        <v>38.860552954779472</v>
      </c>
      <c r="BG116" s="153" t="e">
        <v>#REF!</v>
      </c>
      <c r="BH116" s="80" t="e">
        <f t="shared" si="233"/>
        <v>#REF!</v>
      </c>
      <c r="BI116" s="24">
        <v>20.329999999999998</v>
      </c>
      <c r="BJ116" s="154">
        <v>22.79</v>
      </c>
      <c r="BK116" s="135">
        <f t="shared" si="234"/>
        <v>47178</v>
      </c>
      <c r="BL116" s="108">
        <f t="shared" si="235"/>
        <v>24.032988603294292</v>
      </c>
      <c r="BM116" s="158">
        <f t="shared" si="236"/>
        <v>-0.23598422430211075</v>
      </c>
      <c r="BN116" s="159">
        <f t="shared" si="237"/>
        <v>18.361582430084422</v>
      </c>
      <c r="BO116" s="141">
        <f t="shared" si="238"/>
        <v>0.23779715821458122</v>
      </c>
      <c r="BP116" s="142">
        <f t="shared" si="239"/>
        <v>29.747964996561095</v>
      </c>
      <c r="BQ116" s="24">
        <f t="shared" si="240"/>
        <v>25.84521881535688</v>
      </c>
      <c r="BR116" s="158">
        <f t="shared" si="241"/>
        <v>-0.23800383066983807</v>
      </c>
      <c r="BS116" s="159">
        <f t="shared" si="242"/>
        <v>19.693957732801767</v>
      </c>
      <c r="BT116" s="143">
        <f t="shared" si="243"/>
        <v>0.22082027004703214</v>
      </c>
      <c r="BU116" s="142">
        <f t="shared" si="244"/>
        <v>31.552367013588622</v>
      </c>
      <c r="BV116" s="24">
        <f t="shared" si="245"/>
        <v>27.657449027419471</v>
      </c>
      <c r="BW116" s="158">
        <f t="shared" si="246"/>
        <v>-0.2400234370375654</v>
      </c>
      <c r="BX116" s="159">
        <f t="shared" si="247"/>
        <v>21.019013052166979</v>
      </c>
      <c r="BY116" s="143">
        <f t="shared" si="248"/>
        <v>0.20384338187948303</v>
      </c>
      <c r="BZ116" s="142">
        <f t="shared" si="249"/>
        <v>33.29523697132808</v>
      </c>
      <c r="CA116" s="24">
        <f t="shared" si="250"/>
        <v>29.469679239482055</v>
      </c>
      <c r="CB116" s="158">
        <f t="shared" si="251"/>
        <v>-0.24204304340529276</v>
      </c>
      <c r="CC116" s="159">
        <f t="shared" si="252"/>
        <v>22.336748388180048</v>
      </c>
      <c r="CD116" s="143">
        <f t="shared" si="253"/>
        <v>0.18686649371193403</v>
      </c>
      <c r="CE116" s="142">
        <f t="shared" si="254"/>
        <v>34.976574869779441</v>
      </c>
      <c r="CF116" s="24">
        <f t="shared" si="255"/>
        <v>31.281909451544649</v>
      </c>
      <c r="CG116" s="158">
        <f t="shared" si="256"/>
        <v>-0.24406264977302009</v>
      </c>
      <c r="CH116" s="159">
        <f t="shared" si="257"/>
        <v>23.64716374084098</v>
      </c>
      <c r="CI116" s="143">
        <f t="shared" si="258"/>
        <v>0.16988960554438487</v>
      </c>
      <c r="CJ116" s="142">
        <f t="shared" si="259"/>
        <v>36.596380708942732</v>
      </c>
      <c r="CK116" s="15" t="e">
        <v>#REF!</v>
      </c>
      <c r="CL116" s="80" t="e">
        <f t="shared" si="260"/>
        <v>#REF!</v>
      </c>
      <c r="CM116" s="15"/>
      <c r="CN116" s="34">
        <v>18.18</v>
      </c>
      <c r="CO116" s="135">
        <f t="shared" si="261"/>
        <v>47178</v>
      </c>
      <c r="CP116" s="108">
        <f t="shared" si="262"/>
        <v>26.893248745740696</v>
      </c>
      <c r="CQ116" s="158">
        <f t="shared" si="263"/>
        <v>-6.9917861102347448E-2</v>
      </c>
      <c r="CR116" s="159">
        <f t="shared" si="264"/>
        <v>25.01293031534512</v>
      </c>
      <c r="CS116" s="141">
        <f t="shared" si="265"/>
        <v>0.35180608558431303</v>
      </c>
      <c r="CT116" s="142">
        <f t="shared" si="266"/>
        <v>36.354457315624963</v>
      </c>
      <c r="CU116" s="24">
        <f t="shared" si="267"/>
        <v>28.639252011798767</v>
      </c>
      <c r="CV116" s="158">
        <f t="shared" si="268"/>
        <v>-6.7513339074991824E-2</v>
      </c>
      <c r="CW116" s="159">
        <f t="shared" si="269"/>
        <v>26.705720479872056</v>
      </c>
      <c r="CX116" s="143">
        <f t="shared" si="270"/>
        <v>0.32312760046375</v>
      </c>
      <c r="CY116" s="142">
        <f t="shared" si="271"/>
        <v>37.893384793447929</v>
      </c>
      <c r="CZ116" s="24">
        <f t="shared" si="272"/>
        <v>30.385255277856839</v>
      </c>
      <c r="DA116" s="158">
        <f t="shared" si="273"/>
        <v>-6.51088170476362E-2</v>
      </c>
      <c r="DB116" s="159">
        <f t="shared" si="274"/>
        <v>28.406907251025135</v>
      </c>
      <c r="DC116" s="143">
        <f t="shared" si="275"/>
        <v>0.29444911534318696</v>
      </c>
      <c r="DD116" s="142">
        <f t="shared" si="276"/>
        <v>39.332166813898688</v>
      </c>
      <c r="DE116" s="24">
        <f t="shared" si="277"/>
        <v>32.131258543914903</v>
      </c>
      <c r="DF116" s="158">
        <f t="shared" si="278"/>
        <v>-6.2704295020280576E-2</v>
      </c>
      <c r="DG116" s="159">
        <f t="shared" si="279"/>
        <v>30.116490628804353</v>
      </c>
      <c r="DH116" s="143">
        <f t="shared" si="280"/>
        <v>0.26577063022262404</v>
      </c>
      <c r="DI116" s="142">
        <f t="shared" si="281"/>
        <v>40.670803376977247</v>
      </c>
      <c r="DJ116" s="24">
        <f t="shared" si="282"/>
        <v>33.877261809972978</v>
      </c>
      <c r="DK116" s="158">
        <f t="shared" si="283"/>
        <v>-6.0299772992924952E-2</v>
      </c>
      <c r="DL116" s="159">
        <f t="shared" si="284"/>
        <v>31.834470613209721</v>
      </c>
      <c r="DM116" s="143">
        <f t="shared" si="285"/>
        <v>0.23709214510206089</v>
      </c>
      <c r="DN116" s="142">
        <f t="shared" si="286"/>
        <v>41.909294482683599</v>
      </c>
      <c r="DO116" s="51" t="e">
        <v>#REF!</v>
      </c>
      <c r="DP116" s="80" t="e">
        <f t="shared" si="287"/>
        <v>#REF!</v>
      </c>
      <c r="DQ116" s="15"/>
      <c r="DR116">
        <v>27.4</v>
      </c>
      <c r="DS116" s="135">
        <f t="shared" si="288"/>
        <v>47178</v>
      </c>
      <c r="DT116" s="108">
        <f t="shared" si="289"/>
        <v>-16.231971843817686</v>
      </c>
      <c r="DU116" s="158">
        <f t="shared" si="290"/>
        <v>0</v>
      </c>
      <c r="DV116" s="159">
        <f t="shared" si="291"/>
        <v>-16.231971843817686</v>
      </c>
      <c r="DW116" s="141"/>
      <c r="DX116" s="142"/>
      <c r="DY116" s="24">
        <f t="shared" si="292"/>
        <v>-5.7785239022484332</v>
      </c>
      <c r="DZ116" s="158">
        <f t="shared" si="293"/>
        <v>0</v>
      </c>
      <c r="EA116" s="159">
        <f t="shared" si="294"/>
        <v>-5.7785239022484332</v>
      </c>
      <c r="EB116" s="143"/>
      <c r="EC116" s="142"/>
      <c r="ED116" s="24">
        <f t="shared" si="295"/>
        <v>4.674924039320822</v>
      </c>
      <c r="EE116" s="158">
        <f t="shared" si="296"/>
        <v>0</v>
      </c>
      <c r="EF116" s="159">
        <f t="shared" si="297"/>
        <v>4.674924039320822</v>
      </c>
      <c r="EG116" s="143"/>
      <c r="EH116" s="142"/>
      <c r="EI116" s="24">
        <f t="shared" si="298"/>
        <v>15.128371980890076</v>
      </c>
      <c r="EJ116" s="158">
        <f t="shared" si="299"/>
        <v>0</v>
      </c>
      <c r="EK116" s="159">
        <f t="shared" si="300"/>
        <v>15.128371980890076</v>
      </c>
      <c r="EL116" s="143"/>
      <c r="EM116" s="142"/>
      <c r="EN116" s="24">
        <f t="shared" si="301"/>
        <v>25.581819922459331</v>
      </c>
      <c r="EO116" s="158">
        <f t="shared" si="302"/>
        <v>0</v>
      </c>
      <c r="EP116" s="159">
        <f t="shared" si="303"/>
        <v>25.581819922459331</v>
      </c>
      <c r="EQ116" s="143"/>
      <c r="ER116" s="142"/>
      <c r="ES116" s="51"/>
      <c r="ET116" s="80"/>
      <c r="EU116" s="67"/>
      <c r="EV116" s="34"/>
    </row>
    <row r="117" spans="1:152" ht="15" customHeight="1">
      <c r="A117">
        <f t="shared" si="205"/>
        <v>2029</v>
      </c>
      <c r="B117" s="48">
        <v>47209</v>
      </c>
      <c r="C117" s="111">
        <f t="shared" si="206"/>
        <v>2.8479999999999999</v>
      </c>
      <c r="D117" s="108">
        <f t="shared" si="186"/>
        <v>16.816632530397172</v>
      </c>
      <c r="E117" s="158">
        <f t="shared" si="187"/>
        <v>-0.15180866172244004</v>
      </c>
      <c r="F117" s="159">
        <f t="shared" si="304"/>
        <v>14.263722051279528</v>
      </c>
      <c r="G117" s="141">
        <f t="shared" si="188"/>
        <v>0.38344015225083522</v>
      </c>
      <c r="H117" s="80">
        <f t="shared" si="305"/>
        <v>23.264804668199012</v>
      </c>
      <c r="I117" s="24">
        <f t="shared" si="189"/>
        <v>21.942309962068268</v>
      </c>
      <c r="J117" s="158">
        <f t="shared" si="190"/>
        <v>-0.16361367521783604</v>
      </c>
      <c r="K117" s="159">
        <f t="shared" si="306"/>
        <v>18.352247986405342</v>
      </c>
      <c r="L117" s="143">
        <f t="shared" si="191"/>
        <v>0.36245574304005634</v>
      </c>
      <c r="M117" s="142">
        <f t="shared" si="192"/>
        <v>29.895426223384952</v>
      </c>
      <c r="N117" s="24">
        <f t="shared" si="193"/>
        <v>27.067987393739365</v>
      </c>
      <c r="O117" s="158">
        <f t="shared" si="194"/>
        <v>-0.17541868871323207</v>
      </c>
      <c r="P117" s="159">
        <f t="shared" si="307"/>
        <v>22.319756539023309</v>
      </c>
      <c r="Q117" s="143">
        <f t="shared" si="195"/>
        <v>0.34147133382927741</v>
      </c>
      <c r="R117" s="142">
        <f t="shared" si="308"/>
        <v>36.310929153153616</v>
      </c>
      <c r="S117" s="24">
        <f t="shared" si="196"/>
        <v>32.193664825410465</v>
      </c>
      <c r="T117" s="158">
        <f t="shared" si="197"/>
        <v>-0.18722370220862811</v>
      </c>
      <c r="U117" s="159">
        <f t="shared" si="198"/>
        <v>26.166247709133433</v>
      </c>
      <c r="V117" s="143">
        <f t="shared" si="199"/>
        <v>0.32048692461849848</v>
      </c>
      <c r="W117" s="142">
        <f t="shared" si="200"/>
        <v>42.511313457504997</v>
      </c>
      <c r="X117" s="24">
        <f t="shared" si="201"/>
        <v>37.319342257081559</v>
      </c>
      <c r="Y117" s="158">
        <f t="shared" si="202"/>
        <v>-0.19902871570402408</v>
      </c>
      <c r="Z117" s="159">
        <f t="shared" si="309"/>
        <v>29.891721496735702</v>
      </c>
      <c r="AA117" s="143">
        <f t="shared" si="203"/>
        <v>0.29950251540771955</v>
      </c>
      <c r="AB117" s="142">
        <f t="shared" si="310"/>
        <v>48.496579136439088</v>
      </c>
      <c r="AC117" s="144" t="e">
        <v>#REF!</v>
      </c>
      <c r="AD117" s="80" t="e">
        <f t="shared" si="207"/>
        <v>#REF!</v>
      </c>
      <c r="AE117">
        <v>32.4</v>
      </c>
      <c r="AG117" s="135">
        <f t="shared" si="208"/>
        <v>47209</v>
      </c>
      <c r="AH117" s="108">
        <f t="shared" si="209"/>
        <v>22.262503286479003</v>
      </c>
      <c r="AI117" s="158">
        <f t="shared" si="210"/>
        <v>-3.8456009385797976E-2</v>
      </c>
      <c r="AJ117" s="159">
        <f t="shared" si="211"/>
        <v>21.40637625114281</v>
      </c>
      <c r="AK117" s="143">
        <f t="shared" si="212"/>
        <v>0.31829512176836533</v>
      </c>
      <c r="AL117" s="142">
        <f t="shared" si="213"/>
        <v>29.348549480917473</v>
      </c>
      <c r="AM117" s="24">
        <f t="shared" si="214"/>
        <v>23.637508140526716</v>
      </c>
      <c r="AN117" s="158">
        <f t="shared" si="215"/>
        <v>-4.8386149189933073E-2</v>
      </c>
      <c r="AO117" s="159">
        <f t="shared" si="216"/>
        <v>22.493780145160933</v>
      </c>
      <c r="AP117" s="143">
        <f t="shared" si="217"/>
        <v>0.30189541394169622</v>
      </c>
      <c r="AQ117" s="142">
        <f t="shared" si="218"/>
        <v>30.773563445161244</v>
      </c>
      <c r="AR117" s="24">
        <f t="shared" si="219"/>
        <v>25.012512994574426</v>
      </c>
      <c r="AS117" s="158">
        <f t="shared" si="220"/>
        <v>-5.8316288994068141E-2</v>
      </c>
      <c r="AT117" s="159">
        <f t="shared" si="221"/>
        <v>23.553876058314938</v>
      </c>
      <c r="AU117" s="143">
        <f t="shared" si="222"/>
        <v>0.28549570611502723</v>
      </c>
      <c r="AV117" s="142">
        <f t="shared" si="223"/>
        <v>32.153478053671741</v>
      </c>
      <c r="AW117" s="24">
        <f t="shared" si="224"/>
        <v>26.387517848622135</v>
      </c>
      <c r="AX117" s="158">
        <f t="shared" si="225"/>
        <v>-6.8246428798203182E-2</v>
      </c>
      <c r="AY117" s="159">
        <f t="shared" si="226"/>
        <v>24.58666399060483</v>
      </c>
      <c r="AZ117" s="143">
        <f t="shared" si="227"/>
        <v>0.26909599828835817</v>
      </c>
      <c r="BA117" s="142">
        <f t="shared" si="228"/>
        <v>33.488293306448981</v>
      </c>
      <c r="BB117" s="24">
        <f t="shared" si="204"/>
        <v>27.762522702669845</v>
      </c>
      <c r="BC117" s="158">
        <f t="shared" si="229"/>
        <v>-7.8176568602338251E-2</v>
      </c>
      <c r="BD117" s="159">
        <f t="shared" si="230"/>
        <v>25.592143942030603</v>
      </c>
      <c r="BE117" s="143">
        <f t="shared" si="231"/>
        <v>0.25269629046168918</v>
      </c>
      <c r="BF117" s="142">
        <f t="shared" si="232"/>
        <v>34.778009203492942</v>
      </c>
      <c r="BG117" s="153" t="e">
        <v>#REF!</v>
      </c>
      <c r="BH117" s="80" t="e">
        <f t="shared" si="233"/>
        <v>#REF!</v>
      </c>
      <c r="BI117" s="24">
        <v>17.329999999999998</v>
      </c>
      <c r="BJ117" s="154">
        <v>21.98</v>
      </c>
      <c r="BK117" s="135">
        <f t="shared" si="234"/>
        <v>47209</v>
      </c>
      <c r="BL117" s="108">
        <f t="shared" si="235"/>
        <v>20.542002263560068</v>
      </c>
      <c r="BM117" s="158">
        <f t="shared" si="236"/>
        <v>-0.23209375928588527</v>
      </c>
      <c r="BN117" s="159">
        <f t="shared" si="237"/>
        <v>15.774331734951247</v>
      </c>
      <c r="BO117" s="141">
        <f t="shared" si="238"/>
        <v>0.27050055554766939</v>
      </c>
      <c r="BP117" s="142">
        <f t="shared" si="239"/>
        <v>26.098625287914547</v>
      </c>
      <c r="BQ117" s="24">
        <f t="shared" si="240"/>
        <v>22.09099135238187</v>
      </c>
      <c r="BR117" s="158">
        <f t="shared" si="241"/>
        <v>-0.23382000146334248</v>
      </c>
      <c r="BS117" s="159">
        <f t="shared" si="242"/>
        <v>16.925675722041255</v>
      </c>
      <c r="BT117" s="143">
        <f t="shared" si="243"/>
        <v>0.25598969795427812</v>
      </c>
      <c r="BU117" s="142">
        <f t="shared" si="244"/>
        <v>27.746057556188678</v>
      </c>
      <c r="BV117" s="24">
        <f t="shared" si="245"/>
        <v>23.639980441203676</v>
      </c>
      <c r="BW117" s="158">
        <f t="shared" si="246"/>
        <v>-0.23554624364079971</v>
      </c>
      <c r="BX117" s="159">
        <f t="shared" si="247"/>
        <v>18.071671848536177</v>
      </c>
      <c r="BY117" s="143">
        <f t="shared" si="248"/>
        <v>0.24147884036088679</v>
      </c>
      <c r="BZ117" s="142">
        <f t="shared" si="249"/>
        <v>29.348535504299583</v>
      </c>
      <c r="CA117" s="24">
        <f t="shared" si="250"/>
        <v>25.188969530025478</v>
      </c>
      <c r="CB117" s="158">
        <f t="shared" si="251"/>
        <v>-0.23727248581825691</v>
      </c>
      <c r="CC117" s="159">
        <f t="shared" si="252"/>
        <v>19.212320114436004</v>
      </c>
      <c r="CD117" s="143">
        <f t="shared" si="253"/>
        <v>0.22696798276749552</v>
      </c>
      <c r="CE117" s="142">
        <f t="shared" si="254"/>
        <v>30.906059132247272</v>
      </c>
      <c r="CF117" s="24">
        <f t="shared" si="255"/>
        <v>26.737958618847287</v>
      </c>
      <c r="CG117" s="158">
        <f t="shared" si="256"/>
        <v>-0.23899872799571414</v>
      </c>
      <c r="CH117" s="159">
        <f t="shared" si="257"/>
        <v>20.347620519740744</v>
      </c>
      <c r="CI117" s="143">
        <f t="shared" si="258"/>
        <v>0.2124571251741042</v>
      </c>
      <c r="CJ117" s="142">
        <f t="shared" si="259"/>
        <v>32.418628440031739</v>
      </c>
      <c r="CK117" s="15" t="e">
        <v>#REF!</v>
      </c>
      <c r="CL117" s="80" t="e">
        <f t="shared" si="260"/>
        <v>#REF!</v>
      </c>
      <c r="CM117" s="15"/>
      <c r="CN117" s="34">
        <v>15.29</v>
      </c>
      <c r="CO117" s="135">
        <f t="shared" si="261"/>
        <v>47209</v>
      </c>
      <c r="CP117" s="108">
        <f t="shared" si="262"/>
        <v>22.986786442938026</v>
      </c>
      <c r="CQ117" s="158">
        <f t="shared" si="263"/>
        <v>-7.5297676156949406E-2</v>
      </c>
      <c r="CR117" s="159">
        <f t="shared" si="264"/>
        <v>21.255934841468726</v>
      </c>
      <c r="CS117" s="141">
        <f t="shared" si="265"/>
        <v>0.41597058241134277</v>
      </c>
      <c r="CT117" s="142">
        <f t="shared" si="266"/>
        <v>32.548613387372114</v>
      </c>
      <c r="CU117" s="24">
        <f t="shared" si="267"/>
        <v>24.479168586315392</v>
      </c>
      <c r="CV117" s="158">
        <f t="shared" si="268"/>
        <v>-7.3242430438489381E-2</v>
      </c>
      <c r="CW117" s="159">
        <f t="shared" si="269"/>
        <v>22.686254783940136</v>
      </c>
      <c r="CX117" s="143">
        <f t="shared" si="270"/>
        <v>0.39145787964322648</v>
      </c>
      <c r="CY117" s="142">
        <f t="shared" si="271"/>
        <v>34.061732016543495</v>
      </c>
      <c r="CZ117" s="24">
        <f t="shared" si="272"/>
        <v>25.971550729692758</v>
      </c>
      <c r="DA117" s="158">
        <f t="shared" si="273"/>
        <v>-7.1187184720029356E-2</v>
      </c>
      <c r="DB117" s="159">
        <f t="shared" si="274"/>
        <v>24.122709150432506</v>
      </c>
      <c r="DC117" s="143">
        <f t="shared" si="275"/>
        <v>0.36694517687511025</v>
      </c>
      <c r="DD117" s="142">
        <f t="shared" si="276"/>
        <v>35.501686005920767</v>
      </c>
      <c r="DE117" s="24">
        <f t="shared" si="277"/>
        <v>27.463932873070124</v>
      </c>
      <c r="DF117" s="158">
        <f t="shared" si="278"/>
        <v>-6.9131939001569317E-2</v>
      </c>
      <c r="DG117" s="159">
        <f t="shared" si="279"/>
        <v>25.565297940945847</v>
      </c>
      <c r="DH117" s="143">
        <f t="shared" si="280"/>
        <v>0.34243247410699396</v>
      </c>
      <c r="DI117" s="142">
        <f t="shared" si="281"/>
        <v>36.868475355503932</v>
      </c>
      <c r="DJ117" s="24">
        <f t="shared" si="282"/>
        <v>28.956315016447494</v>
      </c>
      <c r="DK117" s="158">
        <f t="shared" si="283"/>
        <v>-6.7076693283109279E-2</v>
      </c>
      <c r="DL117" s="159">
        <f t="shared" si="284"/>
        <v>27.014021155480155</v>
      </c>
      <c r="DM117" s="143">
        <f t="shared" si="285"/>
        <v>0.31791977133887761</v>
      </c>
      <c r="DN117" s="142">
        <f t="shared" si="286"/>
        <v>38.162100065292989</v>
      </c>
      <c r="DO117" s="51" t="e">
        <v>#REF!</v>
      </c>
      <c r="DP117" s="80" t="e">
        <f t="shared" si="287"/>
        <v>#REF!</v>
      </c>
      <c r="DQ117" s="15"/>
      <c r="DR117">
        <v>23.06</v>
      </c>
      <c r="DS117" s="135">
        <f t="shared" si="288"/>
        <v>47209</v>
      </c>
      <c r="DT117" s="108">
        <f t="shared" si="289"/>
        <v>-13.874146401918599</v>
      </c>
      <c r="DU117" s="158">
        <f t="shared" si="290"/>
        <v>0</v>
      </c>
      <c r="DV117" s="159">
        <f t="shared" si="291"/>
        <v>-13.874146401918599</v>
      </c>
      <c r="DW117" s="141"/>
      <c r="DX117" s="142"/>
      <c r="DY117" s="24">
        <f t="shared" si="292"/>
        <v>-4.9391464806733305</v>
      </c>
      <c r="DZ117" s="158">
        <f t="shared" si="293"/>
        <v>0</v>
      </c>
      <c r="EA117" s="159">
        <f t="shared" si="294"/>
        <v>-4.9391464806733305</v>
      </c>
      <c r="EB117" s="143"/>
      <c r="EC117" s="142"/>
      <c r="ED117" s="24">
        <f t="shared" si="295"/>
        <v>3.9958534405719388</v>
      </c>
      <c r="EE117" s="158">
        <f t="shared" si="296"/>
        <v>0</v>
      </c>
      <c r="EF117" s="159">
        <f t="shared" si="297"/>
        <v>3.9958534405719388</v>
      </c>
      <c r="EG117" s="143"/>
      <c r="EH117" s="142"/>
      <c r="EI117" s="24">
        <f t="shared" si="298"/>
        <v>12.930853361817208</v>
      </c>
      <c r="EJ117" s="158">
        <f t="shared" si="299"/>
        <v>0</v>
      </c>
      <c r="EK117" s="159">
        <f t="shared" si="300"/>
        <v>12.930853361817208</v>
      </c>
      <c r="EL117" s="143"/>
      <c r="EM117" s="142"/>
      <c r="EN117" s="24">
        <f t="shared" si="301"/>
        <v>21.865853283062478</v>
      </c>
      <c r="EO117" s="158">
        <f t="shared" si="302"/>
        <v>0</v>
      </c>
      <c r="EP117" s="159">
        <f t="shared" si="303"/>
        <v>21.865853283062478</v>
      </c>
      <c r="EQ117" s="143"/>
      <c r="ER117" s="142"/>
      <c r="ES117" s="51"/>
      <c r="ET117" s="80"/>
      <c r="EU117" s="67"/>
      <c r="EV117" s="34"/>
    </row>
    <row r="118" spans="1:152" ht="15" customHeight="1">
      <c r="A118">
        <f t="shared" si="205"/>
        <v>2029</v>
      </c>
      <c r="B118" s="46">
        <v>47239</v>
      </c>
      <c r="C118" s="111">
        <f t="shared" si="206"/>
        <v>2.88</v>
      </c>
      <c r="D118" s="108">
        <f t="shared" si="186"/>
        <v>17.005583457705008</v>
      </c>
      <c r="E118" s="158">
        <f t="shared" si="187"/>
        <v>-0.15224383702884034</v>
      </c>
      <c r="F118" s="159">
        <f t="shared" si="304"/>
        <v>14.416588181189823</v>
      </c>
      <c r="G118" s="141">
        <f t="shared" si="188"/>
        <v>0.38266659136405679</v>
      </c>
      <c r="H118" s="80">
        <f t="shared" si="305"/>
        <v>23.513052113621974</v>
      </c>
      <c r="I118" s="24">
        <f t="shared" si="189"/>
        <v>22.188852770630834</v>
      </c>
      <c r="J118" s="158">
        <f t="shared" si="190"/>
        <v>-0.16418149112530822</v>
      </c>
      <c r="K118" s="159">
        <f t="shared" si="306"/>
        <v>18.545853836388737</v>
      </c>
      <c r="L118" s="143">
        <f t="shared" si="191"/>
        <v>0.36144640227450509</v>
      </c>
      <c r="M118" s="142">
        <f t="shared" si="192"/>
        <v>30.208933775174035</v>
      </c>
      <c r="N118" s="24">
        <f t="shared" si="193"/>
        <v>27.372122083556661</v>
      </c>
      <c r="O118" s="158">
        <f t="shared" si="194"/>
        <v>-0.1761191452217761</v>
      </c>
      <c r="P118" s="159">
        <f t="shared" si="307"/>
        <v>22.551367339294561</v>
      </c>
      <c r="Q118" s="143">
        <f t="shared" si="195"/>
        <v>0.34022621318495339</v>
      </c>
      <c r="R118" s="142">
        <f t="shared" si="308"/>
        <v>36.684835526881379</v>
      </c>
      <c r="S118" s="24">
        <f t="shared" si="196"/>
        <v>32.555391396482491</v>
      </c>
      <c r="T118" s="158">
        <f t="shared" si="197"/>
        <v>-0.18805679931824398</v>
      </c>
      <c r="U118" s="159">
        <f t="shared" si="198"/>
        <v>26.433128689907296</v>
      </c>
      <c r="V118" s="143">
        <f t="shared" si="199"/>
        <v>0.31900602409540163</v>
      </c>
      <c r="W118" s="142">
        <f t="shared" si="200"/>
        <v>42.940757368744016</v>
      </c>
      <c r="X118" s="24">
        <f t="shared" si="201"/>
        <v>37.738660709408315</v>
      </c>
      <c r="Y118" s="158">
        <f t="shared" si="202"/>
        <v>-0.19999445341471184</v>
      </c>
      <c r="Z118" s="159">
        <f t="shared" si="309"/>
        <v>30.19113788822694</v>
      </c>
      <c r="AA118" s="143">
        <f t="shared" si="203"/>
        <v>0.29778583500584999</v>
      </c>
      <c r="AB118" s="142">
        <f t="shared" si="310"/>
        <v>48.976699300761929</v>
      </c>
      <c r="AC118" s="144" t="e">
        <v>#REF!</v>
      </c>
      <c r="AD118" s="80" t="e">
        <f t="shared" si="207"/>
        <v>#REF!</v>
      </c>
      <c r="AE118">
        <v>31.53</v>
      </c>
      <c r="AG118" s="135">
        <f t="shared" si="208"/>
        <v>47239</v>
      </c>
      <c r="AH118" s="108">
        <f t="shared" si="209"/>
        <v>22.512643772843937</v>
      </c>
      <c r="AI118" s="158">
        <f t="shared" si="210"/>
        <v>-4.0262497554160434E-2</v>
      </c>
      <c r="AJ118" s="159">
        <f t="shared" si="211"/>
        <v>21.606228508002122</v>
      </c>
      <c r="AK118" s="143">
        <f t="shared" si="212"/>
        <v>0.31531169165178807</v>
      </c>
      <c r="AL118" s="142">
        <f t="shared" si="213"/>
        <v>29.611143564413453</v>
      </c>
      <c r="AM118" s="24">
        <f t="shared" si="214"/>
        <v>23.903098119633757</v>
      </c>
      <c r="AN118" s="158">
        <f t="shared" si="215"/>
        <v>-5.0304211962836368E-2</v>
      </c>
      <c r="AO118" s="159">
        <f t="shared" si="216"/>
        <v>22.700671605255224</v>
      </c>
      <c r="AP118" s="143">
        <f t="shared" si="217"/>
        <v>0.29872771744504412</v>
      </c>
      <c r="AQ118" s="142">
        <f t="shared" si="218"/>
        <v>31.043616060776877</v>
      </c>
      <c r="AR118" s="24">
        <f t="shared" si="219"/>
        <v>25.293552466423577</v>
      </c>
      <c r="AS118" s="158">
        <f t="shared" si="220"/>
        <v>-6.0345926371512273E-2</v>
      </c>
      <c r="AT118" s="159">
        <f t="shared" si="221"/>
        <v>23.767189611610796</v>
      </c>
      <c r="AU118" s="143">
        <f t="shared" si="222"/>
        <v>0.28214374323830016</v>
      </c>
      <c r="AV118" s="142">
        <f t="shared" si="223"/>
        <v>32.42997003909467</v>
      </c>
      <c r="AW118" s="24">
        <f t="shared" si="224"/>
        <v>26.684006813213394</v>
      </c>
      <c r="AX118" s="158">
        <f t="shared" si="225"/>
        <v>-7.0387640780188152E-2</v>
      </c>
      <c r="AY118" s="159">
        <f t="shared" si="226"/>
        <v>24.805782527068835</v>
      </c>
      <c r="AZ118" s="143">
        <f t="shared" si="227"/>
        <v>0.2655597690315562</v>
      </c>
      <c r="BA118" s="142">
        <f t="shared" si="228"/>
        <v>33.770205499366817</v>
      </c>
      <c r="BB118" s="24">
        <f t="shared" si="204"/>
        <v>28.074461160003214</v>
      </c>
      <c r="BC118" s="158">
        <f t="shared" si="229"/>
        <v>-8.0429355188864085E-2</v>
      </c>
      <c r="BD118" s="159">
        <f t="shared" si="230"/>
        <v>25.816450351629346</v>
      </c>
      <c r="BE118" s="143">
        <f t="shared" si="231"/>
        <v>0.24897579482481225</v>
      </c>
      <c r="BF118" s="142">
        <f t="shared" si="232"/>
        <v>35.06432244159334</v>
      </c>
      <c r="BG118" s="153" t="e">
        <v>#REF!</v>
      </c>
      <c r="BH118" s="80" t="e">
        <f t="shared" si="233"/>
        <v>#REF!</v>
      </c>
      <c r="BI118" s="24">
        <v>18.93</v>
      </c>
      <c r="BJ118" s="154">
        <v>23.03</v>
      </c>
      <c r="BK118" s="135">
        <f t="shared" si="234"/>
        <v>47239</v>
      </c>
      <c r="BL118" s="108">
        <f t="shared" si="235"/>
        <v>20.772811277757373</v>
      </c>
      <c r="BM118" s="158">
        <f t="shared" si="236"/>
        <v>-0.23235098011340433</v>
      </c>
      <c r="BN118" s="159">
        <f t="shared" si="237"/>
        <v>15.946228217659669</v>
      </c>
      <c r="BO118" s="141">
        <f t="shared" si="238"/>
        <v>0.26833834745953133</v>
      </c>
      <c r="BP118" s="142">
        <f t="shared" si="239"/>
        <v>26.346953128119502</v>
      </c>
      <c r="BQ118" s="24">
        <f t="shared" si="240"/>
        <v>22.339204738363691</v>
      </c>
      <c r="BR118" s="158">
        <f t="shared" si="241"/>
        <v>-0.23409661827038353</v>
      </c>
      <c r="BS118" s="159">
        <f t="shared" si="242"/>
        <v>17.109672454263023</v>
      </c>
      <c r="BT118" s="143">
        <f t="shared" si="243"/>
        <v>0.25366444652239406</v>
      </c>
      <c r="BU118" s="142">
        <f t="shared" si="244"/>
        <v>28.00586674407116</v>
      </c>
      <c r="BV118" s="24">
        <f t="shared" si="245"/>
        <v>23.905598198970011</v>
      </c>
      <c r="BW118" s="158">
        <f t="shared" si="246"/>
        <v>-0.23584225642736273</v>
      </c>
      <c r="BX118" s="159">
        <f t="shared" si="247"/>
        <v>18.267647978479022</v>
      </c>
      <c r="BY118" s="143">
        <f t="shared" si="248"/>
        <v>0.23899054558525679</v>
      </c>
      <c r="BZ118" s="142">
        <f t="shared" si="249"/>
        <v>29.618810155083786</v>
      </c>
      <c r="CA118" s="24">
        <f t="shared" si="250"/>
        <v>25.471991659576329</v>
      </c>
      <c r="CB118" s="158">
        <f t="shared" si="251"/>
        <v>-0.23758789458434193</v>
      </c>
      <c r="CC118" s="159">
        <f t="shared" si="252"/>
        <v>19.42015479030767</v>
      </c>
      <c r="CD118" s="143">
        <f t="shared" si="253"/>
        <v>0.22431664464811954</v>
      </c>
      <c r="CE118" s="142">
        <f t="shared" si="254"/>
        <v>31.185783361157377</v>
      </c>
      <c r="CF118" s="24">
        <f t="shared" si="255"/>
        <v>27.03838512018265</v>
      </c>
      <c r="CG118" s="158">
        <f t="shared" si="256"/>
        <v>-0.23933353274132113</v>
      </c>
      <c r="CH118" s="159">
        <f t="shared" si="257"/>
        <v>20.567192889748966</v>
      </c>
      <c r="CI118" s="143">
        <f t="shared" si="258"/>
        <v>0.20964274371098224</v>
      </c>
      <c r="CJ118" s="142">
        <f t="shared" si="259"/>
        <v>32.706786362291936</v>
      </c>
      <c r="CK118" s="15" t="e">
        <v>#REF!</v>
      </c>
      <c r="CL118" s="80" t="e">
        <f t="shared" si="260"/>
        <v>#REF!</v>
      </c>
      <c r="CM118" s="15"/>
      <c r="CN118" s="34">
        <v>17.399999999999999</v>
      </c>
      <c r="CO118" s="135">
        <f t="shared" si="261"/>
        <v>47239</v>
      </c>
      <c r="CP118" s="108">
        <f t="shared" si="262"/>
        <v>23.245064942296878</v>
      </c>
      <c r="CQ118" s="158">
        <f t="shared" si="263"/>
        <v>-7.4941985905405475E-2</v>
      </c>
      <c r="CR118" s="159">
        <f t="shared" si="264"/>
        <v>21.503033613021032</v>
      </c>
      <c r="CS118" s="141">
        <f t="shared" si="265"/>
        <v>0.41172830162939045</v>
      </c>
      <c r="CT118" s="142">
        <f t="shared" si="266"/>
        <v>32.815716052253656</v>
      </c>
      <c r="CU118" s="24">
        <f t="shared" si="267"/>
        <v>24.754215424363881</v>
      </c>
      <c r="CV118" s="158">
        <f t="shared" si="268"/>
        <v>-7.2863647538423421E-2</v>
      </c>
      <c r="CW118" s="159">
        <f t="shared" si="269"/>
        <v>22.950532996592827</v>
      </c>
      <c r="CX118" s="143">
        <f t="shared" si="270"/>
        <v>0.38694017523466606</v>
      </c>
      <c r="CY118" s="142">
        <f t="shared" si="271"/>
        <v>34.332615878463912</v>
      </c>
      <c r="CZ118" s="24">
        <f t="shared" si="272"/>
        <v>26.263365906430881</v>
      </c>
      <c r="DA118" s="158">
        <f t="shared" si="273"/>
        <v>-7.078530917144138E-2</v>
      </c>
      <c r="DB118" s="159">
        <f t="shared" si="274"/>
        <v>24.404305430861477</v>
      </c>
      <c r="DC118" s="143">
        <f t="shared" si="275"/>
        <v>0.36215204883994173</v>
      </c>
      <c r="DD118" s="142">
        <f t="shared" si="276"/>
        <v>35.774697678877899</v>
      </c>
      <c r="DE118" s="24">
        <f t="shared" si="277"/>
        <v>27.772516388497877</v>
      </c>
      <c r="DF118" s="158">
        <f t="shared" si="278"/>
        <v>-6.8706970804459325E-2</v>
      </c>
      <c r="DG118" s="159">
        <f t="shared" si="279"/>
        <v>25.864350915826986</v>
      </c>
      <c r="DH118" s="143">
        <f t="shared" si="280"/>
        <v>0.33736392244521746</v>
      </c>
      <c r="DI118" s="142">
        <f t="shared" si="281"/>
        <v>37.141961453495604</v>
      </c>
      <c r="DJ118" s="24">
        <f t="shared" si="282"/>
        <v>29.28166687056488</v>
      </c>
      <c r="DK118" s="158">
        <f t="shared" si="283"/>
        <v>-6.662863243747727E-2</v>
      </c>
      <c r="DL118" s="159">
        <f t="shared" si="284"/>
        <v>27.330669451489356</v>
      </c>
      <c r="DM118" s="143">
        <f t="shared" si="285"/>
        <v>0.31257579605049302</v>
      </c>
      <c r="DN118" s="142">
        <f t="shared" si="286"/>
        <v>38.43440720231704</v>
      </c>
      <c r="DO118" s="51" t="e">
        <v>#REF!</v>
      </c>
      <c r="DP118" s="80" t="e">
        <f t="shared" si="287"/>
        <v>#REF!</v>
      </c>
      <c r="DQ118" s="15"/>
      <c r="DR118">
        <v>29.11</v>
      </c>
      <c r="DS118" s="135">
        <f t="shared" si="288"/>
        <v>47239</v>
      </c>
      <c r="DT118" s="108">
        <f t="shared" si="289"/>
        <v>-14.030035687333415</v>
      </c>
      <c r="DU118" s="158">
        <f t="shared" si="290"/>
        <v>0</v>
      </c>
      <c r="DV118" s="159">
        <f t="shared" si="291"/>
        <v>-14.030035687333415</v>
      </c>
      <c r="DW118" s="141"/>
      <c r="DX118" s="142"/>
      <c r="DY118" s="24">
        <f t="shared" si="292"/>
        <v>-4.9946425085460646</v>
      </c>
      <c r="DZ118" s="158">
        <f t="shared" si="293"/>
        <v>0</v>
      </c>
      <c r="EA118" s="159">
        <f t="shared" si="294"/>
        <v>-4.9946425085460646</v>
      </c>
      <c r="EB118" s="143"/>
      <c r="EC118" s="142"/>
      <c r="ED118" s="24">
        <f t="shared" si="295"/>
        <v>4.0407506702412865</v>
      </c>
      <c r="EE118" s="158">
        <f t="shared" si="296"/>
        <v>0</v>
      </c>
      <c r="EF118" s="159">
        <f t="shared" si="297"/>
        <v>4.0407506702412865</v>
      </c>
      <c r="EG118" s="143"/>
      <c r="EH118" s="142"/>
      <c r="EI118" s="24">
        <f t="shared" si="298"/>
        <v>13.076143849028638</v>
      </c>
      <c r="EJ118" s="158">
        <f t="shared" si="299"/>
        <v>0</v>
      </c>
      <c r="EK118" s="159">
        <f t="shared" si="300"/>
        <v>13.076143849028638</v>
      </c>
      <c r="EL118" s="143"/>
      <c r="EM118" s="142"/>
      <c r="EN118" s="24">
        <f t="shared" si="301"/>
        <v>22.111537027815992</v>
      </c>
      <c r="EO118" s="158">
        <f t="shared" si="302"/>
        <v>0</v>
      </c>
      <c r="EP118" s="159">
        <f t="shared" si="303"/>
        <v>22.111537027815992</v>
      </c>
      <c r="EQ118" s="143"/>
      <c r="ER118" s="142"/>
      <c r="ES118" s="51"/>
      <c r="ET118" s="80"/>
      <c r="EU118" s="67"/>
      <c r="EV118" s="34"/>
    </row>
    <row r="119" spans="1:152" ht="15" customHeight="1">
      <c r="A119">
        <f t="shared" si="205"/>
        <v>2029</v>
      </c>
      <c r="B119" s="48">
        <v>47270</v>
      </c>
      <c r="C119" s="111">
        <f t="shared" si="206"/>
        <v>3.0449999999999999</v>
      </c>
      <c r="D119" s="108">
        <f t="shared" si="186"/>
        <v>17.979861676636023</v>
      </c>
      <c r="E119" s="158">
        <f t="shared" si="187"/>
        <v>-0.15448770970246689</v>
      </c>
      <c r="F119" s="159">
        <f t="shared" si="304"/>
        <v>15.202194025445369</v>
      </c>
      <c r="G119" s="141">
        <f t="shared" si="188"/>
        <v>0.37867791804160544</v>
      </c>
      <c r="H119" s="80">
        <f t="shared" si="305"/>
        <v>24.788438263020605</v>
      </c>
      <c r="I119" s="24">
        <f t="shared" si="189"/>
        <v>23.460089127281559</v>
      </c>
      <c r="J119" s="158">
        <f t="shared" si="190"/>
        <v>-0.16710929189821155</v>
      </c>
      <c r="K119" s="159">
        <f t="shared" si="306"/>
        <v>19.539690245352606</v>
      </c>
      <c r="L119" s="143">
        <f t="shared" si="191"/>
        <v>0.35624198895213155</v>
      </c>
      <c r="M119" s="142">
        <f t="shared" si="192"/>
        <v>31.81755793897862</v>
      </c>
      <c r="N119" s="24">
        <f t="shared" si="193"/>
        <v>28.940316577927096</v>
      </c>
      <c r="O119" s="158">
        <f t="shared" si="194"/>
        <v>-0.17973087409395624</v>
      </c>
      <c r="P119" s="159">
        <f t="shared" si="307"/>
        <v>23.738848182820444</v>
      </c>
      <c r="Q119" s="143">
        <f t="shared" si="195"/>
        <v>0.33380605986265754</v>
      </c>
      <c r="R119" s="142">
        <f t="shared" si="308"/>
        <v>38.600769625982892</v>
      </c>
      <c r="S119" s="24">
        <f t="shared" si="196"/>
        <v>34.420544028572635</v>
      </c>
      <c r="T119" s="158">
        <f t="shared" si="197"/>
        <v>-0.19235245628970093</v>
      </c>
      <c r="U119" s="159">
        <f t="shared" si="198"/>
        <v>27.79966783784889</v>
      </c>
      <c r="V119" s="143">
        <f t="shared" si="199"/>
        <v>0.31137013077318365</v>
      </c>
      <c r="W119" s="142">
        <f t="shared" si="200"/>
        <v>45.138073324033421</v>
      </c>
      <c r="X119" s="24">
        <f t="shared" si="201"/>
        <v>39.900771479218172</v>
      </c>
      <c r="Y119" s="158">
        <f t="shared" si="202"/>
        <v>-0.20497403848544563</v>
      </c>
      <c r="Z119" s="159">
        <f t="shared" si="309"/>
        <v>31.722149210437937</v>
      </c>
      <c r="AA119" s="143">
        <f t="shared" si="203"/>
        <v>0.28893420168370965</v>
      </c>
      <c r="AB119" s="142">
        <f t="shared" si="310"/>
        <v>51.429469033130196</v>
      </c>
      <c r="AC119" s="144" t="e">
        <v>#REF!</v>
      </c>
      <c r="AD119" s="80" t="e">
        <f t="shared" si="207"/>
        <v>#REF!</v>
      </c>
      <c r="AE119">
        <v>32.99</v>
      </c>
      <c r="AG119" s="135">
        <f t="shared" si="208"/>
        <v>47270</v>
      </c>
      <c r="AH119" s="108">
        <f t="shared" si="209"/>
        <v>23.80243065566312</v>
      </c>
      <c r="AI119" s="158">
        <f t="shared" si="210"/>
        <v>-4.9577202172279303E-2</v>
      </c>
      <c r="AJ119" s="159">
        <f t="shared" si="211"/>
        <v>22.622372738855649</v>
      </c>
      <c r="AK119" s="143">
        <f t="shared" si="212"/>
        <v>0.2999283801131869</v>
      </c>
      <c r="AL119" s="142">
        <f t="shared" si="213"/>
        <v>30.94145512497262</v>
      </c>
      <c r="AM119" s="24">
        <f t="shared" si="214"/>
        <v>25.272546449404441</v>
      </c>
      <c r="AN119" s="158">
        <f t="shared" si="215"/>
        <v>-6.0194223135618938E-2</v>
      </c>
      <c r="AO119" s="159">
        <f t="shared" si="216"/>
        <v>23.751285149223694</v>
      </c>
      <c r="AP119" s="143">
        <f t="shared" si="217"/>
        <v>0.28239428238418152</v>
      </c>
      <c r="AQ119" s="142">
        <f t="shared" si="218"/>
        <v>32.409369068004899</v>
      </c>
      <c r="AR119" s="24">
        <f t="shared" si="219"/>
        <v>26.742662243145762</v>
      </c>
      <c r="AS119" s="158">
        <f t="shared" si="220"/>
        <v>-7.0811244098958601E-2</v>
      </c>
      <c r="AT119" s="159">
        <f t="shared" si="221"/>
        <v>24.848981059190365</v>
      </c>
      <c r="AU119" s="143">
        <f t="shared" si="222"/>
        <v>0.26486018465517613</v>
      </c>
      <c r="AV119" s="142">
        <f t="shared" si="223"/>
        <v>33.825728703036354</v>
      </c>
      <c r="AW119" s="24">
        <f t="shared" si="224"/>
        <v>28.21277803688708</v>
      </c>
      <c r="AX119" s="158">
        <f t="shared" si="225"/>
        <v>-8.1428265062298208E-2</v>
      </c>
      <c r="AY119" s="159">
        <f t="shared" si="226"/>
        <v>25.915460468755654</v>
      </c>
      <c r="AZ119" s="143">
        <f t="shared" si="227"/>
        <v>0.24732608692617081</v>
      </c>
      <c r="BA119" s="142">
        <f t="shared" si="228"/>
        <v>35.190534030066978</v>
      </c>
      <c r="BB119" s="24">
        <f t="shared" si="204"/>
        <v>29.682893830628398</v>
      </c>
      <c r="BC119" s="158">
        <f t="shared" si="229"/>
        <v>-9.2045286025637843E-2</v>
      </c>
      <c r="BD119" s="159">
        <f t="shared" si="230"/>
        <v>26.950723377919566</v>
      </c>
      <c r="BE119" s="143">
        <f t="shared" si="231"/>
        <v>0.22979198919716554</v>
      </c>
      <c r="BF119" s="142">
        <f t="shared" si="232"/>
        <v>36.50378504909677</v>
      </c>
      <c r="BG119" s="153" t="e">
        <v>#REF!</v>
      </c>
      <c r="BH119" s="80" t="e">
        <f t="shared" si="233"/>
        <v>#REF!</v>
      </c>
      <c r="BI119" s="24">
        <v>18.23</v>
      </c>
      <c r="BJ119" s="154">
        <v>35.99</v>
      </c>
      <c r="BK119" s="135">
        <f t="shared" si="234"/>
        <v>47270</v>
      </c>
      <c r="BL119" s="108">
        <f t="shared" si="235"/>
        <v>21.962920257212222</v>
      </c>
      <c r="BM119" s="158">
        <f t="shared" si="236"/>
        <v>-0.23367727500529936</v>
      </c>
      <c r="BN119" s="159">
        <f t="shared" si="237"/>
        <v>16.830684900348182</v>
      </c>
      <c r="BO119" s="141">
        <f t="shared" si="238"/>
        <v>0.25718946200506942</v>
      </c>
      <c r="BP119" s="142">
        <f t="shared" si="239"/>
        <v>27.611551902224875</v>
      </c>
      <c r="BQ119" s="24">
        <f t="shared" si="240"/>
        <v>23.619055009832444</v>
      </c>
      <c r="BR119" s="158">
        <f t="shared" si="241"/>
        <v>-0.23552292368168884</v>
      </c>
      <c r="BS119" s="159">
        <f t="shared" si="242"/>
        <v>18.056226119318069</v>
      </c>
      <c r="BT119" s="143">
        <f t="shared" si="243"/>
        <v>0.24167486882674202</v>
      </c>
      <c r="BU119" s="142">
        <f t="shared" si="244"/>
        <v>29.327187031145304</v>
      </c>
      <c r="BV119" s="24">
        <f t="shared" si="245"/>
        <v>25.275189762452666</v>
      </c>
      <c r="BW119" s="158">
        <f t="shared" si="246"/>
        <v>-0.23736857235807832</v>
      </c>
      <c r="BX119" s="159">
        <f t="shared" si="247"/>
        <v>19.27565405245976</v>
      </c>
      <c r="BY119" s="143">
        <f t="shared" si="248"/>
        <v>0.22616027564841462</v>
      </c>
      <c r="BZ119" s="142">
        <f t="shared" si="249"/>
        <v>30.991433646194949</v>
      </c>
      <c r="CA119" s="24">
        <f t="shared" si="250"/>
        <v>26.931324515072887</v>
      </c>
      <c r="CB119" s="158">
        <f t="shared" si="251"/>
        <v>-0.23921422103446779</v>
      </c>
      <c r="CC119" s="159">
        <f t="shared" si="252"/>
        <v>20.48896869977326</v>
      </c>
      <c r="CD119" s="143">
        <f t="shared" si="253"/>
        <v>0.21064568247008719</v>
      </c>
      <c r="CE119" s="142">
        <f t="shared" si="254"/>
        <v>32.6042917473738</v>
      </c>
      <c r="CF119" s="24">
        <f t="shared" si="255"/>
        <v>28.587459267693113</v>
      </c>
      <c r="CG119" s="158">
        <f t="shared" si="256"/>
        <v>-0.24105986971085724</v>
      </c>
      <c r="CH119" s="159">
        <f t="shared" si="257"/>
        <v>21.696170061258574</v>
      </c>
      <c r="CI119" s="143">
        <f t="shared" si="258"/>
        <v>0.19513108929175976</v>
      </c>
      <c r="CJ119" s="142">
        <f t="shared" si="259"/>
        <v>34.165761334681882</v>
      </c>
      <c r="CK119" s="15" t="e">
        <v>#REF!</v>
      </c>
      <c r="CL119" s="80" t="e">
        <f t="shared" si="260"/>
        <v>#REF!</v>
      </c>
      <c r="CM119" s="15"/>
      <c r="CN119" s="34">
        <v>32.630000000000003</v>
      </c>
      <c r="CO119" s="135">
        <f t="shared" si="261"/>
        <v>47270</v>
      </c>
      <c r="CP119" s="108">
        <f t="shared" si="262"/>
        <v>24.576813454615973</v>
      </c>
      <c r="CQ119" s="158">
        <f t="shared" si="263"/>
        <v>-7.3107958045882077E-2</v>
      </c>
      <c r="CR119" s="159">
        <f t="shared" si="264"/>
        <v>22.780052807674437</v>
      </c>
      <c r="CS119" s="141">
        <f t="shared" si="265"/>
        <v>0.38985404134744844</v>
      </c>
      <c r="CT119" s="142">
        <f t="shared" si="266"/>
        <v>34.158183503340354</v>
      </c>
      <c r="CU119" s="24">
        <f t="shared" si="267"/>
        <v>26.172425683051397</v>
      </c>
      <c r="CV119" s="158">
        <f t="shared" si="268"/>
        <v>-7.0910548209958346E-2</v>
      </c>
      <c r="CW119" s="159">
        <f t="shared" si="269"/>
        <v>24.31652462988183</v>
      </c>
      <c r="CX119" s="143">
        <f t="shared" si="270"/>
        <v>0.36364576187802627</v>
      </c>
      <c r="CY119" s="142">
        <f t="shared" si="271"/>
        <v>35.689917360760646</v>
      </c>
      <c r="CZ119" s="24">
        <f t="shared" si="272"/>
        <v>27.768037911486815</v>
      </c>
      <c r="DA119" s="158">
        <f t="shared" si="273"/>
        <v>-6.8713138374034616E-2</v>
      </c>
      <c r="DB119" s="159">
        <f t="shared" si="274"/>
        <v>25.860008880099382</v>
      </c>
      <c r="DC119" s="143">
        <f t="shared" si="275"/>
        <v>0.33743748240860427</v>
      </c>
      <c r="DD119" s="142">
        <f t="shared" si="276"/>
        <v>37.1380147157656</v>
      </c>
      <c r="DE119" s="24">
        <f t="shared" si="277"/>
        <v>29.363650139922235</v>
      </c>
      <c r="DF119" s="158">
        <f t="shared" si="278"/>
        <v>-6.6515728538110885E-2</v>
      </c>
      <c r="DG119" s="159">
        <f t="shared" si="279"/>
        <v>27.41050555832711</v>
      </c>
      <c r="DH119" s="143">
        <f t="shared" si="280"/>
        <v>0.31122920293918221</v>
      </c>
      <c r="DI119" s="142">
        <f t="shared" si="281"/>
        <v>38.502475568355244</v>
      </c>
      <c r="DJ119" s="24">
        <f t="shared" si="282"/>
        <v>30.95926236835766</v>
      </c>
      <c r="DK119" s="158">
        <f t="shared" si="283"/>
        <v>-6.4318318702187155E-2</v>
      </c>
      <c r="DL119" s="159">
        <f t="shared" si="284"/>
        <v>28.968014664565001</v>
      </c>
      <c r="DM119" s="143">
        <f t="shared" si="285"/>
        <v>0.28502092346976005</v>
      </c>
      <c r="DN119" s="142">
        <f t="shared" si="286"/>
        <v>39.783299918529551</v>
      </c>
      <c r="DO119" s="51" t="e">
        <v>#REF!</v>
      </c>
      <c r="DP119" s="80" t="e">
        <f t="shared" si="287"/>
        <v>#REF!</v>
      </c>
      <c r="DQ119" s="15"/>
      <c r="DR119">
        <v>49.39</v>
      </c>
      <c r="DS119" s="135">
        <f t="shared" si="288"/>
        <v>47270</v>
      </c>
      <c r="DT119" s="108">
        <f t="shared" si="289"/>
        <v>-14.833839815253558</v>
      </c>
      <c r="DU119" s="158">
        <f t="shared" si="290"/>
        <v>0</v>
      </c>
      <c r="DV119" s="159">
        <f t="shared" si="291"/>
        <v>-14.833839815253558</v>
      </c>
      <c r="DW119" s="141"/>
      <c r="DX119" s="142"/>
      <c r="DY119" s="24">
        <f t="shared" si="292"/>
        <v>-5.2807939022648496</v>
      </c>
      <c r="DZ119" s="158">
        <f t="shared" si="293"/>
        <v>0</v>
      </c>
      <c r="EA119" s="159">
        <f t="shared" si="294"/>
        <v>-5.2807939022648496</v>
      </c>
      <c r="EB119" s="143"/>
      <c r="EC119" s="142"/>
      <c r="ED119" s="24">
        <f t="shared" si="295"/>
        <v>4.2722520107238608</v>
      </c>
      <c r="EE119" s="158">
        <f t="shared" si="296"/>
        <v>0</v>
      </c>
      <c r="EF119" s="159">
        <f t="shared" si="297"/>
        <v>4.2722520107238608</v>
      </c>
      <c r="EG119" s="143"/>
      <c r="EH119" s="142"/>
      <c r="EI119" s="24">
        <f t="shared" si="298"/>
        <v>13.82529792371257</v>
      </c>
      <c r="EJ119" s="158">
        <f t="shared" si="299"/>
        <v>0</v>
      </c>
      <c r="EK119" s="159">
        <f t="shared" si="300"/>
        <v>13.82529792371257</v>
      </c>
      <c r="EL119" s="143"/>
      <c r="EM119" s="142"/>
      <c r="EN119" s="24">
        <f t="shared" si="301"/>
        <v>23.37834383670128</v>
      </c>
      <c r="EO119" s="158">
        <f t="shared" si="302"/>
        <v>0</v>
      </c>
      <c r="EP119" s="159">
        <f t="shared" si="303"/>
        <v>23.37834383670128</v>
      </c>
      <c r="EQ119" s="143"/>
      <c r="ER119" s="142"/>
      <c r="ES119" s="51"/>
      <c r="ET119" s="80"/>
      <c r="EU119" s="67"/>
      <c r="EV119" s="34"/>
    </row>
    <row r="120" spans="1:152" ht="15" customHeight="1">
      <c r="A120">
        <f t="shared" si="205"/>
        <v>2029</v>
      </c>
      <c r="B120" s="46">
        <v>47300</v>
      </c>
      <c r="C120" s="111">
        <f t="shared" si="206"/>
        <v>3.23</v>
      </c>
      <c r="D120" s="108">
        <f t="shared" si="186"/>
        <v>19.072234225134434</v>
      </c>
      <c r="E120" s="158">
        <f t="shared" si="187"/>
        <v>-0.1570035669425936</v>
      </c>
      <c r="F120" s="159">
        <f t="shared" si="304"/>
        <v>16.077825422223714</v>
      </c>
      <c r="G120" s="141">
        <f t="shared" si="188"/>
        <v>0.37420576916491766</v>
      </c>
      <c r="H120" s="80">
        <f t="shared" si="305"/>
        <v>26.209174303044332</v>
      </c>
      <c r="I120" s="24">
        <f t="shared" si="189"/>
        <v>24.885414739283888</v>
      </c>
      <c r="J120" s="158">
        <f t="shared" si="190"/>
        <v>-0.17039197761328501</v>
      </c>
      <c r="K120" s="159">
        <f t="shared" si="306"/>
        <v>20.645139708130518</v>
      </c>
      <c r="L120" s="143">
        <f t="shared" si="191"/>
        <v>0.35040673765128844</v>
      </c>
      <c r="M120" s="142">
        <f t="shared" si="192"/>
        <v>33.605431733175642</v>
      </c>
      <c r="N120" s="24">
        <f t="shared" si="193"/>
        <v>30.698595253433339</v>
      </c>
      <c r="O120" s="158">
        <f t="shared" si="194"/>
        <v>-0.18378038828397641</v>
      </c>
      <c r="P120" s="159">
        <f t="shared" si="307"/>
        <v>25.056795497984726</v>
      </c>
      <c r="Q120" s="143">
        <f t="shared" si="195"/>
        <v>0.32660770613765927</v>
      </c>
      <c r="R120" s="142">
        <f t="shared" si="308"/>
        <v>40.724993030805642</v>
      </c>
      <c r="S120" s="24">
        <f t="shared" si="196"/>
        <v>36.511775767582797</v>
      </c>
      <c r="T120" s="158">
        <f t="shared" si="197"/>
        <v>-0.19716879895466782</v>
      </c>
      <c r="U120" s="159">
        <f t="shared" si="198"/>
        <v>29.312792791786354</v>
      </c>
      <c r="V120" s="143">
        <f t="shared" si="199"/>
        <v>0.30280867462403005</v>
      </c>
      <c r="W120" s="142">
        <f t="shared" si="200"/>
        <v>47.567858195934328</v>
      </c>
      <c r="X120" s="24">
        <f t="shared" si="201"/>
        <v>42.324956281732248</v>
      </c>
      <c r="Y120" s="158">
        <f t="shared" si="202"/>
        <v>-0.21055720962535923</v>
      </c>
      <c r="Z120" s="159">
        <f t="shared" si="309"/>
        <v>33.413131589535389</v>
      </c>
      <c r="AA120" s="143">
        <f t="shared" si="203"/>
        <v>0.27900964311040088</v>
      </c>
      <c r="AB120" s="142">
        <f t="shared" si="310"/>
        <v>54.134027228561678</v>
      </c>
      <c r="AC120" s="144" t="e">
        <v>#REF!</v>
      </c>
      <c r="AD120" s="80" t="e">
        <f t="shared" si="207"/>
        <v>#REF!</v>
      </c>
      <c r="AE120">
        <v>29.39</v>
      </c>
      <c r="AG120" s="135">
        <f t="shared" si="208"/>
        <v>47300</v>
      </c>
      <c r="AH120" s="108">
        <f t="shared" si="209"/>
        <v>25.248555342460389</v>
      </c>
      <c r="AI120" s="158">
        <f t="shared" si="210"/>
        <v>-6.0020961895624711E-2</v>
      </c>
      <c r="AJ120" s="159">
        <f t="shared" si="211"/>
        <v>23.733112764331004</v>
      </c>
      <c r="AK120" s="143">
        <f t="shared" si="212"/>
        <v>0.28268042475172489</v>
      </c>
      <c r="AL120" s="142">
        <f t="shared" si="213"/>
        <v>32.385827691034528</v>
      </c>
      <c r="AM120" s="24">
        <f t="shared" si="214"/>
        <v>26.807988516117028</v>
      </c>
      <c r="AN120" s="158">
        <f t="shared" si="215"/>
        <v>-7.1283023541466109E-2</v>
      </c>
      <c r="AO120" s="159">
        <f t="shared" si="216"/>
        <v>24.897034039623307</v>
      </c>
      <c r="AP120" s="143">
        <f t="shared" si="217"/>
        <v>0.2640810370129113</v>
      </c>
      <c r="AQ120" s="142">
        <f t="shared" si="218"/>
        <v>33.887469923683433</v>
      </c>
      <c r="AR120" s="24">
        <f t="shared" si="219"/>
        <v>28.367421689773664</v>
      </c>
      <c r="AS120" s="158">
        <f t="shared" si="220"/>
        <v>-8.2545085187307479E-2</v>
      </c>
      <c r="AT120" s="159">
        <f t="shared" si="221"/>
        <v>26.025830449847021</v>
      </c>
      <c r="AU120" s="143">
        <f t="shared" si="222"/>
        <v>0.24548164927409777</v>
      </c>
      <c r="AV120" s="142">
        <f t="shared" si="223"/>
        <v>35.331103151833119</v>
      </c>
      <c r="AW120" s="24">
        <f t="shared" si="224"/>
        <v>29.9268548634303</v>
      </c>
      <c r="AX120" s="158">
        <f t="shared" si="225"/>
        <v>-9.3807146833148849E-2</v>
      </c>
      <c r="AY120" s="159">
        <f t="shared" si="226"/>
        <v>27.11950199500216</v>
      </c>
      <c r="AZ120" s="143">
        <f t="shared" si="227"/>
        <v>0.22688226153528424</v>
      </c>
      <c r="BA120" s="142">
        <f t="shared" si="228"/>
        <v>36.716727375483593</v>
      </c>
      <c r="BB120" s="24">
        <f t="shared" si="204"/>
        <v>31.48628803708694</v>
      </c>
      <c r="BC120" s="158">
        <f t="shared" si="229"/>
        <v>-0.10506920847899025</v>
      </c>
      <c r="BD120" s="159">
        <f t="shared" si="230"/>
        <v>28.178048675088714</v>
      </c>
      <c r="BE120" s="143">
        <f t="shared" si="231"/>
        <v>0.2082828737964707</v>
      </c>
      <c r="BF120" s="142">
        <f t="shared" si="232"/>
        <v>38.044342594634848</v>
      </c>
      <c r="BG120" s="153" t="e">
        <v>#REF!</v>
      </c>
      <c r="BH120" s="80" t="e">
        <f t="shared" si="233"/>
        <v>#REF!</v>
      </c>
      <c r="BI120" s="24">
        <v>30.35</v>
      </c>
      <c r="BJ120" s="154">
        <v>45.77</v>
      </c>
      <c r="BK120" s="135">
        <f t="shared" si="234"/>
        <v>47300</v>
      </c>
      <c r="BL120" s="108">
        <f t="shared" si="235"/>
        <v>23.297284870540388</v>
      </c>
      <c r="BM120" s="158">
        <f t="shared" si="236"/>
        <v>-0.23516433291439381</v>
      </c>
      <c r="BN120" s="159">
        <f t="shared" si="237"/>
        <v>17.818594415243158</v>
      </c>
      <c r="BO120" s="141">
        <f t="shared" si="238"/>
        <v>0.24468919649552126</v>
      </c>
      <c r="BP120" s="142">
        <f t="shared" si="239"/>
        <v>28.997878786040182</v>
      </c>
      <c r="BQ120" s="24">
        <f t="shared" si="240"/>
        <v>25.054038647539834</v>
      </c>
      <c r="BR120" s="158">
        <f t="shared" si="241"/>
        <v>-0.2371221145973948</v>
      </c>
      <c r="BS120" s="159">
        <f t="shared" si="242"/>
        <v>19.113172024230337</v>
      </c>
      <c r="BT120" s="143">
        <f t="shared" si="243"/>
        <v>0.2282320089861625</v>
      </c>
      <c r="BU120" s="142">
        <f t="shared" si="244"/>
        <v>30.772172221284805</v>
      </c>
      <c r="BV120" s="24">
        <f t="shared" si="245"/>
        <v>26.810792424539283</v>
      </c>
      <c r="BW120" s="158">
        <f t="shared" si="246"/>
        <v>-0.23907989628039578</v>
      </c>
      <c r="BX120" s="159">
        <f t="shared" si="247"/>
        <v>20.400870952485214</v>
      </c>
      <c r="BY120" s="143">
        <f t="shared" si="248"/>
        <v>0.21177482147680365</v>
      </c>
      <c r="BZ120" s="142">
        <f t="shared" si="249"/>
        <v>32.48864320389773</v>
      </c>
      <c r="CA120" s="24">
        <f t="shared" si="250"/>
        <v>28.567546201538729</v>
      </c>
      <c r="CB120" s="158">
        <f t="shared" si="251"/>
        <v>-0.24103767796339676</v>
      </c>
      <c r="CC120" s="159">
        <f t="shared" si="252"/>
        <v>21.68169120000778</v>
      </c>
      <c r="CD120" s="143">
        <f t="shared" si="253"/>
        <v>0.19531763396744489</v>
      </c>
      <c r="CE120" s="142">
        <f t="shared" si="254"/>
        <v>34.147291733878944</v>
      </c>
      <c r="CF120" s="24">
        <f t="shared" si="255"/>
        <v>30.324299978538182</v>
      </c>
      <c r="CG120" s="158">
        <f t="shared" si="256"/>
        <v>-0.24299545964639777</v>
      </c>
      <c r="CH120" s="159">
        <f t="shared" si="257"/>
        <v>22.955632766798047</v>
      </c>
      <c r="CI120" s="143">
        <f t="shared" si="258"/>
        <v>0.17886044645808602</v>
      </c>
      <c r="CJ120" s="142">
        <f t="shared" si="259"/>
        <v>35.748117811228454</v>
      </c>
      <c r="CK120" s="15" t="e">
        <v>#REF!</v>
      </c>
      <c r="CL120" s="80" t="e">
        <f t="shared" si="260"/>
        <v>#REF!</v>
      </c>
      <c r="CM120" s="15"/>
      <c r="CN120" s="34">
        <v>43.39</v>
      </c>
      <c r="CO120" s="135">
        <f t="shared" si="261"/>
        <v>47300</v>
      </c>
      <c r="CP120" s="108">
        <f t="shared" si="262"/>
        <v>26.069986029034347</v>
      </c>
      <c r="CQ120" s="158">
        <f t="shared" si="263"/>
        <v>-7.105162377914373E-2</v>
      </c>
      <c r="CR120" s="159">
        <f t="shared" si="264"/>
        <v>24.217671189771863</v>
      </c>
      <c r="CS120" s="141">
        <f t="shared" si="265"/>
        <v>0.36532835557678622</v>
      </c>
      <c r="CT120" s="142">
        <f t="shared" si="266"/>
        <v>35.594091154931256</v>
      </c>
      <c r="CU120" s="24">
        <f t="shared" si="267"/>
        <v>27.762540215519216</v>
      </c>
      <c r="CV120" s="158">
        <f t="shared" si="268"/>
        <v>-6.8720709568952043E-2</v>
      </c>
      <c r="CW120" s="159">
        <f t="shared" si="269"/>
        <v>25.854678752472168</v>
      </c>
      <c r="CX120" s="143">
        <f t="shared" si="270"/>
        <v>0.33752778326603627</v>
      </c>
      <c r="CY120" s="142">
        <f t="shared" si="271"/>
        <v>37.133168872297603</v>
      </c>
      <c r="CZ120" s="24">
        <f t="shared" si="272"/>
        <v>29.455094402004079</v>
      </c>
      <c r="DA120" s="158">
        <f t="shared" si="273"/>
        <v>-6.638979535876037E-2</v>
      </c>
      <c r="DB120" s="159">
        <f t="shared" si="274"/>
        <v>27.499576712382062</v>
      </c>
      <c r="DC120" s="143">
        <f t="shared" si="275"/>
        <v>0.30972721095528644</v>
      </c>
      <c r="DD120" s="142">
        <f t="shared" si="276"/>
        <v>38.578138639561473</v>
      </c>
      <c r="DE120" s="24">
        <f t="shared" si="277"/>
        <v>31.147648588488941</v>
      </c>
      <c r="DF120" s="158">
        <f t="shared" si="278"/>
        <v>-6.4058881148568697E-2</v>
      </c>
      <c r="DG120" s="159">
        <f t="shared" si="279"/>
        <v>29.152365069501545</v>
      </c>
      <c r="DH120" s="143">
        <f t="shared" si="280"/>
        <v>0.2819266386445366</v>
      </c>
      <c r="DI120" s="142">
        <f t="shared" si="281"/>
        <v>39.929000456722875</v>
      </c>
      <c r="DJ120" s="24">
        <f t="shared" si="282"/>
        <v>32.840202774973811</v>
      </c>
      <c r="DK120" s="158">
        <f t="shared" si="283"/>
        <v>-6.1727966938377017E-2</v>
      </c>
      <c r="DL120" s="159">
        <f t="shared" si="284"/>
        <v>30.813043823830629</v>
      </c>
      <c r="DM120" s="143">
        <f t="shared" si="285"/>
        <v>0.25412606633378665</v>
      </c>
      <c r="DN120" s="142">
        <f t="shared" si="286"/>
        <v>41.185754323781815</v>
      </c>
      <c r="DO120" s="51" t="e">
        <v>#REF!</v>
      </c>
      <c r="DP120" s="80" t="e">
        <f t="shared" si="287"/>
        <v>#REF!</v>
      </c>
      <c r="DQ120" s="15"/>
      <c r="DR120">
        <v>55.25</v>
      </c>
      <c r="DS120" s="135">
        <f t="shared" si="288"/>
        <v>47300</v>
      </c>
      <c r="DT120" s="108">
        <f t="shared" si="289"/>
        <v>-15.735074746557963</v>
      </c>
      <c r="DU120" s="158">
        <f t="shared" si="290"/>
        <v>0</v>
      </c>
      <c r="DV120" s="159">
        <f t="shared" si="291"/>
        <v>-15.735074746557963</v>
      </c>
      <c r="DW120" s="141"/>
      <c r="DX120" s="142"/>
      <c r="DY120" s="24">
        <f t="shared" si="292"/>
        <v>-5.6016303134040939</v>
      </c>
      <c r="DZ120" s="158">
        <f t="shared" si="293"/>
        <v>0</v>
      </c>
      <c r="EA120" s="159">
        <f t="shared" si="294"/>
        <v>-5.6016303134040939</v>
      </c>
      <c r="EB120" s="143"/>
      <c r="EC120" s="142"/>
      <c r="ED120" s="24">
        <f t="shared" si="295"/>
        <v>4.5318141197497761</v>
      </c>
      <c r="EE120" s="158">
        <f t="shared" si="296"/>
        <v>0</v>
      </c>
      <c r="EF120" s="159">
        <f t="shared" si="297"/>
        <v>4.5318141197497761</v>
      </c>
      <c r="EG120" s="143"/>
      <c r="EH120" s="142"/>
      <c r="EI120" s="24">
        <f t="shared" si="298"/>
        <v>14.665258552903646</v>
      </c>
      <c r="EJ120" s="158">
        <f t="shared" si="299"/>
        <v>0</v>
      </c>
      <c r="EK120" s="159">
        <f t="shared" si="300"/>
        <v>14.665258552903646</v>
      </c>
      <c r="EL120" s="143"/>
      <c r="EM120" s="142"/>
      <c r="EN120" s="24">
        <f t="shared" si="301"/>
        <v>24.798702986057517</v>
      </c>
      <c r="EO120" s="158">
        <f t="shared" si="302"/>
        <v>0</v>
      </c>
      <c r="EP120" s="159">
        <f t="shared" si="303"/>
        <v>24.798702986057517</v>
      </c>
      <c r="EQ120" s="143"/>
      <c r="ER120" s="142"/>
      <c r="ES120" s="51"/>
      <c r="ET120" s="80"/>
      <c r="EU120" s="67"/>
      <c r="EV120" s="34"/>
    </row>
    <row r="121" spans="1:152" ht="15" customHeight="1">
      <c r="A121">
        <f t="shared" si="205"/>
        <v>2029</v>
      </c>
      <c r="B121" s="48">
        <v>47331</v>
      </c>
      <c r="C121" s="111">
        <f t="shared" si="206"/>
        <v>3.278</v>
      </c>
      <c r="D121" s="108">
        <f t="shared" si="186"/>
        <v>19.355660616096184</v>
      </c>
      <c r="E121" s="158">
        <f t="shared" si="187"/>
        <v>-0.15765632990219405</v>
      </c>
      <c r="F121" s="159">
        <f t="shared" si="304"/>
        <v>16.30411820053002</v>
      </c>
      <c r="G121" s="141">
        <f t="shared" si="188"/>
        <v>0.37304542783474998</v>
      </c>
      <c r="H121" s="80">
        <f t="shared" si="305"/>
        <v>26.576201311652003</v>
      </c>
      <c r="I121" s="24">
        <f t="shared" si="189"/>
        <v>25.255228952127734</v>
      </c>
      <c r="J121" s="158">
        <f t="shared" si="190"/>
        <v>-0.17124370147449325</v>
      </c>
      <c r="K121" s="159">
        <f t="shared" si="306"/>
        <v>20.930430064779596</v>
      </c>
      <c r="L121" s="143">
        <f t="shared" si="191"/>
        <v>0.3488927265029616</v>
      </c>
      <c r="M121" s="142">
        <f t="shared" si="192"/>
        <v>34.066594639692113</v>
      </c>
      <c r="N121" s="24">
        <f t="shared" si="193"/>
        <v>31.154797288159283</v>
      </c>
      <c r="O121" s="158">
        <f t="shared" si="194"/>
        <v>-0.18483107304679247</v>
      </c>
      <c r="P121" s="159">
        <f t="shared" si="307"/>
        <v>25.396422674833502</v>
      </c>
      <c r="Q121" s="143">
        <f t="shared" si="195"/>
        <v>0.32474002517117323</v>
      </c>
      <c r="R121" s="142">
        <f t="shared" si="308"/>
        <v>41.272006943718928</v>
      </c>
      <c r="S121" s="24">
        <f t="shared" si="196"/>
        <v>37.054365624190837</v>
      </c>
      <c r="T121" s="158">
        <f t="shared" si="197"/>
        <v>-0.19841844461909167</v>
      </c>
      <c r="U121" s="159">
        <f t="shared" si="198"/>
        <v>29.702096030691756</v>
      </c>
      <c r="V121" s="143">
        <f t="shared" si="199"/>
        <v>0.3005873238393848</v>
      </c>
      <c r="W121" s="142">
        <f t="shared" si="200"/>
        <v>48.192438223732452</v>
      </c>
      <c r="X121" s="24">
        <f t="shared" si="201"/>
        <v>42.953933960222386</v>
      </c>
      <c r="Y121" s="158">
        <f t="shared" si="202"/>
        <v>-0.21200581619139086</v>
      </c>
      <c r="Z121" s="159">
        <f t="shared" si="309"/>
        <v>33.847450132354332</v>
      </c>
      <c r="AA121" s="143">
        <f t="shared" si="203"/>
        <v>0.27643462250759643</v>
      </c>
      <c r="AB121" s="142">
        <f t="shared" si="310"/>
        <v>54.827888479732685</v>
      </c>
      <c r="AC121" s="144" t="e">
        <v>#REF!</v>
      </c>
      <c r="AD121" s="80" t="e">
        <f t="shared" si="207"/>
        <v>#REF!</v>
      </c>
      <c r="AE121">
        <v>44.6</v>
      </c>
      <c r="AG121" s="135">
        <f t="shared" si="208"/>
        <v>47331</v>
      </c>
      <c r="AH121" s="108">
        <f t="shared" si="209"/>
        <v>25.623766072007786</v>
      </c>
      <c r="AI121" s="158">
        <f t="shared" si="210"/>
        <v>-6.2730694148168384E-2</v>
      </c>
      <c r="AJ121" s="159">
        <f t="shared" si="211"/>
        <v>24.016369439620451</v>
      </c>
      <c r="AK121" s="143">
        <f t="shared" si="212"/>
        <v>0.27820527957685909</v>
      </c>
      <c r="AL121" s="142">
        <f t="shared" si="213"/>
        <v>32.752433075882749</v>
      </c>
      <c r="AM121" s="24">
        <f t="shared" si="214"/>
        <v>27.20637348477759</v>
      </c>
      <c r="AN121" s="158">
        <f t="shared" si="215"/>
        <v>-7.4160117700821052E-2</v>
      </c>
      <c r="AO121" s="159">
        <f t="shared" si="216"/>
        <v>25.188745624933986</v>
      </c>
      <c r="AP121" s="143">
        <f t="shared" si="217"/>
        <v>0.25932949226793311</v>
      </c>
      <c r="AQ121" s="142">
        <f t="shared" si="218"/>
        <v>34.261788507036727</v>
      </c>
      <c r="AR121" s="24">
        <f t="shared" si="219"/>
        <v>28.78898089754739</v>
      </c>
      <c r="AS121" s="158">
        <f t="shared" si="220"/>
        <v>-8.5589541253473692E-2</v>
      </c>
      <c r="AT121" s="159">
        <f t="shared" si="221"/>
        <v>26.324945229371291</v>
      </c>
      <c r="AU121" s="143">
        <f t="shared" si="222"/>
        <v>0.2404537049590072</v>
      </c>
      <c r="AV121" s="142">
        <f t="shared" si="223"/>
        <v>35.711398016356746</v>
      </c>
      <c r="AW121" s="24">
        <f t="shared" si="224"/>
        <v>30.371588310317193</v>
      </c>
      <c r="AX121" s="158">
        <f t="shared" si="225"/>
        <v>-9.7018964806126332E-2</v>
      </c>
      <c r="AY121" s="159">
        <f t="shared" si="226"/>
        <v>27.42496825293237</v>
      </c>
      <c r="AZ121" s="143">
        <f t="shared" si="227"/>
        <v>0.22157791765008122</v>
      </c>
      <c r="BA121" s="142">
        <f t="shared" si="228"/>
        <v>37.101261603842822</v>
      </c>
      <c r="BB121" s="24">
        <f t="shared" si="204"/>
        <v>31.954195723086993</v>
      </c>
      <c r="BC121" s="158">
        <f t="shared" si="229"/>
        <v>-0.10844838835877897</v>
      </c>
      <c r="BD121" s="159">
        <f t="shared" si="230"/>
        <v>28.488814695617219</v>
      </c>
      <c r="BE121" s="143">
        <f t="shared" si="231"/>
        <v>0.20270213034115531</v>
      </c>
      <c r="BF121" s="142">
        <f t="shared" si="232"/>
        <v>38.431379269494961</v>
      </c>
      <c r="BG121" s="153" t="e">
        <v>#REF!</v>
      </c>
      <c r="BH121" s="80" t="e">
        <f t="shared" si="233"/>
        <v>#REF!</v>
      </c>
      <c r="BI121" s="24">
        <v>44.38</v>
      </c>
      <c r="BJ121" s="154">
        <v>66.77</v>
      </c>
      <c r="BK121" s="135">
        <f t="shared" si="234"/>
        <v>47331</v>
      </c>
      <c r="BL121" s="108">
        <f t="shared" si="235"/>
        <v>23.643498391836346</v>
      </c>
      <c r="BM121" s="158">
        <f t="shared" si="236"/>
        <v>-0.23555016415567237</v>
      </c>
      <c r="BN121" s="159">
        <f t="shared" si="237"/>
        <v>18.074268464424922</v>
      </c>
      <c r="BO121" s="141">
        <f t="shared" si="238"/>
        <v>0.24144588436331416</v>
      </c>
      <c r="BP121" s="142">
        <f t="shared" si="239"/>
        <v>29.352123770495872</v>
      </c>
      <c r="BQ121" s="24">
        <f t="shared" si="240"/>
        <v>25.426358726512561</v>
      </c>
      <c r="BR121" s="158">
        <f t="shared" si="241"/>
        <v>-0.23753703980795635</v>
      </c>
      <c r="BS121" s="159">
        <f t="shared" si="242"/>
        <v>19.386656741521566</v>
      </c>
      <c r="BT121" s="143">
        <f t="shared" si="243"/>
        <v>0.22474413183833644</v>
      </c>
      <c r="BU121" s="142">
        <f t="shared" si="244"/>
        <v>31.140783644312737</v>
      </c>
      <c r="BV121" s="24">
        <f t="shared" si="245"/>
        <v>27.209219061188783</v>
      </c>
      <c r="BW121" s="158">
        <f t="shared" si="246"/>
        <v>-0.23952391546024032</v>
      </c>
      <c r="BX121" s="159">
        <f t="shared" si="247"/>
        <v>20.691960375037443</v>
      </c>
      <c r="BY121" s="143">
        <f t="shared" si="248"/>
        <v>0.20804237931335867</v>
      </c>
      <c r="BZ121" s="142">
        <f t="shared" si="249"/>
        <v>32.869889733936894</v>
      </c>
      <c r="CA121" s="24">
        <f t="shared" si="250"/>
        <v>28.992079395865002</v>
      </c>
      <c r="CB121" s="158">
        <f t="shared" si="251"/>
        <v>-0.2415107911125243</v>
      </c>
      <c r="CC121" s="159">
        <f t="shared" si="252"/>
        <v>21.99017936497253</v>
      </c>
      <c r="CD121" s="143">
        <f t="shared" si="253"/>
        <v>0.19134062678838093</v>
      </c>
      <c r="CE121" s="142">
        <f t="shared" si="254"/>
        <v>34.539442039368318</v>
      </c>
      <c r="CF121" s="24">
        <f t="shared" si="255"/>
        <v>30.774939730541227</v>
      </c>
      <c r="CG121" s="158">
        <f t="shared" si="256"/>
        <v>-0.24349766676480827</v>
      </c>
      <c r="CH121" s="159">
        <f t="shared" si="257"/>
        <v>23.281313711326838</v>
      </c>
      <c r="CI121" s="143">
        <f t="shared" si="258"/>
        <v>0.17463887426340313</v>
      </c>
      <c r="CJ121" s="142">
        <f t="shared" si="259"/>
        <v>36.149440560607026</v>
      </c>
      <c r="CK121" s="15" t="e">
        <v>#REF!</v>
      </c>
      <c r="CL121" s="80" t="e">
        <f t="shared" si="260"/>
        <v>#REF!</v>
      </c>
      <c r="CM121" s="15"/>
      <c r="CN121" s="34">
        <v>63.07</v>
      </c>
      <c r="CO121" s="135">
        <f t="shared" si="261"/>
        <v>47331</v>
      </c>
      <c r="CP121" s="108">
        <f t="shared" si="262"/>
        <v>26.457403778072628</v>
      </c>
      <c r="CQ121" s="158">
        <f t="shared" si="263"/>
        <v>-7.0518088401827828E-2</v>
      </c>
      <c r="CR121" s="159">
        <f t="shared" si="264"/>
        <v>24.591678239567649</v>
      </c>
      <c r="CS121" s="141">
        <f t="shared" si="265"/>
        <v>0.35896493440385768</v>
      </c>
      <c r="CT121" s="142">
        <f t="shared" si="266"/>
        <v>35.954683989764845</v>
      </c>
      <c r="CU121" s="24">
        <f t="shared" si="267"/>
        <v>28.175110472591946</v>
      </c>
      <c r="CV121" s="158">
        <f t="shared" si="268"/>
        <v>-6.8152535218853116E-2</v>
      </c>
      <c r="CW121" s="159">
        <f t="shared" si="269"/>
        <v>26.254905263813548</v>
      </c>
      <c r="CX121" s="143">
        <f t="shared" si="270"/>
        <v>0.33075122665319567</v>
      </c>
      <c r="CY121" s="142">
        <f t="shared" si="271"/>
        <v>37.494062822491031</v>
      </c>
      <c r="CZ121" s="24">
        <f t="shared" si="272"/>
        <v>29.892817167111261</v>
      </c>
      <c r="DA121" s="158">
        <f t="shared" si="273"/>
        <v>-6.5786982035878405E-2</v>
      </c>
      <c r="DB121" s="159">
        <f t="shared" si="274"/>
        <v>27.926258941136716</v>
      </c>
      <c r="DC121" s="143">
        <f t="shared" si="275"/>
        <v>0.30253751890253372</v>
      </c>
      <c r="DD121" s="142">
        <f t="shared" si="276"/>
        <v>38.936515905856169</v>
      </c>
      <c r="DE121" s="24">
        <f t="shared" si="277"/>
        <v>31.610523861630572</v>
      </c>
      <c r="DF121" s="158">
        <f t="shared" si="278"/>
        <v>-6.3421428852903694E-2</v>
      </c>
      <c r="DG121" s="159">
        <f t="shared" si="279"/>
        <v>29.605739271537153</v>
      </c>
      <c r="DH121" s="143">
        <f t="shared" si="280"/>
        <v>0.27432381115187188</v>
      </c>
      <c r="DI121" s="142">
        <f t="shared" si="281"/>
        <v>40.282043239860251</v>
      </c>
      <c r="DJ121" s="24">
        <f t="shared" si="282"/>
        <v>33.32823055614989</v>
      </c>
      <c r="DK121" s="158">
        <f t="shared" si="283"/>
        <v>-6.1055875669928983E-2</v>
      </c>
      <c r="DL121" s="159">
        <f t="shared" si="284"/>
        <v>31.293346255014875</v>
      </c>
      <c r="DM121" s="143">
        <f t="shared" si="285"/>
        <v>0.24611010340120987</v>
      </c>
      <c r="DN121" s="142">
        <f t="shared" si="286"/>
        <v>41.530644824503305</v>
      </c>
      <c r="DO121" s="51" t="e">
        <v>#REF!</v>
      </c>
      <c r="DP121" s="80" t="e">
        <f t="shared" si="287"/>
        <v>#REF!</v>
      </c>
      <c r="DQ121" s="15"/>
      <c r="DR121">
        <v>81.3</v>
      </c>
      <c r="DS121" s="135">
        <f t="shared" si="288"/>
        <v>47331</v>
      </c>
      <c r="DT121" s="108">
        <f t="shared" si="289"/>
        <v>-15.968908674680186</v>
      </c>
      <c r="DU121" s="158">
        <f t="shared" si="290"/>
        <v>0</v>
      </c>
      <c r="DV121" s="159">
        <f t="shared" si="291"/>
        <v>-15.968908674680186</v>
      </c>
      <c r="DW121" s="141"/>
      <c r="DX121" s="142"/>
      <c r="DY121" s="24">
        <f t="shared" si="292"/>
        <v>-5.6848743552131946</v>
      </c>
      <c r="DZ121" s="158">
        <f t="shared" si="293"/>
        <v>0</v>
      </c>
      <c r="EA121" s="159">
        <f t="shared" si="294"/>
        <v>-5.6848743552131946</v>
      </c>
      <c r="EB121" s="143"/>
      <c r="EC121" s="142"/>
      <c r="ED121" s="24">
        <f t="shared" si="295"/>
        <v>4.5991599642537979</v>
      </c>
      <c r="EE121" s="158">
        <f t="shared" si="296"/>
        <v>0</v>
      </c>
      <c r="EF121" s="159">
        <f t="shared" si="297"/>
        <v>4.5991599642537979</v>
      </c>
      <c r="EG121" s="143"/>
      <c r="EH121" s="142"/>
      <c r="EI121" s="24">
        <f t="shared" si="298"/>
        <v>14.88319428372079</v>
      </c>
      <c r="EJ121" s="158">
        <f t="shared" si="299"/>
        <v>0</v>
      </c>
      <c r="EK121" s="159">
        <f t="shared" si="300"/>
        <v>14.88319428372079</v>
      </c>
      <c r="EL121" s="143"/>
      <c r="EM121" s="142"/>
      <c r="EN121" s="24">
        <f t="shared" si="301"/>
        <v>25.167228603187784</v>
      </c>
      <c r="EO121" s="158">
        <f t="shared" si="302"/>
        <v>0</v>
      </c>
      <c r="EP121" s="159">
        <f t="shared" si="303"/>
        <v>25.167228603187784</v>
      </c>
      <c r="EQ121" s="143"/>
      <c r="ER121" s="142"/>
      <c r="ES121" s="51"/>
      <c r="ET121" s="80"/>
      <c r="EU121" s="67"/>
      <c r="EV121" s="34"/>
    </row>
    <row r="122" spans="1:152" ht="15" customHeight="1">
      <c r="A122">
        <f t="shared" si="205"/>
        <v>2029</v>
      </c>
      <c r="B122" s="46">
        <v>47362</v>
      </c>
      <c r="C122" s="111">
        <f t="shared" si="206"/>
        <v>3.2509999999999999</v>
      </c>
      <c r="D122" s="108">
        <f t="shared" si="186"/>
        <v>19.196233271180201</v>
      </c>
      <c r="E122" s="158">
        <f t="shared" si="187"/>
        <v>-0.15728915073741881</v>
      </c>
      <c r="F122" s="159">
        <f t="shared" si="304"/>
        <v>16.176874042598886</v>
      </c>
      <c r="G122" s="141">
        <f t="shared" si="188"/>
        <v>0.3736981198329693</v>
      </c>
      <c r="H122" s="80">
        <f t="shared" si="305"/>
        <v>26.369829552495336</v>
      </c>
      <c r="I122" s="24">
        <f t="shared" si="189"/>
        <v>25.04720845740307</v>
      </c>
      <c r="J122" s="158">
        <f t="shared" si="190"/>
        <v>-0.17076460680256361</v>
      </c>
      <c r="K122" s="159">
        <f t="shared" si="306"/>
        <v>20.770031753672786</v>
      </c>
      <c r="L122" s="143">
        <f t="shared" si="191"/>
        <v>0.34974435777389545</v>
      </c>
      <c r="M122" s="142">
        <f t="shared" si="192"/>
        <v>33.807328293366389</v>
      </c>
      <c r="N122" s="24">
        <f t="shared" si="193"/>
        <v>30.898183643625941</v>
      </c>
      <c r="O122" s="158">
        <f t="shared" si="194"/>
        <v>-0.18424006286770844</v>
      </c>
      <c r="P122" s="159">
        <f t="shared" si="307"/>
        <v>25.205500346626298</v>
      </c>
      <c r="Q122" s="143">
        <f t="shared" si="195"/>
        <v>0.32579059571482161</v>
      </c>
      <c r="R122" s="142">
        <f t="shared" si="308"/>
        <v>40.964521299388792</v>
      </c>
      <c r="S122" s="24">
        <f t="shared" si="196"/>
        <v>36.74915882984881</v>
      </c>
      <c r="T122" s="158">
        <f t="shared" si="197"/>
        <v>-0.19771551893285325</v>
      </c>
      <c r="U122" s="159">
        <f t="shared" si="198"/>
        <v>29.483279821459409</v>
      </c>
      <c r="V122" s="143">
        <f t="shared" si="199"/>
        <v>0.30183683365574776</v>
      </c>
      <c r="W122" s="142">
        <f t="shared" si="200"/>
        <v>47.841408570562535</v>
      </c>
      <c r="X122" s="24">
        <f t="shared" si="201"/>
        <v>42.600134016071678</v>
      </c>
      <c r="Y122" s="158">
        <f t="shared" si="202"/>
        <v>-0.21119097499799805</v>
      </c>
      <c r="Z122" s="159">
        <f t="shared" si="309"/>
        <v>33.603370178172113</v>
      </c>
      <c r="AA122" s="143">
        <f t="shared" si="203"/>
        <v>0.27788307159667403</v>
      </c>
      <c r="AB122" s="142">
        <f t="shared" si="310"/>
        <v>54.437990106887632</v>
      </c>
      <c r="AC122" s="144" t="e">
        <v>#REF!</v>
      </c>
      <c r="AD122" s="80" t="e">
        <f t="shared" si="207"/>
        <v>#REF!</v>
      </c>
      <c r="AE122">
        <v>34.81</v>
      </c>
      <c r="AG122" s="135">
        <f t="shared" si="208"/>
        <v>47362</v>
      </c>
      <c r="AH122" s="108">
        <f t="shared" si="209"/>
        <v>25.412710036637375</v>
      </c>
      <c r="AI122" s="158">
        <f t="shared" si="210"/>
        <v>-6.1206469756112561E-2</v>
      </c>
      <c r="AJ122" s="159">
        <f t="shared" si="211"/>
        <v>23.857287768359072</v>
      </c>
      <c r="AK122" s="143">
        <f t="shared" si="212"/>
        <v>0.28072254873772112</v>
      </c>
      <c r="AL122" s="142">
        <f t="shared" si="213"/>
        <v>32.546630768454889</v>
      </c>
      <c r="AM122" s="24">
        <f t="shared" si="214"/>
        <v>26.982281939906024</v>
      </c>
      <c r="AN122" s="158">
        <f t="shared" si="215"/>
        <v>-7.2541752236183879E-2</v>
      </c>
      <c r="AO122" s="159">
        <f t="shared" si="216"/>
        <v>25.024939928654501</v>
      </c>
      <c r="AP122" s="143">
        <f t="shared" si="217"/>
        <v>0.26200223618698337</v>
      </c>
      <c r="AQ122" s="142">
        <f t="shared" si="218"/>
        <v>34.051700145589059</v>
      </c>
      <c r="AR122" s="24">
        <f t="shared" si="219"/>
        <v>28.551853843174669</v>
      </c>
      <c r="AS122" s="158">
        <f t="shared" si="220"/>
        <v>-8.3877034716255197E-2</v>
      </c>
      <c r="AT122" s="159">
        <f t="shared" si="221"/>
        <v>26.157009007157264</v>
      </c>
      <c r="AU122" s="143">
        <f t="shared" si="222"/>
        <v>0.24328192363624562</v>
      </c>
      <c r="AV122" s="142">
        <f t="shared" si="223"/>
        <v>35.49800376952313</v>
      </c>
      <c r="AW122" s="24">
        <f t="shared" si="224"/>
        <v>30.121425746443315</v>
      </c>
      <c r="AX122" s="158">
        <f t="shared" si="225"/>
        <v>-9.5212317196326487E-2</v>
      </c>
      <c r="AY122" s="159">
        <f t="shared" si="226"/>
        <v>27.253495003867357</v>
      </c>
      <c r="AZ122" s="143">
        <f t="shared" si="227"/>
        <v>0.22456161108550793</v>
      </c>
      <c r="BA122" s="142">
        <f t="shared" si="228"/>
        <v>36.885541640257124</v>
      </c>
      <c r="BB122" s="24">
        <f t="shared" si="204"/>
        <v>31.69099764971196</v>
      </c>
      <c r="BC122" s="158">
        <f t="shared" si="229"/>
        <v>-0.10654759967639781</v>
      </c>
      <c r="BD122" s="159">
        <f t="shared" si="230"/>
        <v>28.314397918784785</v>
      </c>
      <c r="BE122" s="143">
        <f t="shared" si="231"/>
        <v>0.20584129853477023</v>
      </c>
      <c r="BF122" s="142">
        <f t="shared" si="232"/>
        <v>38.214313757791018</v>
      </c>
      <c r="BG122" s="153" t="e">
        <v>#REF!</v>
      </c>
      <c r="BH122" s="80" t="e">
        <f t="shared" si="233"/>
        <v>#REF!</v>
      </c>
      <c r="BI122" s="24">
        <v>22.85</v>
      </c>
      <c r="BJ122" s="154">
        <v>31.72</v>
      </c>
      <c r="BK122" s="135">
        <f t="shared" si="234"/>
        <v>47362</v>
      </c>
      <c r="BL122" s="108">
        <f t="shared" si="235"/>
        <v>23.448753286107369</v>
      </c>
      <c r="BM122" s="158">
        <f t="shared" si="236"/>
        <v>-0.23533313408245318</v>
      </c>
      <c r="BN122" s="159">
        <f t="shared" si="237"/>
        <v>17.930484684961499</v>
      </c>
      <c r="BO122" s="141">
        <f t="shared" si="238"/>
        <v>0.24327024743768066</v>
      </c>
      <c r="BP122" s="142">
        <f t="shared" si="239"/>
        <v>29.153137300123834</v>
      </c>
      <c r="BQ122" s="24">
        <f t="shared" si="240"/>
        <v>25.216928682090401</v>
      </c>
      <c r="BR122" s="158">
        <f t="shared" si="241"/>
        <v>-0.23730364437701545</v>
      </c>
      <c r="BS122" s="159">
        <f t="shared" si="242"/>
        <v>19.23285960583506</v>
      </c>
      <c r="BT122" s="143">
        <f t="shared" si="243"/>
        <v>0.22670606273398861</v>
      </c>
      <c r="BU122" s="142">
        <f t="shared" si="244"/>
        <v>30.933759297850902</v>
      </c>
      <c r="BV122" s="24">
        <f t="shared" si="245"/>
        <v>26.985104078073437</v>
      </c>
      <c r="BW122" s="158">
        <f t="shared" si="246"/>
        <v>-0.23927415467157775</v>
      </c>
      <c r="BX122" s="159">
        <f t="shared" si="247"/>
        <v>20.528266111067872</v>
      </c>
      <c r="BY122" s="143">
        <f t="shared" si="248"/>
        <v>0.21014187803029649</v>
      </c>
      <c r="BZ122" s="142">
        <f t="shared" si="249"/>
        <v>32.655804527882808</v>
      </c>
      <c r="CA122" s="24">
        <f t="shared" si="250"/>
        <v>28.753279474056473</v>
      </c>
      <c r="CB122" s="158">
        <f t="shared" si="251"/>
        <v>-0.24124466496614005</v>
      </c>
      <c r="CC122" s="159">
        <f t="shared" si="252"/>
        <v>21.816704200659927</v>
      </c>
      <c r="CD122" s="143">
        <f t="shared" si="253"/>
        <v>0.19357769332660441</v>
      </c>
      <c r="CE122" s="142">
        <f t="shared" si="254"/>
        <v>34.319272990219531</v>
      </c>
      <c r="CF122" s="24">
        <f t="shared" si="255"/>
        <v>30.521454870039513</v>
      </c>
      <c r="CG122" s="158">
        <f t="shared" si="256"/>
        <v>-0.24321517526070235</v>
      </c>
      <c r="CH122" s="159">
        <f t="shared" si="257"/>
        <v>23.098173874611234</v>
      </c>
      <c r="CI122" s="143">
        <f t="shared" si="258"/>
        <v>0.17701350862291226</v>
      </c>
      <c r="CJ122" s="142">
        <f t="shared" si="259"/>
        <v>35.924164684861083</v>
      </c>
      <c r="CK122" s="15" t="e">
        <v>#REF!</v>
      </c>
      <c r="CL122" s="80" t="e">
        <f t="shared" si="260"/>
        <v>#REF!</v>
      </c>
      <c r="CM122" s="15"/>
      <c r="CN122" s="34">
        <v>33.090000000000003</v>
      </c>
      <c r="CO122" s="135">
        <f t="shared" si="261"/>
        <v>47362</v>
      </c>
      <c r="CP122" s="108">
        <f t="shared" si="262"/>
        <v>26.239481294238594</v>
      </c>
      <c r="CQ122" s="158">
        <f t="shared" si="263"/>
        <v>-7.0818202051568024E-2</v>
      </c>
      <c r="CR122" s="159">
        <f t="shared" si="264"/>
        <v>24.381248406214866</v>
      </c>
      <c r="CS122" s="141">
        <f t="shared" si="265"/>
        <v>0.36254435881363001</v>
      </c>
      <c r="CT122" s="142">
        <f t="shared" si="266"/>
        <v>35.752457215660563</v>
      </c>
      <c r="CU122" s="24">
        <f t="shared" si="267"/>
        <v>27.943039702988536</v>
      </c>
      <c r="CV122" s="158">
        <f t="shared" si="268"/>
        <v>-6.8472133290783763E-2</v>
      </c>
      <c r="CW122" s="159">
        <f t="shared" si="269"/>
        <v>26.029720163895842</v>
      </c>
      <c r="CX122" s="143">
        <f t="shared" si="270"/>
        <v>0.33456303974791851</v>
      </c>
      <c r="CY122" s="142">
        <f t="shared" si="271"/>
        <v>37.291748005817155</v>
      </c>
      <c r="CZ122" s="24">
        <f t="shared" si="272"/>
        <v>29.64659811173847</v>
      </c>
      <c r="DA122" s="158">
        <f t="shared" si="273"/>
        <v>-6.6126064529999515E-2</v>
      </c>
      <c r="DB122" s="159">
        <f t="shared" si="274"/>
        <v>27.686185251906693</v>
      </c>
      <c r="DC122" s="143">
        <f t="shared" si="275"/>
        <v>0.30658172068220718</v>
      </c>
      <c r="DD122" s="142">
        <f t="shared" si="276"/>
        <v>38.735703173209124</v>
      </c>
      <c r="DE122" s="24">
        <f t="shared" si="277"/>
        <v>31.350156520488405</v>
      </c>
      <c r="DF122" s="158">
        <f t="shared" si="278"/>
        <v>-6.3779995769215253E-2</v>
      </c>
      <c r="DG122" s="159">
        <f t="shared" si="279"/>
        <v>29.350643670247418</v>
      </c>
      <c r="DH122" s="143">
        <f t="shared" si="280"/>
        <v>0.2786004016164958</v>
      </c>
      <c r="DI122" s="142">
        <f t="shared" si="281"/>
        <v>40.084322717836478</v>
      </c>
      <c r="DJ122" s="24">
        <f t="shared" si="282"/>
        <v>33.053714929238346</v>
      </c>
      <c r="DK122" s="158">
        <f t="shared" si="283"/>
        <v>-6.1433927008431005E-2</v>
      </c>
      <c r="DL122" s="159">
        <f t="shared" si="284"/>
        <v>31.023095418918032</v>
      </c>
      <c r="DM122" s="143">
        <f t="shared" si="285"/>
        <v>0.25061908255078424</v>
      </c>
      <c r="DN122" s="142">
        <f t="shared" si="286"/>
        <v>41.337606639699224</v>
      </c>
      <c r="DO122" s="51" t="e">
        <v>#REF!</v>
      </c>
      <c r="DP122" s="80" t="e">
        <f t="shared" si="287"/>
        <v>#REF!</v>
      </c>
      <c r="DQ122" s="15"/>
      <c r="DR122">
        <v>43.79</v>
      </c>
      <c r="DS122" s="135">
        <f t="shared" si="288"/>
        <v>47362</v>
      </c>
      <c r="DT122" s="108">
        <f t="shared" si="289"/>
        <v>-15.837377090111435</v>
      </c>
      <c r="DU122" s="158">
        <f t="shared" si="290"/>
        <v>0</v>
      </c>
      <c r="DV122" s="159">
        <f t="shared" si="291"/>
        <v>-15.837377090111435</v>
      </c>
      <c r="DW122" s="141"/>
      <c r="DX122" s="142"/>
      <c r="DY122" s="24">
        <f t="shared" si="292"/>
        <v>-5.6380495816955749</v>
      </c>
      <c r="DZ122" s="158">
        <f t="shared" si="293"/>
        <v>0</v>
      </c>
      <c r="EA122" s="159">
        <f t="shared" si="294"/>
        <v>-5.6380495816955749</v>
      </c>
      <c r="EB122" s="143"/>
      <c r="EC122" s="142"/>
      <c r="ED122" s="24">
        <f t="shared" si="295"/>
        <v>4.5612779267202859</v>
      </c>
      <c r="EE122" s="158">
        <f t="shared" si="296"/>
        <v>0</v>
      </c>
      <c r="EF122" s="159">
        <f t="shared" si="297"/>
        <v>4.5612779267202859</v>
      </c>
      <c r="EG122" s="143"/>
      <c r="EH122" s="142"/>
      <c r="EI122" s="24">
        <f t="shared" si="298"/>
        <v>14.760605435136146</v>
      </c>
      <c r="EJ122" s="158">
        <f t="shared" si="299"/>
        <v>0</v>
      </c>
      <c r="EK122" s="159">
        <f t="shared" si="300"/>
        <v>14.760605435136146</v>
      </c>
      <c r="EL122" s="143"/>
      <c r="EM122" s="142"/>
      <c r="EN122" s="24">
        <f t="shared" si="301"/>
        <v>24.959932943552008</v>
      </c>
      <c r="EO122" s="158">
        <f t="shared" si="302"/>
        <v>0</v>
      </c>
      <c r="EP122" s="159">
        <f t="shared" si="303"/>
        <v>24.959932943552008</v>
      </c>
      <c r="EQ122" s="143"/>
      <c r="ER122" s="142"/>
      <c r="ES122" s="51"/>
      <c r="ET122" s="80"/>
      <c r="EU122" s="67"/>
      <c r="EV122" s="34"/>
    </row>
    <row r="123" spans="1:152" ht="15" customHeight="1">
      <c r="A123">
        <f t="shared" si="205"/>
        <v>2029</v>
      </c>
      <c r="B123" s="48">
        <v>47392</v>
      </c>
      <c r="C123" s="111">
        <f t="shared" si="206"/>
        <v>3.33</v>
      </c>
      <c r="D123" s="108">
        <f t="shared" si="186"/>
        <v>19.662705872971415</v>
      </c>
      <c r="E123" s="158">
        <f t="shared" si="187"/>
        <v>-0.15836348977509454</v>
      </c>
      <c r="F123" s="159">
        <f t="shared" si="304"/>
        <v>16.548851152506415</v>
      </c>
      <c r="G123" s="141">
        <f t="shared" si="188"/>
        <v>0.37178839139373498</v>
      </c>
      <c r="H123" s="80">
        <f t="shared" si="305"/>
        <v>26.973071659931602</v>
      </c>
      <c r="I123" s="24">
        <f t="shared" si="189"/>
        <v>25.655861016041904</v>
      </c>
      <c r="J123" s="158">
        <f t="shared" si="190"/>
        <v>-0.17216640232413552</v>
      </c>
      <c r="K123" s="159">
        <f t="shared" si="306"/>
        <v>21.238783726381929</v>
      </c>
      <c r="L123" s="143">
        <f t="shared" si="191"/>
        <v>0.34725254775894082</v>
      </c>
      <c r="M123" s="142">
        <f t="shared" si="192"/>
        <v>34.564924118811739</v>
      </c>
      <c r="N123" s="24">
        <f t="shared" si="193"/>
        <v>31.649016159112392</v>
      </c>
      <c r="O123" s="158">
        <f t="shared" si="194"/>
        <v>-0.18596931487317653</v>
      </c>
      <c r="P123" s="159">
        <f t="shared" si="307"/>
        <v>25.763270307592169</v>
      </c>
      <c r="Q123" s="143">
        <f t="shared" si="195"/>
        <v>0.32271670412414666</v>
      </c>
      <c r="R123" s="142">
        <f t="shared" si="308"/>
        <v>41.862682342753004</v>
      </c>
      <c r="S123" s="24">
        <f t="shared" si="196"/>
        <v>37.642171302182881</v>
      </c>
      <c r="T123" s="158">
        <f t="shared" si="197"/>
        <v>-0.19977222742221751</v>
      </c>
      <c r="U123" s="159">
        <f t="shared" si="198"/>
        <v>30.12231089613713</v>
      </c>
      <c r="V123" s="143">
        <f t="shared" si="199"/>
        <v>0.29818086048935249</v>
      </c>
      <c r="W123" s="142">
        <f t="shared" si="200"/>
        <v>48.866346331755388</v>
      </c>
      <c r="X123" s="24">
        <f t="shared" si="201"/>
        <v>43.635326445253369</v>
      </c>
      <c r="Y123" s="158">
        <f t="shared" si="202"/>
        <v>-0.21357513997125849</v>
      </c>
      <c r="Z123" s="159">
        <f t="shared" si="309"/>
        <v>34.315905492016824</v>
      </c>
      <c r="AA123" s="143">
        <f t="shared" si="203"/>
        <v>0.27364501685455833</v>
      </c>
      <c r="AB123" s="142">
        <f t="shared" si="310"/>
        <v>55.575916085818882</v>
      </c>
      <c r="AC123" s="144" t="e">
        <v>#REF!</v>
      </c>
      <c r="AD123" s="80" t="e">
        <f t="shared" si="207"/>
        <v>#REF!</v>
      </c>
      <c r="AE123">
        <v>29.07</v>
      </c>
      <c r="AG123" s="135">
        <f t="shared" si="208"/>
        <v>47392</v>
      </c>
      <c r="AH123" s="108">
        <f t="shared" si="209"/>
        <v>26.030244362350803</v>
      </c>
      <c r="AI123" s="158">
        <f t="shared" si="210"/>
        <v>-6.5666237421757354E-2</v>
      </c>
      <c r="AJ123" s="159">
        <f t="shared" si="211"/>
        <v>24.320936155906313</v>
      </c>
      <c r="AK123" s="143">
        <f t="shared" si="212"/>
        <v>0.27335720563742111</v>
      </c>
      <c r="AL123" s="142">
        <f t="shared" si="213"/>
        <v>33.145799223302255</v>
      </c>
      <c r="AM123" s="24">
        <f t="shared" si="214"/>
        <v>27.637957200826534</v>
      </c>
      <c r="AN123" s="158">
        <f t="shared" si="215"/>
        <v>-7.7276969706788892E-2</v>
      </c>
      <c r="AO123" s="159">
        <f t="shared" si="216"/>
        <v>25.502179619460733</v>
      </c>
      <c r="AP123" s="143">
        <f t="shared" si="217"/>
        <v>0.25418198546087339</v>
      </c>
      <c r="AQ123" s="142">
        <f t="shared" si="218"/>
        <v>34.663028036215266</v>
      </c>
      <c r="AR123" s="24">
        <f t="shared" si="219"/>
        <v>29.245670039302262</v>
      </c>
      <c r="AS123" s="158">
        <f t="shared" si="220"/>
        <v>-8.8887701991820403E-2</v>
      </c>
      <c r="AT123" s="159">
        <f t="shared" si="221"/>
        <v>26.646089636297653</v>
      </c>
      <c r="AU123" s="143">
        <f t="shared" si="222"/>
        <v>0.23500676528432568</v>
      </c>
      <c r="AV123" s="142">
        <f t="shared" si="223"/>
        <v>36.118600353811402</v>
      </c>
      <c r="AW123" s="24">
        <f t="shared" si="224"/>
        <v>30.853382877777989</v>
      </c>
      <c r="AX123" s="158">
        <f t="shared" si="225"/>
        <v>-0.10049843427685191</v>
      </c>
      <c r="AY123" s="159">
        <f t="shared" si="226"/>
        <v>27.752666206417071</v>
      </c>
      <c r="AZ123" s="143">
        <f t="shared" si="227"/>
        <v>0.21583154510777797</v>
      </c>
      <c r="BA123" s="142">
        <f t="shared" si="228"/>
        <v>37.512516176090671</v>
      </c>
      <c r="BB123" s="24">
        <f t="shared" si="204"/>
        <v>32.461095716253716</v>
      </c>
      <c r="BC123" s="158">
        <f t="shared" si="229"/>
        <v>-0.11210916656188342</v>
      </c>
      <c r="BD123" s="159">
        <f t="shared" si="230"/>
        <v>28.82190932981899</v>
      </c>
      <c r="BE123" s="143">
        <f t="shared" si="231"/>
        <v>0.19665632493123025</v>
      </c>
      <c r="BF123" s="142">
        <f t="shared" si="232"/>
        <v>38.844775503053079</v>
      </c>
      <c r="BG123" s="153" t="e">
        <v>#REF!</v>
      </c>
      <c r="BH123" s="80" t="e">
        <f t="shared" si="233"/>
        <v>#REF!</v>
      </c>
      <c r="BI123" s="24">
        <v>20.13</v>
      </c>
      <c r="BJ123" s="154">
        <v>22.86</v>
      </c>
      <c r="BK123" s="135">
        <f t="shared" si="234"/>
        <v>47392</v>
      </c>
      <c r="BL123" s="108">
        <f t="shared" si="235"/>
        <v>24.018563039906965</v>
      </c>
      <c r="BM123" s="158">
        <f t="shared" si="236"/>
        <v>-0.23596814800039081</v>
      </c>
      <c r="BN123" s="159">
        <f t="shared" si="237"/>
        <v>18.350947201749481</v>
      </c>
      <c r="BO123" s="141">
        <f t="shared" si="238"/>
        <v>0.23793229622008982</v>
      </c>
      <c r="BP123" s="142">
        <f t="shared" si="239"/>
        <v>29.733354895899009</v>
      </c>
      <c r="BQ123" s="24">
        <f t="shared" si="240"/>
        <v>25.829705478733018</v>
      </c>
      <c r="BR123" s="158">
        <f t="shared" si="241"/>
        <v>-0.23798654211939801</v>
      </c>
      <c r="BS123" s="159">
        <f t="shared" si="242"/>
        <v>19.682583187886877</v>
      </c>
      <c r="BT123" s="143">
        <f t="shared" si="243"/>
        <v>0.22096559826152487</v>
      </c>
      <c r="BU123" s="142">
        <f t="shared" si="244"/>
        <v>31.537181802760244</v>
      </c>
      <c r="BV123" s="24">
        <f t="shared" si="245"/>
        <v>27.640847917559075</v>
      </c>
      <c r="BW123" s="158">
        <f t="shared" si="246"/>
        <v>-0.24000493623840524</v>
      </c>
      <c r="BX123" s="159">
        <f t="shared" si="247"/>
        <v>21.006907975529852</v>
      </c>
      <c r="BY123" s="143">
        <f t="shared" si="248"/>
        <v>0.20399890030295992</v>
      </c>
      <c r="BZ123" s="142">
        <f t="shared" si="249"/>
        <v>33.279550496182488</v>
      </c>
      <c r="CA123" s="24">
        <f t="shared" si="250"/>
        <v>29.451990356385132</v>
      </c>
      <c r="CB123" s="158">
        <f t="shared" si="251"/>
        <v>-0.24202333035741244</v>
      </c>
      <c r="CC123" s="159">
        <f t="shared" si="252"/>
        <v>22.323921564678407</v>
      </c>
      <c r="CD123" s="143">
        <f t="shared" si="253"/>
        <v>0.18703220234439494</v>
      </c>
      <c r="CE123" s="142">
        <f t="shared" si="254"/>
        <v>34.96046097616572</v>
      </c>
      <c r="CF123" s="24">
        <f t="shared" si="255"/>
        <v>31.263132795211192</v>
      </c>
      <c r="CG123" s="158">
        <f t="shared" si="256"/>
        <v>-0.24404172447641964</v>
      </c>
      <c r="CH123" s="159">
        <f t="shared" si="257"/>
        <v>23.633623955332542</v>
      </c>
      <c r="CI123" s="143">
        <f t="shared" si="258"/>
        <v>0.17006550438582996</v>
      </c>
      <c r="CJ123" s="142">
        <f t="shared" si="259"/>
        <v>36.579913242709964</v>
      </c>
      <c r="CK123" s="15" t="e">
        <v>#REF!</v>
      </c>
      <c r="CL123" s="80" t="e">
        <f t="shared" si="260"/>
        <v>#REF!</v>
      </c>
      <c r="CM123" s="15"/>
      <c r="CN123" s="34">
        <v>21.83</v>
      </c>
      <c r="CO123" s="135">
        <f t="shared" si="261"/>
        <v>47392</v>
      </c>
      <c r="CP123" s="108">
        <f t="shared" si="262"/>
        <v>26.877106339530769</v>
      </c>
      <c r="CQ123" s="158">
        <f t="shared" si="263"/>
        <v>-6.9940091743068949E-2</v>
      </c>
      <c r="CR123" s="159">
        <f t="shared" si="264"/>
        <v>24.997319056355767</v>
      </c>
      <c r="CS123" s="141">
        <f t="shared" si="265"/>
        <v>0.35207122813318498</v>
      </c>
      <c r="CT123" s="142">
        <f t="shared" si="266"/>
        <v>36.339762177155578</v>
      </c>
      <c r="CU123" s="24">
        <f t="shared" si="267"/>
        <v>28.622061584420742</v>
      </c>
      <c r="CV123" s="158">
        <f t="shared" si="268"/>
        <v>-6.7537013006245941E-2</v>
      </c>
      <c r="CW123" s="159">
        <f t="shared" si="269"/>
        <v>26.689013038928145</v>
      </c>
      <c r="CX123" s="143">
        <f t="shared" si="270"/>
        <v>0.32340995698928493</v>
      </c>
      <c r="CY123" s="142">
        <f t="shared" si="271"/>
        <v>37.87872129038292</v>
      </c>
      <c r="CZ123" s="24">
        <f t="shared" si="272"/>
        <v>30.367016829310707</v>
      </c>
      <c r="DA123" s="158">
        <f t="shared" si="273"/>
        <v>-6.5133934269422947E-2</v>
      </c>
      <c r="DB123" s="159">
        <f t="shared" si="274"/>
        <v>28.389093551191923</v>
      </c>
      <c r="DC123" s="143">
        <f t="shared" si="275"/>
        <v>0.29474868584538494</v>
      </c>
      <c r="DD123" s="142">
        <f t="shared" si="276"/>
        <v>39.317655132794727</v>
      </c>
      <c r="DE123" s="24">
        <f t="shared" si="277"/>
        <v>32.111972074200672</v>
      </c>
      <c r="DF123" s="158">
        <f t="shared" si="278"/>
        <v>-6.2730855532599952E-2</v>
      </c>
      <c r="DG123" s="159">
        <f t="shared" si="279"/>
        <v>30.097560593147104</v>
      </c>
      <c r="DH123" s="143">
        <f t="shared" si="280"/>
        <v>0.266087414701485</v>
      </c>
      <c r="DI123" s="142">
        <f t="shared" si="281"/>
        <v>40.656563704391012</v>
      </c>
      <c r="DJ123" s="24">
        <f t="shared" si="282"/>
        <v>33.856927319090644</v>
      </c>
      <c r="DK123" s="158">
        <f t="shared" si="283"/>
        <v>-6.0327776795776951E-2</v>
      </c>
      <c r="DL123" s="159">
        <f t="shared" si="284"/>
        <v>31.8144141647937</v>
      </c>
      <c r="DM123" s="143">
        <f t="shared" si="285"/>
        <v>0.23742614355758496</v>
      </c>
      <c r="DN123" s="142">
        <f t="shared" si="286"/>
        <v>41.895447005171782</v>
      </c>
      <c r="DO123" s="51" t="e">
        <v>#REF!</v>
      </c>
      <c r="DP123" s="80" t="e">
        <f t="shared" si="287"/>
        <v>#REF!</v>
      </c>
      <c r="DQ123" s="15"/>
      <c r="DR123">
        <v>29.05</v>
      </c>
      <c r="DS123" s="135">
        <f t="shared" si="288"/>
        <v>47392</v>
      </c>
      <c r="DT123" s="108">
        <f t="shared" si="289"/>
        <v>-16.222228763479261</v>
      </c>
      <c r="DU123" s="158">
        <f t="shared" si="290"/>
        <v>0</v>
      </c>
      <c r="DV123" s="159">
        <f t="shared" si="291"/>
        <v>-16.222228763479261</v>
      </c>
      <c r="DW123" s="141"/>
      <c r="DX123" s="142"/>
      <c r="DY123" s="24">
        <f t="shared" si="292"/>
        <v>-5.7750554005063872</v>
      </c>
      <c r="DZ123" s="158">
        <f t="shared" si="293"/>
        <v>0</v>
      </c>
      <c r="EA123" s="159">
        <f t="shared" si="294"/>
        <v>-5.7750554005063872</v>
      </c>
      <c r="EB123" s="143"/>
      <c r="EC123" s="142"/>
      <c r="ED123" s="24">
        <f t="shared" si="295"/>
        <v>4.6721179624664879</v>
      </c>
      <c r="EE123" s="158">
        <f t="shared" si="296"/>
        <v>0</v>
      </c>
      <c r="EF123" s="159">
        <f t="shared" si="297"/>
        <v>4.6721179624664879</v>
      </c>
      <c r="EG123" s="143"/>
      <c r="EH123" s="142"/>
      <c r="EI123" s="24">
        <f t="shared" si="298"/>
        <v>15.119291325439363</v>
      </c>
      <c r="EJ123" s="158">
        <f t="shared" si="299"/>
        <v>0</v>
      </c>
      <c r="EK123" s="159">
        <f t="shared" si="300"/>
        <v>15.119291325439363</v>
      </c>
      <c r="EL123" s="143"/>
      <c r="EM123" s="142"/>
      <c r="EN123" s="24">
        <f t="shared" si="301"/>
        <v>25.566464688412239</v>
      </c>
      <c r="EO123" s="158">
        <f t="shared" si="302"/>
        <v>0</v>
      </c>
      <c r="EP123" s="159">
        <f t="shared" si="303"/>
        <v>25.566464688412239</v>
      </c>
      <c r="EQ123" s="143"/>
      <c r="ER123" s="142"/>
      <c r="ES123" s="51"/>
      <c r="ET123" s="80"/>
      <c r="EU123" s="67"/>
      <c r="EV123" s="34"/>
    </row>
    <row r="124" spans="1:152" ht="15" customHeight="1">
      <c r="A124">
        <f t="shared" si="205"/>
        <v>2029</v>
      </c>
      <c r="B124" s="46">
        <v>47423</v>
      </c>
      <c r="C124" s="111">
        <f t="shared" si="206"/>
        <v>3.593</v>
      </c>
      <c r="D124" s="108">
        <f t="shared" si="186"/>
        <v>21.21564630678267</v>
      </c>
      <c r="E124" s="158">
        <f t="shared" si="187"/>
        <v>-0.161940086824572</v>
      </c>
      <c r="F124" s="159">
        <f t="shared" si="304"/>
        <v>17.779982701822874</v>
      </c>
      <c r="G124" s="141">
        <f t="shared" si="188"/>
        <v>0.36543068785552474</v>
      </c>
      <c r="H124" s="80">
        <f t="shared" si="305"/>
        <v>28.968494529969782</v>
      </c>
      <c r="I124" s="24">
        <f t="shared" si="189"/>
        <v>27.682134723915482</v>
      </c>
      <c r="J124" s="158">
        <f t="shared" si="190"/>
        <v>-0.17683313931367237</v>
      </c>
      <c r="K124" s="159">
        <f t="shared" si="306"/>
        <v>22.787015937781486</v>
      </c>
      <c r="L124" s="143">
        <f t="shared" si="191"/>
        <v>0.33895702834206665</v>
      </c>
      <c r="M124" s="142">
        <f t="shared" si="192"/>
        <v>37.065188848098607</v>
      </c>
      <c r="N124" s="24">
        <f t="shared" si="193"/>
        <v>34.148623141048297</v>
      </c>
      <c r="O124" s="158">
        <f t="shared" si="194"/>
        <v>-0.19172619180277276</v>
      </c>
      <c r="P124" s="159">
        <f t="shared" si="307"/>
        <v>27.601437670907067</v>
      </c>
      <c r="Q124" s="143">
        <f t="shared" si="195"/>
        <v>0.3124833688286085</v>
      </c>
      <c r="R124" s="142">
        <f t="shared" si="308"/>
        <v>44.819499941021647</v>
      </c>
      <c r="S124" s="24">
        <f t="shared" si="196"/>
        <v>40.615111558181113</v>
      </c>
      <c r="T124" s="158">
        <f t="shared" si="197"/>
        <v>-0.20661924429187314</v>
      </c>
      <c r="U124" s="159">
        <f t="shared" si="198"/>
        <v>32.223247901199606</v>
      </c>
      <c r="V124" s="143">
        <f t="shared" si="199"/>
        <v>0.28600970931515046</v>
      </c>
      <c r="W124" s="142">
        <f t="shared" si="200"/>
        <v>52.231427808738907</v>
      </c>
      <c r="X124" s="24">
        <f t="shared" si="201"/>
        <v>47.081599975313921</v>
      </c>
      <c r="Y124" s="158">
        <f t="shared" si="202"/>
        <v>-0.22151229678097351</v>
      </c>
      <c r="Z124" s="159">
        <f t="shared" si="309"/>
        <v>36.652446628659106</v>
      </c>
      <c r="AA124" s="143">
        <f t="shared" si="203"/>
        <v>0.25953604980169231</v>
      </c>
      <c r="AB124" s="142">
        <f t="shared" si="310"/>
        <v>59.300972451250352</v>
      </c>
      <c r="AC124" s="144" t="e">
        <v>#REF!</v>
      </c>
      <c r="AD124" s="80" t="e">
        <f t="shared" si="207"/>
        <v>#REF!</v>
      </c>
      <c r="AE124">
        <v>26.56</v>
      </c>
      <c r="AG124" s="135">
        <f t="shared" si="208"/>
        <v>47423</v>
      </c>
      <c r="AH124" s="108">
        <f t="shared" si="209"/>
        <v>28.086086484662591</v>
      </c>
      <c r="AI124" s="158">
        <f t="shared" si="210"/>
        <v>-8.0513312055486216E-2</v>
      </c>
      <c r="AJ124" s="159">
        <f t="shared" si="211"/>
        <v>25.824782639105578</v>
      </c>
      <c r="AK124" s="143">
        <f t="shared" si="212"/>
        <v>0.24883713936680224</v>
      </c>
      <c r="AL124" s="142">
        <f t="shared" si="213"/>
        <v>35.074947901514641</v>
      </c>
      <c r="AM124" s="24">
        <f t="shared" si="214"/>
        <v>29.820774841612533</v>
      </c>
      <c r="AN124" s="158">
        <f t="shared" si="215"/>
        <v>-9.3041048121587824E-2</v>
      </c>
      <c r="AO124" s="159">
        <f t="shared" si="216"/>
        <v>27.046218694551023</v>
      </c>
      <c r="AP124" s="143">
        <f t="shared" si="217"/>
        <v>0.22814747987901363</v>
      </c>
      <c r="AQ124" s="142">
        <f t="shared" si="218"/>
        <v>36.624309469765926</v>
      </c>
      <c r="AR124" s="24">
        <f t="shared" si="219"/>
        <v>31.555463198562471</v>
      </c>
      <c r="AS124" s="158">
        <f t="shared" si="220"/>
        <v>-0.1055687841876894</v>
      </c>
      <c r="AT124" s="159">
        <f t="shared" si="221"/>
        <v>28.224191314210852</v>
      </c>
      <c r="AU124" s="143">
        <f t="shared" si="222"/>
        <v>0.20745782039122501</v>
      </c>
      <c r="AV124" s="142">
        <f t="shared" si="223"/>
        <v>38.10189081517175</v>
      </c>
      <c r="AW124" s="24">
        <f t="shared" si="224"/>
        <v>33.290151555512409</v>
      </c>
      <c r="AX124" s="158">
        <f t="shared" si="225"/>
        <v>-0.11809652025379098</v>
      </c>
      <c r="AY124" s="159">
        <f t="shared" si="226"/>
        <v>29.358700498085064</v>
      </c>
      <c r="AZ124" s="143">
        <f t="shared" si="227"/>
        <v>0.18676816090343645</v>
      </c>
      <c r="BA124" s="142">
        <f t="shared" si="228"/>
        <v>39.507691937732133</v>
      </c>
      <c r="BB124" s="24">
        <f t="shared" si="204"/>
        <v>35.024839912462348</v>
      </c>
      <c r="BC124" s="158">
        <f t="shared" si="229"/>
        <v>-0.13062425631989255</v>
      </c>
      <c r="BD124" s="159">
        <f t="shared" si="230"/>
        <v>30.449746246173664</v>
      </c>
      <c r="BE124" s="143">
        <f t="shared" si="231"/>
        <v>0.16607850141564789</v>
      </c>
      <c r="BF124" s="142">
        <f t="shared" si="232"/>
        <v>40.841712837447062</v>
      </c>
      <c r="BG124" s="153" t="e">
        <v>#REF!</v>
      </c>
      <c r="BH124" s="80" t="e">
        <f t="shared" si="233"/>
        <v>#REF!</v>
      </c>
      <c r="BI124" s="24">
        <v>18.8</v>
      </c>
      <c r="BJ124" s="154">
        <v>18.98</v>
      </c>
      <c r="BK124" s="135">
        <f t="shared" si="234"/>
        <v>47423</v>
      </c>
      <c r="BL124" s="108">
        <f t="shared" si="235"/>
        <v>25.915524625341057</v>
      </c>
      <c r="BM124" s="158">
        <f t="shared" si="236"/>
        <v>-0.23808218167656292</v>
      </c>
      <c r="BN124" s="159">
        <f t="shared" si="237"/>
        <v>19.745499983247168</v>
      </c>
      <c r="BO124" s="141">
        <f t="shared" si="238"/>
        <v>0.22016164849570516</v>
      </c>
      <c r="BP124" s="142">
        <f t="shared" si="239"/>
        <v>31.621129248487186</v>
      </c>
      <c r="BQ124" s="24">
        <f t="shared" si="240"/>
        <v>27.869709244771091</v>
      </c>
      <c r="BR124" s="158">
        <f t="shared" si="241"/>
        <v>-0.24025998650226649</v>
      </c>
      <c r="BS124" s="159">
        <f t="shared" si="242"/>
        <v>21.173733277800295</v>
      </c>
      <c r="BT124" s="143">
        <f t="shared" si="243"/>
        <v>0.20185493805572802</v>
      </c>
      <c r="BU124" s="142">
        <f t="shared" si="244"/>
        <v>33.495347678005508</v>
      </c>
      <c r="BV124" s="24">
        <f t="shared" si="245"/>
        <v>29.823893864201128</v>
      </c>
      <c r="BW124" s="158">
        <f t="shared" si="246"/>
        <v>-0.24243779132797005</v>
      </c>
      <c r="BX124" s="159">
        <f t="shared" si="247"/>
        <v>22.593454906964407</v>
      </c>
      <c r="BY124" s="143">
        <f t="shared" si="248"/>
        <v>0.18354822761575085</v>
      </c>
      <c r="BZ124" s="142">
        <f t="shared" si="249"/>
        <v>35.298016723575508</v>
      </c>
      <c r="CA124" s="24">
        <f t="shared" si="250"/>
        <v>31.778078483631162</v>
      </c>
      <c r="CB124" s="158">
        <f t="shared" si="251"/>
        <v>-0.24461559615367365</v>
      </c>
      <c r="CC124" s="159">
        <f t="shared" si="252"/>
        <v>24.004664870739497</v>
      </c>
      <c r="CD124" s="143">
        <f t="shared" si="253"/>
        <v>0.16524151717577373</v>
      </c>
      <c r="CE124" s="142">
        <f t="shared" si="254"/>
        <v>37.029136385197184</v>
      </c>
      <c r="CF124" s="24">
        <f t="shared" si="255"/>
        <v>33.7322631030612</v>
      </c>
      <c r="CG124" s="158">
        <f t="shared" si="256"/>
        <v>-0.24679340097937721</v>
      </c>
      <c r="CH124" s="159">
        <f t="shared" si="257"/>
        <v>25.407363169125567</v>
      </c>
      <c r="CI124" s="143">
        <f t="shared" si="258"/>
        <v>0.14693480673579656</v>
      </c>
      <c r="CJ124" s="142">
        <f t="shared" si="259"/>
        <v>38.688706662870537</v>
      </c>
      <c r="CK124" s="15" t="e">
        <v>#REF!</v>
      </c>
      <c r="CL124" s="80" t="e">
        <f t="shared" si="260"/>
        <v>#REF!</v>
      </c>
      <c r="CM124" s="15"/>
      <c r="CN124" s="34">
        <v>17.170000000000002</v>
      </c>
      <c r="CO124" s="135">
        <f t="shared" si="261"/>
        <v>47423</v>
      </c>
      <c r="CP124" s="108">
        <f t="shared" si="262"/>
        <v>28.99983275613635</v>
      </c>
      <c r="CQ124" s="158">
        <f t="shared" si="263"/>
        <v>-6.7016762488192272E-2</v>
      </c>
      <c r="CR124" s="159">
        <f t="shared" si="264"/>
        <v>27.05635785212106</v>
      </c>
      <c r="CS124" s="141">
        <f t="shared" si="265"/>
        <v>0.31720498295651389</v>
      </c>
      <c r="CT124" s="142">
        <f t="shared" si="266"/>
        <v>38.198724211288329</v>
      </c>
      <c r="CU124" s="24">
        <f t="shared" si="267"/>
        <v>30.882602784631747</v>
      </c>
      <c r="CV124" s="158">
        <f t="shared" si="268"/>
        <v>-6.4423891046328882E-2</v>
      </c>
      <c r="CW124" s="159">
        <f t="shared" si="269"/>
        <v>28.89302534760758</v>
      </c>
      <c r="CX124" s="143">
        <f t="shared" si="270"/>
        <v>0.28628007388142895</v>
      </c>
      <c r="CY124" s="142">
        <f t="shared" si="271"/>
        <v>39.723676591466948</v>
      </c>
      <c r="CZ124" s="24">
        <f t="shared" si="272"/>
        <v>32.765372813127136</v>
      </c>
      <c r="DA124" s="158">
        <f t="shared" si="273"/>
        <v>-6.1831019604465513E-2</v>
      </c>
      <c r="DB124" s="159">
        <f t="shared" si="274"/>
        <v>30.739456404371051</v>
      </c>
      <c r="DC124" s="143">
        <f t="shared" si="275"/>
        <v>0.25535516480634401</v>
      </c>
      <c r="DD124" s="142">
        <f t="shared" si="276"/>
        <v>41.132179987764516</v>
      </c>
      <c r="DE124" s="24">
        <f t="shared" si="277"/>
        <v>34.64814284162253</v>
      </c>
      <c r="DF124" s="158">
        <f t="shared" si="278"/>
        <v>-5.9238148162602144E-2</v>
      </c>
      <c r="DG124" s="159">
        <f t="shared" si="279"/>
        <v>32.595651022411495</v>
      </c>
      <c r="DH124" s="143">
        <f t="shared" si="280"/>
        <v>0.22443025573125908</v>
      </c>
      <c r="DI124" s="142">
        <f t="shared" si="281"/>
        <v>42.424234400181071</v>
      </c>
      <c r="DJ124" s="24">
        <f t="shared" si="282"/>
        <v>36.530912870117923</v>
      </c>
      <c r="DK124" s="158">
        <f t="shared" si="283"/>
        <v>-5.6645276720738769E-2</v>
      </c>
      <c r="DL124" s="159">
        <f t="shared" si="284"/>
        <v>34.461609201728898</v>
      </c>
      <c r="DM124" s="143">
        <f t="shared" si="285"/>
        <v>0.19350534665617414</v>
      </c>
      <c r="DN124" s="142">
        <f t="shared" si="286"/>
        <v>43.599839828716583</v>
      </c>
      <c r="DO124" s="51" t="e">
        <v>#REF!</v>
      </c>
      <c r="DP124" s="80" t="e">
        <f t="shared" si="287"/>
        <v>#REF!</v>
      </c>
      <c r="DQ124" s="15"/>
      <c r="DR124">
        <v>24.94</v>
      </c>
      <c r="DS124" s="135">
        <f t="shared" si="288"/>
        <v>47423</v>
      </c>
      <c r="DT124" s="108">
        <f t="shared" si="289"/>
        <v>-17.503443827982277</v>
      </c>
      <c r="DU124" s="158">
        <f t="shared" si="290"/>
        <v>0</v>
      </c>
      <c r="DV124" s="159">
        <f t="shared" si="291"/>
        <v>-17.503443827982277</v>
      </c>
      <c r="DW124" s="141"/>
      <c r="DX124" s="142"/>
      <c r="DY124" s="24">
        <f t="shared" si="292"/>
        <v>-6.2311633795854204</v>
      </c>
      <c r="DZ124" s="158">
        <f t="shared" si="293"/>
        <v>0</v>
      </c>
      <c r="EA124" s="159">
        <f t="shared" si="294"/>
        <v>-6.2311633795854204</v>
      </c>
      <c r="EB124" s="143"/>
      <c r="EC124" s="142"/>
      <c r="ED124" s="24">
        <f t="shared" si="295"/>
        <v>5.0411170688114391</v>
      </c>
      <c r="EE124" s="158">
        <f t="shared" si="296"/>
        <v>0</v>
      </c>
      <c r="EF124" s="159">
        <f t="shared" si="297"/>
        <v>5.0411170688114391</v>
      </c>
      <c r="EG124" s="143"/>
      <c r="EH124" s="142"/>
      <c r="EI124" s="24">
        <f t="shared" si="298"/>
        <v>16.313397517208298</v>
      </c>
      <c r="EJ124" s="158">
        <f t="shared" si="299"/>
        <v>0</v>
      </c>
      <c r="EK124" s="159">
        <f t="shared" si="300"/>
        <v>16.313397517208298</v>
      </c>
      <c r="EL124" s="143"/>
      <c r="EM124" s="142"/>
      <c r="EN124" s="24">
        <f t="shared" si="301"/>
        <v>27.585677965605157</v>
      </c>
      <c r="EO124" s="158">
        <f t="shared" si="302"/>
        <v>0</v>
      </c>
      <c r="EP124" s="159">
        <f t="shared" si="303"/>
        <v>27.585677965605157</v>
      </c>
      <c r="EQ124" s="143"/>
      <c r="ER124" s="142"/>
      <c r="ES124" s="51"/>
      <c r="ET124" s="80"/>
      <c r="EU124" s="67"/>
      <c r="EV124" s="34"/>
    </row>
    <row r="125" spans="1:152" ht="15" customHeight="1">
      <c r="A125">
        <f t="shared" si="205"/>
        <v>2029</v>
      </c>
      <c r="B125" s="48">
        <v>47453</v>
      </c>
      <c r="C125" s="111">
        <f t="shared" si="206"/>
        <v>3.9940000000000002</v>
      </c>
      <c r="D125" s="108">
        <f t="shared" si="186"/>
        <v>23.583437614608957</v>
      </c>
      <c r="E125" s="158">
        <f t="shared" si="187"/>
        <v>-0.16739337738290072</v>
      </c>
      <c r="F125" s="159">
        <f t="shared" si="304"/>
        <v>19.635726342000623</v>
      </c>
      <c r="G125" s="141">
        <f t="shared" si="188"/>
        <v>0.35573700299308242</v>
      </c>
      <c r="H125" s="80">
        <f t="shared" si="305"/>
        <v>31.972939031904275</v>
      </c>
      <c r="I125" s="24">
        <f t="shared" si="189"/>
        <v>30.771624293715124</v>
      </c>
      <c r="J125" s="158">
        <f t="shared" si="190"/>
        <v>-0.18394858240418294</v>
      </c>
      <c r="K125" s="159">
        <f t="shared" si="306"/>
        <v>25.111227626612113</v>
      </c>
      <c r="L125" s="143">
        <f t="shared" si="191"/>
        <v>0.32630872687375273</v>
      </c>
      <c r="M125" s="142">
        <f t="shared" si="192"/>
        <v>40.812673840834748</v>
      </c>
      <c r="N125" s="24">
        <f t="shared" si="193"/>
        <v>37.959810972821288</v>
      </c>
      <c r="O125" s="158">
        <f t="shared" si="194"/>
        <v>-0.2005037874254651</v>
      </c>
      <c r="P125" s="159">
        <f t="shared" si="307"/>
        <v>30.348725102815887</v>
      </c>
      <c r="Q125" s="143">
        <f t="shared" si="195"/>
        <v>0.29688045075442304</v>
      </c>
      <c r="R125" s="142">
        <f t="shared" si="308"/>
        <v>49.229336764985163</v>
      </c>
      <c r="S125" s="24">
        <f t="shared" si="196"/>
        <v>45.147997651927462</v>
      </c>
      <c r="T125" s="158">
        <f t="shared" si="197"/>
        <v>-0.21705899244674731</v>
      </c>
      <c r="U125" s="159">
        <f t="shared" si="198"/>
        <v>35.348218770611972</v>
      </c>
      <c r="V125" s="143">
        <f t="shared" si="199"/>
        <v>0.2674521746350933</v>
      </c>
      <c r="W125" s="142">
        <f t="shared" si="200"/>
        <v>57.22292780435555</v>
      </c>
      <c r="X125" s="24">
        <f t="shared" si="201"/>
        <v>52.336184331033621</v>
      </c>
      <c r="Y125" s="158">
        <f t="shared" si="202"/>
        <v>-0.2336141974680295</v>
      </c>
      <c r="Z125" s="159">
        <f t="shared" si="309"/>
        <v>40.109708630000341</v>
      </c>
      <c r="AA125" s="143">
        <f t="shared" si="203"/>
        <v>0.23802389851576361</v>
      </c>
      <c r="AB125" s="142">
        <f t="shared" si="310"/>
        <v>64.793446958945864</v>
      </c>
      <c r="AC125" s="144" t="e">
        <v>#REF!</v>
      </c>
      <c r="AD125" s="80" t="e">
        <f t="shared" si="207"/>
        <v>#REF!</v>
      </c>
      <c r="AE125">
        <v>27.23</v>
      </c>
      <c r="AG125" s="135">
        <f t="shared" si="208"/>
        <v>47453</v>
      </c>
      <c r="AH125" s="108">
        <f t="shared" si="209"/>
        <v>31.220659454423156</v>
      </c>
      <c r="AI125" s="158">
        <f t="shared" si="210"/>
        <v>-0.10315086691527815</v>
      </c>
      <c r="AJ125" s="159">
        <f t="shared" si="211"/>
        <v>28.000221366032733</v>
      </c>
      <c r="AK125" s="143">
        <f t="shared" si="212"/>
        <v>0.21145103071844407</v>
      </c>
      <c r="AL125" s="142">
        <f t="shared" si="213"/>
        <v>37.822300075770471</v>
      </c>
      <c r="AM125" s="24">
        <f t="shared" si="214"/>
        <v>33.148949267297652</v>
      </c>
      <c r="AN125" s="158">
        <f t="shared" si="215"/>
        <v>-0.11707677224453218</v>
      </c>
      <c r="AO125" s="159">
        <f t="shared" si="216"/>
        <v>29.267977283784695</v>
      </c>
      <c r="AP125" s="143">
        <f t="shared" si="217"/>
        <v>0.18845228315534146</v>
      </c>
      <c r="AQ125" s="142">
        <f t="shared" si="218"/>
        <v>39.395944440920481</v>
      </c>
      <c r="AR125" s="24">
        <f t="shared" si="219"/>
        <v>35.077239080172141</v>
      </c>
      <c r="AS125" s="158">
        <f t="shared" si="220"/>
        <v>-0.1310026775737862</v>
      </c>
      <c r="AT125" s="159">
        <f t="shared" si="221"/>
        <v>30.482026838773734</v>
      </c>
      <c r="AU125" s="143">
        <f t="shared" si="222"/>
        <v>0.16545353559223891</v>
      </c>
      <c r="AV125" s="142">
        <f t="shared" si="223"/>
        <v>40.880892304800874</v>
      </c>
      <c r="AW125" s="24">
        <f t="shared" si="224"/>
        <v>37.005528893046638</v>
      </c>
      <c r="AX125" s="158">
        <f t="shared" si="225"/>
        <v>-0.14492858290304023</v>
      </c>
      <c r="AY125" s="159">
        <f t="shared" si="226"/>
        <v>31.642370030999878</v>
      </c>
      <c r="AZ125" s="143">
        <f t="shared" si="227"/>
        <v>0.1424547880291363</v>
      </c>
      <c r="BA125" s="142">
        <f t="shared" si="228"/>
        <v>42.277143667411671</v>
      </c>
      <c r="BB125" s="24">
        <f t="shared" si="204"/>
        <v>38.933818705921126</v>
      </c>
      <c r="BC125" s="158">
        <f t="shared" si="229"/>
        <v>-0.1588544882322942</v>
      </c>
      <c r="BD125" s="159">
        <f t="shared" si="230"/>
        <v>32.749006860463105</v>
      </c>
      <c r="BE125" s="143">
        <f t="shared" si="231"/>
        <v>0.11945604046603381</v>
      </c>
      <c r="BF125" s="142">
        <f t="shared" si="232"/>
        <v>43.584698528752867</v>
      </c>
      <c r="BG125" s="153" t="e">
        <v>#REF!</v>
      </c>
      <c r="BH125" s="80" t="e">
        <f t="shared" si="233"/>
        <v>#REF!</v>
      </c>
      <c r="BI125" s="24">
        <v>19.649999999999999</v>
      </c>
      <c r="BJ125" s="154">
        <v>19.98</v>
      </c>
      <c r="BK125" s="135">
        <f t="shared" si="234"/>
        <v>47453</v>
      </c>
      <c r="BL125" s="108">
        <f t="shared" si="235"/>
        <v>28.807850084501027</v>
      </c>
      <c r="BM125" s="158">
        <f t="shared" si="236"/>
        <v>-0.2413054801714109</v>
      </c>
      <c r="BN125" s="159">
        <f t="shared" si="237"/>
        <v>21.856357987154485</v>
      </c>
      <c r="BO125" s="141">
        <f t="shared" si="238"/>
        <v>0.19306647839122504</v>
      </c>
      <c r="BP125" s="142">
        <f t="shared" si="239"/>
        <v>34.369680250337993</v>
      </c>
      <c r="BQ125" s="24">
        <f t="shared" si="240"/>
        <v>30.98013323785576</v>
      </c>
      <c r="BR125" s="158">
        <f t="shared" si="241"/>
        <v>-0.24372634086549941</v>
      </c>
      <c r="BS125" s="159">
        <f t="shared" si="242"/>
        <v>23.429458724267541</v>
      </c>
      <c r="BT125" s="143">
        <f t="shared" si="243"/>
        <v>0.17271663104993124</v>
      </c>
      <c r="BU125" s="142">
        <f t="shared" si="244"/>
        <v>36.330917480176204</v>
      </c>
      <c r="BV125" s="24">
        <f t="shared" si="245"/>
        <v>33.152416391210494</v>
      </c>
      <c r="BW125" s="158">
        <f t="shared" si="246"/>
        <v>-0.24614720155958794</v>
      </c>
      <c r="BX125" s="159">
        <f t="shared" si="247"/>
        <v>24.992041871575818</v>
      </c>
      <c r="BY125" s="143">
        <f t="shared" si="248"/>
        <v>0.15236678370863743</v>
      </c>
      <c r="BZ125" s="142">
        <f t="shared" si="249"/>
        <v>38.203743448908746</v>
      </c>
      <c r="CA125" s="24">
        <f t="shared" si="250"/>
        <v>35.324699544565227</v>
      </c>
      <c r="CB125" s="158">
        <f t="shared" si="251"/>
        <v>-0.24856806225367645</v>
      </c>
      <c r="CC125" s="159">
        <f t="shared" si="252"/>
        <v>26.544107429079322</v>
      </c>
      <c r="CD125" s="143">
        <f t="shared" si="253"/>
        <v>0.13201693636734363</v>
      </c>
      <c r="CE125" s="142">
        <f t="shared" si="254"/>
        <v>39.988158156535626</v>
      </c>
      <c r="CF125" s="24">
        <f t="shared" si="255"/>
        <v>37.496982697919968</v>
      </c>
      <c r="CG125" s="158">
        <f t="shared" si="256"/>
        <v>-0.25098892294776498</v>
      </c>
      <c r="CH125" s="159">
        <f t="shared" si="257"/>
        <v>28.085655396778055</v>
      </c>
      <c r="CI125" s="143">
        <f t="shared" si="258"/>
        <v>0.11166708902604977</v>
      </c>
      <c r="CJ125" s="142">
        <f t="shared" si="259"/>
        <v>41.68416160305685</v>
      </c>
      <c r="CK125" s="15" t="e">
        <v>#REF!</v>
      </c>
      <c r="CL125" s="80" t="e">
        <f t="shared" si="260"/>
        <v>#REF!</v>
      </c>
      <c r="CM125" s="15"/>
      <c r="CN125" s="34">
        <v>19.399999999999999</v>
      </c>
      <c r="CO125" s="135">
        <f t="shared" si="261"/>
        <v>47453</v>
      </c>
      <c r="CP125" s="108">
        <f t="shared" si="262"/>
        <v>32.236385201226994</v>
      </c>
      <c r="CQ125" s="158">
        <f t="shared" si="263"/>
        <v>-6.2559519023532378E-2</v>
      </c>
      <c r="CR125" s="159">
        <f t="shared" si="264"/>
        <v>30.219692447980915</v>
      </c>
      <c r="CS125" s="141">
        <f t="shared" si="265"/>
        <v>0.26404390190767302</v>
      </c>
      <c r="CT125" s="142">
        <f t="shared" si="266"/>
        <v>40.748206133157737</v>
      </c>
      <c r="CU125" s="24">
        <f t="shared" si="267"/>
        <v>34.329283473926857</v>
      </c>
      <c r="CV125" s="158">
        <f t="shared" si="268"/>
        <v>-5.9677267829877395E-2</v>
      </c>
      <c r="CW125" s="159">
        <f t="shared" si="269"/>
        <v>32.280605629645542</v>
      </c>
      <c r="CX125" s="143">
        <f t="shared" si="270"/>
        <v>0.22966759051165597</v>
      </c>
      <c r="CY125" s="142">
        <f t="shared" si="271"/>
        <v>42.213607293375254</v>
      </c>
      <c r="CZ125" s="24">
        <f t="shared" si="272"/>
        <v>36.42218174662672</v>
      </c>
      <c r="DA125" s="158">
        <f t="shared" si="273"/>
        <v>-5.6795016636222426E-2</v>
      </c>
      <c r="DB125" s="159">
        <f t="shared" si="274"/>
        <v>34.353583328399537</v>
      </c>
      <c r="DC125" s="143">
        <f t="shared" si="275"/>
        <v>0.19529127911563893</v>
      </c>
      <c r="DD125" s="142">
        <f t="shared" si="276"/>
        <v>43.535116208107731</v>
      </c>
      <c r="DE125" s="24">
        <f t="shared" si="277"/>
        <v>38.515080019326575</v>
      </c>
      <c r="DF125" s="158">
        <f t="shared" si="278"/>
        <v>-5.3912765442567456E-2</v>
      </c>
      <c r="DG125" s="159">
        <f t="shared" si="279"/>
        <v>36.438625544242903</v>
      </c>
      <c r="DH125" s="143">
        <f t="shared" si="280"/>
        <v>0.16091496771962199</v>
      </c>
      <c r="DI125" s="142">
        <f t="shared" si="281"/>
        <v>44.712732877355172</v>
      </c>
      <c r="DJ125" s="24">
        <f t="shared" si="282"/>
        <v>40.607978292026438</v>
      </c>
      <c r="DK125" s="158">
        <f t="shared" si="283"/>
        <v>-5.1030514248912487E-2</v>
      </c>
      <c r="DL125" s="159">
        <f t="shared" si="284"/>
        <v>38.535732277175654</v>
      </c>
      <c r="DM125" s="143">
        <f t="shared" si="285"/>
        <v>0.12653865632360495</v>
      </c>
      <c r="DN125" s="142">
        <f t="shared" si="286"/>
        <v>45.74645730111758</v>
      </c>
      <c r="DO125" s="51" t="e">
        <v>#REF!</v>
      </c>
      <c r="DP125" s="80" t="e">
        <f t="shared" si="287"/>
        <v>#REF!</v>
      </c>
      <c r="DQ125" s="15"/>
      <c r="DR125">
        <v>25.83</v>
      </c>
      <c r="DS125" s="135">
        <f t="shared" si="288"/>
        <v>47453</v>
      </c>
      <c r="DT125" s="108">
        <f t="shared" si="289"/>
        <v>-19.45693143583669</v>
      </c>
      <c r="DU125" s="158">
        <f t="shared" si="290"/>
        <v>0</v>
      </c>
      <c r="DV125" s="159">
        <f t="shared" si="291"/>
        <v>-19.45693143583669</v>
      </c>
      <c r="DW125" s="141"/>
      <c r="DX125" s="142"/>
      <c r="DY125" s="24">
        <f t="shared" si="292"/>
        <v>-6.9265979788656198</v>
      </c>
      <c r="DZ125" s="158">
        <f t="shared" si="293"/>
        <v>0</v>
      </c>
      <c r="EA125" s="159">
        <f t="shared" si="294"/>
        <v>-6.9265979788656198</v>
      </c>
      <c r="EB125" s="143"/>
      <c r="EC125" s="142"/>
      <c r="ED125" s="24">
        <f t="shared" si="295"/>
        <v>5.6037354781054516</v>
      </c>
      <c r="EE125" s="158">
        <f t="shared" si="296"/>
        <v>0</v>
      </c>
      <c r="EF125" s="159">
        <f t="shared" si="297"/>
        <v>5.6037354781054516</v>
      </c>
      <c r="EG125" s="143"/>
      <c r="EH125" s="142"/>
      <c r="EI125" s="24">
        <f t="shared" si="298"/>
        <v>18.13406893507652</v>
      </c>
      <c r="EJ125" s="158">
        <f t="shared" si="299"/>
        <v>0</v>
      </c>
      <c r="EK125" s="159">
        <f t="shared" si="300"/>
        <v>18.13406893507652</v>
      </c>
      <c r="EL125" s="143"/>
      <c r="EM125" s="142"/>
      <c r="EN125" s="24">
        <f t="shared" si="301"/>
        <v>30.664402392047595</v>
      </c>
      <c r="EO125" s="158">
        <f t="shared" si="302"/>
        <v>0</v>
      </c>
      <c r="EP125" s="159">
        <f t="shared" si="303"/>
        <v>30.664402392047595</v>
      </c>
      <c r="EQ125" s="143"/>
      <c r="ER125" s="142"/>
      <c r="ES125" s="51"/>
      <c r="ET125" s="80"/>
      <c r="EU125" s="67"/>
      <c r="EV125" s="34"/>
    </row>
    <row r="126" spans="1:152" ht="15" customHeight="1">
      <c r="A126">
        <f t="shared" si="205"/>
        <v>2030</v>
      </c>
      <c r="B126" s="46">
        <v>47484</v>
      </c>
      <c r="C126" s="111">
        <f t="shared" si="206"/>
        <v>4.2560000000000002</v>
      </c>
      <c r="D126" s="108">
        <f t="shared" si="186"/>
        <v>25.130473331941843</v>
      </c>
      <c r="E126" s="158">
        <f t="shared" si="187"/>
        <v>-0.17095637520405318</v>
      </c>
      <c r="F126" s="159">
        <f t="shared" si="304"/>
        <v>20.83425870395094</v>
      </c>
      <c r="G126" s="141">
        <f t="shared" si="188"/>
        <v>0.34940347323258397</v>
      </c>
      <c r="H126" s="80">
        <f t="shared" si="305"/>
        <v>33.91114799810115</v>
      </c>
      <c r="I126" s="24">
        <f t="shared" si="189"/>
        <v>32.790193538821121</v>
      </c>
      <c r="J126" s="158">
        <f t="shared" si="190"/>
        <v>-0.18859757514661127</v>
      </c>
      <c r="K126" s="159">
        <f t="shared" si="306"/>
        <v>26.606042548811377</v>
      </c>
      <c r="L126" s="143">
        <f t="shared" si="191"/>
        <v>0.31804474935580201</v>
      </c>
      <c r="M126" s="142">
        <f t="shared" si="192"/>
        <v>43.218942424203725</v>
      </c>
      <c r="N126" s="24">
        <f t="shared" si="193"/>
        <v>40.4499137457004</v>
      </c>
      <c r="O126" s="158">
        <f t="shared" si="194"/>
        <v>-0.20623877508916935</v>
      </c>
      <c r="P126" s="159">
        <f t="shared" si="307"/>
        <v>32.107573082324599</v>
      </c>
      <c r="Q126" s="143">
        <f t="shared" si="195"/>
        <v>0.28668602547902</v>
      </c>
      <c r="R126" s="142">
        <f t="shared" si="308"/>
        <v>52.046338748424425</v>
      </c>
      <c r="S126" s="24">
        <f t="shared" si="196"/>
        <v>48.109633952579685</v>
      </c>
      <c r="T126" s="158">
        <f t="shared" si="197"/>
        <v>-0.22387997503172746</v>
      </c>
      <c r="U126" s="159">
        <f t="shared" si="198"/>
        <v>37.338850304490592</v>
      </c>
      <c r="V126" s="143">
        <f t="shared" si="199"/>
        <v>0.25532730160223804</v>
      </c>
      <c r="W126" s="142">
        <f t="shared" si="200"/>
        <v>60.393336970763272</v>
      </c>
      <c r="X126" s="24">
        <f t="shared" si="201"/>
        <v>55.769354159458963</v>
      </c>
      <c r="Y126" s="158">
        <f t="shared" si="202"/>
        <v>-0.24152117497428555</v>
      </c>
      <c r="Z126" s="159">
        <f t="shared" si="309"/>
        <v>42.299874215309373</v>
      </c>
      <c r="AA126" s="143">
        <f t="shared" si="203"/>
        <v>0.22396857772545606</v>
      </c>
      <c r="AB126" s="142">
        <f t="shared" si="310"/>
        <v>68.259937091220237</v>
      </c>
      <c r="AC126" s="144" t="e">
        <v>#REF!</v>
      </c>
      <c r="AD126" s="80" t="e">
        <f t="shared" si="207"/>
        <v>#REF!</v>
      </c>
      <c r="AE126">
        <v>43.28</v>
      </c>
      <c r="AG126" s="135">
        <f t="shared" si="208"/>
        <v>47484</v>
      </c>
      <c r="AH126" s="108">
        <f t="shared" si="209"/>
        <v>33.268684686536041</v>
      </c>
      <c r="AI126" s="158">
        <f t="shared" si="210"/>
        <v>-0.11794148879374568</v>
      </c>
      <c r="AJ126" s="159">
        <f t="shared" si="211"/>
        <v>29.344926484396293</v>
      </c>
      <c r="AK126" s="143">
        <f t="shared" si="212"/>
        <v>0.18702419663896819</v>
      </c>
      <c r="AL126" s="142">
        <f t="shared" si="213"/>
        <v>39.490733713270593</v>
      </c>
      <c r="AM126" s="24">
        <f t="shared" si="214"/>
        <v>35.323467221236555</v>
      </c>
      <c r="AN126" s="158">
        <f t="shared" si="215"/>
        <v>-0.13278091119767788</v>
      </c>
      <c r="AO126" s="159">
        <f t="shared" si="216"/>
        <v>30.63318505693946</v>
      </c>
      <c r="AP126" s="143">
        <f t="shared" si="217"/>
        <v>0.16251676808900206</v>
      </c>
      <c r="AQ126" s="142">
        <f t="shared" si="218"/>
        <v>41.064122951729722</v>
      </c>
      <c r="AR126" s="24">
        <f t="shared" si="219"/>
        <v>37.378249755937063</v>
      </c>
      <c r="AS126" s="158">
        <f t="shared" si="220"/>
        <v>-0.14762033360161003</v>
      </c>
      <c r="AT126" s="159">
        <f t="shared" si="221"/>
        <v>31.860460057521337</v>
      </c>
      <c r="AU126" s="143">
        <f t="shared" si="222"/>
        <v>0.13800933953903605</v>
      </c>
      <c r="AV126" s="142">
        <f t="shared" si="223"/>
        <v>42.536797317879071</v>
      </c>
      <c r="AW126" s="24">
        <f t="shared" si="224"/>
        <v>39.433032290637577</v>
      </c>
      <c r="AX126" s="158">
        <f t="shared" si="225"/>
        <v>-0.16245975600554219</v>
      </c>
      <c r="AY126" s="159">
        <f t="shared" si="226"/>
        <v>33.026751486141933</v>
      </c>
      <c r="AZ126" s="143">
        <f t="shared" si="227"/>
        <v>0.11350191098906992</v>
      </c>
      <c r="BA126" s="142">
        <f t="shared" si="228"/>
        <v>43.908756811718639</v>
      </c>
      <c r="BB126" s="24">
        <f t="shared" si="204"/>
        <v>41.487814825338084</v>
      </c>
      <c r="BC126" s="158">
        <f t="shared" si="229"/>
        <v>-0.17729917840947435</v>
      </c>
      <c r="BD126" s="159">
        <f t="shared" si="230"/>
        <v>34.132059342801227</v>
      </c>
      <c r="BE126" s="143">
        <f t="shared" si="231"/>
        <v>8.899448243910385E-2</v>
      </c>
      <c r="BF126" s="142">
        <f t="shared" si="232"/>
        <v>45.180001433248421</v>
      </c>
      <c r="BG126" s="153" t="e">
        <v>#REF!</v>
      </c>
      <c r="BH126" s="80" t="e">
        <f t="shared" si="233"/>
        <v>#REF!</v>
      </c>
      <c r="BI126" s="24">
        <v>34.46</v>
      </c>
      <c r="BJ126" s="154">
        <v>35.229999999999997</v>
      </c>
      <c r="BK126" s="135">
        <f t="shared" si="234"/>
        <v>47484</v>
      </c>
      <c r="BL126" s="108">
        <f t="shared" si="235"/>
        <v>30.697598888241455</v>
      </c>
      <c r="BM126" s="158">
        <f t="shared" si="236"/>
        <v>-0.24341147569672303</v>
      </c>
      <c r="BN126" s="159">
        <f t="shared" si="237"/>
        <v>23.225451042508517</v>
      </c>
      <c r="BO126" s="141">
        <f t="shared" si="238"/>
        <v>0.17536339966959469</v>
      </c>
      <c r="BP126" s="142">
        <f t="shared" si="239"/>
        <v>36.080834190977043</v>
      </c>
      <c r="BQ126" s="24">
        <f t="shared" si="240"/>
        <v>33.012380335581902</v>
      </c>
      <c r="BR126" s="158">
        <f t="shared" si="241"/>
        <v>-0.24599114097314786</v>
      </c>
      <c r="BS126" s="159">
        <f t="shared" si="242"/>
        <v>24.891627230592601</v>
      </c>
      <c r="BT126" s="143">
        <f t="shared" si="243"/>
        <v>0.15367863495138073</v>
      </c>
      <c r="BU126" s="142">
        <f t="shared" si="244"/>
        <v>38.085677882049936</v>
      </c>
      <c r="BV126" s="24">
        <f t="shared" si="245"/>
        <v>35.327161782922353</v>
      </c>
      <c r="BW126" s="158">
        <f t="shared" si="246"/>
        <v>-0.24857080624957267</v>
      </c>
      <c r="BX126" s="159">
        <f t="shared" si="247"/>
        <v>26.545860696032253</v>
      </c>
      <c r="BY126" s="143">
        <f t="shared" si="248"/>
        <v>0.13199387023316678</v>
      </c>
      <c r="BZ126" s="142">
        <f t="shared" si="249"/>
        <v>39.990130591003499</v>
      </c>
      <c r="CA126" s="24">
        <f t="shared" si="250"/>
        <v>37.641943230262797</v>
      </c>
      <c r="CB126" s="158">
        <f t="shared" si="251"/>
        <v>-0.25115047152599751</v>
      </c>
      <c r="CC126" s="159">
        <f t="shared" si="252"/>
        <v>28.188151438827465</v>
      </c>
      <c r="CD126" s="143">
        <f t="shared" si="253"/>
        <v>0.11030910551495288</v>
      </c>
      <c r="CE126" s="142">
        <f t="shared" si="254"/>
        <v>41.794192317837719</v>
      </c>
      <c r="CF126" s="24">
        <f t="shared" si="255"/>
        <v>39.956724677603255</v>
      </c>
      <c r="CG126" s="158">
        <f t="shared" si="256"/>
        <v>-0.25373013680242235</v>
      </c>
      <c r="CH126" s="159">
        <f t="shared" si="257"/>
        <v>29.818499458978259</v>
      </c>
      <c r="CI126" s="143">
        <f t="shared" si="258"/>
        <v>8.8624340796738865E-2</v>
      </c>
      <c r="CJ126" s="142">
        <f t="shared" si="259"/>
        <v>43.497863062552632</v>
      </c>
      <c r="CK126" s="15" t="e">
        <v>#REF!</v>
      </c>
      <c r="CL126" s="80" t="e">
        <f t="shared" si="260"/>
        <v>#REF!</v>
      </c>
      <c r="CM126" s="15"/>
      <c r="CN126" s="34">
        <v>30.72</v>
      </c>
      <c r="CO126" s="135">
        <f t="shared" si="261"/>
        <v>47484</v>
      </c>
      <c r="CP126" s="108">
        <f t="shared" si="262"/>
        <v>34.351040414727613</v>
      </c>
      <c r="CQ126" s="158">
        <f t="shared" si="263"/>
        <v>-5.9647305089016438E-2</v>
      </c>
      <c r="CR126" s="159">
        <f t="shared" si="264"/>
        <v>32.302093426985223</v>
      </c>
      <c r="CS126" s="141">
        <f t="shared" si="265"/>
        <v>0.22931022800543788</v>
      </c>
      <c r="CT126" s="142">
        <f t="shared" si="266"/>
        <v>42.22808532445282</v>
      </c>
      <c r="CU126" s="24">
        <f t="shared" si="267"/>
        <v>36.581229460448853</v>
      </c>
      <c r="CV126" s="158">
        <f t="shared" si="268"/>
        <v>-5.6575982835587395E-2</v>
      </c>
      <c r="CW126" s="159">
        <f t="shared" si="269"/>
        <v>34.511610450389817</v>
      </c>
      <c r="CX126" s="143">
        <f t="shared" si="270"/>
        <v>0.19267888566656743</v>
      </c>
      <c r="CY126" s="142">
        <f t="shared" si="271"/>
        <v>43.629659989201151</v>
      </c>
      <c r="CZ126" s="24">
        <f t="shared" si="272"/>
        <v>38.811418506170078</v>
      </c>
      <c r="DA126" s="158">
        <f t="shared" si="273"/>
        <v>-5.3504660582158373E-2</v>
      </c>
      <c r="DB126" s="159">
        <f t="shared" si="274"/>
        <v>36.734826732285349</v>
      </c>
      <c r="DC126" s="143">
        <f t="shared" si="275"/>
        <v>0.1560475433276971</v>
      </c>
      <c r="DD126" s="142">
        <f t="shared" si="276"/>
        <v>44.867845017121041</v>
      </c>
      <c r="DE126" s="24">
        <f t="shared" si="277"/>
        <v>41.04160755189131</v>
      </c>
      <c r="DF126" s="158">
        <f t="shared" si="278"/>
        <v>-5.0433338328729344E-2</v>
      </c>
      <c r="DG126" s="159">
        <f t="shared" si="279"/>
        <v>38.971742272671847</v>
      </c>
      <c r="DH126" s="143">
        <f t="shared" si="280"/>
        <v>0.11941620098882666</v>
      </c>
      <c r="DI126" s="142">
        <f t="shared" si="281"/>
        <v>45.942640408212512</v>
      </c>
      <c r="DJ126" s="24">
        <f t="shared" si="282"/>
        <v>43.27179659761255</v>
      </c>
      <c r="DK126" s="158">
        <f t="shared" si="283"/>
        <v>-4.7362016075300301E-2</v>
      </c>
      <c r="DL126" s="159">
        <f t="shared" si="284"/>
        <v>41.222357071549297</v>
      </c>
      <c r="DM126" s="143">
        <f t="shared" si="285"/>
        <v>8.2784858649956217E-2</v>
      </c>
      <c r="DN126" s="142">
        <f t="shared" si="286"/>
        <v>46.854046162475562</v>
      </c>
      <c r="DO126" s="51" t="e">
        <v>#REF!</v>
      </c>
      <c r="DP126" s="80" t="e">
        <f t="shared" si="287"/>
        <v>#REF!</v>
      </c>
      <c r="DQ126" s="15"/>
      <c r="DR126">
        <v>41.11</v>
      </c>
      <c r="DS126" s="135">
        <f t="shared" si="288"/>
        <v>47484</v>
      </c>
      <c r="DT126" s="108">
        <f t="shared" si="289"/>
        <v>-20.733274960170494</v>
      </c>
      <c r="DU126" s="158">
        <f t="shared" si="290"/>
        <v>0</v>
      </c>
      <c r="DV126" s="159">
        <f t="shared" si="291"/>
        <v>-20.733274960170494</v>
      </c>
      <c r="DW126" s="141"/>
      <c r="DX126" s="142"/>
      <c r="DY126" s="24">
        <f t="shared" si="292"/>
        <v>-7.3809717070736296</v>
      </c>
      <c r="DZ126" s="158">
        <f t="shared" si="293"/>
        <v>0</v>
      </c>
      <c r="EA126" s="159">
        <f t="shared" si="294"/>
        <v>-7.3809717070736296</v>
      </c>
      <c r="EB126" s="143"/>
      <c r="EC126" s="142"/>
      <c r="ED126" s="24">
        <f t="shared" si="295"/>
        <v>5.9713315460232348</v>
      </c>
      <c r="EE126" s="158">
        <f t="shared" si="296"/>
        <v>0</v>
      </c>
      <c r="EF126" s="159">
        <f t="shared" si="297"/>
        <v>5.9713315460232348</v>
      </c>
      <c r="EG126" s="143"/>
      <c r="EH126" s="142"/>
      <c r="EI126" s="24">
        <f t="shared" si="298"/>
        <v>19.3236347991201</v>
      </c>
      <c r="EJ126" s="158">
        <f t="shared" si="299"/>
        <v>0</v>
      </c>
      <c r="EK126" s="159">
        <f t="shared" si="300"/>
        <v>19.3236347991201</v>
      </c>
      <c r="EL126" s="143"/>
      <c r="EM126" s="142"/>
      <c r="EN126" s="24">
        <f t="shared" si="301"/>
        <v>32.675938052216964</v>
      </c>
      <c r="EO126" s="158">
        <f t="shared" si="302"/>
        <v>0</v>
      </c>
      <c r="EP126" s="159">
        <f t="shared" si="303"/>
        <v>32.675938052216964</v>
      </c>
      <c r="EQ126" s="143"/>
      <c r="ER126" s="142"/>
      <c r="ES126" s="51"/>
      <c r="ET126" s="80"/>
      <c r="EU126" s="67"/>
      <c r="EV126" s="34"/>
    </row>
    <row r="127" spans="1:152" ht="15" customHeight="1">
      <c r="A127">
        <f t="shared" si="205"/>
        <v>2030</v>
      </c>
      <c r="B127" s="48">
        <v>47515</v>
      </c>
      <c r="C127" s="111">
        <f t="shared" si="206"/>
        <v>4.024</v>
      </c>
      <c r="D127" s="108">
        <f t="shared" si="186"/>
        <v>23.760579108960052</v>
      </c>
      <c r="E127" s="158">
        <f t="shared" si="187"/>
        <v>-0.16780135423265102</v>
      </c>
      <c r="F127" s="159">
        <f t="shared" si="304"/>
        <v>19.773521757124517</v>
      </c>
      <c r="G127" s="141">
        <f t="shared" si="188"/>
        <v>0.35501178966172764</v>
      </c>
      <c r="H127" s="80">
        <f t="shared" si="305"/>
        <v>32.195864821831023</v>
      </c>
      <c r="I127" s="24">
        <f t="shared" si="189"/>
        <v>31.002758176742528</v>
      </c>
      <c r="J127" s="158">
        <f t="shared" si="190"/>
        <v>-0.18448090981743809</v>
      </c>
      <c r="K127" s="159">
        <f t="shared" si="306"/>
        <v>25.28334114144705</v>
      </c>
      <c r="L127" s="143">
        <f t="shared" si="191"/>
        <v>0.32536246990604845</v>
      </c>
      <c r="M127" s="142">
        <f t="shared" si="192"/>
        <v>41.089892151027414</v>
      </c>
      <c r="N127" s="24">
        <f t="shared" si="193"/>
        <v>38.244937244525005</v>
      </c>
      <c r="O127" s="158">
        <f t="shared" si="194"/>
        <v>-0.20116046540222515</v>
      </c>
      <c r="P127" s="159">
        <f t="shared" si="307"/>
        <v>30.551567869137457</v>
      </c>
      <c r="Q127" s="143">
        <f t="shared" si="195"/>
        <v>0.29571315015036925</v>
      </c>
      <c r="R127" s="142">
        <f t="shared" si="308"/>
        <v>49.554468114406674</v>
      </c>
      <c r="S127" s="24">
        <f t="shared" si="196"/>
        <v>45.487116312307485</v>
      </c>
      <c r="T127" s="158">
        <f t="shared" si="197"/>
        <v>-0.21784002098701222</v>
      </c>
      <c r="U127" s="159">
        <f t="shared" si="198"/>
        <v>35.578201940195761</v>
      </c>
      <c r="V127" s="143">
        <f t="shared" si="199"/>
        <v>0.26606383039469006</v>
      </c>
      <c r="W127" s="142">
        <f t="shared" si="200"/>
        <v>57.589592711968805</v>
      </c>
      <c r="X127" s="24">
        <f t="shared" si="201"/>
        <v>52.729295380089958</v>
      </c>
      <c r="Y127" s="158">
        <f t="shared" si="202"/>
        <v>-0.23451957657179928</v>
      </c>
      <c r="Z127" s="159">
        <f t="shared" si="309"/>
        <v>40.363243354621929</v>
      </c>
      <c r="AA127" s="143">
        <f t="shared" si="203"/>
        <v>0.23641451063901084</v>
      </c>
      <c r="AB127" s="142">
        <f t="shared" si="310"/>
        <v>65.195265943713778</v>
      </c>
      <c r="AC127" s="144" t="e">
        <v>#REF!</v>
      </c>
      <c r="AD127" s="80" t="e">
        <f t="shared" si="207"/>
        <v>#REF!</v>
      </c>
      <c r="AE127">
        <v>27.44</v>
      </c>
      <c r="AG127" s="135">
        <f t="shared" si="208"/>
        <v>47515</v>
      </c>
      <c r="AH127" s="108">
        <f t="shared" si="209"/>
        <v>31.455166160390277</v>
      </c>
      <c r="AI127" s="158">
        <f t="shared" si="210"/>
        <v>-0.10484444957311791</v>
      </c>
      <c r="AJ127" s="159">
        <f t="shared" si="211"/>
        <v>28.157266578073195</v>
      </c>
      <c r="AK127" s="143">
        <f t="shared" si="212"/>
        <v>0.20865406498415295</v>
      </c>
      <c r="AL127" s="142">
        <f t="shared" si="213"/>
        <v>38.018414444507677</v>
      </c>
      <c r="AM127" s="24">
        <f t="shared" si="214"/>
        <v>33.397939872710502</v>
      </c>
      <c r="AN127" s="158">
        <f t="shared" si="215"/>
        <v>-0.11887495609412903</v>
      </c>
      <c r="AO127" s="159">
        <f t="shared" si="216"/>
        <v>29.427761236707681</v>
      </c>
      <c r="AP127" s="143">
        <f t="shared" si="217"/>
        <v>0.18548256768973009</v>
      </c>
      <c r="AQ127" s="142">
        <f t="shared" si="218"/>
        <v>39.592675515848065</v>
      </c>
      <c r="AR127" s="24">
        <f t="shared" si="219"/>
        <v>35.34071358503072</v>
      </c>
      <c r="AS127" s="158">
        <f t="shared" si="220"/>
        <v>-0.13290546261514002</v>
      </c>
      <c r="AT127" s="159">
        <f t="shared" si="221"/>
        <v>30.643739696863047</v>
      </c>
      <c r="AU127" s="143">
        <f t="shared" si="222"/>
        <v>0.16231107039530729</v>
      </c>
      <c r="AV127" s="142">
        <f t="shared" si="223"/>
        <v>41.076902635551029</v>
      </c>
      <c r="AW127" s="24">
        <f t="shared" si="224"/>
        <v>37.283487297350938</v>
      </c>
      <c r="AX127" s="158">
        <f t="shared" si="225"/>
        <v>-0.14693596913615109</v>
      </c>
      <c r="AY127" s="159">
        <f t="shared" si="226"/>
        <v>31.805201958539296</v>
      </c>
      <c r="AZ127" s="143">
        <f t="shared" si="227"/>
        <v>0.13913957310088448</v>
      </c>
      <c r="BA127" s="142">
        <f t="shared" si="228"/>
        <v>42.471095803616592</v>
      </c>
      <c r="BB127" s="24">
        <f t="shared" si="204"/>
        <v>39.226261009671163</v>
      </c>
      <c r="BC127" s="158">
        <f t="shared" si="229"/>
        <v>-0.16096647565716221</v>
      </c>
      <c r="BD127" s="159">
        <f t="shared" si="230"/>
        <v>32.912148021736435</v>
      </c>
      <c r="BE127" s="143">
        <f t="shared" si="231"/>
        <v>0.11596807580646162</v>
      </c>
      <c r="BF127" s="142">
        <f t="shared" si="232"/>
        <v>43.77525502004476</v>
      </c>
      <c r="BG127" s="153" t="e">
        <v>#REF!</v>
      </c>
      <c r="BH127" s="80" t="e">
        <f t="shared" si="233"/>
        <v>#REF!</v>
      </c>
      <c r="BI127" s="24">
        <v>31.11</v>
      </c>
      <c r="BJ127" s="154">
        <v>23.21</v>
      </c>
      <c r="BK127" s="135">
        <f t="shared" si="234"/>
        <v>47515</v>
      </c>
      <c r="BL127" s="108">
        <f t="shared" si="235"/>
        <v>29.024233535310998</v>
      </c>
      <c r="BM127" s="158">
        <f t="shared" si="236"/>
        <v>-0.24154662469721</v>
      </c>
      <c r="BN127" s="159">
        <f t="shared" si="237"/>
        <v>22.013527890433057</v>
      </c>
      <c r="BO127" s="141">
        <f t="shared" si="238"/>
        <v>0.19103940830859562</v>
      </c>
      <c r="BP127" s="142">
        <f t="shared" si="239"/>
        <v>34.56900593650731</v>
      </c>
      <c r="BQ127" s="24">
        <f t="shared" si="240"/>
        <v>31.212833287213712</v>
      </c>
      <c r="BR127" s="158">
        <f t="shared" si="241"/>
        <v>-0.24398566912210037</v>
      </c>
      <c r="BS127" s="159">
        <f t="shared" si="242"/>
        <v>23.597349272436308</v>
      </c>
      <c r="BT127" s="143">
        <f t="shared" si="243"/>
        <v>0.17053670783253999</v>
      </c>
      <c r="BU127" s="142">
        <f t="shared" si="244"/>
        <v>36.535767118141052</v>
      </c>
      <c r="BV127" s="24">
        <f t="shared" si="245"/>
        <v>33.401433039116434</v>
      </c>
      <c r="BW127" s="158">
        <f t="shared" si="246"/>
        <v>-0.24642471354699078</v>
      </c>
      <c r="BX127" s="159">
        <f t="shared" si="247"/>
        <v>25.170494470393173</v>
      </c>
      <c r="BY127" s="143">
        <f t="shared" si="248"/>
        <v>0.15003400735648431</v>
      </c>
      <c r="BZ127" s="142">
        <f t="shared" si="249"/>
        <v>38.412783889424347</v>
      </c>
      <c r="CA127" s="24">
        <f t="shared" si="250"/>
        <v>35.590032791019148</v>
      </c>
      <c r="CB127" s="158">
        <f t="shared" si="251"/>
        <v>-0.24886375797188115</v>
      </c>
      <c r="CC127" s="159">
        <f t="shared" si="252"/>
        <v>26.732963484303646</v>
      </c>
      <c r="CD127" s="143">
        <f t="shared" si="253"/>
        <v>0.12953130688042863</v>
      </c>
      <c r="CE127" s="142">
        <f t="shared" si="254"/>
        <v>40.200056250357171</v>
      </c>
      <c r="CF127" s="24">
        <f t="shared" si="255"/>
        <v>37.778632542921869</v>
      </c>
      <c r="CG127" s="158">
        <f t="shared" si="256"/>
        <v>-0.25130280239677155</v>
      </c>
      <c r="CH127" s="159">
        <f t="shared" si="257"/>
        <v>28.28475631416773</v>
      </c>
      <c r="CI127" s="143">
        <f t="shared" si="258"/>
        <v>0.10902860640437295</v>
      </c>
      <c r="CJ127" s="142">
        <f t="shared" si="259"/>
        <v>41.897584200939527</v>
      </c>
      <c r="CK127" s="15" t="e">
        <v>#REF!</v>
      </c>
      <c r="CL127" s="80" t="e">
        <f t="shared" si="260"/>
        <v>#REF!</v>
      </c>
      <c r="CM127" s="15"/>
      <c r="CN127" s="34">
        <v>21.12</v>
      </c>
      <c r="CO127" s="135">
        <f t="shared" si="261"/>
        <v>47515</v>
      </c>
      <c r="CP127" s="108">
        <f t="shared" si="262"/>
        <v>32.478521294375916</v>
      </c>
      <c r="CQ127" s="158">
        <f t="shared" si="263"/>
        <v>-6.2226059412709943E-2</v>
      </c>
      <c r="CR127" s="159">
        <f t="shared" si="264"/>
        <v>30.457510898675114</v>
      </c>
      <c r="CS127" s="141">
        <f t="shared" si="265"/>
        <v>0.2600667636745928</v>
      </c>
      <c r="CT127" s="142">
        <f t="shared" si="266"/>
        <v>40.925105216340604</v>
      </c>
      <c r="CU127" s="24">
        <f t="shared" si="267"/>
        <v>34.587139884597313</v>
      </c>
      <c r="CV127" s="158">
        <f t="shared" si="268"/>
        <v>-5.9322158861065566E-2</v>
      </c>
      <c r="CW127" s="159">
        <f t="shared" si="269"/>
        <v>32.53535607781334</v>
      </c>
      <c r="CX127" s="143">
        <f t="shared" si="270"/>
        <v>0.2254322426286306</v>
      </c>
      <c r="CY127" s="142">
        <f t="shared" si="271"/>
        <v>42.384196394892243</v>
      </c>
      <c r="CZ127" s="24">
        <f t="shared" si="272"/>
        <v>36.695758474818703</v>
      </c>
      <c r="DA127" s="158">
        <f t="shared" si="273"/>
        <v>-5.6418258309421203E-2</v>
      </c>
      <c r="DB127" s="159">
        <f t="shared" si="274"/>
        <v>34.625447694326255</v>
      </c>
      <c r="DC127" s="143">
        <f t="shared" si="275"/>
        <v>0.19079772158266861</v>
      </c>
      <c r="DD127" s="142">
        <f t="shared" si="276"/>
        <v>43.697225583562016</v>
      </c>
      <c r="DE127" s="24">
        <f t="shared" si="277"/>
        <v>38.804377065040093</v>
      </c>
      <c r="DF127" s="158">
        <f t="shared" si="278"/>
        <v>-5.351435775777684E-2</v>
      </c>
      <c r="DG127" s="159">
        <f t="shared" si="279"/>
        <v>36.727785748213869</v>
      </c>
      <c r="DH127" s="143">
        <f t="shared" si="280"/>
        <v>0.15616320053670651</v>
      </c>
      <c r="DI127" s="142">
        <f t="shared" si="281"/>
        <v>44.864192782349932</v>
      </c>
      <c r="DJ127" s="24">
        <f t="shared" si="282"/>
        <v>40.91299565526149</v>
      </c>
      <c r="DK127" s="158">
        <f t="shared" si="283"/>
        <v>-5.0610457206132463E-2</v>
      </c>
      <c r="DL127" s="159">
        <f t="shared" si="284"/>
        <v>38.842370239476196</v>
      </c>
      <c r="DM127" s="143">
        <f t="shared" si="285"/>
        <v>0.12152867949074442</v>
      </c>
      <c r="DN127" s="142">
        <f t="shared" si="286"/>
        <v>45.885097991255982</v>
      </c>
      <c r="DO127" s="51" t="e">
        <v>#REF!</v>
      </c>
      <c r="DP127" s="80" t="e">
        <f t="shared" si="287"/>
        <v>#REF!</v>
      </c>
      <c r="DQ127" s="15"/>
      <c r="DR127">
        <v>38.76</v>
      </c>
      <c r="DS127" s="135">
        <f t="shared" si="288"/>
        <v>47515</v>
      </c>
      <c r="DT127" s="108">
        <f t="shared" si="289"/>
        <v>-19.603077640913078</v>
      </c>
      <c r="DU127" s="158">
        <f t="shared" si="290"/>
        <v>0</v>
      </c>
      <c r="DV127" s="159">
        <f t="shared" si="291"/>
        <v>-19.603077640913078</v>
      </c>
      <c r="DW127" s="141"/>
      <c r="DX127" s="142"/>
      <c r="DY127" s="24">
        <f t="shared" si="292"/>
        <v>-6.9786255049963071</v>
      </c>
      <c r="DZ127" s="158">
        <f t="shared" si="293"/>
        <v>0</v>
      </c>
      <c r="EA127" s="159">
        <f t="shared" si="294"/>
        <v>-6.9786255049963071</v>
      </c>
      <c r="EB127" s="143"/>
      <c r="EC127" s="142"/>
      <c r="ED127" s="24">
        <f t="shared" si="295"/>
        <v>5.6458266309204648</v>
      </c>
      <c r="EE127" s="158">
        <f t="shared" si="296"/>
        <v>0</v>
      </c>
      <c r="EF127" s="159">
        <f t="shared" si="297"/>
        <v>5.6458266309204648</v>
      </c>
      <c r="EG127" s="143"/>
      <c r="EH127" s="142"/>
      <c r="EI127" s="24">
        <f t="shared" si="298"/>
        <v>18.270278766837237</v>
      </c>
      <c r="EJ127" s="158">
        <f t="shared" si="299"/>
        <v>0</v>
      </c>
      <c r="EK127" s="159">
        <f t="shared" si="300"/>
        <v>18.270278766837237</v>
      </c>
      <c r="EL127" s="143"/>
      <c r="EM127" s="142"/>
      <c r="EN127" s="24">
        <f t="shared" si="301"/>
        <v>30.894730902754009</v>
      </c>
      <c r="EO127" s="158">
        <f t="shared" si="302"/>
        <v>0</v>
      </c>
      <c r="EP127" s="159">
        <f t="shared" si="303"/>
        <v>30.894730902754009</v>
      </c>
      <c r="EQ127" s="143"/>
      <c r="ER127" s="142"/>
      <c r="ES127" s="51"/>
      <c r="ET127" s="80"/>
      <c r="EU127" s="67"/>
      <c r="EV127" s="34"/>
    </row>
    <row r="128" spans="1:152" ht="15" customHeight="1">
      <c r="A128">
        <f t="shared" si="205"/>
        <v>2030</v>
      </c>
      <c r="B128" s="46">
        <v>47543</v>
      </c>
      <c r="C128" s="111">
        <f t="shared" si="206"/>
        <v>3.355</v>
      </c>
      <c r="D128" s="108">
        <f t="shared" si="186"/>
        <v>19.810323784930659</v>
      </c>
      <c r="E128" s="158">
        <f t="shared" si="187"/>
        <v>-0.15870347048321978</v>
      </c>
      <c r="F128" s="159">
        <f t="shared" si="304"/>
        <v>16.666356648865889</v>
      </c>
      <c r="G128" s="141">
        <f t="shared" si="188"/>
        <v>0.37118404695093932</v>
      </c>
      <c r="H128" s="80">
        <f t="shared" si="305"/>
        <v>27.16359993882967</v>
      </c>
      <c r="I128" s="24">
        <f t="shared" si="189"/>
        <v>25.848472585231406</v>
      </c>
      <c r="J128" s="158">
        <f t="shared" si="190"/>
        <v>-0.17261000850184816</v>
      </c>
      <c r="K128" s="159">
        <f t="shared" si="306"/>
        <v>21.386767512534824</v>
      </c>
      <c r="L128" s="143">
        <f t="shared" si="191"/>
        <v>0.34646400028585395</v>
      </c>
      <c r="M128" s="142">
        <f t="shared" si="192"/>
        <v>34.804037798389906</v>
      </c>
      <c r="N128" s="24">
        <f t="shared" si="193"/>
        <v>31.886621385532152</v>
      </c>
      <c r="O128" s="158">
        <f t="shared" si="194"/>
        <v>-0.18651654652047653</v>
      </c>
      <c r="P128" s="159">
        <f t="shared" si="307"/>
        <v>25.939238884496721</v>
      </c>
      <c r="Q128" s="143">
        <f t="shared" si="195"/>
        <v>0.32174395362076852</v>
      </c>
      <c r="R128" s="142">
        <f t="shared" si="308"/>
        <v>42.145949017721811</v>
      </c>
      <c r="S128" s="24">
        <f t="shared" si="196"/>
        <v>37.924770185832905</v>
      </c>
      <c r="T128" s="158">
        <f t="shared" si="197"/>
        <v>-0.20042308453910493</v>
      </c>
      <c r="U128" s="159">
        <f t="shared" si="198"/>
        <v>30.32377076475159</v>
      </c>
      <c r="V128" s="143">
        <f t="shared" si="199"/>
        <v>0.29702390695568309</v>
      </c>
      <c r="W128" s="142">
        <f t="shared" si="200"/>
        <v>49.189333596825399</v>
      </c>
      <c r="X128" s="24">
        <f t="shared" si="201"/>
        <v>43.962918986133644</v>
      </c>
      <c r="Y128" s="158">
        <f t="shared" si="202"/>
        <v>-0.2143296225577333</v>
      </c>
      <c r="Z128" s="159">
        <f t="shared" si="309"/>
        <v>34.54036315329941</v>
      </c>
      <c r="AA128" s="143">
        <f t="shared" si="203"/>
        <v>0.27230386029059772</v>
      </c>
      <c r="AB128" s="142">
        <f t="shared" si="310"/>
        <v>55.934191535700649</v>
      </c>
      <c r="AC128" s="144" t="e">
        <v>#REF!</v>
      </c>
      <c r="AD128" s="80" t="e">
        <f t="shared" si="207"/>
        <v>#REF!</v>
      </c>
      <c r="AE128">
        <v>26.64</v>
      </c>
      <c r="AG128" s="135">
        <f t="shared" si="208"/>
        <v>47543</v>
      </c>
      <c r="AH128" s="108">
        <f t="shared" si="209"/>
        <v>26.225666617323405</v>
      </c>
      <c r="AI128" s="158">
        <f t="shared" si="210"/>
        <v>-6.70775563032905E-2</v>
      </c>
      <c r="AJ128" s="159">
        <f t="shared" si="211"/>
        <v>24.466512988208567</v>
      </c>
      <c r="AK128" s="143">
        <f t="shared" si="212"/>
        <v>0.27102640085884516</v>
      </c>
      <c r="AL128" s="142">
        <f t="shared" si="213"/>
        <v>33.333514650740533</v>
      </c>
      <c r="AM128" s="24">
        <f t="shared" si="214"/>
        <v>27.845449372003909</v>
      </c>
      <c r="AN128" s="158">
        <f t="shared" si="215"/>
        <v>-7.8775456248119588E-2</v>
      </c>
      <c r="AO128" s="159">
        <f t="shared" si="216"/>
        <v>25.651911393290387</v>
      </c>
      <c r="AP128" s="143">
        <f t="shared" si="217"/>
        <v>0.25170722257286393</v>
      </c>
      <c r="AQ128" s="142">
        <f t="shared" si="218"/>
        <v>34.85435009472431</v>
      </c>
      <c r="AR128" s="24">
        <f t="shared" si="219"/>
        <v>29.465232126684409</v>
      </c>
      <c r="AS128" s="158">
        <f t="shared" si="220"/>
        <v>-9.047335619294862E-2</v>
      </c>
      <c r="AT128" s="159">
        <f t="shared" si="221"/>
        <v>26.79941368517898</v>
      </c>
      <c r="AU128" s="143">
        <f t="shared" si="222"/>
        <v>0.23238804428688264</v>
      </c>
      <c r="AV128" s="142">
        <f t="shared" si="223"/>
        <v>36.312599795063626</v>
      </c>
      <c r="AW128" s="24">
        <f t="shared" si="224"/>
        <v>31.085014881364913</v>
      </c>
      <c r="AX128" s="158">
        <f t="shared" si="225"/>
        <v>-0.10217125613777771</v>
      </c>
      <c r="AY128" s="159">
        <f t="shared" si="226"/>
        <v>27.909019863874349</v>
      </c>
      <c r="AZ128" s="143">
        <f t="shared" si="227"/>
        <v>0.21306886600090136</v>
      </c>
      <c r="BA128" s="142">
        <f t="shared" si="228"/>
        <v>37.70826375175848</v>
      </c>
      <c r="BB128" s="24">
        <f t="shared" si="204"/>
        <v>32.704797636045413</v>
      </c>
      <c r="BC128" s="158">
        <f t="shared" si="229"/>
        <v>-0.11386915608260674</v>
      </c>
      <c r="BD128" s="159">
        <f t="shared" si="230"/>
        <v>28.980729929376491</v>
      </c>
      <c r="BE128" s="143">
        <f t="shared" si="231"/>
        <v>0.19374968771492013</v>
      </c>
      <c r="BF128" s="142">
        <f t="shared" si="232"/>
        <v>39.041341964808865</v>
      </c>
      <c r="BG128" s="153" t="e">
        <v>#REF!</v>
      </c>
      <c r="BH128" s="80" t="e">
        <f t="shared" si="233"/>
        <v>#REF!</v>
      </c>
      <c r="BI128" s="24">
        <v>20.84</v>
      </c>
      <c r="BJ128" s="154">
        <v>23.7</v>
      </c>
      <c r="BK128" s="135">
        <f t="shared" si="234"/>
        <v>47543</v>
      </c>
      <c r="BL128" s="108">
        <f t="shared" si="235"/>
        <v>24.198882582248608</v>
      </c>
      <c r="BM128" s="158">
        <f t="shared" si="236"/>
        <v>-0.23616910177189007</v>
      </c>
      <c r="BN128" s="159">
        <f t="shared" si="237"/>
        <v>18.483854218915518</v>
      </c>
      <c r="BO128" s="141">
        <f t="shared" si="238"/>
        <v>0.23624307115123197</v>
      </c>
      <c r="BP128" s="142">
        <f t="shared" si="239"/>
        <v>29.915700921907074</v>
      </c>
      <c r="BQ128" s="24">
        <f t="shared" si="240"/>
        <v>26.023622186531313</v>
      </c>
      <c r="BR128" s="158">
        <f t="shared" si="241"/>
        <v>-0.23820264899989882</v>
      </c>
      <c r="BS128" s="159">
        <f t="shared" si="242"/>
        <v>19.824726445127013</v>
      </c>
      <c r="BT128" s="143">
        <f t="shared" si="243"/>
        <v>0.21914899558036549</v>
      </c>
      <c r="BU128" s="142">
        <f t="shared" si="244"/>
        <v>31.726672850072561</v>
      </c>
      <c r="BV128" s="24">
        <f t="shared" si="245"/>
        <v>27.848361790814025</v>
      </c>
      <c r="BW128" s="158">
        <f t="shared" si="246"/>
        <v>-0.24023619622790759</v>
      </c>
      <c r="BX128" s="159">
        <f t="shared" si="247"/>
        <v>21.158177283010261</v>
      </c>
      <c r="BY128" s="143">
        <f t="shared" si="248"/>
        <v>0.20205492000949898</v>
      </c>
      <c r="BZ128" s="142">
        <f t="shared" si="249"/>
        <v>33.47526030485254</v>
      </c>
      <c r="CA128" s="24">
        <f t="shared" si="250"/>
        <v>29.67310139509673</v>
      </c>
      <c r="CB128" s="158">
        <f t="shared" si="251"/>
        <v>-0.24226974345591634</v>
      </c>
      <c r="CC128" s="159">
        <f t="shared" si="252"/>
        <v>22.484206732565251</v>
      </c>
      <c r="CD128" s="143">
        <f t="shared" si="253"/>
        <v>0.18496084443863253</v>
      </c>
      <c r="CE128" s="142">
        <f t="shared" si="254"/>
        <v>35.161463286246985</v>
      </c>
      <c r="CF128" s="24">
        <f t="shared" si="255"/>
        <v>31.497840999379441</v>
      </c>
      <c r="CG128" s="158">
        <f t="shared" si="256"/>
        <v>-0.24430329068392512</v>
      </c>
      <c r="CH128" s="159">
        <f t="shared" si="257"/>
        <v>23.802814793791992</v>
      </c>
      <c r="CI128" s="143">
        <f t="shared" si="258"/>
        <v>0.16786676886776597</v>
      </c>
      <c r="CJ128" s="142">
        <f t="shared" si="259"/>
        <v>36.785281794255916</v>
      </c>
      <c r="CK128" s="15" t="e">
        <v>#REF!</v>
      </c>
      <c r="CL128" s="80" t="e">
        <f t="shared" si="260"/>
        <v>#REF!</v>
      </c>
      <c r="CM128" s="15"/>
      <c r="CN128" s="34">
        <v>19.02</v>
      </c>
      <c r="CO128" s="135">
        <f t="shared" si="261"/>
        <v>47543</v>
      </c>
      <c r="CP128" s="108">
        <f t="shared" si="262"/>
        <v>27.078886417154873</v>
      </c>
      <c r="CQ128" s="158">
        <f t="shared" si="263"/>
        <v>-6.966220873405024E-2</v>
      </c>
      <c r="CR128" s="159">
        <f t="shared" si="264"/>
        <v>25.192511379277391</v>
      </c>
      <c r="CS128" s="141">
        <f t="shared" si="265"/>
        <v>0.34875694627228471</v>
      </c>
      <c r="CT128" s="142">
        <f t="shared" si="266"/>
        <v>36.522836152455859</v>
      </c>
      <c r="CU128" s="24">
        <f t="shared" si="267"/>
        <v>28.836941926646119</v>
      </c>
      <c r="CV128" s="158">
        <f t="shared" si="268"/>
        <v>-6.7241088865569426E-2</v>
      </c>
      <c r="CW128" s="159">
        <f t="shared" si="269"/>
        <v>26.897914551945242</v>
      </c>
      <c r="CX128" s="143">
        <f t="shared" si="270"/>
        <v>0.31988050042009714</v>
      </c>
      <c r="CY128" s="142">
        <f t="shared" si="271"/>
        <v>38.061317340726958</v>
      </c>
      <c r="CZ128" s="24">
        <f t="shared" si="272"/>
        <v>30.594997436137362</v>
      </c>
      <c r="DA128" s="158">
        <f t="shared" si="273"/>
        <v>-6.4819968997088584E-2</v>
      </c>
      <c r="DB128" s="159">
        <f t="shared" si="274"/>
        <v>28.611830650860934</v>
      </c>
      <c r="DC128" s="143">
        <f t="shared" si="275"/>
        <v>0.29100405456790956</v>
      </c>
      <c r="DD128" s="142">
        <f t="shared" si="276"/>
        <v>39.498265739548131</v>
      </c>
      <c r="DE128" s="24">
        <f t="shared" si="277"/>
        <v>32.353052945628605</v>
      </c>
      <c r="DF128" s="158">
        <f t="shared" si="278"/>
        <v>-6.239884912860777E-2</v>
      </c>
      <c r="DG128" s="159">
        <f t="shared" si="279"/>
        <v>30.334259676024466</v>
      </c>
      <c r="DH128" s="143">
        <f t="shared" si="280"/>
        <v>0.26212760871572205</v>
      </c>
      <c r="DI128" s="142">
        <f t="shared" si="281"/>
        <v>40.833681348919377</v>
      </c>
      <c r="DJ128" s="24">
        <f t="shared" si="282"/>
        <v>34.111108455119854</v>
      </c>
      <c r="DK128" s="158">
        <f t="shared" si="283"/>
        <v>-5.9977729260126934E-2</v>
      </c>
      <c r="DL128" s="159">
        <f t="shared" si="284"/>
        <v>32.065201627435847</v>
      </c>
      <c r="DM128" s="143">
        <f t="shared" si="285"/>
        <v>0.23325116286353442</v>
      </c>
      <c r="DN128" s="142">
        <f t="shared" si="286"/>
        <v>42.067564168840697</v>
      </c>
      <c r="DO128" s="51" t="e">
        <v>#REF!</v>
      </c>
      <c r="DP128" s="80" t="e">
        <f t="shared" si="287"/>
        <v>#REF!</v>
      </c>
      <c r="DQ128" s="15"/>
      <c r="DR128">
        <v>28.6</v>
      </c>
      <c r="DS128" s="135">
        <f t="shared" si="288"/>
        <v>47543</v>
      </c>
      <c r="DT128" s="108">
        <f t="shared" si="289"/>
        <v>-16.344017267709585</v>
      </c>
      <c r="DU128" s="158">
        <f t="shared" si="290"/>
        <v>0</v>
      </c>
      <c r="DV128" s="159">
        <f t="shared" si="291"/>
        <v>-16.344017267709585</v>
      </c>
      <c r="DW128" s="141"/>
      <c r="DX128" s="142"/>
      <c r="DY128" s="24">
        <f t="shared" si="292"/>
        <v>-5.818411672281961</v>
      </c>
      <c r="DZ128" s="158">
        <f t="shared" si="293"/>
        <v>0</v>
      </c>
      <c r="EA128" s="159">
        <f t="shared" si="294"/>
        <v>-5.818411672281961</v>
      </c>
      <c r="EB128" s="143"/>
      <c r="EC128" s="142"/>
      <c r="ED128" s="24">
        <f t="shared" si="295"/>
        <v>4.7071939231456659</v>
      </c>
      <c r="EE128" s="158">
        <f t="shared" si="296"/>
        <v>0</v>
      </c>
      <c r="EF128" s="159">
        <f t="shared" si="297"/>
        <v>4.7071939231456659</v>
      </c>
      <c r="EG128" s="143"/>
      <c r="EH128" s="142"/>
      <c r="EI128" s="24">
        <f t="shared" si="298"/>
        <v>15.232799518573291</v>
      </c>
      <c r="EJ128" s="158">
        <f t="shared" si="299"/>
        <v>0</v>
      </c>
      <c r="EK128" s="159">
        <f t="shared" si="300"/>
        <v>15.232799518573291</v>
      </c>
      <c r="EL128" s="143"/>
      <c r="EM128" s="142"/>
      <c r="EN128" s="24">
        <f t="shared" si="301"/>
        <v>25.758405114000919</v>
      </c>
      <c r="EO128" s="158">
        <f t="shared" si="302"/>
        <v>0</v>
      </c>
      <c r="EP128" s="159">
        <f t="shared" si="303"/>
        <v>25.758405114000919</v>
      </c>
      <c r="EQ128" s="143"/>
      <c r="ER128" s="142"/>
      <c r="ES128" s="51"/>
      <c r="ET128" s="80"/>
      <c r="EU128" s="67"/>
      <c r="EV128" s="34"/>
    </row>
    <row r="129" spans="1:152" ht="15" customHeight="1">
      <c r="A129">
        <f t="shared" si="205"/>
        <v>2030</v>
      </c>
      <c r="B129" s="48">
        <v>47574</v>
      </c>
      <c r="C129" s="111">
        <f t="shared" si="206"/>
        <v>2.8639999999999999</v>
      </c>
      <c r="D129" s="108">
        <f t="shared" si="186"/>
        <v>16.91110799405109</v>
      </c>
      <c r="E129" s="158">
        <f t="shared" si="187"/>
        <v>-0.15202624937564019</v>
      </c>
      <c r="F129" s="159">
        <f t="shared" si="304"/>
        <v>14.340175672929098</v>
      </c>
      <c r="G129" s="141">
        <f t="shared" si="188"/>
        <v>0.38305337180744603</v>
      </c>
      <c r="H129" s="80">
        <f t="shared" si="305"/>
        <v>23.388964932172215</v>
      </c>
      <c r="I129" s="24">
        <f t="shared" si="189"/>
        <v>22.065581366349551</v>
      </c>
      <c r="J129" s="158">
        <f t="shared" si="190"/>
        <v>-0.16389758317157213</v>
      </c>
      <c r="K129" s="159">
        <f t="shared" si="306"/>
        <v>18.449085909129185</v>
      </c>
      <c r="L129" s="143">
        <f t="shared" si="191"/>
        <v>0.36195107265728066</v>
      </c>
      <c r="M129" s="142">
        <f t="shared" si="192"/>
        <v>30.052242210706275</v>
      </c>
      <c r="N129" s="24">
        <f t="shared" si="193"/>
        <v>27.220054738648013</v>
      </c>
      <c r="O129" s="158">
        <f t="shared" si="194"/>
        <v>-0.17576891696750407</v>
      </c>
      <c r="P129" s="159">
        <f t="shared" si="307"/>
        <v>22.435615197439674</v>
      </c>
      <c r="Q129" s="143">
        <f t="shared" si="195"/>
        <v>0.3408487735071154</v>
      </c>
      <c r="R129" s="142">
        <f t="shared" si="308"/>
        <v>36.497977011112738</v>
      </c>
      <c r="S129" s="24">
        <f t="shared" si="196"/>
        <v>32.374528110946478</v>
      </c>
      <c r="T129" s="158">
        <f t="shared" si="197"/>
        <v>-0.18764025076343605</v>
      </c>
      <c r="U129" s="159">
        <f t="shared" si="198"/>
        <v>26.299763537860571</v>
      </c>
      <c r="V129" s="143">
        <f t="shared" si="199"/>
        <v>0.31974647435695003</v>
      </c>
      <c r="W129" s="142">
        <f t="shared" si="200"/>
        <v>42.726169333391582</v>
      </c>
      <c r="X129" s="24">
        <f t="shared" si="201"/>
        <v>37.52900148324494</v>
      </c>
      <c r="Y129" s="158">
        <f t="shared" si="202"/>
        <v>-0.19951158455936799</v>
      </c>
      <c r="Z129" s="159">
        <f t="shared" si="309"/>
        <v>30.041530930391868</v>
      </c>
      <c r="AA129" s="143">
        <f t="shared" si="203"/>
        <v>0.29864417520678477</v>
      </c>
      <c r="AB129" s="142">
        <f t="shared" si="310"/>
        <v>48.736819177542827</v>
      </c>
      <c r="AC129" s="144" t="e">
        <v>#REF!</v>
      </c>
      <c r="AD129" s="80" t="e">
        <f t="shared" si="207"/>
        <v>#REF!</v>
      </c>
      <c r="AE129">
        <v>31.69</v>
      </c>
      <c r="AG129" s="135">
        <f t="shared" si="208"/>
        <v>47574</v>
      </c>
      <c r="AH129" s="108">
        <f t="shared" si="209"/>
        <v>22.38757352966147</v>
      </c>
      <c r="AI129" s="158">
        <f t="shared" si="210"/>
        <v>-3.9359253469979219E-2</v>
      </c>
      <c r="AJ129" s="159">
        <f t="shared" si="211"/>
        <v>21.506415348529725</v>
      </c>
      <c r="AK129" s="143">
        <f t="shared" si="212"/>
        <v>0.31680340671007667</v>
      </c>
      <c r="AL129" s="142">
        <f t="shared" si="213"/>
        <v>29.48003309183056</v>
      </c>
      <c r="AM129" s="24">
        <f t="shared" si="214"/>
        <v>23.770303130080237</v>
      </c>
      <c r="AN129" s="158">
        <f t="shared" si="215"/>
        <v>-4.934518057638472E-2</v>
      </c>
      <c r="AO129" s="159">
        <f t="shared" si="216"/>
        <v>22.597353229771024</v>
      </c>
      <c r="AP129" s="143">
        <f t="shared" si="217"/>
        <v>0.3003115656933702</v>
      </c>
      <c r="AQ129" s="142">
        <f t="shared" si="218"/>
        <v>30.908800080080649</v>
      </c>
      <c r="AR129" s="24">
        <f t="shared" si="219"/>
        <v>25.153032730499</v>
      </c>
      <c r="AS129" s="158">
        <f t="shared" si="220"/>
        <v>-5.9331107682790193E-2</v>
      </c>
      <c r="AT129" s="159">
        <f t="shared" si="221"/>
        <v>23.660675437017019</v>
      </c>
      <c r="AU129" s="143">
        <f t="shared" si="222"/>
        <v>0.28381972467666372</v>
      </c>
      <c r="AV129" s="142">
        <f t="shared" si="223"/>
        <v>32.29195955485234</v>
      </c>
      <c r="AW129" s="24">
        <f t="shared" si="224"/>
        <v>26.535762330917766</v>
      </c>
      <c r="AX129" s="158">
        <f t="shared" si="225"/>
        <v>-6.9317034789195694E-2</v>
      </c>
      <c r="AY129" s="159">
        <f t="shared" si="226"/>
        <v>24.696381970267712</v>
      </c>
      <c r="AZ129" s="143">
        <f t="shared" si="227"/>
        <v>0.26732788365995719</v>
      </c>
      <c r="BA129" s="142">
        <f t="shared" si="228"/>
        <v>33.62951151614562</v>
      </c>
      <c r="BB129" s="24">
        <f t="shared" si="204"/>
        <v>27.918491931336529</v>
      </c>
      <c r="BC129" s="158">
        <f t="shared" si="229"/>
        <v>-7.9302961895601168E-2</v>
      </c>
      <c r="BD129" s="159">
        <f t="shared" si="230"/>
        <v>25.704472829523102</v>
      </c>
      <c r="BE129" s="143">
        <f t="shared" si="231"/>
        <v>0.25083604264325071</v>
      </c>
      <c r="BF129" s="142">
        <f t="shared" si="232"/>
        <v>34.921455963960511</v>
      </c>
      <c r="BG129" s="153" t="e">
        <v>#REF!</v>
      </c>
      <c r="BH129" s="80" t="e">
        <f t="shared" si="233"/>
        <v>#REF!</v>
      </c>
      <c r="BI129" s="24">
        <v>18.100000000000001</v>
      </c>
      <c r="BJ129" s="154">
        <v>23.77</v>
      </c>
      <c r="BK129" s="135">
        <f t="shared" si="234"/>
        <v>47574</v>
      </c>
      <c r="BL129" s="108">
        <f t="shared" si="235"/>
        <v>20.657406770658721</v>
      </c>
      <c r="BM129" s="158">
        <f t="shared" si="236"/>
        <v>-0.2322223696996448</v>
      </c>
      <c r="BN129" s="159">
        <f t="shared" si="237"/>
        <v>15.860294818526866</v>
      </c>
      <c r="BO129" s="141">
        <f t="shared" si="238"/>
        <v>0.26941945150360036</v>
      </c>
      <c r="BP129" s="142">
        <f t="shared" si="239"/>
        <v>26.222913972296354</v>
      </c>
      <c r="BQ129" s="24">
        <f t="shared" si="240"/>
        <v>22.21509804537278</v>
      </c>
      <c r="BR129" s="158">
        <f t="shared" si="241"/>
        <v>-0.233958309866863</v>
      </c>
      <c r="BS129" s="159">
        <f t="shared" si="242"/>
        <v>17.017691253150716</v>
      </c>
      <c r="BT129" s="143">
        <f t="shared" si="243"/>
        <v>0.25482707223833612</v>
      </c>
      <c r="BU129" s="142">
        <f t="shared" si="244"/>
        <v>27.876106439762708</v>
      </c>
      <c r="BV129" s="24">
        <f t="shared" si="245"/>
        <v>23.772789320086844</v>
      </c>
      <c r="BW129" s="158">
        <f t="shared" si="246"/>
        <v>-0.2356942500340812</v>
      </c>
      <c r="BX129" s="159">
        <f t="shared" si="247"/>
        <v>18.169679570070759</v>
      </c>
      <c r="BY129" s="143">
        <f t="shared" si="248"/>
        <v>0.24023469297307179</v>
      </c>
      <c r="BZ129" s="142">
        <f t="shared" si="249"/>
        <v>29.483838063511428</v>
      </c>
      <c r="CA129" s="24">
        <f t="shared" si="250"/>
        <v>25.330480594800903</v>
      </c>
      <c r="CB129" s="158">
        <f t="shared" si="251"/>
        <v>-0.23743019020129943</v>
      </c>
      <c r="CC129" s="159">
        <f t="shared" si="252"/>
        <v>19.316259769287001</v>
      </c>
      <c r="CD129" s="143">
        <f t="shared" si="253"/>
        <v>0.22564231370780752</v>
      </c>
      <c r="CE129" s="142">
        <f t="shared" si="254"/>
        <v>31.046108843542498</v>
      </c>
      <c r="CF129" s="24">
        <f t="shared" si="255"/>
        <v>26.888171869514967</v>
      </c>
      <c r="CG129" s="158">
        <f t="shared" si="256"/>
        <v>-0.23916613036851764</v>
      </c>
      <c r="CH129" s="159">
        <f t="shared" si="257"/>
        <v>20.457431850799441</v>
      </c>
      <c r="CI129" s="143">
        <f t="shared" si="258"/>
        <v>0.21104993444254322</v>
      </c>
      <c r="CJ129" s="142">
        <f t="shared" si="259"/>
        <v>32.562918779855934</v>
      </c>
      <c r="CK129" s="15" t="e">
        <v>#REF!</v>
      </c>
      <c r="CL129" s="80" t="e">
        <f t="shared" si="260"/>
        <v>#REF!</v>
      </c>
      <c r="CM129" s="15"/>
      <c r="CN129" s="34">
        <v>16.600000000000001</v>
      </c>
      <c r="CO129" s="135">
        <f t="shared" si="261"/>
        <v>47574</v>
      </c>
      <c r="CP129" s="108">
        <f t="shared" si="262"/>
        <v>23.115925692617452</v>
      </c>
      <c r="CQ129" s="158">
        <f t="shared" si="263"/>
        <v>-7.5119831031177448E-2</v>
      </c>
      <c r="CR129" s="159">
        <f t="shared" si="264"/>
        <v>21.379461260458775</v>
      </c>
      <c r="CS129" s="141">
        <f t="shared" si="265"/>
        <v>0.41384944202036661</v>
      </c>
      <c r="CT129" s="142">
        <f t="shared" si="266"/>
        <v>32.682438642291444</v>
      </c>
      <c r="CU129" s="24">
        <f t="shared" si="267"/>
        <v>24.616692005339637</v>
      </c>
      <c r="CV129" s="158">
        <f t="shared" si="268"/>
        <v>-7.3053038988456401E-2</v>
      </c>
      <c r="CW129" s="159">
        <f t="shared" si="269"/>
        <v>22.818367844506739</v>
      </c>
      <c r="CX129" s="143">
        <f t="shared" si="270"/>
        <v>0.3891990274389463</v>
      </c>
      <c r="CY129" s="142">
        <f t="shared" si="271"/>
        <v>34.197484592581908</v>
      </c>
      <c r="CZ129" s="24">
        <f t="shared" si="272"/>
        <v>26.117458318061818</v>
      </c>
      <c r="DA129" s="158">
        <f t="shared" si="273"/>
        <v>-7.0986246945735354E-2</v>
      </c>
      <c r="DB129" s="159">
        <f t="shared" si="274"/>
        <v>24.26347797230093</v>
      </c>
      <c r="DC129" s="143">
        <f t="shared" si="275"/>
        <v>0.36454861285752599</v>
      </c>
      <c r="DD129" s="142">
        <f t="shared" si="276"/>
        <v>35.638541519275506</v>
      </c>
      <c r="DE129" s="24">
        <f t="shared" si="277"/>
        <v>27.618224630783999</v>
      </c>
      <c r="DF129" s="158">
        <f t="shared" si="278"/>
        <v>-6.8919454903014321E-2</v>
      </c>
      <c r="DG129" s="159">
        <f t="shared" si="279"/>
        <v>25.714791643841362</v>
      </c>
      <c r="DH129" s="143">
        <f t="shared" si="280"/>
        <v>0.33989819827610573</v>
      </c>
      <c r="DI129" s="142">
        <f t="shared" si="281"/>
        <v>37.005609422372245</v>
      </c>
      <c r="DJ129" s="24">
        <f t="shared" si="282"/>
        <v>29.118990943506187</v>
      </c>
      <c r="DK129" s="158">
        <f t="shared" si="283"/>
        <v>-6.6852662860293274E-2</v>
      </c>
      <c r="DL129" s="159">
        <f t="shared" si="284"/>
        <v>27.172308859128037</v>
      </c>
      <c r="DM129" s="143">
        <f t="shared" si="285"/>
        <v>0.31524778369468531</v>
      </c>
      <c r="DN129" s="142">
        <f t="shared" si="286"/>
        <v>38.298688301872133</v>
      </c>
      <c r="DO129" s="51" t="e">
        <v>#REF!</v>
      </c>
      <c r="DP129" s="80" t="e">
        <f t="shared" si="287"/>
        <v>#REF!</v>
      </c>
      <c r="DQ129" s="15"/>
      <c r="DR129">
        <v>24.8</v>
      </c>
      <c r="DS129" s="135">
        <f t="shared" si="288"/>
        <v>47574</v>
      </c>
      <c r="DT129" s="108">
        <f t="shared" si="289"/>
        <v>-13.952091044626007</v>
      </c>
      <c r="DU129" s="158">
        <f t="shared" si="290"/>
        <v>0</v>
      </c>
      <c r="DV129" s="159">
        <f t="shared" si="291"/>
        <v>-13.952091044626007</v>
      </c>
      <c r="DW129" s="141"/>
      <c r="DX129" s="142"/>
      <c r="DY129" s="24">
        <f t="shared" si="292"/>
        <v>-4.966894494609698</v>
      </c>
      <c r="DZ129" s="158">
        <f t="shared" si="293"/>
        <v>0</v>
      </c>
      <c r="EA129" s="159">
        <f t="shared" si="294"/>
        <v>-4.966894494609698</v>
      </c>
      <c r="EB129" s="143"/>
      <c r="EC129" s="142"/>
      <c r="ED129" s="24">
        <f t="shared" si="295"/>
        <v>4.0183020554066129</v>
      </c>
      <c r="EE129" s="158">
        <f t="shared" si="296"/>
        <v>0</v>
      </c>
      <c r="EF129" s="159">
        <f t="shared" si="297"/>
        <v>4.0183020554066129</v>
      </c>
      <c r="EG129" s="143"/>
      <c r="EH129" s="142"/>
      <c r="EI129" s="24">
        <f t="shared" si="298"/>
        <v>13.003498605422923</v>
      </c>
      <c r="EJ129" s="158">
        <f t="shared" si="299"/>
        <v>0</v>
      </c>
      <c r="EK129" s="159">
        <f t="shared" si="300"/>
        <v>13.003498605422923</v>
      </c>
      <c r="EL129" s="143"/>
      <c r="EM129" s="142"/>
      <c r="EN129" s="24">
        <f t="shared" si="301"/>
        <v>21.988695155439235</v>
      </c>
      <c r="EO129" s="158">
        <f t="shared" si="302"/>
        <v>0</v>
      </c>
      <c r="EP129" s="159">
        <f t="shared" si="303"/>
        <v>21.988695155439235</v>
      </c>
      <c r="EQ129" s="143"/>
      <c r="ER129" s="142"/>
      <c r="ES129" s="51"/>
      <c r="ET129" s="80"/>
      <c r="EU129" s="67"/>
      <c r="EV129" s="34"/>
    </row>
    <row r="130" spans="1:152" ht="15" customHeight="1">
      <c r="A130">
        <f t="shared" si="205"/>
        <v>2030</v>
      </c>
      <c r="B130" s="46">
        <v>47604</v>
      </c>
      <c r="C130" s="111">
        <f t="shared" si="206"/>
        <v>2.8769999999999998</v>
      </c>
      <c r="D130" s="108">
        <f t="shared" si="186"/>
        <v>16.987869308269897</v>
      </c>
      <c r="E130" s="158">
        <f t="shared" si="187"/>
        <v>-0.15220303934386531</v>
      </c>
      <c r="F130" s="159">
        <f t="shared" si="304"/>
        <v>14.40226396757485</v>
      </c>
      <c r="G130" s="141">
        <f t="shared" si="188"/>
        <v>0.3827391126971923</v>
      </c>
      <c r="H130" s="80">
        <f t="shared" si="305"/>
        <v>23.489791333932985</v>
      </c>
      <c r="I130" s="24">
        <f t="shared" si="189"/>
        <v>22.165739382328091</v>
      </c>
      <c r="J130" s="158">
        <f t="shared" si="190"/>
        <v>-0.16412825838398271</v>
      </c>
      <c r="K130" s="159">
        <f t="shared" si="306"/>
        <v>18.527715181713326</v>
      </c>
      <c r="L130" s="143">
        <f t="shared" si="191"/>
        <v>0.36154102797127552</v>
      </c>
      <c r="M130" s="142">
        <f t="shared" si="192"/>
        <v>30.179563584358373</v>
      </c>
      <c r="N130" s="24">
        <f t="shared" si="193"/>
        <v>27.343609456386289</v>
      </c>
      <c r="O130" s="158">
        <f t="shared" si="194"/>
        <v>-0.1760534774241001</v>
      </c>
      <c r="P130" s="159">
        <f t="shared" si="307"/>
        <v>22.529671926262978</v>
      </c>
      <c r="Q130" s="143">
        <f t="shared" si="195"/>
        <v>0.34034294324535874</v>
      </c>
      <c r="R130" s="142">
        <f t="shared" si="308"/>
        <v>36.649813977724428</v>
      </c>
      <c r="S130" s="24">
        <f t="shared" si="196"/>
        <v>32.521479530444488</v>
      </c>
      <c r="T130" s="158">
        <f t="shared" si="197"/>
        <v>-0.1879786964642175</v>
      </c>
      <c r="U130" s="159">
        <f t="shared" si="198"/>
        <v>26.408134201223799</v>
      </c>
      <c r="V130" s="143">
        <f t="shared" si="199"/>
        <v>0.31914485851944197</v>
      </c>
      <c r="W130" s="142">
        <f t="shared" si="200"/>
        <v>42.900542514031116</v>
      </c>
      <c r="X130" s="24">
        <f t="shared" si="201"/>
        <v>37.699349604502679</v>
      </c>
      <c r="Y130" s="158">
        <f t="shared" si="202"/>
        <v>-0.19990391550433487</v>
      </c>
      <c r="Z130" s="159">
        <f t="shared" si="309"/>
        <v>30.163102006595796</v>
      </c>
      <c r="AA130" s="143">
        <f t="shared" si="203"/>
        <v>0.29794677379352524</v>
      </c>
      <c r="AB130" s="142">
        <f t="shared" si="310"/>
        <v>48.931749193278463</v>
      </c>
      <c r="AC130" s="144" t="e">
        <v>#REF!</v>
      </c>
      <c r="AD130" s="80" t="e">
        <f t="shared" si="207"/>
        <v>#REF!</v>
      </c>
      <c r="AE130">
        <v>30.42</v>
      </c>
      <c r="AG130" s="135">
        <f t="shared" si="208"/>
        <v>47604</v>
      </c>
      <c r="AH130" s="108">
        <f t="shared" si="209"/>
        <v>22.489193102247221</v>
      </c>
      <c r="AI130" s="158">
        <f t="shared" si="210"/>
        <v>-4.0093139288376448E-2</v>
      </c>
      <c r="AJ130" s="159">
        <f t="shared" si="211"/>
        <v>21.587530750715629</v>
      </c>
      <c r="AK130" s="143">
        <f t="shared" si="212"/>
        <v>0.31559138822521726</v>
      </c>
      <c r="AL130" s="142">
        <f t="shared" si="213"/>
        <v>29.586588773450401</v>
      </c>
      <c r="AM130" s="24">
        <f t="shared" si="214"/>
        <v>23.87819905909247</v>
      </c>
      <c r="AN130" s="158">
        <f t="shared" si="215"/>
        <v>-5.0124393577876666E-2</v>
      </c>
      <c r="AO130" s="159">
        <f t="shared" si="216"/>
        <v>22.681318811523635</v>
      </c>
      <c r="AP130" s="143">
        <f t="shared" si="217"/>
        <v>0.29902468899160528</v>
      </c>
      <c r="AQ130" s="142">
        <f t="shared" si="218"/>
        <v>31.018370106417237</v>
      </c>
      <c r="AR130" s="24">
        <f t="shared" si="219"/>
        <v>25.267205015937716</v>
      </c>
      <c r="AS130" s="158">
        <f t="shared" si="220"/>
        <v>-6.0155647867376857E-2</v>
      </c>
      <c r="AT130" s="159">
        <f t="shared" si="221"/>
        <v>23.747239928406149</v>
      </c>
      <c r="AU130" s="143">
        <f t="shared" si="222"/>
        <v>0.28245798975799336</v>
      </c>
      <c r="AV130" s="142">
        <f t="shared" si="223"/>
        <v>32.404128951542567</v>
      </c>
      <c r="AW130" s="24">
        <f t="shared" si="224"/>
        <v>26.656210972782965</v>
      </c>
      <c r="AX130" s="158">
        <f t="shared" si="225"/>
        <v>-7.0186902156877076E-2</v>
      </c>
      <c r="AY130" s="159">
        <f t="shared" si="226"/>
        <v>24.785294101363174</v>
      </c>
      <c r="AZ130" s="143">
        <f t="shared" si="227"/>
        <v>0.26589129052438137</v>
      </c>
      <c r="BA130" s="142">
        <f t="shared" si="228"/>
        <v>33.7438653088264</v>
      </c>
      <c r="BB130" s="24">
        <f t="shared" si="204"/>
        <v>28.045216929628211</v>
      </c>
      <c r="BC130" s="158">
        <f t="shared" si="229"/>
        <v>-8.0218156446377267E-2</v>
      </c>
      <c r="BD130" s="159">
        <f t="shared" si="230"/>
        <v>25.795481330394704</v>
      </c>
      <c r="BE130" s="143">
        <f t="shared" si="231"/>
        <v>0.24932459129076945</v>
      </c>
      <c r="BF130" s="142">
        <f t="shared" si="232"/>
        <v>35.037579178268729</v>
      </c>
      <c r="BG130" s="153" t="e">
        <v>#REF!</v>
      </c>
      <c r="BH130" s="80" t="e">
        <f t="shared" si="233"/>
        <v>#REF!</v>
      </c>
      <c r="BI130" s="24">
        <v>20.6</v>
      </c>
      <c r="BJ130" s="154">
        <v>25.81</v>
      </c>
      <c r="BK130" s="135">
        <f t="shared" si="234"/>
        <v>47604</v>
      </c>
      <c r="BL130" s="108">
        <f t="shared" si="235"/>
        <v>20.751172932676376</v>
      </c>
      <c r="BM130" s="158">
        <f t="shared" si="236"/>
        <v>-0.23232686566082439</v>
      </c>
      <c r="BN130" s="159">
        <f t="shared" si="237"/>
        <v>15.930117966441935</v>
      </c>
      <c r="BO130" s="141">
        <f t="shared" si="238"/>
        <v>0.26854105446779425</v>
      </c>
      <c r="BP130" s="142">
        <f t="shared" si="239"/>
        <v>26.323714793460837</v>
      </c>
      <c r="BQ130" s="24">
        <f t="shared" si="240"/>
        <v>22.315934733427895</v>
      </c>
      <c r="BR130" s="158">
        <f t="shared" si="241"/>
        <v>-0.23407068544472343</v>
      </c>
      <c r="BS130" s="159">
        <f t="shared" si="242"/>
        <v>17.092428594034715</v>
      </c>
      <c r="BT130" s="143">
        <f t="shared" si="243"/>
        <v>0.2538824388441332</v>
      </c>
      <c r="BU130" s="142">
        <f t="shared" si="244"/>
        <v>27.981558668637071</v>
      </c>
      <c r="BV130" s="24">
        <f t="shared" si="245"/>
        <v>23.880696534179414</v>
      </c>
      <c r="BW130" s="158">
        <f t="shared" si="246"/>
        <v>-0.23581450522862243</v>
      </c>
      <c r="BX130" s="159">
        <f t="shared" si="247"/>
        <v>18.249281896457017</v>
      </c>
      <c r="BY130" s="143">
        <f t="shared" si="248"/>
        <v>0.23922382322047211</v>
      </c>
      <c r="BZ130" s="142">
        <f t="shared" si="249"/>
        <v>29.593528060253693</v>
      </c>
      <c r="CA130" s="24">
        <f t="shared" si="250"/>
        <v>25.445458334930933</v>
      </c>
      <c r="CB130" s="158">
        <f t="shared" si="251"/>
        <v>-0.23755832501252147</v>
      </c>
      <c r="CC130" s="159">
        <f t="shared" si="252"/>
        <v>19.400677873708837</v>
      </c>
      <c r="CD130" s="143">
        <f t="shared" si="253"/>
        <v>0.22456520759681106</v>
      </c>
      <c r="CE130" s="142">
        <f t="shared" si="254"/>
        <v>31.159622968310703</v>
      </c>
      <c r="CF130" s="24">
        <f t="shared" si="255"/>
        <v>27.010220135682459</v>
      </c>
      <c r="CG130" s="158">
        <f t="shared" si="256"/>
        <v>-0.23930214479642048</v>
      </c>
      <c r="CH130" s="159">
        <f t="shared" si="257"/>
        <v>20.546616525790181</v>
      </c>
      <c r="CI130" s="143">
        <f t="shared" si="258"/>
        <v>0.20990659197314993</v>
      </c>
      <c r="CJ130" s="142">
        <f t="shared" si="259"/>
        <v>32.679843392808117</v>
      </c>
      <c r="CK130" s="15" t="e">
        <v>#REF!</v>
      </c>
      <c r="CL130" s="80" t="e">
        <f t="shared" si="260"/>
        <v>#REF!</v>
      </c>
      <c r="CM130" s="15"/>
      <c r="CN130" s="34">
        <v>20.05</v>
      </c>
      <c r="CO130" s="135">
        <f t="shared" si="261"/>
        <v>47604</v>
      </c>
      <c r="CP130" s="108">
        <f t="shared" si="262"/>
        <v>23.220851332981987</v>
      </c>
      <c r="CQ130" s="158">
        <f t="shared" si="263"/>
        <v>-7.4975331866487721E-2</v>
      </c>
      <c r="CR130" s="159">
        <f t="shared" si="264"/>
        <v>21.479860298069287</v>
      </c>
      <c r="CS130" s="141">
        <f t="shared" si="265"/>
        <v>0.41212601545269845</v>
      </c>
      <c r="CT130" s="142">
        <f t="shared" si="266"/>
        <v>32.790768268263335</v>
      </c>
      <c r="CU130" s="24">
        <f t="shared" si="267"/>
        <v>24.728429783296836</v>
      </c>
      <c r="CV130" s="158">
        <f t="shared" si="268"/>
        <v>-7.2899158435304603E-2</v>
      </c>
      <c r="CW130" s="159">
        <f t="shared" si="269"/>
        <v>22.925748062667974</v>
      </c>
      <c r="CX130" s="143">
        <f t="shared" si="270"/>
        <v>0.3873637100229686</v>
      </c>
      <c r="CY130" s="142">
        <f t="shared" si="271"/>
        <v>34.307326087197168</v>
      </c>
      <c r="CZ130" s="24">
        <f t="shared" si="272"/>
        <v>26.236008233611681</v>
      </c>
      <c r="DA130" s="158">
        <f t="shared" si="273"/>
        <v>-7.0822985004121486E-2</v>
      </c>
      <c r="DB130" s="159">
        <f t="shared" si="274"/>
        <v>24.377895815914592</v>
      </c>
      <c r="DC130" s="143">
        <f t="shared" si="275"/>
        <v>0.36260140459323875</v>
      </c>
      <c r="DD130" s="142">
        <f t="shared" si="276"/>
        <v>35.749221670039049</v>
      </c>
      <c r="DE130" s="24">
        <f t="shared" si="277"/>
        <v>27.743586683926523</v>
      </c>
      <c r="DF130" s="158">
        <f t="shared" si="278"/>
        <v>-6.8746811572938382E-2</v>
      </c>
      <c r="DG130" s="159">
        <f t="shared" si="279"/>
        <v>25.836303557809146</v>
      </c>
      <c r="DH130" s="143">
        <f t="shared" si="280"/>
        <v>0.33783909916350902</v>
      </c>
      <c r="DI130" s="142">
        <f t="shared" si="281"/>
        <v>37.116455016788983</v>
      </c>
      <c r="DJ130" s="24">
        <f t="shared" si="282"/>
        <v>29.251165134241376</v>
      </c>
      <c r="DK130" s="158">
        <f t="shared" si="283"/>
        <v>-6.6670638141755265E-2</v>
      </c>
      <c r="DL130" s="159">
        <f t="shared" si="284"/>
        <v>27.300971288351644</v>
      </c>
      <c r="DM130" s="143">
        <f t="shared" si="285"/>
        <v>0.31307679373377911</v>
      </c>
      <c r="DN130" s="142">
        <f t="shared" si="286"/>
        <v>38.409026127446971</v>
      </c>
      <c r="DO130" s="51" t="e">
        <v>#REF!</v>
      </c>
      <c r="DP130" s="80" t="e">
        <f t="shared" si="287"/>
        <v>#REF!</v>
      </c>
      <c r="DQ130" s="15"/>
      <c r="DR130">
        <v>32.4</v>
      </c>
      <c r="DS130" s="135">
        <f t="shared" si="288"/>
        <v>47604</v>
      </c>
      <c r="DT130" s="108">
        <f t="shared" si="289"/>
        <v>-14.015421066825775</v>
      </c>
      <c r="DU130" s="158">
        <f t="shared" si="290"/>
        <v>0</v>
      </c>
      <c r="DV130" s="159">
        <f t="shared" si="291"/>
        <v>-14.015421066825775</v>
      </c>
      <c r="DW130" s="141"/>
      <c r="DX130" s="142"/>
      <c r="DY130" s="24">
        <f t="shared" si="292"/>
        <v>-4.9894397559329953</v>
      </c>
      <c r="DZ130" s="158">
        <f t="shared" si="293"/>
        <v>0</v>
      </c>
      <c r="EA130" s="159">
        <f t="shared" si="294"/>
        <v>-4.9894397559329953</v>
      </c>
      <c r="EB130" s="143"/>
      <c r="EC130" s="142"/>
      <c r="ED130" s="24">
        <f t="shared" si="295"/>
        <v>4.0365415549597854</v>
      </c>
      <c r="EE130" s="158">
        <f t="shared" si="296"/>
        <v>0</v>
      </c>
      <c r="EF130" s="159">
        <f t="shared" si="297"/>
        <v>4.0365415549597854</v>
      </c>
      <c r="EG130" s="143"/>
      <c r="EH130" s="142"/>
      <c r="EI130" s="24">
        <f t="shared" si="298"/>
        <v>13.062522865852566</v>
      </c>
      <c r="EJ130" s="158">
        <f t="shared" si="299"/>
        <v>0</v>
      </c>
      <c r="EK130" s="159">
        <f t="shared" si="300"/>
        <v>13.062522865852566</v>
      </c>
      <c r="EL130" s="143"/>
      <c r="EM130" s="142"/>
      <c r="EN130" s="24">
        <f t="shared" si="301"/>
        <v>22.088504176745346</v>
      </c>
      <c r="EO130" s="158">
        <f t="shared" si="302"/>
        <v>0</v>
      </c>
      <c r="EP130" s="159">
        <f t="shared" si="303"/>
        <v>22.088504176745346</v>
      </c>
      <c r="EQ130" s="143"/>
      <c r="ER130" s="142"/>
      <c r="ES130" s="51"/>
      <c r="ET130" s="80"/>
      <c r="EU130" s="67"/>
      <c r="EV130" s="34"/>
    </row>
    <row r="131" spans="1:152" ht="15" customHeight="1">
      <c r="A131">
        <f t="shared" si="205"/>
        <v>2030</v>
      </c>
      <c r="B131" s="48">
        <v>47635</v>
      </c>
      <c r="C131" s="111">
        <f t="shared" si="206"/>
        <v>3.0179999999999998</v>
      </c>
      <c r="D131" s="108">
        <f t="shared" si="186"/>
        <v>17.820434331720037</v>
      </c>
      <c r="E131" s="158">
        <f t="shared" si="187"/>
        <v>-0.15412053053769162</v>
      </c>
      <c r="F131" s="159">
        <f t="shared" si="304"/>
        <v>15.073939538103252</v>
      </c>
      <c r="G131" s="141">
        <f t="shared" si="188"/>
        <v>0.37933061003982477</v>
      </c>
      <c r="H131" s="80">
        <f t="shared" si="305"/>
        <v>24.580270557946037</v>
      </c>
      <c r="I131" s="24">
        <f t="shared" si="189"/>
        <v>23.252068632556895</v>
      </c>
      <c r="J131" s="158">
        <f t="shared" si="190"/>
        <v>-0.16663019722628192</v>
      </c>
      <c r="K131" s="159">
        <f t="shared" si="306"/>
        <v>19.377571850394897</v>
      </c>
      <c r="L131" s="143">
        <f t="shared" si="191"/>
        <v>0.35709362022306534</v>
      </c>
      <c r="M131" s="142">
        <f t="shared" si="192"/>
        <v>31.555233998231817</v>
      </c>
      <c r="N131" s="24">
        <f t="shared" si="193"/>
        <v>28.68370293339375</v>
      </c>
      <c r="O131" s="158">
        <f t="shared" si="194"/>
        <v>-0.17913986391487222</v>
      </c>
      <c r="P131" s="159">
        <f t="shared" si="307"/>
        <v>23.545308293330972</v>
      </c>
      <c r="Q131" s="143">
        <f t="shared" si="195"/>
        <v>0.33485663040630598</v>
      </c>
      <c r="R131" s="142">
        <f t="shared" si="308"/>
        <v>38.288631045245459</v>
      </c>
      <c r="S131" s="24">
        <f t="shared" si="196"/>
        <v>34.115337234230608</v>
      </c>
      <c r="T131" s="158">
        <f t="shared" si="197"/>
        <v>-0.19164953060346251</v>
      </c>
      <c r="U131" s="159">
        <f t="shared" si="198"/>
        <v>27.577148866911486</v>
      </c>
      <c r="V131" s="143">
        <f t="shared" si="199"/>
        <v>0.31261964058954661</v>
      </c>
      <c r="W131" s="142">
        <f t="shared" si="200"/>
        <v>44.780461698986954</v>
      </c>
      <c r="X131" s="24">
        <f t="shared" si="201"/>
        <v>39.546971535067463</v>
      </c>
      <c r="Y131" s="158">
        <f t="shared" si="202"/>
        <v>-0.20415919729205281</v>
      </c>
      <c r="Z131" s="159">
        <f t="shared" si="309"/>
        <v>31.473093571136431</v>
      </c>
      <c r="AA131" s="143">
        <f t="shared" si="203"/>
        <v>0.29038265077278719</v>
      </c>
      <c r="AB131" s="142">
        <f t="shared" si="310"/>
        <v>51.030725959456312</v>
      </c>
      <c r="AC131" s="144" t="e">
        <v>#REF!</v>
      </c>
      <c r="AD131" s="80" t="e">
        <f t="shared" si="207"/>
        <v>#REF!</v>
      </c>
      <c r="AE131">
        <v>31.07</v>
      </c>
      <c r="AG131" s="135">
        <f t="shared" si="208"/>
        <v>47635</v>
      </c>
      <c r="AH131" s="108">
        <f t="shared" si="209"/>
        <v>23.591374620292708</v>
      </c>
      <c r="AI131" s="158">
        <f t="shared" si="210"/>
        <v>-4.805297778022348E-2</v>
      </c>
      <c r="AJ131" s="159">
        <f t="shared" si="211"/>
        <v>22.457738819858854</v>
      </c>
      <c r="AK131" s="143">
        <f t="shared" si="212"/>
        <v>0.30244564927404888</v>
      </c>
      <c r="AL131" s="142">
        <f t="shared" si="213"/>
        <v>30.726483234594454</v>
      </c>
      <c r="AM131" s="24">
        <f t="shared" si="214"/>
        <v>25.048454904532875</v>
      </c>
      <c r="AN131" s="158">
        <f t="shared" si="215"/>
        <v>-5.8575857670981793E-2</v>
      </c>
      <c r="AO131" s="159">
        <f t="shared" si="216"/>
        <v>23.581220175166951</v>
      </c>
      <c r="AP131" s="143">
        <f t="shared" si="217"/>
        <v>0.28506702630323177</v>
      </c>
      <c r="AQ131" s="142">
        <f t="shared" si="218"/>
        <v>32.188943457658659</v>
      </c>
      <c r="AR131" s="24">
        <f t="shared" si="219"/>
        <v>26.505535188773038</v>
      </c>
      <c r="AS131" s="158">
        <f t="shared" si="220"/>
        <v>-6.9098737561740078E-2</v>
      </c>
      <c r="AT131" s="159">
        <f t="shared" si="221"/>
        <v>24.674036168830543</v>
      </c>
      <c r="AU131" s="143">
        <f t="shared" si="222"/>
        <v>0.26768840333241467</v>
      </c>
      <c r="AV131" s="142">
        <f t="shared" si="223"/>
        <v>33.600759582926827</v>
      </c>
      <c r="AW131" s="24">
        <f t="shared" si="224"/>
        <v>27.962615473013201</v>
      </c>
      <c r="AX131" s="158">
        <f t="shared" si="225"/>
        <v>-7.9621617452498364E-2</v>
      </c>
      <c r="AY131" s="159">
        <f t="shared" si="226"/>
        <v>25.73618680084963</v>
      </c>
      <c r="AZ131" s="143">
        <f t="shared" si="227"/>
        <v>0.25030978036159757</v>
      </c>
      <c r="BA131" s="142">
        <f t="shared" si="228"/>
        <v>34.961931610398949</v>
      </c>
      <c r="BB131" s="24">
        <f t="shared" si="204"/>
        <v>29.419695757253368</v>
      </c>
      <c r="BC131" s="158">
        <f t="shared" si="229"/>
        <v>-9.0144497343256677E-2</v>
      </c>
      <c r="BD131" s="159">
        <f t="shared" si="230"/>
        <v>26.767672071224222</v>
      </c>
      <c r="BE131" s="143">
        <f t="shared" si="231"/>
        <v>0.23293115739078041</v>
      </c>
      <c r="BF131" s="142">
        <f t="shared" si="232"/>
        <v>36.272459540075026</v>
      </c>
      <c r="BG131" s="153" t="e">
        <v>#REF!</v>
      </c>
      <c r="BH131" s="80" t="e">
        <f t="shared" si="233"/>
        <v>#REF!</v>
      </c>
      <c r="BI131" s="24">
        <v>18.760000000000002</v>
      </c>
      <c r="BJ131" s="154">
        <v>37.68</v>
      </c>
      <c r="BK131" s="135">
        <f t="shared" si="234"/>
        <v>47635</v>
      </c>
      <c r="BL131" s="108">
        <f t="shared" si="235"/>
        <v>21.768175151483245</v>
      </c>
      <c r="BM131" s="158">
        <f t="shared" si="236"/>
        <v>-0.23346024493208017</v>
      </c>
      <c r="BN131" s="159">
        <f t="shared" si="237"/>
        <v>16.686171648893545</v>
      </c>
      <c r="BO131" s="141">
        <f t="shared" si="238"/>
        <v>0.25901382507943593</v>
      </c>
      <c r="BP131" s="142">
        <f t="shared" si="239"/>
        <v>27.406433462468048</v>
      </c>
      <c r="BQ131" s="24">
        <f t="shared" si="240"/>
        <v>23.409624965410284</v>
      </c>
      <c r="BR131" s="158">
        <f t="shared" si="241"/>
        <v>-0.23528952825074798</v>
      </c>
      <c r="BS131" s="159">
        <f t="shared" si="242"/>
        <v>17.901585350771967</v>
      </c>
      <c r="BT131" s="143">
        <f t="shared" si="243"/>
        <v>0.24363679972239419</v>
      </c>
      <c r="BU131" s="142">
        <f t="shared" si="244"/>
        <v>29.11307107468431</v>
      </c>
      <c r="BV131" s="24">
        <f t="shared" si="245"/>
        <v>25.051074779337323</v>
      </c>
      <c r="BW131" s="158">
        <f t="shared" si="246"/>
        <v>-0.23711881156941575</v>
      </c>
      <c r="BX131" s="159">
        <f t="shared" si="247"/>
        <v>19.110993699124293</v>
      </c>
      <c r="BY131" s="143">
        <f t="shared" si="248"/>
        <v>0.22825977436535241</v>
      </c>
      <c r="BZ131" s="142">
        <f t="shared" si="249"/>
        <v>30.769227456078433</v>
      </c>
      <c r="CA131" s="24">
        <f t="shared" si="250"/>
        <v>26.692524593264359</v>
      </c>
      <c r="CB131" s="158">
        <f t="shared" si="251"/>
        <v>-0.23894809488808355</v>
      </c>
      <c r="CC131" s="159">
        <f t="shared" si="252"/>
        <v>20.314396693950524</v>
      </c>
      <c r="CD131" s="143">
        <f t="shared" si="253"/>
        <v>0.21288274900831067</v>
      </c>
      <c r="CE131" s="142">
        <f t="shared" si="254"/>
        <v>32.374902606650416</v>
      </c>
      <c r="CF131" s="24">
        <f t="shared" si="255"/>
        <v>28.333974407191402</v>
      </c>
      <c r="CG131" s="158">
        <f t="shared" si="256"/>
        <v>-0.24077737820675135</v>
      </c>
      <c r="CH131" s="159">
        <f t="shared" si="257"/>
        <v>21.511794335250663</v>
      </c>
      <c r="CI131" s="143">
        <f t="shared" si="258"/>
        <v>0.19750572365126889</v>
      </c>
      <c r="CJ131" s="142">
        <f t="shared" si="259"/>
        <v>33.930096526400277</v>
      </c>
      <c r="CK131" s="15" t="e">
        <v>#REF!</v>
      </c>
      <c r="CL131" s="80" t="e">
        <f t="shared" si="260"/>
        <v>#REF!</v>
      </c>
      <c r="CM131" s="15"/>
      <c r="CN131" s="34">
        <v>33.909999999999997</v>
      </c>
      <c r="CO131" s="135">
        <f t="shared" si="261"/>
        <v>47635</v>
      </c>
      <c r="CP131" s="108">
        <f t="shared" si="262"/>
        <v>24.358890970781935</v>
      </c>
      <c r="CQ131" s="158">
        <f t="shared" si="263"/>
        <v>-7.3408071695622273E-2</v>
      </c>
      <c r="CR131" s="159">
        <f t="shared" si="264"/>
        <v>22.570751755972928</v>
      </c>
      <c r="CS131" s="141">
        <f t="shared" si="265"/>
        <v>0.39343346575722082</v>
      </c>
      <c r="CT131" s="142">
        <f t="shared" si="266"/>
        <v>33.942493867418946</v>
      </c>
      <c r="CU131" s="24">
        <f t="shared" si="267"/>
        <v>25.940354913447983</v>
      </c>
      <c r="CV131" s="158">
        <f t="shared" si="268"/>
        <v>-7.1230146281888992E-2</v>
      </c>
      <c r="CW131" s="159">
        <f t="shared" si="269"/>
        <v>24.092619638358965</v>
      </c>
      <c r="CX131" s="143">
        <f t="shared" si="270"/>
        <v>0.36745757497274922</v>
      </c>
      <c r="CY131" s="142">
        <f t="shared" si="271"/>
        <v>35.472334823876025</v>
      </c>
      <c r="CZ131" s="24">
        <f t="shared" si="272"/>
        <v>27.521818856114024</v>
      </c>
      <c r="DA131" s="158">
        <f t="shared" si="273"/>
        <v>-6.9052220868155725E-2</v>
      </c>
      <c r="DB131" s="159">
        <f t="shared" si="274"/>
        <v>25.621376141768263</v>
      </c>
      <c r="DC131" s="143">
        <f t="shared" si="275"/>
        <v>0.34148168418827768</v>
      </c>
      <c r="DD131" s="142">
        <f t="shared" si="276"/>
        <v>36.920015911024542</v>
      </c>
      <c r="DE131" s="24">
        <f t="shared" si="277"/>
        <v>29.103282798780068</v>
      </c>
      <c r="DF131" s="158">
        <f t="shared" si="278"/>
        <v>-6.6874295454422444E-2</v>
      </c>
      <c r="DG131" s="159">
        <f t="shared" si="279"/>
        <v>27.157021266200839</v>
      </c>
      <c r="DH131" s="143">
        <f t="shared" si="280"/>
        <v>0.31550579340380613</v>
      </c>
      <c r="DI131" s="142">
        <f t="shared" si="281"/>
        <v>38.285537128864519</v>
      </c>
      <c r="DJ131" s="24">
        <f t="shared" si="282"/>
        <v>30.684746741446112</v>
      </c>
      <c r="DK131" s="158">
        <f t="shared" si="283"/>
        <v>-6.4696370040689177E-2</v>
      </c>
      <c r="DL131" s="159">
        <f t="shared" si="284"/>
        <v>28.699555011656685</v>
      </c>
      <c r="DM131" s="143">
        <f t="shared" si="285"/>
        <v>0.28952990261933453</v>
      </c>
      <c r="DN131" s="142">
        <f t="shared" si="286"/>
        <v>39.568898477395948</v>
      </c>
      <c r="DO131" s="51" t="e">
        <v>#REF!</v>
      </c>
      <c r="DP131" s="80" t="e">
        <f t="shared" si="287"/>
        <v>#REF!</v>
      </c>
      <c r="DQ131" s="15"/>
      <c r="DR131">
        <v>51.4</v>
      </c>
      <c r="DS131" s="135">
        <f t="shared" si="288"/>
        <v>47635</v>
      </c>
      <c r="DT131" s="108">
        <f t="shared" si="289"/>
        <v>-14.702308230684809</v>
      </c>
      <c r="DU131" s="158">
        <f t="shared" si="290"/>
        <v>0</v>
      </c>
      <c r="DV131" s="159">
        <f t="shared" si="291"/>
        <v>-14.702308230684809</v>
      </c>
      <c r="DW131" s="141"/>
      <c r="DX131" s="142"/>
      <c r="DY131" s="24">
        <f t="shared" si="292"/>
        <v>-5.2339691287472299</v>
      </c>
      <c r="DZ131" s="158">
        <f t="shared" si="293"/>
        <v>0</v>
      </c>
      <c r="EA131" s="159">
        <f t="shared" si="294"/>
        <v>-5.2339691287472299</v>
      </c>
      <c r="EB131" s="143"/>
      <c r="EC131" s="142"/>
      <c r="ED131" s="24">
        <f t="shared" si="295"/>
        <v>4.2343699731903479</v>
      </c>
      <c r="EE131" s="158">
        <f t="shared" si="296"/>
        <v>0</v>
      </c>
      <c r="EF131" s="159">
        <f t="shared" si="297"/>
        <v>4.2343699731903479</v>
      </c>
      <c r="EG131" s="143"/>
      <c r="EH131" s="142"/>
      <c r="EI131" s="24">
        <f t="shared" si="298"/>
        <v>13.702709075127926</v>
      </c>
      <c r="EJ131" s="158">
        <f t="shared" si="299"/>
        <v>0</v>
      </c>
      <c r="EK131" s="159">
        <f t="shared" si="300"/>
        <v>13.702709075127926</v>
      </c>
      <c r="EL131" s="143"/>
      <c r="EM131" s="142"/>
      <c r="EN131" s="24">
        <f t="shared" si="301"/>
        <v>23.171048177065504</v>
      </c>
      <c r="EO131" s="158">
        <f t="shared" si="302"/>
        <v>0</v>
      </c>
      <c r="EP131" s="159">
        <f t="shared" si="303"/>
        <v>23.171048177065504</v>
      </c>
      <c r="EQ131" s="143"/>
      <c r="ER131" s="142"/>
      <c r="ES131" s="51"/>
      <c r="ET131" s="80"/>
      <c r="EU131" s="67"/>
      <c r="EV131" s="34"/>
    </row>
    <row r="132" spans="1:152" ht="15" customHeight="1">
      <c r="A132">
        <f t="shared" si="205"/>
        <v>2030</v>
      </c>
      <c r="B132" s="46">
        <v>47665</v>
      </c>
      <c r="C132" s="111">
        <f t="shared" si="206"/>
        <v>3.1749999999999998</v>
      </c>
      <c r="D132" s="108">
        <f t="shared" si="186"/>
        <v>18.747474818824095</v>
      </c>
      <c r="E132" s="158">
        <f t="shared" si="187"/>
        <v>-0.15625560938471811</v>
      </c>
      <c r="F132" s="159">
        <f t="shared" si="304"/>
        <v>15.818076716584079</v>
      </c>
      <c r="G132" s="141">
        <f t="shared" si="188"/>
        <v>0.37553532693906805</v>
      </c>
      <c r="H132" s="80">
        <f t="shared" si="305"/>
        <v>25.787813904193147</v>
      </c>
      <c r="I132" s="24">
        <f t="shared" si="189"/>
        <v>24.461669287066979</v>
      </c>
      <c r="J132" s="158">
        <f t="shared" si="190"/>
        <v>-0.16941604402231725</v>
      </c>
      <c r="K132" s="159">
        <f t="shared" si="306"/>
        <v>20.317470046269875</v>
      </c>
      <c r="L132" s="143">
        <f t="shared" si="191"/>
        <v>0.35214154209207965</v>
      </c>
      <c r="M132" s="142">
        <f t="shared" si="192"/>
        <v>33.075639231961212</v>
      </c>
      <c r="N132" s="24">
        <f t="shared" si="193"/>
        <v>30.175863755309859</v>
      </c>
      <c r="O132" s="158">
        <f t="shared" si="194"/>
        <v>-0.18257647865991636</v>
      </c>
      <c r="P132" s="159">
        <f t="shared" si="307"/>
        <v>24.666460810343985</v>
      </c>
      <c r="Q132" s="143">
        <f t="shared" si="195"/>
        <v>0.3287477572450912</v>
      </c>
      <c r="R132" s="142">
        <f t="shared" si="308"/>
        <v>40.096111287801413</v>
      </c>
      <c r="S132" s="24">
        <f t="shared" si="196"/>
        <v>35.890058223552749</v>
      </c>
      <c r="T132" s="158">
        <f t="shared" si="197"/>
        <v>-0.19573691329751552</v>
      </c>
      <c r="U132" s="159">
        <f t="shared" si="198"/>
        <v>28.86504900880642</v>
      </c>
      <c r="V132" s="143">
        <f t="shared" si="199"/>
        <v>0.30535397239810275</v>
      </c>
      <c r="W132" s="142">
        <f t="shared" si="200"/>
        <v>46.849230071713777</v>
      </c>
      <c r="X132" s="24">
        <f t="shared" si="201"/>
        <v>41.604252691795622</v>
      </c>
      <c r="Y132" s="158">
        <f t="shared" si="202"/>
        <v>-0.20889734793511464</v>
      </c>
      <c r="Z132" s="159">
        <f t="shared" si="309"/>
        <v>32.913234641657162</v>
      </c>
      <c r="AA132" s="143">
        <f t="shared" si="203"/>
        <v>0.28196018755111435</v>
      </c>
      <c r="AB132" s="142">
        <f t="shared" si="310"/>
        <v>53.334995583698273</v>
      </c>
      <c r="AC132" s="144" t="e">
        <v>#REF!</v>
      </c>
      <c r="AD132" s="80" t="e">
        <f t="shared" si="207"/>
        <v>#REF!</v>
      </c>
      <c r="AE132">
        <v>27.77</v>
      </c>
      <c r="AG132" s="135">
        <f t="shared" si="208"/>
        <v>47665</v>
      </c>
      <c r="AH132" s="108">
        <f t="shared" si="209"/>
        <v>24.818626381520659</v>
      </c>
      <c r="AI132" s="158">
        <f t="shared" si="210"/>
        <v>-5.6916060356251755E-2</v>
      </c>
      <c r="AJ132" s="159">
        <f t="shared" si="211"/>
        <v>23.406047944430767</v>
      </c>
      <c r="AK132" s="143">
        <f t="shared" si="212"/>
        <v>0.287808195264592</v>
      </c>
      <c r="AL132" s="142">
        <f t="shared" si="213"/>
        <v>31.961630449332315</v>
      </c>
      <c r="AM132" s="24">
        <f t="shared" si="214"/>
        <v>26.351505739526797</v>
      </c>
      <c r="AN132" s="158">
        <f t="shared" si="215"/>
        <v>-6.7986353150538567E-2</v>
      </c>
      <c r="AO132" s="159">
        <f t="shared" si="216"/>
        <v>24.559962964270884</v>
      </c>
      <c r="AP132" s="143">
        <f t="shared" si="217"/>
        <v>0.26952551536653224</v>
      </c>
      <c r="AQ132" s="142">
        <f t="shared" si="218"/>
        <v>33.453908904656892</v>
      </c>
      <c r="AR132" s="24">
        <f t="shared" si="219"/>
        <v>27.884385097532935</v>
      </c>
      <c r="AS132" s="158">
        <f t="shared" si="220"/>
        <v>-7.9056645944825379E-2</v>
      </c>
      <c r="AT132" s="159">
        <f t="shared" si="221"/>
        <v>25.679939137488105</v>
      </c>
      <c r="AU132" s="143">
        <f t="shared" si="222"/>
        <v>0.25124283546847248</v>
      </c>
      <c r="AV132" s="142">
        <f t="shared" si="223"/>
        <v>34.890137074731932</v>
      </c>
      <c r="AW132" s="24">
        <f t="shared" si="224"/>
        <v>29.417264455539073</v>
      </c>
      <c r="AX132" s="158">
        <f t="shared" si="225"/>
        <v>-9.0126938739112164E-2</v>
      </c>
      <c r="AY132" s="159">
        <f t="shared" si="226"/>
        <v>26.765976464082442</v>
      </c>
      <c r="AZ132" s="143">
        <f t="shared" si="227"/>
        <v>0.23296015557041272</v>
      </c>
      <c r="BA132" s="142">
        <f t="shared" si="228"/>
        <v>36.270314959557432</v>
      </c>
      <c r="BB132" s="24">
        <f t="shared" si="204"/>
        <v>30.95014381354521</v>
      </c>
      <c r="BC132" s="158">
        <f t="shared" si="229"/>
        <v>-0.10119723153339898</v>
      </c>
      <c r="BD132" s="159">
        <f t="shared" si="230"/>
        <v>27.81807494405388</v>
      </c>
      <c r="BE132" s="143">
        <f t="shared" si="231"/>
        <v>0.21467747567235296</v>
      </c>
      <c r="BF132" s="142">
        <f t="shared" si="232"/>
        <v>37.594442559133391</v>
      </c>
      <c r="BG132" s="153" t="e">
        <v>#REF!</v>
      </c>
      <c r="BH132" s="80" t="e">
        <f t="shared" si="233"/>
        <v>#REF!</v>
      </c>
      <c r="BI132" s="24">
        <v>30.71</v>
      </c>
      <c r="BJ132" s="154">
        <v>46.05</v>
      </c>
      <c r="BK132" s="135">
        <f t="shared" si="234"/>
        <v>47665</v>
      </c>
      <c r="BL132" s="108">
        <f t="shared" si="235"/>
        <v>22.90058187738877</v>
      </c>
      <c r="BM132" s="158">
        <f t="shared" si="236"/>
        <v>-0.23472223461709546</v>
      </c>
      <c r="BN132" s="159">
        <f t="shared" si="237"/>
        <v>17.525306125096321</v>
      </c>
      <c r="BO132" s="141">
        <f t="shared" si="238"/>
        <v>0.24840549164700856</v>
      </c>
      <c r="BP132" s="142">
        <f t="shared" si="239"/>
        <v>28.589212177644104</v>
      </c>
      <c r="BQ132" s="24">
        <f t="shared" si="240"/>
        <v>24.62742189038358</v>
      </c>
      <c r="BR132" s="158">
        <f t="shared" si="241"/>
        <v>-0.23664667946029302</v>
      </c>
      <c r="BS132" s="159">
        <f t="shared" si="242"/>
        <v>18.799424276356572</v>
      </c>
      <c r="BT132" s="143">
        <f t="shared" si="243"/>
        <v>0.23222853488471318</v>
      </c>
      <c r="BU132" s="142">
        <f t="shared" si="244"/>
        <v>30.34661199397507</v>
      </c>
      <c r="BV132" s="24">
        <f t="shared" si="245"/>
        <v>26.354261903378397</v>
      </c>
      <c r="BW132" s="158">
        <f t="shared" si="246"/>
        <v>-0.23857112430349059</v>
      </c>
      <c r="BX132" s="159">
        <f t="shared" si="247"/>
        <v>20.066896010900763</v>
      </c>
      <c r="BY132" s="143">
        <f t="shared" si="248"/>
        <v>0.21605157812241774</v>
      </c>
      <c r="BZ132" s="142">
        <f t="shared" si="249"/>
        <v>32.048141777854809</v>
      </c>
      <c r="CA132" s="24">
        <f t="shared" si="250"/>
        <v>28.081101916373207</v>
      </c>
      <c r="CB132" s="158">
        <f t="shared" si="251"/>
        <v>-0.24049556914668815</v>
      </c>
      <c r="CC132" s="159">
        <f t="shared" si="252"/>
        <v>21.327721328728877</v>
      </c>
      <c r="CD132" s="143">
        <f t="shared" si="253"/>
        <v>0.19987462136012235</v>
      </c>
      <c r="CE132" s="142">
        <f t="shared" si="254"/>
        <v>33.693801529283306</v>
      </c>
      <c r="CF132" s="24">
        <f t="shared" si="255"/>
        <v>29.807941929368024</v>
      </c>
      <c r="CG132" s="158">
        <f t="shared" si="256"/>
        <v>-0.24242001398988572</v>
      </c>
      <c r="CH132" s="159">
        <f t="shared" si="257"/>
        <v>22.581900229840926</v>
      </c>
      <c r="CI132" s="143">
        <f t="shared" si="258"/>
        <v>0.18369766459782688</v>
      </c>
      <c r="CJ132" s="142">
        <f t="shared" si="259"/>
        <v>35.283591248260578</v>
      </c>
      <c r="CK132" s="15" t="e">
        <v>#REF!</v>
      </c>
      <c r="CL132" s="80" t="e">
        <f t="shared" si="260"/>
        <v>#REF!</v>
      </c>
      <c r="CM132" s="15"/>
      <c r="CN132" s="34">
        <v>43.06</v>
      </c>
      <c r="CO132" s="135">
        <f t="shared" si="261"/>
        <v>47665</v>
      </c>
      <c r="CP132" s="108">
        <f t="shared" si="262"/>
        <v>25.626069858261317</v>
      </c>
      <c r="CQ132" s="158">
        <f t="shared" si="263"/>
        <v>-7.1662966398984868E-2</v>
      </c>
      <c r="CR132" s="159">
        <f t="shared" si="264"/>
        <v>23.789629675070699</v>
      </c>
      <c r="CS132" s="141">
        <f t="shared" si="265"/>
        <v>0.37261977567076687</v>
      </c>
      <c r="CT132" s="142">
        <f t="shared" si="266"/>
        <v>35.174850260170054</v>
      </c>
      <c r="CU132" s="24">
        <f t="shared" si="267"/>
        <v>27.289803462623375</v>
      </c>
      <c r="CV132" s="158">
        <f t="shared" si="268"/>
        <v>-6.9371742678440401E-2</v>
      </c>
      <c r="CW132" s="159">
        <f t="shared" si="269"/>
        <v>25.396662239069055</v>
      </c>
      <c r="CX132" s="143">
        <f t="shared" si="270"/>
        <v>0.34529258771824961</v>
      </c>
      <c r="CY132" s="142">
        <f t="shared" si="271"/>
        <v>36.712770318555044</v>
      </c>
      <c r="CZ132" s="24">
        <f t="shared" si="272"/>
        <v>28.95353706698543</v>
      </c>
      <c r="DA132" s="158">
        <f t="shared" si="273"/>
        <v>-6.7080518957895963E-2</v>
      </c>
      <c r="DB132" s="159">
        <f t="shared" si="274"/>
        <v>27.011318774865369</v>
      </c>
      <c r="DC132" s="143">
        <f t="shared" si="275"/>
        <v>0.31796539976573235</v>
      </c>
      <c r="DD132" s="142">
        <f t="shared" si="276"/>
        <v>38.159760055121403</v>
      </c>
      <c r="DE132" s="24">
        <f t="shared" si="277"/>
        <v>30.617270671347487</v>
      </c>
      <c r="DF132" s="158">
        <f t="shared" si="278"/>
        <v>-6.478929523735151E-2</v>
      </c>
      <c r="DG132" s="159">
        <f t="shared" si="279"/>
        <v>28.633599282459649</v>
      </c>
      <c r="DH132" s="143">
        <f t="shared" si="280"/>
        <v>0.29063821181321503</v>
      </c>
      <c r="DI132" s="142">
        <f t="shared" si="281"/>
        <v>39.515819469869115</v>
      </c>
      <c r="DJ132" s="24">
        <f t="shared" si="282"/>
        <v>32.281004275709549</v>
      </c>
      <c r="DK132" s="158">
        <f t="shared" si="283"/>
        <v>-6.2498071516807058E-2</v>
      </c>
      <c r="DL132" s="159">
        <f t="shared" si="284"/>
        <v>30.263503761851897</v>
      </c>
      <c r="DM132" s="143">
        <f t="shared" si="285"/>
        <v>0.26331102386069771</v>
      </c>
      <c r="DN132" s="142">
        <f t="shared" si="286"/>
        <v>40.780948562798187</v>
      </c>
      <c r="DO132" s="51" t="e">
        <v>#REF!</v>
      </c>
      <c r="DP132" s="80" t="e">
        <f t="shared" si="287"/>
        <v>#REF!</v>
      </c>
      <c r="DQ132" s="15"/>
      <c r="DR132">
        <v>56.43</v>
      </c>
      <c r="DS132" s="135">
        <f t="shared" si="288"/>
        <v>47665</v>
      </c>
      <c r="DT132" s="108">
        <f t="shared" si="289"/>
        <v>-15.467140037251248</v>
      </c>
      <c r="DU132" s="158">
        <f t="shared" si="290"/>
        <v>0</v>
      </c>
      <c r="DV132" s="159">
        <f t="shared" si="291"/>
        <v>-15.467140037251248</v>
      </c>
      <c r="DW132" s="141"/>
      <c r="DX132" s="142"/>
      <c r="DY132" s="24">
        <f t="shared" si="292"/>
        <v>-5.506246515497832</v>
      </c>
      <c r="DZ132" s="158">
        <f t="shared" si="293"/>
        <v>0</v>
      </c>
      <c r="EA132" s="159">
        <f t="shared" si="294"/>
        <v>-5.506246515497832</v>
      </c>
      <c r="EB132" s="143"/>
      <c r="EC132" s="142"/>
      <c r="ED132" s="24">
        <f t="shared" si="295"/>
        <v>4.454647006255585</v>
      </c>
      <c r="EE132" s="158">
        <f t="shared" si="296"/>
        <v>0</v>
      </c>
      <c r="EF132" s="159">
        <f t="shared" si="297"/>
        <v>4.454647006255585</v>
      </c>
      <c r="EG132" s="143"/>
      <c r="EH132" s="142"/>
      <c r="EI132" s="24">
        <f t="shared" si="298"/>
        <v>14.415540528009</v>
      </c>
      <c r="EJ132" s="158">
        <f t="shared" si="299"/>
        <v>0</v>
      </c>
      <c r="EK132" s="159">
        <f t="shared" si="300"/>
        <v>14.415540528009</v>
      </c>
      <c r="EL132" s="143"/>
      <c r="EM132" s="142"/>
      <c r="EN132" s="24">
        <f t="shared" si="301"/>
        <v>24.37643404976242</v>
      </c>
      <c r="EO132" s="158">
        <f t="shared" si="302"/>
        <v>0</v>
      </c>
      <c r="EP132" s="159">
        <f t="shared" si="303"/>
        <v>24.37643404976242</v>
      </c>
      <c r="EQ132" s="143"/>
      <c r="ER132" s="142"/>
      <c r="ES132" s="51"/>
      <c r="ET132" s="80"/>
      <c r="EU132" s="67"/>
      <c r="EV132" s="34"/>
    </row>
    <row r="133" spans="1:152" ht="15" customHeight="1">
      <c r="A133">
        <f t="shared" si="205"/>
        <v>2030</v>
      </c>
      <c r="B133" s="48">
        <v>47696</v>
      </c>
      <c r="C133" s="111">
        <f t="shared" si="206"/>
        <v>3.2120000000000002</v>
      </c>
      <c r="D133" s="108">
        <f t="shared" si="186"/>
        <v>18.965949328523781</v>
      </c>
      <c r="E133" s="158">
        <f t="shared" si="187"/>
        <v>-0.15675878083274344</v>
      </c>
      <c r="F133" s="159">
        <f t="shared" si="304"/>
        <v>15.992870234448803</v>
      </c>
      <c r="G133" s="141">
        <f t="shared" si="188"/>
        <v>0.3746408971637305</v>
      </c>
      <c r="H133" s="80">
        <f t="shared" si="305"/>
        <v>26.071369600523781</v>
      </c>
      <c r="I133" s="24">
        <f t="shared" si="189"/>
        <v>24.746734409467447</v>
      </c>
      <c r="J133" s="158">
        <f t="shared" si="190"/>
        <v>-0.17007258116533192</v>
      </c>
      <c r="K133" s="159">
        <f t="shared" si="306"/>
        <v>20.537993413036382</v>
      </c>
      <c r="L133" s="143">
        <f t="shared" si="191"/>
        <v>0.35097449183191098</v>
      </c>
      <c r="M133" s="142">
        <f t="shared" si="192"/>
        <v>33.432206943329554</v>
      </c>
      <c r="N133" s="24">
        <f t="shared" si="193"/>
        <v>30.527519490411112</v>
      </c>
      <c r="O133" s="158">
        <f t="shared" si="194"/>
        <v>-0.18338638149792041</v>
      </c>
      <c r="P133" s="159">
        <f t="shared" si="307"/>
        <v>24.92918815495738</v>
      </c>
      <c r="Q133" s="143">
        <f t="shared" si="195"/>
        <v>0.32730808650009152</v>
      </c>
      <c r="R133" s="142">
        <f t="shared" si="308"/>
        <v>40.519423480411824</v>
      </c>
      <c r="S133" s="24">
        <f t="shared" si="196"/>
        <v>36.308304571354782</v>
      </c>
      <c r="T133" s="158">
        <f t="shared" si="197"/>
        <v>-0.19670018183050891</v>
      </c>
      <c r="U133" s="159">
        <f t="shared" si="198"/>
        <v>29.166454460211796</v>
      </c>
      <c r="V133" s="143">
        <f t="shared" si="199"/>
        <v>0.30364168116827206</v>
      </c>
      <c r="W133" s="142">
        <f t="shared" si="200"/>
        <v>47.333019211770605</v>
      </c>
      <c r="X133" s="24">
        <f t="shared" si="201"/>
        <v>42.089089652298448</v>
      </c>
      <c r="Y133" s="158">
        <f t="shared" si="202"/>
        <v>-0.21001398216309736</v>
      </c>
      <c r="Z133" s="159">
        <f t="shared" si="309"/>
        <v>33.249792328799636</v>
      </c>
      <c r="AA133" s="143">
        <f t="shared" si="203"/>
        <v>0.27997527583645254</v>
      </c>
      <c r="AB133" s="142">
        <f t="shared" si="310"/>
        <v>53.87299413740589</v>
      </c>
      <c r="AC133" s="144" t="e">
        <v>#REF!</v>
      </c>
      <c r="AD133" s="80" t="e">
        <f t="shared" si="207"/>
        <v>#REF!</v>
      </c>
      <c r="AE133">
        <v>42.72</v>
      </c>
      <c r="AG133" s="135">
        <f t="shared" si="208"/>
        <v>47696</v>
      </c>
      <c r="AH133" s="108">
        <f t="shared" si="209"/>
        <v>25.107851318880115</v>
      </c>
      <c r="AI133" s="158">
        <f t="shared" si="210"/>
        <v>-5.9004812300920848E-2</v>
      </c>
      <c r="AJ133" s="159">
        <f t="shared" si="211"/>
        <v>23.626367264530167</v>
      </c>
      <c r="AK133" s="143">
        <f t="shared" si="212"/>
        <v>0.28435860419229952</v>
      </c>
      <c r="AL133" s="142">
        <f t="shared" si="213"/>
        <v>32.24748487418465</v>
      </c>
      <c r="AM133" s="24">
        <f t="shared" si="214"/>
        <v>26.658594152869316</v>
      </c>
      <c r="AN133" s="158">
        <f t="shared" si="215"/>
        <v>-7.0204113231708012E-2</v>
      </c>
      <c r="AO133" s="159">
        <f t="shared" si="216"/>
        <v>24.78705119036313</v>
      </c>
      <c r="AP133" s="143">
        <f t="shared" si="217"/>
        <v>0.26586286629227818</v>
      </c>
      <c r="AQ133" s="142">
        <f t="shared" si="218"/>
        <v>33.746124405673719</v>
      </c>
      <c r="AR133" s="24">
        <f t="shared" si="219"/>
        <v>28.209336986858521</v>
      </c>
      <c r="AS133" s="158">
        <f t="shared" si="220"/>
        <v>-8.1403414162495177E-2</v>
      </c>
      <c r="AT133" s="159">
        <f t="shared" si="221"/>
        <v>25.913000644867882</v>
      </c>
      <c r="AU133" s="143">
        <f t="shared" si="222"/>
        <v>0.24736712839225672</v>
      </c>
      <c r="AV133" s="142">
        <f t="shared" si="223"/>
        <v>35.18739967114719</v>
      </c>
      <c r="AW133" s="24">
        <f t="shared" si="224"/>
        <v>29.760079820847722</v>
      </c>
      <c r="AX133" s="158">
        <f t="shared" si="225"/>
        <v>-9.2602715093282342E-2</v>
      </c>
      <c r="AY133" s="159">
        <f t="shared" si="226"/>
        <v>27.00421562804442</v>
      </c>
      <c r="AZ133" s="143">
        <f t="shared" si="227"/>
        <v>0.22887139049223532</v>
      </c>
      <c r="BA133" s="142">
        <f t="shared" si="228"/>
        <v>36.571310670605051</v>
      </c>
      <c r="BB133" s="24">
        <f t="shared" si="204"/>
        <v>31.310822654836922</v>
      </c>
      <c r="BC133" s="158">
        <f t="shared" si="229"/>
        <v>-0.10380201602406951</v>
      </c>
      <c r="BD133" s="159">
        <f t="shared" si="230"/>
        <v>28.060696139892745</v>
      </c>
      <c r="BE133" s="143">
        <f t="shared" si="231"/>
        <v>0.21037565259221391</v>
      </c>
      <c r="BF133" s="142">
        <f t="shared" si="232"/>
        <v>37.897857404047322</v>
      </c>
      <c r="BG133" s="153" t="e">
        <v>#REF!</v>
      </c>
      <c r="BH133" s="80" t="e">
        <f t="shared" si="233"/>
        <v>#REF!</v>
      </c>
      <c r="BI133" s="24">
        <v>43.82</v>
      </c>
      <c r="BJ133" s="154">
        <v>66.760000000000005</v>
      </c>
      <c r="BK133" s="135">
        <f t="shared" si="234"/>
        <v>47696</v>
      </c>
      <c r="BL133" s="108">
        <f t="shared" si="235"/>
        <v>23.167454800054404</v>
      </c>
      <c r="BM133" s="158">
        <f t="shared" si="236"/>
        <v>-0.23501964619891436</v>
      </c>
      <c r="BN133" s="159">
        <f t="shared" si="237"/>
        <v>17.722647769616277</v>
      </c>
      <c r="BO133" s="141">
        <f t="shared" si="238"/>
        <v>0.24590543854509891</v>
      </c>
      <c r="BP133" s="142">
        <f t="shared" si="239"/>
        <v>28.864457932635538</v>
      </c>
      <c r="BQ133" s="24">
        <f t="shared" si="240"/>
        <v>24.914418617925062</v>
      </c>
      <c r="BR133" s="158">
        <f t="shared" si="241"/>
        <v>-0.23696651764343421</v>
      </c>
      <c r="BS133" s="159">
        <f t="shared" si="242"/>
        <v>19.010535598924616</v>
      </c>
      <c r="BT133" s="143">
        <f t="shared" si="243"/>
        <v>0.22953996291659723</v>
      </c>
      <c r="BU133" s="142">
        <f t="shared" si="244"/>
        <v>30.63327334357216</v>
      </c>
      <c r="BV133" s="24">
        <f t="shared" si="245"/>
        <v>26.661382435795723</v>
      </c>
      <c r="BW133" s="158">
        <f t="shared" si="246"/>
        <v>-0.23891338908795409</v>
      </c>
      <c r="BX133" s="159">
        <f t="shared" si="247"/>
        <v>20.291621200289715</v>
      </c>
      <c r="BY133" s="143">
        <f t="shared" si="248"/>
        <v>0.21317448728809552</v>
      </c>
      <c r="BZ133" s="142">
        <f t="shared" si="249"/>
        <v>32.344908966938313</v>
      </c>
      <c r="CA133" s="24">
        <f t="shared" si="250"/>
        <v>28.40834625366638</v>
      </c>
      <c r="CB133" s="158">
        <f t="shared" si="251"/>
        <v>-0.24086026053247395</v>
      </c>
      <c r="CC133" s="159">
        <f t="shared" si="252"/>
        <v>21.565904573711567</v>
      </c>
      <c r="CD133" s="143">
        <f t="shared" si="253"/>
        <v>0.19680901165959386</v>
      </c>
      <c r="CE133" s="142">
        <f t="shared" si="254"/>
        <v>33.999364802733986</v>
      </c>
      <c r="CF133" s="24">
        <f t="shared" si="255"/>
        <v>30.155310071537041</v>
      </c>
      <c r="CG133" s="158">
        <f t="shared" si="256"/>
        <v>-0.24280713197699383</v>
      </c>
      <c r="CH133" s="159">
        <f t="shared" si="257"/>
        <v>22.833385719190176</v>
      </c>
      <c r="CI133" s="143">
        <f t="shared" si="258"/>
        <v>0.18044353603109209</v>
      </c>
      <c r="CJ133" s="142">
        <f t="shared" si="259"/>
        <v>35.59664085095919</v>
      </c>
      <c r="CK133" s="15" t="e">
        <v>#REF!</v>
      </c>
      <c r="CL133" s="80" t="e">
        <f t="shared" si="260"/>
        <v>#REF!</v>
      </c>
      <c r="CM133" s="15"/>
      <c r="CN133" s="34">
        <v>62.1</v>
      </c>
      <c r="CO133" s="135">
        <f t="shared" si="261"/>
        <v>47696</v>
      </c>
      <c r="CP133" s="108">
        <f t="shared" si="262"/>
        <v>25.924704373144994</v>
      </c>
      <c r="CQ133" s="158">
        <f t="shared" si="263"/>
        <v>-7.125169954563719E-2</v>
      </c>
      <c r="CR133" s="159">
        <f t="shared" si="264"/>
        <v>24.077525126340202</v>
      </c>
      <c r="CS133" s="141">
        <f t="shared" si="265"/>
        <v>0.36771463851663444</v>
      </c>
      <c r="CT133" s="142">
        <f t="shared" si="266"/>
        <v>35.457597670366617</v>
      </c>
      <c r="CU133" s="24">
        <f t="shared" si="267"/>
        <v>27.607826369116943</v>
      </c>
      <c r="CV133" s="158">
        <f t="shared" si="268"/>
        <v>-6.8933774950239141E-2</v>
      </c>
      <c r="CW133" s="159">
        <f t="shared" si="269"/>
        <v>25.704714679322958</v>
      </c>
      <c r="CX133" s="143">
        <f t="shared" si="270"/>
        <v>0.34006899199585156</v>
      </c>
      <c r="CY133" s="142">
        <f t="shared" si="271"/>
        <v>36.996392053659029</v>
      </c>
      <c r="CZ133" s="24">
        <f t="shared" si="272"/>
        <v>29.290948365088887</v>
      </c>
      <c r="DA133" s="158">
        <f t="shared" si="273"/>
        <v>-6.6615850354841105E-2</v>
      </c>
      <c r="DB133" s="159">
        <f t="shared" si="274"/>
        <v>27.339706932048749</v>
      </c>
      <c r="DC133" s="143">
        <f t="shared" si="275"/>
        <v>0.31242334547506873</v>
      </c>
      <c r="DD133" s="142">
        <f t="shared" si="276"/>
        <v>38.442124445447448</v>
      </c>
      <c r="DE133" s="24">
        <f t="shared" si="277"/>
        <v>30.974070361060832</v>
      </c>
      <c r="DF133" s="158">
        <f t="shared" si="278"/>
        <v>-6.429792575944307E-2</v>
      </c>
      <c r="DG133" s="159">
        <f t="shared" si="279"/>
        <v>28.982501884517578</v>
      </c>
      <c r="DH133" s="143">
        <f t="shared" si="280"/>
        <v>0.28477769895428584</v>
      </c>
      <c r="DI133" s="142">
        <f t="shared" si="281"/>
        <v>39.794794845731879</v>
      </c>
      <c r="DJ133" s="24">
        <f t="shared" si="282"/>
        <v>32.657192357032777</v>
      </c>
      <c r="DK133" s="158">
        <f t="shared" si="283"/>
        <v>-6.1980001164045034E-2</v>
      </c>
      <c r="DL133" s="159">
        <f t="shared" si="284"/>
        <v>30.633099536729443</v>
      </c>
      <c r="DM133" s="143">
        <f t="shared" si="285"/>
        <v>0.25713205243350301</v>
      </c>
      <c r="DN133" s="142">
        <f t="shared" si="286"/>
        <v>41.054403254512323</v>
      </c>
      <c r="DO133" s="51" t="e">
        <v>#REF!</v>
      </c>
      <c r="DP133" s="80" t="e">
        <f t="shared" si="287"/>
        <v>#REF!</v>
      </c>
      <c r="DQ133" s="15"/>
      <c r="DR133">
        <v>82.87</v>
      </c>
      <c r="DS133" s="135">
        <f t="shared" si="288"/>
        <v>47696</v>
      </c>
      <c r="DT133" s="108">
        <f t="shared" si="289"/>
        <v>-15.647387023512129</v>
      </c>
      <c r="DU133" s="158">
        <f t="shared" si="290"/>
        <v>0</v>
      </c>
      <c r="DV133" s="159">
        <f t="shared" si="291"/>
        <v>-15.647387023512129</v>
      </c>
      <c r="DW133" s="141"/>
      <c r="DX133" s="142"/>
      <c r="DY133" s="24">
        <f t="shared" si="292"/>
        <v>-5.5704137977256813</v>
      </c>
      <c r="DZ133" s="158">
        <f t="shared" si="293"/>
        <v>0</v>
      </c>
      <c r="EA133" s="159">
        <f t="shared" si="294"/>
        <v>-5.5704137977256813</v>
      </c>
      <c r="EB133" s="143"/>
      <c r="EC133" s="142"/>
      <c r="ED133" s="24">
        <f t="shared" si="295"/>
        <v>4.5065594280607684</v>
      </c>
      <c r="EE133" s="158">
        <f t="shared" si="296"/>
        <v>0</v>
      </c>
      <c r="EF133" s="159">
        <f t="shared" si="297"/>
        <v>4.5065594280607684</v>
      </c>
      <c r="EG133" s="143"/>
      <c r="EH133" s="142"/>
      <c r="EI133" s="24">
        <f t="shared" si="298"/>
        <v>14.583532653847218</v>
      </c>
      <c r="EJ133" s="158">
        <f t="shared" si="299"/>
        <v>0</v>
      </c>
      <c r="EK133" s="159">
        <f t="shared" si="300"/>
        <v>14.583532653847218</v>
      </c>
      <c r="EL133" s="143"/>
      <c r="EM133" s="142"/>
      <c r="EN133" s="24">
        <f t="shared" si="301"/>
        <v>24.660505879633668</v>
      </c>
      <c r="EO133" s="158">
        <f t="shared" si="302"/>
        <v>0</v>
      </c>
      <c r="EP133" s="159">
        <f t="shared" si="303"/>
        <v>24.660505879633668</v>
      </c>
      <c r="EQ133" s="143"/>
      <c r="ER133" s="142"/>
      <c r="ES133" s="51"/>
      <c r="ET133" s="80"/>
      <c r="EU133" s="67"/>
      <c r="EV133" s="34"/>
    </row>
    <row r="134" spans="1:152" ht="16">
      <c r="A134">
        <f t="shared" si="205"/>
        <v>2030</v>
      </c>
      <c r="B134" s="46">
        <v>47727</v>
      </c>
      <c r="C134" s="111">
        <f t="shared" si="206"/>
        <v>3.1749999999999998</v>
      </c>
      <c r="D134" s="108">
        <f t="shared" si="186"/>
        <v>18.747474818824095</v>
      </c>
      <c r="E134" s="158">
        <f t="shared" si="187"/>
        <v>-0.15625560938471811</v>
      </c>
      <c r="F134" s="159">
        <f t="shared" si="304"/>
        <v>15.818076716584079</v>
      </c>
      <c r="G134" s="141">
        <f t="shared" si="188"/>
        <v>0.37553532693906805</v>
      </c>
      <c r="H134" s="80">
        <f t="shared" si="305"/>
        <v>25.787813904193147</v>
      </c>
      <c r="I134" s="24">
        <f t="shared" si="189"/>
        <v>24.461669287066979</v>
      </c>
      <c r="J134" s="158">
        <f t="shared" si="190"/>
        <v>-0.16941604402231725</v>
      </c>
      <c r="K134" s="159">
        <f t="shared" si="306"/>
        <v>20.317470046269875</v>
      </c>
      <c r="L134" s="143">
        <f t="shared" si="191"/>
        <v>0.35214154209207965</v>
      </c>
      <c r="M134" s="142">
        <f t="shared" si="192"/>
        <v>33.075639231961212</v>
      </c>
      <c r="N134" s="24">
        <f t="shared" si="193"/>
        <v>30.175863755309859</v>
      </c>
      <c r="O134" s="158">
        <f t="shared" si="194"/>
        <v>-0.18257647865991636</v>
      </c>
      <c r="P134" s="159">
        <f t="shared" si="307"/>
        <v>24.666460810343985</v>
      </c>
      <c r="Q134" s="143">
        <f t="shared" si="195"/>
        <v>0.3287477572450912</v>
      </c>
      <c r="R134" s="142">
        <f t="shared" si="308"/>
        <v>40.096111287801413</v>
      </c>
      <c r="S134" s="24">
        <f t="shared" si="196"/>
        <v>35.890058223552749</v>
      </c>
      <c r="T134" s="158">
        <f t="shared" si="197"/>
        <v>-0.19573691329751552</v>
      </c>
      <c r="U134" s="159">
        <f t="shared" si="198"/>
        <v>28.86504900880642</v>
      </c>
      <c r="V134" s="143">
        <f t="shared" si="199"/>
        <v>0.30535397239810275</v>
      </c>
      <c r="W134" s="142">
        <f t="shared" si="200"/>
        <v>46.849230071713777</v>
      </c>
      <c r="X134" s="24">
        <f t="shared" si="201"/>
        <v>41.604252691795622</v>
      </c>
      <c r="Y134" s="158">
        <f t="shared" si="202"/>
        <v>-0.20889734793511464</v>
      </c>
      <c r="Z134" s="159">
        <f t="shared" si="309"/>
        <v>32.913234641657162</v>
      </c>
      <c r="AA134" s="143">
        <f t="shared" si="203"/>
        <v>0.28196018755111435</v>
      </c>
      <c r="AB134" s="142">
        <f t="shared" si="310"/>
        <v>53.334995583698273</v>
      </c>
      <c r="AC134" s="144" t="e">
        <v>#REF!</v>
      </c>
      <c r="AD134" s="80" t="e">
        <f t="shared" si="207"/>
        <v>#REF!</v>
      </c>
      <c r="AE134">
        <v>33.020000000000003</v>
      </c>
      <c r="AG134" s="135">
        <f t="shared" si="208"/>
        <v>47727</v>
      </c>
      <c r="AH134" s="108">
        <f t="shared" si="209"/>
        <v>24.818626381520659</v>
      </c>
      <c r="AI134" s="158">
        <f t="shared" si="210"/>
        <v>-5.6916060356251755E-2</v>
      </c>
      <c r="AJ134" s="159">
        <f t="shared" si="211"/>
        <v>23.406047944430767</v>
      </c>
      <c r="AK134" s="143">
        <f t="shared" si="212"/>
        <v>0.287808195264592</v>
      </c>
      <c r="AL134" s="142">
        <f t="shared" si="213"/>
        <v>31.961630449332315</v>
      </c>
      <c r="AM134" s="24">
        <f t="shared" si="214"/>
        <v>26.351505739526797</v>
      </c>
      <c r="AN134" s="158">
        <f t="shared" si="215"/>
        <v>-6.7986353150538567E-2</v>
      </c>
      <c r="AO134" s="159">
        <f t="shared" si="216"/>
        <v>24.559962964270884</v>
      </c>
      <c r="AP134" s="143">
        <f t="shared" si="217"/>
        <v>0.26952551536653224</v>
      </c>
      <c r="AQ134" s="142">
        <f t="shared" si="218"/>
        <v>33.453908904656892</v>
      </c>
      <c r="AR134" s="24">
        <f t="shared" si="219"/>
        <v>27.884385097532935</v>
      </c>
      <c r="AS134" s="158">
        <f t="shared" si="220"/>
        <v>-7.9056645944825379E-2</v>
      </c>
      <c r="AT134" s="159">
        <f t="shared" si="221"/>
        <v>25.679939137488105</v>
      </c>
      <c r="AU134" s="143">
        <f t="shared" si="222"/>
        <v>0.25124283546847248</v>
      </c>
      <c r="AV134" s="142">
        <f t="shared" si="223"/>
        <v>34.890137074731932</v>
      </c>
      <c r="AW134" s="24">
        <f t="shared" si="224"/>
        <v>29.417264455539073</v>
      </c>
      <c r="AX134" s="158">
        <f t="shared" si="225"/>
        <v>-9.0126938739112164E-2</v>
      </c>
      <c r="AY134" s="159">
        <f t="shared" si="226"/>
        <v>26.765976464082442</v>
      </c>
      <c r="AZ134" s="143">
        <f t="shared" si="227"/>
        <v>0.23296015557041272</v>
      </c>
      <c r="BA134" s="142">
        <f t="shared" si="228"/>
        <v>36.270314959557432</v>
      </c>
      <c r="BB134" s="24">
        <f t="shared" si="204"/>
        <v>30.95014381354521</v>
      </c>
      <c r="BC134" s="158">
        <f t="shared" si="229"/>
        <v>-0.10119723153339898</v>
      </c>
      <c r="BD134" s="159">
        <f t="shared" si="230"/>
        <v>27.81807494405388</v>
      </c>
      <c r="BE134" s="143">
        <f t="shared" si="231"/>
        <v>0.21467747567235296</v>
      </c>
      <c r="BF134" s="142">
        <f t="shared" si="232"/>
        <v>37.594442559133391</v>
      </c>
      <c r="BG134" s="153" t="e">
        <v>#REF!</v>
      </c>
      <c r="BH134" s="80" t="e">
        <f t="shared" si="233"/>
        <v>#REF!</v>
      </c>
      <c r="BI134" s="24">
        <v>23.91</v>
      </c>
      <c r="BJ134" s="154">
        <v>33.18</v>
      </c>
      <c r="BK134" s="135">
        <f t="shared" si="234"/>
        <v>47727</v>
      </c>
      <c r="BL134" s="108">
        <f t="shared" si="235"/>
        <v>22.90058187738877</v>
      </c>
      <c r="BM134" s="158">
        <f t="shared" si="236"/>
        <v>-0.23472223461709546</v>
      </c>
      <c r="BN134" s="159">
        <f t="shared" si="237"/>
        <v>17.525306125096321</v>
      </c>
      <c r="BO134" s="141">
        <f t="shared" si="238"/>
        <v>0.24840549164700856</v>
      </c>
      <c r="BP134" s="142">
        <f t="shared" si="239"/>
        <v>28.589212177644104</v>
      </c>
      <c r="BQ134" s="24">
        <f t="shared" si="240"/>
        <v>24.62742189038358</v>
      </c>
      <c r="BR134" s="158">
        <f t="shared" si="241"/>
        <v>-0.23664667946029302</v>
      </c>
      <c r="BS134" s="159">
        <f t="shared" si="242"/>
        <v>18.799424276356572</v>
      </c>
      <c r="BT134" s="143">
        <f t="shared" si="243"/>
        <v>0.23222853488471318</v>
      </c>
      <c r="BU134" s="142">
        <f t="shared" si="244"/>
        <v>30.34661199397507</v>
      </c>
      <c r="BV134" s="24">
        <f t="shared" si="245"/>
        <v>26.354261903378397</v>
      </c>
      <c r="BW134" s="158">
        <f t="shared" si="246"/>
        <v>-0.23857112430349059</v>
      </c>
      <c r="BX134" s="159">
        <f t="shared" si="247"/>
        <v>20.066896010900763</v>
      </c>
      <c r="BY134" s="143">
        <f t="shared" si="248"/>
        <v>0.21605157812241774</v>
      </c>
      <c r="BZ134" s="142">
        <f t="shared" si="249"/>
        <v>32.048141777854809</v>
      </c>
      <c r="CA134" s="24">
        <f t="shared" si="250"/>
        <v>28.081101916373207</v>
      </c>
      <c r="CB134" s="158">
        <f t="shared" si="251"/>
        <v>-0.24049556914668815</v>
      </c>
      <c r="CC134" s="159">
        <f t="shared" si="252"/>
        <v>21.327721328728877</v>
      </c>
      <c r="CD134" s="143">
        <f t="shared" si="253"/>
        <v>0.19987462136012235</v>
      </c>
      <c r="CE134" s="142">
        <f t="shared" si="254"/>
        <v>33.693801529283306</v>
      </c>
      <c r="CF134" s="24">
        <f t="shared" si="255"/>
        <v>29.807941929368024</v>
      </c>
      <c r="CG134" s="158">
        <f t="shared" si="256"/>
        <v>-0.24242001398988572</v>
      </c>
      <c r="CH134" s="159">
        <f t="shared" si="257"/>
        <v>22.581900229840926</v>
      </c>
      <c r="CI134" s="143">
        <f t="shared" si="258"/>
        <v>0.18369766459782688</v>
      </c>
      <c r="CJ134" s="142">
        <f t="shared" si="259"/>
        <v>35.283591248260578</v>
      </c>
      <c r="CK134" s="15" t="e">
        <v>#REF!</v>
      </c>
      <c r="CL134" s="80" t="e">
        <f t="shared" si="260"/>
        <v>#REF!</v>
      </c>
      <c r="CM134" s="15"/>
      <c r="CN134" s="34">
        <v>34.4</v>
      </c>
      <c r="CO134" s="135">
        <f t="shared" si="261"/>
        <v>47727</v>
      </c>
      <c r="CP134" s="108">
        <f t="shared" si="262"/>
        <v>25.626069858261317</v>
      </c>
      <c r="CQ134" s="158">
        <f t="shared" si="263"/>
        <v>-7.1662966398984868E-2</v>
      </c>
      <c r="CR134" s="159">
        <f t="shared" si="264"/>
        <v>23.789629675070699</v>
      </c>
      <c r="CS134" s="141">
        <f t="shared" si="265"/>
        <v>0.37261977567076687</v>
      </c>
      <c r="CT134" s="142">
        <f t="shared" si="266"/>
        <v>35.174850260170054</v>
      </c>
      <c r="CU134" s="24">
        <f t="shared" si="267"/>
        <v>27.289803462623375</v>
      </c>
      <c r="CV134" s="158">
        <f t="shared" si="268"/>
        <v>-6.9371742678440401E-2</v>
      </c>
      <c r="CW134" s="159">
        <f t="shared" si="269"/>
        <v>25.396662239069055</v>
      </c>
      <c r="CX134" s="143">
        <f t="shared" si="270"/>
        <v>0.34529258771824961</v>
      </c>
      <c r="CY134" s="142">
        <f t="shared" si="271"/>
        <v>36.712770318555044</v>
      </c>
      <c r="CZ134" s="24">
        <f t="shared" si="272"/>
        <v>28.95353706698543</v>
      </c>
      <c r="DA134" s="158">
        <f t="shared" si="273"/>
        <v>-6.7080518957895963E-2</v>
      </c>
      <c r="DB134" s="159">
        <f t="shared" si="274"/>
        <v>27.011318774865369</v>
      </c>
      <c r="DC134" s="143">
        <f t="shared" si="275"/>
        <v>0.31796539976573235</v>
      </c>
      <c r="DD134" s="142">
        <f t="shared" si="276"/>
        <v>38.159760055121403</v>
      </c>
      <c r="DE134" s="24">
        <f t="shared" si="277"/>
        <v>30.617270671347487</v>
      </c>
      <c r="DF134" s="158">
        <f t="shared" si="278"/>
        <v>-6.478929523735151E-2</v>
      </c>
      <c r="DG134" s="159">
        <f t="shared" si="279"/>
        <v>28.633599282459649</v>
      </c>
      <c r="DH134" s="143">
        <f t="shared" si="280"/>
        <v>0.29063821181321503</v>
      </c>
      <c r="DI134" s="142">
        <f t="shared" si="281"/>
        <v>39.515819469869115</v>
      </c>
      <c r="DJ134" s="24">
        <f t="shared" si="282"/>
        <v>32.281004275709549</v>
      </c>
      <c r="DK134" s="158">
        <f t="shared" si="283"/>
        <v>-6.2498071516807058E-2</v>
      </c>
      <c r="DL134" s="159">
        <f t="shared" si="284"/>
        <v>30.263503761851897</v>
      </c>
      <c r="DM134" s="143">
        <f t="shared" si="285"/>
        <v>0.26331102386069771</v>
      </c>
      <c r="DN134" s="142">
        <f t="shared" si="286"/>
        <v>40.780948562798187</v>
      </c>
      <c r="DO134" s="51" t="e">
        <v>#REF!</v>
      </c>
      <c r="DP134" s="80" t="e">
        <f t="shared" si="287"/>
        <v>#REF!</v>
      </c>
      <c r="DQ134" s="15"/>
      <c r="DR134">
        <v>45.93</v>
      </c>
      <c r="DS134" s="135">
        <f t="shared" si="288"/>
        <v>47727</v>
      </c>
      <c r="DT134" s="108">
        <f t="shared" si="289"/>
        <v>-15.467140037251248</v>
      </c>
      <c r="DU134" s="158">
        <f t="shared" si="290"/>
        <v>0</v>
      </c>
      <c r="DV134" s="159">
        <f t="shared" si="291"/>
        <v>-15.467140037251248</v>
      </c>
      <c r="DW134" s="141"/>
      <c r="DX134" s="142"/>
      <c r="DY134" s="24">
        <f t="shared" si="292"/>
        <v>-5.506246515497832</v>
      </c>
      <c r="DZ134" s="158">
        <f t="shared" si="293"/>
        <v>0</v>
      </c>
      <c r="EA134" s="159">
        <f t="shared" si="294"/>
        <v>-5.506246515497832</v>
      </c>
      <c r="EB134" s="143"/>
      <c r="EC134" s="142"/>
      <c r="ED134" s="24">
        <f t="shared" si="295"/>
        <v>4.454647006255585</v>
      </c>
      <c r="EE134" s="158">
        <f t="shared" si="296"/>
        <v>0</v>
      </c>
      <c r="EF134" s="159">
        <f t="shared" si="297"/>
        <v>4.454647006255585</v>
      </c>
      <c r="EG134" s="143"/>
      <c r="EH134" s="142"/>
      <c r="EI134" s="24">
        <f t="shared" si="298"/>
        <v>14.415540528009</v>
      </c>
      <c r="EJ134" s="158">
        <f t="shared" si="299"/>
        <v>0</v>
      </c>
      <c r="EK134" s="159">
        <f t="shared" si="300"/>
        <v>14.415540528009</v>
      </c>
      <c r="EL134" s="143"/>
      <c r="EM134" s="142"/>
      <c r="EN134" s="24">
        <f t="shared" si="301"/>
        <v>24.37643404976242</v>
      </c>
      <c r="EO134" s="158">
        <f t="shared" si="302"/>
        <v>0</v>
      </c>
      <c r="EP134" s="159">
        <f t="shared" si="303"/>
        <v>24.37643404976242</v>
      </c>
      <c r="EQ134" s="143"/>
      <c r="ER134" s="142"/>
      <c r="ES134" s="51"/>
      <c r="ET134" s="80"/>
      <c r="EU134" s="67"/>
      <c r="EV134" s="34"/>
    </row>
    <row r="135" spans="1:152" ht="16">
      <c r="A135">
        <f t="shared" si="205"/>
        <v>2030</v>
      </c>
      <c r="B135" s="48">
        <v>47757</v>
      </c>
      <c r="C135" s="111">
        <f t="shared" si="206"/>
        <v>3.246</v>
      </c>
      <c r="D135" s="108">
        <f t="shared" si="186"/>
        <v>19.166709688788352</v>
      </c>
      <c r="E135" s="158">
        <f t="shared" si="187"/>
        <v>-0.15722115459579375</v>
      </c>
      <c r="F135" s="159">
        <f t="shared" si="304"/>
        <v>16.153297461714661</v>
      </c>
      <c r="G135" s="141">
        <f t="shared" si="188"/>
        <v>0.37381898872152841</v>
      </c>
      <c r="H135" s="80">
        <f t="shared" si="305"/>
        <v>26.331589721770335</v>
      </c>
      <c r="I135" s="24">
        <f t="shared" si="189"/>
        <v>25.008686143565171</v>
      </c>
      <c r="J135" s="158">
        <f t="shared" si="190"/>
        <v>-0.1706758855670211</v>
      </c>
      <c r="K135" s="159">
        <f t="shared" si="306"/>
        <v>20.740306489144498</v>
      </c>
      <c r="L135" s="143">
        <f t="shared" si="191"/>
        <v>0.34990206726851281</v>
      </c>
      <c r="M135" s="142">
        <f t="shared" si="192"/>
        <v>33.759277124868035</v>
      </c>
      <c r="N135" s="24">
        <f t="shared" si="193"/>
        <v>30.850662598341987</v>
      </c>
      <c r="O135" s="158">
        <f t="shared" si="194"/>
        <v>-0.18413061653824842</v>
      </c>
      <c r="P135" s="159">
        <f t="shared" si="307"/>
        <v>25.170111073495796</v>
      </c>
      <c r="Q135" s="143">
        <f t="shared" si="195"/>
        <v>0.32598514581549726</v>
      </c>
      <c r="R135" s="142">
        <f t="shared" si="308"/>
        <v>40.907520343967207</v>
      </c>
      <c r="S135" s="24">
        <f t="shared" si="196"/>
        <v>36.69263905311881</v>
      </c>
      <c r="T135" s="158">
        <f t="shared" si="197"/>
        <v>-0.19758534750947576</v>
      </c>
      <c r="U135" s="159">
        <f t="shared" si="198"/>
        <v>29.442711214768568</v>
      </c>
      <c r="V135" s="143">
        <f t="shared" si="199"/>
        <v>0.30206822436248165</v>
      </c>
      <c r="W135" s="142">
        <f t="shared" si="200"/>
        <v>47.776319379067864</v>
      </c>
      <c r="X135" s="24">
        <f t="shared" si="201"/>
        <v>42.534615507895623</v>
      </c>
      <c r="Y135" s="158">
        <f t="shared" si="202"/>
        <v>-0.21104007848070311</v>
      </c>
      <c r="Z135" s="159">
        <f t="shared" si="309"/>
        <v>33.558106912962799</v>
      </c>
      <c r="AA135" s="143">
        <f t="shared" si="203"/>
        <v>0.2781513029094661</v>
      </c>
      <c r="AB135" s="142">
        <f t="shared" si="310"/>
        <v>54.365674230169979</v>
      </c>
      <c r="AC135" s="144" t="e">
        <v>#REF!</v>
      </c>
      <c r="AD135" s="80" t="e">
        <f t="shared" si="207"/>
        <v>#REF!</v>
      </c>
      <c r="AE135">
        <v>27.45</v>
      </c>
      <c r="AG135" s="135">
        <f t="shared" si="208"/>
        <v>47757</v>
      </c>
      <c r="AH135" s="108">
        <f t="shared" si="209"/>
        <v>25.373625585642852</v>
      </c>
      <c r="AI135" s="158">
        <f t="shared" si="210"/>
        <v>-6.0924205979805926E-2</v>
      </c>
      <c r="AJ135" s="159">
        <f t="shared" si="211"/>
        <v>23.827757594008673</v>
      </c>
      <c r="AK135" s="143">
        <f t="shared" si="212"/>
        <v>0.28118870969343629</v>
      </c>
      <c r="AL135" s="142">
        <f t="shared" si="213"/>
        <v>32.508402624314122</v>
      </c>
      <c r="AM135" s="24">
        <f t="shared" si="214"/>
        <v>26.940783505670549</v>
      </c>
      <c r="AN135" s="158">
        <f t="shared" si="215"/>
        <v>-7.2242054927917757E-2</v>
      </c>
      <c r="AO135" s="159">
        <f t="shared" si="216"/>
        <v>24.994525943852754</v>
      </c>
      <c r="AP135" s="143">
        <f t="shared" si="217"/>
        <v>0.26249718876458522</v>
      </c>
      <c r="AQ135" s="142">
        <f t="shared" si="218"/>
        <v>34.012663439024379</v>
      </c>
      <c r="AR135" s="24">
        <f t="shared" si="219"/>
        <v>28.507941425698242</v>
      </c>
      <c r="AS135" s="158">
        <f t="shared" si="220"/>
        <v>-8.3559903876029559E-2</v>
      </c>
      <c r="AT135" s="159">
        <f t="shared" si="221"/>
        <v>26.125820580463415</v>
      </c>
      <c r="AU135" s="143">
        <f t="shared" si="222"/>
        <v>0.24380566783573421</v>
      </c>
      <c r="AV135" s="142">
        <f t="shared" si="223"/>
        <v>35.458339123612596</v>
      </c>
      <c r="AW135" s="24">
        <f t="shared" si="224"/>
        <v>30.075099345725931</v>
      </c>
      <c r="AX135" s="158">
        <f t="shared" si="225"/>
        <v>-9.4877752824141362E-2</v>
      </c>
      <c r="AY135" s="159">
        <f t="shared" si="226"/>
        <v>27.221641503840651</v>
      </c>
      <c r="AZ135" s="143">
        <f t="shared" si="227"/>
        <v>0.22511414690688325</v>
      </c>
      <c r="BA135" s="142">
        <f t="shared" si="228"/>
        <v>36.84542967807878</v>
      </c>
      <c r="BB135" s="24">
        <f t="shared" si="204"/>
        <v>31.642257265753624</v>
      </c>
      <c r="BC135" s="158">
        <f t="shared" si="229"/>
        <v>-0.10619560177225316</v>
      </c>
      <c r="BD135" s="159">
        <f t="shared" si="230"/>
        <v>28.281988713984468</v>
      </c>
      <c r="BE135" s="143">
        <f t="shared" si="231"/>
        <v>0.20642262597803224</v>
      </c>
      <c r="BF135" s="142">
        <f t="shared" si="232"/>
        <v>38.173935102422959</v>
      </c>
      <c r="BG135" s="153" t="e">
        <v>#REF!</v>
      </c>
      <c r="BH135" s="80" t="e">
        <f t="shared" si="233"/>
        <v>#REF!</v>
      </c>
      <c r="BI135" s="24">
        <v>21.48</v>
      </c>
      <c r="BJ135" s="154">
        <v>24.85</v>
      </c>
      <c r="BK135" s="135">
        <f t="shared" si="234"/>
        <v>47757</v>
      </c>
      <c r="BL135" s="108">
        <f t="shared" si="235"/>
        <v>23.41268937763904</v>
      </c>
      <c r="BM135" s="158">
        <f t="shared" si="236"/>
        <v>-0.23529294332815334</v>
      </c>
      <c r="BN135" s="159">
        <f t="shared" si="237"/>
        <v>17.903848782746561</v>
      </c>
      <c r="BO135" s="141">
        <f t="shared" si="238"/>
        <v>0.24360809245145224</v>
      </c>
      <c r="BP135" s="142">
        <f t="shared" si="239"/>
        <v>29.116209976084068</v>
      </c>
      <c r="BQ135" s="24">
        <f t="shared" si="240"/>
        <v>25.178145340530744</v>
      </c>
      <c r="BR135" s="158">
        <f t="shared" si="241"/>
        <v>-0.23726042300091532</v>
      </c>
      <c r="BS135" s="159">
        <f t="shared" si="242"/>
        <v>19.204367926657895</v>
      </c>
      <c r="BT135" s="143">
        <f t="shared" si="243"/>
        <v>0.22706938327022047</v>
      </c>
      <c r="BU135" s="142">
        <f t="shared" si="244"/>
        <v>30.895331274893035</v>
      </c>
      <c r="BV135" s="24">
        <f t="shared" si="245"/>
        <v>26.943601303422451</v>
      </c>
      <c r="BW135" s="158">
        <f t="shared" si="246"/>
        <v>-0.2392279026736773</v>
      </c>
      <c r="BX135" s="159">
        <f t="shared" si="247"/>
        <v>20.497940073128937</v>
      </c>
      <c r="BY135" s="143">
        <f t="shared" si="248"/>
        <v>0.21053067408898868</v>
      </c>
      <c r="BZ135" s="142">
        <f t="shared" si="249"/>
        <v>32.616055848216938</v>
      </c>
      <c r="CA135" s="24">
        <f t="shared" si="250"/>
        <v>28.709057266314154</v>
      </c>
      <c r="CB135" s="158">
        <f t="shared" si="251"/>
        <v>-0.24119538234643928</v>
      </c>
      <c r="CC135" s="159">
        <f t="shared" si="252"/>
        <v>21.784565222159692</v>
      </c>
      <c r="CD135" s="143">
        <f t="shared" si="253"/>
        <v>0.19399196490775689</v>
      </c>
      <c r="CE135" s="142">
        <f t="shared" si="254"/>
        <v>34.278383696055748</v>
      </c>
      <c r="CF135" s="24">
        <f t="shared" si="255"/>
        <v>30.474513229205861</v>
      </c>
      <c r="CG135" s="158">
        <f t="shared" si="256"/>
        <v>-0.24316286201920126</v>
      </c>
      <c r="CH135" s="159">
        <f t="shared" si="257"/>
        <v>23.064243373750156</v>
      </c>
      <c r="CI135" s="143">
        <f t="shared" si="258"/>
        <v>0.17745325572652509</v>
      </c>
      <c r="CJ135" s="142">
        <f t="shared" si="259"/>
        <v>35.882314818409505</v>
      </c>
      <c r="CK135" s="15" t="e">
        <v>#REF!</v>
      </c>
      <c r="CL135" s="80" t="e">
        <f t="shared" si="260"/>
        <v>#REF!</v>
      </c>
      <c r="CM135" s="15"/>
      <c r="CN135" s="34">
        <v>23.94</v>
      </c>
      <c r="CO135" s="135">
        <f t="shared" si="261"/>
        <v>47757</v>
      </c>
      <c r="CP135" s="108">
        <f t="shared" si="262"/>
        <v>26.199125278713776</v>
      </c>
      <c r="CQ135" s="158">
        <f t="shared" si="263"/>
        <v>-7.0873778653371772E-2</v>
      </c>
      <c r="CR135" s="159">
        <f t="shared" si="264"/>
        <v>24.342294272798259</v>
      </c>
      <c r="CS135" s="141">
        <f t="shared" si="265"/>
        <v>0.36320721518581001</v>
      </c>
      <c r="CT135" s="142">
        <f t="shared" si="266"/>
        <v>35.714836611499571</v>
      </c>
      <c r="CU135" s="24">
        <f t="shared" si="267"/>
        <v>27.900063634543461</v>
      </c>
      <c r="CV135" s="158">
        <f t="shared" si="268"/>
        <v>-6.8531318118919077E-2</v>
      </c>
      <c r="CW135" s="159">
        <f t="shared" si="269"/>
        <v>25.988035498066477</v>
      </c>
      <c r="CX135" s="143">
        <f t="shared" si="270"/>
        <v>0.33526893106175609</v>
      </c>
      <c r="CY135" s="142">
        <f t="shared" si="271"/>
        <v>37.254088145851817</v>
      </c>
      <c r="CZ135" s="24">
        <f t="shared" si="272"/>
        <v>29.601001990373138</v>
      </c>
      <c r="DA135" s="158">
        <f t="shared" si="273"/>
        <v>-6.6188857584466382E-2</v>
      </c>
      <c r="DB135" s="159">
        <f t="shared" si="274"/>
        <v>27.641745485274825</v>
      </c>
      <c r="DC135" s="143">
        <f t="shared" si="275"/>
        <v>0.30733064693770223</v>
      </c>
      <c r="DD135" s="142">
        <f t="shared" si="276"/>
        <v>38.698297082078724</v>
      </c>
      <c r="DE135" s="24">
        <f t="shared" si="277"/>
        <v>31.301940346202816</v>
      </c>
      <c r="DF135" s="158">
        <f t="shared" si="278"/>
        <v>-6.3846397050013701E-2</v>
      </c>
      <c r="DG135" s="159">
        <f t="shared" si="279"/>
        <v>29.303424234423307</v>
      </c>
      <c r="DH135" s="143">
        <f t="shared" si="280"/>
        <v>0.27939236281364843</v>
      </c>
      <c r="DI135" s="142">
        <f t="shared" si="281"/>
        <v>40.0474634201803</v>
      </c>
      <c r="DJ135" s="24">
        <f t="shared" si="282"/>
        <v>33.002878702032504</v>
      </c>
      <c r="DK135" s="158">
        <f t="shared" si="283"/>
        <v>-6.1503936515561006E-2</v>
      </c>
      <c r="DL135" s="159">
        <f t="shared" si="284"/>
        <v>30.973071745511938</v>
      </c>
      <c r="DM135" s="143">
        <f t="shared" si="285"/>
        <v>0.25145407868959435</v>
      </c>
      <c r="DN135" s="142">
        <f t="shared" si="286"/>
        <v>41.301587160156522</v>
      </c>
      <c r="DO135" s="51" t="e">
        <v>#REF!</v>
      </c>
      <c r="DP135" s="80" t="e">
        <f t="shared" si="287"/>
        <v>#REF!</v>
      </c>
      <c r="DQ135" s="15"/>
      <c r="DR135">
        <v>31.32</v>
      </c>
      <c r="DS135" s="135">
        <f t="shared" si="288"/>
        <v>47757</v>
      </c>
      <c r="DT135" s="108">
        <f t="shared" si="289"/>
        <v>-15.813019389265371</v>
      </c>
      <c r="DU135" s="158">
        <f t="shared" si="290"/>
        <v>0</v>
      </c>
      <c r="DV135" s="159">
        <f t="shared" si="291"/>
        <v>-15.813019389265371</v>
      </c>
      <c r="DW135" s="141"/>
      <c r="DX135" s="142"/>
      <c r="DY135" s="24">
        <f t="shared" si="292"/>
        <v>-5.6293783273404605</v>
      </c>
      <c r="DZ135" s="158">
        <f t="shared" si="293"/>
        <v>0</v>
      </c>
      <c r="EA135" s="159">
        <f t="shared" si="294"/>
        <v>-5.6293783273404605</v>
      </c>
      <c r="EB135" s="143"/>
      <c r="EC135" s="142"/>
      <c r="ED135" s="24">
        <f t="shared" si="295"/>
        <v>4.5542627345844506</v>
      </c>
      <c r="EE135" s="158">
        <f t="shared" si="296"/>
        <v>0</v>
      </c>
      <c r="EF135" s="159">
        <f t="shared" si="297"/>
        <v>4.5542627345844506</v>
      </c>
      <c r="EG135" s="143"/>
      <c r="EH135" s="142"/>
      <c r="EI135" s="24">
        <f t="shared" si="298"/>
        <v>14.737903796509361</v>
      </c>
      <c r="EJ135" s="158">
        <f t="shared" si="299"/>
        <v>0</v>
      </c>
      <c r="EK135" s="159">
        <f t="shared" si="300"/>
        <v>14.737903796509361</v>
      </c>
      <c r="EL135" s="143"/>
      <c r="EM135" s="142"/>
      <c r="EN135" s="24">
        <f t="shared" si="301"/>
        <v>24.921544858434274</v>
      </c>
      <c r="EO135" s="158">
        <f t="shared" si="302"/>
        <v>0</v>
      </c>
      <c r="EP135" s="159">
        <f t="shared" si="303"/>
        <v>24.921544858434274</v>
      </c>
      <c r="EQ135" s="143"/>
      <c r="ER135" s="142"/>
      <c r="ES135" s="51"/>
      <c r="ET135" s="80"/>
      <c r="EU135" s="67"/>
      <c r="EV135" s="34"/>
    </row>
    <row r="136" spans="1:152" ht="16">
      <c r="A136">
        <f t="shared" si="205"/>
        <v>2030</v>
      </c>
      <c r="B136" s="46">
        <v>47788</v>
      </c>
      <c r="C136" s="111">
        <f t="shared" si="206"/>
        <v>3.5350000000000001</v>
      </c>
      <c r="D136" s="108">
        <f t="shared" si="186"/>
        <v>20.873172751037224</v>
      </c>
      <c r="E136" s="158">
        <f t="shared" si="187"/>
        <v>-0.16115133158172146</v>
      </c>
      <c r="F136" s="159">
        <f t="shared" si="304"/>
        <v>17.50943316787227</v>
      </c>
      <c r="G136" s="141">
        <f t="shared" si="188"/>
        <v>0.36683276696281064</v>
      </c>
      <c r="H136" s="80">
        <f t="shared" si="305"/>
        <v>28.53013646659295</v>
      </c>
      <c r="I136" s="24">
        <f t="shared" si="189"/>
        <v>27.235275883395836</v>
      </c>
      <c r="J136" s="158">
        <f t="shared" si="190"/>
        <v>-0.17580397298137906</v>
      </c>
      <c r="K136" s="159">
        <f t="shared" si="306"/>
        <v>22.447206177850909</v>
      </c>
      <c r="L136" s="143">
        <f t="shared" si="191"/>
        <v>0.34078645847962824</v>
      </c>
      <c r="M136" s="142">
        <f t="shared" si="192"/>
        <v>36.516689097413931</v>
      </c>
      <c r="N136" s="24">
        <f t="shared" si="193"/>
        <v>33.597379015754449</v>
      </c>
      <c r="O136" s="158">
        <f t="shared" si="194"/>
        <v>-0.1904566143810367</v>
      </c>
      <c r="P136" s="159">
        <f t="shared" si="307"/>
        <v>27.19853595633737</v>
      </c>
      <c r="Q136" s="143">
        <f t="shared" si="195"/>
        <v>0.31474014999644584</v>
      </c>
      <c r="R136" s="142">
        <f t="shared" si="308"/>
        <v>44.171823126660449</v>
      </c>
      <c r="S136" s="24">
        <f t="shared" si="196"/>
        <v>39.959482148113061</v>
      </c>
      <c r="T136" s="158">
        <f t="shared" si="197"/>
        <v>-0.20510925578069433</v>
      </c>
      <c r="U136" s="159">
        <f t="shared" si="198"/>
        <v>31.763422503331647</v>
      </c>
      <c r="V136" s="143">
        <f t="shared" si="199"/>
        <v>0.28869384151326344</v>
      </c>
      <c r="W136" s="142">
        <f t="shared" si="200"/>
        <v>51.495538554332491</v>
      </c>
      <c r="X136" s="24">
        <f t="shared" si="201"/>
        <v>46.321585280471666</v>
      </c>
      <c r="Y136" s="158">
        <f t="shared" si="202"/>
        <v>-0.21976189718035194</v>
      </c>
      <c r="Z136" s="159">
        <f t="shared" si="309"/>
        <v>36.14186581883375</v>
      </c>
      <c r="AA136" s="143">
        <f t="shared" si="203"/>
        <v>0.26264753303008104</v>
      </c>
      <c r="AB136" s="142">
        <f t="shared" si="310"/>
        <v>58.487835380430063</v>
      </c>
      <c r="AC136" s="144" t="e">
        <v>#REF!</v>
      </c>
      <c r="AD136" s="80" t="e">
        <f t="shared" si="207"/>
        <v>#REF!</v>
      </c>
      <c r="AE136">
        <v>23.16</v>
      </c>
      <c r="AG136" s="135">
        <f t="shared" si="208"/>
        <v>47788</v>
      </c>
      <c r="AH136" s="108">
        <f t="shared" si="209"/>
        <v>27.632706853126152</v>
      </c>
      <c r="AI136" s="158">
        <f t="shared" si="210"/>
        <v>-7.7239052250329274E-2</v>
      </c>
      <c r="AJ136" s="159">
        <f t="shared" si="211"/>
        <v>25.498382764679508</v>
      </c>
      <c r="AK136" s="143">
        <f t="shared" si="212"/>
        <v>0.25424460645309838</v>
      </c>
      <c r="AL136" s="142">
        <f t="shared" si="213"/>
        <v>34.658173532233043</v>
      </c>
      <c r="AM136" s="24">
        <f t="shared" si="214"/>
        <v>29.339393004481021</v>
      </c>
      <c r="AN136" s="158">
        <f t="shared" si="215"/>
        <v>-8.9564559345700609E-2</v>
      </c>
      <c r="AO136" s="159">
        <f t="shared" si="216"/>
        <v>26.711623198564347</v>
      </c>
      <c r="AP136" s="143">
        <f t="shared" si="217"/>
        <v>0.23388892977919562</v>
      </c>
      <c r="AQ136" s="142">
        <f t="shared" si="218"/>
        <v>36.201552234670309</v>
      </c>
      <c r="AR136" s="24">
        <f t="shared" si="219"/>
        <v>31.046079155835884</v>
      </c>
      <c r="AS136" s="158">
        <f t="shared" si="220"/>
        <v>-0.10189006644107189</v>
      </c>
      <c r="AT136" s="159">
        <f t="shared" si="221"/>
        <v>27.882792087912989</v>
      </c>
      <c r="AU136" s="143">
        <f t="shared" si="222"/>
        <v>0.21353325310529286</v>
      </c>
      <c r="AV136" s="142">
        <f t="shared" si="223"/>
        <v>37.675449434145946</v>
      </c>
      <c r="AW136" s="24">
        <f t="shared" si="224"/>
        <v>32.752765307190749</v>
      </c>
      <c r="AX136" s="158">
        <f t="shared" si="225"/>
        <v>-0.1142155735364432</v>
      </c>
      <c r="AY136" s="159">
        <f t="shared" si="226"/>
        <v>29.01188943272544</v>
      </c>
      <c r="AZ136" s="143">
        <f t="shared" si="227"/>
        <v>0.19317757643139011</v>
      </c>
      <c r="BA136" s="142">
        <f t="shared" si="228"/>
        <v>39.079865130659975</v>
      </c>
      <c r="BB136" s="24">
        <f t="shared" si="204"/>
        <v>34.459451458545615</v>
      </c>
      <c r="BC136" s="158">
        <f t="shared" si="229"/>
        <v>-0.12654108063181452</v>
      </c>
      <c r="BD136" s="159">
        <f t="shared" si="230"/>
        <v>30.098915233001694</v>
      </c>
      <c r="BE136" s="143">
        <f t="shared" si="231"/>
        <v>0.17282189975748735</v>
      </c>
      <c r="BF136" s="142">
        <f t="shared" si="232"/>
        <v>40.414799324212382</v>
      </c>
      <c r="BG136" s="153" t="e">
        <v>#REF!</v>
      </c>
      <c r="BH136" s="80" t="e">
        <f t="shared" si="233"/>
        <v>#REF!</v>
      </c>
      <c r="BI136" s="24">
        <v>19.95</v>
      </c>
      <c r="BJ136" s="154">
        <v>20.6</v>
      </c>
      <c r="BK136" s="135">
        <f t="shared" si="234"/>
        <v>47788</v>
      </c>
      <c r="BL136" s="108">
        <f t="shared" si="235"/>
        <v>25.497183287108445</v>
      </c>
      <c r="BM136" s="158">
        <f t="shared" si="236"/>
        <v>-0.23761596892668466</v>
      </c>
      <c r="BN136" s="159">
        <f t="shared" si="237"/>
        <v>19.438645375440903</v>
      </c>
      <c r="BO136" s="141">
        <f t="shared" si="238"/>
        <v>0.22408065065545535</v>
      </c>
      <c r="BP136" s="142">
        <f t="shared" si="239"/>
        <v>31.210608707965108</v>
      </c>
      <c r="BQ136" s="24">
        <f t="shared" si="240"/>
        <v>27.419822482679045</v>
      </c>
      <c r="BR136" s="158">
        <f t="shared" si="241"/>
        <v>-0.23975861853950461</v>
      </c>
      <c r="BS136" s="159">
        <f t="shared" si="242"/>
        <v>20.845683723633467</v>
      </c>
      <c r="BT136" s="143">
        <f t="shared" si="243"/>
        <v>0.2060694562760178</v>
      </c>
      <c r="BU136" s="142">
        <f t="shared" si="244"/>
        <v>33.07021039286964</v>
      </c>
      <c r="BV136" s="24">
        <f t="shared" si="245"/>
        <v>29.342461678249649</v>
      </c>
      <c r="BW136" s="158">
        <f t="shared" si="246"/>
        <v>-0.2419012681523246</v>
      </c>
      <c r="BX136" s="159">
        <f t="shared" si="247"/>
        <v>22.244482987570073</v>
      </c>
      <c r="BY136" s="143">
        <f t="shared" si="248"/>
        <v>0.18805826189658026</v>
      </c>
      <c r="BZ136" s="142">
        <f t="shared" si="249"/>
        <v>34.860554021228289</v>
      </c>
      <c r="CA136" s="24">
        <f t="shared" si="250"/>
        <v>31.265100873820252</v>
      </c>
      <c r="CB136" s="158">
        <f t="shared" si="251"/>
        <v>-0.24404391776514456</v>
      </c>
      <c r="CC136" s="159">
        <f t="shared" si="252"/>
        <v>23.635043167250714</v>
      </c>
      <c r="CD136" s="143">
        <f t="shared" si="253"/>
        <v>0.17004706751714266</v>
      </c>
      <c r="CE136" s="142">
        <f t="shared" si="254"/>
        <v>36.581639593041039</v>
      </c>
      <c r="CF136" s="24">
        <f t="shared" si="255"/>
        <v>33.187740069390863</v>
      </c>
      <c r="CG136" s="158">
        <f t="shared" si="256"/>
        <v>-0.24618656737796452</v>
      </c>
      <c r="CH136" s="159">
        <f t="shared" si="257"/>
        <v>25.017364262675397</v>
      </c>
      <c r="CI136" s="143">
        <f t="shared" si="258"/>
        <v>0.152035873137705</v>
      </c>
      <c r="CJ136" s="142">
        <f t="shared" si="259"/>
        <v>38.233467108307899</v>
      </c>
      <c r="CK136" s="15" t="e">
        <v>#REF!</v>
      </c>
      <c r="CL136" s="80" t="e">
        <f t="shared" si="260"/>
        <v>#REF!</v>
      </c>
      <c r="CM136" s="15"/>
      <c r="CN136" s="34">
        <v>18.809999999999999</v>
      </c>
      <c r="CO136" s="135">
        <f t="shared" si="261"/>
        <v>47788</v>
      </c>
      <c r="CP136" s="108">
        <f t="shared" si="262"/>
        <v>28.531702976048429</v>
      </c>
      <c r="CQ136" s="158">
        <f t="shared" si="263"/>
        <v>-6.7661451069115641E-2</v>
      </c>
      <c r="CR136" s="159">
        <f t="shared" si="264"/>
        <v>26.601206551215988</v>
      </c>
      <c r="CS136" s="141">
        <f t="shared" si="265"/>
        <v>0.32489411687380254</v>
      </c>
      <c r="CT136" s="142">
        <f t="shared" si="266"/>
        <v>37.801485417357327</v>
      </c>
      <c r="CU136" s="24">
        <f t="shared" si="267"/>
        <v>30.384080390668863</v>
      </c>
      <c r="CV136" s="158">
        <f t="shared" si="268"/>
        <v>-6.5110435052698423E-2</v>
      </c>
      <c r="CW136" s="159">
        <f t="shared" si="269"/>
        <v>28.405759697756249</v>
      </c>
      <c r="CX136" s="143">
        <f t="shared" si="270"/>
        <v>0.29446841312194466</v>
      </c>
      <c r="CY136" s="142">
        <f t="shared" si="271"/>
        <v>39.331232327478716</v>
      </c>
      <c r="CZ136" s="24">
        <f t="shared" si="272"/>
        <v>32.236457805289291</v>
      </c>
      <c r="DA136" s="158">
        <f t="shared" si="273"/>
        <v>-6.2559419036281233E-2</v>
      </c>
      <c r="DB136" s="159">
        <f t="shared" si="274"/>
        <v>30.2197637332028</v>
      </c>
      <c r="DC136" s="143">
        <f t="shared" si="275"/>
        <v>0.26404270937008689</v>
      </c>
      <c r="DD136" s="142">
        <f t="shared" si="276"/>
        <v>40.748259464692367</v>
      </c>
      <c r="DE136" s="24">
        <f t="shared" si="277"/>
        <v>34.088835219909726</v>
      </c>
      <c r="DF136" s="158">
        <f t="shared" si="278"/>
        <v>-6.0008403019864015E-2</v>
      </c>
      <c r="DG136" s="159">
        <f t="shared" si="279"/>
        <v>32.043218657555649</v>
      </c>
      <c r="DH136" s="143">
        <f t="shared" si="280"/>
        <v>0.23361700561822907</v>
      </c>
      <c r="DI136" s="142">
        <f t="shared" si="281"/>
        <v>42.052566828998266</v>
      </c>
      <c r="DJ136" s="24">
        <f t="shared" si="282"/>
        <v>35.94121263453016</v>
      </c>
      <c r="DK136" s="158">
        <f t="shared" si="283"/>
        <v>-5.7457387003446804E-2</v>
      </c>
      <c r="DL136" s="159">
        <f t="shared" si="284"/>
        <v>33.876124470814787</v>
      </c>
      <c r="DM136" s="143">
        <f t="shared" si="285"/>
        <v>0.20319130186637124</v>
      </c>
      <c r="DN136" s="142">
        <f t="shared" si="286"/>
        <v>43.24415442039642</v>
      </c>
      <c r="DO136" s="51" t="e">
        <v>#REF!</v>
      </c>
      <c r="DP136" s="80" t="e">
        <f t="shared" si="287"/>
        <v>#REF!</v>
      </c>
      <c r="DQ136" s="15"/>
      <c r="DR136">
        <v>26.77</v>
      </c>
      <c r="DS136" s="135">
        <f t="shared" si="288"/>
        <v>47788</v>
      </c>
      <c r="DT136" s="108">
        <f t="shared" si="289"/>
        <v>-17.220894498167926</v>
      </c>
      <c r="DU136" s="158">
        <f t="shared" si="290"/>
        <v>0</v>
      </c>
      <c r="DV136" s="159">
        <f t="shared" si="291"/>
        <v>-17.220894498167926</v>
      </c>
      <c r="DW136" s="141"/>
      <c r="DX136" s="142"/>
      <c r="DY136" s="24">
        <f t="shared" si="292"/>
        <v>-6.13057682906609</v>
      </c>
      <c r="DZ136" s="158">
        <f t="shared" si="293"/>
        <v>0</v>
      </c>
      <c r="EA136" s="159">
        <f t="shared" si="294"/>
        <v>-6.13057682906609</v>
      </c>
      <c r="EB136" s="143"/>
      <c r="EC136" s="142"/>
      <c r="ED136" s="24">
        <f t="shared" si="295"/>
        <v>4.9597408400357459</v>
      </c>
      <c r="EE136" s="158">
        <f t="shared" si="296"/>
        <v>0</v>
      </c>
      <c r="EF136" s="159">
        <f t="shared" si="297"/>
        <v>4.9597408400357459</v>
      </c>
      <c r="EG136" s="143"/>
      <c r="EH136" s="142"/>
      <c r="EI136" s="24">
        <f t="shared" si="298"/>
        <v>16.050058509137582</v>
      </c>
      <c r="EJ136" s="158">
        <f t="shared" si="299"/>
        <v>0</v>
      </c>
      <c r="EK136" s="159">
        <f t="shared" si="300"/>
        <v>16.050058509137582</v>
      </c>
      <c r="EL136" s="143"/>
      <c r="EM136" s="142"/>
      <c r="EN136" s="24">
        <f t="shared" si="301"/>
        <v>27.140376178239421</v>
      </c>
      <c r="EO136" s="158">
        <f t="shared" si="302"/>
        <v>0</v>
      </c>
      <c r="EP136" s="159">
        <f t="shared" si="303"/>
        <v>27.140376178239421</v>
      </c>
      <c r="EQ136" s="143"/>
      <c r="ER136" s="142"/>
      <c r="ES136" s="51"/>
      <c r="ET136" s="80"/>
      <c r="EU136" s="67"/>
      <c r="EV136" s="34"/>
    </row>
    <row r="137" spans="1:152" ht="16">
      <c r="A137">
        <f t="shared" si="205"/>
        <v>2030</v>
      </c>
      <c r="B137" s="48">
        <v>47818</v>
      </c>
      <c r="C137" s="111">
        <f t="shared" si="206"/>
        <v>3.9350000000000001</v>
      </c>
      <c r="D137" s="108">
        <f t="shared" si="186"/>
        <v>23.235059342385139</v>
      </c>
      <c r="E137" s="158">
        <f t="shared" si="187"/>
        <v>-0.16659102291172517</v>
      </c>
      <c r="F137" s="159">
        <f t="shared" si="304"/>
        <v>19.364307039122565</v>
      </c>
      <c r="G137" s="141">
        <f t="shared" si="188"/>
        <v>0.35716325587808018</v>
      </c>
      <c r="H137" s="80">
        <f t="shared" si="305"/>
        <v>31.533768787631818</v>
      </c>
      <c r="I137" s="24">
        <f t="shared" si="189"/>
        <v>30.317060990427894</v>
      </c>
      <c r="J137" s="158">
        <f t="shared" si="190"/>
        <v>-0.18290167182478112</v>
      </c>
      <c r="K137" s="159">
        <f t="shared" si="306"/>
        <v>24.772019850464776</v>
      </c>
      <c r="L137" s="143">
        <f t="shared" si="191"/>
        <v>0.32816969891023784</v>
      </c>
      <c r="M137" s="142">
        <f t="shared" si="192"/>
        <v>40.266201767499936</v>
      </c>
      <c r="N137" s="24">
        <f t="shared" si="193"/>
        <v>37.399062638470646</v>
      </c>
      <c r="O137" s="158">
        <f t="shared" si="194"/>
        <v>-0.19921232073783707</v>
      </c>
      <c r="P137" s="159">
        <f t="shared" si="307"/>
        <v>29.94870857684117</v>
      </c>
      <c r="Q137" s="143">
        <f t="shared" si="195"/>
        <v>0.2991761419423955</v>
      </c>
      <c r="R137" s="142">
        <f t="shared" si="308"/>
        <v>48.587969910910282</v>
      </c>
      <c r="S137" s="24">
        <f t="shared" si="196"/>
        <v>44.481064286513408</v>
      </c>
      <c r="T137" s="158">
        <f t="shared" si="197"/>
        <v>-0.21552296965089301</v>
      </c>
      <c r="U137" s="159">
        <f t="shared" si="198"/>
        <v>34.894373218251758</v>
      </c>
      <c r="V137" s="143">
        <f t="shared" si="199"/>
        <v>0.27018258497455305</v>
      </c>
      <c r="W137" s="142">
        <f t="shared" si="200"/>
        <v>56.499073217862872</v>
      </c>
      <c r="X137" s="24">
        <f t="shared" si="201"/>
        <v>51.563065934556157</v>
      </c>
      <c r="Y137" s="158">
        <f t="shared" si="202"/>
        <v>-0.23183361856394893</v>
      </c>
      <c r="Z137" s="159">
        <f t="shared" si="309"/>
        <v>39.609013774696514</v>
      </c>
      <c r="AA137" s="143">
        <f t="shared" si="203"/>
        <v>0.24118902800671074</v>
      </c>
      <c r="AB137" s="142">
        <f t="shared" si="310"/>
        <v>63.9995116883577</v>
      </c>
      <c r="AC137" s="144" t="e">
        <v>#REF!</v>
      </c>
      <c r="AD137" s="80" t="e">
        <f t="shared" si="207"/>
        <v>#REF!</v>
      </c>
      <c r="AE137">
        <v>25.8</v>
      </c>
      <c r="AG137" s="135">
        <f t="shared" si="208"/>
        <v>47818</v>
      </c>
      <c r="AH137" s="108">
        <f t="shared" si="209"/>
        <v>30.759462932687811</v>
      </c>
      <c r="AI137" s="158">
        <f t="shared" si="210"/>
        <v>-9.9820154354859872E-2</v>
      </c>
      <c r="AJ137" s="159">
        <f t="shared" si="211"/>
        <v>27.689048594874322</v>
      </c>
      <c r="AK137" s="143">
        <f t="shared" si="212"/>
        <v>0.2169517299958833</v>
      </c>
      <c r="AL137" s="142">
        <f t="shared" si="213"/>
        <v>37.432781629678672</v>
      </c>
      <c r="AM137" s="24">
        <f t="shared" si="214"/>
        <v>32.659267743319042</v>
      </c>
      <c r="AN137" s="158">
        <f t="shared" si="215"/>
        <v>-0.11354034400699174</v>
      </c>
      <c r="AO137" s="159">
        <f t="shared" si="216"/>
        <v>28.951123248726148</v>
      </c>
      <c r="AP137" s="143">
        <f t="shared" si="217"/>
        <v>0.19429272357104388</v>
      </c>
      <c r="AQ137" s="142">
        <f t="shared" si="218"/>
        <v>39.004725823004435</v>
      </c>
      <c r="AR137" s="24">
        <f t="shared" si="219"/>
        <v>34.559072553950273</v>
      </c>
      <c r="AS137" s="158">
        <f t="shared" si="220"/>
        <v>-0.1272605336591236</v>
      </c>
      <c r="AT137" s="159">
        <f t="shared" si="221"/>
        <v>30.161066537970189</v>
      </c>
      <c r="AU137" s="143">
        <f t="shared" si="222"/>
        <v>0.1716337171462044</v>
      </c>
      <c r="AV137" s="142">
        <f t="shared" si="223"/>
        <v>40.490574637510129</v>
      </c>
      <c r="AW137" s="24">
        <f t="shared" si="224"/>
        <v>36.458877364581497</v>
      </c>
      <c r="AX137" s="158">
        <f t="shared" si="225"/>
        <v>-0.14098072331125538</v>
      </c>
      <c r="AY137" s="159">
        <f t="shared" si="226"/>
        <v>31.318878462606438</v>
      </c>
      <c r="AZ137" s="143">
        <f t="shared" si="227"/>
        <v>0.14897471072136509</v>
      </c>
      <c r="BA137" s="142">
        <f t="shared" si="228"/>
        <v>41.890328073195747</v>
      </c>
      <c r="BB137" s="24">
        <f t="shared" si="204"/>
        <v>38.358682175212728</v>
      </c>
      <c r="BC137" s="158">
        <f t="shared" si="229"/>
        <v>-0.15470091296338723</v>
      </c>
      <c r="BD137" s="159">
        <f t="shared" si="230"/>
        <v>32.424559022634909</v>
      </c>
      <c r="BE137" s="143">
        <f t="shared" si="231"/>
        <v>0.12631570429652561</v>
      </c>
      <c r="BF137" s="142">
        <f t="shared" si="232"/>
        <v>43.203986130061303</v>
      </c>
      <c r="BG137" s="153" t="e">
        <v>#REF!</v>
      </c>
      <c r="BH137" s="80" t="e">
        <f t="shared" si="233"/>
        <v>#REF!</v>
      </c>
      <c r="BI137" s="24">
        <v>20.13</v>
      </c>
      <c r="BJ137" s="154">
        <v>20.65</v>
      </c>
      <c r="BK137" s="135">
        <f t="shared" si="234"/>
        <v>47818</v>
      </c>
      <c r="BL137" s="108">
        <f t="shared" si="235"/>
        <v>28.382295964574745</v>
      </c>
      <c r="BM137" s="158">
        <f t="shared" si="236"/>
        <v>-0.24083122927067266</v>
      </c>
      <c r="BN137" s="159">
        <f t="shared" si="237"/>
        <v>21.546952737902156</v>
      </c>
      <c r="BO137" s="141">
        <f t="shared" si="238"/>
        <v>0.19705304955372965</v>
      </c>
      <c r="BP137" s="142">
        <f t="shared" si="239"/>
        <v>33.975113937730711</v>
      </c>
      <c r="BQ137" s="24">
        <f t="shared" si="240"/>
        <v>30.52248980745178</v>
      </c>
      <c r="BR137" s="158">
        <f t="shared" si="241"/>
        <v>-0.24321632862751752</v>
      </c>
      <c r="BS137" s="159">
        <f t="shared" si="242"/>
        <v>23.098921895912532</v>
      </c>
      <c r="BT137" s="143">
        <f t="shared" si="243"/>
        <v>0.17700381337746746</v>
      </c>
      <c r="BU137" s="142">
        <f t="shared" si="244"/>
        <v>35.925086897145626</v>
      </c>
      <c r="BV137" s="24">
        <f t="shared" si="245"/>
        <v>32.662683650328816</v>
      </c>
      <c r="BW137" s="158">
        <f t="shared" si="246"/>
        <v>-0.24560142798436235</v>
      </c>
      <c r="BX137" s="159">
        <f t="shared" si="247"/>
        <v>24.640681904006573</v>
      </c>
      <c r="BY137" s="143">
        <f t="shared" si="248"/>
        <v>0.15695457720120526</v>
      </c>
      <c r="BZ137" s="142">
        <f t="shared" si="249"/>
        <v>37.7892413529229</v>
      </c>
      <c r="CA137" s="24">
        <f t="shared" si="250"/>
        <v>34.802877493205855</v>
      </c>
      <c r="CB137" s="158">
        <f t="shared" si="251"/>
        <v>-0.24798652734120721</v>
      </c>
      <c r="CC137" s="159">
        <f t="shared" si="252"/>
        <v>26.172232762184276</v>
      </c>
      <c r="CD137" s="143">
        <f t="shared" si="253"/>
        <v>0.13690534102494301</v>
      </c>
      <c r="CE137" s="142">
        <f t="shared" si="254"/>
        <v>39.567577305062514</v>
      </c>
      <c r="CF137" s="24">
        <f t="shared" si="255"/>
        <v>36.943071336082895</v>
      </c>
      <c r="CG137" s="158">
        <f t="shared" si="256"/>
        <v>-0.25037162669805207</v>
      </c>
      <c r="CH137" s="159">
        <f t="shared" si="257"/>
        <v>27.693574470445643</v>
      </c>
      <c r="CI137" s="143">
        <f t="shared" si="258"/>
        <v>0.11685610484868081</v>
      </c>
      <c r="CJ137" s="142">
        <f t="shared" si="259"/>
        <v>41.260094753564488</v>
      </c>
      <c r="CK137" s="15" t="e">
        <v>#REF!</v>
      </c>
      <c r="CL137" s="80" t="e">
        <f t="shared" si="260"/>
        <v>#REF!</v>
      </c>
      <c r="CM137" s="15"/>
      <c r="CN137" s="34">
        <v>20.11</v>
      </c>
      <c r="CO137" s="135">
        <f t="shared" si="261"/>
        <v>47818</v>
      </c>
      <c r="CP137" s="108">
        <f t="shared" si="262"/>
        <v>31.760184218034105</v>
      </c>
      <c r="CQ137" s="158">
        <f t="shared" si="263"/>
        <v>-6.3215322924816492E-2</v>
      </c>
      <c r="CR137" s="159">
        <f t="shared" si="264"/>
        <v>29.75245391653942</v>
      </c>
      <c r="CS137" s="141">
        <f t="shared" si="265"/>
        <v>0.27186560709939778</v>
      </c>
      <c r="CT137" s="142">
        <f t="shared" si="266"/>
        <v>40.394685982058661</v>
      </c>
      <c r="CU137" s="24">
        <f t="shared" si="267"/>
        <v>33.822165866274958</v>
      </c>
      <c r="CV137" s="158">
        <f t="shared" si="268"/>
        <v>-6.0375648801874002E-2</v>
      </c>
      <c r="CW137" s="159">
        <f t="shared" si="269"/>
        <v>31.780130658214013</v>
      </c>
      <c r="CX137" s="143">
        <f t="shared" si="270"/>
        <v>0.23799710801493934</v>
      </c>
      <c r="CY137" s="142">
        <f t="shared" si="271"/>
        <v>41.87174352924999</v>
      </c>
      <c r="CZ137" s="24">
        <f t="shared" si="272"/>
        <v>35.884147514515803</v>
      </c>
      <c r="DA137" s="158">
        <f t="shared" si="273"/>
        <v>-5.7535974678931512E-2</v>
      </c>
      <c r="DB137" s="159">
        <f t="shared" si="274"/>
        <v>33.81951811174558</v>
      </c>
      <c r="DC137" s="143">
        <f t="shared" si="275"/>
        <v>0.2041286089304809</v>
      </c>
      <c r="DD137" s="142">
        <f t="shared" si="276"/>
        <v>43.209128629310094</v>
      </c>
      <c r="DE137" s="24">
        <f t="shared" si="277"/>
        <v>37.946129162756648</v>
      </c>
      <c r="DF137" s="158">
        <f t="shared" si="278"/>
        <v>-5.4696300555989029E-2</v>
      </c>
      <c r="DG137" s="159">
        <f t="shared" si="279"/>
        <v>35.870616277134125</v>
      </c>
      <c r="DH137" s="143">
        <f t="shared" si="280"/>
        <v>0.17026010984602258</v>
      </c>
      <c r="DI137" s="142">
        <f t="shared" si="281"/>
        <v>44.406841282238958</v>
      </c>
      <c r="DJ137" s="24">
        <f t="shared" si="282"/>
        <v>40.008110810997501</v>
      </c>
      <c r="DK137" s="158">
        <f t="shared" si="283"/>
        <v>-5.1856626433046532E-2</v>
      </c>
      <c r="DL137" s="159">
        <f t="shared" si="284"/>
        <v>37.93342515437967</v>
      </c>
      <c r="DM137" s="143">
        <f t="shared" si="285"/>
        <v>0.13639161076156403</v>
      </c>
      <c r="DN137" s="142">
        <f t="shared" si="286"/>
        <v>45.464881488036596</v>
      </c>
      <c r="DO137" s="51" t="e">
        <v>#REF!</v>
      </c>
      <c r="DP137" s="80" t="e">
        <f t="shared" si="287"/>
        <v>#REF!</v>
      </c>
      <c r="DQ137" s="15"/>
      <c r="DR137">
        <v>26.64</v>
      </c>
      <c r="DS137" s="135">
        <f t="shared" si="288"/>
        <v>47818</v>
      </c>
      <c r="DT137" s="108">
        <f t="shared" si="289"/>
        <v>-19.169510565853123</v>
      </c>
      <c r="DU137" s="158">
        <f t="shared" si="290"/>
        <v>0</v>
      </c>
      <c r="DV137" s="159">
        <f t="shared" si="291"/>
        <v>-19.169510565853123</v>
      </c>
      <c r="DW137" s="141"/>
      <c r="DX137" s="142"/>
      <c r="DY137" s="24">
        <f t="shared" si="292"/>
        <v>-6.824277177475266</v>
      </c>
      <c r="DZ137" s="158">
        <f t="shared" si="293"/>
        <v>0</v>
      </c>
      <c r="EA137" s="159">
        <f t="shared" si="294"/>
        <v>-6.824277177475266</v>
      </c>
      <c r="EB137" s="143"/>
      <c r="EC137" s="142"/>
      <c r="ED137" s="24">
        <f t="shared" si="295"/>
        <v>5.5209562109025914</v>
      </c>
      <c r="EE137" s="158">
        <f t="shared" si="296"/>
        <v>0</v>
      </c>
      <c r="EF137" s="159">
        <f t="shared" si="297"/>
        <v>5.5209562109025914</v>
      </c>
      <c r="EG137" s="143"/>
      <c r="EH137" s="142"/>
      <c r="EI137" s="24">
        <f t="shared" si="298"/>
        <v>17.86618959928045</v>
      </c>
      <c r="EJ137" s="158">
        <f t="shared" si="299"/>
        <v>0</v>
      </c>
      <c r="EK137" s="159">
        <f t="shared" si="300"/>
        <v>17.86618959928045</v>
      </c>
      <c r="EL137" s="143"/>
      <c r="EM137" s="142"/>
      <c r="EN137" s="24">
        <f t="shared" si="301"/>
        <v>30.211422987658306</v>
      </c>
      <c r="EO137" s="158">
        <f t="shared" si="302"/>
        <v>0</v>
      </c>
      <c r="EP137" s="159">
        <f t="shared" si="303"/>
        <v>30.211422987658306</v>
      </c>
      <c r="EQ137" s="143"/>
      <c r="ER137" s="142"/>
      <c r="ES137" s="51"/>
      <c r="ET137" s="80"/>
      <c r="EU137" s="67"/>
      <c r="EV137" s="34"/>
    </row>
    <row r="138" spans="1:152" ht="16">
      <c r="A138">
        <f t="shared" si="205"/>
        <v>2031</v>
      </c>
      <c r="B138" s="46">
        <v>47849</v>
      </c>
      <c r="C138" s="111">
        <f t="shared" si="206"/>
        <v>4.2080000000000002</v>
      </c>
      <c r="D138" s="108">
        <f t="shared" si="186"/>
        <v>24.847046940980096</v>
      </c>
      <c r="E138" s="158">
        <f t="shared" si="187"/>
        <v>-0.17030361224445273</v>
      </c>
      <c r="F138" s="159">
        <f t="shared" si="304"/>
        <v>20.615505093323705</v>
      </c>
      <c r="G138" s="141">
        <f t="shared" si="188"/>
        <v>0.35056381456275165</v>
      </c>
      <c r="H138" s="80">
        <f t="shared" si="305"/>
        <v>33.557522497229826</v>
      </c>
      <c r="I138" s="24">
        <f t="shared" si="189"/>
        <v>32.420379325977279</v>
      </c>
      <c r="J138" s="158">
        <f t="shared" si="190"/>
        <v>-0.18774585128540303</v>
      </c>
      <c r="K138" s="159">
        <f t="shared" si="306"/>
        <v>26.333587610425994</v>
      </c>
      <c r="L138" s="143">
        <f t="shared" si="191"/>
        <v>0.31955876050412879</v>
      </c>
      <c r="M138" s="142">
        <f t="shared" si="192"/>
        <v>42.780595558460263</v>
      </c>
      <c r="N138" s="24">
        <f t="shared" si="193"/>
        <v>39.993711710974459</v>
      </c>
      <c r="O138" s="158">
        <f t="shared" si="194"/>
        <v>-0.20518809032635332</v>
      </c>
      <c r="P138" s="159">
        <f t="shared" si="307"/>
        <v>31.787478379936896</v>
      </c>
      <c r="Q138" s="143">
        <f t="shared" si="195"/>
        <v>0.28855370644550604</v>
      </c>
      <c r="R138" s="142">
        <f t="shared" si="308"/>
        <v>51.534045459689175</v>
      </c>
      <c r="S138" s="24">
        <f t="shared" si="196"/>
        <v>47.567044095971646</v>
      </c>
      <c r="T138" s="158">
        <f t="shared" si="197"/>
        <v>-0.22263032936730362</v>
      </c>
      <c r="U138" s="159">
        <f t="shared" si="198"/>
        <v>36.977177401856423</v>
      </c>
      <c r="V138" s="143">
        <f t="shared" si="199"/>
        <v>0.25754865238688329</v>
      </c>
      <c r="W138" s="142">
        <f t="shared" si="200"/>
        <v>59.817872200916597</v>
      </c>
      <c r="X138" s="24">
        <f t="shared" si="201"/>
        <v>55.140376480968825</v>
      </c>
      <c r="Y138" s="158">
        <f t="shared" si="202"/>
        <v>-0.24007256840825392</v>
      </c>
      <c r="Z138" s="159">
        <f t="shared" si="309"/>
        <v>41.902684676184563</v>
      </c>
      <c r="AA138" s="143">
        <f t="shared" si="203"/>
        <v>0.22654359832826049</v>
      </c>
      <c r="AB138" s="142">
        <f t="shared" si="310"/>
        <v>67.632075782142479</v>
      </c>
      <c r="AC138" s="144" t="e">
        <v>#REF!</v>
      </c>
      <c r="AD138" s="80" t="e">
        <f t="shared" si="207"/>
        <v>#REF!</v>
      </c>
      <c r="AE138">
        <v>43.28</v>
      </c>
      <c r="AG138" s="135">
        <f t="shared" si="208"/>
        <v>47849</v>
      </c>
      <c r="AH138" s="108">
        <f t="shared" si="209"/>
        <v>32.893473956988643</v>
      </c>
      <c r="AI138" s="158">
        <f t="shared" si="210"/>
        <v>-0.115231756541202</v>
      </c>
      <c r="AJ138" s="159">
        <f t="shared" si="211"/>
        <v>29.103101174182559</v>
      </c>
      <c r="AK138" s="143">
        <f t="shared" si="212"/>
        <v>0.19149934181383399</v>
      </c>
      <c r="AL138" s="142">
        <f t="shared" si="213"/>
        <v>39.192552569722459</v>
      </c>
      <c r="AM138" s="24">
        <f t="shared" si="214"/>
        <v>34.92508225257599</v>
      </c>
      <c r="AN138" s="158">
        <f t="shared" si="215"/>
        <v>-0.12990381703832293</v>
      </c>
      <c r="AO138" s="159">
        <f t="shared" si="216"/>
        <v>30.38818075758898</v>
      </c>
      <c r="AP138" s="143">
        <f t="shared" si="217"/>
        <v>0.1672683128339803</v>
      </c>
      <c r="AQ138" s="142">
        <f t="shared" si="218"/>
        <v>40.766941836552363</v>
      </c>
      <c r="AR138" s="24">
        <f t="shared" si="219"/>
        <v>36.956690548163337</v>
      </c>
      <c r="AS138" s="158">
        <f t="shared" si="220"/>
        <v>-0.14457587753544382</v>
      </c>
      <c r="AT138" s="159">
        <f t="shared" si="221"/>
        <v>31.613644581356784</v>
      </c>
      <c r="AU138" s="143">
        <f t="shared" si="222"/>
        <v>0.14303728385412662</v>
      </c>
      <c r="AV138" s="142">
        <f t="shared" si="223"/>
        <v>42.242875184410089</v>
      </c>
      <c r="AW138" s="24">
        <f t="shared" si="224"/>
        <v>38.988298843750684</v>
      </c>
      <c r="AX138" s="158">
        <f t="shared" si="225"/>
        <v>-0.15924793803256471</v>
      </c>
      <c r="AY138" s="159">
        <f t="shared" si="226"/>
        <v>32.779492645485966</v>
      </c>
      <c r="AZ138" s="143">
        <f t="shared" si="227"/>
        <v>0.11880625487427293</v>
      </c>
      <c r="BA138" s="142">
        <f t="shared" si="228"/>
        <v>43.620352613295651</v>
      </c>
      <c r="BB138" s="24">
        <f t="shared" si="204"/>
        <v>41.019907139338031</v>
      </c>
      <c r="BC138" s="158">
        <f t="shared" si="229"/>
        <v>-0.17391999852968565</v>
      </c>
      <c r="BD138" s="159">
        <f t="shared" si="230"/>
        <v>33.88572494997652</v>
      </c>
      <c r="BE138" s="143">
        <f t="shared" si="231"/>
        <v>9.4575225894419246E-2</v>
      </c>
      <c r="BF138" s="142">
        <f t="shared" si="232"/>
        <v>44.899374123209029</v>
      </c>
      <c r="BG138" s="153" t="e">
        <v>#REF!</v>
      </c>
      <c r="BH138" s="80" t="e">
        <f t="shared" si="233"/>
        <v>#REF!</v>
      </c>
      <c r="BI138" s="24">
        <v>36.909999999999997</v>
      </c>
      <c r="BJ138" s="154">
        <v>38</v>
      </c>
      <c r="BK138" s="135">
        <f t="shared" si="234"/>
        <v>47849</v>
      </c>
      <c r="BL138" s="108">
        <f t="shared" si="235"/>
        <v>30.351385366945497</v>
      </c>
      <c r="BM138" s="158">
        <f t="shared" si="236"/>
        <v>-0.24302564445544447</v>
      </c>
      <c r="BN138" s="159">
        <f t="shared" si="237"/>
        <v>22.97522037802802</v>
      </c>
      <c r="BO138" s="141">
        <f t="shared" si="238"/>
        <v>0.17860671180180182</v>
      </c>
      <c r="BP138" s="142">
        <f t="shared" si="239"/>
        <v>35.772346505964954</v>
      </c>
      <c r="BQ138" s="24">
        <f t="shared" si="240"/>
        <v>32.640060256609175</v>
      </c>
      <c r="BR138" s="158">
        <f t="shared" si="241"/>
        <v>-0.24557621576258631</v>
      </c>
      <c r="BS138" s="159">
        <f t="shared" si="242"/>
        <v>24.624437776528303</v>
      </c>
      <c r="BT138" s="143">
        <f t="shared" si="243"/>
        <v>0.15716651209920679</v>
      </c>
      <c r="BU138" s="142">
        <f t="shared" si="244"/>
        <v>37.769984681848378</v>
      </c>
      <c r="BV138" s="24">
        <f t="shared" si="245"/>
        <v>34.928735146272849</v>
      </c>
      <c r="BW138" s="158">
        <f t="shared" si="246"/>
        <v>-0.24812678706972816</v>
      </c>
      <c r="BX138" s="159">
        <f t="shared" si="247"/>
        <v>26.261980318018676</v>
      </c>
      <c r="BY138" s="143">
        <f t="shared" si="248"/>
        <v>0.13572631239661181</v>
      </c>
      <c r="BZ138" s="142">
        <f t="shared" si="249"/>
        <v>39.669483564354387</v>
      </c>
      <c r="CA138" s="24">
        <f t="shared" si="250"/>
        <v>37.217410035936524</v>
      </c>
      <c r="CB138" s="158">
        <f t="shared" si="251"/>
        <v>-0.25067735837687</v>
      </c>
      <c r="CC138" s="159">
        <f t="shared" si="252"/>
        <v>27.887848002499148</v>
      </c>
      <c r="CD138" s="143">
        <f t="shared" si="253"/>
        <v>0.11428611269401684</v>
      </c>
      <c r="CE138" s="142">
        <f t="shared" si="254"/>
        <v>41.470843153483003</v>
      </c>
      <c r="CF138" s="24">
        <f t="shared" si="255"/>
        <v>39.506084925600206</v>
      </c>
      <c r="CG138" s="158">
        <f t="shared" si="256"/>
        <v>-0.25322792968401187</v>
      </c>
      <c r="CH138" s="159">
        <f t="shared" si="257"/>
        <v>29.502040829969715</v>
      </c>
      <c r="CI138" s="143">
        <f t="shared" si="258"/>
        <v>9.2845912991421808E-2</v>
      </c>
      <c r="CJ138" s="142">
        <f t="shared" si="259"/>
        <v>43.174063449234204</v>
      </c>
      <c r="CK138" s="15" t="e">
        <v>#REF!</v>
      </c>
      <c r="CL138" s="80" t="e">
        <f t="shared" si="260"/>
        <v>#REF!</v>
      </c>
      <c r="CM138" s="15"/>
      <c r="CN138" s="34">
        <v>33.270000000000003</v>
      </c>
      <c r="CO138" s="135">
        <f t="shared" si="261"/>
        <v>47849</v>
      </c>
      <c r="CP138" s="108">
        <f t="shared" si="262"/>
        <v>33.963622665689329</v>
      </c>
      <c r="CQ138" s="158">
        <f t="shared" si="263"/>
        <v>-6.018084046633234E-2</v>
      </c>
      <c r="CR138" s="159">
        <f t="shared" si="264"/>
        <v>31.91966330838677</v>
      </c>
      <c r="CS138" s="141">
        <f t="shared" si="265"/>
        <v>0.23567364917836653</v>
      </c>
      <c r="CT138" s="142">
        <f t="shared" si="266"/>
        <v>41.967953558629411</v>
      </c>
      <c r="CU138" s="24">
        <f t="shared" si="267"/>
        <v>36.168659203376116</v>
      </c>
      <c r="CV138" s="158">
        <f t="shared" si="268"/>
        <v>-5.7144157185686335E-2</v>
      </c>
      <c r="CW138" s="159">
        <f t="shared" si="269"/>
        <v>34.101831656662874</v>
      </c>
      <c r="CX138" s="143">
        <f t="shared" si="270"/>
        <v>0.19945544227940815</v>
      </c>
      <c r="CY138" s="142">
        <f t="shared" si="271"/>
        <v>43.382695121438687</v>
      </c>
      <c r="CZ138" s="24">
        <f t="shared" si="272"/>
        <v>38.373695741062903</v>
      </c>
      <c r="DA138" s="158">
        <f t="shared" si="273"/>
        <v>-5.4107473905040331E-2</v>
      </c>
      <c r="DB138" s="159">
        <f t="shared" si="274"/>
        <v>36.297392000113383</v>
      </c>
      <c r="DC138" s="143">
        <f t="shared" si="275"/>
        <v>0.16323723538044976</v>
      </c>
      <c r="DD138" s="142">
        <f t="shared" si="276"/>
        <v>44.637711745164552</v>
      </c>
      <c r="DE138" s="24">
        <f t="shared" si="277"/>
        <v>40.578732278749683</v>
      </c>
      <c r="DF138" s="158">
        <f t="shared" si="278"/>
        <v>-5.1070790624394333E-2</v>
      </c>
      <c r="DG138" s="159">
        <f t="shared" si="279"/>
        <v>38.506344338738309</v>
      </c>
      <c r="DH138" s="143">
        <f t="shared" si="280"/>
        <v>0.12701902848149138</v>
      </c>
      <c r="DI138" s="142">
        <f t="shared" si="281"/>
        <v>45.733003429807006</v>
      </c>
      <c r="DJ138" s="24">
        <f t="shared" si="282"/>
        <v>42.783768816436471</v>
      </c>
      <c r="DK138" s="158">
        <f t="shared" si="283"/>
        <v>-4.8034107343748335E-2</v>
      </c>
      <c r="DL138" s="159">
        <f t="shared" si="284"/>
        <v>40.72868867253765</v>
      </c>
      <c r="DM138" s="143">
        <f t="shared" si="285"/>
        <v>9.0800821582532998E-2</v>
      </c>
      <c r="DN138" s="142">
        <f t="shared" si="286"/>
        <v>46.66857017536605</v>
      </c>
      <c r="DO138" s="51" t="e">
        <v>#REF!</v>
      </c>
      <c r="DP138" s="80" t="e">
        <f t="shared" si="287"/>
        <v>#REF!</v>
      </c>
      <c r="DQ138" s="15"/>
      <c r="DR138">
        <v>43.99</v>
      </c>
      <c r="DS138" s="135">
        <f t="shared" si="288"/>
        <v>47849</v>
      </c>
      <c r="DT138" s="108">
        <f t="shared" si="289"/>
        <v>-20.499441032048271</v>
      </c>
      <c r="DU138" s="158">
        <f t="shared" si="290"/>
        <v>0</v>
      </c>
      <c r="DV138" s="159">
        <f t="shared" si="291"/>
        <v>-20.499441032048271</v>
      </c>
      <c r="DW138" s="141"/>
      <c r="DX138" s="142"/>
      <c r="DY138" s="24">
        <f t="shared" si="292"/>
        <v>-7.297727665264528</v>
      </c>
      <c r="DZ138" s="158">
        <f t="shared" si="293"/>
        <v>0</v>
      </c>
      <c r="EA138" s="159">
        <f t="shared" si="294"/>
        <v>-7.297727665264528</v>
      </c>
      <c r="EB138" s="143"/>
      <c r="EC138" s="142"/>
      <c r="ED138" s="24">
        <f t="shared" si="295"/>
        <v>5.9039857015192139</v>
      </c>
      <c r="EE138" s="158">
        <f t="shared" si="296"/>
        <v>0</v>
      </c>
      <c r="EF138" s="159">
        <f t="shared" si="297"/>
        <v>5.9039857015192139</v>
      </c>
      <c r="EG138" s="143"/>
      <c r="EH138" s="142"/>
      <c r="EI138" s="24">
        <f t="shared" si="298"/>
        <v>19.105699068302954</v>
      </c>
      <c r="EJ138" s="158">
        <f t="shared" si="299"/>
        <v>0</v>
      </c>
      <c r="EK138" s="159">
        <f t="shared" si="300"/>
        <v>19.105699068302954</v>
      </c>
      <c r="EL138" s="143"/>
      <c r="EM138" s="142"/>
      <c r="EN138" s="24">
        <f t="shared" si="301"/>
        <v>32.307412435086697</v>
      </c>
      <c r="EO138" s="158">
        <f t="shared" si="302"/>
        <v>0</v>
      </c>
      <c r="EP138" s="159">
        <f t="shared" si="303"/>
        <v>32.307412435086697</v>
      </c>
      <c r="EQ138" s="143"/>
      <c r="ER138" s="142"/>
      <c r="ES138" s="51"/>
      <c r="ET138" s="80"/>
      <c r="EU138" s="67"/>
      <c r="EV138" s="34"/>
    </row>
    <row r="139" spans="1:152" ht="16">
      <c r="A139">
        <f t="shared" si="205"/>
        <v>2031</v>
      </c>
      <c r="B139" s="48">
        <v>47880</v>
      </c>
      <c r="C139" s="111">
        <f t="shared" si="206"/>
        <v>3.9630000000000001</v>
      </c>
      <c r="D139" s="108">
        <f t="shared" si="186"/>
        <v>23.400391403779494</v>
      </c>
      <c r="E139" s="158">
        <f t="shared" si="187"/>
        <v>-0.16697180130482545</v>
      </c>
      <c r="F139" s="159">
        <f t="shared" si="304"/>
        <v>19.493185899852477</v>
      </c>
      <c r="G139" s="141">
        <f t="shared" si="188"/>
        <v>0.35648639010214905</v>
      </c>
      <c r="H139" s="80">
        <f t="shared" si="305"/>
        <v>31.742312462290208</v>
      </c>
      <c r="I139" s="24">
        <f t="shared" si="189"/>
        <v>30.532785947920139</v>
      </c>
      <c r="J139" s="158">
        <f t="shared" si="190"/>
        <v>-0.18339851074381927</v>
      </c>
      <c r="K139" s="159">
        <f t="shared" si="306"/>
        <v>24.933118476211774</v>
      </c>
      <c r="L139" s="143">
        <f t="shared" si="191"/>
        <v>0.32728652574038047</v>
      </c>
      <c r="M139" s="142">
        <f t="shared" si="192"/>
        <v>40.525755381989633</v>
      </c>
      <c r="N139" s="24">
        <f t="shared" si="193"/>
        <v>37.665180492060784</v>
      </c>
      <c r="O139" s="158">
        <f t="shared" si="194"/>
        <v>-0.1998252201828131</v>
      </c>
      <c r="P139" s="159">
        <f t="shared" si="307"/>
        <v>30.138727507009342</v>
      </c>
      <c r="Q139" s="143">
        <f t="shared" si="195"/>
        <v>0.29808666137861195</v>
      </c>
      <c r="R139" s="142">
        <f t="shared" si="308"/>
        <v>48.892668395162005</v>
      </c>
      <c r="S139" s="24">
        <f t="shared" si="196"/>
        <v>44.79757503620143</v>
      </c>
      <c r="T139" s="158">
        <f t="shared" si="197"/>
        <v>-0.21625192962180692</v>
      </c>
      <c r="U139" s="159">
        <f t="shared" si="198"/>
        <v>35.110012992245181</v>
      </c>
      <c r="V139" s="143">
        <f t="shared" si="199"/>
        <v>0.26888679701684337</v>
      </c>
      <c r="W139" s="142">
        <f t="shared" si="200"/>
        <v>56.843051501807331</v>
      </c>
      <c r="X139" s="24">
        <f t="shared" si="201"/>
        <v>51.929969580342075</v>
      </c>
      <c r="Y139" s="158">
        <f t="shared" si="202"/>
        <v>-0.23267863906080072</v>
      </c>
      <c r="Z139" s="159">
        <f t="shared" si="309"/>
        <v>39.846974931919306</v>
      </c>
      <c r="AA139" s="143">
        <f t="shared" si="203"/>
        <v>0.23968693265507482</v>
      </c>
      <c r="AB139" s="142">
        <f t="shared" si="310"/>
        <v>64.376904701925611</v>
      </c>
      <c r="AC139" s="144" t="e">
        <v>#REF!</v>
      </c>
      <c r="AD139" s="80" t="e">
        <f t="shared" si="207"/>
        <v>#REF!</v>
      </c>
      <c r="AE139">
        <v>26.84</v>
      </c>
      <c r="AG139" s="135">
        <f t="shared" si="208"/>
        <v>47880</v>
      </c>
      <c r="AH139" s="108">
        <f t="shared" si="209"/>
        <v>30.978335858257125</v>
      </c>
      <c r="AI139" s="158">
        <f t="shared" si="210"/>
        <v>-0.10140083150217701</v>
      </c>
      <c r="AJ139" s="159">
        <f t="shared" si="211"/>
        <v>27.837106843676146</v>
      </c>
      <c r="AK139" s="143">
        <f t="shared" si="212"/>
        <v>0.21434122864387828</v>
      </c>
      <c r="AL139" s="142">
        <f t="shared" si="213"/>
        <v>37.618270427458668</v>
      </c>
      <c r="AM139" s="24">
        <f t="shared" si="214"/>
        <v>32.8916589750377</v>
      </c>
      <c r="AN139" s="158">
        <f t="shared" si="215"/>
        <v>-0.11521864893328208</v>
      </c>
      <c r="AO139" s="159">
        <f t="shared" si="216"/>
        <v>29.101926466759597</v>
      </c>
      <c r="AP139" s="143">
        <f t="shared" si="217"/>
        <v>0.19152098913647331</v>
      </c>
      <c r="AQ139" s="142">
        <f t="shared" si="218"/>
        <v>39.191102036276483</v>
      </c>
      <c r="AR139" s="24">
        <f t="shared" si="219"/>
        <v>34.804982091818275</v>
      </c>
      <c r="AS139" s="158">
        <f t="shared" si="220"/>
        <v>-0.12903646636438715</v>
      </c>
      <c r="AT139" s="159">
        <f t="shared" si="221"/>
        <v>30.313870190814267</v>
      </c>
      <c r="AU139" s="143">
        <f t="shared" si="222"/>
        <v>0.16870074962906828</v>
      </c>
      <c r="AV139" s="142">
        <f t="shared" si="223"/>
        <v>40.67660866153431</v>
      </c>
      <c r="AW139" s="24">
        <f t="shared" si="224"/>
        <v>36.718305208598849</v>
      </c>
      <c r="AX139" s="158">
        <f t="shared" si="225"/>
        <v>-0.14285428379549225</v>
      </c>
      <c r="AY139" s="159">
        <f t="shared" si="226"/>
        <v>31.472938015840167</v>
      </c>
      <c r="AZ139" s="143">
        <f t="shared" si="227"/>
        <v>0.14588051012166331</v>
      </c>
      <c r="BA139" s="142">
        <f t="shared" si="228"/>
        <v>42.074790303232177</v>
      </c>
      <c r="BB139" s="24">
        <f t="shared" si="204"/>
        <v>38.631628325379424</v>
      </c>
      <c r="BC139" s="158">
        <f t="shared" si="229"/>
        <v>-0.1566721012265973</v>
      </c>
      <c r="BD139" s="159">
        <f t="shared" si="230"/>
        <v>32.579129941837294</v>
      </c>
      <c r="BE139" s="143">
        <f t="shared" si="231"/>
        <v>0.12306027061425834</v>
      </c>
      <c r="BF139" s="142">
        <f t="shared" si="232"/>
        <v>43.385646961370064</v>
      </c>
      <c r="BG139" s="153" t="e">
        <v>#REF!</v>
      </c>
      <c r="BH139" s="80" t="e">
        <f t="shared" si="233"/>
        <v>#REF!</v>
      </c>
      <c r="BI139" s="24">
        <v>33.29</v>
      </c>
      <c r="BJ139" s="154">
        <v>25.25</v>
      </c>
      <c r="BK139" s="135">
        <f t="shared" si="234"/>
        <v>47880</v>
      </c>
      <c r="BL139" s="108">
        <f t="shared" si="235"/>
        <v>28.584253851997385</v>
      </c>
      <c r="BM139" s="158">
        <f t="shared" si="236"/>
        <v>-0.24105629749475183</v>
      </c>
      <c r="BN139" s="159">
        <f t="shared" si="237"/>
        <v>21.693839451784797</v>
      </c>
      <c r="BO139" s="141">
        <f t="shared" si="238"/>
        <v>0.19516111747660886</v>
      </c>
      <c r="BP139" s="142">
        <f t="shared" si="239"/>
        <v>34.162788775988254</v>
      </c>
      <c r="BQ139" s="24">
        <f t="shared" si="240"/>
        <v>30.739676520185871</v>
      </c>
      <c r="BR139" s="158">
        <f t="shared" si="241"/>
        <v>-0.2434583683336784</v>
      </c>
      <c r="BS139" s="159">
        <f t="shared" si="242"/>
        <v>23.255845031476333</v>
      </c>
      <c r="BT139" s="143">
        <f t="shared" si="243"/>
        <v>0.17496921837456891</v>
      </c>
      <c r="BU139" s="142">
        <f t="shared" si="244"/>
        <v>36.118173694009883</v>
      </c>
      <c r="BV139" s="24">
        <f t="shared" si="245"/>
        <v>32.89509918837436</v>
      </c>
      <c r="BW139" s="158">
        <f t="shared" si="246"/>
        <v>-0.24586043917260503</v>
      </c>
      <c r="BX139" s="159">
        <f t="shared" si="247"/>
        <v>24.807495655294236</v>
      </c>
      <c r="BY139" s="143">
        <f t="shared" si="248"/>
        <v>0.15477731927252897</v>
      </c>
      <c r="BZ139" s="142">
        <f t="shared" si="249"/>
        <v>37.98651445795489</v>
      </c>
      <c r="CA139" s="24">
        <f t="shared" si="250"/>
        <v>35.050521856562845</v>
      </c>
      <c r="CB139" s="158">
        <f t="shared" si="251"/>
        <v>-0.2482625100115316</v>
      </c>
      <c r="CC139" s="159">
        <f t="shared" si="252"/>
        <v>26.348791323238501</v>
      </c>
      <c r="CD139" s="143">
        <f t="shared" si="253"/>
        <v>0.13458542017048908</v>
      </c>
      <c r="CE139" s="142">
        <f t="shared" si="254"/>
        <v>39.767811067823267</v>
      </c>
      <c r="CF139" s="24">
        <f t="shared" si="255"/>
        <v>37.205944524751338</v>
      </c>
      <c r="CG139" s="158">
        <f t="shared" si="256"/>
        <v>-0.25066458085045823</v>
      </c>
      <c r="CH139" s="159">
        <f t="shared" si="257"/>
        <v>27.879732035309143</v>
      </c>
      <c r="CI139" s="143">
        <f t="shared" si="258"/>
        <v>0.11439352106844913</v>
      </c>
      <c r="CJ139" s="142">
        <f t="shared" si="259"/>
        <v>41.462063523615029</v>
      </c>
      <c r="CK139" s="15" t="e">
        <v>#REF!</v>
      </c>
      <c r="CL139" s="80" t="e">
        <f t="shared" si="260"/>
        <v>#REF!</v>
      </c>
      <c r="CM139" s="15"/>
      <c r="CN139" s="34">
        <v>23.04</v>
      </c>
      <c r="CO139" s="135">
        <f t="shared" si="261"/>
        <v>47880</v>
      </c>
      <c r="CP139" s="108">
        <f t="shared" si="262"/>
        <v>31.986177904973104</v>
      </c>
      <c r="CQ139" s="158">
        <f t="shared" si="263"/>
        <v>-6.2904093954715551E-2</v>
      </c>
      <c r="CR139" s="159">
        <f t="shared" si="264"/>
        <v>29.974116364786429</v>
      </c>
      <c r="CS139" s="141">
        <f t="shared" si="265"/>
        <v>0.26815361141518945</v>
      </c>
      <c r="CT139" s="142">
        <f t="shared" si="266"/>
        <v>40.563387025560381</v>
      </c>
      <c r="CU139" s="24">
        <f t="shared" si="267"/>
        <v>34.062831849567388</v>
      </c>
      <c r="CV139" s="158">
        <f t="shared" si="268"/>
        <v>-6.0044213764316283E-2</v>
      </c>
      <c r="CW139" s="159">
        <f t="shared" si="269"/>
        <v>32.017555892574002</v>
      </c>
      <c r="CX139" s="143">
        <f t="shared" si="270"/>
        <v>0.23404411665744884</v>
      </c>
      <c r="CY139" s="142">
        <f t="shared" si="271"/>
        <v>42.035037240650603</v>
      </c>
      <c r="CZ139" s="24">
        <f t="shared" si="272"/>
        <v>36.139485794161658</v>
      </c>
      <c r="DA139" s="158">
        <f t="shared" si="273"/>
        <v>-5.7184333573917036E-2</v>
      </c>
      <c r="DB139" s="159">
        <f t="shared" si="274"/>
        <v>34.07287338331848</v>
      </c>
      <c r="DC139" s="143">
        <f t="shared" si="275"/>
        <v>0.19993462189970856</v>
      </c>
      <c r="DD139" s="142">
        <f t="shared" si="276"/>
        <v>43.365020222067251</v>
      </c>
      <c r="DE139" s="24">
        <f t="shared" si="277"/>
        <v>38.216139738755935</v>
      </c>
      <c r="DF139" s="158">
        <f t="shared" si="278"/>
        <v>-5.4324453383517775E-2</v>
      </c>
      <c r="DG139" s="159">
        <f t="shared" si="279"/>
        <v>36.140068837019889</v>
      </c>
      <c r="DH139" s="143">
        <f t="shared" si="280"/>
        <v>0.16582512714196807</v>
      </c>
      <c r="DI139" s="142">
        <f t="shared" si="281"/>
        <v>44.553335969810348</v>
      </c>
      <c r="DJ139" s="24">
        <f t="shared" si="282"/>
        <v>40.292793683350219</v>
      </c>
      <c r="DK139" s="158">
        <f t="shared" si="283"/>
        <v>-5.1464573193118507E-2</v>
      </c>
      <c r="DL139" s="159">
        <f t="shared" si="284"/>
        <v>38.219142253678221</v>
      </c>
      <c r="DM139" s="143">
        <f t="shared" si="285"/>
        <v>0.13171563238422745</v>
      </c>
      <c r="DN139" s="142">
        <f t="shared" si="286"/>
        <v>45.599984483879901</v>
      </c>
      <c r="DO139" s="51" t="e">
        <v>#REF!</v>
      </c>
      <c r="DP139" s="80" t="e">
        <f t="shared" si="287"/>
        <v>#REF!</v>
      </c>
      <c r="DQ139" s="15"/>
      <c r="DR139">
        <v>41.7</v>
      </c>
      <c r="DS139" s="135">
        <f t="shared" si="288"/>
        <v>47880</v>
      </c>
      <c r="DT139" s="108">
        <f t="shared" si="289"/>
        <v>-19.305913690591087</v>
      </c>
      <c r="DU139" s="158">
        <f t="shared" si="290"/>
        <v>0</v>
      </c>
      <c r="DV139" s="159">
        <f t="shared" si="291"/>
        <v>-19.305913690591087</v>
      </c>
      <c r="DW139" s="141"/>
      <c r="DX139" s="142"/>
      <c r="DY139" s="24">
        <f t="shared" si="292"/>
        <v>-6.8728362018639082</v>
      </c>
      <c r="DZ139" s="158">
        <f t="shared" si="293"/>
        <v>0</v>
      </c>
      <c r="EA139" s="159">
        <f t="shared" si="294"/>
        <v>-6.8728362018639082</v>
      </c>
      <c r="EB139" s="143"/>
      <c r="EC139" s="142"/>
      <c r="ED139" s="24">
        <f t="shared" si="295"/>
        <v>5.5602412868632705</v>
      </c>
      <c r="EE139" s="158">
        <f t="shared" si="296"/>
        <v>0</v>
      </c>
      <c r="EF139" s="159">
        <f t="shared" si="297"/>
        <v>5.5602412868632705</v>
      </c>
      <c r="EG139" s="143"/>
      <c r="EH139" s="142"/>
      <c r="EI139" s="24">
        <f t="shared" si="298"/>
        <v>17.993318775590449</v>
      </c>
      <c r="EJ139" s="158">
        <f t="shared" si="299"/>
        <v>0</v>
      </c>
      <c r="EK139" s="159">
        <f t="shared" si="300"/>
        <v>17.993318775590449</v>
      </c>
      <c r="EL139" s="143"/>
      <c r="EM139" s="142"/>
      <c r="EN139" s="24">
        <f t="shared" si="301"/>
        <v>30.426396264317628</v>
      </c>
      <c r="EO139" s="158">
        <f t="shared" si="302"/>
        <v>0</v>
      </c>
      <c r="EP139" s="159">
        <f t="shared" si="303"/>
        <v>30.426396264317628</v>
      </c>
      <c r="EQ139" s="143"/>
      <c r="ER139" s="142"/>
      <c r="ES139" s="51"/>
      <c r="ET139" s="80"/>
      <c r="EU139" s="67"/>
      <c r="EV139" s="34"/>
    </row>
    <row r="140" spans="1:152" ht="16">
      <c r="A140">
        <f t="shared" si="205"/>
        <v>2031</v>
      </c>
      <c r="B140" s="46">
        <v>47908</v>
      </c>
      <c r="C140" s="111">
        <f t="shared" si="206"/>
        <v>3.2949999999999999</v>
      </c>
      <c r="D140" s="108">
        <f t="shared" si="186"/>
        <v>19.456040796228471</v>
      </c>
      <c r="E140" s="158">
        <f t="shared" si="187"/>
        <v>-0.15788751678371921</v>
      </c>
      <c r="F140" s="159">
        <f t="shared" si="304"/>
        <v>16.384174828469224</v>
      </c>
      <c r="G140" s="141">
        <f t="shared" si="188"/>
        <v>0.37263447361364893</v>
      </c>
      <c r="H140" s="80">
        <f t="shared" si="305"/>
        <v>26.706032316936746</v>
      </c>
      <c r="I140" s="24">
        <f t="shared" si="189"/>
        <v>25.386204819176598</v>
      </c>
      <c r="J140" s="158">
        <f t="shared" si="190"/>
        <v>-0.17154535367533785</v>
      </c>
      <c r="K140" s="159">
        <f t="shared" si="306"/>
        <v>21.031319334996383</v>
      </c>
      <c r="L140" s="143">
        <f t="shared" si="191"/>
        <v>0.34835651422126251</v>
      </c>
      <c r="M140" s="142">
        <f t="shared" si="192"/>
        <v>34.229654639291972</v>
      </c>
      <c r="N140" s="24">
        <f t="shared" si="193"/>
        <v>31.316368842124721</v>
      </c>
      <c r="O140" s="158">
        <f t="shared" si="194"/>
        <v>-0.18520319056695647</v>
      </c>
      <c r="P140" s="159">
        <f t="shared" si="307"/>
        <v>25.516477415591599</v>
      </c>
      <c r="Q140" s="143">
        <f t="shared" si="195"/>
        <v>0.3240785548288761</v>
      </c>
      <c r="R140" s="142">
        <f t="shared" si="308"/>
        <v>41.465332398968542</v>
      </c>
      <c r="S140" s="24">
        <f t="shared" si="196"/>
        <v>37.246532865072851</v>
      </c>
      <c r="T140" s="158">
        <f t="shared" si="197"/>
        <v>-0.19886102745857512</v>
      </c>
      <c r="U140" s="159">
        <f t="shared" si="198"/>
        <v>29.839649070254875</v>
      </c>
      <c r="V140" s="143">
        <f t="shared" si="199"/>
        <v>0.29980059543648963</v>
      </c>
      <c r="W140" s="142">
        <f t="shared" si="200"/>
        <v>48.413065595966472</v>
      </c>
      <c r="X140" s="24">
        <f t="shared" si="201"/>
        <v>43.17669688802097</v>
      </c>
      <c r="Y140" s="158">
        <f t="shared" si="202"/>
        <v>-0.21251886435019374</v>
      </c>
      <c r="Z140" s="159">
        <f t="shared" si="309"/>
        <v>34.000834298986213</v>
      </c>
      <c r="AA140" s="143">
        <f t="shared" si="203"/>
        <v>0.27552263604410326</v>
      </c>
      <c r="AB140" s="142">
        <f t="shared" si="310"/>
        <v>55.072854230285735</v>
      </c>
      <c r="AC140" s="144" t="e">
        <v>#REF!</v>
      </c>
      <c r="AD140" s="80" t="e">
        <f t="shared" si="207"/>
        <v>#REF!</v>
      </c>
      <c r="AE140">
        <v>29.61</v>
      </c>
      <c r="AG140" s="135">
        <f t="shared" si="208"/>
        <v>47908</v>
      </c>
      <c r="AH140" s="108">
        <f t="shared" si="209"/>
        <v>25.756653205389156</v>
      </c>
      <c r="AI140" s="158">
        <f t="shared" si="210"/>
        <v>-6.3690390987610937E-2</v>
      </c>
      <c r="AJ140" s="159">
        <f t="shared" si="211"/>
        <v>24.116201892205616</v>
      </c>
      <c r="AK140" s="143">
        <f t="shared" si="212"/>
        <v>0.27662033232742744</v>
      </c>
      <c r="AL140" s="142">
        <f t="shared" si="213"/>
        <v>32.881467174706202</v>
      </c>
      <c r="AM140" s="24">
        <f t="shared" si="214"/>
        <v>27.347468161178206</v>
      </c>
      <c r="AN140" s="158">
        <f t="shared" si="215"/>
        <v>-7.5179088548925924E-2</v>
      </c>
      <c r="AO140" s="159">
        <f t="shared" si="216"/>
        <v>25.291510430700058</v>
      </c>
      <c r="AP140" s="143">
        <f t="shared" si="217"/>
        <v>0.25764665350408666</v>
      </c>
      <c r="AQ140" s="142">
        <f t="shared" si="218"/>
        <v>34.393451814715327</v>
      </c>
      <c r="AR140" s="24">
        <f t="shared" si="219"/>
        <v>28.938283116967252</v>
      </c>
      <c r="AS140" s="158">
        <f t="shared" si="220"/>
        <v>-8.6667786110240883E-2</v>
      </c>
      <c r="AT140" s="159">
        <f t="shared" si="221"/>
        <v>26.430266185388341</v>
      </c>
      <c r="AU140" s="143">
        <f t="shared" si="222"/>
        <v>0.23867297468074594</v>
      </c>
      <c r="AV140" s="142">
        <f t="shared" si="223"/>
        <v>35.845069230647432</v>
      </c>
      <c r="AW140" s="24">
        <f t="shared" si="224"/>
        <v>30.529098072756298</v>
      </c>
      <c r="AX140" s="158">
        <f t="shared" si="225"/>
        <v>-9.8156483671555841E-2</v>
      </c>
      <c r="AY140" s="159">
        <f t="shared" si="226"/>
        <v>27.532469156270469</v>
      </c>
      <c r="AZ140" s="143">
        <f t="shared" si="227"/>
        <v>0.21969929585740516</v>
      </c>
      <c r="BA140" s="142">
        <f t="shared" si="228"/>
        <v>37.236319422502518</v>
      </c>
      <c r="BB140" s="24">
        <f t="shared" si="204"/>
        <v>32.119913028545348</v>
      </c>
      <c r="BC140" s="158">
        <f t="shared" si="229"/>
        <v>-0.10964518123287083</v>
      </c>
      <c r="BD140" s="159">
        <f t="shared" si="230"/>
        <v>28.598119343346443</v>
      </c>
      <c r="BE140" s="143">
        <f t="shared" si="231"/>
        <v>0.20072561703406439</v>
      </c>
      <c r="BF140" s="142">
        <f t="shared" si="232"/>
        <v>38.567202390280592</v>
      </c>
      <c r="BG140" s="153" t="e">
        <v>#REF!</v>
      </c>
      <c r="BH140" s="80" t="e">
        <f t="shared" si="233"/>
        <v>#REF!</v>
      </c>
      <c r="BI140" s="24">
        <v>22.66</v>
      </c>
      <c r="BJ140" s="154">
        <v>26.23</v>
      </c>
      <c r="BK140" s="135">
        <f t="shared" si="234"/>
        <v>47908</v>
      </c>
      <c r="BL140" s="108">
        <f t="shared" si="235"/>
        <v>23.766115680628662</v>
      </c>
      <c r="BM140" s="158">
        <f t="shared" si="236"/>
        <v>-0.23568681272029185</v>
      </c>
      <c r="BN140" s="159">
        <f t="shared" si="237"/>
        <v>18.164755625119543</v>
      </c>
      <c r="BO140" s="141">
        <f t="shared" si="238"/>
        <v>0.24029721131649084</v>
      </c>
      <c r="BP140" s="142">
        <f t="shared" si="239"/>
        <v>29.477047002508858</v>
      </c>
      <c r="BQ140" s="24">
        <f t="shared" si="240"/>
        <v>25.558222087815402</v>
      </c>
      <c r="BR140" s="158">
        <f t="shared" si="241"/>
        <v>-0.23768399248669689</v>
      </c>
      <c r="BS140" s="159">
        <f t="shared" si="242"/>
        <v>19.483441821121755</v>
      </c>
      <c r="BT140" s="143">
        <f t="shared" si="243"/>
        <v>0.22350884201514806</v>
      </c>
      <c r="BU140" s="142">
        <f t="shared" si="244"/>
        <v>31.270710710629004</v>
      </c>
      <c r="BV140" s="24">
        <f t="shared" si="245"/>
        <v>27.350328495002149</v>
      </c>
      <c r="BW140" s="158">
        <f t="shared" si="246"/>
        <v>-0.23968117225310193</v>
      </c>
      <c r="BX140" s="159">
        <f t="shared" si="247"/>
        <v>20.794969699812619</v>
      </c>
      <c r="BY140" s="143">
        <f t="shared" si="248"/>
        <v>0.20672047271380523</v>
      </c>
      <c r="BZ140" s="142">
        <f t="shared" si="249"/>
        <v>33.004201330366847</v>
      </c>
      <c r="CA140" s="24">
        <f t="shared" si="250"/>
        <v>29.142434902188889</v>
      </c>
      <c r="CB140" s="158">
        <f t="shared" si="251"/>
        <v>-0.24167835201950694</v>
      </c>
      <c r="CC140" s="159">
        <f t="shared" si="252"/>
        <v>22.099339261192117</v>
      </c>
      <c r="CD140" s="143">
        <f t="shared" si="253"/>
        <v>0.18993210341246247</v>
      </c>
      <c r="CE140" s="142">
        <f t="shared" si="254"/>
        <v>34.677518861722383</v>
      </c>
      <c r="CF140" s="24">
        <f t="shared" si="255"/>
        <v>30.934541309375636</v>
      </c>
      <c r="CG140" s="158">
        <f t="shared" si="256"/>
        <v>-0.243675531785912</v>
      </c>
      <c r="CH140" s="159">
        <f t="shared" si="257"/>
        <v>23.396550505260262</v>
      </c>
      <c r="CI140" s="143">
        <f t="shared" si="258"/>
        <v>0.17314373411111961</v>
      </c>
      <c r="CJ140" s="142">
        <f t="shared" si="259"/>
        <v>36.290663304695613</v>
      </c>
      <c r="CK140" s="15" t="e">
        <v>#REF!</v>
      </c>
      <c r="CL140" s="80" t="e">
        <f t="shared" si="260"/>
        <v>#REF!</v>
      </c>
      <c r="CM140" s="15"/>
      <c r="CN140" s="34">
        <v>21.22</v>
      </c>
      <c r="CO140" s="135">
        <f t="shared" si="261"/>
        <v>47908</v>
      </c>
      <c r="CP140" s="108">
        <f t="shared" si="262"/>
        <v>26.594614230857019</v>
      </c>
      <c r="CQ140" s="158">
        <f t="shared" si="263"/>
        <v>-7.0329127955695125E-2</v>
      </c>
      <c r="CR140" s="159">
        <f t="shared" si="264"/>
        <v>24.724238203682724</v>
      </c>
      <c r="CS140" s="141">
        <f t="shared" si="265"/>
        <v>0.35671122273844547</v>
      </c>
      <c r="CT140" s="142">
        <f t="shared" si="266"/>
        <v>36.081211591403289</v>
      </c>
      <c r="CU140" s="24">
        <f t="shared" si="267"/>
        <v>28.321229105305207</v>
      </c>
      <c r="CV140" s="158">
        <f t="shared" si="268"/>
        <v>-6.7951306803193084E-2</v>
      </c>
      <c r="CW140" s="159">
        <f t="shared" si="269"/>
        <v>26.396764577327094</v>
      </c>
      <c r="CX140" s="143">
        <f t="shared" si="270"/>
        <v>0.32835119618614789</v>
      </c>
      <c r="CY140" s="142">
        <f t="shared" si="271"/>
        <v>37.620538559494115</v>
      </c>
      <c r="CZ140" s="24">
        <f t="shared" si="272"/>
        <v>30.047843979753385</v>
      </c>
      <c r="DA140" s="158">
        <f t="shared" si="273"/>
        <v>-6.5573485650691044E-2</v>
      </c>
      <c r="DB140" s="159">
        <f t="shared" si="274"/>
        <v>28.077502113712821</v>
      </c>
      <c r="DC140" s="143">
        <f t="shared" si="275"/>
        <v>0.29999116963385053</v>
      </c>
      <c r="DD140" s="142">
        <f t="shared" si="276"/>
        <v>39.061931840215053</v>
      </c>
      <c r="DE140" s="24">
        <f t="shared" si="277"/>
        <v>31.774458854201566</v>
      </c>
      <c r="DF140" s="158">
        <f t="shared" si="278"/>
        <v>-6.3195664498189016E-2</v>
      </c>
      <c r="DG140" s="159">
        <f t="shared" si="279"/>
        <v>29.766450812839931</v>
      </c>
      <c r="DH140" s="143">
        <f t="shared" si="280"/>
        <v>0.27163114308155312</v>
      </c>
      <c r="DI140" s="142">
        <f t="shared" si="281"/>
        <v>40.405391433566109</v>
      </c>
      <c r="DJ140" s="24">
        <f t="shared" si="282"/>
        <v>33.50107372864975</v>
      </c>
      <c r="DK140" s="158">
        <f t="shared" si="283"/>
        <v>-6.0817843345686975E-2</v>
      </c>
      <c r="DL140" s="159">
        <f t="shared" si="284"/>
        <v>31.46361067470842</v>
      </c>
      <c r="DM140" s="143">
        <f t="shared" si="285"/>
        <v>0.24327111652925559</v>
      </c>
      <c r="DN140" s="142">
        <f t="shared" si="286"/>
        <v>41.650917339547284</v>
      </c>
      <c r="DO140" s="51" t="e">
        <v>#REF!</v>
      </c>
      <c r="DP140" s="80" t="e">
        <f t="shared" si="287"/>
        <v>#REF!</v>
      </c>
      <c r="DQ140" s="15"/>
      <c r="DR140">
        <v>31.11</v>
      </c>
      <c r="DS140" s="135">
        <f t="shared" si="288"/>
        <v>47908</v>
      </c>
      <c r="DT140" s="108">
        <f t="shared" si="289"/>
        <v>-16.051724857556806</v>
      </c>
      <c r="DU140" s="158">
        <f t="shared" si="290"/>
        <v>0</v>
      </c>
      <c r="DV140" s="159">
        <f t="shared" si="291"/>
        <v>-16.051724857556806</v>
      </c>
      <c r="DW140" s="141"/>
      <c r="DX140" s="142"/>
      <c r="DY140" s="24">
        <f t="shared" si="292"/>
        <v>-5.7143566200205846</v>
      </c>
      <c r="DZ140" s="158">
        <f t="shared" si="293"/>
        <v>0</v>
      </c>
      <c r="EA140" s="159">
        <f t="shared" si="294"/>
        <v>-5.7143566200205846</v>
      </c>
      <c r="EB140" s="143"/>
      <c r="EC140" s="142"/>
      <c r="ED140" s="24">
        <f t="shared" si="295"/>
        <v>4.6230116175156386</v>
      </c>
      <c r="EE140" s="158">
        <f t="shared" si="296"/>
        <v>0</v>
      </c>
      <c r="EF140" s="159">
        <f t="shared" si="297"/>
        <v>4.6230116175156386</v>
      </c>
      <c r="EG140" s="143"/>
      <c r="EH140" s="142"/>
      <c r="EI140" s="24">
        <f t="shared" si="298"/>
        <v>14.960379855051862</v>
      </c>
      <c r="EJ140" s="158">
        <f t="shared" si="299"/>
        <v>0</v>
      </c>
      <c r="EK140" s="159">
        <f t="shared" si="300"/>
        <v>14.960379855051862</v>
      </c>
      <c r="EL140" s="143"/>
      <c r="EM140" s="142"/>
      <c r="EN140" s="24">
        <f t="shared" si="301"/>
        <v>25.297748092588087</v>
      </c>
      <c r="EO140" s="158">
        <f t="shared" si="302"/>
        <v>0</v>
      </c>
      <c r="EP140" s="159">
        <f t="shared" si="303"/>
        <v>25.297748092588087</v>
      </c>
      <c r="EQ140" s="143"/>
      <c r="ER140" s="142"/>
      <c r="ES140" s="51"/>
      <c r="ET140" s="80"/>
      <c r="EU140" s="67"/>
      <c r="EV140" s="34"/>
    </row>
    <row r="141" spans="1:152" ht="16">
      <c r="A141">
        <f t="shared" si="205"/>
        <v>2031</v>
      </c>
      <c r="B141" s="48">
        <v>47939</v>
      </c>
      <c r="C141" s="111">
        <f t="shared" si="206"/>
        <v>2.8069999999999999</v>
      </c>
      <c r="D141" s="108">
        <f t="shared" si="186"/>
        <v>16.574539154784013</v>
      </c>
      <c r="E141" s="158">
        <f t="shared" si="187"/>
        <v>-0.15125109336111467</v>
      </c>
      <c r="F141" s="159">
        <f t="shared" si="304"/>
        <v>14.067621985666326</v>
      </c>
      <c r="G141" s="141">
        <f t="shared" si="188"/>
        <v>0.38443127713702008</v>
      </c>
      <c r="H141" s="80">
        <f t="shared" si="305"/>
        <v>22.94631041001518</v>
      </c>
      <c r="I141" s="24">
        <f t="shared" si="189"/>
        <v>21.626426988597483</v>
      </c>
      <c r="J141" s="158">
        <f t="shared" si="190"/>
        <v>-0.16288616108638734</v>
      </c>
      <c r="K141" s="159">
        <f t="shared" si="306"/>
        <v>18.103781318409801</v>
      </c>
      <c r="L141" s="143">
        <f t="shared" si="191"/>
        <v>0.36374896089591879</v>
      </c>
      <c r="M141" s="142">
        <f t="shared" si="192"/>
        <v>29.493017333591272</v>
      </c>
      <c r="N141" s="24">
        <f t="shared" si="193"/>
        <v>26.678314822410954</v>
      </c>
      <c r="O141" s="158">
        <f t="shared" si="194"/>
        <v>-0.17452122881166005</v>
      </c>
      <c r="P141" s="159">
        <f t="shared" si="307"/>
        <v>22.022382536979471</v>
      </c>
      <c r="Q141" s="143">
        <f t="shared" si="195"/>
        <v>0.34306664465481757</v>
      </c>
      <c r="R141" s="142">
        <f t="shared" si="308"/>
        <v>35.830754773580367</v>
      </c>
      <c r="S141" s="24">
        <f t="shared" si="196"/>
        <v>31.730202656224428</v>
      </c>
      <c r="T141" s="158">
        <f t="shared" si="197"/>
        <v>-0.18615629653693272</v>
      </c>
      <c r="U141" s="159">
        <f t="shared" si="198"/>
        <v>25.823425641375341</v>
      </c>
      <c r="V141" s="143">
        <f t="shared" si="199"/>
        <v>0.32238432841371628</v>
      </c>
      <c r="W141" s="142">
        <f t="shared" si="200"/>
        <v>41.959522729982453</v>
      </c>
      <c r="X141" s="24">
        <f t="shared" si="201"/>
        <v>36.782090490037895</v>
      </c>
      <c r="Y141" s="158">
        <f t="shared" si="202"/>
        <v>-0.19779136426220539</v>
      </c>
      <c r="Z141" s="159">
        <f t="shared" si="309"/>
        <v>29.50691063159741</v>
      </c>
      <c r="AA141" s="143">
        <f t="shared" si="203"/>
        <v>0.30170201217261505</v>
      </c>
      <c r="AB141" s="142">
        <f t="shared" si="310"/>
        <v>47.879321202797534</v>
      </c>
      <c r="AC141" s="144" t="e">
        <v>#REF!</v>
      </c>
      <c r="AD141" s="80" t="e">
        <f t="shared" si="207"/>
        <v>#REF!</v>
      </c>
      <c r="AE141">
        <v>32.700000000000003</v>
      </c>
      <c r="AG141" s="135">
        <f t="shared" si="208"/>
        <v>47939</v>
      </c>
      <c r="AH141" s="108">
        <f t="shared" si="209"/>
        <v>21.942010788323934</v>
      </c>
      <c r="AI141" s="158">
        <f t="shared" si="210"/>
        <v>-3.6141446420083614E-2</v>
      </c>
      <c r="AJ141" s="159">
        <f t="shared" si="211"/>
        <v>21.148994781068826</v>
      </c>
      <c r="AK141" s="143">
        <f t="shared" si="212"/>
        <v>0.32211764160522982</v>
      </c>
      <c r="AL141" s="142">
        <f t="shared" si="213"/>
        <v>29.009919555535348</v>
      </c>
      <c r="AM141" s="24">
        <f t="shared" si="214"/>
        <v>23.297220979795817</v>
      </c>
      <c r="AN141" s="158">
        <f t="shared" si="215"/>
        <v>-4.5928631262150729E-2</v>
      </c>
      <c r="AO141" s="159">
        <f t="shared" si="216"/>
        <v>22.227211507981934</v>
      </c>
      <c r="AP141" s="143">
        <f t="shared" si="217"/>
        <v>0.30595402507803182</v>
      </c>
      <c r="AQ141" s="142">
        <f t="shared" si="218"/>
        <v>30.425099511696718</v>
      </c>
      <c r="AR141" s="24">
        <f t="shared" si="219"/>
        <v>24.6524311712677</v>
      </c>
      <c r="AS141" s="158">
        <f t="shared" si="220"/>
        <v>-5.5715816104217816E-2</v>
      </c>
      <c r="AT141" s="159">
        <f t="shared" si="221"/>
        <v>23.278900849607464</v>
      </c>
      <c r="AU141" s="143">
        <f t="shared" si="222"/>
        <v>0.28979040855083377</v>
      </c>
      <c r="AV141" s="142">
        <f t="shared" si="223"/>
        <v>31.796469272160678</v>
      </c>
      <c r="AW141" s="24">
        <f t="shared" si="224"/>
        <v>26.007641362739584</v>
      </c>
      <c r="AX141" s="158">
        <f t="shared" si="225"/>
        <v>-6.5503000946284931E-2</v>
      </c>
      <c r="AY141" s="159">
        <f t="shared" si="226"/>
        <v>24.304062805945414</v>
      </c>
      <c r="AZ141" s="143">
        <f t="shared" si="227"/>
        <v>0.27362679202363577</v>
      </c>
      <c r="BA141" s="142">
        <f t="shared" si="228"/>
        <v>33.124028836927231</v>
      </c>
      <c r="BB141" s="24">
        <f t="shared" si="204"/>
        <v>27.362851554211467</v>
      </c>
      <c r="BC141" s="158">
        <f t="shared" si="229"/>
        <v>-7.5290185788352046E-2</v>
      </c>
      <c r="BD141" s="159">
        <f t="shared" si="230"/>
        <v>25.302697376995788</v>
      </c>
      <c r="BE141" s="143">
        <f t="shared" si="231"/>
        <v>0.25746317549643771</v>
      </c>
      <c r="BF141" s="142">
        <f t="shared" si="232"/>
        <v>34.407778205996394</v>
      </c>
      <c r="BG141" s="153" t="e">
        <v>#REF!</v>
      </c>
      <c r="BH141" s="80" t="e">
        <f t="shared" si="233"/>
        <v>#REF!</v>
      </c>
      <c r="BI141" s="24">
        <v>20.03</v>
      </c>
      <c r="BJ141" s="154">
        <v>27.02</v>
      </c>
      <c r="BK141" s="135">
        <f t="shared" si="234"/>
        <v>47939</v>
      </c>
      <c r="BL141" s="108">
        <f t="shared" si="235"/>
        <v>20.246278214119773</v>
      </c>
      <c r="BM141" s="158">
        <f t="shared" si="236"/>
        <v>-0.23176419510062651</v>
      </c>
      <c r="BN141" s="159">
        <f t="shared" si="237"/>
        <v>15.553915840040954</v>
      </c>
      <c r="BO141" s="141">
        <f t="shared" si="238"/>
        <v>0.27327088466059624</v>
      </c>
      <c r="BP141" s="142">
        <f t="shared" si="239"/>
        <v>25.77899657277684</v>
      </c>
      <c r="BQ141" s="24">
        <f t="shared" si="240"/>
        <v>21.772967951592666</v>
      </c>
      <c r="BR141" s="158">
        <f t="shared" si="241"/>
        <v>-0.23346558617932117</v>
      </c>
      <c r="BS141" s="159">
        <f t="shared" si="242"/>
        <v>16.689729225910511</v>
      </c>
      <c r="BT141" s="143">
        <f t="shared" si="243"/>
        <v>0.25896892635137947</v>
      </c>
      <c r="BU141" s="142">
        <f t="shared" si="244"/>
        <v>27.411490085499612</v>
      </c>
      <c r="BV141" s="24">
        <f t="shared" si="245"/>
        <v>23.299657689065562</v>
      </c>
      <c r="BW141" s="158">
        <f t="shared" si="246"/>
        <v>-0.23516697725801583</v>
      </c>
      <c r="BX141" s="159">
        <f t="shared" si="247"/>
        <v>17.820347619181526</v>
      </c>
      <c r="BY141" s="143">
        <f t="shared" si="248"/>
        <v>0.24466696804216273</v>
      </c>
      <c r="BZ141" s="142">
        <f t="shared" si="249"/>
        <v>29.000314292269497</v>
      </c>
      <c r="CA141" s="24">
        <f t="shared" si="250"/>
        <v>24.826347426538454</v>
      </c>
      <c r="CB141" s="158">
        <f t="shared" si="251"/>
        <v>-0.23686836833671049</v>
      </c>
      <c r="CC141" s="159">
        <f t="shared" si="252"/>
        <v>18.945771019853996</v>
      </c>
      <c r="CD141" s="143">
        <f t="shared" si="253"/>
        <v>0.23036500973294599</v>
      </c>
      <c r="CE141" s="142">
        <f t="shared" si="254"/>
        <v>30.545469193086483</v>
      </c>
      <c r="CF141" s="24">
        <f t="shared" si="255"/>
        <v>26.353037164011354</v>
      </c>
      <c r="CG141" s="158">
        <f t="shared" si="256"/>
        <v>-0.23856975941540517</v>
      </c>
      <c r="CH141" s="159">
        <f t="shared" si="257"/>
        <v>20.065999427927935</v>
      </c>
      <c r="CI141" s="143">
        <f t="shared" si="258"/>
        <v>0.21606305142372917</v>
      </c>
      <c r="CJ141" s="142">
        <f t="shared" si="259"/>
        <v>32.046954787950582</v>
      </c>
      <c r="CK141" s="15" t="e">
        <v>#REF!</v>
      </c>
      <c r="CL141" s="80" t="e">
        <f t="shared" si="260"/>
        <v>#REF!</v>
      </c>
      <c r="CM141" s="15"/>
      <c r="CN141" s="34">
        <v>19.03</v>
      </c>
      <c r="CO141" s="135">
        <f t="shared" si="261"/>
        <v>47939</v>
      </c>
      <c r="CP141" s="108">
        <f t="shared" si="262"/>
        <v>22.655867115634493</v>
      </c>
      <c r="CQ141" s="158">
        <f t="shared" si="263"/>
        <v>-7.5753404291740073E-2</v>
      </c>
      <c r="CR141" s="159">
        <f t="shared" si="264"/>
        <v>20.939608054443895</v>
      </c>
      <c r="CS141" s="141">
        <f t="shared" si="265"/>
        <v>0.42140600466321931</v>
      </c>
      <c r="CT141" s="142">
        <f t="shared" si="266"/>
        <v>32.203185559014841</v>
      </c>
      <c r="CU141" s="24">
        <f t="shared" si="267"/>
        <v>24.12676482506577</v>
      </c>
      <c r="CV141" s="158">
        <f t="shared" si="268"/>
        <v>-7.3727746029198876E-2</v>
      </c>
      <c r="CW141" s="159">
        <f t="shared" si="269"/>
        <v>22.347952835537114</v>
      </c>
      <c r="CX141" s="143">
        <f t="shared" si="270"/>
        <v>0.39724618841669451</v>
      </c>
      <c r="CY141" s="142">
        <f t="shared" si="271"/>
        <v>33.711030190649126</v>
      </c>
      <c r="CZ141" s="24">
        <f t="shared" si="272"/>
        <v>25.597662534497044</v>
      </c>
      <c r="DA141" s="158">
        <f t="shared" si="273"/>
        <v>-7.1702087766657679E-2</v>
      </c>
      <c r="DB141" s="159">
        <f t="shared" si="274"/>
        <v>23.762256688827254</v>
      </c>
      <c r="DC141" s="143">
        <f t="shared" si="275"/>
        <v>0.37308637217016977</v>
      </c>
      <c r="DD141" s="142">
        <f t="shared" si="276"/>
        <v>35.147801585528818</v>
      </c>
      <c r="DE141" s="24">
        <f t="shared" si="277"/>
        <v>27.068560243928314</v>
      </c>
      <c r="DF141" s="158">
        <f t="shared" si="278"/>
        <v>-6.967642950411651E-2</v>
      </c>
      <c r="DG141" s="159">
        <f t="shared" si="279"/>
        <v>25.182519614314309</v>
      </c>
      <c r="DH141" s="143">
        <f t="shared" si="280"/>
        <v>0.34892655592364513</v>
      </c>
      <c r="DI141" s="142">
        <f t="shared" si="281"/>
        <v>36.513499743653924</v>
      </c>
      <c r="DJ141" s="24">
        <f t="shared" si="282"/>
        <v>28.539457953359591</v>
      </c>
      <c r="DK141" s="158">
        <f t="shared" si="283"/>
        <v>-6.7650771241575314E-2</v>
      </c>
      <c r="DL141" s="159">
        <f t="shared" si="284"/>
        <v>26.608741611998305</v>
      </c>
      <c r="DM141" s="143">
        <f t="shared" si="285"/>
        <v>0.32476673967712033</v>
      </c>
      <c r="DN141" s="142">
        <f t="shared" si="286"/>
        <v>37.808124665024444</v>
      </c>
      <c r="DO141" s="51" t="e">
        <v>#REF!</v>
      </c>
      <c r="DP141" s="80" t="e">
        <f t="shared" si="287"/>
        <v>#REF!</v>
      </c>
      <c r="DQ141" s="15"/>
      <c r="DR141">
        <v>27.56</v>
      </c>
      <c r="DS141" s="135">
        <f t="shared" si="288"/>
        <v>47939</v>
      </c>
      <c r="DT141" s="108">
        <f t="shared" si="289"/>
        <v>-13.674413254980868</v>
      </c>
      <c r="DU141" s="158">
        <f t="shared" si="290"/>
        <v>0</v>
      </c>
      <c r="DV141" s="159">
        <f t="shared" si="291"/>
        <v>-13.674413254980868</v>
      </c>
      <c r="DW141" s="141"/>
      <c r="DX141" s="142"/>
      <c r="DY141" s="24">
        <f t="shared" si="292"/>
        <v>-4.8680421949613901</v>
      </c>
      <c r="DZ141" s="158">
        <f t="shared" si="293"/>
        <v>0</v>
      </c>
      <c r="EA141" s="159">
        <f t="shared" si="294"/>
        <v>-4.8680421949613901</v>
      </c>
      <c r="EB141" s="143"/>
      <c r="EC141" s="142"/>
      <c r="ED141" s="24">
        <f t="shared" si="295"/>
        <v>3.9383288650580872</v>
      </c>
      <c r="EE141" s="158">
        <f t="shared" si="296"/>
        <v>0</v>
      </c>
      <c r="EF141" s="159">
        <f t="shared" si="297"/>
        <v>3.9383288650580872</v>
      </c>
      <c r="EG141" s="143"/>
      <c r="EH141" s="142"/>
      <c r="EI141" s="24">
        <f t="shared" si="298"/>
        <v>12.744699925077564</v>
      </c>
      <c r="EJ141" s="158">
        <f t="shared" si="299"/>
        <v>0</v>
      </c>
      <c r="EK141" s="159">
        <f t="shared" si="300"/>
        <v>12.744699925077564</v>
      </c>
      <c r="EL141" s="143"/>
      <c r="EM141" s="142"/>
      <c r="EN141" s="24">
        <f t="shared" si="301"/>
        <v>21.551070985097041</v>
      </c>
      <c r="EO141" s="158">
        <f t="shared" si="302"/>
        <v>0</v>
      </c>
      <c r="EP141" s="159">
        <f t="shared" si="303"/>
        <v>21.551070985097041</v>
      </c>
      <c r="EQ141" s="143"/>
      <c r="ER141" s="142"/>
      <c r="ES141" s="51"/>
      <c r="ET141" s="80"/>
      <c r="EU141" s="67"/>
      <c r="EV141" s="34"/>
    </row>
    <row r="142" spans="1:152" ht="16">
      <c r="A142">
        <f t="shared" si="205"/>
        <v>2031</v>
      </c>
      <c r="B142" s="46">
        <v>47969</v>
      </c>
      <c r="C142" s="111">
        <f t="shared" si="206"/>
        <v>2.8180000000000001</v>
      </c>
      <c r="D142" s="108">
        <f t="shared" si="186"/>
        <v>16.639491036046081</v>
      </c>
      <c r="E142" s="158">
        <f t="shared" si="187"/>
        <v>-0.15140068487268976</v>
      </c>
      <c r="F142" s="159">
        <f t="shared" si="304"/>
        <v>14.120260697255722</v>
      </c>
      <c r="G142" s="141">
        <f t="shared" si="188"/>
        <v>0.38416536558219</v>
      </c>
      <c r="H142" s="80">
        <f t="shared" si="305"/>
        <v>23.031807193010298</v>
      </c>
      <c r="I142" s="24">
        <f t="shared" si="189"/>
        <v>21.711176079040865</v>
      </c>
      <c r="J142" s="158">
        <f t="shared" si="190"/>
        <v>-0.16308134780458089</v>
      </c>
      <c r="K142" s="159">
        <f t="shared" si="306"/>
        <v>18.170488221648302</v>
      </c>
      <c r="L142" s="143">
        <f t="shared" si="191"/>
        <v>0.36340200000776057</v>
      </c>
      <c r="M142" s="142">
        <f t="shared" si="192"/>
        <v>29.601060888684966</v>
      </c>
      <c r="N142" s="24">
        <f t="shared" si="193"/>
        <v>26.782861122035651</v>
      </c>
      <c r="O142" s="158">
        <f t="shared" si="194"/>
        <v>-0.17476201073647205</v>
      </c>
      <c r="P142" s="159">
        <f t="shared" si="307"/>
        <v>22.102234459073017</v>
      </c>
      <c r="Q142" s="143">
        <f t="shared" si="195"/>
        <v>0.34263863443333115</v>
      </c>
      <c r="R142" s="142">
        <f t="shared" si="308"/>
        <v>35.959704083107503</v>
      </c>
      <c r="S142" s="24">
        <f t="shared" si="196"/>
        <v>31.854546165030438</v>
      </c>
      <c r="T142" s="158">
        <f t="shared" si="197"/>
        <v>-0.1864426736683632</v>
      </c>
      <c r="U142" s="159">
        <f t="shared" si="198"/>
        <v>25.915499409529858</v>
      </c>
      <c r="V142" s="143">
        <f t="shared" si="199"/>
        <v>0.32187526885890172</v>
      </c>
      <c r="W142" s="142">
        <f t="shared" si="200"/>
        <v>42.10773677627791</v>
      </c>
      <c r="X142" s="24">
        <f t="shared" si="201"/>
        <v>36.926231208025222</v>
      </c>
      <c r="Y142" s="158">
        <f t="shared" si="202"/>
        <v>-0.19812333660025433</v>
      </c>
      <c r="Z142" s="159">
        <f t="shared" si="309"/>
        <v>29.610283073018824</v>
      </c>
      <c r="AA142" s="143">
        <f t="shared" si="203"/>
        <v>0.30111190328447235</v>
      </c>
      <c r="AB142" s="142">
        <f t="shared" si="310"/>
        <v>48.045158968196169</v>
      </c>
      <c r="AC142" s="144" t="e">
        <v>#REF!</v>
      </c>
      <c r="AD142" s="80" t="e">
        <f t="shared" si="207"/>
        <v>#REF!</v>
      </c>
      <c r="AE142">
        <v>29.13</v>
      </c>
      <c r="AG142" s="135">
        <f t="shared" si="208"/>
        <v>47969</v>
      </c>
      <c r="AH142" s="108">
        <f t="shared" si="209"/>
        <v>22.027996580511878</v>
      </c>
      <c r="AI142" s="158">
        <f t="shared" si="210"/>
        <v>-3.6762426727958195E-2</v>
      </c>
      <c r="AJ142" s="159">
        <f t="shared" si="211"/>
        <v>21.218193970257097</v>
      </c>
      <c r="AK142" s="143">
        <f t="shared" si="212"/>
        <v>0.32109208750265644</v>
      </c>
      <c r="AL142" s="142">
        <f t="shared" si="213"/>
        <v>29.101011986049816</v>
      </c>
      <c r="AM142" s="24">
        <f t="shared" si="214"/>
        <v>23.388517535113866</v>
      </c>
      <c r="AN142" s="158">
        <f t="shared" si="215"/>
        <v>-4.6587965340336254E-2</v>
      </c>
      <c r="AO142" s="159">
        <f t="shared" si="216"/>
        <v>22.298894090826135</v>
      </c>
      <c r="AP142" s="143">
        <f t="shared" si="217"/>
        <v>0.30486512940730759</v>
      </c>
      <c r="AQ142" s="142">
        <f t="shared" si="218"/>
        <v>30.518860960101435</v>
      </c>
      <c r="AR142" s="24">
        <f t="shared" si="219"/>
        <v>24.749038489715847</v>
      </c>
      <c r="AS142" s="158">
        <f t="shared" si="220"/>
        <v>-5.6413503952714258E-2</v>
      </c>
      <c r="AT142" s="159">
        <f t="shared" si="221"/>
        <v>23.352858509050385</v>
      </c>
      <c r="AU142" s="143">
        <f t="shared" si="222"/>
        <v>0.28863817131195885</v>
      </c>
      <c r="AV142" s="142">
        <f t="shared" si="223"/>
        <v>31.892555701116713</v>
      </c>
      <c r="AW142" s="24">
        <f t="shared" si="224"/>
        <v>26.109559444317831</v>
      </c>
      <c r="AX142" s="158">
        <f t="shared" si="225"/>
        <v>-6.623904256509229E-2</v>
      </c>
      <c r="AY142" s="159">
        <f t="shared" si="226"/>
        <v>24.380087224929856</v>
      </c>
      <c r="AZ142" s="143">
        <f t="shared" si="227"/>
        <v>0.27241121321661005</v>
      </c>
      <c r="BA142" s="142">
        <f t="shared" si="228"/>
        <v>33.222096209095653</v>
      </c>
      <c r="BB142" s="24">
        <f t="shared" si="204"/>
        <v>27.470080398919812</v>
      </c>
      <c r="BC142" s="158">
        <f t="shared" si="229"/>
        <v>-7.6064581177470295E-2</v>
      </c>
      <c r="BD142" s="159">
        <f t="shared" si="230"/>
        <v>25.380580238464542</v>
      </c>
      <c r="BE142" s="143">
        <f t="shared" si="231"/>
        <v>0.25618425512126131</v>
      </c>
      <c r="BF142" s="142">
        <f t="shared" si="232"/>
        <v>34.507482484038242</v>
      </c>
      <c r="BG142" s="153" t="e">
        <v>#REF!</v>
      </c>
      <c r="BH142" s="80" t="e">
        <f t="shared" si="233"/>
        <v>#REF!</v>
      </c>
      <c r="BI142" s="24">
        <v>22.61</v>
      </c>
      <c r="BJ142" s="154">
        <v>28.77</v>
      </c>
      <c r="BK142" s="135">
        <f t="shared" si="234"/>
        <v>47969</v>
      </c>
      <c r="BL142" s="108">
        <f t="shared" si="235"/>
        <v>20.325618812750097</v>
      </c>
      <c r="BM142" s="158">
        <f t="shared" si="236"/>
        <v>-0.23185261476008617</v>
      </c>
      <c r="BN142" s="159">
        <f t="shared" si="237"/>
        <v>15.61307094439719</v>
      </c>
      <c r="BO142" s="141">
        <f t="shared" si="238"/>
        <v>0.27252762563029875</v>
      </c>
      <c r="BP142" s="142">
        <f t="shared" si="239"/>
        <v>25.864911447255416</v>
      </c>
      <c r="BQ142" s="24">
        <f t="shared" si="240"/>
        <v>21.858291303023918</v>
      </c>
      <c r="BR142" s="158">
        <f t="shared" si="241"/>
        <v>-0.23356067320674151</v>
      </c>
      <c r="BS142" s="159">
        <f t="shared" si="242"/>
        <v>16.753054071140589</v>
      </c>
      <c r="BT142" s="143">
        <f t="shared" si="243"/>
        <v>0.25816962117166936</v>
      </c>
      <c r="BU142" s="142">
        <f t="shared" si="244"/>
        <v>27.501438088185598</v>
      </c>
      <c r="BV142" s="24">
        <f t="shared" si="245"/>
        <v>23.39096379329774</v>
      </c>
      <c r="BW142" s="158">
        <f t="shared" si="246"/>
        <v>-0.23526873165339687</v>
      </c>
      <c r="BX142" s="159">
        <f t="shared" si="247"/>
        <v>17.887801409498049</v>
      </c>
      <c r="BY142" s="143">
        <f t="shared" si="248"/>
        <v>0.24381161671303991</v>
      </c>
      <c r="BZ142" s="142">
        <f t="shared" si="249"/>
        <v>29.093952492217845</v>
      </c>
      <c r="CA142" s="24">
        <f t="shared" si="250"/>
        <v>24.923636283571561</v>
      </c>
      <c r="CB142" s="158">
        <f t="shared" si="251"/>
        <v>-0.23697679010005221</v>
      </c>
      <c r="CC142" s="159">
        <f t="shared" si="252"/>
        <v>19.017312959469578</v>
      </c>
      <c r="CD142" s="143">
        <f t="shared" si="253"/>
        <v>0.22945361225441047</v>
      </c>
      <c r="CE142" s="142">
        <f t="shared" si="254"/>
        <v>30.642454659352143</v>
      </c>
      <c r="CF142" s="24">
        <f t="shared" si="255"/>
        <v>26.456308773845386</v>
      </c>
      <c r="CG142" s="158">
        <f t="shared" si="256"/>
        <v>-0.23868484854670757</v>
      </c>
      <c r="CH142" s="159">
        <f t="shared" si="257"/>
        <v>20.141588721055168</v>
      </c>
      <c r="CI142" s="143">
        <f t="shared" si="258"/>
        <v>0.21509560779578099</v>
      </c>
      <c r="CJ142" s="142">
        <f t="shared" si="259"/>
        <v>32.146944589588514</v>
      </c>
      <c r="CK142" s="15" t="e">
        <v>#REF!</v>
      </c>
      <c r="CL142" s="80" t="e">
        <f t="shared" si="260"/>
        <v>#REF!</v>
      </c>
      <c r="CM142" s="15"/>
      <c r="CN142" s="34">
        <v>22.53</v>
      </c>
      <c r="CO142" s="135">
        <f t="shared" si="261"/>
        <v>47969</v>
      </c>
      <c r="CP142" s="108">
        <f t="shared" si="262"/>
        <v>22.744650349789101</v>
      </c>
      <c r="CQ142" s="158">
        <f t="shared" si="263"/>
        <v>-7.5631135767771834E-2</v>
      </c>
      <c r="CR142" s="159">
        <f t="shared" si="264"/>
        <v>21.024446611193703</v>
      </c>
      <c r="CS142" s="141">
        <f t="shared" si="265"/>
        <v>0.41994772064442315</v>
      </c>
      <c r="CT142" s="142">
        <f t="shared" si="266"/>
        <v>32.296214421037412</v>
      </c>
      <c r="CU142" s="24">
        <f t="shared" si="267"/>
        <v>24.22131217564494</v>
      </c>
      <c r="CV142" s="158">
        <f t="shared" si="268"/>
        <v>-7.359753940730121E-2</v>
      </c>
      <c r="CW142" s="159">
        <f t="shared" si="269"/>
        <v>22.438683198301366</v>
      </c>
      <c r="CX142" s="143">
        <f t="shared" si="270"/>
        <v>0.39569322752625186</v>
      </c>
      <c r="CY142" s="142">
        <f t="shared" si="271"/>
        <v>33.805521365346792</v>
      </c>
      <c r="CZ142" s="24">
        <f t="shared" si="272"/>
        <v>25.697974001500771</v>
      </c>
      <c r="DA142" s="158">
        <f t="shared" si="273"/>
        <v>-7.1563943046830572E-2</v>
      </c>
      <c r="DB142" s="159">
        <f t="shared" si="274"/>
        <v>23.858925653638437</v>
      </c>
      <c r="DC142" s="143">
        <f t="shared" si="275"/>
        <v>0.37143873440808067</v>
      </c>
      <c r="DD142" s="142">
        <f t="shared" si="276"/>
        <v>35.243196941469982</v>
      </c>
      <c r="DE142" s="24">
        <f t="shared" si="277"/>
        <v>27.174635827356607</v>
      </c>
      <c r="DF142" s="158">
        <f t="shared" si="278"/>
        <v>-6.9530346686359934E-2</v>
      </c>
      <c r="DG142" s="159">
        <f t="shared" si="279"/>
        <v>25.285173977204924</v>
      </c>
      <c r="DH142" s="143">
        <f t="shared" si="280"/>
        <v>0.34718424128990938</v>
      </c>
      <c r="DI142" s="142">
        <f t="shared" si="281"/>
        <v>36.609241149406998</v>
      </c>
      <c r="DJ142" s="24">
        <f t="shared" si="282"/>
        <v>28.651297653212445</v>
      </c>
      <c r="DK142" s="158">
        <f t="shared" si="283"/>
        <v>-6.749675032588931E-2</v>
      </c>
      <c r="DL142" s="159">
        <f t="shared" si="284"/>
        <v>26.717428169000826</v>
      </c>
      <c r="DM142" s="143">
        <f t="shared" si="285"/>
        <v>0.32292974817173808</v>
      </c>
      <c r="DN142" s="142">
        <f t="shared" si="286"/>
        <v>37.903653989157853</v>
      </c>
      <c r="DO142" s="51" t="e">
        <v>#REF!</v>
      </c>
      <c r="DP142" s="80" t="e">
        <f t="shared" si="287"/>
        <v>#REF!</v>
      </c>
      <c r="DQ142" s="15"/>
      <c r="DR142">
        <v>35.36</v>
      </c>
      <c r="DS142" s="135">
        <f t="shared" si="288"/>
        <v>47969</v>
      </c>
      <c r="DT142" s="108">
        <f t="shared" si="289"/>
        <v>-13.72800019684221</v>
      </c>
      <c r="DU142" s="158">
        <f t="shared" si="290"/>
        <v>0</v>
      </c>
      <c r="DV142" s="159">
        <f t="shared" si="291"/>
        <v>-13.72800019684221</v>
      </c>
      <c r="DW142" s="141"/>
      <c r="DX142" s="142"/>
      <c r="DY142" s="24">
        <f t="shared" si="292"/>
        <v>-4.8871189545426423</v>
      </c>
      <c r="DZ142" s="158">
        <f t="shared" si="293"/>
        <v>0</v>
      </c>
      <c r="EA142" s="159">
        <f t="shared" si="294"/>
        <v>-4.8871189545426423</v>
      </c>
      <c r="EB142" s="143"/>
      <c r="EC142" s="142"/>
      <c r="ED142" s="24">
        <f t="shared" si="295"/>
        <v>3.9537622877569256</v>
      </c>
      <c r="EE142" s="158">
        <f t="shared" si="296"/>
        <v>0</v>
      </c>
      <c r="EF142" s="159">
        <f t="shared" si="297"/>
        <v>3.9537622877569256</v>
      </c>
      <c r="EG142" s="143"/>
      <c r="EH142" s="142"/>
      <c r="EI142" s="24">
        <f t="shared" si="298"/>
        <v>12.794643530056494</v>
      </c>
      <c r="EJ142" s="158">
        <f t="shared" si="299"/>
        <v>0</v>
      </c>
      <c r="EK142" s="159">
        <f t="shared" si="300"/>
        <v>12.794643530056494</v>
      </c>
      <c r="EL142" s="143"/>
      <c r="EM142" s="142"/>
      <c r="EN142" s="24">
        <f t="shared" si="301"/>
        <v>21.635524772356064</v>
      </c>
      <c r="EO142" s="158">
        <f t="shared" si="302"/>
        <v>0</v>
      </c>
      <c r="EP142" s="159">
        <f t="shared" si="303"/>
        <v>21.635524772356064</v>
      </c>
      <c r="EQ142" s="143"/>
      <c r="ER142" s="142"/>
      <c r="ES142" s="51"/>
      <c r="ET142" s="80"/>
      <c r="EU142" s="67"/>
      <c r="EV142" s="34"/>
    </row>
    <row r="143" spans="1:152" ht="16">
      <c r="A143">
        <f t="shared" si="205"/>
        <v>2031</v>
      </c>
      <c r="B143" s="48">
        <v>48000</v>
      </c>
      <c r="C143" s="111">
        <f t="shared" si="206"/>
        <v>2.9729999999999999</v>
      </c>
      <c r="D143" s="108">
        <f t="shared" si="186"/>
        <v>17.554722090193398</v>
      </c>
      <c r="E143" s="158">
        <f t="shared" si="187"/>
        <v>-0.15350856526306622</v>
      </c>
      <c r="F143" s="159">
        <f t="shared" si="304"/>
        <v>14.859921888535954</v>
      </c>
      <c r="G143" s="141">
        <f t="shared" si="188"/>
        <v>0.38041843003685694</v>
      </c>
      <c r="H143" s="80">
        <f t="shared" si="305"/>
        <v>24.232861907478103</v>
      </c>
      <c r="I143" s="24">
        <f t="shared" si="189"/>
        <v>22.905367808015786</v>
      </c>
      <c r="J143" s="158">
        <f t="shared" si="190"/>
        <v>-0.16583170610639919</v>
      </c>
      <c r="K143" s="159">
        <f t="shared" si="306"/>
        <v>19.106931585417936</v>
      </c>
      <c r="L143" s="143">
        <f t="shared" si="191"/>
        <v>0.3585130056746218</v>
      </c>
      <c r="M143" s="142">
        <f t="shared" si="192"/>
        <v>31.117240066950249</v>
      </c>
      <c r="N143" s="24">
        <f t="shared" si="193"/>
        <v>28.256013525838178</v>
      </c>
      <c r="O143" s="158">
        <f t="shared" si="194"/>
        <v>-0.17815484694973219</v>
      </c>
      <c r="P143" s="159">
        <f t="shared" si="307"/>
        <v>23.222067760732916</v>
      </c>
      <c r="Q143" s="143">
        <f t="shared" si="195"/>
        <v>0.33660758131238666</v>
      </c>
      <c r="R143" s="142">
        <f t="shared" si="308"/>
        <v>37.767201896300648</v>
      </c>
      <c r="S143" s="24">
        <f t="shared" si="196"/>
        <v>33.606659243660573</v>
      </c>
      <c r="T143" s="158">
        <f t="shared" si="197"/>
        <v>-0.19047798779306518</v>
      </c>
      <c r="U143" s="159">
        <f t="shared" si="198"/>
        <v>27.205330414480894</v>
      </c>
      <c r="V143" s="143">
        <f t="shared" si="199"/>
        <v>0.31470215695015147</v>
      </c>
      <c r="W143" s="142">
        <f t="shared" si="200"/>
        <v>44.182747395529304</v>
      </c>
      <c r="X143" s="24">
        <f t="shared" si="201"/>
        <v>38.957304961482961</v>
      </c>
      <c r="Y143" s="158">
        <f t="shared" si="202"/>
        <v>-0.20280112863639815</v>
      </c>
      <c r="Z143" s="159">
        <f t="shared" si="309"/>
        <v>31.05671954666186</v>
      </c>
      <c r="AA143" s="143">
        <f t="shared" si="203"/>
        <v>0.29279673258791633</v>
      </c>
      <c r="AB143" s="142">
        <f t="shared" si="310"/>
        <v>50.363876564636193</v>
      </c>
      <c r="AC143" s="144" t="e">
        <v>#REF!</v>
      </c>
      <c r="AD143" s="80" t="e">
        <f t="shared" si="207"/>
        <v>#REF!</v>
      </c>
      <c r="AE143">
        <v>31.35</v>
      </c>
      <c r="AG143" s="135">
        <f t="shared" si="208"/>
        <v>48000</v>
      </c>
      <c r="AH143" s="108">
        <f t="shared" si="209"/>
        <v>23.23961456134202</v>
      </c>
      <c r="AI143" s="158">
        <f t="shared" si="210"/>
        <v>-4.5512603793463793E-2</v>
      </c>
      <c r="AJ143" s="159">
        <f t="shared" si="211"/>
        <v>22.181919191498849</v>
      </c>
      <c r="AK143" s="143">
        <f t="shared" si="212"/>
        <v>0.3066410978754856</v>
      </c>
      <c r="AL143" s="142">
        <f t="shared" si="213"/>
        <v>30.36583548463506</v>
      </c>
      <c r="AM143" s="24">
        <f t="shared" si="214"/>
        <v>24.674968996413597</v>
      </c>
      <c r="AN143" s="158">
        <f t="shared" si="215"/>
        <v>-5.5878581896586552E-2</v>
      </c>
      <c r="AO143" s="159">
        <f t="shared" si="216"/>
        <v>23.296166720551764</v>
      </c>
      <c r="AP143" s="143">
        <f t="shared" si="217"/>
        <v>0.28952159950164885</v>
      </c>
      <c r="AQ143" s="142">
        <f t="shared" si="218"/>
        <v>31.818905487908857</v>
      </c>
      <c r="AR143" s="24">
        <f t="shared" si="219"/>
        <v>26.11032343148517</v>
      </c>
      <c r="AS143" s="158">
        <f t="shared" si="220"/>
        <v>-6.6244559999709282E-2</v>
      </c>
      <c r="AT143" s="159">
        <f t="shared" si="221"/>
        <v>24.380656544316338</v>
      </c>
      <c r="AU143" s="143">
        <f t="shared" si="222"/>
        <v>0.2724021011278121</v>
      </c>
      <c r="AV143" s="142">
        <f t="shared" si="223"/>
        <v>33.222830395348474</v>
      </c>
      <c r="AW143" s="24">
        <f t="shared" si="224"/>
        <v>27.545677866556744</v>
      </c>
      <c r="AX143" s="158">
        <f t="shared" si="225"/>
        <v>-7.6610538102832013E-2</v>
      </c>
      <c r="AY143" s="159">
        <f t="shared" si="226"/>
        <v>25.435388662792562</v>
      </c>
      <c r="AZ143" s="143">
        <f t="shared" si="227"/>
        <v>0.25528260275397535</v>
      </c>
      <c r="BA143" s="142">
        <f t="shared" si="228"/>
        <v>34.577610206953921</v>
      </c>
      <c r="BB143" s="24">
        <f t="shared" si="204"/>
        <v>28.981032301628318</v>
      </c>
      <c r="BC143" s="158">
        <f t="shared" si="229"/>
        <v>-8.6976516205954743E-2</v>
      </c>
      <c r="BD143" s="159">
        <f t="shared" si="230"/>
        <v>26.460363075980446</v>
      </c>
      <c r="BE143" s="143">
        <f t="shared" si="231"/>
        <v>0.2381631043801386</v>
      </c>
      <c r="BF143" s="142">
        <f t="shared" si="232"/>
        <v>35.88324492272519</v>
      </c>
      <c r="BG143" s="153" t="e">
        <v>#REF!</v>
      </c>
      <c r="BH143" s="80" t="e">
        <f t="shared" si="233"/>
        <v>#REF!</v>
      </c>
      <c r="BI143" s="24">
        <v>21.71</v>
      </c>
      <c r="BJ143" s="154">
        <v>44.08</v>
      </c>
      <c r="BK143" s="135">
        <f t="shared" si="234"/>
        <v>48000</v>
      </c>
      <c r="BL143" s="108">
        <f t="shared" si="235"/>
        <v>21.443599975268288</v>
      </c>
      <c r="BM143" s="158">
        <f t="shared" si="236"/>
        <v>-0.23309852814338153</v>
      </c>
      <c r="BN143" s="159">
        <f t="shared" si="237"/>
        <v>16.445128382937799</v>
      </c>
      <c r="BO143" s="141">
        <f t="shared" si="238"/>
        <v>0.26205443020338004</v>
      </c>
      <c r="BP143" s="142">
        <f t="shared" si="239"/>
        <v>27.062990348296434</v>
      </c>
      <c r="BQ143" s="24">
        <f t="shared" si="240"/>
        <v>23.060574891373349</v>
      </c>
      <c r="BR143" s="158">
        <f t="shared" si="241"/>
        <v>-0.23490053586584653</v>
      </c>
      <c r="BS143" s="159">
        <f t="shared" si="242"/>
        <v>17.643633492015265</v>
      </c>
      <c r="BT143" s="143">
        <f t="shared" si="243"/>
        <v>0.24690668454848111</v>
      </c>
      <c r="BU143" s="142">
        <f t="shared" si="244"/>
        <v>28.754384981584291</v>
      </c>
      <c r="BV143" s="24">
        <f t="shared" si="245"/>
        <v>24.677549807478417</v>
      </c>
      <c r="BW143" s="158">
        <f t="shared" si="246"/>
        <v>-0.2367025435883115</v>
      </c>
      <c r="BX143" s="159">
        <f t="shared" si="247"/>
        <v>18.836310998521032</v>
      </c>
      <c r="BY143" s="143">
        <f t="shared" si="248"/>
        <v>0.23175893889358209</v>
      </c>
      <c r="BZ143" s="142">
        <f t="shared" si="249"/>
        <v>30.396792565353138</v>
      </c>
      <c r="CA143" s="24">
        <f t="shared" si="250"/>
        <v>26.294524723583478</v>
      </c>
      <c r="CB143" s="158">
        <f t="shared" si="251"/>
        <v>-0.2385045513107765</v>
      </c>
      <c r="CC143" s="159">
        <f t="shared" si="252"/>
        <v>20.023160902455082</v>
      </c>
      <c r="CD143" s="143">
        <f t="shared" si="253"/>
        <v>0.21661119323868314</v>
      </c>
      <c r="CE143" s="142">
        <f t="shared" si="254"/>
        <v>31.990213099602951</v>
      </c>
      <c r="CF143" s="24">
        <f t="shared" si="255"/>
        <v>27.911499639688547</v>
      </c>
      <c r="CG143" s="158">
        <f t="shared" si="256"/>
        <v>-0.2403065590332415</v>
      </c>
      <c r="CH143" s="159">
        <f t="shared" si="257"/>
        <v>21.204183203817433</v>
      </c>
      <c r="CI143" s="143">
        <f t="shared" si="258"/>
        <v>0.20146344758378415</v>
      </c>
      <c r="CJ143" s="142">
        <f t="shared" si="259"/>
        <v>33.53464658433375</v>
      </c>
      <c r="CK143" s="15" t="e">
        <v>#REF!</v>
      </c>
      <c r="CL143" s="80" t="e">
        <f t="shared" si="260"/>
        <v>#REF!</v>
      </c>
      <c r="CM143" s="15"/>
      <c r="CN143" s="34">
        <v>39.1</v>
      </c>
      <c r="CO143" s="135">
        <f t="shared" si="261"/>
        <v>48000</v>
      </c>
      <c r="CP143" s="108">
        <f t="shared" si="262"/>
        <v>23.995686831058549</v>
      </c>
      <c r="CQ143" s="158">
        <f t="shared" si="263"/>
        <v>-7.3908261111855916E-2</v>
      </c>
      <c r="CR143" s="159">
        <f t="shared" si="264"/>
        <v>22.222207343190352</v>
      </c>
      <c r="CS143" s="141">
        <f t="shared" si="265"/>
        <v>0.39939917310684131</v>
      </c>
      <c r="CT143" s="142">
        <f t="shared" si="266"/>
        <v>33.579544309514056</v>
      </c>
      <c r="CU143" s="24">
        <f t="shared" si="267"/>
        <v>25.553570297442299</v>
      </c>
      <c r="CV143" s="158">
        <f t="shared" si="268"/>
        <v>-7.1762809735106736E-2</v>
      </c>
      <c r="CW143" s="159">
        <f t="shared" si="269"/>
        <v>23.719774294134272</v>
      </c>
      <c r="CX143" s="143">
        <f t="shared" si="270"/>
        <v>0.37381059679728729</v>
      </c>
      <c r="CY143" s="142">
        <f t="shared" si="271"/>
        <v>35.105765660630638</v>
      </c>
      <c r="CZ143" s="24">
        <f t="shared" si="272"/>
        <v>27.111453763826045</v>
      </c>
      <c r="DA143" s="158">
        <f t="shared" si="273"/>
        <v>-6.9617358358357556E-2</v>
      </c>
      <c r="DB143" s="159">
        <f t="shared" si="274"/>
        <v>25.224025971533724</v>
      </c>
      <c r="DC143" s="143">
        <f t="shared" si="275"/>
        <v>0.34822202048773332</v>
      </c>
      <c r="DD143" s="142">
        <f t="shared" si="276"/>
        <v>36.55225897182531</v>
      </c>
      <c r="DE143" s="24">
        <f t="shared" si="277"/>
        <v>28.669337230209788</v>
      </c>
      <c r="DF143" s="158">
        <f t="shared" si="278"/>
        <v>-6.747190698160839E-2</v>
      </c>
      <c r="DG143" s="159">
        <f t="shared" si="279"/>
        <v>26.734962375388708</v>
      </c>
      <c r="DH143" s="143">
        <f t="shared" si="280"/>
        <v>0.32263344417817941</v>
      </c>
      <c r="DI143" s="142">
        <f t="shared" si="281"/>
        <v>37.919024243098072</v>
      </c>
      <c r="DJ143" s="24">
        <f t="shared" si="282"/>
        <v>30.227220696593537</v>
      </c>
      <c r="DK143" s="158">
        <f t="shared" si="283"/>
        <v>-6.5326455604859196E-2</v>
      </c>
      <c r="DL143" s="159">
        <f t="shared" si="284"/>
        <v>28.252583505699238</v>
      </c>
      <c r="DM143" s="143">
        <f t="shared" si="285"/>
        <v>0.29704486786862538</v>
      </c>
      <c r="DN143" s="142">
        <f t="shared" si="286"/>
        <v>39.206061474448944</v>
      </c>
      <c r="DO143" s="51" t="e">
        <v>#REF!</v>
      </c>
      <c r="DP143" s="80" t="e">
        <f t="shared" si="287"/>
        <v>#REF!</v>
      </c>
      <c r="DQ143" s="15"/>
      <c r="DR143">
        <v>57.69</v>
      </c>
      <c r="DS143" s="135">
        <f t="shared" si="288"/>
        <v>48000</v>
      </c>
      <c r="DT143" s="108">
        <f t="shared" si="289"/>
        <v>-14.483088923070223</v>
      </c>
      <c r="DU143" s="158">
        <f t="shared" si="290"/>
        <v>0</v>
      </c>
      <c r="DV143" s="159">
        <f t="shared" si="291"/>
        <v>-14.483088923070223</v>
      </c>
      <c r="DW143" s="141"/>
      <c r="DX143" s="142"/>
      <c r="DY143" s="24">
        <f t="shared" si="292"/>
        <v>-5.1559278395511976</v>
      </c>
      <c r="DZ143" s="158">
        <f t="shared" si="293"/>
        <v>0</v>
      </c>
      <c r="EA143" s="159">
        <f t="shared" si="294"/>
        <v>-5.1559278395511976</v>
      </c>
      <c r="EB143" s="143"/>
      <c r="EC143" s="142"/>
      <c r="ED143" s="24">
        <f t="shared" si="295"/>
        <v>4.1712332439678281</v>
      </c>
      <c r="EE143" s="158">
        <f t="shared" si="296"/>
        <v>0</v>
      </c>
      <c r="EF143" s="159">
        <f t="shared" si="297"/>
        <v>4.1712332439678281</v>
      </c>
      <c r="EG143" s="143"/>
      <c r="EH143" s="142"/>
      <c r="EI143" s="24">
        <f t="shared" si="298"/>
        <v>13.498394327486853</v>
      </c>
      <c r="EJ143" s="158">
        <f t="shared" si="299"/>
        <v>0</v>
      </c>
      <c r="EK143" s="159">
        <f t="shared" si="300"/>
        <v>13.498394327486853</v>
      </c>
      <c r="EL143" s="143"/>
      <c r="EM143" s="142"/>
      <c r="EN143" s="24">
        <f t="shared" si="301"/>
        <v>22.82555541100588</v>
      </c>
      <c r="EO143" s="158">
        <f t="shared" si="302"/>
        <v>0</v>
      </c>
      <c r="EP143" s="159">
        <f t="shared" si="303"/>
        <v>22.82555541100588</v>
      </c>
      <c r="EQ143" s="143"/>
      <c r="ER143" s="142"/>
      <c r="ES143" s="51"/>
      <c r="ET143" s="80"/>
      <c r="EU143" s="67"/>
      <c r="EV143" s="34"/>
    </row>
    <row r="144" spans="1:152" ht="16">
      <c r="A144">
        <f t="shared" si="205"/>
        <v>2031</v>
      </c>
      <c r="B144" s="46">
        <v>48030</v>
      </c>
      <c r="C144" s="111">
        <f t="shared" si="206"/>
        <v>3.1469999999999998</v>
      </c>
      <c r="D144" s="108">
        <f t="shared" si="186"/>
        <v>18.58214275742974</v>
      </c>
      <c r="E144" s="158">
        <f t="shared" si="187"/>
        <v>-0.15587483099161784</v>
      </c>
      <c r="F144" s="159">
        <f t="shared" si="304"/>
        <v>15.685654395653264</v>
      </c>
      <c r="G144" s="141">
        <f t="shared" si="188"/>
        <v>0.37621219271499917</v>
      </c>
      <c r="H144" s="80">
        <f t="shared" si="305"/>
        <v>25.572971429545525</v>
      </c>
      <c r="I144" s="24">
        <f t="shared" si="189"/>
        <v>24.245944329574733</v>
      </c>
      <c r="J144" s="158">
        <f t="shared" si="190"/>
        <v>-0.16891920510327907</v>
      </c>
      <c r="K144" s="159">
        <f t="shared" si="306"/>
        <v>20.150338686444613</v>
      </c>
      <c r="L144" s="143">
        <f t="shared" si="191"/>
        <v>0.35302471526193696</v>
      </c>
      <c r="M144" s="142">
        <f t="shared" si="192"/>
        <v>32.805361922779632</v>
      </c>
      <c r="N144" s="24">
        <f t="shared" si="193"/>
        <v>29.909745901719727</v>
      </c>
      <c r="O144" s="158">
        <f t="shared" si="194"/>
        <v>-0.18196357921494033</v>
      </c>
      <c r="P144" s="159">
        <f t="shared" si="307"/>
        <v>24.467261484033411</v>
      </c>
      <c r="Q144" s="143">
        <f t="shared" si="195"/>
        <v>0.32983723780887475</v>
      </c>
      <c r="R144" s="142">
        <f t="shared" si="308"/>
        <v>39.775093873508276</v>
      </c>
      <c r="S144" s="24">
        <f t="shared" si="196"/>
        <v>35.573547473864721</v>
      </c>
      <c r="T144" s="158">
        <f t="shared" si="197"/>
        <v>-0.19500795332660159</v>
      </c>
      <c r="U144" s="159">
        <f t="shared" si="198"/>
        <v>28.636422788419665</v>
      </c>
      <c r="V144" s="143">
        <f t="shared" si="199"/>
        <v>0.30664976035581248</v>
      </c>
      <c r="W144" s="142">
        <f t="shared" si="200"/>
        <v>46.482167281731456</v>
      </c>
      <c r="X144" s="24">
        <f t="shared" si="201"/>
        <v>41.237349046009712</v>
      </c>
      <c r="Y144" s="158">
        <f t="shared" si="202"/>
        <v>-0.20805232743826285</v>
      </c>
      <c r="Z144" s="159">
        <f t="shared" si="309"/>
        <v>32.657822599603364</v>
      </c>
      <c r="AA144" s="143">
        <f t="shared" si="203"/>
        <v>0.28346228290275027</v>
      </c>
      <c r="AB144" s="142">
        <f t="shared" si="310"/>
        <v>52.926582147449174</v>
      </c>
      <c r="AC144" s="144" t="e">
        <v>#REF!</v>
      </c>
      <c r="AD144" s="80" t="e">
        <f t="shared" si="207"/>
        <v>#REF!</v>
      </c>
      <c r="AE144">
        <v>28.13</v>
      </c>
      <c r="AG144" s="135">
        <f t="shared" si="208"/>
        <v>48030</v>
      </c>
      <c r="AH144" s="108">
        <f t="shared" si="209"/>
        <v>24.59975345595134</v>
      </c>
      <c r="AI144" s="158">
        <f t="shared" si="210"/>
        <v>-5.5335383208934594E-2</v>
      </c>
      <c r="AJ144" s="159">
        <f t="shared" si="211"/>
        <v>23.23851667162096</v>
      </c>
      <c r="AK144" s="143">
        <f t="shared" si="212"/>
        <v>0.29041869661659708</v>
      </c>
      <c r="AL144" s="142">
        <f t="shared" si="213"/>
        <v>31.743981791718358</v>
      </c>
      <c r="AM144" s="24">
        <f t="shared" si="214"/>
        <v>26.119114507808135</v>
      </c>
      <c r="AN144" s="158">
        <f t="shared" si="215"/>
        <v>-6.630804822424817E-2</v>
      </c>
      <c r="AO144" s="159">
        <f t="shared" si="216"/>
        <v>24.387207003449731</v>
      </c>
      <c r="AP144" s="143">
        <f t="shared" si="217"/>
        <v>0.27229724980110287</v>
      </c>
      <c r="AQ144" s="142">
        <f t="shared" si="218"/>
        <v>33.231277555524379</v>
      </c>
      <c r="AR144" s="24">
        <f t="shared" si="219"/>
        <v>27.638475559664929</v>
      </c>
      <c r="AS144" s="158">
        <f t="shared" si="220"/>
        <v>-7.7280713239561774E-2</v>
      </c>
      <c r="AT144" s="159">
        <f t="shared" si="221"/>
        <v>25.502554455559828</v>
      </c>
      <c r="AU144" s="143">
        <f t="shared" si="222"/>
        <v>0.2541758029856086</v>
      </c>
      <c r="AV144" s="142">
        <f t="shared" si="223"/>
        <v>34.66350727834088</v>
      </c>
      <c r="AW144" s="24">
        <f t="shared" si="224"/>
        <v>29.15783661152172</v>
      </c>
      <c r="AX144" s="158">
        <f t="shared" si="225"/>
        <v>-8.8253378254875323E-2</v>
      </c>
      <c r="AY144" s="159">
        <f t="shared" si="226"/>
        <v>26.58455902795124</v>
      </c>
      <c r="AZ144" s="143">
        <f t="shared" si="227"/>
        <v>0.23605435617011444</v>
      </c>
      <c r="BA144" s="142">
        <f t="shared" si="228"/>
        <v>36.040670960167873</v>
      </c>
      <c r="BB144" s="24">
        <f t="shared" si="204"/>
        <v>30.677197663378511</v>
      </c>
      <c r="BC144" s="158">
        <f t="shared" si="229"/>
        <v>-9.9226043270188871E-2</v>
      </c>
      <c r="BD144" s="159">
        <f t="shared" si="230"/>
        <v>27.633220720623978</v>
      </c>
      <c r="BE144" s="143">
        <f t="shared" si="231"/>
        <v>0.21793290935462029</v>
      </c>
      <c r="BF144" s="142">
        <f t="shared" si="232"/>
        <v>37.362768601005349</v>
      </c>
      <c r="BG144" s="153" t="e">
        <v>#REF!</v>
      </c>
      <c r="BH144" s="80" t="e">
        <f t="shared" si="233"/>
        <v>#REF!</v>
      </c>
      <c r="BI144" s="24">
        <v>31.23</v>
      </c>
      <c r="BJ144" s="154">
        <v>46.89</v>
      </c>
      <c r="BK144" s="135">
        <f t="shared" si="234"/>
        <v>48030</v>
      </c>
      <c r="BL144" s="108">
        <f t="shared" si="235"/>
        <v>22.69862398996613</v>
      </c>
      <c r="BM144" s="158">
        <f t="shared" si="236"/>
        <v>-0.23449716639301629</v>
      </c>
      <c r="BN144" s="159">
        <f t="shared" si="237"/>
        <v>17.37586098329853</v>
      </c>
      <c r="BO144" s="141">
        <f t="shared" si="238"/>
        <v>0.25029742372412933</v>
      </c>
      <c r="BP144" s="142">
        <f t="shared" si="239"/>
        <v>28.380031096737369</v>
      </c>
      <c r="BQ144" s="24">
        <f t="shared" si="240"/>
        <v>24.41023517764949</v>
      </c>
      <c r="BR144" s="158">
        <f t="shared" si="241"/>
        <v>-0.23640463975413212</v>
      </c>
      <c r="BS144" s="159">
        <f t="shared" si="242"/>
        <v>18.639542324163617</v>
      </c>
      <c r="BT144" s="143">
        <f t="shared" si="243"/>
        <v>0.23426312988761169</v>
      </c>
      <c r="BU144" s="142">
        <f t="shared" si="244"/>
        <v>30.12865327165834</v>
      </c>
      <c r="BV144" s="24">
        <f t="shared" si="245"/>
        <v>26.121846365332853</v>
      </c>
      <c r="BW144" s="158">
        <f t="shared" si="246"/>
        <v>-0.23831211311524794</v>
      </c>
      <c r="BX144" s="159">
        <f t="shared" si="247"/>
        <v>19.896693959538524</v>
      </c>
      <c r="BY144" s="143">
        <f t="shared" si="248"/>
        <v>0.218228836051094</v>
      </c>
      <c r="BZ144" s="142">
        <f t="shared" si="249"/>
        <v>31.822386493144943</v>
      </c>
      <c r="CA144" s="24">
        <f t="shared" si="250"/>
        <v>27.833457553016217</v>
      </c>
      <c r="CB144" s="158">
        <f t="shared" si="251"/>
        <v>-0.24021958647636377</v>
      </c>
      <c r="CC144" s="159">
        <f t="shared" si="252"/>
        <v>21.147315889423236</v>
      </c>
      <c r="CD144" s="143">
        <f t="shared" si="253"/>
        <v>0.20219454221457628</v>
      </c>
      <c r="CE144" s="142">
        <f t="shared" si="254"/>
        <v>33.461230761197172</v>
      </c>
      <c r="CF144" s="24">
        <f t="shared" si="255"/>
        <v>29.54506874069958</v>
      </c>
      <c r="CG144" s="158">
        <f t="shared" si="256"/>
        <v>-0.24212705983747959</v>
      </c>
      <c r="CH144" s="159">
        <f t="shared" si="257"/>
        <v>22.391408113817764</v>
      </c>
      <c r="CI144" s="143">
        <f t="shared" si="258"/>
        <v>0.18616024837805861</v>
      </c>
      <c r="CJ144" s="142">
        <f t="shared" si="259"/>
        <v>35.045186075815032</v>
      </c>
      <c r="CK144" s="15" t="e">
        <v>#REF!</v>
      </c>
      <c r="CL144" s="80" t="e">
        <f t="shared" si="260"/>
        <v>#REF!</v>
      </c>
      <c r="CM144" s="15"/>
      <c r="CN144" s="34">
        <v>42.91</v>
      </c>
      <c r="CO144" s="135">
        <f t="shared" si="261"/>
        <v>48030</v>
      </c>
      <c r="CP144" s="108">
        <f t="shared" si="262"/>
        <v>25.400076171322318</v>
      </c>
      <c r="CQ144" s="158">
        <f t="shared" si="263"/>
        <v>-7.1974195369085808E-2</v>
      </c>
      <c r="CR144" s="159">
        <f t="shared" si="264"/>
        <v>23.571926126577907</v>
      </c>
      <c r="CS144" s="141">
        <f t="shared" si="265"/>
        <v>0.37633177135497525</v>
      </c>
      <c r="CT144" s="142">
        <f t="shared" si="266"/>
        <v>34.958931829427343</v>
      </c>
      <c r="CU144" s="24">
        <f t="shared" si="267"/>
        <v>27.049137479330948</v>
      </c>
      <c r="CV144" s="158">
        <f t="shared" si="268"/>
        <v>-6.9703177715998127E-2</v>
      </c>
      <c r="CW144" s="159">
        <f t="shared" si="269"/>
        <v>25.163726642544678</v>
      </c>
      <c r="CX144" s="143">
        <f t="shared" si="270"/>
        <v>0.34924557907573994</v>
      </c>
      <c r="CY144" s="142">
        <f t="shared" si="271"/>
        <v>36.495929161799189</v>
      </c>
      <c r="CZ144" s="24">
        <f t="shared" si="272"/>
        <v>28.698198787339575</v>
      </c>
      <c r="DA144" s="158">
        <f t="shared" si="273"/>
        <v>-6.7432160062910446E-2</v>
      </c>
      <c r="DB144" s="159">
        <f t="shared" si="274"/>
        <v>26.763017253194469</v>
      </c>
      <c r="DC144" s="143">
        <f t="shared" si="275"/>
        <v>0.32215938679650474</v>
      </c>
      <c r="DD144" s="142">
        <f t="shared" si="276"/>
        <v>37.94359291083309</v>
      </c>
      <c r="DE144" s="24">
        <f t="shared" si="277"/>
        <v>30.347260095348201</v>
      </c>
      <c r="DF144" s="158">
        <f t="shared" si="278"/>
        <v>-6.5161142409822764E-2</v>
      </c>
      <c r="DG144" s="159">
        <f t="shared" si="279"/>
        <v>28.369797958527286</v>
      </c>
      <c r="DH144" s="143">
        <f t="shared" si="280"/>
        <v>0.29507319451726954</v>
      </c>
      <c r="DI144" s="142">
        <f t="shared" si="281"/>
        <v>39.30192307652905</v>
      </c>
      <c r="DJ144" s="24">
        <f t="shared" si="282"/>
        <v>31.996321403356831</v>
      </c>
      <c r="DK144" s="158">
        <f t="shared" si="283"/>
        <v>-6.2890124756735083E-2</v>
      </c>
      <c r="DL144" s="159">
        <f t="shared" si="284"/>
        <v>29.984068758543128</v>
      </c>
      <c r="DM144" s="143">
        <f t="shared" si="285"/>
        <v>0.26798700223803429</v>
      </c>
      <c r="DN144" s="142">
        <f t="shared" si="286"/>
        <v>40.570919658887085</v>
      </c>
      <c r="DO144" s="51" t="e">
        <v>#REF!</v>
      </c>
      <c r="DP144" s="80" t="e">
        <f t="shared" si="287"/>
        <v>#REF!</v>
      </c>
      <c r="DQ144" s="15"/>
      <c r="DR144">
        <v>56.66</v>
      </c>
      <c r="DS144" s="135">
        <f t="shared" si="288"/>
        <v>48030</v>
      </c>
      <c r="DT144" s="108">
        <f t="shared" si="289"/>
        <v>-15.330736912513284</v>
      </c>
      <c r="DU144" s="158">
        <f t="shared" si="290"/>
        <v>0</v>
      </c>
      <c r="DV144" s="159">
        <f t="shared" si="291"/>
        <v>-15.330736912513284</v>
      </c>
      <c r="DW144" s="141"/>
      <c r="DX144" s="142"/>
      <c r="DY144" s="24">
        <f t="shared" si="292"/>
        <v>-5.4576874911091888</v>
      </c>
      <c r="DZ144" s="158">
        <f t="shared" si="293"/>
        <v>0</v>
      </c>
      <c r="EA144" s="159">
        <f t="shared" si="294"/>
        <v>-5.4576874911091888</v>
      </c>
      <c r="EB144" s="143"/>
      <c r="EC144" s="142"/>
      <c r="ED144" s="24">
        <f t="shared" si="295"/>
        <v>4.4153619302949059</v>
      </c>
      <c r="EE144" s="158">
        <f t="shared" si="296"/>
        <v>0</v>
      </c>
      <c r="EF144" s="159">
        <f t="shared" si="297"/>
        <v>4.4153619302949059</v>
      </c>
      <c r="EG144" s="143"/>
      <c r="EH144" s="142"/>
      <c r="EI144" s="24">
        <f t="shared" si="298"/>
        <v>14.288411351699001</v>
      </c>
      <c r="EJ144" s="158">
        <f t="shared" si="299"/>
        <v>0</v>
      </c>
      <c r="EK144" s="159">
        <f t="shared" si="300"/>
        <v>14.288411351699001</v>
      </c>
      <c r="EL144" s="143"/>
      <c r="EM144" s="142"/>
      <c r="EN144" s="24">
        <f t="shared" si="301"/>
        <v>24.161460773103098</v>
      </c>
      <c r="EO144" s="158">
        <f t="shared" si="302"/>
        <v>0</v>
      </c>
      <c r="EP144" s="159">
        <f t="shared" si="303"/>
        <v>24.161460773103098</v>
      </c>
      <c r="EQ144" s="143"/>
      <c r="ER144" s="142"/>
      <c r="ES144" s="51"/>
      <c r="ET144" s="80"/>
      <c r="EU144" s="67"/>
      <c r="EV144" s="34"/>
    </row>
    <row r="145" spans="1:152" ht="16">
      <c r="A145">
        <f t="shared" si="205"/>
        <v>2031</v>
      </c>
      <c r="B145" s="48">
        <v>48061</v>
      </c>
      <c r="C145" s="111">
        <f t="shared" si="206"/>
        <v>3.1850000000000001</v>
      </c>
      <c r="D145" s="108">
        <f t="shared" si="186"/>
        <v>18.806521983607794</v>
      </c>
      <c r="E145" s="158">
        <f t="shared" si="187"/>
        <v>-0.15639160166796817</v>
      </c>
      <c r="F145" s="159">
        <f t="shared" si="304"/>
        <v>15.865339888787517</v>
      </c>
      <c r="G145" s="141">
        <f t="shared" si="188"/>
        <v>0.37529358916194977</v>
      </c>
      <c r="H145" s="80">
        <f t="shared" si="305"/>
        <v>25.864489118489075</v>
      </c>
      <c r="I145" s="24">
        <f t="shared" si="189"/>
        <v>24.538713914742782</v>
      </c>
      <c r="J145" s="158">
        <f t="shared" si="190"/>
        <v>-0.16959348649340228</v>
      </c>
      <c r="K145" s="159">
        <f t="shared" si="306"/>
        <v>20.377107867877388</v>
      </c>
      <c r="L145" s="143">
        <f t="shared" si="191"/>
        <v>0.35182612310284489</v>
      </c>
      <c r="M145" s="142">
        <f t="shared" si="192"/>
        <v>33.172074497296563</v>
      </c>
      <c r="N145" s="24">
        <f t="shared" si="193"/>
        <v>30.270905845877767</v>
      </c>
      <c r="O145" s="158">
        <f t="shared" si="194"/>
        <v>-0.18279537131883639</v>
      </c>
      <c r="P145" s="159">
        <f t="shared" si="307"/>
        <v>24.737524371623007</v>
      </c>
      <c r="Q145" s="143">
        <f t="shared" si="195"/>
        <v>0.32835865704373995</v>
      </c>
      <c r="R145" s="142">
        <f t="shared" si="308"/>
        <v>40.210619836927691</v>
      </c>
      <c r="S145" s="24">
        <f t="shared" si="196"/>
        <v>36.003097777012755</v>
      </c>
      <c r="T145" s="158">
        <f t="shared" si="197"/>
        <v>-0.19599725614427049</v>
      </c>
      <c r="U145" s="159">
        <f t="shared" si="198"/>
        <v>28.946589400024372</v>
      </c>
      <c r="V145" s="143">
        <f t="shared" si="199"/>
        <v>0.30489119098463502</v>
      </c>
      <c r="W145" s="142">
        <f t="shared" si="200"/>
        <v>46.980125137382437</v>
      </c>
      <c r="X145" s="24">
        <f t="shared" si="201"/>
        <v>41.735289708147739</v>
      </c>
      <c r="Y145" s="158">
        <f t="shared" si="202"/>
        <v>-0.20919914096970457</v>
      </c>
      <c r="Z145" s="159">
        <f t="shared" si="309"/>
        <v>33.004302953081478</v>
      </c>
      <c r="AA145" s="143">
        <f t="shared" si="203"/>
        <v>0.28142372492553008</v>
      </c>
      <c r="AB145" s="142">
        <f t="shared" si="310"/>
        <v>53.480590398660816</v>
      </c>
      <c r="AC145" s="144" t="e">
        <v>#REF!</v>
      </c>
      <c r="AD145" s="80" t="e">
        <f t="shared" si="207"/>
        <v>#REF!</v>
      </c>
      <c r="AE145">
        <v>40.25</v>
      </c>
      <c r="AG145" s="135">
        <f t="shared" si="208"/>
        <v>48061</v>
      </c>
      <c r="AH145" s="108">
        <f t="shared" si="209"/>
        <v>24.8967952835097</v>
      </c>
      <c r="AI145" s="158">
        <f t="shared" si="210"/>
        <v>-5.7480587908864997E-2</v>
      </c>
      <c r="AJ145" s="159">
        <f t="shared" si="211"/>
        <v>23.465712853566906</v>
      </c>
      <c r="AK145" s="143">
        <f t="shared" si="212"/>
        <v>0.28687587335316161</v>
      </c>
      <c r="AL145" s="142">
        <f t="shared" si="213"/>
        <v>32.039085174161421</v>
      </c>
      <c r="AM145" s="24">
        <f t="shared" si="214"/>
        <v>26.43450260799775</v>
      </c>
      <c r="AN145" s="158">
        <f t="shared" si="215"/>
        <v>-6.8585747767070868E-2</v>
      </c>
      <c r="AO145" s="159">
        <f t="shared" si="216"/>
        <v>24.621472479777641</v>
      </c>
      <c r="AP145" s="143">
        <f t="shared" si="217"/>
        <v>0.26853561021132838</v>
      </c>
      <c r="AQ145" s="142">
        <f t="shared" si="218"/>
        <v>33.533107896469375</v>
      </c>
      <c r="AR145" s="24">
        <f t="shared" si="219"/>
        <v>27.972209932485796</v>
      </c>
      <c r="AS145" s="158">
        <f t="shared" si="220"/>
        <v>-7.9690907625276683E-2</v>
      </c>
      <c r="AT145" s="159">
        <f t="shared" si="221"/>
        <v>25.743079134681224</v>
      </c>
      <c r="AU145" s="143">
        <f t="shared" si="222"/>
        <v>0.2501953470694952</v>
      </c>
      <c r="AV145" s="142">
        <f t="shared" si="223"/>
        <v>34.970726704844857</v>
      </c>
      <c r="AW145" s="24">
        <f t="shared" si="224"/>
        <v>29.509917256973843</v>
      </c>
      <c r="AX145" s="158">
        <f t="shared" si="225"/>
        <v>-9.0796067483482498E-2</v>
      </c>
      <c r="AY145" s="159">
        <f t="shared" si="226"/>
        <v>26.830532818277661</v>
      </c>
      <c r="AZ145" s="143">
        <f t="shared" si="227"/>
        <v>0.23185508392766208</v>
      </c>
      <c r="BA145" s="142">
        <f t="shared" si="228"/>
        <v>36.351941599287876</v>
      </c>
      <c r="BB145" s="24">
        <f t="shared" si="204"/>
        <v>31.047624581461889</v>
      </c>
      <c r="BC145" s="158">
        <f t="shared" si="229"/>
        <v>-0.10190122734168831</v>
      </c>
      <c r="BD145" s="159">
        <f t="shared" si="230"/>
        <v>27.883833530566953</v>
      </c>
      <c r="BE145" s="143">
        <f t="shared" si="231"/>
        <v>0.2135148207858289</v>
      </c>
      <c r="BF145" s="142">
        <f t="shared" si="232"/>
        <v>37.676752579798418</v>
      </c>
      <c r="BG145" s="153" t="e">
        <v>#REF!</v>
      </c>
      <c r="BH145" s="80" t="e">
        <f t="shared" si="233"/>
        <v>#REF!</v>
      </c>
      <c r="BI145" s="24">
        <v>44.19</v>
      </c>
      <c r="BJ145" s="154">
        <v>68.239999999999995</v>
      </c>
      <c r="BK145" s="135">
        <f t="shared" si="234"/>
        <v>48061</v>
      </c>
      <c r="BL145" s="108">
        <f t="shared" si="235"/>
        <v>22.972709694325427</v>
      </c>
      <c r="BM145" s="158">
        <f t="shared" si="236"/>
        <v>-0.23480261612569517</v>
      </c>
      <c r="BN145" s="159">
        <f t="shared" si="237"/>
        <v>17.578657358601699</v>
      </c>
      <c r="BO145" s="141">
        <f t="shared" si="238"/>
        <v>0.24772980161946542</v>
      </c>
      <c r="BP145" s="142">
        <f t="shared" si="239"/>
        <v>28.663734509562232</v>
      </c>
      <c r="BQ145" s="24">
        <f t="shared" si="240"/>
        <v>24.704988573502902</v>
      </c>
      <c r="BR145" s="158">
        <f t="shared" si="241"/>
        <v>-0.23673312221249335</v>
      </c>
      <c r="BS145" s="159">
        <f t="shared" si="242"/>
        <v>18.856499494273589</v>
      </c>
      <c r="BT145" s="143">
        <f t="shared" si="243"/>
        <v>0.23150189381224939</v>
      </c>
      <c r="BU145" s="142">
        <f t="shared" si="244"/>
        <v>30.424240214878804</v>
      </c>
      <c r="BV145" s="24">
        <f t="shared" si="245"/>
        <v>26.437267452680377</v>
      </c>
      <c r="BW145" s="158">
        <f t="shared" si="246"/>
        <v>-0.23866362829929152</v>
      </c>
      <c r="BX145" s="159">
        <f t="shared" si="247"/>
        <v>20.127653280104909</v>
      </c>
      <c r="BY145" s="143">
        <f t="shared" si="248"/>
        <v>0.21527398600503336</v>
      </c>
      <c r="BZ145" s="142">
        <f t="shared" si="249"/>
        <v>32.128523396300018</v>
      </c>
      <c r="CA145" s="24">
        <f t="shared" si="250"/>
        <v>28.169546331857848</v>
      </c>
      <c r="CB145" s="158">
        <f t="shared" si="251"/>
        <v>-0.24059413438608973</v>
      </c>
      <c r="CC145" s="159">
        <f t="shared" si="252"/>
        <v>21.392118716095659</v>
      </c>
      <c r="CD145" s="143">
        <f t="shared" si="253"/>
        <v>0.19904607819781733</v>
      </c>
      <c r="CE145" s="142">
        <f t="shared" si="254"/>
        <v>33.776584053825864</v>
      </c>
      <c r="CF145" s="24">
        <f t="shared" si="255"/>
        <v>29.901825211035327</v>
      </c>
      <c r="CG145" s="158">
        <f t="shared" si="256"/>
        <v>-0.24252464047288791</v>
      </c>
      <c r="CH145" s="159">
        <f t="shared" si="257"/>
        <v>22.649895802245847</v>
      </c>
      <c r="CI145" s="143">
        <f t="shared" si="258"/>
        <v>0.18281817039060128</v>
      </c>
      <c r="CJ145" s="142">
        <f t="shared" si="259"/>
        <v>35.36842218745636</v>
      </c>
      <c r="CK145" s="15" t="e">
        <v>#REF!</v>
      </c>
      <c r="CL145" s="80" t="e">
        <f t="shared" si="260"/>
        <v>#REF!</v>
      </c>
      <c r="CM145" s="15"/>
      <c r="CN145" s="34">
        <v>61.96</v>
      </c>
      <c r="CO145" s="135">
        <f t="shared" si="261"/>
        <v>48061</v>
      </c>
      <c r="CP145" s="108">
        <f t="shared" si="262"/>
        <v>25.70678188931096</v>
      </c>
      <c r="CQ145" s="158">
        <f t="shared" si="263"/>
        <v>-7.1551813195377373E-2</v>
      </c>
      <c r="CR145" s="159">
        <f t="shared" si="264"/>
        <v>23.867415033712671</v>
      </c>
      <c r="CS145" s="141">
        <f t="shared" si="265"/>
        <v>0.37129406292640676</v>
      </c>
      <c r="CT145" s="142">
        <f t="shared" si="266"/>
        <v>35.2515573817562</v>
      </c>
      <c r="CU145" s="24">
        <f t="shared" si="267"/>
        <v>27.375755599513532</v>
      </c>
      <c r="CV145" s="158">
        <f t="shared" si="268"/>
        <v>-6.9253373022169801E-2</v>
      </c>
      <c r="CW145" s="159">
        <f t="shared" si="269"/>
        <v>25.479892185216666</v>
      </c>
      <c r="CX145" s="143">
        <f t="shared" si="270"/>
        <v>0.34388080509057439</v>
      </c>
      <c r="CY145" s="142">
        <f t="shared" si="271"/>
        <v>36.789752475037048</v>
      </c>
      <c r="CZ145" s="24">
        <f t="shared" si="272"/>
        <v>29.044729309716097</v>
      </c>
      <c r="DA145" s="158">
        <f t="shared" si="273"/>
        <v>-6.6954932848962215E-2</v>
      </c>
      <c r="DB145" s="159">
        <f t="shared" si="274"/>
        <v>27.100041409167769</v>
      </c>
      <c r="DC145" s="143">
        <f t="shared" si="275"/>
        <v>0.31646754725474213</v>
      </c>
      <c r="DD145" s="142">
        <f t="shared" si="276"/>
        <v>38.23644355503987</v>
      </c>
      <c r="DE145" s="24">
        <f t="shared" si="277"/>
        <v>30.713703019918661</v>
      </c>
      <c r="DF145" s="158">
        <f t="shared" si="278"/>
        <v>-6.4656492675754629E-2</v>
      </c>
      <c r="DG145" s="159">
        <f t="shared" si="279"/>
        <v>28.727862705565986</v>
      </c>
      <c r="DH145" s="143">
        <f t="shared" si="280"/>
        <v>0.28905428941890987</v>
      </c>
      <c r="DI145" s="142">
        <f t="shared" si="281"/>
        <v>39.591630621764679</v>
      </c>
      <c r="DJ145" s="24">
        <f t="shared" si="282"/>
        <v>32.382676730121233</v>
      </c>
      <c r="DK145" s="158">
        <f t="shared" si="283"/>
        <v>-6.235805250254705E-2</v>
      </c>
      <c r="DL145" s="159">
        <f t="shared" si="284"/>
        <v>30.363356074411325</v>
      </c>
      <c r="DM145" s="143">
        <f t="shared" si="285"/>
        <v>0.2616410315830775</v>
      </c>
      <c r="DN145" s="142">
        <f t="shared" si="286"/>
        <v>40.85531367521147</v>
      </c>
      <c r="DO145" s="51" t="e">
        <v>#REF!</v>
      </c>
      <c r="DP145" s="80" t="e">
        <f t="shared" si="287"/>
        <v>#REF!</v>
      </c>
      <c r="DQ145" s="15"/>
      <c r="DR145">
        <v>83.33</v>
      </c>
      <c r="DS145" s="135">
        <f t="shared" si="288"/>
        <v>48061</v>
      </c>
      <c r="DT145" s="108">
        <f t="shared" si="289"/>
        <v>-15.515855438943378</v>
      </c>
      <c r="DU145" s="158">
        <f t="shared" si="290"/>
        <v>0</v>
      </c>
      <c r="DV145" s="159">
        <f t="shared" si="291"/>
        <v>-15.515855438943378</v>
      </c>
      <c r="DW145" s="141"/>
      <c r="DX145" s="142"/>
      <c r="DY145" s="24">
        <f t="shared" si="292"/>
        <v>-5.5235890242080616</v>
      </c>
      <c r="DZ145" s="158">
        <f t="shared" si="293"/>
        <v>0</v>
      </c>
      <c r="EA145" s="159">
        <f t="shared" si="294"/>
        <v>-5.5235890242080616</v>
      </c>
      <c r="EB145" s="143"/>
      <c r="EC145" s="142"/>
      <c r="ED145" s="24">
        <f t="shared" si="295"/>
        <v>4.4686773905272563</v>
      </c>
      <c r="EE145" s="158">
        <f t="shared" si="296"/>
        <v>0</v>
      </c>
      <c r="EF145" s="159">
        <f t="shared" si="297"/>
        <v>4.4686773905272563</v>
      </c>
      <c r="EG145" s="143"/>
      <c r="EH145" s="142"/>
      <c r="EI145" s="24">
        <f t="shared" si="298"/>
        <v>14.460943805262573</v>
      </c>
      <c r="EJ145" s="158">
        <f t="shared" si="299"/>
        <v>0</v>
      </c>
      <c r="EK145" s="159">
        <f t="shared" si="300"/>
        <v>14.460943805262573</v>
      </c>
      <c r="EL145" s="143"/>
      <c r="EM145" s="142"/>
      <c r="EN145" s="24">
        <f t="shared" si="301"/>
        <v>24.453210219997892</v>
      </c>
      <c r="EO145" s="158">
        <f t="shared" si="302"/>
        <v>0</v>
      </c>
      <c r="EP145" s="159">
        <f t="shared" si="303"/>
        <v>24.453210219997892</v>
      </c>
      <c r="EQ145" s="143"/>
      <c r="ER145" s="142"/>
      <c r="ES145" s="51"/>
      <c r="ET145" s="80"/>
      <c r="EU145" s="67"/>
      <c r="EV145" s="34"/>
    </row>
    <row r="146" spans="1:152" ht="16">
      <c r="A146">
        <f t="shared" si="205"/>
        <v>2031</v>
      </c>
      <c r="B146" s="46">
        <v>48092</v>
      </c>
      <c r="C146" s="111">
        <f t="shared" si="206"/>
        <v>3.1419999999999999</v>
      </c>
      <c r="D146" s="108">
        <f t="shared" si="186"/>
        <v>18.552619175037893</v>
      </c>
      <c r="E146" s="158">
        <f t="shared" si="187"/>
        <v>-0.1558068348499928</v>
      </c>
      <c r="F146" s="159">
        <f t="shared" si="304"/>
        <v>15.661994303197954</v>
      </c>
      <c r="G146" s="141">
        <f t="shared" si="188"/>
        <v>0.37633306160355834</v>
      </c>
      <c r="H146" s="80">
        <f t="shared" si="305"/>
        <v>25.534583149944787</v>
      </c>
      <c r="I146" s="24">
        <f t="shared" si="189"/>
        <v>24.207422015736835</v>
      </c>
      <c r="J146" s="158">
        <f t="shared" si="190"/>
        <v>-0.16883048386773658</v>
      </c>
      <c r="K146" s="159">
        <f t="shared" si="306"/>
        <v>20.120471243629485</v>
      </c>
      <c r="L146" s="143">
        <f t="shared" si="191"/>
        <v>0.35318242475655437</v>
      </c>
      <c r="M146" s="142">
        <f t="shared" si="192"/>
        <v>32.757058020359963</v>
      </c>
      <c r="N146" s="24">
        <f t="shared" si="193"/>
        <v>29.862224856435773</v>
      </c>
      <c r="O146" s="158">
        <f t="shared" si="194"/>
        <v>-0.18185413288548033</v>
      </c>
      <c r="P146" s="159">
        <f t="shared" si="307"/>
        <v>24.431655849137407</v>
      </c>
      <c r="Q146" s="143">
        <f t="shared" si="195"/>
        <v>0.33003178790955034</v>
      </c>
      <c r="R146" s="142">
        <f t="shared" si="308"/>
        <v>39.717708316762291</v>
      </c>
      <c r="S146" s="24">
        <f t="shared" si="196"/>
        <v>35.517027697134715</v>
      </c>
      <c r="T146" s="158">
        <f t="shared" si="197"/>
        <v>-0.19487778190322411</v>
      </c>
      <c r="U146" s="159">
        <f t="shared" si="198"/>
        <v>28.595548119721727</v>
      </c>
      <c r="V146" s="143">
        <f t="shared" si="199"/>
        <v>0.30688115106254638</v>
      </c>
      <c r="W146" s="142">
        <f t="shared" si="200"/>
        <v>46.416534039151756</v>
      </c>
      <c r="X146" s="24">
        <f t="shared" si="201"/>
        <v>41.171830537833657</v>
      </c>
      <c r="Y146" s="158">
        <f t="shared" si="202"/>
        <v>-0.20790143092096788</v>
      </c>
      <c r="Z146" s="159">
        <f t="shared" si="309"/>
        <v>32.612148055382434</v>
      </c>
      <c r="AA146" s="143">
        <f t="shared" si="203"/>
        <v>0.28373051421554241</v>
      </c>
      <c r="AB146" s="142">
        <f t="shared" si="310"/>
        <v>52.853535187528372</v>
      </c>
      <c r="AC146" s="144" t="e">
        <v>#REF!</v>
      </c>
      <c r="AD146" s="80" t="e">
        <f t="shared" si="207"/>
        <v>#REF!</v>
      </c>
      <c r="AE146">
        <v>33.08</v>
      </c>
      <c r="AG146" s="135">
        <f t="shared" si="208"/>
        <v>48092</v>
      </c>
      <c r="AH146" s="108">
        <f t="shared" si="209"/>
        <v>24.560669004956821</v>
      </c>
      <c r="AI146" s="158">
        <f t="shared" si="210"/>
        <v>-5.5053119432627959E-2</v>
      </c>
      <c r="AJ146" s="159">
        <f t="shared" si="211"/>
        <v>23.208527560881691</v>
      </c>
      <c r="AK146" s="143">
        <f t="shared" si="212"/>
        <v>0.29088485757231225</v>
      </c>
      <c r="AL146" s="142">
        <f t="shared" si="213"/>
        <v>31.704995710344388</v>
      </c>
      <c r="AM146" s="24">
        <f t="shared" si="214"/>
        <v>26.077616073572663</v>
      </c>
      <c r="AN146" s="158">
        <f t="shared" si="215"/>
        <v>-6.6008350915982075E-2</v>
      </c>
      <c r="AO146" s="159">
        <f t="shared" si="216"/>
        <v>24.356275640736023</v>
      </c>
      <c r="AP146" s="143">
        <f t="shared" si="217"/>
        <v>0.27279220237870472</v>
      </c>
      <c r="AQ146" s="142">
        <f t="shared" si="218"/>
        <v>33.191386395068861</v>
      </c>
      <c r="AR146" s="24">
        <f t="shared" si="219"/>
        <v>27.594563142188498</v>
      </c>
      <c r="AS146" s="158">
        <f t="shared" si="220"/>
        <v>-7.6963582399336108E-2</v>
      </c>
      <c r="AT146" s="159">
        <f t="shared" si="221"/>
        <v>25.470786708020992</v>
      </c>
      <c r="AU146" s="143">
        <f t="shared" si="222"/>
        <v>0.25469954718509724</v>
      </c>
      <c r="AV146" s="142">
        <f t="shared" si="223"/>
        <v>34.622885879274484</v>
      </c>
      <c r="AW146" s="24">
        <f t="shared" si="224"/>
        <v>29.111510210804337</v>
      </c>
      <c r="AX146" s="158">
        <f t="shared" si="225"/>
        <v>-8.7918813882690169E-2</v>
      </c>
      <c r="AY146" s="159">
        <f t="shared" si="226"/>
        <v>26.552060762736595</v>
      </c>
      <c r="AZ146" s="143">
        <f t="shared" si="227"/>
        <v>0.23660689199148977</v>
      </c>
      <c r="BA146" s="142">
        <f t="shared" si="228"/>
        <v>35.99949416296127</v>
      </c>
      <c r="BB146" s="24">
        <f t="shared" si="204"/>
        <v>30.628457279420175</v>
      </c>
      <c r="BC146" s="158">
        <f t="shared" si="229"/>
        <v>-9.8874045366044258E-2</v>
      </c>
      <c r="BD146" s="159">
        <f t="shared" si="230"/>
        <v>27.600097804882836</v>
      </c>
      <c r="BE146" s="143">
        <f t="shared" si="231"/>
        <v>0.21851423679788229</v>
      </c>
      <c r="BF146" s="142">
        <f t="shared" si="232"/>
        <v>37.321211246129216</v>
      </c>
      <c r="BG146" s="153" t="e">
        <v>#REF!</v>
      </c>
      <c r="BH146" s="80" t="e">
        <f t="shared" si="233"/>
        <v>#REF!</v>
      </c>
      <c r="BI146" s="24">
        <v>26.35</v>
      </c>
      <c r="BJ146" s="154">
        <v>36.65</v>
      </c>
      <c r="BK146" s="135">
        <f t="shared" si="234"/>
        <v>48092</v>
      </c>
      <c r="BL146" s="108">
        <f t="shared" si="235"/>
        <v>22.662560081497801</v>
      </c>
      <c r="BM146" s="158">
        <f t="shared" si="236"/>
        <v>-0.23445697563871645</v>
      </c>
      <c r="BN146" s="159">
        <f t="shared" si="237"/>
        <v>17.349164784559122</v>
      </c>
      <c r="BO146" s="141">
        <f t="shared" si="238"/>
        <v>0.25063526873790093</v>
      </c>
      <c r="BP146" s="142">
        <f t="shared" si="239"/>
        <v>28.342596917812831</v>
      </c>
      <c r="BQ146" s="24">
        <f t="shared" si="240"/>
        <v>24.371451836089832</v>
      </c>
      <c r="BR146" s="158">
        <f t="shared" si="241"/>
        <v>-0.23636141837803196</v>
      </c>
      <c r="BS146" s="159">
        <f t="shared" si="242"/>
        <v>18.610980912179748</v>
      </c>
      <c r="BT146" s="143">
        <f t="shared" si="243"/>
        <v>0.23462645042384356</v>
      </c>
      <c r="BU146" s="142">
        <f t="shared" si="244"/>
        <v>30.089639072067254</v>
      </c>
      <c r="BV146" s="24">
        <f t="shared" si="245"/>
        <v>26.080343590681867</v>
      </c>
      <c r="BW146" s="158">
        <f t="shared" si="246"/>
        <v>-0.23826586111734749</v>
      </c>
      <c r="BX146" s="159">
        <f t="shared" si="247"/>
        <v>19.866288066811759</v>
      </c>
      <c r="BY146" s="143">
        <f t="shared" si="248"/>
        <v>0.21861763210978616</v>
      </c>
      <c r="BZ146" s="142">
        <f t="shared" si="249"/>
        <v>31.781966551086374</v>
      </c>
      <c r="CA146" s="24">
        <f t="shared" si="250"/>
        <v>27.789235345273894</v>
      </c>
      <c r="CB146" s="158">
        <f t="shared" si="251"/>
        <v>-0.24017030385666299</v>
      </c>
      <c r="CC146" s="159">
        <f t="shared" si="252"/>
        <v>21.115086248455146</v>
      </c>
      <c r="CD146" s="143">
        <f t="shared" si="253"/>
        <v>0.20260881379572881</v>
      </c>
      <c r="CE146" s="142">
        <f t="shared" si="254"/>
        <v>33.419579354870173</v>
      </c>
      <c r="CF146" s="24">
        <f t="shared" si="255"/>
        <v>29.498127099865933</v>
      </c>
      <c r="CG146" s="158">
        <f t="shared" si="256"/>
        <v>-0.2420747465959785</v>
      </c>
      <c r="CH146" s="159">
        <f t="shared" si="257"/>
        <v>22.357375457109921</v>
      </c>
      <c r="CI146" s="143">
        <f t="shared" si="258"/>
        <v>0.18659999548167139</v>
      </c>
      <c r="CJ146" s="142">
        <f t="shared" si="259"/>
        <v>35.002477483418687</v>
      </c>
      <c r="CK146" s="15" t="e">
        <v>#REF!</v>
      </c>
      <c r="CL146" s="80" t="e">
        <f t="shared" si="260"/>
        <v>#REF!</v>
      </c>
      <c r="CM146" s="15"/>
      <c r="CN146" s="34">
        <v>37.17</v>
      </c>
      <c r="CO146" s="135">
        <f t="shared" si="261"/>
        <v>48092</v>
      </c>
      <c r="CP146" s="108">
        <f t="shared" si="262"/>
        <v>25.359720155797497</v>
      </c>
      <c r="CQ146" s="158">
        <f t="shared" si="263"/>
        <v>-7.2029771970889542E-2</v>
      </c>
      <c r="CR146" s="159">
        <f t="shared" si="264"/>
        <v>23.533065295729831</v>
      </c>
      <c r="CS146" s="141">
        <f t="shared" si="265"/>
        <v>0.37699462772715531</v>
      </c>
      <c r="CT146" s="142">
        <f t="shared" si="266"/>
        <v>34.920198415197213</v>
      </c>
      <c r="CU146" s="24">
        <f t="shared" si="267"/>
        <v>27.006161410885873</v>
      </c>
      <c r="CV146" s="158">
        <f t="shared" si="268"/>
        <v>-6.9762362544133427E-2</v>
      </c>
      <c r="CW146" s="159">
        <f t="shared" si="269"/>
        <v>25.122147787614267</v>
      </c>
      <c r="CX146" s="143">
        <f t="shared" si="270"/>
        <v>0.34995147038957752</v>
      </c>
      <c r="CY146" s="142">
        <f t="shared" si="271"/>
        <v>36.45700730620365</v>
      </c>
      <c r="CZ146" s="24">
        <f t="shared" si="272"/>
        <v>28.652602665974246</v>
      </c>
      <c r="DA146" s="158">
        <f t="shared" si="273"/>
        <v>-6.7494953117377313E-2</v>
      </c>
      <c r="DB146" s="159">
        <f t="shared" si="274"/>
        <v>26.718696592343473</v>
      </c>
      <c r="DC146" s="143">
        <f t="shared" si="275"/>
        <v>0.3229083130519998</v>
      </c>
      <c r="DD146" s="142">
        <f t="shared" si="276"/>
        <v>37.904766257393227</v>
      </c>
      <c r="DE146" s="24">
        <f t="shared" si="277"/>
        <v>30.299043921062616</v>
      </c>
      <c r="DF146" s="158">
        <f t="shared" si="278"/>
        <v>-6.5227543690621198E-2</v>
      </c>
      <c r="DG146" s="159">
        <f t="shared" si="279"/>
        <v>28.322711709917453</v>
      </c>
      <c r="DH146" s="143">
        <f t="shared" si="280"/>
        <v>0.29586515571442212</v>
      </c>
      <c r="DI146" s="142">
        <f t="shared" si="281"/>
        <v>39.263475268765923</v>
      </c>
      <c r="DJ146" s="24">
        <f t="shared" si="282"/>
        <v>31.945485176150992</v>
      </c>
      <c r="DK146" s="158">
        <f t="shared" si="283"/>
        <v>-6.2960134263865083E-2</v>
      </c>
      <c r="DL146" s="159">
        <f t="shared" si="284"/>
        <v>29.934193140336216</v>
      </c>
      <c r="DM146" s="143">
        <f t="shared" si="285"/>
        <v>0.26882199837684428</v>
      </c>
      <c r="DN146" s="142">
        <f t="shared" si="286"/>
        <v>40.533134340321759</v>
      </c>
      <c r="DO146" s="51" t="e">
        <v>#REF!</v>
      </c>
      <c r="DP146" s="80" t="e">
        <f t="shared" si="287"/>
        <v>#REF!</v>
      </c>
      <c r="DQ146" s="15"/>
      <c r="DR146">
        <v>49.67</v>
      </c>
      <c r="DS146" s="135">
        <f t="shared" si="288"/>
        <v>48092</v>
      </c>
      <c r="DT146" s="108">
        <f t="shared" si="289"/>
        <v>-15.306379211667219</v>
      </c>
      <c r="DU146" s="158">
        <f t="shared" si="290"/>
        <v>0</v>
      </c>
      <c r="DV146" s="159">
        <f t="shared" si="291"/>
        <v>-15.306379211667219</v>
      </c>
      <c r="DW146" s="141"/>
      <c r="DX146" s="142"/>
      <c r="DY146" s="24">
        <f t="shared" si="292"/>
        <v>-5.4490162367540744</v>
      </c>
      <c r="DZ146" s="158">
        <f t="shared" si="293"/>
        <v>0</v>
      </c>
      <c r="EA146" s="159">
        <f t="shared" si="294"/>
        <v>-5.4490162367540744</v>
      </c>
      <c r="EB146" s="143"/>
      <c r="EC146" s="142"/>
      <c r="ED146" s="24">
        <f t="shared" si="295"/>
        <v>4.4083467381590706</v>
      </c>
      <c r="EE146" s="158">
        <f t="shared" si="296"/>
        <v>0</v>
      </c>
      <c r="EF146" s="159">
        <f t="shared" si="297"/>
        <v>4.4083467381590706</v>
      </c>
      <c r="EG146" s="143"/>
      <c r="EH146" s="142"/>
      <c r="EI146" s="24">
        <f t="shared" si="298"/>
        <v>14.265709713072214</v>
      </c>
      <c r="EJ146" s="158">
        <f t="shared" si="299"/>
        <v>0</v>
      </c>
      <c r="EK146" s="159">
        <f t="shared" si="300"/>
        <v>14.265709713072214</v>
      </c>
      <c r="EL146" s="143"/>
      <c r="EM146" s="142"/>
      <c r="EN146" s="24">
        <f t="shared" si="301"/>
        <v>24.12307268798536</v>
      </c>
      <c r="EO146" s="158">
        <f t="shared" si="302"/>
        <v>0</v>
      </c>
      <c r="EP146" s="159">
        <f t="shared" si="303"/>
        <v>24.12307268798536</v>
      </c>
      <c r="EQ146" s="143"/>
      <c r="ER146" s="142"/>
      <c r="ES146" s="51"/>
      <c r="ET146" s="80"/>
      <c r="EU146" s="67"/>
      <c r="EV146" s="34"/>
    </row>
    <row r="147" spans="1:152" ht="16">
      <c r="A147">
        <f t="shared" si="205"/>
        <v>2031</v>
      </c>
      <c r="B147" s="48">
        <v>48122</v>
      </c>
      <c r="C147" s="111">
        <f t="shared" si="206"/>
        <v>3.194</v>
      </c>
      <c r="D147" s="108">
        <f t="shared" si="186"/>
        <v>18.859664431913121</v>
      </c>
      <c r="E147" s="158">
        <f t="shared" si="187"/>
        <v>-0.15651399472289326</v>
      </c>
      <c r="F147" s="159">
        <f t="shared" si="304"/>
        <v>15.907863012541132</v>
      </c>
      <c r="G147" s="141">
        <f t="shared" si="188"/>
        <v>0.37507602516254335</v>
      </c>
      <c r="H147" s="80">
        <f t="shared" si="305"/>
        <v>25.933472402934491</v>
      </c>
      <c r="I147" s="24">
        <f t="shared" si="189"/>
        <v>24.608054079651001</v>
      </c>
      <c r="J147" s="158">
        <f t="shared" si="190"/>
        <v>-0.16975318471737882</v>
      </c>
      <c r="K147" s="159">
        <f t="shared" si="306"/>
        <v>20.43075852993276</v>
      </c>
      <c r="L147" s="143">
        <f t="shared" si="191"/>
        <v>0.35154224601253359</v>
      </c>
      <c r="M147" s="142">
        <f t="shared" si="192"/>
        <v>33.258824680809404</v>
      </c>
      <c r="N147" s="24">
        <f t="shared" si="193"/>
        <v>30.356443727388882</v>
      </c>
      <c r="O147" s="158">
        <f t="shared" si="194"/>
        <v>-0.18299237471186439</v>
      </c>
      <c r="P147" s="159">
        <f t="shared" si="307"/>
        <v>24.801446001906911</v>
      </c>
      <c r="Q147" s="143">
        <f t="shared" si="195"/>
        <v>0.32800846686252383</v>
      </c>
      <c r="R147" s="142">
        <f t="shared" si="308"/>
        <v>40.313614293808186</v>
      </c>
      <c r="S147" s="24">
        <f t="shared" si="196"/>
        <v>36.104833375126766</v>
      </c>
      <c r="T147" s="158">
        <f t="shared" si="197"/>
        <v>-0.19623156470634995</v>
      </c>
      <c r="U147" s="159">
        <f t="shared" si="198"/>
        <v>29.019925428463594</v>
      </c>
      <c r="V147" s="143">
        <f t="shared" si="199"/>
        <v>0.30447468771251401</v>
      </c>
      <c r="W147" s="142">
        <f t="shared" si="200"/>
        <v>47.097841241930837</v>
      </c>
      <c r="X147" s="24">
        <f t="shared" si="201"/>
        <v>41.85322302286464</v>
      </c>
      <c r="Y147" s="158">
        <f t="shared" si="202"/>
        <v>-0.20947075470083548</v>
      </c>
      <c r="Z147" s="159">
        <f t="shared" si="309"/>
        <v>33.086196809602804</v>
      </c>
      <c r="AA147" s="143">
        <f t="shared" si="203"/>
        <v>0.28094090856250425</v>
      </c>
      <c r="AB147" s="142">
        <f t="shared" si="310"/>
        <v>53.611505525177357</v>
      </c>
      <c r="AC147" s="144" t="e">
        <v>#REF!</v>
      </c>
      <c r="AD147" s="80" t="e">
        <f t="shared" si="207"/>
        <v>#REF!</v>
      </c>
      <c r="AE147">
        <v>26.05</v>
      </c>
      <c r="AG147" s="135">
        <f t="shared" si="208"/>
        <v>48122</v>
      </c>
      <c r="AH147" s="108">
        <f t="shared" si="209"/>
        <v>24.967147295299839</v>
      </c>
      <c r="AI147" s="158">
        <f t="shared" si="210"/>
        <v>-5.7988662706216956E-2</v>
      </c>
      <c r="AJ147" s="159">
        <f t="shared" si="211"/>
        <v>23.519335812056259</v>
      </c>
      <c r="AK147" s="143">
        <f t="shared" si="212"/>
        <v>0.28603678363287427</v>
      </c>
      <c r="AL147" s="142">
        <f t="shared" si="213"/>
        <v>32.108669804135623</v>
      </c>
      <c r="AM147" s="24">
        <f t="shared" si="214"/>
        <v>26.509199789621604</v>
      </c>
      <c r="AN147" s="158">
        <f t="shared" si="215"/>
        <v>-6.9125202921949888E-2</v>
      </c>
      <c r="AO147" s="159">
        <f t="shared" si="216"/>
        <v>24.676745974865501</v>
      </c>
      <c r="AP147" s="143">
        <f t="shared" si="217"/>
        <v>0.267644695571645</v>
      </c>
      <c r="AQ147" s="142">
        <f t="shared" si="218"/>
        <v>33.604246497162791</v>
      </c>
      <c r="AR147" s="24">
        <f t="shared" si="219"/>
        <v>28.05125228394337</v>
      </c>
      <c r="AS147" s="158">
        <f t="shared" si="220"/>
        <v>-8.0261743137682848E-2</v>
      </c>
      <c r="AT147" s="159">
        <f t="shared" si="221"/>
        <v>25.799809878439167</v>
      </c>
      <c r="AU147" s="143">
        <f t="shared" si="222"/>
        <v>0.24925260751041572</v>
      </c>
      <c r="AV147" s="142">
        <f t="shared" si="223"/>
        <v>35.043100059648758</v>
      </c>
      <c r="AW147" s="24">
        <f t="shared" si="224"/>
        <v>29.593304778265136</v>
      </c>
      <c r="AX147" s="158">
        <f t="shared" si="225"/>
        <v>-9.139828335341578E-2</v>
      </c>
      <c r="AY147" s="159">
        <f t="shared" si="226"/>
        <v>26.888527522777263</v>
      </c>
      <c r="AZ147" s="143">
        <f t="shared" si="227"/>
        <v>0.23086051944918645</v>
      </c>
      <c r="BA147" s="142">
        <f t="shared" si="228"/>
        <v>36.425230491593517</v>
      </c>
      <c r="BB147" s="24">
        <f t="shared" si="204"/>
        <v>31.135357272586898</v>
      </c>
      <c r="BC147" s="158">
        <f t="shared" si="229"/>
        <v>-0.10253482356914868</v>
      </c>
      <c r="BD147" s="159">
        <f t="shared" si="230"/>
        <v>27.94289890787979</v>
      </c>
      <c r="BE147" s="143">
        <f t="shared" si="231"/>
        <v>0.21246843138795729</v>
      </c>
      <c r="BF147" s="142">
        <f t="shared" si="232"/>
        <v>37.750637792997061</v>
      </c>
      <c r="BG147" s="153" t="e">
        <v>#REF!</v>
      </c>
      <c r="BH147" s="80" t="e">
        <f t="shared" si="233"/>
        <v>#REF!</v>
      </c>
      <c r="BI147" s="24">
        <v>23.52</v>
      </c>
      <c r="BJ147" s="154">
        <v>27.4</v>
      </c>
      <c r="BK147" s="135">
        <f t="shared" si="234"/>
        <v>48122</v>
      </c>
      <c r="BL147" s="108">
        <f t="shared" si="235"/>
        <v>23.037624729568421</v>
      </c>
      <c r="BM147" s="158">
        <f t="shared" si="236"/>
        <v>-0.2348749594834349</v>
      </c>
      <c r="BN147" s="159">
        <f t="shared" si="237"/>
        <v>17.62666355461646</v>
      </c>
      <c r="BO147" s="141">
        <f t="shared" si="238"/>
        <v>0.2471216805946766</v>
      </c>
      <c r="BP147" s="142">
        <f t="shared" si="239"/>
        <v>28.73072126964885</v>
      </c>
      <c r="BQ147" s="24">
        <f t="shared" si="240"/>
        <v>24.774798588310286</v>
      </c>
      <c r="BR147" s="158">
        <f t="shared" si="241"/>
        <v>-0.23681092068947363</v>
      </c>
      <c r="BS147" s="159">
        <f t="shared" si="242"/>
        <v>18.907855724716256</v>
      </c>
      <c r="BT147" s="143">
        <f t="shared" si="243"/>
        <v>0.23084791684703204</v>
      </c>
      <c r="BU147" s="142">
        <f t="shared" si="244"/>
        <v>30.494009232726508</v>
      </c>
      <c r="BV147" s="24">
        <f t="shared" si="245"/>
        <v>26.511972447052159</v>
      </c>
      <c r="BW147" s="158">
        <f t="shared" si="246"/>
        <v>-0.23874688189551238</v>
      </c>
      <c r="BX147" s="159">
        <f t="shared" si="247"/>
        <v>20.182321692418718</v>
      </c>
      <c r="BY147" s="143">
        <f t="shared" si="248"/>
        <v>0.2145741530993874</v>
      </c>
      <c r="BZ147" s="142">
        <f t="shared" si="249"/>
        <v>32.200756481872673</v>
      </c>
      <c r="CA147" s="24">
        <f t="shared" si="250"/>
        <v>28.249146305794024</v>
      </c>
      <c r="CB147" s="158">
        <f t="shared" si="251"/>
        <v>-0.24068284310155114</v>
      </c>
      <c r="CC147" s="159">
        <f t="shared" si="252"/>
        <v>21.450061457723841</v>
      </c>
      <c r="CD147" s="143">
        <f t="shared" si="253"/>
        <v>0.19830038935174288</v>
      </c>
      <c r="CE147" s="142">
        <f t="shared" si="254"/>
        <v>33.850963017087331</v>
      </c>
      <c r="CF147" s="24">
        <f t="shared" si="255"/>
        <v>29.986320164535897</v>
      </c>
      <c r="CG147" s="158">
        <f t="shared" si="256"/>
        <v>-0.24261880430758986</v>
      </c>
      <c r="CH147" s="159">
        <f t="shared" si="257"/>
        <v>22.711075020631625</v>
      </c>
      <c r="CI147" s="143">
        <f t="shared" si="258"/>
        <v>0.18202662560409821</v>
      </c>
      <c r="CJ147" s="142">
        <f t="shared" si="259"/>
        <v>35.444628838370498</v>
      </c>
      <c r="CK147" s="15" t="e">
        <v>#REF!</v>
      </c>
      <c r="CL147" s="80" t="e">
        <f t="shared" si="260"/>
        <v>#REF!</v>
      </c>
      <c r="CM147" s="15"/>
      <c r="CN147" s="34">
        <v>25.99</v>
      </c>
      <c r="CO147" s="135">
        <f t="shared" si="261"/>
        <v>48122</v>
      </c>
      <c r="CP147" s="108">
        <f t="shared" si="262"/>
        <v>25.779422717255635</v>
      </c>
      <c r="CQ147" s="158">
        <f t="shared" si="263"/>
        <v>-7.145177531213065E-2</v>
      </c>
      <c r="CR147" s="159">
        <f t="shared" si="264"/>
        <v>23.937437197585847</v>
      </c>
      <c r="CS147" s="141">
        <f t="shared" si="265"/>
        <v>0.37010092145648271</v>
      </c>
      <c r="CT147" s="142">
        <f t="shared" si="266"/>
        <v>35.320410819528128</v>
      </c>
      <c r="CU147" s="24">
        <f t="shared" si="267"/>
        <v>27.453112522714665</v>
      </c>
      <c r="CV147" s="158">
        <f t="shared" si="268"/>
        <v>-6.9146840331526252E-2</v>
      </c>
      <c r="CW147" s="159">
        <f t="shared" si="269"/>
        <v>25.55481653450309</v>
      </c>
      <c r="CX147" s="143">
        <f t="shared" si="270"/>
        <v>0.34261020072566684</v>
      </c>
      <c r="CY147" s="142">
        <f t="shared" si="271"/>
        <v>36.858828914666255</v>
      </c>
      <c r="CZ147" s="24">
        <f t="shared" si="272"/>
        <v>29.126802328173692</v>
      </c>
      <c r="DA147" s="158">
        <f t="shared" si="273"/>
        <v>-6.6841905350921854E-2</v>
      </c>
      <c r="DB147" s="159">
        <f t="shared" si="274"/>
        <v>27.179911363778896</v>
      </c>
      <c r="DC147" s="143">
        <f t="shared" si="275"/>
        <v>0.31511947999485102</v>
      </c>
      <c r="DD147" s="142">
        <f t="shared" si="276"/>
        <v>38.305225131740606</v>
      </c>
      <c r="DE147" s="24">
        <f t="shared" si="277"/>
        <v>30.800492133632716</v>
      </c>
      <c r="DF147" s="158">
        <f t="shared" si="278"/>
        <v>-6.4536970370317442E-2</v>
      </c>
      <c r="DG147" s="159">
        <f t="shared" si="279"/>
        <v>28.812721685413266</v>
      </c>
      <c r="DH147" s="143">
        <f t="shared" si="280"/>
        <v>0.28762875926403531</v>
      </c>
      <c r="DI147" s="142">
        <f t="shared" si="281"/>
        <v>39.659599470751175</v>
      </c>
      <c r="DJ147" s="24">
        <f t="shared" si="282"/>
        <v>32.47418193909175</v>
      </c>
      <c r="DK147" s="158">
        <f t="shared" si="283"/>
        <v>-6.2232035389713045E-2</v>
      </c>
      <c r="DL147" s="159">
        <f t="shared" si="284"/>
        <v>30.453247499406213</v>
      </c>
      <c r="DM147" s="143">
        <f t="shared" si="285"/>
        <v>0.26013803853321937</v>
      </c>
      <c r="DN147" s="142">
        <f t="shared" si="286"/>
        <v>40.921951931697976</v>
      </c>
      <c r="DO147" s="51" t="e">
        <v>#REF!</v>
      </c>
      <c r="DP147" s="80" t="e">
        <f t="shared" si="287"/>
        <v>#REF!</v>
      </c>
      <c r="DQ147" s="15"/>
      <c r="DR147">
        <v>33.79</v>
      </c>
      <c r="DS147" s="135">
        <f t="shared" si="288"/>
        <v>48122</v>
      </c>
      <c r="DT147" s="108">
        <f t="shared" si="289"/>
        <v>-15.559699300466296</v>
      </c>
      <c r="DU147" s="158">
        <f t="shared" si="290"/>
        <v>0</v>
      </c>
      <c r="DV147" s="159">
        <f t="shared" si="291"/>
        <v>-15.559699300466296</v>
      </c>
      <c r="DW147" s="141"/>
      <c r="DX147" s="142"/>
      <c r="DY147" s="24">
        <f t="shared" si="292"/>
        <v>-5.5391972820472679</v>
      </c>
      <c r="DZ147" s="158">
        <f t="shared" si="293"/>
        <v>0</v>
      </c>
      <c r="EA147" s="159">
        <f t="shared" si="294"/>
        <v>-5.5391972820472679</v>
      </c>
      <c r="EB147" s="143"/>
      <c r="EC147" s="142"/>
      <c r="ED147" s="24">
        <f t="shared" si="295"/>
        <v>4.4813047363717606</v>
      </c>
      <c r="EE147" s="158">
        <f t="shared" si="296"/>
        <v>0</v>
      </c>
      <c r="EF147" s="159">
        <f t="shared" si="297"/>
        <v>4.4813047363717606</v>
      </c>
      <c r="EG147" s="143"/>
      <c r="EH147" s="142"/>
      <c r="EI147" s="24">
        <f t="shared" si="298"/>
        <v>14.501806754790788</v>
      </c>
      <c r="EJ147" s="158">
        <f t="shared" si="299"/>
        <v>0</v>
      </c>
      <c r="EK147" s="159">
        <f t="shared" si="300"/>
        <v>14.501806754790788</v>
      </c>
      <c r="EL147" s="143"/>
      <c r="EM147" s="142"/>
      <c r="EN147" s="24">
        <f t="shared" si="301"/>
        <v>24.522308773209819</v>
      </c>
      <c r="EO147" s="158">
        <f t="shared" si="302"/>
        <v>0</v>
      </c>
      <c r="EP147" s="159">
        <f t="shared" si="303"/>
        <v>24.522308773209819</v>
      </c>
      <c r="EQ147" s="143"/>
      <c r="ER147" s="142"/>
      <c r="ES147" s="51"/>
      <c r="ET147" s="80"/>
      <c r="EU147" s="67"/>
      <c r="EV147" s="34"/>
    </row>
    <row r="148" spans="1:152" ht="16">
      <c r="A148">
        <f t="shared" si="205"/>
        <v>2031</v>
      </c>
      <c r="B148" s="46">
        <v>48153</v>
      </c>
      <c r="C148" s="111">
        <f t="shared" si="206"/>
        <v>3.4550000000000001</v>
      </c>
      <c r="D148" s="108">
        <f t="shared" si="186"/>
        <v>20.400795432767637</v>
      </c>
      <c r="E148" s="158">
        <f t="shared" si="187"/>
        <v>-0.1600633933157207</v>
      </c>
      <c r="F148" s="159">
        <f t="shared" si="304"/>
        <v>17.135374889458991</v>
      </c>
      <c r="G148" s="141">
        <f t="shared" si="188"/>
        <v>0.36876666917975676</v>
      </c>
      <c r="H148" s="80">
        <f t="shared" si="305"/>
        <v>27.923928813126956</v>
      </c>
      <c r="I148" s="24">
        <f t="shared" si="189"/>
        <v>26.618918861989421</v>
      </c>
      <c r="J148" s="158">
        <f t="shared" si="190"/>
        <v>-0.17438443321269867</v>
      </c>
      <c r="K148" s="159">
        <f t="shared" si="306"/>
        <v>21.976993783506583</v>
      </c>
      <c r="L148" s="143">
        <f t="shared" si="191"/>
        <v>0.34330981039350633</v>
      </c>
      <c r="M148" s="142">
        <f t="shared" si="192"/>
        <v>35.757454849379137</v>
      </c>
      <c r="N148" s="24">
        <f t="shared" si="193"/>
        <v>32.837042291211205</v>
      </c>
      <c r="O148" s="158">
        <f t="shared" si="194"/>
        <v>-0.18870547310967661</v>
      </c>
      <c r="P148" s="159">
        <f t="shared" si="307"/>
        <v>26.640512690125732</v>
      </c>
      <c r="Q148" s="143">
        <f t="shared" si="195"/>
        <v>0.31785295160725591</v>
      </c>
      <c r="R148" s="142">
        <f t="shared" si="308"/>
        <v>43.274393105524979</v>
      </c>
      <c r="S148" s="24">
        <f t="shared" si="196"/>
        <v>39.055165720432989</v>
      </c>
      <c r="T148" s="158">
        <f t="shared" si="197"/>
        <v>-0.20302651300665459</v>
      </c>
      <c r="U148" s="159">
        <f t="shared" si="198"/>
        <v>31.125931609316449</v>
      </c>
      <c r="V148" s="143">
        <f t="shared" si="199"/>
        <v>0.29239609282100554</v>
      </c>
      <c r="W148" s="142">
        <f t="shared" si="200"/>
        <v>50.474743581564468</v>
      </c>
      <c r="X148" s="24">
        <f t="shared" si="201"/>
        <v>45.273289149654772</v>
      </c>
      <c r="Y148" s="158">
        <f t="shared" si="202"/>
        <v>-0.21734755290363256</v>
      </c>
      <c r="Z148" s="159">
        <f t="shared" si="309"/>
        <v>35.433250541078728</v>
      </c>
      <c r="AA148" s="143">
        <f t="shared" si="203"/>
        <v>0.26693923403475511</v>
      </c>
      <c r="AB148" s="142">
        <f t="shared" si="310"/>
        <v>57.358506277497611</v>
      </c>
      <c r="AC148" s="144" t="e">
        <v>#REF!</v>
      </c>
      <c r="AD148" s="80" t="e">
        <f t="shared" si="207"/>
        <v>#REF!</v>
      </c>
      <c r="AE148">
        <v>23</v>
      </c>
      <c r="AG148" s="135">
        <f t="shared" si="208"/>
        <v>48153</v>
      </c>
      <c r="AH148" s="108">
        <f t="shared" si="209"/>
        <v>27.00735563721382</v>
      </c>
      <c r="AI148" s="158">
        <f t="shared" si="210"/>
        <v>-7.2722831829423171E-2</v>
      </c>
      <c r="AJ148" s="159">
        <f t="shared" si="211"/>
        <v>25.043304255051297</v>
      </c>
      <c r="AK148" s="143">
        <f t="shared" si="212"/>
        <v>0.26170318174454144</v>
      </c>
      <c r="AL148" s="142">
        <f t="shared" si="213"/>
        <v>34.075266537979054</v>
      </c>
      <c r="AM148" s="24">
        <f t="shared" si="214"/>
        <v>28.675418056713415</v>
      </c>
      <c r="AN148" s="158">
        <f t="shared" si="215"/>
        <v>-8.4769402413442371E-2</v>
      </c>
      <c r="AO148" s="159">
        <f t="shared" si="216"/>
        <v>26.244620004090184</v>
      </c>
      <c r="AP148" s="143">
        <f t="shared" si="217"/>
        <v>0.24180817102082597</v>
      </c>
      <c r="AQ148" s="142">
        <f t="shared" si="218"/>
        <v>35.609368450264853</v>
      </c>
      <c r="AR148" s="24">
        <f t="shared" si="219"/>
        <v>30.343480476213006</v>
      </c>
      <c r="AS148" s="158">
        <f t="shared" si="220"/>
        <v>-9.6815972997461544E-2</v>
      </c>
      <c r="AT148" s="159">
        <f t="shared" si="221"/>
        <v>27.405746889778964</v>
      </c>
      <c r="AU148" s="143">
        <f t="shared" si="222"/>
        <v>0.22191316029711056</v>
      </c>
      <c r="AV148" s="142">
        <f t="shared" si="223"/>
        <v>37.077098123103106</v>
      </c>
      <c r="AW148" s="24">
        <f t="shared" si="224"/>
        <v>32.011542895712601</v>
      </c>
      <c r="AX148" s="158">
        <f t="shared" si="225"/>
        <v>-0.10886254358148077</v>
      </c>
      <c r="AY148" s="159">
        <f t="shared" si="226"/>
        <v>28.526684912117648</v>
      </c>
      <c r="AZ148" s="143">
        <f t="shared" si="227"/>
        <v>0.20201814957339509</v>
      </c>
      <c r="BA148" s="142">
        <f t="shared" si="228"/>
        <v>38.47845555649382</v>
      </c>
      <c r="BB148" s="24">
        <f t="shared" si="204"/>
        <v>33.679605315212193</v>
      </c>
      <c r="BC148" s="158">
        <f t="shared" si="229"/>
        <v>-0.12090911416549995</v>
      </c>
      <c r="BD148" s="159">
        <f t="shared" si="230"/>
        <v>29.607434071106223</v>
      </c>
      <c r="BE148" s="143">
        <f t="shared" si="231"/>
        <v>0.18212313884967968</v>
      </c>
      <c r="BF148" s="142">
        <f t="shared" si="232"/>
        <v>39.813440750436989</v>
      </c>
      <c r="BG148" s="153" t="e">
        <v>#REF!</v>
      </c>
      <c r="BH148" s="80" t="e">
        <f t="shared" si="233"/>
        <v>#REF!</v>
      </c>
      <c r="BI148" s="24">
        <v>21.68</v>
      </c>
      <c r="BJ148" s="154">
        <v>22.76</v>
      </c>
      <c r="BK148" s="135">
        <f t="shared" si="234"/>
        <v>48153</v>
      </c>
      <c r="BL148" s="108">
        <f t="shared" si="235"/>
        <v>24.920160751615182</v>
      </c>
      <c r="BM148" s="158">
        <f t="shared" si="236"/>
        <v>-0.23697291685788707</v>
      </c>
      <c r="BN148" s="159">
        <f t="shared" si="237"/>
        <v>19.014757569737494</v>
      </c>
      <c r="BO148" s="141">
        <f t="shared" si="238"/>
        <v>0.22948617087580053</v>
      </c>
      <c r="BP148" s="142">
        <f t="shared" si="239"/>
        <v>30.63899302011276</v>
      </c>
      <c r="BQ148" s="24">
        <f t="shared" si="240"/>
        <v>26.799289017724497</v>
      </c>
      <c r="BR148" s="158">
        <f t="shared" si="241"/>
        <v>-0.23906707652190204</v>
      </c>
      <c r="BS148" s="159">
        <f t="shared" si="242"/>
        <v>20.392461339391584</v>
      </c>
      <c r="BT148" s="143">
        <f t="shared" si="243"/>
        <v>0.21188258485572792</v>
      </c>
      <c r="BU148" s="142">
        <f t="shared" si="244"/>
        <v>32.477591647095686</v>
      </c>
      <c r="BV148" s="24">
        <f t="shared" si="245"/>
        <v>28.678417283833816</v>
      </c>
      <c r="BW148" s="158">
        <f t="shared" si="246"/>
        <v>-0.24116123618591703</v>
      </c>
      <c r="BX148" s="159">
        <f t="shared" si="247"/>
        <v>21.762294719808885</v>
      </c>
      <c r="BY148" s="143">
        <f t="shared" si="248"/>
        <v>0.19427899883565525</v>
      </c>
      <c r="BZ148" s="142">
        <f t="shared" si="249"/>
        <v>34.250031481928204</v>
      </c>
      <c r="CA148" s="24">
        <f t="shared" si="250"/>
        <v>30.557545549943132</v>
      </c>
      <c r="CB148" s="158">
        <f t="shared" si="251"/>
        <v>-0.24325539584993203</v>
      </c>
      <c r="CC148" s="159">
        <f t="shared" si="252"/>
        <v>23.124257710989387</v>
      </c>
      <c r="CD148" s="143">
        <f t="shared" si="253"/>
        <v>0.17667541281558258</v>
      </c>
      <c r="CE148" s="142">
        <f t="shared" si="254"/>
        <v>35.956312524610304</v>
      </c>
      <c r="CF148" s="24">
        <f t="shared" si="255"/>
        <v>32.436673816052455</v>
      </c>
      <c r="CG148" s="158">
        <f t="shared" si="256"/>
        <v>-0.24534955551394702</v>
      </c>
      <c r="CH148" s="159">
        <f t="shared" si="257"/>
        <v>24.478350312933102</v>
      </c>
      <c r="CI148" s="143">
        <f t="shared" si="258"/>
        <v>0.15907182679550985</v>
      </c>
      <c r="CJ148" s="142">
        <f t="shared" si="259"/>
        <v>37.596434775142001</v>
      </c>
      <c r="CK148" s="15" t="e">
        <v>#REF!</v>
      </c>
      <c r="CL148" s="80" t="e">
        <f t="shared" si="260"/>
        <v>#REF!</v>
      </c>
      <c r="CM148" s="15"/>
      <c r="CN148" s="34">
        <v>20.6</v>
      </c>
      <c r="CO148" s="135">
        <f t="shared" si="261"/>
        <v>48153</v>
      </c>
      <c r="CP148" s="108">
        <f t="shared" si="262"/>
        <v>27.886006727651292</v>
      </c>
      <c r="CQ148" s="158">
        <f t="shared" si="263"/>
        <v>-6.855067669797546E-2</v>
      </c>
      <c r="CR148" s="159">
        <f t="shared" si="264"/>
        <v>25.974402096066502</v>
      </c>
      <c r="CS148" s="141">
        <f t="shared" si="265"/>
        <v>0.33549981882868352</v>
      </c>
      <c r="CT148" s="142">
        <f t="shared" si="266"/>
        <v>37.241756932633749</v>
      </c>
      <c r="CU148" s="24">
        <f t="shared" si="267"/>
        <v>29.696463295547645</v>
      </c>
      <c r="CV148" s="158">
        <f t="shared" si="268"/>
        <v>-6.605739230286331E-2</v>
      </c>
      <c r="CW148" s="159">
        <f t="shared" si="269"/>
        <v>27.734792369626071</v>
      </c>
      <c r="CX148" s="143">
        <f t="shared" si="270"/>
        <v>0.30576267414334574</v>
      </c>
      <c r="CY148" s="142">
        <f t="shared" si="271"/>
        <v>38.776533325394006</v>
      </c>
      <c r="CZ148" s="24">
        <f t="shared" si="272"/>
        <v>31.50691986344399</v>
      </c>
      <c r="DA148" s="158">
        <f t="shared" si="273"/>
        <v>-6.3564107907751161E-2</v>
      </c>
      <c r="DB148" s="159">
        <f t="shared" si="274"/>
        <v>29.50421060940317</v>
      </c>
      <c r="DC148" s="143">
        <f t="shared" si="275"/>
        <v>0.27602552945800807</v>
      </c>
      <c r="DD148" s="142">
        <f t="shared" si="276"/>
        <v>40.20363410034215</v>
      </c>
      <c r="DE148" s="24">
        <f t="shared" si="277"/>
        <v>33.317376431340335</v>
      </c>
      <c r="DF148" s="158">
        <f t="shared" si="278"/>
        <v>-6.1070823512639018E-2</v>
      </c>
      <c r="DG148" s="159">
        <f t="shared" si="279"/>
        <v>31.28265681539779</v>
      </c>
      <c r="DH148" s="143">
        <f t="shared" si="280"/>
        <v>0.24628838477267045</v>
      </c>
      <c r="DI148" s="142">
        <f t="shared" si="281"/>
        <v>41.523059257478188</v>
      </c>
      <c r="DJ148" s="24">
        <f t="shared" si="282"/>
        <v>35.127832999236688</v>
      </c>
      <c r="DK148" s="158">
        <f t="shared" si="283"/>
        <v>-5.8577539117526868E-2</v>
      </c>
      <c r="DL148" s="159">
        <f t="shared" si="284"/>
        <v>33.07013098760995</v>
      </c>
      <c r="DM148" s="143">
        <f t="shared" si="285"/>
        <v>0.21655124008733273</v>
      </c>
      <c r="DN148" s="142">
        <f t="shared" si="286"/>
        <v>42.73480879680212</v>
      </c>
      <c r="DO148" s="51" t="e">
        <v>#REF!</v>
      </c>
      <c r="DP148" s="80" t="e">
        <f t="shared" si="287"/>
        <v>#REF!</v>
      </c>
      <c r="DQ148" s="15"/>
      <c r="DR148">
        <v>28.87</v>
      </c>
      <c r="DS148" s="135">
        <f t="shared" si="288"/>
        <v>48153</v>
      </c>
      <c r="DT148" s="108">
        <f t="shared" si="289"/>
        <v>-16.831171284630887</v>
      </c>
      <c r="DU148" s="158">
        <f t="shared" si="290"/>
        <v>0</v>
      </c>
      <c r="DV148" s="159">
        <f t="shared" si="291"/>
        <v>-16.831171284630887</v>
      </c>
      <c r="DW148" s="141"/>
      <c r="DX148" s="142"/>
      <c r="DY148" s="24">
        <f t="shared" si="292"/>
        <v>-5.9918367593842552</v>
      </c>
      <c r="DZ148" s="158">
        <f t="shared" si="293"/>
        <v>0</v>
      </c>
      <c r="EA148" s="159">
        <f t="shared" si="294"/>
        <v>-5.9918367593842552</v>
      </c>
      <c r="EB148" s="143"/>
      <c r="EC148" s="142"/>
      <c r="ED148" s="24">
        <f t="shared" si="295"/>
        <v>4.8474977658623768</v>
      </c>
      <c r="EE148" s="158">
        <f t="shared" si="296"/>
        <v>0</v>
      </c>
      <c r="EF148" s="159">
        <f t="shared" si="297"/>
        <v>4.8474977658623768</v>
      </c>
      <c r="EG148" s="143"/>
      <c r="EH148" s="142"/>
      <c r="EI148" s="24">
        <f t="shared" si="298"/>
        <v>15.686832291109008</v>
      </c>
      <c r="EJ148" s="158">
        <f t="shared" si="299"/>
        <v>0</v>
      </c>
      <c r="EK148" s="159">
        <f t="shared" si="300"/>
        <v>15.686832291109008</v>
      </c>
      <c r="EL148" s="143"/>
      <c r="EM148" s="142"/>
      <c r="EN148" s="24">
        <f t="shared" si="301"/>
        <v>26.526166816355641</v>
      </c>
      <c r="EO148" s="158">
        <f t="shared" si="302"/>
        <v>0</v>
      </c>
      <c r="EP148" s="159">
        <f t="shared" si="303"/>
        <v>26.526166816355641</v>
      </c>
      <c r="EQ148" s="143"/>
      <c r="ER148" s="142"/>
      <c r="ES148" s="51"/>
      <c r="ET148" s="80"/>
      <c r="EU148" s="67"/>
      <c r="EV148" s="34"/>
    </row>
    <row r="149" spans="1:152" ht="16">
      <c r="A149">
        <f t="shared" si="205"/>
        <v>2031</v>
      </c>
      <c r="B149" s="48">
        <v>48183</v>
      </c>
      <c r="C149" s="111">
        <f t="shared" si="206"/>
        <v>3.8730000000000002</v>
      </c>
      <c r="D149" s="108">
        <f t="shared" si="186"/>
        <v>22.868966920726212</v>
      </c>
      <c r="E149" s="158">
        <f t="shared" si="187"/>
        <v>-0.16574787075557462</v>
      </c>
      <c r="F149" s="159">
        <f t="shared" si="304"/>
        <v>19.078484347236174</v>
      </c>
      <c r="G149" s="141">
        <f t="shared" si="188"/>
        <v>0.35866203009621339</v>
      </c>
      <c r="H149" s="80">
        <f t="shared" si="305"/>
        <v>31.071197022717023</v>
      </c>
      <c r="I149" s="24">
        <f t="shared" si="189"/>
        <v>29.839384298837928</v>
      </c>
      <c r="J149" s="158">
        <f t="shared" si="190"/>
        <v>-0.18180152850405382</v>
      </c>
      <c r="K149" s="159">
        <f t="shared" si="306"/>
        <v>24.414538623689328</v>
      </c>
      <c r="L149" s="143">
        <f t="shared" si="191"/>
        <v>0.33012529664349333</v>
      </c>
      <c r="M149" s="142">
        <f t="shared" si="192"/>
        <v>39.690119892150996</v>
      </c>
      <c r="N149" s="24">
        <f t="shared" si="193"/>
        <v>36.80980167694964</v>
      </c>
      <c r="O149" s="158">
        <f t="shared" si="194"/>
        <v>-0.19785518625253301</v>
      </c>
      <c r="P149" s="159">
        <f t="shared" si="307"/>
        <v>29.526791510237963</v>
      </c>
      <c r="Q149" s="143">
        <f t="shared" si="195"/>
        <v>0.30158856319077326</v>
      </c>
      <c r="R149" s="142">
        <f t="shared" si="308"/>
        <v>47.911216876038196</v>
      </c>
      <c r="S149" s="24">
        <f t="shared" si="196"/>
        <v>43.780219055061352</v>
      </c>
      <c r="T149" s="158">
        <f t="shared" si="197"/>
        <v>-0.2139088440010122</v>
      </c>
      <c r="U149" s="159">
        <f t="shared" si="198"/>
        <v>34.415243006882093</v>
      </c>
      <c r="V149" s="143">
        <f t="shared" si="199"/>
        <v>0.2730518297380532</v>
      </c>
      <c r="W149" s="142">
        <f t="shared" si="200"/>
        <v>55.734487974378631</v>
      </c>
      <c r="X149" s="24">
        <f t="shared" si="201"/>
        <v>50.750636433173064</v>
      </c>
      <c r="Y149" s="158">
        <f t="shared" si="202"/>
        <v>-0.2299625017494914</v>
      </c>
      <c r="Z149" s="159">
        <f t="shared" si="309"/>
        <v>39.079893113621701</v>
      </c>
      <c r="AA149" s="143">
        <f t="shared" si="203"/>
        <v>0.24451509628533313</v>
      </c>
      <c r="AB149" s="142">
        <f t="shared" si="310"/>
        <v>63.159933187172307</v>
      </c>
      <c r="AC149" s="144" t="e">
        <v>#REF!</v>
      </c>
      <c r="AD149" s="80" t="e">
        <f t="shared" si="207"/>
        <v>#REF!</v>
      </c>
      <c r="AE149">
        <v>25.22</v>
      </c>
      <c r="AG149" s="135">
        <f t="shared" si="208"/>
        <v>48183</v>
      </c>
      <c r="AH149" s="108">
        <f t="shared" si="209"/>
        <v>30.274815740355752</v>
      </c>
      <c r="AI149" s="158">
        <f t="shared" si="210"/>
        <v>-9.6320083528657632E-2</v>
      </c>
      <c r="AJ149" s="159">
        <f t="shared" si="211"/>
        <v>27.358742959429968</v>
      </c>
      <c r="AK149" s="143">
        <f t="shared" si="212"/>
        <v>0.22273212584675167</v>
      </c>
      <c r="AL149" s="142">
        <f t="shared" si="213"/>
        <v>37.017989809823888</v>
      </c>
      <c r="AM149" s="24">
        <f t="shared" si="214"/>
        <v>32.144687158799151</v>
      </c>
      <c r="AN149" s="158">
        <f t="shared" si="215"/>
        <v>-0.10982409738449163</v>
      </c>
      <c r="AO149" s="159">
        <f t="shared" si="216"/>
        <v>28.614425905877177</v>
      </c>
      <c r="AP149" s="143">
        <f t="shared" si="217"/>
        <v>0.20043013553330735</v>
      </c>
      <c r="AQ149" s="142">
        <f t="shared" si="218"/>
        <v>38.58745116271303</v>
      </c>
      <c r="AR149" s="24">
        <f t="shared" si="219"/>
        <v>34.014558577242539</v>
      </c>
      <c r="AS149" s="158">
        <f t="shared" si="220"/>
        <v>-0.12332811124032554</v>
      </c>
      <c r="AT149" s="159">
        <f t="shared" si="221"/>
        <v>29.819607313237803</v>
      </c>
      <c r="AU149" s="143">
        <f t="shared" si="222"/>
        <v>0.1781281452198632</v>
      </c>
      <c r="AV149" s="142">
        <f t="shared" si="223"/>
        <v>40.073508807079143</v>
      </c>
      <c r="AW149" s="24">
        <f t="shared" si="224"/>
        <v>35.884429995685935</v>
      </c>
      <c r="AX149" s="158">
        <f t="shared" si="225"/>
        <v>-0.1368321250961595</v>
      </c>
      <c r="AY149" s="159">
        <f t="shared" si="226"/>
        <v>30.974287181511858</v>
      </c>
      <c r="AZ149" s="143">
        <f t="shared" si="227"/>
        <v>0.15582615490641893</v>
      </c>
      <c r="BA149" s="142">
        <f t="shared" si="228"/>
        <v>41.476162742922241</v>
      </c>
      <c r="BB149" s="24">
        <f t="shared" si="204"/>
        <v>37.754301414129323</v>
      </c>
      <c r="BC149" s="158">
        <f t="shared" si="229"/>
        <v>-0.15033613895199344</v>
      </c>
      <c r="BD149" s="159">
        <f t="shared" si="230"/>
        <v>32.078465510699331</v>
      </c>
      <c r="BE149" s="143">
        <f t="shared" si="231"/>
        <v>0.13352416459297473</v>
      </c>
      <c r="BF149" s="142">
        <f t="shared" si="232"/>
        <v>42.79541297024231</v>
      </c>
      <c r="BG149" s="153" t="e">
        <v>#REF!</v>
      </c>
      <c r="BH149" s="80" t="e">
        <f t="shared" si="233"/>
        <v>#REF!</v>
      </c>
      <c r="BI149" s="24">
        <v>21.95</v>
      </c>
      <c r="BJ149" s="154">
        <v>22.82</v>
      </c>
      <c r="BK149" s="135">
        <f t="shared" si="234"/>
        <v>48183</v>
      </c>
      <c r="BL149" s="108">
        <f t="shared" si="235"/>
        <v>27.935103499567468</v>
      </c>
      <c r="BM149" s="158">
        <f t="shared" si="236"/>
        <v>-0.24033286391735451</v>
      </c>
      <c r="BN149" s="159">
        <f t="shared" si="237"/>
        <v>21.221380071688706</v>
      </c>
      <c r="BO149" s="141">
        <f t="shared" si="238"/>
        <v>0.20124232772449713</v>
      </c>
      <c r="BP149" s="142">
        <f t="shared" si="239"/>
        <v>33.556828753045167</v>
      </c>
      <c r="BQ149" s="24">
        <f t="shared" si="240"/>
        <v>30.041576372112008</v>
      </c>
      <c r="BR149" s="158">
        <f t="shared" si="241"/>
        <v>-0.2426803835638755</v>
      </c>
      <c r="BS149" s="159">
        <f t="shared" si="242"/>
        <v>22.751075095264405</v>
      </c>
      <c r="BT149" s="143">
        <f t="shared" si="243"/>
        <v>0.18150898802674276</v>
      </c>
      <c r="BU149" s="142">
        <f t="shared" si="244"/>
        <v>35.494392498142162</v>
      </c>
      <c r="BV149" s="24">
        <f t="shared" si="245"/>
        <v>32.148049244656548</v>
      </c>
      <c r="BW149" s="158">
        <f t="shared" si="246"/>
        <v>-0.24502790321039652</v>
      </c>
      <c r="BX149" s="159">
        <f t="shared" si="247"/>
        <v>24.270880145933781</v>
      </c>
      <c r="BY149" s="143">
        <f t="shared" si="248"/>
        <v>0.16177564832898833</v>
      </c>
      <c r="BZ149" s="142">
        <f t="shared" si="249"/>
        <v>37.348820753723103</v>
      </c>
      <c r="CA149" s="24">
        <f t="shared" si="250"/>
        <v>34.254522117201084</v>
      </c>
      <c r="CB149" s="158">
        <f t="shared" si="251"/>
        <v>-0.24737542285691749</v>
      </c>
      <c r="CC149" s="159">
        <f t="shared" si="252"/>
        <v>25.780795223696835</v>
      </c>
      <c r="CD149" s="143">
        <f t="shared" si="253"/>
        <v>0.14204230863123402</v>
      </c>
      <c r="CE149" s="142">
        <f t="shared" si="254"/>
        <v>39.120113519787985</v>
      </c>
      <c r="CF149" s="24">
        <f t="shared" si="255"/>
        <v>36.360994989745627</v>
      </c>
      <c r="CG149" s="158">
        <f t="shared" si="256"/>
        <v>-0.24972294250343852</v>
      </c>
      <c r="CH149" s="159">
        <f t="shared" si="257"/>
        <v>27.280820328553563</v>
      </c>
      <c r="CI149" s="143">
        <f t="shared" si="258"/>
        <v>0.12230896893347959</v>
      </c>
      <c r="CJ149" s="142">
        <f t="shared" si="259"/>
        <v>40.808270796336828</v>
      </c>
      <c r="CK149" s="15" t="e">
        <v>#REF!</v>
      </c>
      <c r="CL149" s="80" t="e">
        <f t="shared" si="260"/>
        <v>#REF!</v>
      </c>
      <c r="CM149" s="15"/>
      <c r="CN149" s="34">
        <v>21.98</v>
      </c>
      <c r="CO149" s="135">
        <f t="shared" si="261"/>
        <v>48183</v>
      </c>
      <c r="CP149" s="108">
        <f t="shared" si="262"/>
        <v>31.259769625526328</v>
      </c>
      <c r="CQ149" s="158">
        <f t="shared" si="263"/>
        <v>-6.3904472787182864E-2</v>
      </c>
      <c r="CR149" s="159">
        <f t="shared" si="264"/>
        <v>29.262130528158274</v>
      </c>
      <c r="CS149" s="141">
        <f t="shared" si="265"/>
        <v>0.28008502611443054</v>
      </c>
      <c r="CT149" s="142">
        <f t="shared" si="266"/>
        <v>40.01516301742295</v>
      </c>
      <c r="CU149" s="24">
        <f t="shared" si="267"/>
        <v>33.289262617556012</v>
      </c>
      <c r="CV149" s="158">
        <f t="shared" si="268"/>
        <v>-6.1109540670751784E-2</v>
      </c>
      <c r="CW149" s="159">
        <f t="shared" si="269"/>
        <v>31.254971069729134</v>
      </c>
      <c r="CX149" s="143">
        <f t="shared" si="270"/>
        <v>0.24675016030652519</v>
      </c>
      <c r="CY149" s="142">
        <f t="shared" si="271"/>
        <v>41.503393504923977</v>
      </c>
      <c r="CZ149" s="24">
        <f t="shared" si="272"/>
        <v>35.318755609585693</v>
      </c>
      <c r="DA149" s="158">
        <f t="shared" si="273"/>
        <v>-5.8314608554320718E-2</v>
      </c>
      <c r="DB149" s="159">
        <f t="shared" si="274"/>
        <v>33.259156201586983</v>
      </c>
      <c r="DC149" s="143">
        <f t="shared" si="275"/>
        <v>0.21341529449861985</v>
      </c>
      <c r="DD149" s="142">
        <f t="shared" si="276"/>
        <v>42.856318239330207</v>
      </c>
      <c r="DE149" s="24">
        <f t="shared" si="277"/>
        <v>37.348248601615381</v>
      </c>
      <c r="DF149" s="158">
        <f t="shared" si="278"/>
        <v>-5.5519676437889645E-2</v>
      </c>
      <c r="DG149" s="159">
        <f t="shared" si="279"/>
        <v>35.27468592373183</v>
      </c>
      <c r="DH149" s="143">
        <f t="shared" si="280"/>
        <v>0.1800804286907145</v>
      </c>
      <c r="DI149" s="142">
        <f t="shared" si="281"/>
        <v>44.07393722064166</v>
      </c>
      <c r="DJ149" s="24">
        <f t="shared" si="282"/>
        <v>39.377741593645069</v>
      </c>
      <c r="DK149" s="158">
        <f t="shared" si="283"/>
        <v>-5.2724744321458565E-2</v>
      </c>
      <c r="DL149" s="159">
        <f t="shared" si="284"/>
        <v>37.301560236163667</v>
      </c>
      <c r="DM149" s="143">
        <f t="shared" si="285"/>
        <v>0.14674556288280904</v>
      </c>
      <c r="DN149" s="142">
        <f t="shared" si="286"/>
        <v>45.156250448858316</v>
      </c>
      <c r="DO149" s="51" t="e">
        <v>#REF!</v>
      </c>
      <c r="DP149" s="80" t="e">
        <f t="shared" si="287"/>
        <v>#REF!</v>
      </c>
      <c r="DQ149" s="15"/>
      <c r="DR149">
        <v>28.9</v>
      </c>
      <c r="DS149" s="135">
        <f t="shared" si="288"/>
        <v>48183</v>
      </c>
      <c r="DT149" s="108">
        <f t="shared" si="289"/>
        <v>-18.867475075361916</v>
      </c>
      <c r="DU149" s="158">
        <f t="shared" si="290"/>
        <v>0</v>
      </c>
      <c r="DV149" s="159">
        <f t="shared" si="291"/>
        <v>-18.867475075361916</v>
      </c>
      <c r="DW149" s="141"/>
      <c r="DX149" s="142"/>
      <c r="DY149" s="24">
        <f t="shared" si="292"/>
        <v>-6.7167536234718437</v>
      </c>
      <c r="DZ149" s="158">
        <f t="shared" si="293"/>
        <v>0</v>
      </c>
      <c r="EA149" s="159">
        <f t="shared" si="294"/>
        <v>-6.7167536234718437</v>
      </c>
      <c r="EB149" s="143"/>
      <c r="EC149" s="142"/>
      <c r="ED149" s="24">
        <f t="shared" si="295"/>
        <v>5.4339678284182309</v>
      </c>
      <c r="EE149" s="158">
        <f t="shared" si="296"/>
        <v>0</v>
      </c>
      <c r="EF149" s="159">
        <f t="shared" si="297"/>
        <v>5.4339678284182309</v>
      </c>
      <c r="EG149" s="143"/>
      <c r="EH149" s="142"/>
      <c r="EI149" s="24">
        <f t="shared" si="298"/>
        <v>17.584689280308304</v>
      </c>
      <c r="EJ149" s="158">
        <f t="shared" si="299"/>
        <v>0</v>
      </c>
      <c r="EK149" s="159">
        <f t="shared" si="300"/>
        <v>17.584689280308304</v>
      </c>
      <c r="EL149" s="143"/>
      <c r="EM149" s="142"/>
      <c r="EN149" s="24">
        <f t="shared" si="301"/>
        <v>29.735410732198382</v>
      </c>
      <c r="EO149" s="158">
        <f t="shared" si="302"/>
        <v>0</v>
      </c>
      <c r="EP149" s="159">
        <f t="shared" si="303"/>
        <v>29.735410732198382</v>
      </c>
      <c r="EQ149" s="143"/>
      <c r="ER149" s="142"/>
      <c r="ES149" s="51"/>
      <c r="ET149" s="80"/>
      <c r="EU149" s="67"/>
      <c r="EV149" s="34"/>
    </row>
    <row r="150" spans="1:152" ht="16">
      <c r="A150">
        <f t="shared" si="205"/>
        <v>2032</v>
      </c>
      <c r="B150" s="46">
        <v>48214</v>
      </c>
      <c r="C150" s="111">
        <f t="shared" si="206"/>
        <v>4.1369999999999996</v>
      </c>
      <c r="D150" s="108">
        <f t="shared" si="186"/>
        <v>24.427812071015836</v>
      </c>
      <c r="E150" s="158">
        <f t="shared" si="187"/>
        <v>-0.16933806703337706</v>
      </c>
      <c r="F150" s="159">
        <f t="shared" si="304"/>
        <v>20.291253593055419</v>
      </c>
      <c r="G150" s="141">
        <f t="shared" si="188"/>
        <v>0.35228015278029129</v>
      </c>
      <c r="H150" s="80">
        <f t="shared" si="305"/>
        <v>33.03324543948154</v>
      </c>
      <c r="I150" s="24">
        <f t="shared" si="189"/>
        <v>31.87336246947908</v>
      </c>
      <c r="J150" s="158">
        <f t="shared" si="190"/>
        <v>-0.18648600974069915</v>
      </c>
      <c r="K150" s="159">
        <f t="shared" si="306"/>
        <v>25.929426285526969</v>
      </c>
      <c r="L150" s="143">
        <f t="shared" si="191"/>
        <v>0.32179823532769569</v>
      </c>
      <c r="M150" s="142">
        <f t="shared" si="192"/>
        <v>42.130154266117458</v>
      </c>
      <c r="N150" s="24">
        <f t="shared" si="193"/>
        <v>39.318912867942323</v>
      </c>
      <c r="O150" s="158">
        <f t="shared" si="194"/>
        <v>-0.20363395244802124</v>
      </c>
      <c r="P150" s="159">
        <f t="shared" si="307"/>
        <v>31.312247234683863</v>
      </c>
      <c r="Q150" s="143">
        <f t="shared" si="195"/>
        <v>0.29131631787510004</v>
      </c>
      <c r="R150" s="142">
        <f t="shared" si="308"/>
        <v>50.773153787483174</v>
      </c>
      <c r="S150" s="24">
        <f t="shared" si="196"/>
        <v>46.764463266405578</v>
      </c>
      <c r="T150" s="158">
        <f t="shared" si="197"/>
        <v>-0.22078189515534336</v>
      </c>
      <c r="U150" s="159">
        <f t="shared" si="198"/>
        <v>36.439716440526119</v>
      </c>
      <c r="V150" s="143">
        <f t="shared" si="199"/>
        <v>0.26083440042250439</v>
      </c>
      <c r="W150" s="142">
        <f t="shared" si="200"/>
        <v>58.962244003578711</v>
      </c>
      <c r="X150" s="24">
        <f t="shared" si="201"/>
        <v>54.210013664868818</v>
      </c>
      <c r="Y150" s="158">
        <f t="shared" si="202"/>
        <v>-0.23792983786266542</v>
      </c>
      <c r="Z150" s="159">
        <f t="shared" si="309"/>
        <v>41.311833903053703</v>
      </c>
      <c r="AA150" s="143">
        <f t="shared" si="203"/>
        <v>0.23035248296990876</v>
      </c>
      <c r="AB150" s="142">
        <f t="shared" si="310"/>
        <v>66.697424914404039</v>
      </c>
      <c r="AC150" s="144" t="e">
        <v>#REF!</v>
      </c>
      <c r="AD150" s="80" t="e">
        <f t="shared" si="207"/>
        <v>#REF!</v>
      </c>
      <c r="AE150">
        <v>42.57</v>
      </c>
      <c r="AG150" s="135">
        <f t="shared" si="208"/>
        <v>48214</v>
      </c>
      <c r="AH150" s="108">
        <f t="shared" si="209"/>
        <v>32.338474752866446</v>
      </c>
      <c r="AI150" s="158">
        <f t="shared" si="210"/>
        <v>-0.11122361091764781</v>
      </c>
      <c r="AJ150" s="159">
        <f t="shared" si="211"/>
        <v>28.741672819283455</v>
      </c>
      <c r="AK150" s="143">
        <f t="shared" si="212"/>
        <v>0.1981188273849897</v>
      </c>
      <c r="AL150" s="142">
        <f t="shared" si="213"/>
        <v>38.745335450323438</v>
      </c>
      <c r="AM150" s="24">
        <f t="shared" si="214"/>
        <v>34.335804486432238</v>
      </c>
      <c r="AN150" s="158">
        <f t="shared" si="215"/>
        <v>-0.12564811526094372</v>
      </c>
      <c r="AO150" s="159">
        <f t="shared" si="216"/>
        <v>30.021575366743775</v>
      </c>
      <c r="AP150" s="143">
        <f t="shared" si="217"/>
        <v>0.17429663943592727</v>
      </c>
      <c r="AQ150" s="142">
        <f t="shared" si="218"/>
        <v>40.320419820746416</v>
      </c>
      <c r="AR150" s="24">
        <f t="shared" si="219"/>
        <v>36.33313421999803</v>
      </c>
      <c r="AS150" s="158">
        <f t="shared" si="220"/>
        <v>-0.14007261960423961</v>
      </c>
      <c r="AT150" s="159">
        <f t="shared" si="221"/>
        <v>31.243856931370463</v>
      </c>
      <c r="AU150" s="143">
        <f t="shared" si="222"/>
        <v>0.15047445148686489</v>
      </c>
      <c r="AV150" s="142">
        <f t="shared" si="223"/>
        <v>41.800342662550868</v>
      </c>
      <c r="AW150" s="24">
        <f t="shared" si="224"/>
        <v>38.330463953563822</v>
      </c>
      <c r="AX150" s="158">
        <f t="shared" si="225"/>
        <v>-0.15449712394753551</v>
      </c>
      <c r="AY150" s="159">
        <f t="shared" si="226"/>
        <v>32.408517513163531</v>
      </c>
      <c r="AZ150" s="143">
        <f t="shared" si="227"/>
        <v>0.12665226353780246</v>
      </c>
      <c r="BA150" s="142">
        <f t="shared" si="228"/>
        <v>43.185103975736823</v>
      </c>
      <c r="BB150" s="24">
        <f t="shared" si="204"/>
        <v>40.327793687129613</v>
      </c>
      <c r="BC150" s="158">
        <f t="shared" si="229"/>
        <v>-0.16892162829083146</v>
      </c>
      <c r="BD150" s="159">
        <f t="shared" si="230"/>
        <v>33.515557112122963</v>
      </c>
      <c r="BE150" s="143">
        <f t="shared" si="231"/>
        <v>0.10283007558874002</v>
      </c>
      <c r="BF150" s="142">
        <f t="shared" si="232"/>
        <v>44.474703760304266</v>
      </c>
      <c r="BG150" s="153" t="e">
        <v>#REF!</v>
      </c>
      <c r="BH150" s="80" t="e">
        <f t="shared" si="233"/>
        <v>#REF!</v>
      </c>
      <c r="BI150" s="24">
        <v>34.71</v>
      </c>
      <c r="BJ150" s="154">
        <v>35.25</v>
      </c>
      <c r="BK150" s="135">
        <f t="shared" si="234"/>
        <v>48214</v>
      </c>
      <c r="BL150" s="108">
        <f t="shared" si="235"/>
        <v>29.839277866695223</v>
      </c>
      <c r="BM150" s="158">
        <f t="shared" si="236"/>
        <v>-0.24245493574438659</v>
      </c>
      <c r="BN150" s="159">
        <f t="shared" si="237"/>
        <v>22.604597668866734</v>
      </c>
      <c r="BO150" s="141">
        <f t="shared" si="238"/>
        <v>0.18340411099735815</v>
      </c>
      <c r="BP150" s="142">
        <f t="shared" si="239"/>
        <v>35.311924096639608</v>
      </c>
      <c r="BQ150" s="24">
        <f t="shared" si="240"/>
        <v>32.089336806462008</v>
      </c>
      <c r="BR150" s="158">
        <f t="shared" si="241"/>
        <v>-0.24496247222196402</v>
      </c>
      <c r="BS150" s="159">
        <f t="shared" si="242"/>
        <v>24.228653530387813</v>
      </c>
      <c r="BT150" s="143">
        <f t="shared" si="243"/>
        <v>0.16232566371369955</v>
      </c>
      <c r="BU150" s="142">
        <f t="shared" si="244"/>
        <v>37.298259701703401</v>
      </c>
      <c r="BV150" s="24">
        <f t="shared" si="245"/>
        <v>34.339395746228796</v>
      </c>
      <c r="BW150" s="158">
        <f t="shared" si="246"/>
        <v>-0.24747000869954144</v>
      </c>
      <c r="BX150" s="159">
        <f t="shared" si="247"/>
        <v>25.841425182172561</v>
      </c>
      <c r="BY150" s="143">
        <f t="shared" si="248"/>
        <v>0.1412472164300409</v>
      </c>
      <c r="BZ150" s="142">
        <f t="shared" si="249"/>
        <v>39.189739809273199</v>
      </c>
      <c r="CA150" s="24">
        <f t="shared" si="250"/>
        <v>36.589454685995577</v>
      </c>
      <c r="CB150" s="158">
        <f t="shared" si="251"/>
        <v>-0.24997754517711887</v>
      </c>
      <c r="CC150" s="159">
        <f t="shared" si="252"/>
        <v>27.442912624220973</v>
      </c>
      <c r="CD150" s="143">
        <f t="shared" si="253"/>
        <v>0.1201687691463823</v>
      </c>
      <c r="CE150" s="142">
        <f t="shared" si="254"/>
        <v>40.986364419348995</v>
      </c>
      <c r="CF150" s="24">
        <f t="shared" si="255"/>
        <v>38.839513625762365</v>
      </c>
      <c r="CG150" s="158">
        <f t="shared" si="256"/>
        <v>-0.2524850816546963</v>
      </c>
      <c r="CH150" s="159">
        <f t="shared" si="257"/>
        <v>29.033115856533065</v>
      </c>
      <c r="CI150" s="143">
        <f t="shared" si="258"/>
        <v>9.9090321862723652E-2</v>
      </c>
      <c r="CJ150" s="142">
        <f t="shared" si="259"/>
        <v>42.688133531930802</v>
      </c>
      <c r="CK150" s="15" t="e">
        <v>#REF!</v>
      </c>
      <c r="CL150" s="80" t="e">
        <f t="shared" si="260"/>
        <v>#REF!</v>
      </c>
      <c r="CM150" s="15"/>
      <c r="CN150" s="34">
        <v>29.98</v>
      </c>
      <c r="CO150" s="135">
        <f t="shared" si="261"/>
        <v>48214</v>
      </c>
      <c r="CP150" s="108">
        <f t="shared" si="262"/>
        <v>33.390567245236866</v>
      </c>
      <c r="CQ150" s="158">
        <f t="shared" si="263"/>
        <v>-6.0970028211945443E-2</v>
      </c>
      <c r="CR150" s="159">
        <f t="shared" si="264"/>
        <v>31.354743418281913</v>
      </c>
      <c r="CS150" s="141">
        <f t="shared" si="265"/>
        <v>0.24508620966332351</v>
      </c>
      <c r="CT150" s="142">
        <f t="shared" si="266"/>
        <v>41.574134809880292</v>
      </c>
      <c r="CU150" s="24">
        <f t="shared" si="267"/>
        <v>35.558399031456034</v>
      </c>
      <c r="CV150" s="158">
        <f t="shared" si="268"/>
        <v>-5.7984581745207667E-2</v>
      </c>
      <c r="CW150" s="159">
        <f t="shared" si="269"/>
        <v>33.496560136087858</v>
      </c>
      <c r="CX150" s="143">
        <f t="shared" si="270"/>
        <v>0.20947909893590155</v>
      </c>
      <c r="CY150" s="142">
        <f t="shared" si="271"/>
        <v>43.007140420168682</v>
      </c>
      <c r="CZ150" s="24">
        <f t="shared" si="272"/>
        <v>37.726230817675187</v>
      </c>
      <c r="DA150" s="158">
        <f t="shared" si="273"/>
        <v>-5.4999135278469918E-2</v>
      </c>
      <c r="DB150" s="159">
        <f t="shared" si="274"/>
        <v>35.651320745387089</v>
      </c>
      <c r="DC150" s="143">
        <f t="shared" si="275"/>
        <v>0.17387198820847993</v>
      </c>
      <c r="DD150" s="142">
        <f t="shared" si="276"/>
        <v>44.285765577556404</v>
      </c>
      <c r="DE150" s="24">
        <f t="shared" si="277"/>
        <v>39.894062603894348</v>
      </c>
      <c r="DF150" s="158">
        <f t="shared" si="278"/>
        <v>-5.2013688811732156E-2</v>
      </c>
      <c r="DG150" s="159">
        <f t="shared" si="279"/>
        <v>37.819025246179628</v>
      </c>
      <c r="DH150" s="143">
        <f t="shared" si="280"/>
        <v>0.1382648774810582</v>
      </c>
      <c r="DI150" s="142">
        <f t="shared" si="281"/>
        <v>45.410010282043466</v>
      </c>
      <c r="DJ150" s="24">
        <f t="shared" si="282"/>
        <v>42.061894390113508</v>
      </c>
      <c r="DK150" s="158">
        <f t="shared" si="283"/>
        <v>-4.9028242344994394E-2</v>
      </c>
      <c r="DL150" s="159">
        <f t="shared" si="284"/>
        <v>39.999673638465467</v>
      </c>
      <c r="DM150" s="143">
        <f t="shared" si="285"/>
        <v>0.10265776675363647</v>
      </c>
      <c r="DN150" s="142">
        <f t="shared" si="286"/>
        <v>46.379874533629867</v>
      </c>
      <c r="DO150" s="51" t="e">
        <v>#REF!</v>
      </c>
      <c r="DP150" s="80" t="e">
        <f t="shared" si="287"/>
        <v>#REF!</v>
      </c>
      <c r="DQ150" s="15"/>
      <c r="DR150">
        <v>40.9</v>
      </c>
      <c r="DS150" s="135">
        <f t="shared" si="288"/>
        <v>48214</v>
      </c>
      <c r="DT150" s="108">
        <f t="shared" si="289"/>
        <v>-20.153561680034144</v>
      </c>
      <c r="DU150" s="158">
        <f t="shared" si="290"/>
        <v>0</v>
      </c>
      <c r="DV150" s="159">
        <f t="shared" si="291"/>
        <v>-20.153561680034144</v>
      </c>
      <c r="DW150" s="141"/>
      <c r="DX150" s="142"/>
      <c r="DY150" s="24">
        <f t="shared" si="292"/>
        <v>-7.1745958534218985</v>
      </c>
      <c r="DZ150" s="158">
        <f t="shared" si="293"/>
        <v>0</v>
      </c>
      <c r="EA150" s="159">
        <f t="shared" si="294"/>
        <v>-7.1745958534218985</v>
      </c>
      <c r="EB150" s="143"/>
      <c r="EC150" s="142"/>
      <c r="ED150" s="24">
        <f t="shared" si="295"/>
        <v>5.8043699731903482</v>
      </c>
      <c r="EE150" s="158">
        <f t="shared" si="296"/>
        <v>0</v>
      </c>
      <c r="EF150" s="159">
        <f t="shared" si="297"/>
        <v>5.8043699731903482</v>
      </c>
      <c r="EG150" s="143"/>
      <c r="EH150" s="142"/>
      <c r="EI150" s="24">
        <f t="shared" si="298"/>
        <v>18.783335799802593</v>
      </c>
      <c r="EJ150" s="158">
        <f t="shared" si="299"/>
        <v>0</v>
      </c>
      <c r="EK150" s="159">
        <f t="shared" si="300"/>
        <v>18.783335799802593</v>
      </c>
      <c r="EL150" s="143"/>
      <c r="EM150" s="142"/>
      <c r="EN150" s="24">
        <f t="shared" si="301"/>
        <v>31.762301626414843</v>
      </c>
      <c r="EO150" s="158">
        <f t="shared" si="302"/>
        <v>0</v>
      </c>
      <c r="EP150" s="159">
        <f t="shared" si="303"/>
        <v>31.762301626414843</v>
      </c>
      <c r="EQ150" s="143"/>
      <c r="ER150" s="142"/>
      <c r="ES150" s="51"/>
      <c r="ET150" s="80"/>
      <c r="EU150" s="67"/>
      <c r="EV150" s="34"/>
    </row>
    <row r="151" spans="1:152" ht="16">
      <c r="A151">
        <f t="shared" si="205"/>
        <v>2032</v>
      </c>
      <c r="B151" s="48">
        <v>48245</v>
      </c>
      <c r="C151" s="111">
        <f t="shared" si="206"/>
        <v>3.8769999999999998</v>
      </c>
      <c r="D151" s="108">
        <f t="shared" si="186"/>
        <v>22.892585786639689</v>
      </c>
      <c r="E151" s="158">
        <f t="shared" si="187"/>
        <v>-0.16580226766887463</v>
      </c>
      <c r="F151" s="159">
        <f t="shared" si="304"/>
        <v>19.096943150410581</v>
      </c>
      <c r="G151" s="141">
        <f t="shared" si="188"/>
        <v>0.35856533498536614</v>
      </c>
      <c r="H151" s="80">
        <f t="shared" si="305"/>
        <v>31.101073477907381</v>
      </c>
      <c r="I151" s="24">
        <f t="shared" si="189"/>
        <v>29.870202149908245</v>
      </c>
      <c r="J151" s="158">
        <f t="shared" si="190"/>
        <v>-0.18187250549248785</v>
      </c>
      <c r="K151" s="159">
        <f t="shared" si="306"/>
        <v>24.437633645337332</v>
      </c>
      <c r="L151" s="143">
        <f t="shared" si="191"/>
        <v>0.32999912904779943</v>
      </c>
      <c r="M151" s="142">
        <f t="shared" si="192"/>
        <v>39.727342843859674</v>
      </c>
      <c r="N151" s="24">
        <f t="shared" si="193"/>
        <v>36.847818513176797</v>
      </c>
      <c r="O151" s="158">
        <f t="shared" si="194"/>
        <v>-0.19794274331610101</v>
      </c>
      <c r="P151" s="159">
        <f t="shared" si="307"/>
        <v>29.554060231464771</v>
      </c>
      <c r="Q151" s="143">
        <f t="shared" si="195"/>
        <v>0.30143292311023273</v>
      </c>
      <c r="R151" s="142">
        <f t="shared" si="308"/>
        <v>47.954964157839036</v>
      </c>
      <c r="S151" s="24">
        <f t="shared" si="196"/>
        <v>43.82543487644535</v>
      </c>
      <c r="T151" s="158">
        <f t="shared" si="197"/>
        <v>-0.21401298113971418</v>
      </c>
      <c r="U151" s="159">
        <f t="shared" si="198"/>
        <v>34.446222908792876</v>
      </c>
      <c r="V151" s="143">
        <f t="shared" si="199"/>
        <v>0.27286671717266608</v>
      </c>
      <c r="W151" s="142">
        <f t="shared" si="200"/>
        <v>55.783937419845465</v>
      </c>
      <c r="X151" s="24">
        <f t="shared" si="201"/>
        <v>50.803051239713902</v>
      </c>
      <c r="Y151" s="158">
        <f t="shared" si="202"/>
        <v>-0.23008321896332737</v>
      </c>
      <c r="Z151" s="159">
        <f t="shared" si="309"/>
        <v>39.11412167732167</v>
      </c>
      <c r="AA151" s="143">
        <f t="shared" si="203"/>
        <v>0.24430051123509947</v>
      </c>
      <c r="AB151" s="142">
        <f t="shared" si="310"/>
        <v>63.214262629878966</v>
      </c>
      <c r="AC151" s="144" t="e">
        <v>#REF!</v>
      </c>
      <c r="AD151" s="80" t="e">
        <f t="shared" si="207"/>
        <v>#REF!</v>
      </c>
      <c r="AE151">
        <v>26.6</v>
      </c>
      <c r="AG151" s="135">
        <f t="shared" si="208"/>
        <v>48245</v>
      </c>
      <c r="AH151" s="108">
        <f t="shared" si="209"/>
        <v>30.306083301151368</v>
      </c>
      <c r="AI151" s="158">
        <f t="shared" si="210"/>
        <v>-9.6545894549702929E-2</v>
      </c>
      <c r="AJ151" s="159">
        <f t="shared" si="211"/>
        <v>27.380155378543893</v>
      </c>
      <c r="AK151" s="143">
        <f t="shared" si="212"/>
        <v>0.22235919708217949</v>
      </c>
      <c r="AL151" s="142">
        <f t="shared" si="213"/>
        <v>37.044919650701033</v>
      </c>
      <c r="AM151" s="24">
        <f t="shared" si="214"/>
        <v>32.177885906187527</v>
      </c>
      <c r="AN151" s="158">
        <f t="shared" si="215"/>
        <v>-0.1100638552311045</v>
      </c>
      <c r="AO151" s="159">
        <f t="shared" si="216"/>
        <v>28.636263730165904</v>
      </c>
      <c r="AP151" s="143">
        <f t="shared" si="217"/>
        <v>0.20003417347122587</v>
      </c>
      <c r="AQ151" s="142">
        <f t="shared" si="218"/>
        <v>38.614562717483153</v>
      </c>
      <c r="AR151" s="24">
        <f t="shared" si="219"/>
        <v>34.049688511223678</v>
      </c>
      <c r="AS151" s="158">
        <f t="shared" si="220"/>
        <v>-0.12358181591250604</v>
      </c>
      <c r="AT151" s="159">
        <f t="shared" si="221"/>
        <v>29.841766173751463</v>
      </c>
      <c r="AU151" s="143">
        <f t="shared" si="222"/>
        <v>0.17770914986027236</v>
      </c>
      <c r="AV151" s="142">
        <f t="shared" si="223"/>
        <v>40.100629709560316</v>
      </c>
      <c r="AW151" s="24">
        <f t="shared" si="224"/>
        <v>35.921491116259837</v>
      </c>
      <c r="AX151" s="158">
        <f t="shared" si="225"/>
        <v>-0.1370997765939076</v>
      </c>
      <c r="AY151" s="159">
        <f t="shared" si="226"/>
        <v>30.996662709300576</v>
      </c>
      <c r="AZ151" s="143">
        <f t="shared" si="227"/>
        <v>0.15538412624931874</v>
      </c>
      <c r="BA151" s="142">
        <f t="shared" si="228"/>
        <v>41.503120626932535</v>
      </c>
      <c r="BB151" s="24">
        <f t="shared" si="204"/>
        <v>37.793293721295996</v>
      </c>
      <c r="BC151" s="158">
        <f t="shared" si="229"/>
        <v>-0.15061773727530919</v>
      </c>
      <c r="BD151" s="159">
        <f t="shared" si="230"/>
        <v>32.100953336813241</v>
      </c>
      <c r="BE151" s="143">
        <f t="shared" si="231"/>
        <v>0.13305910263836507</v>
      </c>
      <c r="BF151" s="142">
        <f t="shared" si="232"/>
        <v>42.822035469599804</v>
      </c>
      <c r="BG151" s="153" t="e">
        <v>#REF!</v>
      </c>
      <c r="BH151" s="80" t="e">
        <f t="shared" si="233"/>
        <v>#REF!</v>
      </c>
      <c r="BI151" s="24">
        <v>31.07</v>
      </c>
      <c r="BJ151" s="154">
        <v>22.48</v>
      </c>
      <c r="BK151" s="135">
        <f t="shared" si="234"/>
        <v>48245</v>
      </c>
      <c r="BL151" s="108">
        <f t="shared" si="235"/>
        <v>27.963954626342129</v>
      </c>
      <c r="BM151" s="158">
        <f t="shared" si="236"/>
        <v>-0.24036501652079439</v>
      </c>
      <c r="BN151" s="159">
        <f t="shared" si="237"/>
        <v>21.242398210594658</v>
      </c>
      <c r="BO151" s="141">
        <f t="shared" si="238"/>
        <v>0.20097205171347987</v>
      </c>
      <c r="BP151" s="142">
        <f t="shared" si="239"/>
        <v>33.583927961620766</v>
      </c>
      <c r="BQ151" s="24">
        <f t="shared" si="240"/>
        <v>30.072603045359731</v>
      </c>
      <c r="BR151" s="158">
        <f t="shared" si="241"/>
        <v>-0.24271496066475565</v>
      </c>
      <c r="BS151" s="159">
        <f t="shared" si="242"/>
        <v>22.773532380118432</v>
      </c>
      <c r="BT151" s="143">
        <f t="shared" si="243"/>
        <v>0.1812183315977573</v>
      </c>
      <c r="BU151" s="142">
        <f t="shared" si="244"/>
        <v>35.522309996041457</v>
      </c>
      <c r="BV151" s="24">
        <f t="shared" si="245"/>
        <v>32.181251464377333</v>
      </c>
      <c r="BW151" s="158">
        <f t="shared" si="246"/>
        <v>-0.2450649048087169</v>
      </c>
      <c r="BX151" s="159">
        <f t="shared" si="247"/>
        <v>24.29475613763432</v>
      </c>
      <c r="BY151" s="143">
        <f t="shared" si="248"/>
        <v>0.16146461148203467</v>
      </c>
      <c r="BZ151" s="142">
        <f t="shared" si="249"/>
        <v>37.377384729078678</v>
      </c>
      <c r="CA151" s="24">
        <f t="shared" si="250"/>
        <v>34.289899883394938</v>
      </c>
      <c r="CB151" s="158">
        <f t="shared" si="251"/>
        <v>-0.24741484895267812</v>
      </c>
      <c r="CC151" s="159">
        <f t="shared" si="252"/>
        <v>25.806069483142323</v>
      </c>
      <c r="CD151" s="143">
        <f t="shared" si="253"/>
        <v>0.14171089136631204</v>
      </c>
      <c r="CE151" s="142">
        <f t="shared" si="254"/>
        <v>39.149152160732434</v>
      </c>
      <c r="CF151" s="24">
        <f t="shared" si="255"/>
        <v>36.398548302412543</v>
      </c>
      <c r="CG151" s="158">
        <f t="shared" si="256"/>
        <v>-0.24976479309663938</v>
      </c>
      <c r="CH151" s="159">
        <f t="shared" si="257"/>
        <v>27.30747241664244</v>
      </c>
      <c r="CI151" s="143">
        <f t="shared" si="258"/>
        <v>0.12195717125058941</v>
      </c>
      <c r="CJ151" s="142">
        <f t="shared" si="259"/>
        <v>40.837612291002721</v>
      </c>
      <c r="CK151" s="15" t="e">
        <v>#REF!</v>
      </c>
      <c r="CL151" s="80" t="e">
        <f t="shared" si="260"/>
        <v>#REF!</v>
      </c>
      <c r="CM151" s="15"/>
      <c r="CN151" s="34">
        <v>20.149999999999999</v>
      </c>
      <c r="CO151" s="135">
        <f t="shared" si="261"/>
        <v>48245</v>
      </c>
      <c r="CP151" s="108">
        <f t="shared" si="262"/>
        <v>31.292054437946181</v>
      </c>
      <c r="CQ151" s="158">
        <f t="shared" si="263"/>
        <v>-6.3860011505739875E-2</v>
      </c>
      <c r="CR151" s="159">
        <f t="shared" si="264"/>
        <v>29.293743481500702</v>
      </c>
      <c r="CS151" s="141">
        <f t="shared" si="265"/>
        <v>0.27955474101668654</v>
      </c>
      <c r="CT151" s="142">
        <f t="shared" si="266"/>
        <v>40.039896612226279</v>
      </c>
      <c r="CU151" s="24">
        <f t="shared" si="267"/>
        <v>33.323643472312071</v>
      </c>
      <c r="CV151" s="158">
        <f t="shared" si="268"/>
        <v>-6.106219280824355E-2</v>
      </c>
      <c r="CW151" s="159">
        <f t="shared" si="269"/>
        <v>31.288828729532586</v>
      </c>
      <c r="CX151" s="143">
        <f t="shared" si="270"/>
        <v>0.2461854472554551</v>
      </c>
      <c r="CY151" s="142">
        <f t="shared" si="271"/>
        <v>41.527439544724544</v>
      </c>
      <c r="CZ151" s="24">
        <f t="shared" si="272"/>
        <v>35.355232506677957</v>
      </c>
      <c r="DA151" s="158">
        <f t="shared" si="273"/>
        <v>-5.8264374110747225E-2</v>
      </c>
      <c r="DB151" s="159">
        <f t="shared" si="274"/>
        <v>33.295282013136422</v>
      </c>
      <c r="DC151" s="143">
        <f t="shared" si="275"/>
        <v>0.21281615349422378</v>
      </c>
      <c r="DD151" s="142">
        <f t="shared" si="276"/>
        <v>42.879397094643103</v>
      </c>
      <c r="DE151" s="24">
        <f t="shared" si="277"/>
        <v>37.386821541043844</v>
      </c>
      <c r="DF151" s="158">
        <f t="shared" si="278"/>
        <v>-5.5466555413250899E-2</v>
      </c>
      <c r="DG151" s="159">
        <f t="shared" si="279"/>
        <v>35.313103332312217</v>
      </c>
      <c r="DH151" s="143">
        <f t="shared" si="280"/>
        <v>0.17944685973299246</v>
      </c>
      <c r="DI151" s="142">
        <f t="shared" si="281"/>
        <v>44.095769261981957</v>
      </c>
      <c r="DJ151" s="24">
        <f t="shared" si="282"/>
        <v>39.418410575409737</v>
      </c>
      <c r="DK151" s="158">
        <f t="shared" si="283"/>
        <v>-5.2668736715754567E-2</v>
      </c>
      <c r="DL151" s="159">
        <f t="shared" si="284"/>
        <v>37.342292687059967</v>
      </c>
      <c r="DM151" s="143">
        <f t="shared" si="285"/>
        <v>0.14607756597176103</v>
      </c>
      <c r="DN151" s="142">
        <f t="shared" si="286"/>
        <v>45.176556046741119</v>
      </c>
      <c r="DO151" s="51" t="e">
        <v>#REF!</v>
      </c>
      <c r="DP151" s="80" t="e">
        <f t="shared" si="287"/>
        <v>#REF!</v>
      </c>
      <c r="DQ151" s="15"/>
      <c r="DR151">
        <v>37.58</v>
      </c>
      <c r="DS151" s="135">
        <f t="shared" si="288"/>
        <v>48245</v>
      </c>
      <c r="DT151" s="108">
        <f t="shared" si="289"/>
        <v>-18.886961236038768</v>
      </c>
      <c r="DU151" s="158">
        <f t="shared" si="290"/>
        <v>0</v>
      </c>
      <c r="DV151" s="159">
        <f t="shared" si="291"/>
        <v>-18.886961236038768</v>
      </c>
      <c r="DW151" s="141"/>
      <c r="DX151" s="142"/>
      <c r="DY151" s="24">
        <f t="shared" si="292"/>
        <v>-6.7236906269559347</v>
      </c>
      <c r="DZ151" s="158">
        <f t="shared" si="293"/>
        <v>0</v>
      </c>
      <c r="EA151" s="159">
        <f t="shared" si="294"/>
        <v>-6.7236906269559347</v>
      </c>
      <c r="EB151" s="143"/>
      <c r="EC151" s="142"/>
      <c r="ED151" s="24">
        <f t="shared" si="295"/>
        <v>5.4395799821268982</v>
      </c>
      <c r="EE151" s="158">
        <f t="shared" si="296"/>
        <v>0</v>
      </c>
      <c r="EF151" s="159">
        <f t="shared" si="297"/>
        <v>5.4395799821268982</v>
      </c>
      <c r="EG151" s="143"/>
      <c r="EH151" s="142"/>
      <c r="EI151" s="24">
        <f t="shared" si="298"/>
        <v>17.60285059120973</v>
      </c>
      <c r="EJ151" s="158">
        <f t="shared" si="299"/>
        <v>0</v>
      </c>
      <c r="EK151" s="159">
        <f t="shared" si="300"/>
        <v>17.60285059120973</v>
      </c>
      <c r="EL151" s="143"/>
      <c r="EM151" s="142"/>
      <c r="EN151" s="24">
        <f t="shared" si="301"/>
        <v>29.766121200292567</v>
      </c>
      <c r="EO151" s="158">
        <f t="shared" si="302"/>
        <v>0</v>
      </c>
      <c r="EP151" s="159">
        <f t="shared" si="303"/>
        <v>29.766121200292567</v>
      </c>
      <c r="EQ151" s="143"/>
      <c r="ER151" s="142"/>
      <c r="ES151" s="51"/>
      <c r="ET151" s="80"/>
      <c r="EU151" s="67"/>
      <c r="EV151" s="34"/>
    </row>
    <row r="152" spans="1:152" ht="16">
      <c r="A152">
        <f t="shared" si="205"/>
        <v>2032</v>
      </c>
      <c r="B152" s="46">
        <v>48274</v>
      </c>
      <c r="C152" s="111">
        <f t="shared" si="206"/>
        <v>3.2010000000000001</v>
      </c>
      <c r="D152" s="108">
        <f t="shared" si="186"/>
        <v>18.900997447261712</v>
      </c>
      <c r="E152" s="158">
        <f t="shared" si="187"/>
        <v>-0.15660918932116835</v>
      </c>
      <c r="F152" s="159">
        <f t="shared" si="304"/>
        <v>15.940927559684583</v>
      </c>
      <c r="G152" s="141">
        <f t="shared" si="188"/>
        <v>0.37490680871856058</v>
      </c>
      <c r="H152" s="80">
        <f t="shared" si="305"/>
        <v>25.987110081812261</v>
      </c>
      <c r="I152" s="24">
        <f t="shared" si="189"/>
        <v>24.661985319024062</v>
      </c>
      <c r="J152" s="158">
        <f t="shared" si="190"/>
        <v>-0.16987739444713837</v>
      </c>
      <c r="K152" s="159">
        <f t="shared" si="306"/>
        <v>20.472471511134675</v>
      </c>
      <c r="L152" s="143">
        <f t="shared" si="191"/>
        <v>0.35132145272006926</v>
      </c>
      <c r="M152" s="142">
        <f t="shared" si="192"/>
        <v>33.326269828264614</v>
      </c>
      <c r="N152" s="24">
        <f t="shared" si="193"/>
        <v>30.422973190786415</v>
      </c>
      <c r="O152" s="158">
        <f t="shared" si="194"/>
        <v>-0.18314559957310839</v>
      </c>
      <c r="P152" s="159">
        <f t="shared" si="307"/>
        <v>24.851139524963234</v>
      </c>
      <c r="Q152" s="143">
        <f t="shared" si="195"/>
        <v>0.32773609672157794</v>
      </c>
      <c r="R152" s="142">
        <f t="shared" si="308"/>
        <v>40.393679674999966</v>
      </c>
      <c r="S152" s="24">
        <f t="shared" si="196"/>
        <v>36.183961062548768</v>
      </c>
      <c r="T152" s="158">
        <f t="shared" si="197"/>
        <v>-0.19641380469907843</v>
      </c>
      <c r="U152" s="159">
        <f t="shared" si="198"/>
        <v>29.076931601170255</v>
      </c>
      <c r="V152" s="143">
        <f t="shared" si="199"/>
        <v>0.30415074072308657</v>
      </c>
      <c r="W152" s="142">
        <f t="shared" si="200"/>
        <v>47.189339622018295</v>
      </c>
      <c r="X152" s="24">
        <f t="shared" si="201"/>
        <v>41.944948934311121</v>
      </c>
      <c r="Y152" s="158">
        <f t="shared" si="202"/>
        <v>-0.20968200982504845</v>
      </c>
      <c r="Z152" s="159">
        <f t="shared" si="309"/>
        <v>33.149847739755742</v>
      </c>
      <c r="AA152" s="143">
        <f t="shared" si="203"/>
        <v>0.28056538472459525</v>
      </c>
      <c r="AB152" s="142">
        <f t="shared" si="310"/>
        <v>53.713249669319623</v>
      </c>
      <c r="AC152" s="144" t="e">
        <v>#REF!</v>
      </c>
      <c r="AD152" s="80" t="e">
        <f t="shared" si="207"/>
        <v>#REF!</v>
      </c>
      <c r="AE152">
        <v>29.87</v>
      </c>
      <c r="AG152" s="135">
        <f t="shared" si="208"/>
        <v>48274</v>
      </c>
      <c r="AH152" s="108">
        <f t="shared" si="209"/>
        <v>25.021865526692167</v>
      </c>
      <c r="AI152" s="158">
        <f t="shared" si="210"/>
        <v>-5.838383199304624E-2</v>
      </c>
      <c r="AJ152" s="159">
        <f t="shared" si="211"/>
        <v>23.560993133629179</v>
      </c>
      <c r="AK152" s="143">
        <f t="shared" si="212"/>
        <v>0.28538415829487301</v>
      </c>
      <c r="AL152" s="142">
        <f t="shared" si="213"/>
        <v>32.162709558994713</v>
      </c>
      <c r="AM152" s="24">
        <f t="shared" si="214"/>
        <v>26.567297597551271</v>
      </c>
      <c r="AN152" s="158">
        <f t="shared" si="215"/>
        <v>-6.9544779153522487E-2</v>
      </c>
      <c r="AO152" s="159">
        <f t="shared" si="216"/>
        <v>24.719680753423656</v>
      </c>
      <c r="AP152" s="143">
        <f t="shared" si="217"/>
        <v>0.2669517619630023</v>
      </c>
      <c r="AQ152" s="142">
        <f t="shared" si="218"/>
        <v>33.659484501813019</v>
      </c>
      <c r="AR152" s="24">
        <f t="shared" si="219"/>
        <v>28.112729668410374</v>
      </c>
      <c r="AS152" s="158">
        <f t="shared" si="220"/>
        <v>-8.0705726313998763E-2</v>
      </c>
      <c r="AT152" s="159">
        <f t="shared" si="221"/>
        <v>25.843871401852212</v>
      </c>
      <c r="AU152" s="143">
        <f t="shared" si="222"/>
        <v>0.24851936563113164</v>
      </c>
      <c r="AV152" s="142">
        <f t="shared" si="223"/>
        <v>35.099287411763214</v>
      </c>
      <c r="AW152" s="24">
        <f t="shared" si="224"/>
        <v>29.658161739269474</v>
      </c>
      <c r="AX152" s="158">
        <f t="shared" si="225"/>
        <v>-9.1866673474474983E-2</v>
      </c>
      <c r="AY152" s="159">
        <f t="shared" si="226"/>
        <v>26.933565078914839</v>
      </c>
      <c r="AZ152" s="143">
        <f t="shared" si="227"/>
        <v>0.23008696929926103</v>
      </c>
      <c r="BA152" s="142">
        <f t="shared" si="228"/>
        <v>36.482118288845292</v>
      </c>
      <c r="BB152" s="24">
        <f t="shared" si="204"/>
        <v>31.203593810128574</v>
      </c>
      <c r="BC152" s="158">
        <f t="shared" si="229"/>
        <v>-0.10302762063495123</v>
      </c>
      <c r="BD152" s="159">
        <f t="shared" si="230"/>
        <v>27.988761784611537</v>
      </c>
      <c r="BE152" s="143">
        <f t="shared" si="231"/>
        <v>0.21165457296739043</v>
      </c>
      <c r="BF152" s="142">
        <f t="shared" si="232"/>
        <v>37.807977133059246</v>
      </c>
      <c r="BG152" s="153" t="e">
        <v>#REF!</v>
      </c>
      <c r="BH152" s="80" t="e">
        <f t="shared" si="233"/>
        <v>#REF!</v>
      </c>
      <c r="BI152" s="24">
        <v>23.8</v>
      </c>
      <c r="BJ152" s="154">
        <v>27.42</v>
      </c>
      <c r="BK152" s="135">
        <f t="shared" si="234"/>
        <v>48274</v>
      </c>
      <c r="BL152" s="108">
        <f t="shared" si="235"/>
        <v>23.08811420142408</v>
      </c>
      <c r="BM152" s="158">
        <f t="shared" si="236"/>
        <v>-0.23493122653945467</v>
      </c>
      <c r="BN152" s="159">
        <f t="shared" si="237"/>
        <v>17.663995213600518</v>
      </c>
      <c r="BO152" s="141">
        <f t="shared" si="238"/>
        <v>0.2466486975753964</v>
      </c>
      <c r="BP152" s="142">
        <f t="shared" si="239"/>
        <v>28.782767498677341</v>
      </c>
      <c r="BQ152" s="24">
        <f t="shared" si="240"/>
        <v>24.829095266493812</v>
      </c>
      <c r="BR152" s="158">
        <f t="shared" si="241"/>
        <v>-0.23687143061601387</v>
      </c>
      <c r="BS152" s="159">
        <f t="shared" si="242"/>
        <v>18.947791949818125</v>
      </c>
      <c r="BT152" s="143">
        <f t="shared" si="243"/>
        <v>0.23033926809630736</v>
      </c>
      <c r="BU152" s="142">
        <f t="shared" si="244"/>
        <v>30.548210897671488</v>
      </c>
      <c r="BV152" s="24">
        <f t="shared" si="245"/>
        <v>26.570076331563545</v>
      </c>
      <c r="BW152" s="158">
        <f t="shared" si="246"/>
        <v>-0.23881163469257305</v>
      </c>
      <c r="BX152" s="159">
        <f t="shared" si="247"/>
        <v>20.224832968916409</v>
      </c>
      <c r="BY152" s="143">
        <f t="shared" si="248"/>
        <v>0.21402983861721833</v>
      </c>
      <c r="BZ152" s="142">
        <f t="shared" si="249"/>
        <v>32.256865480855261</v>
      </c>
      <c r="CA152" s="24">
        <f t="shared" si="250"/>
        <v>28.311057396633274</v>
      </c>
      <c r="CB152" s="158">
        <f t="shared" si="251"/>
        <v>-0.24075183876913223</v>
      </c>
      <c r="CC152" s="159">
        <f t="shared" si="252"/>
        <v>21.495118270895372</v>
      </c>
      <c r="CD152" s="143">
        <f t="shared" si="253"/>
        <v>0.19772040913812933</v>
      </c>
      <c r="CE152" s="142">
        <f t="shared" si="254"/>
        <v>33.908731248228662</v>
      </c>
      <c r="CF152" s="24">
        <f t="shared" si="255"/>
        <v>30.05203846170301</v>
      </c>
      <c r="CG152" s="158">
        <f t="shared" si="256"/>
        <v>-0.2426920428456914</v>
      </c>
      <c r="CH152" s="159">
        <f t="shared" si="257"/>
        <v>22.758647855755019</v>
      </c>
      <c r="CI152" s="143">
        <f t="shared" si="258"/>
        <v>0.18141097965904029</v>
      </c>
      <c r="CJ152" s="142">
        <f t="shared" si="259"/>
        <v>35.503808199791706</v>
      </c>
      <c r="CK152" s="15" t="e">
        <v>#REF!</v>
      </c>
      <c r="CL152" s="80" t="e">
        <f t="shared" si="260"/>
        <v>#REF!</v>
      </c>
      <c r="CM152" s="15"/>
      <c r="CN152" s="34">
        <v>22.03</v>
      </c>
      <c r="CO152" s="135">
        <f t="shared" si="261"/>
        <v>48274</v>
      </c>
      <c r="CP152" s="108">
        <f t="shared" si="262"/>
        <v>25.835921138990386</v>
      </c>
      <c r="CQ152" s="158">
        <f t="shared" si="263"/>
        <v>-7.1373968069605415E-2</v>
      </c>
      <c r="CR152" s="159">
        <f t="shared" si="264"/>
        <v>23.991908928567245</v>
      </c>
      <c r="CS152" s="141">
        <f t="shared" si="265"/>
        <v>0.36917292253543055</v>
      </c>
      <c r="CT152" s="142">
        <f t="shared" si="266"/>
        <v>35.373843652266373</v>
      </c>
      <c r="CU152" s="24">
        <f t="shared" si="267"/>
        <v>27.513279018537773</v>
      </c>
      <c r="CV152" s="158">
        <f t="shared" si="268"/>
        <v>-6.9063981572136821E-2</v>
      </c>
      <c r="CW152" s="159">
        <f t="shared" si="269"/>
        <v>25.613102423412421</v>
      </c>
      <c r="CX152" s="143">
        <f t="shared" si="270"/>
        <v>0.34162195288629421</v>
      </c>
      <c r="CY152" s="142">
        <f t="shared" si="271"/>
        <v>36.912419127156156</v>
      </c>
      <c r="CZ152" s="24">
        <f t="shared" si="272"/>
        <v>29.190636898085156</v>
      </c>
      <c r="DA152" s="158">
        <f t="shared" si="273"/>
        <v>-6.6753995074668226E-2</v>
      </c>
      <c r="DB152" s="159">
        <f t="shared" si="274"/>
        <v>27.242045266363949</v>
      </c>
      <c r="DC152" s="143">
        <f t="shared" si="275"/>
        <v>0.31407098323715793</v>
      </c>
      <c r="DD152" s="142">
        <f t="shared" si="276"/>
        <v>38.358568929985623</v>
      </c>
      <c r="DE152" s="24">
        <f t="shared" si="277"/>
        <v>30.867994777632539</v>
      </c>
      <c r="DF152" s="158">
        <f t="shared" si="278"/>
        <v>-6.4444008577199646E-2</v>
      </c>
      <c r="DG152" s="159">
        <f t="shared" si="279"/>
        <v>28.878737457421835</v>
      </c>
      <c r="DH152" s="143">
        <f t="shared" si="280"/>
        <v>0.28652001358802159</v>
      </c>
      <c r="DI152" s="142">
        <f t="shared" si="281"/>
        <v>39.712293060754796</v>
      </c>
      <c r="DJ152" s="24">
        <f t="shared" si="282"/>
        <v>32.545352657179926</v>
      </c>
      <c r="DK152" s="158">
        <f t="shared" si="283"/>
        <v>-6.2134022079731038E-2</v>
      </c>
      <c r="DL152" s="159">
        <f t="shared" si="284"/>
        <v>30.523178996586076</v>
      </c>
      <c r="DM152" s="143">
        <f t="shared" si="285"/>
        <v>0.2589690439388852</v>
      </c>
      <c r="DN152" s="142">
        <f t="shared" si="286"/>
        <v>40.973591519463668</v>
      </c>
      <c r="DO152" s="51" t="e">
        <v>#REF!</v>
      </c>
      <c r="DP152" s="80" t="e">
        <f t="shared" si="287"/>
        <v>#REF!</v>
      </c>
      <c r="DQ152" s="15"/>
      <c r="DR152">
        <v>32.28</v>
      </c>
      <c r="DS152" s="135">
        <f t="shared" si="288"/>
        <v>48274</v>
      </c>
      <c r="DT152" s="108">
        <f t="shared" si="289"/>
        <v>-15.593800081650786</v>
      </c>
      <c r="DU152" s="158">
        <f t="shared" si="290"/>
        <v>0</v>
      </c>
      <c r="DV152" s="159">
        <f t="shared" si="291"/>
        <v>-15.593800081650786</v>
      </c>
      <c r="DW152" s="141"/>
      <c r="DX152" s="142"/>
      <c r="DY152" s="24">
        <f t="shared" si="292"/>
        <v>-5.5513370381444282</v>
      </c>
      <c r="DZ152" s="158">
        <f t="shared" si="293"/>
        <v>0</v>
      </c>
      <c r="EA152" s="159">
        <f t="shared" si="294"/>
        <v>-5.5513370381444282</v>
      </c>
      <c r="EB152" s="143"/>
      <c r="EC152" s="142"/>
      <c r="ED152" s="24">
        <f t="shared" si="295"/>
        <v>4.49112600536193</v>
      </c>
      <c r="EE152" s="158">
        <f t="shared" si="296"/>
        <v>0</v>
      </c>
      <c r="EF152" s="159">
        <f t="shared" si="297"/>
        <v>4.49112600536193</v>
      </c>
      <c r="EG152" s="143"/>
      <c r="EH152" s="142"/>
      <c r="EI152" s="24">
        <f t="shared" si="298"/>
        <v>14.533589048868288</v>
      </c>
      <c r="EJ152" s="158">
        <f t="shared" si="299"/>
        <v>0</v>
      </c>
      <c r="EK152" s="159">
        <f t="shared" si="300"/>
        <v>14.533589048868288</v>
      </c>
      <c r="EL152" s="143"/>
      <c r="EM152" s="142"/>
      <c r="EN152" s="24">
        <f t="shared" si="301"/>
        <v>24.576052092374649</v>
      </c>
      <c r="EO152" s="158">
        <f t="shared" si="302"/>
        <v>0</v>
      </c>
      <c r="EP152" s="159">
        <f t="shared" si="303"/>
        <v>24.576052092374649</v>
      </c>
      <c r="EQ152" s="143"/>
      <c r="ER152" s="142"/>
      <c r="ES152" s="51"/>
      <c r="ET152" s="80"/>
      <c r="EU152" s="67"/>
      <c r="EV152" s="34"/>
    </row>
    <row r="153" spans="1:152" ht="16">
      <c r="A153">
        <f t="shared" si="205"/>
        <v>2032</v>
      </c>
      <c r="B153" s="48">
        <v>48305</v>
      </c>
      <c r="C153" s="111">
        <f t="shared" si="206"/>
        <v>2.7109999999999999</v>
      </c>
      <c r="D153" s="108">
        <f t="shared" si="186"/>
        <v>16.007686372860512</v>
      </c>
      <c r="E153" s="158">
        <f t="shared" si="187"/>
        <v>-0.14994556744191376</v>
      </c>
      <c r="F153" s="159">
        <f t="shared" si="304"/>
        <v>13.607404756249752</v>
      </c>
      <c r="G153" s="141">
        <f t="shared" si="188"/>
        <v>0.38675195979735544</v>
      </c>
      <c r="H153" s="80">
        <f t="shared" si="305"/>
        <v>22.198690449385737</v>
      </c>
      <c r="I153" s="24">
        <f t="shared" si="189"/>
        <v>20.886798562909789</v>
      </c>
      <c r="J153" s="158">
        <f t="shared" si="190"/>
        <v>-0.16118271336397086</v>
      </c>
      <c r="K153" s="159">
        <f t="shared" si="306"/>
        <v>17.520207697053301</v>
      </c>
      <c r="L153" s="143">
        <f t="shared" si="191"/>
        <v>0.36677698319257251</v>
      </c>
      <c r="M153" s="142">
        <f t="shared" si="192"/>
        <v>28.547595528364798</v>
      </c>
      <c r="N153" s="24">
        <f t="shared" si="193"/>
        <v>25.765910752959066</v>
      </c>
      <c r="O153" s="158">
        <f t="shared" si="194"/>
        <v>-0.17241985928602793</v>
      </c>
      <c r="P153" s="159">
        <f t="shared" si="307"/>
        <v>21.323356046557507</v>
      </c>
      <c r="Q153" s="143">
        <f t="shared" si="195"/>
        <v>0.34680200658778965</v>
      </c>
      <c r="R153" s="142">
        <f t="shared" si="308"/>
        <v>34.701580303647177</v>
      </c>
      <c r="S153" s="24">
        <f t="shared" si="196"/>
        <v>30.645022943008346</v>
      </c>
      <c r="T153" s="158">
        <f t="shared" si="197"/>
        <v>-0.18365700520808503</v>
      </c>
      <c r="U153" s="159">
        <f t="shared" si="198"/>
        <v>25.016849804762376</v>
      </c>
      <c r="V153" s="143">
        <f t="shared" si="199"/>
        <v>0.32682702998300672</v>
      </c>
      <c r="W153" s="142">
        <f t="shared" si="200"/>
        <v>40.660644775232861</v>
      </c>
      <c r="X153" s="24">
        <f t="shared" si="201"/>
        <v>35.524135133057619</v>
      </c>
      <c r="Y153" s="158">
        <f t="shared" si="202"/>
        <v>-0.19489415113014213</v>
      </c>
      <c r="Z153" s="159">
        <f t="shared" si="309"/>
        <v>28.600688971667896</v>
      </c>
      <c r="AA153" s="143">
        <f t="shared" si="203"/>
        <v>0.30685205337822385</v>
      </c>
      <c r="AB153" s="142">
        <f t="shared" si="310"/>
        <v>46.424788943121847</v>
      </c>
      <c r="AC153" s="144" t="e">
        <v>#REF!</v>
      </c>
      <c r="AD153" s="80" t="e">
        <f t="shared" si="207"/>
        <v>#REF!</v>
      </c>
      <c r="AE153">
        <v>33.06</v>
      </c>
      <c r="AG153" s="135">
        <f t="shared" si="208"/>
        <v>48305</v>
      </c>
      <c r="AH153" s="108">
        <f t="shared" si="209"/>
        <v>21.191589329229135</v>
      </c>
      <c r="AI153" s="158">
        <f t="shared" si="210"/>
        <v>-3.0721981914996269E-2</v>
      </c>
      <c r="AJ153" s="159">
        <f t="shared" si="211"/>
        <v>20.540541705106527</v>
      </c>
      <c r="AK153" s="143">
        <f t="shared" si="212"/>
        <v>0.33106793195496148</v>
      </c>
      <c r="AL153" s="142">
        <f t="shared" si="213"/>
        <v>28.207444983295854</v>
      </c>
      <c r="AM153" s="24">
        <f t="shared" si="214"/>
        <v>22.500451042474694</v>
      </c>
      <c r="AN153" s="158">
        <f t="shared" si="215"/>
        <v>-4.0174442943440872E-2</v>
      </c>
      <c r="AO153" s="159">
        <f t="shared" si="216"/>
        <v>21.596507955867111</v>
      </c>
      <c r="AP153" s="143">
        <f t="shared" si="217"/>
        <v>0.31545711456798819</v>
      </c>
      <c r="AQ153" s="142">
        <f t="shared" si="218"/>
        <v>29.598378404812046</v>
      </c>
      <c r="AR153" s="24">
        <f t="shared" si="219"/>
        <v>23.809312755720249</v>
      </c>
      <c r="AS153" s="158">
        <f t="shared" si="220"/>
        <v>-4.9626903971885447E-2</v>
      </c>
      <c r="AT153" s="159">
        <f t="shared" si="221"/>
        <v>22.627730277955536</v>
      </c>
      <c r="AU153" s="143">
        <f t="shared" si="222"/>
        <v>0.29984629718101496</v>
      </c>
      <c r="AV153" s="142">
        <f t="shared" si="223"/>
        <v>30.948447023947672</v>
      </c>
      <c r="AW153" s="24">
        <f t="shared" si="224"/>
        <v>25.118174468965805</v>
      </c>
      <c r="AX153" s="158">
        <f t="shared" si="225"/>
        <v>-5.9079365000330022E-2</v>
      </c>
      <c r="AY153" s="159">
        <f t="shared" si="226"/>
        <v>23.634208671371802</v>
      </c>
      <c r="AZ153" s="143">
        <f t="shared" si="227"/>
        <v>0.28423547979404173</v>
      </c>
      <c r="BA153" s="142">
        <f t="shared" si="228"/>
        <v>32.257650840702745</v>
      </c>
      <c r="BB153" s="24">
        <f t="shared" si="204"/>
        <v>26.42703618221136</v>
      </c>
      <c r="BC153" s="158">
        <f t="shared" si="229"/>
        <v>-6.8531826028774598E-2</v>
      </c>
      <c r="BD153" s="159">
        <f t="shared" si="230"/>
        <v>24.61594313611592</v>
      </c>
      <c r="BE153" s="143">
        <f t="shared" si="231"/>
        <v>0.26862466240706856</v>
      </c>
      <c r="BF153" s="142">
        <f t="shared" si="232"/>
        <v>33.52598985507727</v>
      </c>
      <c r="BG153" s="153" t="e">
        <v>#REF!</v>
      </c>
      <c r="BH153" s="80" t="e">
        <f t="shared" si="233"/>
        <v>#REF!</v>
      </c>
      <c r="BI153" s="24">
        <v>20.89</v>
      </c>
      <c r="BJ153" s="154">
        <v>28.55</v>
      </c>
      <c r="BK153" s="135">
        <f t="shared" si="234"/>
        <v>48305</v>
      </c>
      <c r="BL153" s="108">
        <f t="shared" si="235"/>
        <v>19.55385117152786</v>
      </c>
      <c r="BM153" s="158">
        <f t="shared" si="236"/>
        <v>-0.23099253261806937</v>
      </c>
      <c r="BN153" s="159">
        <f t="shared" si="237"/>
        <v>15.037057566979836</v>
      </c>
      <c r="BO153" s="141">
        <f t="shared" si="238"/>
        <v>0.27975750892501045</v>
      </c>
      <c r="BP153" s="142">
        <f t="shared" si="239"/>
        <v>25.02418786516489</v>
      </c>
      <c r="BQ153" s="24">
        <f t="shared" si="240"/>
        <v>21.028327793647211</v>
      </c>
      <c r="BR153" s="158">
        <f t="shared" si="241"/>
        <v>-0.23263573575819807</v>
      </c>
      <c r="BS153" s="159">
        <f t="shared" si="242"/>
        <v>16.136387285607526</v>
      </c>
      <c r="BT153" s="143">
        <f t="shared" si="243"/>
        <v>0.26594468064703158</v>
      </c>
      <c r="BU153" s="142">
        <f t="shared" si="244"/>
        <v>26.620699713269818</v>
      </c>
      <c r="BV153" s="24">
        <f t="shared" si="245"/>
        <v>22.502804415766562</v>
      </c>
      <c r="BW153" s="158">
        <f t="shared" si="246"/>
        <v>-0.23427893889832677</v>
      </c>
      <c r="BX153" s="159">
        <f t="shared" si="247"/>
        <v>17.230871275004191</v>
      </c>
      <c r="BY153" s="143">
        <f t="shared" si="248"/>
        <v>0.25213185236905272</v>
      </c>
      <c r="BZ153" s="142">
        <f t="shared" si="249"/>
        <v>28.176478176612285</v>
      </c>
      <c r="CA153" s="24">
        <f t="shared" si="250"/>
        <v>23.977281037885909</v>
      </c>
      <c r="CB153" s="158">
        <f t="shared" si="251"/>
        <v>-0.23592214203845546</v>
      </c>
      <c r="CC153" s="159">
        <f t="shared" si="252"/>
        <v>18.320509535169826</v>
      </c>
      <c r="CD153" s="143">
        <f t="shared" si="253"/>
        <v>0.23831902409107389</v>
      </c>
      <c r="CE153" s="142">
        <f t="shared" si="254"/>
        <v>29.691523255192291</v>
      </c>
      <c r="CF153" s="24">
        <f t="shared" si="255"/>
        <v>25.451757660005264</v>
      </c>
      <c r="CG153" s="158">
        <f t="shared" si="256"/>
        <v>-0.23756534517858416</v>
      </c>
      <c r="CH153" s="159">
        <f t="shared" si="257"/>
        <v>19.40530206610444</v>
      </c>
      <c r="CI153" s="143">
        <f t="shared" si="258"/>
        <v>0.224506195813095</v>
      </c>
      <c r="CJ153" s="142">
        <f t="shared" si="259"/>
        <v>31.165834949009845</v>
      </c>
      <c r="CK153" s="15" t="e">
        <v>#REF!</v>
      </c>
      <c r="CL153" s="80" t="e">
        <f t="shared" si="260"/>
        <v>#REF!</v>
      </c>
      <c r="CM153" s="15"/>
      <c r="CN153" s="34">
        <v>19.8</v>
      </c>
      <c r="CO153" s="135">
        <f t="shared" si="261"/>
        <v>48305</v>
      </c>
      <c r="CP153" s="108">
        <f t="shared" si="262"/>
        <v>21.88103161755793</v>
      </c>
      <c r="CQ153" s="158">
        <f t="shared" si="263"/>
        <v>-7.6820475046371864E-2</v>
      </c>
      <c r="CR153" s="159">
        <f t="shared" si="264"/>
        <v>20.200120374192448</v>
      </c>
      <c r="CS153" s="141">
        <f t="shared" si="265"/>
        <v>0.43413284700907645</v>
      </c>
      <c r="CT153" s="142">
        <f t="shared" si="266"/>
        <v>31.380306169183971</v>
      </c>
      <c r="CU153" s="24">
        <f t="shared" si="267"/>
        <v>23.301624310920307</v>
      </c>
      <c r="CV153" s="158">
        <f t="shared" si="268"/>
        <v>-7.486409472939673E-2</v>
      </c>
      <c r="CW153" s="159">
        <f t="shared" si="269"/>
        <v>21.557169301158755</v>
      </c>
      <c r="CX153" s="143">
        <f t="shared" si="270"/>
        <v>0.41079930164237582</v>
      </c>
      <c r="CY153" s="142">
        <f t="shared" si="271"/>
        <v>32.873915304979377</v>
      </c>
      <c r="CZ153" s="24">
        <f t="shared" si="272"/>
        <v>24.72221700428268</v>
      </c>
      <c r="DA153" s="158">
        <f t="shared" si="273"/>
        <v>-7.2907714412421623E-2</v>
      </c>
      <c r="DB153" s="159">
        <f t="shared" si="274"/>
        <v>22.919776667292524</v>
      </c>
      <c r="DC153" s="143">
        <f t="shared" si="275"/>
        <v>0.38746575627567525</v>
      </c>
      <c r="DD153" s="142">
        <f t="shared" si="276"/>
        <v>34.301229512658423</v>
      </c>
      <c r="DE153" s="24">
        <f t="shared" si="277"/>
        <v>26.142809697645049</v>
      </c>
      <c r="DF153" s="158">
        <f t="shared" si="278"/>
        <v>-7.0951334095446517E-2</v>
      </c>
      <c r="DG153" s="159">
        <f t="shared" si="279"/>
        <v>24.287942472593755</v>
      </c>
      <c r="DH153" s="143">
        <f t="shared" si="280"/>
        <v>0.36413221090897474</v>
      </c>
      <c r="DI153" s="142">
        <f t="shared" si="281"/>
        <v>35.662248792221128</v>
      </c>
      <c r="DJ153" s="24">
        <f t="shared" si="282"/>
        <v>27.563402391007426</v>
      </c>
      <c r="DK153" s="158">
        <f t="shared" si="283"/>
        <v>-6.8994953778471396E-2</v>
      </c>
      <c r="DL153" s="159">
        <f t="shared" si="284"/>
        <v>25.661666717062459</v>
      </c>
      <c r="DM153" s="143">
        <f t="shared" si="285"/>
        <v>0.34079866554227412</v>
      </c>
      <c r="DN153" s="142">
        <f t="shared" si="286"/>
        <v>36.956973143667483</v>
      </c>
      <c r="DO153" s="51" t="e">
        <v>#REF!</v>
      </c>
      <c r="DP153" s="80" t="e">
        <f t="shared" si="287"/>
        <v>#REF!</v>
      </c>
      <c r="DQ153" s="15"/>
      <c r="DR153">
        <v>28.67</v>
      </c>
      <c r="DS153" s="135">
        <f t="shared" si="288"/>
        <v>48305</v>
      </c>
      <c r="DT153" s="108">
        <f t="shared" si="289"/>
        <v>-13.20674539873642</v>
      </c>
      <c r="DU153" s="158">
        <f t="shared" si="290"/>
        <v>0</v>
      </c>
      <c r="DV153" s="159">
        <f t="shared" si="291"/>
        <v>-13.20674539873642</v>
      </c>
      <c r="DW153" s="141"/>
      <c r="DX153" s="142"/>
      <c r="DY153" s="24">
        <f t="shared" si="292"/>
        <v>-4.7015541113431878</v>
      </c>
      <c r="DZ153" s="158">
        <f t="shared" si="293"/>
        <v>0</v>
      </c>
      <c r="EA153" s="159">
        <f t="shared" si="294"/>
        <v>-4.7015541113431878</v>
      </c>
      <c r="EB153" s="143"/>
      <c r="EC153" s="142"/>
      <c r="ED153" s="24">
        <f t="shared" si="295"/>
        <v>3.8036371760500445</v>
      </c>
      <c r="EE153" s="158">
        <f t="shared" si="296"/>
        <v>0</v>
      </c>
      <c r="EF153" s="159">
        <f t="shared" si="297"/>
        <v>3.8036371760500445</v>
      </c>
      <c r="EG153" s="143"/>
      <c r="EH153" s="142"/>
      <c r="EI153" s="24">
        <f t="shared" si="298"/>
        <v>12.308828463443277</v>
      </c>
      <c r="EJ153" s="158">
        <f t="shared" si="299"/>
        <v>0</v>
      </c>
      <c r="EK153" s="159">
        <f t="shared" si="300"/>
        <v>12.308828463443277</v>
      </c>
      <c r="EL153" s="143"/>
      <c r="EM153" s="142"/>
      <c r="EN153" s="24">
        <f t="shared" si="301"/>
        <v>20.814019750836511</v>
      </c>
      <c r="EO153" s="158">
        <f t="shared" si="302"/>
        <v>0</v>
      </c>
      <c r="EP153" s="159">
        <f t="shared" si="303"/>
        <v>20.814019750836511</v>
      </c>
      <c r="EQ153" s="143"/>
      <c r="ER153" s="142"/>
      <c r="ES153" s="51"/>
      <c r="ET153" s="80"/>
      <c r="EU153" s="67"/>
      <c r="EV153" s="34"/>
    </row>
    <row r="154" spans="1:152" ht="16">
      <c r="A154">
        <f t="shared" si="205"/>
        <v>2032</v>
      </c>
      <c r="B154" s="46">
        <v>48335</v>
      </c>
      <c r="C154" s="111">
        <f t="shared" si="206"/>
        <v>2.7240000000000002</v>
      </c>
      <c r="D154" s="108">
        <f t="shared" si="186"/>
        <v>16.084447687079319</v>
      </c>
      <c r="E154" s="158">
        <f t="shared" si="187"/>
        <v>-0.15012235741013888</v>
      </c>
      <c r="F154" s="159">
        <f t="shared" si="304"/>
        <v>13.669812482654915</v>
      </c>
      <c r="G154" s="141">
        <f t="shared" si="188"/>
        <v>0.38643770068710165</v>
      </c>
      <c r="H154" s="80">
        <f t="shared" si="305"/>
        <v>22.300084668096218</v>
      </c>
      <c r="I154" s="24">
        <f t="shared" si="189"/>
        <v>20.986956578888332</v>
      </c>
      <c r="J154" s="158">
        <f t="shared" si="190"/>
        <v>-0.16141338857638143</v>
      </c>
      <c r="K154" s="159">
        <f t="shared" si="306"/>
        <v>17.599380801584584</v>
      </c>
      <c r="L154" s="143">
        <f t="shared" si="191"/>
        <v>0.36636693850656732</v>
      </c>
      <c r="M154" s="142">
        <f t="shared" si="192"/>
        <v>28.675883609265913</v>
      </c>
      <c r="N154" s="24">
        <f t="shared" si="193"/>
        <v>25.889465470697345</v>
      </c>
      <c r="O154" s="158">
        <f t="shared" si="194"/>
        <v>-0.17270441974262396</v>
      </c>
      <c r="P154" s="159">
        <f t="shared" si="307"/>
        <v>21.418240359133861</v>
      </c>
      <c r="Q154" s="143">
        <f t="shared" si="195"/>
        <v>0.34629617632603299</v>
      </c>
      <c r="R154" s="142">
        <f t="shared" si="308"/>
        <v>34.854888370324694</v>
      </c>
      <c r="S154" s="24">
        <f t="shared" si="196"/>
        <v>30.791974362506359</v>
      </c>
      <c r="T154" s="158">
        <f t="shared" si="197"/>
        <v>-0.18399545090886649</v>
      </c>
      <c r="U154" s="159">
        <f t="shared" si="198"/>
        <v>25.126391155302745</v>
      </c>
      <c r="V154" s="143">
        <f t="shared" si="199"/>
        <v>0.32622541414549866</v>
      </c>
      <c r="W154" s="142">
        <f t="shared" si="200"/>
        <v>40.837098951272573</v>
      </c>
      <c r="X154" s="24">
        <f t="shared" si="201"/>
        <v>35.694483254315372</v>
      </c>
      <c r="Y154" s="158">
        <f t="shared" si="202"/>
        <v>-0.19528648207510904</v>
      </c>
      <c r="Z154" s="159">
        <f t="shared" si="309"/>
        <v>28.723833190091234</v>
      </c>
      <c r="AA154" s="143">
        <f t="shared" si="203"/>
        <v>0.30615465196496433</v>
      </c>
      <c r="AB154" s="142">
        <f t="shared" si="310"/>
        <v>46.622515352109538</v>
      </c>
      <c r="AC154" s="144" t="e">
        <v>#REF!</v>
      </c>
      <c r="AD154" s="80" t="e">
        <f t="shared" si="207"/>
        <v>#REF!</v>
      </c>
      <c r="AE154">
        <v>29.51</v>
      </c>
      <c r="AG154" s="135">
        <f t="shared" si="208"/>
        <v>48335</v>
      </c>
      <c r="AH154" s="108">
        <f t="shared" si="209"/>
        <v>21.293208901814893</v>
      </c>
      <c r="AI154" s="158">
        <f t="shared" si="210"/>
        <v>-3.1455867733393525E-2</v>
      </c>
      <c r="AJ154" s="159">
        <f t="shared" si="211"/>
        <v>20.623412538979888</v>
      </c>
      <c r="AK154" s="143">
        <f t="shared" si="212"/>
        <v>0.32985591347010196</v>
      </c>
      <c r="AL154" s="142">
        <f t="shared" si="213"/>
        <v>28.316899774832752</v>
      </c>
      <c r="AM154" s="24">
        <f t="shared" si="214"/>
        <v>22.608346971486931</v>
      </c>
      <c r="AN154" s="158">
        <f t="shared" si="215"/>
        <v>-4.0953655944932818E-2</v>
      </c>
      <c r="AO154" s="159">
        <f t="shared" si="216"/>
        <v>21.68245250813299</v>
      </c>
      <c r="AP154" s="143">
        <f t="shared" si="217"/>
        <v>0.31417023786622328</v>
      </c>
      <c r="AQ154" s="142">
        <f t="shared" si="218"/>
        <v>29.711216717281086</v>
      </c>
      <c r="AR154" s="24">
        <f t="shared" si="219"/>
        <v>23.923485041158969</v>
      </c>
      <c r="AS154" s="158">
        <f t="shared" si="220"/>
        <v>-5.0451444156472139E-2</v>
      </c>
      <c r="AT154" s="159">
        <f t="shared" si="221"/>
        <v>22.716510671576739</v>
      </c>
      <c r="AU154" s="143">
        <f t="shared" si="222"/>
        <v>0.2984845622623446</v>
      </c>
      <c r="AV154" s="142">
        <f t="shared" si="223"/>
        <v>31.064276001459053</v>
      </c>
      <c r="AW154" s="24">
        <f t="shared" si="224"/>
        <v>25.238623110831007</v>
      </c>
      <c r="AX154" s="158">
        <f t="shared" si="225"/>
        <v>-5.9949232368011432E-2</v>
      </c>
      <c r="AY154" s="159">
        <f t="shared" si="226"/>
        <v>23.725587029311136</v>
      </c>
      <c r="AZ154" s="143">
        <f t="shared" si="227"/>
        <v>0.28279888665846592</v>
      </c>
      <c r="BA154" s="142">
        <f t="shared" si="228"/>
        <v>32.376077627366641</v>
      </c>
      <c r="BB154" s="24">
        <f t="shared" si="204"/>
        <v>26.553761180503042</v>
      </c>
      <c r="BC154" s="158">
        <f t="shared" si="229"/>
        <v>-6.9447020579550697E-2</v>
      </c>
      <c r="BD154" s="159">
        <f t="shared" si="230"/>
        <v>24.709681581336174</v>
      </c>
      <c r="BE154" s="143">
        <f t="shared" si="231"/>
        <v>0.2671132110545873</v>
      </c>
      <c r="BF154" s="142">
        <f t="shared" si="232"/>
        <v>33.646621595003857</v>
      </c>
      <c r="BG154" s="153" t="e">
        <v>#REF!</v>
      </c>
      <c r="BH154" s="80" t="e">
        <f t="shared" si="233"/>
        <v>#REF!</v>
      </c>
      <c r="BI154" s="24">
        <v>23.34</v>
      </c>
      <c r="BJ154" s="154">
        <v>30.06</v>
      </c>
      <c r="BK154" s="135">
        <f t="shared" si="234"/>
        <v>48335</v>
      </c>
      <c r="BL154" s="108">
        <f t="shared" si="235"/>
        <v>19.647617333545519</v>
      </c>
      <c r="BM154" s="158">
        <f t="shared" si="236"/>
        <v>-0.23109702857924899</v>
      </c>
      <c r="BN154" s="159">
        <f t="shared" si="237"/>
        <v>15.107111349101002</v>
      </c>
      <c r="BO154" s="141">
        <f t="shared" si="238"/>
        <v>0.27887911188920433</v>
      </c>
      <c r="BP154" s="142">
        <f t="shared" si="239"/>
        <v>25.126927406263633</v>
      </c>
      <c r="BQ154" s="24">
        <f t="shared" si="240"/>
        <v>21.129164481702325</v>
      </c>
      <c r="BR154" s="158">
        <f t="shared" si="241"/>
        <v>-0.23274811133605849</v>
      </c>
      <c r="BS154" s="159">
        <f t="shared" si="242"/>
        <v>16.211391354477179</v>
      </c>
      <c r="BT154" s="143">
        <f t="shared" si="243"/>
        <v>0.26500004725282866</v>
      </c>
      <c r="BU154" s="142">
        <f t="shared" si="244"/>
        <v>26.728394067766232</v>
      </c>
      <c r="BV154" s="24">
        <f t="shared" si="245"/>
        <v>22.610711629859136</v>
      </c>
      <c r="BW154" s="158">
        <f t="shared" si="246"/>
        <v>-0.234399194092868</v>
      </c>
      <c r="BX154" s="159">
        <f t="shared" si="247"/>
        <v>17.310779045953915</v>
      </c>
      <c r="BY154" s="143">
        <f t="shared" si="248"/>
        <v>0.25112098261645299</v>
      </c>
      <c r="BZ154" s="142">
        <f t="shared" si="249"/>
        <v>28.28873575200662</v>
      </c>
      <c r="CA154" s="24">
        <f t="shared" si="250"/>
        <v>24.092258778015946</v>
      </c>
      <c r="CB154" s="158">
        <f t="shared" si="251"/>
        <v>-0.2360502768496775</v>
      </c>
      <c r="CC154" s="159">
        <f t="shared" si="252"/>
        <v>18.40527442353121</v>
      </c>
      <c r="CD154" s="143">
        <f t="shared" si="253"/>
        <v>0.23724191798007738</v>
      </c>
      <c r="CE154" s="142">
        <f t="shared" si="254"/>
        <v>29.807952458984804</v>
      </c>
      <c r="CF154" s="24">
        <f t="shared" si="255"/>
        <v>25.57380592617276</v>
      </c>
      <c r="CG154" s="158">
        <f t="shared" si="256"/>
        <v>-0.237701359606487</v>
      </c>
      <c r="CH154" s="159">
        <f t="shared" si="257"/>
        <v>19.49487748720906</v>
      </c>
      <c r="CI154" s="143">
        <f t="shared" si="258"/>
        <v>0.22336285334370168</v>
      </c>
      <c r="CJ154" s="142">
        <f t="shared" si="259"/>
        <v>31.286044188700778</v>
      </c>
      <c r="CK154" s="15" t="e">
        <v>#REF!</v>
      </c>
      <c r="CL154" s="80" t="e">
        <f t="shared" si="260"/>
        <v>#REF!</v>
      </c>
      <c r="CM154" s="15"/>
      <c r="CN154" s="34">
        <v>23.15</v>
      </c>
      <c r="CO154" s="135">
        <f t="shared" si="261"/>
        <v>48335</v>
      </c>
      <c r="CP154" s="108">
        <f t="shared" si="262"/>
        <v>21.985957257922468</v>
      </c>
      <c r="CQ154" s="158">
        <f t="shared" si="263"/>
        <v>-7.6675975881682137E-2</v>
      </c>
      <c r="CR154" s="159">
        <f t="shared" si="264"/>
        <v>20.30016252947831</v>
      </c>
      <c r="CS154" s="141">
        <f t="shared" si="265"/>
        <v>0.43240942044140823</v>
      </c>
      <c r="CT154" s="142">
        <f t="shared" si="266"/>
        <v>31.492892293670295</v>
      </c>
      <c r="CU154" s="24">
        <f t="shared" si="267"/>
        <v>23.413362088877509</v>
      </c>
      <c r="CV154" s="158">
        <f t="shared" si="268"/>
        <v>-7.4710214176244932E-2</v>
      </c>
      <c r="CW154" s="159">
        <f t="shared" si="269"/>
        <v>21.664144792631497</v>
      </c>
      <c r="CX154" s="143">
        <f t="shared" si="270"/>
        <v>0.40896398422639807</v>
      </c>
      <c r="CY154" s="142">
        <f t="shared" si="271"/>
        <v>32.988583932880161</v>
      </c>
      <c r="CZ154" s="24">
        <f t="shared" si="272"/>
        <v>24.840766919832543</v>
      </c>
      <c r="DA154" s="158">
        <f t="shared" si="273"/>
        <v>-7.2744452470807755E-2</v>
      </c>
      <c r="DB154" s="159">
        <f t="shared" si="274"/>
        <v>23.033738931294373</v>
      </c>
      <c r="DC154" s="143">
        <f t="shared" si="275"/>
        <v>0.38551854801138802</v>
      </c>
      <c r="DD154" s="142">
        <f t="shared" si="276"/>
        <v>34.417343314255703</v>
      </c>
      <c r="DE154" s="24">
        <f t="shared" si="277"/>
        <v>26.26817175078758</v>
      </c>
      <c r="DF154" s="158">
        <f t="shared" si="278"/>
        <v>-7.0778690765370564E-2</v>
      </c>
      <c r="DG154" s="159">
        <f t="shared" si="279"/>
        <v>24.408944945466942</v>
      </c>
      <c r="DH154" s="143">
        <f t="shared" si="280"/>
        <v>0.36207311179637791</v>
      </c>
      <c r="DI154" s="142">
        <f t="shared" si="281"/>
        <v>35.779170437796949</v>
      </c>
      <c r="DJ154" s="24">
        <f t="shared" si="282"/>
        <v>27.695576581742618</v>
      </c>
      <c r="DK154" s="158">
        <f t="shared" si="283"/>
        <v>-6.8812929059933373E-2</v>
      </c>
      <c r="DL154" s="159">
        <f t="shared" si="284"/>
        <v>25.789762835149208</v>
      </c>
      <c r="DM154" s="143">
        <f t="shared" si="285"/>
        <v>0.3386276755813678</v>
      </c>
      <c r="DN154" s="142">
        <f t="shared" si="286"/>
        <v>37.074065303503886</v>
      </c>
      <c r="DO154" s="51" t="e">
        <v>#REF!</v>
      </c>
      <c r="DP154" s="80" t="e">
        <f t="shared" si="287"/>
        <v>#REF!</v>
      </c>
      <c r="DQ154" s="15"/>
      <c r="DR154">
        <v>36.33</v>
      </c>
      <c r="DS154" s="135">
        <f t="shared" si="288"/>
        <v>48335</v>
      </c>
      <c r="DT154" s="108">
        <f t="shared" si="289"/>
        <v>-13.270075420936189</v>
      </c>
      <c r="DU154" s="158">
        <f t="shared" si="290"/>
        <v>0</v>
      </c>
      <c r="DV154" s="159">
        <f t="shared" si="291"/>
        <v>-13.270075420936189</v>
      </c>
      <c r="DW154" s="141"/>
      <c r="DX154" s="142"/>
      <c r="DY154" s="24">
        <f t="shared" si="292"/>
        <v>-4.7240993726664868</v>
      </c>
      <c r="DZ154" s="158">
        <f t="shared" si="293"/>
        <v>0</v>
      </c>
      <c r="EA154" s="159">
        <f t="shared" si="294"/>
        <v>-4.7240993726664868</v>
      </c>
      <c r="EB154" s="143"/>
      <c r="EC154" s="142"/>
      <c r="ED154" s="24">
        <f t="shared" si="295"/>
        <v>3.8218766756032174</v>
      </c>
      <c r="EE154" s="158">
        <f t="shared" si="296"/>
        <v>0</v>
      </c>
      <c r="EF154" s="159">
        <f t="shared" si="297"/>
        <v>3.8218766756032174</v>
      </c>
      <c r="EG154" s="143"/>
      <c r="EH154" s="142"/>
      <c r="EI154" s="24">
        <f t="shared" si="298"/>
        <v>12.367852723872922</v>
      </c>
      <c r="EJ154" s="158">
        <f t="shared" si="299"/>
        <v>0</v>
      </c>
      <c r="EK154" s="159">
        <f t="shared" si="300"/>
        <v>12.367852723872922</v>
      </c>
      <c r="EL154" s="143"/>
      <c r="EM154" s="142"/>
      <c r="EN154" s="24">
        <f t="shared" si="301"/>
        <v>20.913828772142626</v>
      </c>
      <c r="EO154" s="158">
        <f t="shared" si="302"/>
        <v>0</v>
      </c>
      <c r="EP154" s="159">
        <f t="shared" si="303"/>
        <v>20.913828772142626</v>
      </c>
      <c r="EQ154" s="143"/>
      <c r="ER154" s="142"/>
      <c r="ES154" s="51"/>
      <c r="ET154" s="80"/>
      <c r="EU154" s="67"/>
      <c r="EV154" s="34"/>
    </row>
    <row r="155" spans="1:152" ht="16">
      <c r="A155">
        <f t="shared" si="205"/>
        <v>2032</v>
      </c>
      <c r="B155" s="48">
        <v>48366</v>
      </c>
      <c r="C155" s="111">
        <f t="shared" si="206"/>
        <v>2.875</v>
      </c>
      <c r="D155" s="108">
        <f t="shared" si="186"/>
        <v>16.976059875313158</v>
      </c>
      <c r="E155" s="158">
        <f t="shared" si="187"/>
        <v>-0.15217584088721531</v>
      </c>
      <c r="F155" s="159">
        <f t="shared" si="304"/>
        <v>14.392713688835663</v>
      </c>
      <c r="G155" s="141">
        <f t="shared" si="188"/>
        <v>0.3827874602526159</v>
      </c>
      <c r="H155" s="80">
        <f t="shared" si="305"/>
        <v>23.474282720080623</v>
      </c>
      <c r="I155" s="24">
        <f t="shared" si="189"/>
        <v>22.150330456792933</v>
      </c>
      <c r="J155" s="158">
        <f t="shared" si="190"/>
        <v>-0.16409276988976568</v>
      </c>
      <c r="K155" s="159">
        <f t="shared" si="306"/>
        <v>18.515621378164141</v>
      </c>
      <c r="L155" s="143">
        <f t="shared" si="191"/>
        <v>0.36160411176912244</v>
      </c>
      <c r="M155" s="142">
        <f t="shared" si="192"/>
        <v>30.15998102701408</v>
      </c>
      <c r="N155" s="24">
        <f t="shared" si="193"/>
        <v>27.324601038272711</v>
      </c>
      <c r="O155" s="158">
        <f t="shared" si="194"/>
        <v>-0.1760096988923161</v>
      </c>
      <c r="P155" s="159">
        <f t="shared" si="307"/>
        <v>22.515206237173661</v>
      </c>
      <c r="Q155" s="143">
        <f t="shared" si="195"/>
        <v>0.34042076328562898</v>
      </c>
      <c r="R155" s="142">
        <f t="shared" si="308"/>
        <v>36.626462580196794</v>
      </c>
      <c r="S155" s="24">
        <f t="shared" si="196"/>
        <v>32.498871619752485</v>
      </c>
      <c r="T155" s="158">
        <f t="shared" si="197"/>
        <v>-0.1879266278948665</v>
      </c>
      <c r="U155" s="159">
        <f t="shared" si="198"/>
        <v>26.391468265864223</v>
      </c>
      <c r="V155" s="143">
        <f t="shared" si="199"/>
        <v>0.31923741480213552</v>
      </c>
      <c r="W155" s="142">
        <f t="shared" si="200"/>
        <v>42.873727379628761</v>
      </c>
      <c r="X155" s="24">
        <f t="shared" si="201"/>
        <v>37.67314220123226</v>
      </c>
      <c r="Y155" s="158">
        <f t="shared" si="202"/>
        <v>-0.1998435568974169</v>
      </c>
      <c r="Z155" s="159">
        <f t="shared" si="309"/>
        <v>30.144407464235826</v>
      </c>
      <c r="AA155" s="143">
        <f t="shared" si="203"/>
        <v>0.29805406631864206</v>
      </c>
      <c r="AB155" s="142">
        <f t="shared" si="310"/>
        <v>48.901775425309978</v>
      </c>
      <c r="AC155" s="144" t="e">
        <v>#REF!</v>
      </c>
      <c r="AD155" s="80" t="e">
        <f t="shared" si="207"/>
        <v>#REF!</v>
      </c>
      <c r="AE155">
        <v>31.55</v>
      </c>
      <c r="AG155" s="135">
        <f t="shared" si="208"/>
        <v>48366</v>
      </c>
      <c r="AH155" s="108">
        <f t="shared" si="209"/>
        <v>22.473559321849415</v>
      </c>
      <c r="AI155" s="158">
        <f t="shared" si="210"/>
        <v>-3.9980233777853799E-2</v>
      </c>
      <c r="AJ155" s="159">
        <f t="shared" si="211"/>
        <v>21.57506116634141</v>
      </c>
      <c r="AK155" s="143">
        <f t="shared" si="212"/>
        <v>0.3157778526075033</v>
      </c>
      <c r="AL155" s="142">
        <f t="shared" si="213"/>
        <v>29.57021162495036</v>
      </c>
      <c r="AM155" s="24">
        <f t="shared" si="214"/>
        <v>23.861599685398282</v>
      </c>
      <c r="AN155" s="158">
        <f t="shared" si="215"/>
        <v>-5.0004514654570217E-2</v>
      </c>
      <c r="AO155" s="159">
        <f t="shared" si="216"/>
        <v>22.668411974248297</v>
      </c>
      <c r="AP155" s="143">
        <f t="shared" si="217"/>
        <v>0.29922267002264602</v>
      </c>
      <c r="AQ155" s="142">
        <f t="shared" si="218"/>
        <v>31.001531254274688</v>
      </c>
      <c r="AR155" s="24">
        <f t="shared" si="219"/>
        <v>25.249640048947146</v>
      </c>
      <c r="AS155" s="158">
        <f t="shared" si="220"/>
        <v>-6.0028795531286608E-2</v>
      </c>
      <c r="AT155" s="159">
        <f t="shared" si="221"/>
        <v>23.733934569210312</v>
      </c>
      <c r="AU155" s="143">
        <f t="shared" si="222"/>
        <v>0.28266748743778874</v>
      </c>
      <c r="AV155" s="142">
        <f t="shared" si="223"/>
        <v>32.386892360291604</v>
      </c>
      <c r="AW155" s="24">
        <f t="shared" si="224"/>
        <v>26.63768041249601</v>
      </c>
      <c r="AX155" s="158">
        <f t="shared" si="225"/>
        <v>-7.0053076408003026E-2</v>
      </c>
      <c r="AY155" s="159">
        <f t="shared" si="226"/>
        <v>24.771628951227459</v>
      </c>
      <c r="AZ155" s="143">
        <f t="shared" si="227"/>
        <v>0.26611230485293152</v>
      </c>
      <c r="BA155" s="142">
        <f t="shared" si="228"/>
        <v>33.726294943001108</v>
      </c>
      <c r="BB155" s="24">
        <f t="shared" si="204"/>
        <v>28.025720776044878</v>
      </c>
      <c r="BC155" s="158">
        <f t="shared" si="229"/>
        <v>-8.0077357284719444E-2</v>
      </c>
      <c r="BD155" s="159">
        <f t="shared" si="230"/>
        <v>25.781495120299748</v>
      </c>
      <c r="BE155" s="143">
        <f t="shared" si="231"/>
        <v>0.24955712226807419</v>
      </c>
      <c r="BF155" s="142">
        <f t="shared" si="232"/>
        <v>35.019739002403213</v>
      </c>
      <c r="BG155" s="153" t="e">
        <v>#REF!</v>
      </c>
      <c r="BH155" s="80" t="e">
        <f t="shared" si="233"/>
        <v>#REF!</v>
      </c>
      <c r="BI155" s="24">
        <v>22.59</v>
      </c>
      <c r="BJ155" s="154">
        <v>45.58</v>
      </c>
      <c r="BK155" s="135">
        <f t="shared" si="234"/>
        <v>48366</v>
      </c>
      <c r="BL155" s="108">
        <f t="shared" si="235"/>
        <v>20.736747369289045</v>
      </c>
      <c r="BM155" s="158">
        <f t="shared" si="236"/>
        <v>-0.23231078935910446</v>
      </c>
      <c r="BN155" s="159">
        <f t="shared" si="237"/>
        <v>15.919377219189174</v>
      </c>
      <c r="BO155" s="141">
        <f t="shared" si="238"/>
        <v>0.26867619247330288</v>
      </c>
      <c r="BP155" s="142">
        <f t="shared" si="239"/>
        <v>26.308217696750404</v>
      </c>
      <c r="BQ155" s="24">
        <f t="shared" si="240"/>
        <v>22.300421396804033</v>
      </c>
      <c r="BR155" s="158">
        <f t="shared" si="241"/>
        <v>-0.23405339689428337</v>
      </c>
      <c r="BS155" s="159">
        <f t="shared" si="242"/>
        <v>17.08093201670809</v>
      </c>
      <c r="BT155" s="143">
        <f t="shared" si="243"/>
        <v>0.25402776705862595</v>
      </c>
      <c r="BU155" s="142">
        <f t="shared" si="244"/>
        <v>27.965347648700565</v>
      </c>
      <c r="BV155" s="24">
        <f t="shared" si="245"/>
        <v>23.864095424319022</v>
      </c>
      <c r="BW155" s="158">
        <f t="shared" si="246"/>
        <v>-0.23579600442946225</v>
      </c>
      <c r="BX155" s="159">
        <f t="shared" si="247"/>
        <v>18.237037073941185</v>
      </c>
      <c r="BY155" s="143">
        <f t="shared" si="248"/>
        <v>0.23937934164394897</v>
      </c>
      <c r="BZ155" s="142">
        <f t="shared" si="249"/>
        <v>29.576666875920882</v>
      </c>
      <c r="CA155" s="24">
        <f t="shared" si="250"/>
        <v>25.42776945183401</v>
      </c>
      <c r="CB155" s="158">
        <f t="shared" si="251"/>
        <v>-0.23753861196464116</v>
      </c>
      <c r="CC155" s="159">
        <f t="shared" si="252"/>
        <v>19.387692390888454</v>
      </c>
      <c r="CD155" s="143">
        <f t="shared" si="253"/>
        <v>0.22473091622927202</v>
      </c>
      <c r="CE155" s="142">
        <f t="shared" si="254"/>
        <v>31.142175378411363</v>
      </c>
      <c r="CF155" s="24">
        <f t="shared" si="255"/>
        <v>26.991443479349002</v>
      </c>
      <c r="CG155" s="158">
        <f t="shared" si="256"/>
        <v>-0.23928121949982006</v>
      </c>
      <c r="CH155" s="159">
        <f t="shared" si="257"/>
        <v>20.532897967549907</v>
      </c>
      <c r="CI155" s="143">
        <f t="shared" si="258"/>
        <v>0.21008249081459501</v>
      </c>
      <c r="CJ155" s="142">
        <f t="shared" si="259"/>
        <v>32.661873156172</v>
      </c>
      <c r="CK155" s="15" t="e">
        <v>#REF!</v>
      </c>
      <c r="CL155" s="80" t="e">
        <f t="shared" si="260"/>
        <v>#REF!</v>
      </c>
      <c r="CM155" s="15"/>
      <c r="CN155" s="34">
        <v>40.07</v>
      </c>
      <c r="CO155" s="135">
        <f t="shared" si="261"/>
        <v>48366</v>
      </c>
      <c r="CP155" s="108">
        <f t="shared" si="262"/>
        <v>23.20470892677206</v>
      </c>
      <c r="CQ155" s="158">
        <f t="shared" si="263"/>
        <v>-7.4997562507209209E-2</v>
      </c>
      <c r="CR155" s="159">
        <f t="shared" si="264"/>
        <v>21.464412318574876</v>
      </c>
      <c r="CS155" s="141">
        <f t="shared" si="265"/>
        <v>0.41239115800157045</v>
      </c>
      <c r="CT155" s="142">
        <f t="shared" si="266"/>
        <v>32.774125712172967</v>
      </c>
      <c r="CU155" s="24">
        <f t="shared" si="267"/>
        <v>24.711239355918806</v>
      </c>
      <c r="CV155" s="158">
        <f t="shared" si="268"/>
        <v>-7.2922832366558721E-2</v>
      </c>
      <c r="CW155" s="159">
        <f t="shared" si="269"/>
        <v>22.90922579079723</v>
      </c>
      <c r="CX155" s="143">
        <f t="shared" si="270"/>
        <v>0.38764606654850359</v>
      </c>
      <c r="CY155" s="142">
        <f t="shared" si="271"/>
        <v>34.29045409177931</v>
      </c>
      <c r="CZ155" s="24">
        <f t="shared" si="272"/>
        <v>26.217769785065549</v>
      </c>
      <c r="DA155" s="158">
        <f t="shared" si="273"/>
        <v>-7.0848102225908233E-2</v>
      </c>
      <c r="DB155" s="159">
        <f t="shared" si="274"/>
        <v>24.360290551197899</v>
      </c>
      <c r="DC155" s="143">
        <f t="shared" si="275"/>
        <v>0.36290097509543678</v>
      </c>
      <c r="DD155" s="142">
        <f t="shared" si="276"/>
        <v>35.732224004893517</v>
      </c>
      <c r="DE155" s="24">
        <f t="shared" si="277"/>
        <v>27.724300214212292</v>
      </c>
      <c r="DF155" s="158">
        <f t="shared" si="278"/>
        <v>-6.8773372085257758E-2</v>
      </c>
      <c r="DG155" s="159">
        <f t="shared" si="279"/>
        <v>25.817606599776877</v>
      </c>
      <c r="DH155" s="143">
        <f t="shared" si="280"/>
        <v>0.33815588364236998</v>
      </c>
      <c r="DI155" s="142">
        <f t="shared" si="281"/>
        <v>37.099435451515596</v>
      </c>
      <c r="DJ155" s="24">
        <f t="shared" si="282"/>
        <v>29.230830643359042</v>
      </c>
      <c r="DK155" s="158">
        <f t="shared" si="283"/>
        <v>-6.6698641944607256E-2</v>
      </c>
      <c r="DL155" s="159">
        <f t="shared" si="284"/>
        <v>27.281173936534181</v>
      </c>
      <c r="DM155" s="143">
        <f t="shared" si="285"/>
        <v>0.31341079218930307</v>
      </c>
      <c r="DN155" s="142">
        <f t="shared" si="286"/>
        <v>38.392088431645554</v>
      </c>
      <c r="DO155" s="51" t="e">
        <v>#REF!</v>
      </c>
      <c r="DP155" s="80" t="e">
        <f t="shared" si="287"/>
        <v>#REF!</v>
      </c>
      <c r="DQ155" s="15"/>
      <c r="DR155">
        <v>59.26</v>
      </c>
      <c r="DS155" s="135">
        <f t="shared" si="288"/>
        <v>48366</v>
      </c>
      <c r="DT155" s="108">
        <f t="shared" si="289"/>
        <v>-14.005677986487351</v>
      </c>
      <c r="DU155" s="158">
        <f t="shared" si="290"/>
        <v>0</v>
      </c>
      <c r="DV155" s="159">
        <f t="shared" si="291"/>
        <v>-14.005677986487351</v>
      </c>
      <c r="DW155" s="141"/>
      <c r="DX155" s="142"/>
      <c r="DY155" s="24">
        <f t="shared" si="292"/>
        <v>-4.9859712541909502</v>
      </c>
      <c r="DZ155" s="158">
        <f t="shared" si="293"/>
        <v>0</v>
      </c>
      <c r="EA155" s="159">
        <f t="shared" si="294"/>
        <v>-4.9859712541909502</v>
      </c>
      <c r="EB155" s="143"/>
      <c r="EC155" s="142"/>
      <c r="ED155" s="24">
        <f t="shared" si="295"/>
        <v>4.0337354781054513</v>
      </c>
      <c r="EE155" s="158">
        <f t="shared" si="296"/>
        <v>0</v>
      </c>
      <c r="EF155" s="159">
        <f t="shared" si="297"/>
        <v>4.0337354781054513</v>
      </c>
      <c r="EG155" s="143"/>
      <c r="EH155" s="142"/>
      <c r="EI155" s="24">
        <f t="shared" si="298"/>
        <v>13.053442210401851</v>
      </c>
      <c r="EJ155" s="158">
        <f t="shared" si="299"/>
        <v>0</v>
      </c>
      <c r="EK155" s="159">
        <f t="shared" si="300"/>
        <v>13.053442210401851</v>
      </c>
      <c r="EL155" s="143"/>
      <c r="EM155" s="142"/>
      <c r="EN155" s="24">
        <f t="shared" si="301"/>
        <v>22.073148942698253</v>
      </c>
      <c r="EO155" s="158">
        <f t="shared" si="302"/>
        <v>0</v>
      </c>
      <c r="EP155" s="159">
        <f t="shared" si="303"/>
        <v>22.073148942698253</v>
      </c>
      <c r="EQ155" s="143"/>
      <c r="ER155" s="142"/>
      <c r="ES155" s="51"/>
      <c r="ET155" s="80"/>
      <c r="EU155" s="67"/>
      <c r="EV155" s="34"/>
    </row>
    <row r="156" spans="1:152" ht="16">
      <c r="A156">
        <f t="shared" si="205"/>
        <v>2032</v>
      </c>
      <c r="B156" s="46">
        <v>48396</v>
      </c>
      <c r="C156" s="111">
        <f t="shared" si="206"/>
        <v>3.048</v>
      </c>
      <c r="D156" s="108">
        <f t="shared" si="186"/>
        <v>17.997575826071131</v>
      </c>
      <c r="E156" s="158">
        <f t="shared" si="187"/>
        <v>-0.15452850738744189</v>
      </c>
      <c r="F156" s="159">
        <f t="shared" si="304"/>
        <v>15.216437297076054</v>
      </c>
      <c r="G156" s="141">
        <f t="shared" si="188"/>
        <v>0.37860539670846999</v>
      </c>
      <c r="H156" s="80">
        <f t="shared" si="305"/>
        <v>24.811555161491558</v>
      </c>
      <c r="I156" s="24">
        <f t="shared" si="189"/>
        <v>23.483202515584299</v>
      </c>
      <c r="J156" s="158">
        <f t="shared" si="190"/>
        <v>-0.16716252463953707</v>
      </c>
      <c r="K156" s="159">
        <f t="shared" si="306"/>
        <v>19.557691096457699</v>
      </c>
      <c r="L156" s="143">
        <f t="shared" si="191"/>
        <v>0.35614736325536112</v>
      </c>
      <c r="M156" s="142">
        <f t="shared" si="192"/>
        <v>31.846683172301312</v>
      </c>
      <c r="N156" s="24">
        <f t="shared" si="193"/>
        <v>28.968829205097467</v>
      </c>
      <c r="O156" s="158">
        <f t="shared" si="194"/>
        <v>-0.17979654189163224</v>
      </c>
      <c r="P156" s="159">
        <f t="shared" si="307"/>
        <v>23.760333891371619</v>
      </c>
      <c r="Q156" s="143">
        <f t="shared" si="195"/>
        <v>0.33368932980225219</v>
      </c>
      <c r="R156" s="142">
        <f t="shared" si="308"/>
        <v>38.635418407702353</v>
      </c>
      <c r="S156" s="24">
        <f t="shared" si="196"/>
        <v>34.454455894610639</v>
      </c>
      <c r="T156" s="158">
        <f t="shared" si="197"/>
        <v>-0.19243055914372742</v>
      </c>
      <c r="U156" s="159">
        <f t="shared" si="198"/>
        <v>27.82436568181782</v>
      </c>
      <c r="V156" s="143">
        <f t="shared" si="199"/>
        <v>0.31123129634914326</v>
      </c>
      <c r="W156" s="142">
        <f t="shared" si="200"/>
        <v>45.177760867694687</v>
      </c>
      <c r="X156" s="24">
        <f t="shared" si="201"/>
        <v>39.9400825841238</v>
      </c>
      <c r="Y156" s="158">
        <f t="shared" si="202"/>
        <v>-0.2050645763958226</v>
      </c>
      <c r="Z156" s="159">
        <f t="shared" si="309"/>
        <v>31.749786467796284</v>
      </c>
      <c r="AA156" s="143">
        <f t="shared" si="203"/>
        <v>0.28877326289603444</v>
      </c>
      <c r="AB156" s="142">
        <f t="shared" si="310"/>
        <v>51.473710552278312</v>
      </c>
      <c r="AC156" s="144" t="e">
        <v>#REF!</v>
      </c>
      <c r="AD156" s="80" t="e">
        <f t="shared" si="207"/>
        <v>#REF!</v>
      </c>
      <c r="AE156">
        <v>28.13</v>
      </c>
      <c r="AG156" s="135">
        <f t="shared" si="208"/>
        <v>48396</v>
      </c>
      <c r="AH156" s="108">
        <f t="shared" si="209"/>
        <v>23.825881326259832</v>
      </c>
      <c r="AI156" s="158">
        <f t="shared" si="210"/>
        <v>-4.9746560438063289E-2</v>
      </c>
      <c r="AJ156" s="159">
        <f t="shared" si="211"/>
        <v>22.640625680872926</v>
      </c>
      <c r="AK156" s="143">
        <f t="shared" si="212"/>
        <v>0.29964868353975777</v>
      </c>
      <c r="AL156" s="142">
        <f t="shared" si="213"/>
        <v>30.965275299848091</v>
      </c>
      <c r="AM156" s="24">
        <f t="shared" si="214"/>
        <v>25.297445509945728</v>
      </c>
      <c r="AN156" s="158">
        <f t="shared" si="215"/>
        <v>-6.0374041520578639E-2</v>
      </c>
      <c r="AO156" s="159">
        <f t="shared" si="216"/>
        <v>23.77013648436369</v>
      </c>
      <c r="AP156" s="143">
        <f t="shared" si="217"/>
        <v>0.28209731083762035</v>
      </c>
      <c r="AQ156" s="142">
        <f t="shared" si="218"/>
        <v>32.433786859362648</v>
      </c>
      <c r="AR156" s="24">
        <f t="shared" si="219"/>
        <v>26.76900969363162</v>
      </c>
      <c r="AS156" s="158">
        <f t="shared" si="220"/>
        <v>-7.1001522603093989E-2</v>
      </c>
      <c r="AT156" s="159">
        <f t="shared" si="221"/>
        <v>24.868369246806793</v>
      </c>
      <c r="AU156" s="143">
        <f t="shared" si="222"/>
        <v>0.26454593813548299</v>
      </c>
      <c r="AV156" s="142">
        <f t="shared" si="223"/>
        <v>33.850642475991236</v>
      </c>
      <c r="AW156" s="24">
        <f t="shared" si="224"/>
        <v>28.240573877317512</v>
      </c>
      <c r="AX156" s="158">
        <f t="shared" si="225"/>
        <v>-8.1629003685609311E-2</v>
      </c>
      <c r="AY156" s="159">
        <f t="shared" si="226"/>
        <v>25.935323968202237</v>
      </c>
      <c r="AZ156" s="143">
        <f t="shared" si="227"/>
        <v>0.24699456543334564</v>
      </c>
      <c r="BA156" s="142">
        <f t="shared" si="228"/>
        <v>35.215842149733845</v>
      </c>
      <c r="BB156" s="24">
        <f t="shared" si="204"/>
        <v>29.712138061003404</v>
      </c>
      <c r="BC156" s="158">
        <f t="shared" si="229"/>
        <v>-9.2256484768124661E-2</v>
      </c>
      <c r="BD156" s="159">
        <f t="shared" si="230"/>
        <v>26.971000648550028</v>
      </c>
      <c r="BE156" s="143">
        <f t="shared" si="231"/>
        <v>0.22944319273120828</v>
      </c>
      <c r="BF156" s="142">
        <f t="shared" si="232"/>
        <v>36.529385880590475</v>
      </c>
      <c r="BG156" s="153" t="e">
        <v>#REF!</v>
      </c>
      <c r="BH156" s="80" t="e">
        <f t="shared" si="233"/>
        <v>#REF!</v>
      </c>
      <c r="BI156" s="24">
        <v>32.58</v>
      </c>
      <c r="BJ156" s="154">
        <v>49.42</v>
      </c>
      <c r="BK156" s="135">
        <f t="shared" si="234"/>
        <v>48396</v>
      </c>
      <c r="BL156" s="108">
        <f t="shared" si="235"/>
        <v>21.98455860229322</v>
      </c>
      <c r="BM156" s="158">
        <f t="shared" si="236"/>
        <v>-0.23370138945787927</v>
      </c>
      <c r="BN156" s="159">
        <f t="shared" si="237"/>
        <v>16.846736710319124</v>
      </c>
      <c r="BO156" s="141">
        <f t="shared" si="238"/>
        <v>0.25698675499680645</v>
      </c>
      <c r="BP156" s="142">
        <f t="shared" si="239"/>
        <v>27.634298977533678</v>
      </c>
      <c r="BQ156" s="24">
        <f t="shared" si="240"/>
        <v>23.64232501476824</v>
      </c>
      <c r="BR156" s="158">
        <f t="shared" si="241"/>
        <v>-0.23554885650734894</v>
      </c>
      <c r="BS156" s="159">
        <f t="shared" si="242"/>
        <v>18.073402392364489</v>
      </c>
      <c r="BT156" s="143">
        <f t="shared" si="243"/>
        <v>0.24145687650500289</v>
      </c>
      <c r="BU156" s="142">
        <f t="shared" si="244"/>
        <v>29.350926966150276</v>
      </c>
      <c r="BV156" s="24">
        <f t="shared" si="245"/>
        <v>25.300091427243263</v>
      </c>
      <c r="BW156" s="158">
        <f t="shared" si="246"/>
        <v>-0.23739632355681858</v>
      </c>
      <c r="BX156" s="159">
        <f t="shared" si="247"/>
        <v>19.293942736764329</v>
      </c>
      <c r="BY156" s="143">
        <f t="shared" si="248"/>
        <v>0.22592699801319927</v>
      </c>
      <c r="BZ156" s="142">
        <f t="shared" si="249"/>
        <v>31.016065132859811</v>
      </c>
      <c r="CA156" s="24">
        <f t="shared" si="250"/>
        <v>26.95785783971828</v>
      </c>
      <c r="CB156" s="158">
        <f t="shared" si="251"/>
        <v>-0.23924379060628825</v>
      </c>
      <c r="CC156" s="159">
        <f t="shared" si="252"/>
        <v>20.508357743518633</v>
      </c>
      <c r="CD156" s="143">
        <f t="shared" si="253"/>
        <v>0.21039711952139573</v>
      </c>
      <c r="CE156" s="142">
        <f t="shared" si="254"/>
        <v>32.629713477662285</v>
      </c>
      <c r="CF156" s="24">
        <f t="shared" si="255"/>
        <v>28.615624252193307</v>
      </c>
      <c r="CG156" s="158">
        <f t="shared" si="256"/>
        <v>-0.24109125765575792</v>
      </c>
      <c r="CH156" s="159">
        <f t="shared" si="257"/>
        <v>21.716647412627417</v>
      </c>
      <c r="CI156" s="143">
        <f t="shared" si="258"/>
        <v>0.19486724102959208</v>
      </c>
      <c r="CJ156" s="142">
        <f t="shared" si="259"/>
        <v>34.191872000557701</v>
      </c>
      <c r="CK156" s="15" t="e">
        <v>#REF!</v>
      </c>
      <c r="CL156" s="80" t="e">
        <f t="shared" si="260"/>
        <v>#REF!</v>
      </c>
      <c r="CM156" s="15"/>
      <c r="CN156" s="34">
        <v>44.8</v>
      </c>
      <c r="CO156" s="135">
        <f t="shared" si="261"/>
        <v>48396</v>
      </c>
      <c r="CP156" s="108">
        <f t="shared" si="262"/>
        <v>24.601027063930864</v>
      </c>
      <c r="CQ156" s="158">
        <f t="shared" si="263"/>
        <v>-7.3074612084799845E-2</v>
      </c>
      <c r="CR156" s="159">
        <f t="shared" si="264"/>
        <v>22.803316554346456</v>
      </c>
      <c r="CS156" s="141">
        <f t="shared" si="265"/>
        <v>0.38945632752414039</v>
      </c>
      <c r="CT156" s="142">
        <f t="shared" si="266"/>
        <v>34.182052717571359</v>
      </c>
      <c r="CU156" s="24">
        <f t="shared" si="267"/>
        <v>26.198211324118443</v>
      </c>
      <c r="CV156" s="158">
        <f t="shared" si="268"/>
        <v>-7.0875037313077163E-2</v>
      </c>
      <c r="CW156" s="159">
        <f t="shared" si="269"/>
        <v>24.341412118985666</v>
      </c>
      <c r="CX156" s="143">
        <f t="shared" si="270"/>
        <v>0.36322222708972374</v>
      </c>
      <c r="CY156" s="142">
        <f t="shared" si="271"/>
        <v>35.713983987031966</v>
      </c>
      <c r="CZ156" s="24">
        <f t="shared" si="272"/>
        <v>27.795395584306014</v>
      </c>
      <c r="DA156" s="158">
        <f t="shared" si="273"/>
        <v>-6.8675462541354496E-2</v>
      </c>
      <c r="DB156" s="159">
        <f t="shared" si="274"/>
        <v>25.886533936033878</v>
      </c>
      <c r="DC156" s="143">
        <f t="shared" si="275"/>
        <v>0.3369881266553072</v>
      </c>
      <c r="DD156" s="142">
        <f t="shared" si="276"/>
        <v>37.162113871904495</v>
      </c>
      <c r="DE156" s="24">
        <f t="shared" si="277"/>
        <v>29.392579844493589</v>
      </c>
      <c r="DF156" s="158">
        <f t="shared" si="278"/>
        <v>-6.6475887769631814E-2</v>
      </c>
      <c r="DG156" s="159">
        <f t="shared" si="279"/>
        <v>27.438682005491088</v>
      </c>
      <c r="DH156" s="143">
        <f t="shared" si="280"/>
        <v>0.3107540262208906</v>
      </c>
      <c r="DI156" s="142">
        <f t="shared" si="281"/>
        <v>38.526442372188967</v>
      </c>
      <c r="DJ156" s="24">
        <f t="shared" si="282"/>
        <v>30.989764104681168</v>
      </c>
      <c r="DK156" s="158">
        <f t="shared" si="283"/>
        <v>-6.4276312997909146E-2</v>
      </c>
      <c r="DL156" s="159">
        <f t="shared" si="284"/>
        <v>28.997856327357312</v>
      </c>
      <c r="DM156" s="143">
        <f t="shared" si="285"/>
        <v>0.284519925786474</v>
      </c>
      <c r="DN156" s="142">
        <f t="shared" si="286"/>
        <v>39.806969487885397</v>
      </c>
      <c r="DO156" s="51" t="e">
        <v>#REF!</v>
      </c>
      <c r="DP156" s="80" t="e">
        <f t="shared" si="287"/>
        <v>#REF!</v>
      </c>
      <c r="DQ156" s="15"/>
      <c r="DR156">
        <v>59.08</v>
      </c>
      <c r="DS156" s="135">
        <f t="shared" si="288"/>
        <v>48396</v>
      </c>
      <c r="DT156" s="108">
        <f t="shared" si="289"/>
        <v>-14.848454435761198</v>
      </c>
      <c r="DU156" s="158">
        <f t="shared" si="290"/>
        <v>0</v>
      </c>
      <c r="DV156" s="159">
        <f t="shared" si="291"/>
        <v>-14.848454435761198</v>
      </c>
      <c r="DW156" s="141"/>
      <c r="DX156" s="142"/>
      <c r="DY156" s="24">
        <f t="shared" si="292"/>
        <v>-5.2859966548779189</v>
      </c>
      <c r="DZ156" s="158">
        <f t="shared" si="293"/>
        <v>0</v>
      </c>
      <c r="EA156" s="159">
        <f t="shared" si="294"/>
        <v>-5.2859966548779189</v>
      </c>
      <c r="EB156" s="143"/>
      <c r="EC156" s="142"/>
      <c r="ED156" s="24">
        <f t="shared" si="295"/>
        <v>4.276461126005362</v>
      </c>
      <c r="EE156" s="158">
        <f t="shared" si="296"/>
        <v>0</v>
      </c>
      <c r="EF156" s="159">
        <f t="shared" si="297"/>
        <v>4.276461126005362</v>
      </c>
      <c r="EG156" s="143"/>
      <c r="EH156" s="142"/>
      <c r="EI156" s="24">
        <f t="shared" si="298"/>
        <v>13.838918906888642</v>
      </c>
      <c r="EJ156" s="158">
        <f t="shared" si="299"/>
        <v>0</v>
      </c>
      <c r="EK156" s="159">
        <f t="shared" si="300"/>
        <v>13.838918906888642</v>
      </c>
      <c r="EL156" s="143"/>
      <c r="EM156" s="142"/>
      <c r="EN156" s="24">
        <f t="shared" si="301"/>
        <v>23.401376687771922</v>
      </c>
      <c r="EO156" s="158">
        <f t="shared" si="302"/>
        <v>0</v>
      </c>
      <c r="EP156" s="159">
        <f t="shared" si="303"/>
        <v>23.401376687771922</v>
      </c>
      <c r="EQ156" s="143"/>
      <c r="ER156" s="142"/>
      <c r="ES156" s="51"/>
      <c r="ET156" s="80"/>
      <c r="EU156" s="67"/>
      <c r="EV156" s="34"/>
    </row>
    <row r="157" spans="1:152" ht="16">
      <c r="A157">
        <f t="shared" si="205"/>
        <v>2032</v>
      </c>
      <c r="B157" s="48">
        <v>48427</v>
      </c>
      <c r="C157" s="111">
        <f t="shared" si="206"/>
        <v>3.077</v>
      </c>
      <c r="D157" s="108">
        <f t="shared" si="186"/>
        <v>18.168812603943856</v>
      </c>
      <c r="E157" s="158">
        <f t="shared" si="187"/>
        <v>-0.15492288500886719</v>
      </c>
      <c r="F157" s="159">
        <f t="shared" si="304"/>
        <v>15.354047738155405</v>
      </c>
      <c r="G157" s="141">
        <f t="shared" si="188"/>
        <v>0.37790435715482706</v>
      </c>
      <c r="H157" s="80">
        <f t="shared" si="305"/>
        <v>25.034886051303779</v>
      </c>
      <c r="I157" s="24">
        <f t="shared" si="189"/>
        <v>23.706631935844126</v>
      </c>
      <c r="J157" s="158">
        <f t="shared" si="190"/>
        <v>-0.16767710780568373</v>
      </c>
      <c r="K157" s="159">
        <f t="shared" si="306"/>
        <v>19.731572457027923</v>
      </c>
      <c r="L157" s="143">
        <f t="shared" si="191"/>
        <v>0.35523264818658029</v>
      </c>
      <c r="M157" s="142">
        <f t="shared" si="192"/>
        <v>32.128001577998596</v>
      </c>
      <c r="N157" s="24">
        <f t="shared" si="193"/>
        <v>29.244451267744392</v>
      </c>
      <c r="O157" s="158">
        <f t="shared" si="194"/>
        <v>-0.18043133060250027</v>
      </c>
      <c r="P157" s="159">
        <f t="shared" si="307"/>
        <v>23.967836012765297</v>
      </c>
      <c r="Q157" s="143">
        <f t="shared" si="195"/>
        <v>0.33256093921833352</v>
      </c>
      <c r="R157" s="142">
        <f t="shared" si="308"/>
        <v>38.970013448270251</v>
      </c>
      <c r="S157" s="24">
        <f t="shared" si="196"/>
        <v>34.782270599644662</v>
      </c>
      <c r="T157" s="158">
        <f t="shared" si="197"/>
        <v>-0.19318555339931681</v>
      </c>
      <c r="U157" s="159">
        <f t="shared" si="198"/>
        <v>28.062838405367522</v>
      </c>
      <c r="V157" s="143">
        <f t="shared" si="199"/>
        <v>0.3098892302500868</v>
      </c>
      <c r="W157" s="142">
        <f t="shared" si="200"/>
        <v>45.560921662118773</v>
      </c>
      <c r="X157" s="24">
        <f t="shared" si="201"/>
        <v>40.320089931544928</v>
      </c>
      <c r="Y157" s="158">
        <f t="shared" si="202"/>
        <v>-0.20593977619613338</v>
      </c>
      <c r="Z157" s="159">
        <f t="shared" si="309"/>
        <v>32.016579634834592</v>
      </c>
      <c r="AA157" s="143">
        <f t="shared" si="203"/>
        <v>0.28721752128184008</v>
      </c>
      <c r="AB157" s="142">
        <f t="shared" si="310"/>
        <v>51.900726219544133</v>
      </c>
      <c r="AC157" s="144" t="e">
        <v>#REF!</v>
      </c>
      <c r="AD157" s="80" t="e">
        <f t="shared" si="207"/>
        <v>#REF!</v>
      </c>
      <c r="AE157">
        <v>41.48</v>
      </c>
      <c r="AG157" s="135">
        <f t="shared" si="208"/>
        <v>48427</v>
      </c>
      <c r="AH157" s="108">
        <f t="shared" si="209"/>
        <v>24.052571142028054</v>
      </c>
      <c r="AI157" s="158">
        <f t="shared" si="210"/>
        <v>-5.1383690340641761E-2</v>
      </c>
      <c r="AJ157" s="159">
        <f t="shared" si="211"/>
        <v>22.816661274569828</v>
      </c>
      <c r="AK157" s="143">
        <f t="shared" si="212"/>
        <v>0.29694494999660964</v>
      </c>
      <c r="AL157" s="142">
        <f t="shared" si="213"/>
        <v>31.194860677087473</v>
      </c>
      <c r="AM157" s="24">
        <f t="shared" si="214"/>
        <v>25.538136428511482</v>
      </c>
      <c r="AN157" s="158">
        <f t="shared" si="215"/>
        <v>-6.2112285908522233E-2</v>
      </c>
      <c r="AO157" s="159">
        <f t="shared" si="216"/>
        <v>23.951904397092928</v>
      </c>
      <c r="AP157" s="143">
        <f t="shared" si="217"/>
        <v>0.27922658588752941</v>
      </c>
      <c r="AQ157" s="142">
        <f t="shared" si="218"/>
        <v>32.669063073374687</v>
      </c>
      <c r="AR157" s="24">
        <f t="shared" si="219"/>
        <v>27.02370171499491</v>
      </c>
      <c r="AS157" s="158">
        <f t="shared" si="220"/>
        <v>-7.2840881476402705E-2</v>
      </c>
      <c r="AT157" s="159">
        <f t="shared" si="221"/>
        <v>25.055271461319307</v>
      </c>
      <c r="AU157" s="143">
        <f t="shared" si="222"/>
        <v>0.26150822177844912</v>
      </c>
      <c r="AV157" s="142">
        <f t="shared" si="223"/>
        <v>34.090621896354449</v>
      </c>
      <c r="AW157" s="24">
        <f t="shared" si="224"/>
        <v>28.509267001478339</v>
      </c>
      <c r="AX157" s="158">
        <f t="shared" si="225"/>
        <v>-8.3569477044283177E-2</v>
      </c>
      <c r="AY157" s="159">
        <f t="shared" si="226"/>
        <v>26.126762467248955</v>
      </c>
      <c r="AZ157" s="143">
        <f t="shared" si="227"/>
        <v>0.24378985766936884</v>
      </c>
      <c r="BA157" s="142">
        <f t="shared" si="228"/>
        <v>35.459537146026776</v>
      </c>
      <c r="BB157" s="24">
        <f t="shared" si="204"/>
        <v>29.994832287961767</v>
      </c>
      <c r="BC157" s="158">
        <f t="shared" si="229"/>
        <v>-9.429807261216365E-2</v>
      </c>
      <c r="BD157" s="159">
        <f t="shared" si="230"/>
        <v>27.166377414881879</v>
      </c>
      <c r="BE157" s="143">
        <f t="shared" si="231"/>
        <v>0.22607149356028855</v>
      </c>
      <c r="BF157" s="142">
        <f t="shared" si="232"/>
        <v>36.775808822391653</v>
      </c>
      <c r="BG157" s="153" t="e">
        <v>#REF!</v>
      </c>
      <c r="BH157" s="80" t="e">
        <f t="shared" si="233"/>
        <v>#REF!</v>
      </c>
      <c r="BI157" s="24">
        <v>47.16</v>
      </c>
      <c r="BJ157" s="154">
        <v>72.099999999999994</v>
      </c>
      <c r="BK157" s="135">
        <f t="shared" si="234"/>
        <v>48427</v>
      </c>
      <c r="BL157" s="108">
        <f t="shared" si="235"/>
        <v>22.193729271409527</v>
      </c>
      <c r="BM157" s="158">
        <f t="shared" si="236"/>
        <v>-0.23393449583281839</v>
      </c>
      <c r="BN157" s="159">
        <f t="shared" si="237"/>
        <v>17.001850403652274</v>
      </c>
      <c r="BO157" s="141">
        <f t="shared" si="238"/>
        <v>0.25502725391693137</v>
      </c>
      <c r="BP157" s="142">
        <f t="shared" si="239"/>
        <v>27.853735101672918</v>
      </c>
      <c r="BQ157" s="24">
        <f t="shared" si="240"/>
        <v>23.867268395814264</v>
      </c>
      <c r="BR157" s="158">
        <f t="shared" si="241"/>
        <v>-0.23579954048872986</v>
      </c>
      <c r="BS157" s="159">
        <f t="shared" si="242"/>
        <v>18.239377475360076</v>
      </c>
      <c r="BT157" s="143">
        <f t="shared" si="243"/>
        <v>0.23934961739485799</v>
      </c>
      <c r="BU157" s="142">
        <f t="shared" si="244"/>
        <v>29.579889954612792</v>
      </c>
      <c r="BV157" s="24">
        <f t="shared" si="245"/>
        <v>25.540807520219001</v>
      </c>
      <c r="BW157" s="158">
        <f t="shared" si="246"/>
        <v>-0.23766458514464134</v>
      </c>
      <c r="BX157" s="159">
        <f t="shared" si="247"/>
        <v>19.470662096667017</v>
      </c>
      <c r="BY157" s="143">
        <f t="shared" si="248"/>
        <v>0.22367198087278461</v>
      </c>
      <c r="BZ157" s="142">
        <f t="shared" si="249"/>
        <v>31.253570531356903</v>
      </c>
      <c r="CA157" s="24">
        <f t="shared" si="250"/>
        <v>27.214346644623735</v>
      </c>
      <c r="CB157" s="158">
        <f t="shared" si="251"/>
        <v>-0.23952962980055278</v>
      </c>
      <c r="CC157" s="159">
        <f t="shared" si="252"/>
        <v>20.695704267573095</v>
      </c>
      <c r="CD157" s="143">
        <f t="shared" si="253"/>
        <v>0.20799434435071124</v>
      </c>
      <c r="CE157" s="142">
        <f t="shared" si="254"/>
        <v>32.87477683190523</v>
      </c>
      <c r="CF157" s="24">
        <f t="shared" si="255"/>
        <v>28.887885769028479</v>
      </c>
      <c r="CG157" s="158">
        <f t="shared" si="256"/>
        <v>-0.24139467445646426</v>
      </c>
      <c r="CH157" s="159">
        <f t="shared" si="257"/>
        <v>21.914503988078323</v>
      </c>
      <c r="CI157" s="143">
        <f t="shared" si="258"/>
        <v>0.1923167078286378</v>
      </c>
      <c r="CJ157" s="142">
        <f t="shared" si="259"/>
        <v>34.443508856257793</v>
      </c>
      <c r="CK157" s="15" t="e">
        <v>#REF!</v>
      </c>
      <c r="CL157" s="80" t="e">
        <f t="shared" si="260"/>
        <v>#REF!</v>
      </c>
      <c r="CM157" s="15"/>
      <c r="CN157" s="34">
        <v>65.09</v>
      </c>
      <c r="CO157" s="135">
        <f t="shared" si="261"/>
        <v>48427</v>
      </c>
      <c r="CP157" s="108">
        <f t="shared" si="262"/>
        <v>24.835091953974825</v>
      </c>
      <c r="CQ157" s="158">
        <f t="shared" si="263"/>
        <v>-7.275226779433816E-2</v>
      </c>
      <c r="CR157" s="159">
        <f t="shared" si="264"/>
        <v>23.028282693442236</v>
      </c>
      <c r="CS157" s="141">
        <f t="shared" si="265"/>
        <v>0.38561176056549606</v>
      </c>
      <c r="CT157" s="142">
        <f t="shared" si="266"/>
        <v>34.411795486153039</v>
      </c>
      <c r="CU157" s="24">
        <f t="shared" si="267"/>
        <v>26.447472521099883</v>
      </c>
      <c r="CV157" s="158">
        <f t="shared" si="268"/>
        <v>-7.0531765309892386E-2</v>
      </c>
      <c r="CW157" s="159">
        <f t="shared" si="269"/>
        <v>24.582085596201839</v>
      </c>
      <c r="CX157" s="143">
        <f t="shared" si="270"/>
        <v>0.35912805746946591</v>
      </c>
      <c r="CY157" s="142">
        <f t="shared" si="271"/>
        <v>35.945501952579562</v>
      </c>
      <c r="CZ157" s="24">
        <f t="shared" si="272"/>
        <v>28.059853088224937</v>
      </c>
      <c r="DA157" s="158">
        <f t="shared" si="273"/>
        <v>-6.8311262825446639E-2</v>
      </c>
      <c r="DB157" s="159">
        <f t="shared" si="274"/>
        <v>26.143049089071784</v>
      </c>
      <c r="DC157" s="143">
        <f t="shared" si="275"/>
        <v>0.33264435437343576</v>
      </c>
      <c r="DD157" s="142">
        <f t="shared" si="276"/>
        <v>37.393804802570976</v>
      </c>
      <c r="DE157" s="24">
        <f t="shared" si="277"/>
        <v>29.672233655349991</v>
      </c>
      <c r="DF157" s="158">
        <f t="shared" si="278"/>
        <v>-6.6090760341000893E-2</v>
      </c>
      <c r="DG157" s="159">
        <f t="shared" si="279"/>
        <v>27.711173172052074</v>
      </c>
      <c r="DH157" s="143">
        <f t="shared" si="280"/>
        <v>0.30616065127740566</v>
      </c>
      <c r="DI157" s="142">
        <f t="shared" si="281"/>
        <v>38.756704036127296</v>
      </c>
      <c r="DJ157" s="24">
        <f t="shared" si="282"/>
        <v>31.284614222475049</v>
      </c>
      <c r="DK157" s="158">
        <f t="shared" si="283"/>
        <v>-6.3870257856555118E-2</v>
      </c>
      <c r="DL157" s="159">
        <f t="shared" si="284"/>
        <v>29.286457845142717</v>
      </c>
      <c r="DM157" s="143">
        <f t="shared" si="285"/>
        <v>0.27967694818137545</v>
      </c>
      <c r="DN157" s="142">
        <f t="shared" si="286"/>
        <v>40.034199653248528</v>
      </c>
      <c r="DO157" s="51" t="e">
        <v>#REF!</v>
      </c>
      <c r="DP157" s="80" t="e">
        <f t="shared" si="287"/>
        <v>#REF!</v>
      </c>
      <c r="DQ157" s="15"/>
      <c r="DR157">
        <v>87.12</v>
      </c>
      <c r="DS157" s="135">
        <f t="shared" si="288"/>
        <v>48427</v>
      </c>
      <c r="DT157" s="108">
        <f t="shared" si="289"/>
        <v>-14.989729100668375</v>
      </c>
      <c r="DU157" s="158">
        <f t="shared" si="290"/>
        <v>0</v>
      </c>
      <c r="DV157" s="159">
        <f t="shared" si="291"/>
        <v>-14.989729100668375</v>
      </c>
      <c r="DW157" s="141"/>
      <c r="DX157" s="142"/>
      <c r="DY157" s="24">
        <f t="shared" si="292"/>
        <v>-5.3362899301375837</v>
      </c>
      <c r="DZ157" s="158">
        <f t="shared" si="293"/>
        <v>0</v>
      </c>
      <c r="EA157" s="159">
        <f t="shared" si="294"/>
        <v>-5.3362899301375837</v>
      </c>
      <c r="EB157" s="143"/>
      <c r="EC157" s="142"/>
      <c r="ED157" s="24">
        <f t="shared" si="295"/>
        <v>4.3171492403932081</v>
      </c>
      <c r="EE157" s="158">
        <f t="shared" si="296"/>
        <v>0</v>
      </c>
      <c r="EF157" s="159">
        <f t="shared" si="297"/>
        <v>4.3171492403932081</v>
      </c>
      <c r="EG157" s="143"/>
      <c r="EH157" s="142"/>
      <c r="EI157" s="24">
        <f t="shared" si="298"/>
        <v>13.970588410924</v>
      </c>
      <c r="EJ157" s="158">
        <f t="shared" si="299"/>
        <v>0</v>
      </c>
      <c r="EK157" s="159">
        <f t="shared" si="300"/>
        <v>13.970588410924</v>
      </c>
      <c r="EL157" s="143"/>
      <c r="EM157" s="142"/>
      <c r="EN157" s="24">
        <f t="shared" si="301"/>
        <v>23.624027581454794</v>
      </c>
      <c r="EO157" s="158">
        <f t="shared" si="302"/>
        <v>0</v>
      </c>
      <c r="EP157" s="159">
        <f t="shared" si="303"/>
        <v>23.624027581454794</v>
      </c>
      <c r="EQ157" s="143"/>
      <c r="ER157" s="142"/>
      <c r="ES157" s="51"/>
      <c r="ET157" s="80"/>
      <c r="EU157" s="67"/>
      <c r="EV157" s="34"/>
    </row>
    <row r="158" spans="1:152" ht="16">
      <c r="A158">
        <f t="shared" si="205"/>
        <v>2032</v>
      </c>
      <c r="B158" s="46">
        <v>48458</v>
      </c>
      <c r="C158" s="111">
        <f t="shared" si="206"/>
        <v>3.0350000000000001</v>
      </c>
      <c r="D158" s="108">
        <f t="shared" ref="D158:D221" si="311">$C158*$B$20</f>
        <v>17.920814511852324</v>
      </c>
      <c r="E158" s="158">
        <f t="shared" ref="E158:E221" si="312">$C$16*D158+$D$16</f>
        <v>-0.15435171741921677</v>
      </c>
      <c r="F158" s="159">
        <f t="shared" si="304"/>
        <v>15.154706014396695</v>
      </c>
      <c r="G158" s="141">
        <f t="shared" ref="G158:G221" si="313">$E$16*D158+$F$16</f>
        <v>0.37891965581872372</v>
      </c>
      <c r="H158" s="80">
        <f t="shared" si="305"/>
        <v>24.711363378674598</v>
      </c>
      <c r="I158" s="24">
        <f t="shared" ref="I158:I221" si="314">$C158*$C$20</f>
        <v>23.383044499605759</v>
      </c>
      <c r="J158" s="158">
        <f t="shared" ref="J158:J221" si="315">$C$16*I158+$D$16</f>
        <v>-0.16693184942712652</v>
      </c>
      <c r="K158" s="159">
        <f t="shared" si="306"/>
        <v>19.479669636049771</v>
      </c>
      <c r="L158" s="143">
        <f t="shared" ref="L158:L221" si="316">$E$16*I158+$F$16</f>
        <v>0.35655740794136626</v>
      </c>
      <c r="M158" s="142">
        <f t="shared" ref="M158:M221" si="317">I158*(1+L158)</f>
        <v>31.72044223616281</v>
      </c>
      <c r="N158" s="24">
        <f t="shared" ref="N158:N221" si="318">$C158*$D$20</f>
        <v>28.845274487359191</v>
      </c>
      <c r="O158" s="158">
        <f t="shared" ref="O158:O221" si="319">$C$16*N158+$D$16</f>
        <v>-0.17951198143503624</v>
      </c>
      <c r="P158" s="159">
        <f t="shared" si="307"/>
        <v>23.667202109095843</v>
      </c>
      <c r="Q158" s="143">
        <f t="shared" ref="Q158:Q221" si="320">$E$16*N158+$F$16</f>
        <v>0.33419516006400884</v>
      </c>
      <c r="R158" s="142">
        <f t="shared" si="308"/>
        <v>38.485225611752469</v>
      </c>
      <c r="S158" s="24">
        <f t="shared" ref="S158:S221" si="321">$C158*$E$20</f>
        <v>34.30750447511263</v>
      </c>
      <c r="T158" s="158">
        <f t="shared" ref="T158:T221" si="322">$C$16*S158+$D$16</f>
        <v>-0.19209211344294597</v>
      </c>
      <c r="U158" s="159">
        <f t="shared" ref="U158:U221" si="323">S158*(1+T158)</f>
        <v>27.717303433534919</v>
      </c>
      <c r="V158" s="143">
        <f t="shared" ref="V158:V221" si="324">$E$16*S158+$F$16</f>
        <v>0.31183291218665132</v>
      </c>
      <c r="W158" s="142">
        <f t="shared" ref="W158:W221" si="325">S158*(1+V158)</f>
        <v>45.00571350544358</v>
      </c>
      <c r="X158" s="24">
        <f t="shared" ref="X158:X221" si="326">$C158*$F$20</f>
        <v>39.769734462866062</v>
      </c>
      <c r="Y158" s="158">
        <f t="shared" ref="Y158:Y221" si="327">$C$16*X158+$D$16</f>
        <v>-0.20467224545085572</v>
      </c>
      <c r="Z158" s="159">
        <f t="shared" si="309"/>
        <v>31.629973609366985</v>
      </c>
      <c r="AA158" s="143">
        <f t="shared" ref="AA158:AA221" si="328">$E$16*X158+$F$16</f>
        <v>0.28947066430929391</v>
      </c>
      <c r="AB158" s="142">
        <f t="shared" si="310"/>
        <v>51.281905917236124</v>
      </c>
      <c r="AC158" s="144" t="e">
        <v>#REF!</v>
      </c>
      <c r="AD158" s="80" t="e">
        <f t="shared" si="207"/>
        <v>#REF!</v>
      </c>
      <c r="AE158">
        <v>33.42</v>
      </c>
      <c r="AG158" s="135">
        <f t="shared" si="208"/>
        <v>48458</v>
      </c>
      <c r="AH158" s="108">
        <f t="shared" si="209"/>
        <v>23.724261753674082</v>
      </c>
      <c r="AI158" s="158">
        <f t="shared" si="210"/>
        <v>-4.9012674619666061E-2</v>
      </c>
      <c r="AJ158" s="159">
        <f t="shared" si="211"/>
        <v>22.561472231749466</v>
      </c>
      <c r="AK158" s="143">
        <f t="shared" si="212"/>
        <v>0.30086070202461723</v>
      </c>
      <c r="AL158" s="142">
        <f t="shared" si="213"/>
        <v>30.861959799900241</v>
      </c>
      <c r="AM158" s="24">
        <f t="shared" si="214"/>
        <v>25.189549580933491</v>
      </c>
      <c r="AN158" s="158">
        <f t="shared" si="215"/>
        <v>-5.9594828519086665E-2</v>
      </c>
      <c r="AO158" s="159">
        <f t="shared" si="216"/>
        <v>23.688382693184728</v>
      </c>
      <c r="AP158" s="143">
        <f t="shared" si="217"/>
        <v>0.28338418753938532</v>
      </c>
      <c r="AQ158" s="142">
        <f t="shared" si="218"/>
        <v>32.327869623409391</v>
      </c>
      <c r="AR158" s="24">
        <f t="shared" si="219"/>
        <v>26.654837408192904</v>
      </c>
      <c r="AS158" s="158">
        <f t="shared" si="220"/>
        <v>-7.0176982418507325E-2</v>
      </c>
      <c r="AT158" s="159">
        <f t="shared" si="221"/>
        <v>24.784281352029979</v>
      </c>
      <c r="AU158" s="143">
        <f t="shared" si="222"/>
        <v>0.26590767305415336</v>
      </c>
      <c r="AV158" s="142">
        <f t="shared" si="223"/>
        <v>33.74256319904228</v>
      </c>
      <c r="AW158" s="24">
        <f t="shared" si="224"/>
        <v>28.120125235452313</v>
      </c>
      <c r="AX158" s="158">
        <f t="shared" si="225"/>
        <v>-8.0759136317927929E-2</v>
      </c>
      <c r="AY158" s="159">
        <f t="shared" si="226"/>
        <v>25.849168208285214</v>
      </c>
      <c r="AZ158" s="143">
        <f t="shared" si="227"/>
        <v>0.24843115856892145</v>
      </c>
      <c r="BA158" s="142">
        <f t="shared" si="228"/>
        <v>35.106040526798893</v>
      </c>
      <c r="BB158" s="24">
        <f t="shared" ref="BB158:BB221" si="329">$C158*$F$21</f>
        <v>29.585413062711723</v>
      </c>
      <c r="BC158" s="158">
        <f t="shared" si="229"/>
        <v>-9.1341290217348534E-2</v>
      </c>
      <c r="BD158" s="159">
        <f t="shared" si="230"/>
        <v>26.883043261950437</v>
      </c>
      <c r="BE158" s="143">
        <f t="shared" si="231"/>
        <v>0.23095464408368954</v>
      </c>
      <c r="BF158" s="142">
        <f t="shared" si="232"/>
        <v>36.41830160667925</v>
      </c>
      <c r="BG158" s="153" t="e">
        <v>#REF!</v>
      </c>
      <c r="BH158" s="80" t="e">
        <f t="shared" si="233"/>
        <v>#REF!</v>
      </c>
      <c r="BI158" s="24">
        <v>27.19</v>
      </c>
      <c r="BJ158" s="154">
        <v>38.049999999999997</v>
      </c>
      <c r="BK158" s="135">
        <f t="shared" si="234"/>
        <v>48458</v>
      </c>
      <c r="BL158" s="108">
        <f t="shared" si="235"/>
        <v>21.890792440275568</v>
      </c>
      <c r="BM158" s="158">
        <f t="shared" si="236"/>
        <v>-0.23359689349669965</v>
      </c>
      <c r="BN158" s="159">
        <f t="shared" si="237"/>
        <v>16.777171330046158</v>
      </c>
      <c r="BO158" s="141">
        <f t="shared" si="238"/>
        <v>0.25786515203261251</v>
      </c>
      <c r="BP158" s="142">
        <f t="shared" si="239"/>
        <v>27.535664961001594</v>
      </c>
      <c r="BQ158" s="24">
        <f t="shared" si="240"/>
        <v>23.541488326713125</v>
      </c>
      <c r="BR158" s="158">
        <f t="shared" si="241"/>
        <v>-0.23543648092948852</v>
      </c>
      <c r="BS158" s="159">
        <f t="shared" si="242"/>
        <v>17.998963159229152</v>
      </c>
      <c r="BT158" s="143">
        <f t="shared" si="243"/>
        <v>0.24240150989920578</v>
      </c>
      <c r="BU158" s="142">
        <f t="shared" si="244"/>
        <v>29.247980642382917</v>
      </c>
      <c r="BV158" s="24">
        <f t="shared" si="245"/>
        <v>25.192184213150689</v>
      </c>
      <c r="BW158" s="158">
        <f t="shared" si="246"/>
        <v>-0.23727606836227738</v>
      </c>
      <c r="BX158" s="159">
        <f t="shared" si="247"/>
        <v>19.21468178959606</v>
      </c>
      <c r="BY158" s="143">
        <f t="shared" si="248"/>
        <v>0.22693786776579897</v>
      </c>
      <c r="BZ158" s="142">
        <f t="shared" si="249"/>
        <v>30.909244782846329</v>
      </c>
      <c r="CA158" s="24">
        <f t="shared" si="250"/>
        <v>26.84288009958825</v>
      </c>
      <c r="CB158" s="158">
        <f t="shared" si="251"/>
        <v>-0.23911565579506622</v>
      </c>
      <c r="CC158" s="159">
        <f t="shared" si="252"/>
        <v>20.424327221146871</v>
      </c>
      <c r="CD158" s="143">
        <f t="shared" si="253"/>
        <v>0.21147422563239215</v>
      </c>
      <c r="CE158" s="142">
        <f t="shared" si="254"/>
        <v>32.519457382391828</v>
      </c>
      <c r="CF158" s="24">
        <f t="shared" si="255"/>
        <v>28.493575986025817</v>
      </c>
      <c r="CG158" s="158">
        <f t="shared" si="256"/>
        <v>-0.24095524322785508</v>
      </c>
      <c r="CH158" s="159">
        <f t="shared" si="257"/>
        <v>21.627899453881597</v>
      </c>
      <c r="CI158" s="143">
        <f t="shared" si="258"/>
        <v>0.19601058349898531</v>
      </c>
      <c r="CJ158" s="142">
        <f t="shared" si="259"/>
        <v>34.078618441019415</v>
      </c>
      <c r="CK158" s="15" t="e">
        <v>#REF!</v>
      </c>
      <c r="CL158" s="80" t="e">
        <f t="shared" si="260"/>
        <v>#REF!</v>
      </c>
      <c r="CM158" s="15"/>
      <c r="CN158" s="34">
        <v>38.22</v>
      </c>
      <c r="CO158" s="135">
        <f t="shared" si="261"/>
        <v>48458</v>
      </c>
      <c r="CP158" s="108">
        <f t="shared" si="262"/>
        <v>24.49610142356633</v>
      </c>
      <c r="CQ158" s="158">
        <f t="shared" si="263"/>
        <v>-7.3219111249489557E-2</v>
      </c>
      <c r="CR158" s="159">
        <f t="shared" si="264"/>
        <v>22.702518648255449</v>
      </c>
      <c r="CS158" s="141">
        <f t="shared" si="265"/>
        <v>0.39117975409180855</v>
      </c>
      <c r="CT158" s="142">
        <f t="shared" si="266"/>
        <v>34.078480354645009</v>
      </c>
      <c r="CU158" s="24">
        <f t="shared" si="267"/>
        <v>26.086473546161244</v>
      </c>
      <c r="CV158" s="158">
        <f t="shared" si="268"/>
        <v>-7.1028917866228947E-2</v>
      </c>
      <c r="CW158" s="159">
        <f t="shared" si="269"/>
        <v>24.233579559231405</v>
      </c>
      <c r="CX158" s="143">
        <f t="shared" si="270"/>
        <v>0.36505754450570144</v>
      </c>
      <c r="CY158" s="142">
        <f t="shared" si="271"/>
        <v>35.609537523735803</v>
      </c>
      <c r="CZ158" s="24">
        <f t="shared" si="272"/>
        <v>27.676845668756155</v>
      </c>
      <c r="DA158" s="158">
        <f t="shared" si="273"/>
        <v>-6.883872448296835E-2</v>
      </c>
      <c r="DB158" s="159">
        <f t="shared" si="274"/>
        <v>25.771606915207013</v>
      </c>
      <c r="DC158" s="143">
        <f t="shared" si="275"/>
        <v>0.33893533491959438</v>
      </c>
      <c r="DD158" s="142">
        <f t="shared" si="276"/>
        <v>37.05750662501395</v>
      </c>
      <c r="DE158" s="24">
        <f t="shared" si="277"/>
        <v>29.267217791351065</v>
      </c>
      <c r="DF158" s="158">
        <f t="shared" si="278"/>
        <v>-6.6648531099707753E-2</v>
      </c>
      <c r="DG158" s="159">
        <f t="shared" si="279"/>
        <v>27.316600716182283</v>
      </c>
      <c r="DH158" s="143">
        <f t="shared" si="280"/>
        <v>0.31281312533348732</v>
      </c>
      <c r="DI158" s="142">
        <f t="shared" si="281"/>
        <v>38.422387658479437</v>
      </c>
      <c r="DJ158" s="24">
        <f t="shared" si="282"/>
        <v>30.857589913945979</v>
      </c>
      <c r="DK158" s="158">
        <f t="shared" si="283"/>
        <v>-6.4458337716447156E-2</v>
      </c>
      <c r="DL158" s="159">
        <f t="shared" si="284"/>
        <v>28.868560962157215</v>
      </c>
      <c r="DM158" s="143">
        <f t="shared" si="285"/>
        <v>0.28669091574738015</v>
      </c>
      <c r="DN158" s="142">
        <f t="shared" si="286"/>
        <v>39.704180624132277</v>
      </c>
      <c r="DO158" s="51" t="e">
        <v>#REF!</v>
      </c>
      <c r="DP158" s="80" t="e">
        <f t="shared" si="287"/>
        <v>#REF!</v>
      </c>
      <c r="DQ158" s="15"/>
      <c r="DR158">
        <v>51.09</v>
      </c>
      <c r="DS158" s="135">
        <f t="shared" si="288"/>
        <v>48458</v>
      </c>
      <c r="DT158" s="108">
        <f t="shared" si="289"/>
        <v>-14.78512441356143</v>
      </c>
      <c r="DU158" s="158">
        <f t="shared" si="290"/>
        <v>0</v>
      </c>
      <c r="DV158" s="159">
        <f t="shared" si="291"/>
        <v>-14.78512441356143</v>
      </c>
      <c r="DW158" s="141"/>
      <c r="DX158" s="142"/>
      <c r="DY158" s="24">
        <f t="shared" si="292"/>
        <v>-5.2634513935546208</v>
      </c>
      <c r="DZ158" s="158">
        <f t="shared" si="293"/>
        <v>0</v>
      </c>
      <c r="EA158" s="159">
        <f t="shared" si="294"/>
        <v>-5.2634513935546208</v>
      </c>
      <c r="EB158" s="143"/>
      <c r="EC158" s="142"/>
      <c r="ED158" s="24">
        <f t="shared" si="295"/>
        <v>4.2582216264521895</v>
      </c>
      <c r="EE158" s="158">
        <f t="shared" si="296"/>
        <v>0</v>
      </c>
      <c r="EF158" s="159">
        <f t="shared" si="297"/>
        <v>4.2582216264521895</v>
      </c>
      <c r="EG158" s="143"/>
      <c r="EH158" s="142"/>
      <c r="EI158" s="24">
        <f t="shared" si="298"/>
        <v>13.779894646458999</v>
      </c>
      <c r="EJ158" s="158">
        <f t="shared" si="299"/>
        <v>0</v>
      </c>
      <c r="EK158" s="159">
        <f t="shared" si="300"/>
        <v>13.779894646458999</v>
      </c>
      <c r="EL158" s="143"/>
      <c r="EM158" s="142"/>
      <c r="EN158" s="24">
        <f t="shared" si="301"/>
        <v>23.301567666465811</v>
      </c>
      <c r="EO158" s="158">
        <f t="shared" si="302"/>
        <v>0</v>
      </c>
      <c r="EP158" s="159">
        <f t="shared" si="303"/>
        <v>23.301567666465811</v>
      </c>
      <c r="EQ158" s="143"/>
      <c r="ER158" s="142"/>
      <c r="ES158" s="51"/>
      <c r="ET158" s="80"/>
      <c r="EU158" s="67"/>
      <c r="EV158" s="34"/>
    </row>
    <row r="159" spans="1:152" ht="16">
      <c r="A159">
        <f t="shared" ref="A159:A222" si="330">YEAR(B159)</f>
        <v>2032</v>
      </c>
      <c r="B159" s="48">
        <v>48488</v>
      </c>
      <c r="C159" s="111">
        <f t="shared" ref="C159:C209" si="331">CY452</f>
        <v>3.0790000000000002</v>
      </c>
      <c r="D159" s="108">
        <f t="shared" si="311"/>
        <v>18.180622036900598</v>
      </c>
      <c r="E159" s="158">
        <f t="shared" si="312"/>
        <v>-0.1549500834655172</v>
      </c>
      <c r="F159" s="159">
        <f t="shared" si="304"/>
        <v>15.363533134827829</v>
      </c>
      <c r="G159" s="141">
        <f t="shared" si="313"/>
        <v>0.37785600959940335</v>
      </c>
      <c r="H159" s="80">
        <f t="shared" si="305"/>
        <v>25.050279331798837</v>
      </c>
      <c r="I159" s="24">
        <f t="shared" si="314"/>
        <v>23.722040861379288</v>
      </c>
      <c r="J159" s="158">
        <f t="shared" si="315"/>
        <v>-0.16771259629990076</v>
      </c>
      <c r="K159" s="159">
        <f t="shared" si="306"/>
        <v>19.743555798985032</v>
      </c>
      <c r="L159" s="143">
        <f t="shared" si="316"/>
        <v>0.35516956438873332</v>
      </c>
      <c r="M159" s="142">
        <f t="shared" si="317"/>
        <v>32.147387780527104</v>
      </c>
      <c r="N159" s="24">
        <f t="shared" si="318"/>
        <v>29.263459685857974</v>
      </c>
      <c r="O159" s="158">
        <f t="shared" si="319"/>
        <v>-0.18047510913428427</v>
      </c>
      <c r="P159" s="159">
        <f t="shared" si="307"/>
        <v>23.98213360540603</v>
      </c>
      <c r="Q159" s="143">
        <f t="shared" si="320"/>
        <v>0.33248311917806328</v>
      </c>
      <c r="R159" s="142">
        <f t="shared" si="308"/>
        <v>38.993066040153543</v>
      </c>
      <c r="S159" s="24">
        <f t="shared" si="321"/>
        <v>34.804878510336664</v>
      </c>
      <c r="T159" s="158">
        <f t="shared" si="322"/>
        <v>-0.19323762196866784</v>
      </c>
      <c r="U159" s="159">
        <f t="shared" si="323"/>
        <v>28.079266554090818</v>
      </c>
      <c r="V159" s="143">
        <f t="shared" si="324"/>
        <v>0.30979667396739324</v>
      </c>
      <c r="W159" s="142">
        <f t="shared" si="325"/>
        <v>45.587314110678165</v>
      </c>
      <c r="X159" s="24">
        <f t="shared" si="326"/>
        <v>40.346297334815354</v>
      </c>
      <c r="Y159" s="158">
        <f t="shared" si="327"/>
        <v>-0.20600013480305138</v>
      </c>
      <c r="Z159" s="159">
        <f t="shared" si="309"/>
        <v>32.034954645039399</v>
      </c>
      <c r="AA159" s="143">
        <f t="shared" si="328"/>
        <v>0.28711022875672321</v>
      </c>
      <c r="AB159" s="142">
        <f t="shared" si="310"/>
        <v>51.930131992100961</v>
      </c>
      <c r="AC159" s="144" t="e">
        <v>#REF!</v>
      </c>
      <c r="AD159" s="80" t="e">
        <f t="shared" ref="AD159:AD222" si="332">N159*AC159</f>
        <v>#REF!</v>
      </c>
      <c r="AE159">
        <v>25.8</v>
      </c>
      <c r="AG159" s="135">
        <f t="shared" ref="AG159:AG222" si="333">B159</f>
        <v>48488</v>
      </c>
      <c r="AH159" s="108">
        <f t="shared" ref="AH159:AH222" si="334">$C159*$B$21</f>
        <v>24.068204922425863</v>
      </c>
      <c r="AI159" s="158">
        <f t="shared" ref="AI159:AI222" si="335">$K$16*AH159+$L$16</f>
        <v>-5.1496595851164409E-2</v>
      </c>
      <c r="AJ159" s="159">
        <f t="shared" ref="AJ159:AJ222" si="336">AH159*(1+AI159)</f>
        <v>22.828774300672695</v>
      </c>
      <c r="AK159" s="143">
        <f t="shared" ref="AK159:AK222" si="337">$M$16*AH159+$N$16</f>
        <v>0.29675848561432355</v>
      </c>
      <c r="AL159" s="142">
        <f t="shared" ref="AL159:AL222" si="338">AH159*(1+AK159)</f>
        <v>31.21064896666017</v>
      </c>
      <c r="AM159" s="24">
        <f t="shared" ref="AM159:AM222" si="339">$C159*$C$21</f>
        <v>25.554735802205677</v>
      </c>
      <c r="AN159" s="158">
        <f t="shared" ref="AN159:AN222" si="340">$K$16*AM159+$L$16</f>
        <v>-6.2232164831828737E-2</v>
      </c>
      <c r="AO159" s="159">
        <f t="shared" ref="AO159:AO222" si="341">AM159*(1+AN159)</f>
        <v>23.964409271528979</v>
      </c>
      <c r="AP159" s="143">
        <f t="shared" ref="AP159:AP222" si="342">$M$16*AM159+$N$16</f>
        <v>0.27902860485648856</v>
      </c>
      <c r="AQ159" s="142">
        <f t="shared" ref="AQ159:AQ222" si="343">AM159*(1+AP159)</f>
        <v>32.685238080571281</v>
      </c>
      <c r="AR159" s="24">
        <f t="shared" ref="AR159:AR222" si="344">$C159*$D$21</f>
        <v>27.041266681985487</v>
      </c>
      <c r="AS159" s="158">
        <f t="shared" ref="AS159:AS222" si="345">$K$16*AR159+$L$16</f>
        <v>-7.296773381249301E-2</v>
      </c>
      <c r="AT159" s="159">
        <f t="shared" ref="AT159:AT222" si="346">AR159*(1+AS159)</f>
        <v>25.068126732781735</v>
      </c>
      <c r="AU159" s="143">
        <f t="shared" ref="AU159:AU222" si="347">$M$16*AR159+$N$16</f>
        <v>0.26129872409865362</v>
      </c>
      <c r="AV159" s="142">
        <f t="shared" ref="AV159:AV222" si="348">AR159*(1+AU159)</f>
        <v>34.107115163999723</v>
      </c>
      <c r="AW159" s="24">
        <f t="shared" ref="AW159:AW222" si="349">$C159*$E$21</f>
        <v>28.527797561765297</v>
      </c>
      <c r="AX159" s="158">
        <f t="shared" ref="AX159:AX222" si="350">$K$16*AW159+$L$16</f>
        <v>-8.3703302793157283E-2</v>
      </c>
      <c r="AY159" s="159">
        <f t="shared" ref="AY159:AY222" si="351">AW159*(1+AX159)</f>
        <v>26.139926684430961</v>
      </c>
      <c r="AZ159" s="143">
        <f t="shared" ref="AZ159:AZ222" si="352">$M$16*AW159+$N$16</f>
        <v>0.24356884334081869</v>
      </c>
      <c r="BA159" s="142">
        <f t="shared" ref="BA159:BA222" si="353">AW159*(1+AZ159)</f>
        <v>35.476280216945497</v>
      </c>
      <c r="BB159" s="24">
        <f t="shared" si="329"/>
        <v>30.014328441545107</v>
      </c>
      <c r="BC159" s="158">
        <f t="shared" ref="BC159:BC222" si="354">$K$16*BB159+$L$16</f>
        <v>-9.4438871773821556E-2</v>
      </c>
      <c r="BD159" s="159">
        <f t="shared" ref="BD159:BD222" si="355">BB159*(1+BC159)</f>
        <v>27.179809126476663</v>
      </c>
      <c r="BE159" s="143">
        <f t="shared" ref="BE159:BE222" si="356">$M$16*BB159+$N$16</f>
        <v>0.22583896258298369</v>
      </c>
      <c r="BF159" s="142">
        <f t="shared" ref="BF159:BF222" si="357">BB159*(1+BE159)</f>
        <v>36.792733239408598</v>
      </c>
      <c r="BG159" s="153" t="e">
        <v>#REF!</v>
      </c>
      <c r="BH159" s="80" t="e">
        <f t="shared" ref="BH159:BH222" si="358">AR159*BG159</f>
        <v>#REF!</v>
      </c>
      <c r="BI159" s="24">
        <v>24.15</v>
      </c>
      <c r="BJ159" s="154">
        <v>28.74</v>
      </c>
      <c r="BK159" s="135">
        <f t="shared" ref="BK159:BK222" si="359">B159</f>
        <v>48488</v>
      </c>
      <c r="BL159" s="108">
        <f t="shared" ref="BL159:BL222" si="360">$C159*$B$22</f>
        <v>22.208154834796861</v>
      </c>
      <c r="BM159" s="158">
        <f t="shared" ref="BM159:BM222" si="361">$S$16*BL159+$T$16</f>
        <v>-0.23395057213453835</v>
      </c>
      <c r="BN159" s="159">
        <f t="shared" ref="BN159:BN222" si="362">BL159*(1+BM159)</f>
        <v>17.012544305143724</v>
      </c>
      <c r="BO159" s="141">
        <f t="shared" ref="BO159:BO222" si="363">$U$16*BL159+$V$16</f>
        <v>0.25489211591142269</v>
      </c>
      <c r="BP159" s="142">
        <f t="shared" ref="BP159:BP222" si="364">BL159*(1+BO159)</f>
        <v>27.868838411126724</v>
      </c>
      <c r="BQ159" s="24">
        <f t="shared" ref="BQ159:BQ222" si="365">$C159*$C$22</f>
        <v>23.882781732438129</v>
      </c>
      <c r="BR159" s="158">
        <f t="shared" ref="BR159:BR222" si="366">$S$16*BQ159+$T$16</f>
        <v>-0.23581682903916992</v>
      </c>
      <c r="BS159" s="159">
        <f t="shared" ref="BS159:BS222" si="367">BQ159*(1+BR159)</f>
        <v>18.250819875659957</v>
      </c>
      <c r="BT159" s="143">
        <f t="shared" ref="BT159:BT222" si="368">$U$16*BQ159+$V$16</f>
        <v>0.23920428918036521</v>
      </c>
      <c r="BU159" s="142">
        <f t="shared" ref="BU159:BU222" si="369">BQ159*(1+BT159)</f>
        <v>29.595645560395802</v>
      </c>
      <c r="BV159" s="24">
        <f t="shared" ref="BV159:BV222" si="370">$C159*$D$22</f>
        <v>25.557408630079397</v>
      </c>
      <c r="BW159" s="158">
        <f t="shared" ref="BW159:BW222" si="371">$S$16*BV159+$T$16</f>
        <v>-0.23768308594380153</v>
      </c>
      <c r="BX159" s="159">
        <f t="shared" ref="BX159:BX222" si="372">BV159*(1+BW159)</f>
        <v>19.482844878155383</v>
      </c>
      <c r="BY159" s="143">
        <f t="shared" ref="BY159:BY222" si="373">$U$16*BV159+$V$16</f>
        <v>0.22351646244930773</v>
      </c>
      <c r="BZ159" s="142">
        <f t="shared" ref="BZ159:BZ222" si="374">BV159*(1+BY159)</f>
        <v>31.269910196446155</v>
      </c>
      <c r="CA159" s="24">
        <f t="shared" ref="CA159:CA222" si="375">$C159*$E$22</f>
        <v>27.232035527720665</v>
      </c>
      <c r="CB159" s="158">
        <f t="shared" ref="CB159:CB222" si="376">$S$16*CA159+$T$16</f>
        <v>-0.2395493428484331</v>
      </c>
      <c r="CC159" s="159">
        <f t="shared" ref="CC159:CC222" si="377">CA159*(1+CB159)</f>
        <v>20.708619312629995</v>
      </c>
      <c r="CD159" s="143">
        <f t="shared" ref="CD159:CD222" si="378">$U$16*CA159+$V$16</f>
        <v>0.20782863571825022</v>
      </c>
      <c r="CE159" s="142">
        <f t="shared" ref="CE159:CE222" si="379">CA159*(1+CD159)</f>
        <v>32.891632319277768</v>
      </c>
      <c r="CF159" s="24">
        <f t="shared" ref="CF159:CF222" si="380">$C159*$F$22</f>
        <v>28.90666242536194</v>
      </c>
      <c r="CG159" s="158">
        <f t="shared" ref="CG159:CG222" si="381">$S$16*CF159+$T$16</f>
        <v>-0.2414155997530647</v>
      </c>
      <c r="CH159" s="159">
        <f t="shared" ref="CH159:CH222" si="382">CF159*(1+CG159)</f>
        <v>21.928143179083808</v>
      </c>
      <c r="CI159" s="143">
        <f t="shared" ref="CI159:CI222" si="383">$U$16*CF159+$V$16</f>
        <v>0.19214080898719266</v>
      </c>
      <c r="CJ159" s="142">
        <f t="shared" ref="CJ159:CJ222" si="384">CF159*(1+CI159)</f>
        <v>34.460811928890664</v>
      </c>
      <c r="CK159" s="15" t="e">
        <v>#REF!</v>
      </c>
      <c r="CL159" s="80" t="e">
        <f t="shared" ref="CL159:CL222" si="385">BV159*CK159</f>
        <v>#REF!</v>
      </c>
      <c r="CM159" s="15"/>
      <c r="CN159" s="34">
        <v>26.99</v>
      </c>
      <c r="CO159" s="135">
        <f t="shared" ref="CO159:CO222" si="386">$B159</f>
        <v>48488</v>
      </c>
      <c r="CP159" s="108">
        <f t="shared" ref="CP159:CP222" si="387">$C159*$B$23</f>
        <v>24.851234360184755</v>
      </c>
      <c r="CQ159" s="158">
        <f t="shared" ref="CQ159:CQ222" si="388">$AA$16*CP159+$AB$16</f>
        <v>-7.2730037153616645E-2</v>
      </c>
      <c r="CR159" s="159">
        <f t="shared" ref="CR159:CR222" si="389">CP159*(1+CQ159)</f>
        <v>23.043803161855283</v>
      </c>
      <c r="CS159" s="141">
        <f t="shared" ref="CS159:CS222" si="390">$AC$16*CP159+$AD$16</f>
        <v>0.38534661801662401</v>
      </c>
      <c r="CT159" s="142">
        <f t="shared" ref="CT159:CT222" si="391">CP159*(1+CS159)</f>
        <v>34.42757347442047</v>
      </c>
      <c r="CU159" s="24">
        <f t="shared" ref="CU159:CU222" si="392">$C159*$C$23</f>
        <v>26.464662948477915</v>
      </c>
      <c r="CV159" s="158">
        <f t="shared" ref="CV159:CV222" si="393">$AA$16*CU159+$AB$16</f>
        <v>-7.0508091378638268E-2</v>
      </c>
      <c r="CW159" s="159">
        <f t="shared" ref="CW159:CW222" si="394">CU159*(1+CV159)</f>
        <v>24.598690075001773</v>
      </c>
      <c r="CX159" s="143">
        <f t="shared" ref="CX159:CX222" si="395">$AC$16*CU159+$AD$16</f>
        <v>0.35884570094393081</v>
      </c>
      <c r="CY159" s="142">
        <f t="shared" ref="CY159:CY222" si="396">CU159*(1+CX159)</f>
        <v>35.961393474469347</v>
      </c>
      <c r="CZ159" s="24">
        <f t="shared" ref="CZ159:CZ222" si="397">$C159*$D$23</f>
        <v>28.078091536771073</v>
      </c>
      <c r="DA159" s="158">
        <f t="shared" ref="DA159:DA222" si="398">$AA$16*CZ159+$AB$16</f>
        <v>-6.8286145603659892E-2</v>
      </c>
      <c r="DB159" s="159">
        <f t="shared" ref="DB159:DB222" si="399">CZ159*(1+DA159)</f>
        <v>26.160746889818235</v>
      </c>
      <c r="DC159" s="143">
        <f t="shared" ref="DC159:DC222" si="400">$AC$16*CZ159+$AD$16</f>
        <v>0.33234478387123767</v>
      </c>
      <c r="DD159" s="142">
        <f t="shared" ref="DD159:DD222" si="401">CZ159*(1+DC159)</f>
        <v>37.409698800076079</v>
      </c>
      <c r="DE159" s="24">
        <f t="shared" ref="DE159:DE222" si="402">$C159*$E$23</f>
        <v>29.691520125064226</v>
      </c>
      <c r="DF159" s="158">
        <f t="shared" ref="DF159:DF222" si="403">$AA$16*DE159+$AB$16</f>
        <v>-6.6064199828681502E-2</v>
      </c>
      <c r="DG159" s="159">
        <f t="shared" ref="DG159:DG222" si="404">DE159*(1+DF159)</f>
        <v>27.729973606304664</v>
      </c>
      <c r="DH159" s="143">
        <f t="shared" ref="DH159:DH222" si="405">$AC$16*DE159+$AD$16</f>
        <v>0.30584386679854458</v>
      </c>
      <c r="DI159" s="142">
        <f t="shared" ref="DI159:DI222" si="406">DE159*(1+DH159)</f>
        <v>38.772489451240673</v>
      </c>
      <c r="DJ159" s="24">
        <f t="shared" ref="DJ159:DJ222" si="407">$C159*$F$23</f>
        <v>31.304948713357387</v>
      </c>
      <c r="DK159" s="158">
        <f t="shared" ref="DK159:DK222" si="408">$AA$16*DJ159+$AB$16</f>
        <v>-6.3842254053703126E-2</v>
      </c>
      <c r="DL159" s="159">
        <f t="shared" ref="DL159:DL222" si="409">DJ159*(1+DK159)</f>
        <v>29.306370224461077</v>
      </c>
      <c r="DM159" s="143">
        <f t="shared" ref="DM159:DM222" si="410">$AC$16*DJ159+$AD$16</f>
        <v>0.27934294972585139</v>
      </c>
      <c r="DN159" s="142">
        <f t="shared" ref="DN159:DN222" si="411">DJ159*(1+DM159)</f>
        <v>40.049765427963138</v>
      </c>
      <c r="DO159" s="51" t="e">
        <v>#REF!</v>
      </c>
      <c r="DP159" s="80" t="e">
        <f t="shared" ref="DP159:DP222" si="412">CZ159*DO159</f>
        <v>#REF!</v>
      </c>
      <c r="DQ159" s="15"/>
      <c r="DR159">
        <v>34.82</v>
      </c>
      <c r="DS159" s="135">
        <f t="shared" ref="DS159:DS222" si="413">$B159</f>
        <v>48488</v>
      </c>
      <c r="DT159" s="108">
        <f t="shared" ref="DT159:DT222" si="414">$C159*$B$24</f>
        <v>-14.999472181006801</v>
      </c>
      <c r="DU159" s="158">
        <f t="shared" ref="DU159:DU222" si="415">$AI$16*DT159+$AJ$16</f>
        <v>0</v>
      </c>
      <c r="DV159" s="159">
        <f t="shared" ref="DV159:DV222" si="416">DT159*(1+DU159)</f>
        <v>-14.999472181006801</v>
      </c>
      <c r="DW159" s="141"/>
      <c r="DX159" s="142"/>
      <c r="DY159" s="24">
        <f t="shared" ref="DY159:DY222" si="417">$C159*$C$24</f>
        <v>-5.3397584318796296</v>
      </c>
      <c r="DZ159" s="158">
        <f t="shared" ref="DZ159:DZ222" si="418">$AI$16*DY159+$AJ$16</f>
        <v>0</v>
      </c>
      <c r="EA159" s="159">
        <f t="shared" ref="EA159:EA222" si="419">DY159*(1+DZ159)</f>
        <v>-5.3397584318796296</v>
      </c>
      <c r="EB159" s="143"/>
      <c r="EC159" s="142"/>
      <c r="ED159" s="24">
        <f t="shared" ref="ED159:ED222" si="420">$C159*$D$24</f>
        <v>4.3199553172475422</v>
      </c>
      <c r="EE159" s="158">
        <f t="shared" ref="EE159:EE222" si="421">$AI$16*ED159+$AJ$16</f>
        <v>0</v>
      </c>
      <c r="EF159" s="159">
        <f t="shared" ref="EF159:EF222" si="422">ED159*(1+EE159)</f>
        <v>4.3199553172475422</v>
      </c>
      <c r="EG159" s="143"/>
      <c r="EH159" s="142"/>
      <c r="EI159" s="24">
        <f t="shared" ref="EI159:EI222" si="423">$C159*$E$24</f>
        <v>13.979669066374715</v>
      </c>
      <c r="EJ159" s="158">
        <f t="shared" ref="EJ159:EJ222" si="424">$AI$16*EI159+$AJ$16</f>
        <v>0</v>
      </c>
      <c r="EK159" s="159">
        <f t="shared" ref="EK159:EK222" si="425">EI159*(1+EJ159)</f>
        <v>13.979669066374715</v>
      </c>
      <c r="EL159" s="143"/>
      <c r="EM159" s="142"/>
      <c r="EN159" s="24">
        <f t="shared" ref="EN159:EN222" si="426">$C159*$F$24</f>
        <v>23.639382815501889</v>
      </c>
      <c r="EO159" s="158">
        <f t="shared" ref="EO159:EO222" si="427">$AI$16*EN159+$AJ$16</f>
        <v>0</v>
      </c>
      <c r="EP159" s="159">
        <f t="shared" ref="EP159:EP222" si="428">EN159*(1+EO159)</f>
        <v>23.639382815501889</v>
      </c>
      <c r="EQ159" s="143"/>
      <c r="ER159" s="142"/>
      <c r="ES159" s="51"/>
      <c r="ET159" s="80"/>
      <c r="EU159" s="67"/>
      <c r="EV159" s="34"/>
    </row>
    <row r="160" spans="1:152" ht="16">
      <c r="A160">
        <f t="shared" si="330"/>
        <v>2032</v>
      </c>
      <c r="B160" s="46">
        <v>48519</v>
      </c>
      <c r="C160" s="111">
        <f t="shared" si="331"/>
        <v>3.339</v>
      </c>
      <c r="D160" s="108">
        <f t="shared" si="311"/>
        <v>19.715848321276741</v>
      </c>
      <c r="E160" s="158">
        <f t="shared" si="312"/>
        <v>-0.15848588283001963</v>
      </c>
      <c r="F160" s="159">
        <f t="shared" si="304"/>
        <v>16.591164694336438</v>
      </c>
      <c r="G160" s="141">
        <f t="shared" si="313"/>
        <v>0.37157082739432856</v>
      </c>
      <c r="H160" s="80">
        <f t="shared" si="305"/>
        <v>27.041682394794623</v>
      </c>
      <c r="I160" s="24">
        <f t="shared" si="314"/>
        <v>25.725201180950123</v>
      </c>
      <c r="J160" s="158">
        <f t="shared" si="315"/>
        <v>-0.17232610054811207</v>
      </c>
      <c r="K160" s="159">
        <f t="shared" si="306"/>
        <v>21.292077575621303</v>
      </c>
      <c r="L160" s="143">
        <f t="shared" si="316"/>
        <v>0.34696867066862958</v>
      </c>
      <c r="M160" s="142">
        <f t="shared" si="317"/>
        <v>34.651040037387446</v>
      </c>
      <c r="N160" s="24">
        <f t="shared" si="318"/>
        <v>31.734554040623504</v>
      </c>
      <c r="O160" s="158">
        <f t="shared" si="319"/>
        <v>-0.1861663182662045</v>
      </c>
      <c r="P160" s="159">
        <f t="shared" si="307"/>
        <v>25.826648953060722</v>
      </c>
      <c r="Q160" s="143">
        <f t="shared" si="320"/>
        <v>0.32236651394293053</v>
      </c>
      <c r="R160" s="142">
        <f t="shared" si="308"/>
        <v>41.964711598232846</v>
      </c>
      <c r="S160" s="24">
        <f t="shared" si="321"/>
        <v>37.743906900296892</v>
      </c>
      <c r="T160" s="158">
        <f t="shared" si="322"/>
        <v>-0.20000653598429696</v>
      </c>
      <c r="U160" s="159">
        <f t="shared" si="323"/>
        <v>30.194878826654708</v>
      </c>
      <c r="V160" s="143">
        <f t="shared" si="324"/>
        <v>0.29776435721723149</v>
      </c>
      <c r="W160" s="142">
        <f t="shared" si="325"/>
        <v>48.982697077330826</v>
      </c>
      <c r="X160" s="24">
        <f t="shared" si="326"/>
        <v>43.75325975997027</v>
      </c>
      <c r="Y160" s="158">
        <f t="shared" si="327"/>
        <v>-0.21384675370238942</v>
      </c>
      <c r="Z160" s="159">
        <f t="shared" si="309"/>
        <v>34.396767196403246</v>
      </c>
      <c r="AA160" s="143">
        <f t="shared" si="328"/>
        <v>0.2731622004915325</v>
      </c>
      <c r="AB160" s="142">
        <f t="shared" si="310"/>
        <v>55.704996474681366</v>
      </c>
      <c r="AC160" s="144" t="e">
        <v>#REF!</v>
      </c>
      <c r="AD160" s="80" t="e">
        <f t="shared" si="332"/>
        <v>#REF!</v>
      </c>
      <c r="AE160">
        <v>22.81</v>
      </c>
      <c r="AG160" s="135">
        <f t="shared" si="333"/>
        <v>48519</v>
      </c>
      <c r="AH160" s="108">
        <f t="shared" si="334"/>
        <v>26.100596374140938</v>
      </c>
      <c r="AI160" s="158">
        <f t="shared" si="335"/>
        <v>-6.6174312219109285E-2</v>
      </c>
      <c r="AJ160" s="159">
        <f t="shared" si="336"/>
        <v>24.373407360573584</v>
      </c>
      <c r="AK160" s="143">
        <f t="shared" si="337"/>
        <v>0.27251811591713382</v>
      </c>
      <c r="AL160" s="142">
        <f t="shared" si="338"/>
        <v>33.213481722335402</v>
      </c>
      <c r="AM160" s="24">
        <f t="shared" si="339"/>
        <v>27.712654382450388</v>
      </c>
      <c r="AN160" s="158">
        <f t="shared" si="340"/>
        <v>-7.781642486166794E-2</v>
      </c>
      <c r="AO160" s="159">
        <f t="shared" si="341"/>
        <v>25.556154694981064</v>
      </c>
      <c r="AP160" s="143">
        <f t="shared" si="342"/>
        <v>0.25329107082118996</v>
      </c>
      <c r="AQ160" s="142">
        <f t="shared" si="343"/>
        <v>34.732022286278792</v>
      </c>
      <c r="AR160" s="24">
        <f t="shared" si="344"/>
        <v>29.324712390759835</v>
      </c>
      <c r="AS160" s="158">
        <f t="shared" si="345"/>
        <v>-8.9458537504226568E-2</v>
      </c>
      <c r="AT160" s="159">
        <f t="shared" si="346"/>
        <v>26.701366507550386</v>
      </c>
      <c r="AU160" s="143">
        <f t="shared" si="347"/>
        <v>0.23406402572524621</v>
      </c>
      <c r="AV160" s="142">
        <f t="shared" si="348"/>
        <v>36.188572626176089</v>
      </c>
      <c r="AW160" s="24">
        <f t="shared" si="349"/>
        <v>30.936770399069282</v>
      </c>
      <c r="AX160" s="158">
        <f t="shared" si="350"/>
        <v>-0.1011006501467852</v>
      </c>
      <c r="AY160" s="159">
        <f t="shared" si="351"/>
        <v>27.80904279828156</v>
      </c>
      <c r="AZ160" s="143">
        <f t="shared" si="352"/>
        <v>0.2148369806293024</v>
      </c>
      <c r="BA160" s="142">
        <f t="shared" si="353"/>
        <v>37.58313274202731</v>
      </c>
      <c r="BB160" s="24">
        <f t="shared" si="329"/>
        <v>32.548828407378728</v>
      </c>
      <c r="BC160" s="158">
        <f t="shared" si="354"/>
        <v>-0.11274276278934382</v>
      </c>
      <c r="BD160" s="159">
        <f t="shared" si="355"/>
        <v>28.879183567174572</v>
      </c>
      <c r="BE160" s="143">
        <f t="shared" si="356"/>
        <v>0.19560993553335859</v>
      </c>
      <c r="BF160" s="142">
        <f t="shared" si="357"/>
        <v>38.915702633832431</v>
      </c>
      <c r="BG160" s="153" t="e">
        <v>#REF!</v>
      </c>
      <c r="BH160" s="80" t="e">
        <f t="shared" si="358"/>
        <v>#REF!</v>
      </c>
      <c r="BI160" s="24">
        <v>22.85</v>
      </c>
      <c r="BJ160" s="154">
        <v>24.07</v>
      </c>
      <c r="BK160" s="135">
        <f t="shared" si="359"/>
        <v>48519</v>
      </c>
      <c r="BL160" s="108">
        <f t="shared" si="360"/>
        <v>24.083478075149955</v>
      </c>
      <c r="BM160" s="158">
        <f t="shared" si="361"/>
        <v>-0.23604049135813054</v>
      </c>
      <c r="BN160" s="159">
        <f t="shared" si="362"/>
        <v>18.398802076678795</v>
      </c>
      <c r="BO160" s="141">
        <f t="shared" si="363"/>
        <v>0.237324175195301</v>
      </c>
      <c r="BP160" s="142">
        <f t="shared" si="364"/>
        <v>29.799069645169034</v>
      </c>
      <c r="BQ160" s="24">
        <f t="shared" si="365"/>
        <v>25.899515493540402</v>
      </c>
      <c r="BR160" s="158">
        <f t="shared" si="366"/>
        <v>-0.23806434059637829</v>
      </c>
      <c r="BS160" s="159">
        <f t="shared" si="367"/>
        <v>19.733764415805023</v>
      </c>
      <c r="BT160" s="143">
        <f t="shared" si="368"/>
        <v>0.22031162129630752</v>
      </c>
      <c r="BU160" s="142">
        <f t="shared" si="369"/>
        <v>31.605479742711122</v>
      </c>
      <c r="BV160" s="24">
        <f t="shared" si="370"/>
        <v>27.715552911930857</v>
      </c>
      <c r="BW160" s="158">
        <f t="shared" si="371"/>
        <v>-0.24008818983462607</v>
      </c>
      <c r="BX160" s="159">
        <f t="shared" si="372"/>
        <v>21.061375983039579</v>
      </c>
      <c r="BY160" s="143">
        <f t="shared" si="373"/>
        <v>0.20329906739731396</v>
      </c>
      <c r="BZ160" s="142">
        <f t="shared" si="374"/>
        <v>33.350098971327306</v>
      </c>
      <c r="CA160" s="24">
        <f t="shared" si="375"/>
        <v>29.531590330321304</v>
      </c>
      <c r="CB160" s="158">
        <f t="shared" si="376"/>
        <v>-0.24211203907287385</v>
      </c>
      <c r="CC160" s="159">
        <f t="shared" si="377"/>
        <v>22.38163677838245</v>
      </c>
      <c r="CD160" s="143">
        <f t="shared" si="378"/>
        <v>0.18628651349832048</v>
      </c>
      <c r="CE160" s="142">
        <f t="shared" si="379"/>
        <v>35.032927331017575</v>
      </c>
      <c r="CF160" s="24">
        <f t="shared" si="380"/>
        <v>31.347627748711762</v>
      </c>
      <c r="CG160" s="158">
        <f t="shared" si="381"/>
        <v>-0.24413588831112162</v>
      </c>
      <c r="CH160" s="159">
        <f t="shared" si="382"/>
        <v>23.694546801833649</v>
      </c>
      <c r="CI160" s="143">
        <f t="shared" si="383"/>
        <v>0.16927395959932695</v>
      </c>
      <c r="CJ160" s="142">
        <f t="shared" si="384"/>
        <v>36.653964821781933</v>
      </c>
      <c r="CK160" s="15" t="e">
        <v>#REF!</v>
      </c>
      <c r="CL160" s="80" t="e">
        <f t="shared" si="385"/>
        <v>#REF!</v>
      </c>
      <c r="CM160" s="15"/>
      <c r="CN160" s="34">
        <v>21.56</v>
      </c>
      <c r="CO160" s="135">
        <f t="shared" si="386"/>
        <v>48519</v>
      </c>
      <c r="CP160" s="108">
        <f t="shared" si="387"/>
        <v>26.949747167475444</v>
      </c>
      <c r="CQ160" s="158">
        <f t="shared" si="388"/>
        <v>-6.9840053859822213E-2</v>
      </c>
      <c r="CR160" s="159">
        <f t="shared" si="389"/>
        <v>25.067575373790369</v>
      </c>
      <c r="CS160" s="141">
        <f t="shared" si="390"/>
        <v>0.35087808666326092</v>
      </c>
      <c r="CT160" s="142">
        <f t="shared" si="391"/>
        <v>36.405822889657863</v>
      </c>
      <c r="CU160" s="24">
        <f t="shared" si="392"/>
        <v>28.699418507621875</v>
      </c>
      <c r="CV160" s="158">
        <f t="shared" si="393"/>
        <v>-6.7430480315602392E-2</v>
      </c>
      <c r="CW160" s="159">
        <f t="shared" si="394"/>
        <v>26.764202932874444</v>
      </c>
      <c r="CX160" s="143">
        <f t="shared" si="395"/>
        <v>0.32213935262437737</v>
      </c>
      <c r="CY160" s="142">
        <f t="shared" si="396"/>
        <v>37.944630606363262</v>
      </c>
      <c r="CZ160" s="24">
        <f t="shared" si="397"/>
        <v>30.449089847768303</v>
      </c>
      <c r="DA160" s="158">
        <f t="shared" si="398"/>
        <v>-6.5020906771382586E-2</v>
      </c>
      <c r="DB160" s="159">
        <f t="shared" si="399"/>
        <v>28.469262415503106</v>
      </c>
      <c r="DC160" s="143">
        <f t="shared" si="400"/>
        <v>0.29340061858549382</v>
      </c>
      <c r="DD160" s="142">
        <f t="shared" si="401"/>
        <v>39.3828716444688</v>
      </c>
      <c r="DE160" s="24">
        <f t="shared" si="402"/>
        <v>32.198761187914727</v>
      </c>
      <c r="DF160" s="158">
        <f t="shared" si="403"/>
        <v>-6.2611333227162766E-2</v>
      </c>
      <c r="DG160" s="159">
        <f t="shared" si="404"/>
        <v>30.182753821676364</v>
      </c>
      <c r="DH160" s="143">
        <f t="shared" si="405"/>
        <v>0.26466188454661033</v>
      </c>
      <c r="DI160" s="142">
        <f t="shared" si="406"/>
        <v>40.720546003974498</v>
      </c>
      <c r="DJ160" s="24">
        <f t="shared" si="407"/>
        <v>33.948432528061161</v>
      </c>
      <c r="DK160" s="158">
        <f t="shared" si="408"/>
        <v>-6.0201759682942939E-2</v>
      </c>
      <c r="DL160" s="159">
        <f t="shared" si="409"/>
        <v>31.904677151394221</v>
      </c>
      <c r="DM160" s="143">
        <f t="shared" si="410"/>
        <v>0.23592315050772672</v>
      </c>
      <c r="DN160" s="142">
        <f t="shared" si="411"/>
        <v>41.957653684880341</v>
      </c>
      <c r="DO160" s="51" t="e">
        <v>#REF!</v>
      </c>
      <c r="DP160" s="80" t="e">
        <f t="shared" si="412"/>
        <v>#REF!</v>
      </c>
      <c r="DQ160" s="15"/>
      <c r="DR160">
        <v>30.33</v>
      </c>
      <c r="DS160" s="135">
        <f t="shared" si="413"/>
        <v>48519</v>
      </c>
      <c r="DT160" s="108">
        <f t="shared" si="414"/>
        <v>-16.266072625002177</v>
      </c>
      <c r="DU160" s="158">
        <f t="shared" si="415"/>
        <v>0</v>
      </c>
      <c r="DV160" s="159">
        <f t="shared" si="416"/>
        <v>-16.266072625002177</v>
      </c>
      <c r="DW160" s="141"/>
      <c r="DX160" s="142"/>
      <c r="DY160" s="24">
        <f t="shared" si="417"/>
        <v>-5.7906636583455935</v>
      </c>
      <c r="DZ160" s="158">
        <f t="shared" si="418"/>
        <v>0</v>
      </c>
      <c r="EA160" s="159">
        <f t="shared" si="419"/>
        <v>-5.7906636583455935</v>
      </c>
      <c r="EB160" s="143"/>
      <c r="EC160" s="142"/>
      <c r="ED160" s="24">
        <f t="shared" si="420"/>
        <v>4.6847453083109922</v>
      </c>
      <c r="EE160" s="158">
        <f t="shared" si="421"/>
        <v>0</v>
      </c>
      <c r="EF160" s="159">
        <f t="shared" si="422"/>
        <v>4.6847453083109922</v>
      </c>
      <c r="EG160" s="143"/>
      <c r="EH160" s="142"/>
      <c r="EI160" s="24">
        <f t="shared" si="423"/>
        <v>15.160154274967576</v>
      </c>
      <c r="EJ160" s="158">
        <f t="shared" si="424"/>
        <v>0</v>
      </c>
      <c r="EK160" s="159">
        <f t="shared" si="425"/>
        <v>15.160154274967576</v>
      </c>
      <c r="EL160" s="143"/>
      <c r="EM160" s="142"/>
      <c r="EN160" s="24">
        <f t="shared" si="426"/>
        <v>25.635563241624165</v>
      </c>
      <c r="EO160" s="158">
        <f t="shared" si="427"/>
        <v>0</v>
      </c>
      <c r="EP160" s="159">
        <f t="shared" si="428"/>
        <v>25.635563241624165</v>
      </c>
      <c r="EQ160" s="143"/>
      <c r="ER160" s="142"/>
      <c r="ES160" s="51"/>
      <c r="ET160" s="80"/>
      <c r="EU160" s="67"/>
      <c r="EV160" s="34"/>
    </row>
    <row r="161" spans="1:152" ht="16">
      <c r="A161">
        <f t="shared" si="330"/>
        <v>2032</v>
      </c>
      <c r="B161" s="48">
        <v>48549</v>
      </c>
      <c r="C161" s="111">
        <f t="shared" si="331"/>
        <v>3.7290000000000001</v>
      </c>
      <c r="D161" s="108">
        <f t="shared" si="311"/>
        <v>22.018687747840964</v>
      </c>
      <c r="E161" s="158">
        <f t="shared" si="312"/>
        <v>-0.16378958187677328</v>
      </c>
      <c r="F161" s="159">
        <f t="shared" si="304"/>
        <v>18.412256088146862</v>
      </c>
      <c r="G161" s="141">
        <f t="shared" si="313"/>
        <v>0.36214305408671638</v>
      </c>
      <c r="H161" s="80">
        <f t="shared" si="305"/>
        <v>29.992602575825853</v>
      </c>
      <c r="I161" s="24">
        <f t="shared" si="314"/>
        <v>28.729941660306384</v>
      </c>
      <c r="J161" s="158">
        <f t="shared" si="315"/>
        <v>-0.17924635692042906</v>
      </c>
      <c r="K161" s="159">
        <f t="shared" si="306"/>
        <v>23.580204283160004</v>
      </c>
      <c r="L161" s="143">
        <f t="shared" si="316"/>
        <v>0.33466733008847388</v>
      </c>
      <c r="M161" s="142">
        <f t="shared" si="317"/>
        <v>38.344914529358739</v>
      </c>
      <c r="N161" s="24">
        <f t="shared" si="318"/>
        <v>35.441195572771804</v>
      </c>
      <c r="O161" s="158">
        <f t="shared" si="319"/>
        <v>-0.19470313196408487</v>
      </c>
      <c r="P161" s="159">
        <f t="shared" si="307"/>
        <v>28.540683794201477</v>
      </c>
      <c r="Q161" s="143">
        <f t="shared" si="320"/>
        <v>0.30719160609023144</v>
      </c>
      <c r="R161" s="142">
        <f t="shared" si="308"/>
        <v>46.328433362529573</v>
      </c>
      <c r="S161" s="24">
        <f t="shared" si="321"/>
        <v>42.152449485237227</v>
      </c>
      <c r="T161" s="158">
        <f t="shared" si="322"/>
        <v>-0.21015990700774068</v>
      </c>
      <c r="U161" s="159">
        <f t="shared" si="323"/>
        <v>33.293694621271285</v>
      </c>
      <c r="V161" s="143">
        <f t="shared" si="324"/>
        <v>0.27971588209198894</v>
      </c>
      <c r="W161" s="142">
        <f t="shared" si="325"/>
        <v>53.943159075338365</v>
      </c>
      <c r="X161" s="24">
        <f t="shared" si="326"/>
        <v>48.863703397702643</v>
      </c>
      <c r="Y161" s="158">
        <f t="shared" si="327"/>
        <v>-0.22561668205139648</v>
      </c>
      <c r="Z161" s="159">
        <f t="shared" si="309"/>
        <v>37.839236764369424</v>
      </c>
      <c r="AA161" s="143">
        <f t="shared" si="328"/>
        <v>0.25224015809374645</v>
      </c>
      <c r="AB161" s="142">
        <f t="shared" si="310"/>
        <v>61.1890916677851</v>
      </c>
      <c r="AC161" s="144" t="e">
        <v>#REF!</v>
      </c>
      <c r="AD161" s="80" t="e">
        <f t="shared" si="332"/>
        <v>#REF!</v>
      </c>
      <c r="AE161">
        <v>24.75</v>
      </c>
      <c r="AG161" s="135">
        <f t="shared" si="333"/>
        <v>48549</v>
      </c>
      <c r="AH161" s="108">
        <f t="shared" si="334"/>
        <v>29.149183551713556</v>
      </c>
      <c r="AI161" s="158">
        <f t="shared" si="335"/>
        <v>-8.8190886771026614E-2</v>
      </c>
      <c r="AJ161" s="159">
        <f t="shared" si="336"/>
        <v>26.578491205636514</v>
      </c>
      <c r="AK161" s="143">
        <f t="shared" si="337"/>
        <v>0.23615756137134908</v>
      </c>
      <c r="AL161" s="142">
        <f t="shared" si="338"/>
        <v>36.032983655252067</v>
      </c>
      <c r="AM161" s="24">
        <f t="shared" si="339"/>
        <v>30.949532252817459</v>
      </c>
      <c r="AN161" s="158">
        <f t="shared" si="340"/>
        <v>-0.1011928149064268</v>
      </c>
      <c r="AO161" s="159">
        <f t="shared" si="341"/>
        <v>27.817661964117615</v>
      </c>
      <c r="AP161" s="143">
        <f t="shared" si="342"/>
        <v>0.21468476976824202</v>
      </c>
      <c r="AQ161" s="142">
        <f t="shared" si="343"/>
        <v>37.593925458948362</v>
      </c>
      <c r="AR161" s="24">
        <f t="shared" si="344"/>
        <v>32.749880953921362</v>
      </c>
      <c r="AS161" s="158">
        <f t="shared" si="345"/>
        <v>-0.11419474304182696</v>
      </c>
      <c r="AT161" s="159">
        <f t="shared" si="346"/>
        <v>29.01001671373789</v>
      </c>
      <c r="AU161" s="143">
        <f t="shared" si="347"/>
        <v>0.19321197816513497</v>
      </c>
      <c r="AV161" s="142">
        <f t="shared" si="348"/>
        <v>39.077550237701182</v>
      </c>
      <c r="AW161" s="24">
        <f t="shared" si="349"/>
        <v>34.550229655025262</v>
      </c>
      <c r="AX161" s="158">
        <f t="shared" si="350"/>
        <v>-0.12719667117722711</v>
      </c>
      <c r="AY161" s="159">
        <f t="shared" si="351"/>
        <v>30.155555454497332</v>
      </c>
      <c r="AZ161" s="143">
        <f t="shared" si="352"/>
        <v>0.17173918656202797</v>
      </c>
      <c r="BA161" s="142">
        <f t="shared" si="353"/>
        <v>40.483857991510554</v>
      </c>
      <c r="BB161" s="24">
        <f t="shared" si="329"/>
        <v>36.350578356129162</v>
      </c>
      <c r="BC161" s="158">
        <f t="shared" si="354"/>
        <v>-0.14019859931262724</v>
      </c>
      <c r="BD161" s="159">
        <f t="shared" si="355"/>
        <v>31.25427818639595</v>
      </c>
      <c r="BE161" s="143">
        <f t="shared" si="356"/>
        <v>0.15026639495892097</v>
      </c>
      <c r="BF161" s="142">
        <f t="shared" si="357"/>
        <v>41.812848720376472</v>
      </c>
      <c r="BG161" s="153" t="e">
        <v>#REF!</v>
      </c>
      <c r="BH161" s="80" t="e">
        <f t="shared" si="358"/>
        <v>#REF!</v>
      </c>
      <c r="BI161" s="24">
        <v>22.86</v>
      </c>
      <c r="BJ161" s="154">
        <v>23.98</v>
      </c>
      <c r="BK161" s="135">
        <f t="shared" si="359"/>
        <v>48549</v>
      </c>
      <c r="BL161" s="108">
        <f t="shared" si="360"/>
        <v>26.896462935679601</v>
      </c>
      <c r="BM161" s="158">
        <f t="shared" si="361"/>
        <v>-0.23917537019351884</v>
      </c>
      <c r="BN161" s="159">
        <f t="shared" si="362"/>
        <v>20.463491456142172</v>
      </c>
      <c r="BO161" s="141">
        <f t="shared" si="363"/>
        <v>0.21097226412111836</v>
      </c>
      <c r="BP161" s="142">
        <f t="shared" si="364"/>
        <v>32.570870618069662</v>
      </c>
      <c r="BQ161" s="24">
        <f t="shared" si="365"/>
        <v>28.924616135193823</v>
      </c>
      <c r="BR161" s="158">
        <f t="shared" si="366"/>
        <v>-0.24143560793219088</v>
      </c>
      <c r="BS161" s="159">
        <f t="shared" si="367"/>
        <v>21.941183854388044</v>
      </c>
      <c r="BT161" s="143">
        <f t="shared" si="368"/>
        <v>0.19197261947022087</v>
      </c>
      <c r="BU161" s="142">
        <f t="shared" si="369"/>
        <v>34.477350461837595</v>
      </c>
      <c r="BV161" s="24">
        <f t="shared" si="370"/>
        <v>30.952769334708048</v>
      </c>
      <c r="BW161" s="158">
        <f t="shared" si="371"/>
        <v>-0.24369584567086292</v>
      </c>
      <c r="BX161" s="159">
        <f t="shared" si="372"/>
        <v>23.409708035831219</v>
      </c>
      <c r="BY161" s="143">
        <f t="shared" si="373"/>
        <v>0.17297297481932333</v>
      </c>
      <c r="BZ161" s="142">
        <f t="shared" si="374"/>
        <v>36.30676192542883</v>
      </c>
      <c r="CA161" s="24">
        <f t="shared" si="375"/>
        <v>32.980922534222266</v>
      </c>
      <c r="CB161" s="158">
        <f t="shared" si="376"/>
        <v>-0.24595608340953495</v>
      </c>
      <c r="CC161" s="159">
        <f t="shared" si="377"/>
        <v>24.869064000471685</v>
      </c>
      <c r="CD161" s="143">
        <f t="shared" si="378"/>
        <v>0.15397333016842585</v>
      </c>
      <c r="CE161" s="142">
        <f t="shared" si="379"/>
        <v>38.059105008843346</v>
      </c>
      <c r="CF161" s="24">
        <f t="shared" si="380"/>
        <v>35.009075733736495</v>
      </c>
      <c r="CG161" s="158">
        <f t="shared" si="381"/>
        <v>-0.24821632114820699</v>
      </c>
      <c r="CH161" s="159">
        <f t="shared" si="382"/>
        <v>26.319251748309455</v>
      </c>
      <c r="CI161" s="143">
        <f t="shared" si="383"/>
        <v>0.13497368551752831</v>
      </c>
      <c r="CJ161" s="142">
        <f t="shared" si="384"/>
        <v>39.734379712081179</v>
      </c>
      <c r="CK161" s="15" t="e">
        <v>#REF!</v>
      </c>
      <c r="CL161" s="80" t="e">
        <f t="shared" si="385"/>
        <v>#REF!</v>
      </c>
      <c r="CM161" s="15"/>
      <c r="CN161" s="34">
        <v>22.84</v>
      </c>
      <c r="CO161" s="135">
        <f t="shared" si="386"/>
        <v>48549</v>
      </c>
      <c r="CP161" s="108">
        <f t="shared" si="387"/>
        <v>30.097516378411481</v>
      </c>
      <c r="CQ161" s="158">
        <f t="shared" si="388"/>
        <v>-6.5505078919130544E-2</v>
      </c>
      <c r="CR161" s="159">
        <f t="shared" si="389"/>
        <v>28.125976192773813</v>
      </c>
      <c r="CS161" s="141">
        <f t="shared" si="390"/>
        <v>0.29917528963321627</v>
      </c>
      <c r="CT161" s="142">
        <f t="shared" si="391"/>
        <v>39.101949558163206</v>
      </c>
      <c r="CU161" s="24">
        <f t="shared" si="392"/>
        <v>32.051551846337823</v>
      </c>
      <c r="CV161" s="158">
        <f t="shared" si="393"/>
        <v>-6.2814063721048571E-2</v>
      </c>
      <c r="CW161" s="159">
        <f t="shared" si="394"/>
        <v>30.038263626303465</v>
      </c>
      <c r="CX161" s="143">
        <f t="shared" si="395"/>
        <v>0.26707983014504699</v>
      </c>
      <c r="CY161" s="142">
        <f t="shared" si="396"/>
        <v>40.611874869342898</v>
      </c>
      <c r="CZ161" s="24">
        <f t="shared" si="397"/>
        <v>34.005587314264154</v>
      </c>
      <c r="DA161" s="158">
        <f t="shared" si="398"/>
        <v>-6.0123048522966606E-2</v>
      </c>
      <c r="DB161" s="159">
        <f t="shared" si="399"/>
        <v>31.961067738116675</v>
      </c>
      <c r="DC161" s="143">
        <f t="shared" si="400"/>
        <v>0.23498437065687794</v>
      </c>
      <c r="DD161" s="142">
        <f t="shared" si="401"/>
        <v>41.996368848124028</v>
      </c>
      <c r="DE161" s="24">
        <f t="shared" si="402"/>
        <v>35.959622782190486</v>
      </c>
      <c r="DF161" s="158">
        <f t="shared" si="403"/>
        <v>-5.743203332488464E-2</v>
      </c>
      <c r="DG161" s="159">
        <f t="shared" si="404"/>
        <v>33.89438852821344</v>
      </c>
      <c r="DH161" s="143">
        <f t="shared" si="405"/>
        <v>0.20288891116870889</v>
      </c>
      <c r="DI161" s="142">
        <f t="shared" si="406"/>
        <v>43.25543149450661</v>
      </c>
      <c r="DJ161" s="24">
        <f t="shared" si="407"/>
        <v>37.913658250116825</v>
      </c>
      <c r="DK161" s="158">
        <f t="shared" si="408"/>
        <v>-5.4741018126802668E-2</v>
      </c>
      <c r="DL161" s="159">
        <f t="shared" si="409"/>
        <v>35.838225996593778</v>
      </c>
      <c r="DM161" s="143">
        <f t="shared" si="410"/>
        <v>0.17079345168053961</v>
      </c>
      <c r="DN161" s="142">
        <f t="shared" si="411"/>
        <v>44.389062808490642</v>
      </c>
      <c r="DO161" s="51" t="e">
        <v>#REF!</v>
      </c>
      <c r="DP161" s="80" t="e">
        <f t="shared" si="412"/>
        <v>#REF!</v>
      </c>
      <c r="DQ161" s="15"/>
      <c r="DR161">
        <v>30.04</v>
      </c>
      <c r="DS161" s="135">
        <f t="shared" si="413"/>
        <v>48549</v>
      </c>
      <c r="DT161" s="108">
        <f t="shared" si="414"/>
        <v>-18.165973290995247</v>
      </c>
      <c r="DU161" s="158">
        <f t="shared" si="415"/>
        <v>0</v>
      </c>
      <c r="DV161" s="159">
        <f t="shared" si="416"/>
        <v>-18.165973290995247</v>
      </c>
      <c r="DW161" s="141"/>
      <c r="DX161" s="142"/>
      <c r="DY161" s="24">
        <f t="shared" si="417"/>
        <v>-6.4670214980445406</v>
      </c>
      <c r="DZ161" s="158">
        <f t="shared" si="418"/>
        <v>0</v>
      </c>
      <c r="EA161" s="159">
        <f t="shared" si="419"/>
        <v>-6.4670214980445406</v>
      </c>
      <c r="EB161" s="143"/>
      <c r="EC161" s="142"/>
      <c r="ED161" s="24">
        <f t="shared" si="420"/>
        <v>5.2319302949061663</v>
      </c>
      <c r="EE161" s="158">
        <f t="shared" si="421"/>
        <v>0</v>
      </c>
      <c r="EF161" s="159">
        <f t="shared" si="422"/>
        <v>5.2319302949061663</v>
      </c>
      <c r="EG161" s="143"/>
      <c r="EH161" s="142"/>
      <c r="EI161" s="24">
        <f t="shared" si="423"/>
        <v>16.930882087856872</v>
      </c>
      <c r="EJ161" s="158">
        <f t="shared" si="424"/>
        <v>0</v>
      </c>
      <c r="EK161" s="159">
        <f t="shared" si="425"/>
        <v>16.930882087856872</v>
      </c>
      <c r="EL161" s="143"/>
      <c r="EM161" s="142"/>
      <c r="EN161" s="24">
        <f t="shared" si="426"/>
        <v>28.629833880807581</v>
      </c>
      <c r="EO161" s="158">
        <f t="shared" si="427"/>
        <v>0</v>
      </c>
      <c r="EP161" s="159">
        <f t="shared" si="428"/>
        <v>28.629833880807581</v>
      </c>
      <c r="EQ161" s="143"/>
      <c r="ER161" s="142"/>
      <c r="ES161" s="51"/>
      <c r="ET161" s="80"/>
      <c r="EU161" s="67"/>
      <c r="EV161" s="34"/>
    </row>
    <row r="162" spans="1:152" ht="16">
      <c r="A162">
        <f t="shared" si="330"/>
        <v>2033</v>
      </c>
      <c r="B162" s="46">
        <v>48580</v>
      </c>
      <c r="C162" s="111">
        <f t="shared" si="331"/>
        <v>3.976</v>
      </c>
      <c r="D162" s="108">
        <f t="shared" si="311"/>
        <v>23.477152717998301</v>
      </c>
      <c r="E162" s="158">
        <f t="shared" si="312"/>
        <v>-0.16714859127305057</v>
      </c>
      <c r="F162" s="159">
        <f t="shared" si="304"/>
        <v>19.552979714082614</v>
      </c>
      <c r="G162" s="141">
        <f t="shared" si="313"/>
        <v>0.35617213099189532</v>
      </c>
      <c r="H162" s="80">
        <f t="shared" si="305"/>
        <v>31.839060231189922</v>
      </c>
      <c r="I162" s="24">
        <f t="shared" si="314"/>
        <v>30.632943963898679</v>
      </c>
      <c r="J162" s="158">
        <f t="shared" si="315"/>
        <v>-0.18362918595622985</v>
      </c>
      <c r="K162" s="159">
        <f t="shared" si="306"/>
        <v>25.007841400365162</v>
      </c>
      <c r="L162" s="143">
        <f t="shared" si="316"/>
        <v>0.32687648105437528</v>
      </c>
      <c r="M162" s="142">
        <f t="shared" si="317"/>
        <v>40.646132891153748</v>
      </c>
      <c r="N162" s="24">
        <f t="shared" si="318"/>
        <v>37.788735209799057</v>
      </c>
      <c r="O162" s="158">
        <f t="shared" si="319"/>
        <v>-0.2001097806394091</v>
      </c>
      <c r="P162" s="159">
        <f t="shared" si="307"/>
        <v>30.226839696325452</v>
      </c>
      <c r="Q162" s="143">
        <f t="shared" si="320"/>
        <v>0.29758083111685529</v>
      </c>
      <c r="R162" s="142">
        <f t="shared" si="308"/>
        <v>49.033938440385832</v>
      </c>
      <c r="S162" s="24">
        <f t="shared" si="321"/>
        <v>44.944526455699439</v>
      </c>
      <c r="T162" s="158">
        <f t="shared" si="322"/>
        <v>-0.21659037532258835</v>
      </c>
      <c r="U162" s="159">
        <f t="shared" si="323"/>
        <v>35.209974601963495</v>
      </c>
      <c r="V162" s="143">
        <f t="shared" si="324"/>
        <v>0.26828518117933531</v>
      </c>
      <c r="W162" s="142">
        <f t="shared" si="325"/>
        <v>57.002476878886185</v>
      </c>
      <c r="X162" s="24">
        <f t="shared" si="326"/>
        <v>52.100317701599813</v>
      </c>
      <c r="Y162" s="158">
        <f t="shared" si="327"/>
        <v>-0.23307097000576762</v>
      </c>
      <c r="Z162" s="159">
        <f t="shared" si="309"/>
        <v>39.957246117279283</v>
      </c>
      <c r="AA162" s="143">
        <f t="shared" si="328"/>
        <v>0.2389895312418153</v>
      </c>
      <c r="AB162" s="142">
        <f t="shared" si="310"/>
        <v>64.551748206654807</v>
      </c>
      <c r="AC162" s="144" t="e">
        <v>#REF!</v>
      </c>
      <c r="AD162" s="80" t="e">
        <f t="shared" si="332"/>
        <v>#REF!</v>
      </c>
      <c r="AE162">
        <v>41.93</v>
      </c>
      <c r="AG162" s="135">
        <f t="shared" si="333"/>
        <v>48580</v>
      </c>
      <c r="AH162" s="108">
        <f t="shared" si="334"/>
        <v>31.07995543084288</v>
      </c>
      <c r="AI162" s="158">
        <f t="shared" si="335"/>
        <v>-0.10213471732057426</v>
      </c>
      <c r="AJ162" s="159">
        <f t="shared" si="336"/>
        <v>27.905612968577696</v>
      </c>
      <c r="AK162" s="143">
        <f t="shared" si="337"/>
        <v>0.21312921015901876</v>
      </c>
      <c r="AL162" s="142">
        <f t="shared" si="338"/>
        <v>37.704001783595928</v>
      </c>
      <c r="AM162" s="24">
        <f t="shared" si="339"/>
        <v>32.999554904049937</v>
      </c>
      <c r="AN162" s="158">
        <f t="shared" si="340"/>
        <v>-0.11599786193477406</v>
      </c>
      <c r="AO162" s="159">
        <f t="shared" si="341"/>
        <v>29.171677090380957</v>
      </c>
      <c r="AP162" s="143">
        <f t="shared" si="342"/>
        <v>0.19023411243470834</v>
      </c>
      <c r="AQ162" s="142">
        <f t="shared" si="343"/>
        <v>39.277195941962304</v>
      </c>
      <c r="AR162" s="24">
        <f t="shared" si="344"/>
        <v>34.919154377256994</v>
      </c>
      <c r="AS162" s="158">
        <f t="shared" si="345"/>
        <v>-0.12986100654897387</v>
      </c>
      <c r="AT162" s="159">
        <f t="shared" si="346"/>
        <v>30.384517841987396</v>
      </c>
      <c r="AU162" s="143">
        <f t="shared" si="347"/>
        <v>0.16733901471039792</v>
      </c>
      <c r="AV162" s="142">
        <f t="shared" si="348"/>
        <v>40.762491265267457</v>
      </c>
      <c r="AW162" s="24">
        <f t="shared" si="349"/>
        <v>36.838753850464052</v>
      </c>
      <c r="AX162" s="158">
        <f t="shared" si="350"/>
        <v>-0.14372415116317366</v>
      </c>
      <c r="AY162" s="159">
        <f t="shared" si="351"/>
        <v>31.54413522339701</v>
      </c>
      <c r="AZ162" s="143">
        <f t="shared" si="352"/>
        <v>0.14444391698608744</v>
      </c>
      <c r="BA162" s="142">
        <f t="shared" si="353"/>
        <v>42.159887753511391</v>
      </c>
      <c r="BB162" s="24">
        <f t="shared" si="329"/>
        <v>38.758353323671102</v>
      </c>
      <c r="BC162" s="158">
        <f t="shared" si="354"/>
        <v>-0.1575872957773734</v>
      </c>
      <c r="BD162" s="159">
        <f t="shared" si="355"/>
        <v>32.650529234609799</v>
      </c>
      <c r="BE162" s="143">
        <f t="shared" si="356"/>
        <v>0.12154881926177713</v>
      </c>
      <c r="BF162" s="142">
        <f t="shared" si="357"/>
        <v>43.469385406694094</v>
      </c>
      <c r="BG162" s="153" t="e">
        <v>#REF!</v>
      </c>
      <c r="BH162" s="80" t="e">
        <f t="shared" si="358"/>
        <v>#REF!</v>
      </c>
      <c r="BI162" s="24">
        <v>35.39</v>
      </c>
      <c r="BJ162" s="154">
        <v>35.94</v>
      </c>
      <c r="BK162" s="135">
        <f t="shared" si="359"/>
        <v>48580</v>
      </c>
      <c r="BL162" s="108">
        <f t="shared" si="360"/>
        <v>28.67802001401504</v>
      </c>
      <c r="BM162" s="158">
        <f t="shared" si="361"/>
        <v>-0.24116079345593142</v>
      </c>
      <c r="BN162" s="159">
        <f t="shared" si="362"/>
        <v>21.762005952690092</v>
      </c>
      <c r="BO162" s="141">
        <f t="shared" si="363"/>
        <v>0.19428272044080275</v>
      </c>
      <c r="BP162" s="142">
        <f t="shared" si="364"/>
        <v>34.249663759193673</v>
      </c>
      <c r="BQ162" s="24">
        <f t="shared" si="365"/>
        <v>30.840513208240985</v>
      </c>
      <c r="BR162" s="158">
        <f t="shared" si="366"/>
        <v>-0.24357074391153882</v>
      </c>
      <c r="BS162" s="159">
        <f t="shared" si="367"/>
        <v>23.328666463496088</v>
      </c>
      <c r="BT162" s="143">
        <f t="shared" si="368"/>
        <v>0.17402458498036605</v>
      </c>
      <c r="BU162" s="142">
        <f t="shared" si="369"/>
        <v>36.207520719886624</v>
      </c>
      <c r="BV162" s="24">
        <f t="shared" si="370"/>
        <v>33.00300640246693</v>
      </c>
      <c r="BW162" s="158">
        <f t="shared" si="371"/>
        <v>-0.24598069436714623</v>
      </c>
      <c r="BX162" s="159">
        <f t="shared" si="372"/>
        <v>24.884903971384741</v>
      </c>
      <c r="BY162" s="143">
        <f t="shared" si="373"/>
        <v>0.15376644951992935</v>
      </c>
      <c r="BZ162" s="142">
        <f t="shared" si="374"/>
        <v>38.077761520457763</v>
      </c>
      <c r="CA162" s="24">
        <f t="shared" si="375"/>
        <v>35.165499596692875</v>
      </c>
      <c r="CB162" s="158">
        <f t="shared" si="376"/>
        <v>-0.24839064482275364</v>
      </c>
      <c r="CC162" s="159">
        <f t="shared" si="377"/>
        <v>26.430718476356049</v>
      </c>
      <c r="CD162" s="143">
        <f t="shared" si="378"/>
        <v>0.13350831405949259</v>
      </c>
      <c r="CE162" s="142">
        <f t="shared" si="379"/>
        <v>39.860386160907105</v>
      </c>
      <c r="CF162" s="24">
        <f t="shared" si="380"/>
        <v>37.327992790918827</v>
      </c>
      <c r="CG162" s="158">
        <f t="shared" si="381"/>
        <v>-0.25080059527836107</v>
      </c>
      <c r="CH162" s="159">
        <f t="shared" si="382"/>
        <v>27.966109978410014</v>
      </c>
      <c r="CI162" s="143">
        <f t="shared" si="383"/>
        <v>0.11325017859905584</v>
      </c>
      <c r="CJ162" s="142">
        <f t="shared" si="384"/>
        <v>41.555394641234656</v>
      </c>
      <c r="CK162" s="15" t="e">
        <v>#REF!</v>
      </c>
      <c r="CL162" s="80" t="e">
        <f t="shared" si="385"/>
        <v>#REF!</v>
      </c>
      <c r="CM162" s="15"/>
      <c r="CN162" s="34">
        <v>30.56</v>
      </c>
      <c r="CO162" s="135">
        <f t="shared" si="386"/>
        <v>48580</v>
      </c>
      <c r="CP162" s="108">
        <f t="shared" si="387"/>
        <v>32.091103545337639</v>
      </c>
      <c r="CQ162" s="158">
        <f t="shared" si="388"/>
        <v>-6.2759594790025824E-2</v>
      </c>
      <c r="CR162" s="159">
        <f t="shared" si="389"/>
        <v>30.077078890467487</v>
      </c>
      <c r="CS162" s="141">
        <f t="shared" si="390"/>
        <v>0.26643018484752123</v>
      </c>
      <c r="CT162" s="142">
        <f t="shared" si="391"/>
        <v>40.641142194882889</v>
      </c>
      <c r="CU162" s="24">
        <f t="shared" si="392"/>
        <v>34.174569627524583</v>
      </c>
      <c r="CV162" s="158">
        <f t="shared" si="393"/>
        <v>-5.9890333211164493E-2</v>
      </c>
      <c r="CW162" s="159">
        <f t="shared" si="394"/>
        <v>32.127843265183998</v>
      </c>
      <c r="CX162" s="143">
        <f t="shared" si="395"/>
        <v>0.2322087992414712</v>
      </c>
      <c r="CY162" s="142">
        <f t="shared" si="396"/>
        <v>42.11020540532612</v>
      </c>
      <c r="CZ162" s="24">
        <f t="shared" si="397"/>
        <v>36.258035709711521</v>
      </c>
      <c r="DA162" s="158">
        <f t="shared" si="398"/>
        <v>-5.7021071632303168E-2</v>
      </c>
      <c r="DB162" s="159">
        <f t="shared" si="399"/>
        <v>34.190563658261453</v>
      </c>
      <c r="DC162" s="143">
        <f t="shared" si="400"/>
        <v>0.19798741363542127</v>
      </c>
      <c r="DD162" s="142">
        <f t="shared" si="401"/>
        <v>43.436670423378054</v>
      </c>
      <c r="DE162" s="24">
        <f t="shared" si="402"/>
        <v>38.341501791898459</v>
      </c>
      <c r="DF162" s="158">
        <f t="shared" si="403"/>
        <v>-5.4151810053441843E-2</v>
      </c>
      <c r="DG162" s="159">
        <f t="shared" si="404"/>
        <v>36.265240069699871</v>
      </c>
      <c r="DH162" s="143">
        <f t="shared" si="405"/>
        <v>0.16376602802937135</v>
      </c>
      <c r="DI162" s="142">
        <f t="shared" si="406"/>
        <v>44.620537249038691</v>
      </c>
      <c r="DJ162" s="24">
        <f t="shared" si="407"/>
        <v>40.424967874085404</v>
      </c>
      <c r="DK162" s="158">
        <f t="shared" si="408"/>
        <v>-5.1282548474580504E-2</v>
      </c>
      <c r="DL162" s="159">
        <f t="shared" si="409"/>
        <v>38.351872499499258</v>
      </c>
      <c r="DM162" s="143">
        <f t="shared" si="410"/>
        <v>0.12954464242332131</v>
      </c>
      <c r="DN162" s="142">
        <f t="shared" si="411"/>
        <v>45.661805882308052</v>
      </c>
      <c r="DO162" s="51" t="e">
        <v>#REF!</v>
      </c>
      <c r="DP162" s="80" t="e">
        <f t="shared" si="412"/>
        <v>#REF!</v>
      </c>
      <c r="DQ162" s="15"/>
      <c r="DR162">
        <v>41.7</v>
      </c>
      <c r="DS162" s="135">
        <f t="shared" si="413"/>
        <v>48580</v>
      </c>
      <c r="DT162" s="108">
        <f t="shared" si="414"/>
        <v>-19.369243712790855</v>
      </c>
      <c r="DU162" s="158">
        <f t="shared" si="415"/>
        <v>0</v>
      </c>
      <c r="DV162" s="159">
        <f t="shared" si="416"/>
        <v>-19.369243712790855</v>
      </c>
      <c r="DW162" s="141"/>
      <c r="DX162" s="142"/>
      <c r="DY162" s="24">
        <f t="shared" si="417"/>
        <v>-6.8953814631872064</v>
      </c>
      <c r="DZ162" s="158">
        <f t="shared" si="418"/>
        <v>0</v>
      </c>
      <c r="EA162" s="159">
        <f t="shared" si="419"/>
        <v>-6.8953814631872064</v>
      </c>
      <c r="EB162" s="143"/>
      <c r="EC162" s="142"/>
      <c r="ED162" s="24">
        <f t="shared" si="420"/>
        <v>5.578480786416443</v>
      </c>
      <c r="EE162" s="158">
        <f t="shared" si="421"/>
        <v>0</v>
      </c>
      <c r="EF162" s="159">
        <f t="shared" si="422"/>
        <v>5.578480786416443</v>
      </c>
      <c r="EG162" s="143"/>
      <c r="EH162" s="142"/>
      <c r="EI162" s="24">
        <f t="shared" si="423"/>
        <v>18.05234303602009</v>
      </c>
      <c r="EJ162" s="158">
        <f t="shared" si="424"/>
        <v>0</v>
      </c>
      <c r="EK162" s="159">
        <f t="shared" si="425"/>
        <v>18.05234303602009</v>
      </c>
      <c r="EL162" s="143"/>
      <c r="EM162" s="142"/>
      <c r="EN162" s="24">
        <f t="shared" si="426"/>
        <v>30.526205285623742</v>
      </c>
      <c r="EO162" s="158">
        <f t="shared" si="427"/>
        <v>0</v>
      </c>
      <c r="EP162" s="159">
        <f t="shared" si="428"/>
        <v>30.526205285623742</v>
      </c>
      <c r="EQ162" s="143"/>
      <c r="ER162" s="142"/>
      <c r="ES162" s="51"/>
      <c r="ET162" s="80"/>
      <c r="EU162" s="67"/>
      <c r="EV162" s="34"/>
    </row>
    <row r="163" spans="1:152" ht="16">
      <c r="A163">
        <f t="shared" si="330"/>
        <v>2033</v>
      </c>
      <c r="B163" s="48">
        <v>48611</v>
      </c>
      <c r="C163" s="111">
        <f t="shared" si="331"/>
        <v>3.7410000000000001</v>
      </c>
      <c r="D163" s="108">
        <f t="shared" si="311"/>
        <v>22.089544345581402</v>
      </c>
      <c r="E163" s="158">
        <f t="shared" si="312"/>
        <v>-0.16395277261667338</v>
      </c>
      <c r="F163" s="159">
        <f t="shared" si="304"/>
        <v>18.467902304284369</v>
      </c>
      <c r="G163" s="141">
        <f t="shared" si="313"/>
        <v>0.36185296875417444</v>
      </c>
      <c r="H163" s="80">
        <f t="shared" si="305"/>
        <v>30.08271154545702</v>
      </c>
      <c r="I163" s="24">
        <f t="shared" si="314"/>
        <v>28.822395213517346</v>
      </c>
      <c r="J163" s="158">
        <f t="shared" si="315"/>
        <v>-0.17945928788573112</v>
      </c>
      <c r="K163" s="159">
        <f t="shared" si="306"/>
        <v>23.64994869333842</v>
      </c>
      <c r="L163" s="143">
        <f t="shared" si="316"/>
        <v>0.3342888273013922</v>
      </c>
      <c r="M163" s="142">
        <f t="shared" si="317"/>
        <v>38.457399909461323</v>
      </c>
      <c r="N163" s="24">
        <f t="shared" si="318"/>
        <v>35.555246081453291</v>
      </c>
      <c r="O163" s="158">
        <f t="shared" si="319"/>
        <v>-0.1949658031547889</v>
      </c>
      <c r="P163" s="159">
        <f t="shared" si="307"/>
        <v>28.623188972816589</v>
      </c>
      <c r="Q163" s="143">
        <f t="shared" si="320"/>
        <v>0.3067246858486099</v>
      </c>
      <c r="R163" s="142">
        <f t="shared" si="308"/>
        <v>46.460917766057072</v>
      </c>
      <c r="S163" s="24">
        <f t="shared" si="321"/>
        <v>42.288096949389242</v>
      </c>
      <c r="T163" s="158">
        <f t="shared" si="322"/>
        <v>-0.21047231842384667</v>
      </c>
      <c r="U163" s="159">
        <f t="shared" si="323"/>
        <v>33.387623142718894</v>
      </c>
      <c r="V163" s="143">
        <f t="shared" si="324"/>
        <v>0.2791605443958276</v>
      </c>
      <c r="W163" s="142">
        <f t="shared" si="325"/>
        <v>54.093265115244279</v>
      </c>
      <c r="X163" s="24">
        <f t="shared" si="326"/>
        <v>49.02094781732518</v>
      </c>
      <c r="Y163" s="158">
        <f t="shared" si="327"/>
        <v>-0.22597883369290439</v>
      </c>
      <c r="Z163" s="159">
        <f t="shared" si="309"/>
        <v>37.943251203045307</v>
      </c>
      <c r="AA163" s="143">
        <f t="shared" si="328"/>
        <v>0.25159640294304531</v>
      </c>
      <c r="AB163" s="142">
        <f t="shared" si="310"/>
        <v>61.354441957022921</v>
      </c>
      <c r="AC163" s="144" t="e">
        <v>#REF!</v>
      </c>
      <c r="AD163" s="80" t="e">
        <f t="shared" si="332"/>
        <v>#REF!</v>
      </c>
      <c r="AE163">
        <v>26.35</v>
      </c>
      <c r="AG163" s="135">
        <f t="shared" si="333"/>
        <v>48611</v>
      </c>
      <c r="AH163" s="108">
        <f t="shared" si="334"/>
        <v>29.242986234100407</v>
      </c>
      <c r="AI163" s="158">
        <f t="shared" si="335"/>
        <v>-8.8868319834162532E-2</v>
      </c>
      <c r="AJ163" s="159">
        <f t="shared" si="336"/>
        <v>26.64421118054236</v>
      </c>
      <c r="AK163" s="143">
        <f t="shared" si="337"/>
        <v>0.2350387750776326</v>
      </c>
      <c r="AL163" s="142">
        <f t="shared" si="338"/>
        <v>36.116221898175439</v>
      </c>
      <c r="AM163" s="24">
        <f t="shared" si="339"/>
        <v>31.0491284949826</v>
      </c>
      <c r="AN163" s="158">
        <f t="shared" si="340"/>
        <v>-0.10191208844626552</v>
      </c>
      <c r="AO163" s="159">
        <f t="shared" si="341"/>
        <v>27.884846965622469</v>
      </c>
      <c r="AP163" s="143">
        <f t="shared" si="342"/>
        <v>0.21349688358199748</v>
      </c>
      <c r="AQ163" s="142">
        <f t="shared" si="343"/>
        <v>37.678020666598378</v>
      </c>
      <c r="AR163" s="24">
        <f t="shared" si="344"/>
        <v>32.855270755864794</v>
      </c>
      <c r="AS163" s="158">
        <f t="shared" si="345"/>
        <v>-0.11495585705836851</v>
      </c>
      <c r="AT163" s="159">
        <f t="shared" si="346"/>
        <v>29.078364947239606</v>
      </c>
      <c r="AU163" s="143">
        <f t="shared" si="347"/>
        <v>0.19195499208636235</v>
      </c>
      <c r="AV163" s="142">
        <f t="shared" si="348"/>
        <v>39.162003993802109</v>
      </c>
      <c r="AW163" s="24">
        <f t="shared" si="349"/>
        <v>34.661413016746984</v>
      </c>
      <c r="AX163" s="158">
        <f t="shared" si="350"/>
        <v>-0.12799962567047146</v>
      </c>
      <c r="AY163" s="159">
        <f t="shared" si="351"/>
        <v>30.224765125393766</v>
      </c>
      <c r="AZ163" s="143">
        <f t="shared" si="352"/>
        <v>0.17041310059072723</v>
      </c>
      <c r="BA163" s="142">
        <f t="shared" si="353"/>
        <v>40.568171879786632</v>
      </c>
      <c r="BB163" s="24">
        <f t="shared" si="329"/>
        <v>36.467555277629181</v>
      </c>
      <c r="BC163" s="158">
        <f t="shared" si="354"/>
        <v>-0.14104339428257445</v>
      </c>
      <c r="BD163" s="159">
        <f t="shared" si="355"/>
        <v>31.324047500084951</v>
      </c>
      <c r="BE163" s="143">
        <f t="shared" si="356"/>
        <v>0.14887120909509205</v>
      </c>
      <c r="BF163" s="142">
        <f t="shared" si="357"/>
        <v>41.896524324551947</v>
      </c>
      <c r="BG163" s="153" t="e">
        <v>#REF!</v>
      </c>
      <c r="BH163" s="80" t="e">
        <f t="shared" si="358"/>
        <v>#REF!</v>
      </c>
      <c r="BI163" s="24">
        <v>31.53</v>
      </c>
      <c r="BJ163" s="154">
        <v>22.94</v>
      </c>
      <c r="BK163" s="135">
        <f t="shared" si="359"/>
        <v>48611</v>
      </c>
      <c r="BL163" s="108">
        <f t="shared" si="360"/>
        <v>26.983016316003589</v>
      </c>
      <c r="BM163" s="158">
        <f t="shared" si="361"/>
        <v>-0.23927182800383848</v>
      </c>
      <c r="BN163" s="159">
        <f t="shared" si="362"/>
        <v>20.526740677016011</v>
      </c>
      <c r="BO163" s="141">
        <f t="shared" si="363"/>
        <v>0.21016143608806659</v>
      </c>
      <c r="BP163" s="142">
        <f t="shared" si="364"/>
        <v>32.653805774962635</v>
      </c>
      <c r="BQ163" s="24">
        <f t="shared" si="365"/>
        <v>29.017696154937003</v>
      </c>
      <c r="BR163" s="158">
        <f t="shared" si="366"/>
        <v>-0.24153933923483126</v>
      </c>
      <c r="BS163" s="159">
        <f t="shared" si="367"/>
        <v>22.008780999556414</v>
      </c>
      <c r="BT163" s="143">
        <f t="shared" si="368"/>
        <v>0.19110065018326439</v>
      </c>
      <c r="BU163" s="142">
        <f t="shared" si="369"/>
        <v>34.562996756965873</v>
      </c>
      <c r="BV163" s="24">
        <f t="shared" si="370"/>
        <v>31.05237599387042</v>
      </c>
      <c r="BW163" s="158">
        <f t="shared" si="371"/>
        <v>-0.24380685046582404</v>
      </c>
      <c r="BX163" s="159">
        <f t="shared" si="372"/>
        <v>23.481594003324311</v>
      </c>
      <c r="BY163" s="143">
        <f t="shared" si="373"/>
        <v>0.17203986427846213</v>
      </c>
      <c r="BZ163" s="142">
        <f t="shared" si="374"/>
        <v>36.394622545379661</v>
      </c>
      <c r="CA163" s="24">
        <f t="shared" si="375"/>
        <v>33.087055832803834</v>
      </c>
      <c r="CB163" s="158">
        <f t="shared" si="376"/>
        <v>-0.24607436169681682</v>
      </c>
      <c r="CC163" s="159">
        <f t="shared" si="377"/>
        <v>24.945179688319691</v>
      </c>
      <c r="CD163" s="143">
        <f t="shared" si="378"/>
        <v>0.15297907837365987</v>
      </c>
      <c r="CE163" s="142">
        <f t="shared" si="379"/>
        <v>38.148683140203985</v>
      </c>
      <c r="CF163" s="24">
        <f t="shared" si="380"/>
        <v>35.121735671737255</v>
      </c>
      <c r="CG163" s="158">
        <f t="shared" si="381"/>
        <v>-0.24834187292780963</v>
      </c>
      <c r="CH163" s="159">
        <f t="shared" si="382"/>
        <v>26.399538054542564</v>
      </c>
      <c r="CI163" s="143">
        <f t="shared" si="383"/>
        <v>0.13391829246885761</v>
      </c>
      <c r="CJ163" s="142">
        <f t="shared" si="384"/>
        <v>39.825178541438873</v>
      </c>
      <c r="CK163" s="15" t="e">
        <v>#REF!</v>
      </c>
      <c r="CL163" s="80" t="e">
        <f t="shared" si="385"/>
        <v>#REF!</v>
      </c>
      <c r="CM163" s="15"/>
      <c r="CN163" s="34">
        <v>20.55</v>
      </c>
      <c r="CO163" s="135">
        <f t="shared" si="386"/>
        <v>48611</v>
      </c>
      <c r="CP163" s="108">
        <f t="shared" si="387"/>
        <v>30.194370815671054</v>
      </c>
      <c r="CQ163" s="158">
        <f t="shared" si="388"/>
        <v>-6.5371695074801575E-2</v>
      </c>
      <c r="CR163" s="159">
        <f t="shared" si="389"/>
        <v>28.22051361373352</v>
      </c>
      <c r="CS163" s="141">
        <f t="shared" si="390"/>
        <v>0.29758443433998405</v>
      </c>
      <c r="CT163" s="142">
        <f t="shared" si="391"/>
        <v>39.179745575104249</v>
      </c>
      <c r="CU163" s="24">
        <f t="shared" si="392"/>
        <v>32.154694410606005</v>
      </c>
      <c r="CV163" s="158">
        <f t="shared" si="393"/>
        <v>-6.267202013352384E-2</v>
      </c>
      <c r="CW163" s="159">
        <f t="shared" si="394"/>
        <v>30.139494755117202</v>
      </c>
      <c r="CX163" s="143">
        <f t="shared" si="395"/>
        <v>0.26538569099183684</v>
      </c>
      <c r="CY163" s="142">
        <f t="shared" si="396"/>
        <v>40.688090205396037</v>
      </c>
      <c r="CZ163" s="24">
        <f t="shared" si="397"/>
        <v>34.115018005540946</v>
      </c>
      <c r="DA163" s="158">
        <f t="shared" si="398"/>
        <v>-5.9972345192246118E-2</v>
      </c>
      <c r="DB163" s="159">
        <f t="shared" si="399"/>
        <v>32.06906036947295</v>
      </c>
      <c r="DC163" s="143">
        <f t="shared" si="400"/>
        <v>0.23318694764368986</v>
      </c>
      <c r="DD163" s="142">
        <f t="shared" si="401"/>
        <v>42.070194923062559</v>
      </c>
      <c r="DE163" s="24">
        <f t="shared" si="402"/>
        <v>36.075341600475895</v>
      </c>
      <c r="DF163" s="158">
        <f t="shared" si="403"/>
        <v>-5.727267025096839E-2</v>
      </c>
      <c r="DG163" s="159">
        <f t="shared" si="404"/>
        <v>34.009210456800794</v>
      </c>
      <c r="DH163" s="143">
        <f t="shared" si="405"/>
        <v>0.20098820429554265</v>
      </c>
      <c r="DI163" s="142">
        <f t="shared" si="406"/>
        <v>43.326059728103836</v>
      </c>
      <c r="DJ163" s="24">
        <f t="shared" si="407"/>
        <v>38.035665195410843</v>
      </c>
      <c r="DK163" s="158">
        <f t="shared" si="408"/>
        <v>-5.4572995309690661E-2</v>
      </c>
      <c r="DL163" s="159">
        <f t="shared" si="409"/>
        <v>35.959945017100722</v>
      </c>
      <c r="DM163" s="143">
        <f t="shared" si="410"/>
        <v>0.16878946094739544</v>
      </c>
      <c r="DN163" s="142">
        <f t="shared" si="411"/>
        <v>44.455684620519847</v>
      </c>
      <c r="DO163" s="51" t="e">
        <v>#REF!</v>
      </c>
      <c r="DP163" s="80" t="e">
        <f t="shared" si="412"/>
        <v>#REF!</v>
      </c>
      <c r="DQ163" s="15"/>
      <c r="DR163">
        <v>38.35</v>
      </c>
      <c r="DS163" s="135">
        <f t="shared" si="413"/>
        <v>48611</v>
      </c>
      <c r="DT163" s="108">
        <f t="shared" si="414"/>
        <v>-18.224431773025803</v>
      </c>
      <c r="DU163" s="158">
        <f t="shared" si="415"/>
        <v>0</v>
      </c>
      <c r="DV163" s="159">
        <f t="shared" si="416"/>
        <v>-18.224431773025803</v>
      </c>
      <c r="DW163" s="141"/>
      <c r="DX163" s="142"/>
      <c r="DY163" s="24">
        <f t="shared" si="417"/>
        <v>-6.4878325084968154</v>
      </c>
      <c r="DZ163" s="158">
        <f t="shared" si="418"/>
        <v>0</v>
      </c>
      <c r="EA163" s="159">
        <f t="shared" si="419"/>
        <v>-6.4878325084968154</v>
      </c>
      <c r="EB163" s="143"/>
      <c r="EC163" s="142"/>
      <c r="ED163" s="24">
        <f t="shared" si="420"/>
        <v>5.2487667560321718</v>
      </c>
      <c r="EE163" s="158">
        <f t="shared" si="421"/>
        <v>0</v>
      </c>
      <c r="EF163" s="159">
        <f t="shared" si="422"/>
        <v>5.2487667560321718</v>
      </c>
      <c r="EG163" s="143"/>
      <c r="EH163" s="142"/>
      <c r="EI163" s="24">
        <f t="shared" si="423"/>
        <v>16.985366020561159</v>
      </c>
      <c r="EJ163" s="158">
        <f t="shared" si="424"/>
        <v>0</v>
      </c>
      <c r="EK163" s="159">
        <f t="shared" si="425"/>
        <v>16.985366020561159</v>
      </c>
      <c r="EL163" s="143"/>
      <c r="EM163" s="142"/>
      <c r="EN163" s="24">
        <f t="shared" si="426"/>
        <v>28.721965285090146</v>
      </c>
      <c r="EO163" s="158">
        <f t="shared" si="427"/>
        <v>0</v>
      </c>
      <c r="EP163" s="159">
        <f t="shared" si="428"/>
        <v>28.721965285090146</v>
      </c>
      <c r="EQ163" s="143"/>
      <c r="ER163" s="142"/>
      <c r="ES163" s="51"/>
      <c r="ET163" s="80"/>
      <c r="EU163" s="67"/>
      <c r="EV163" s="34"/>
    </row>
    <row r="164" spans="1:152" ht="16">
      <c r="A164">
        <f t="shared" si="330"/>
        <v>2033</v>
      </c>
      <c r="B164" s="46">
        <v>48639</v>
      </c>
      <c r="C164" s="111">
        <f t="shared" si="331"/>
        <v>3.081</v>
      </c>
      <c r="D164" s="108">
        <f t="shared" si="311"/>
        <v>18.192431469857336</v>
      </c>
      <c r="E164" s="158">
        <f t="shared" si="312"/>
        <v>-0.15497728192216723</v>
      </c>
      <c r="F164" s="159">
        <f t="shared" ref="F164:F227" si="429">D164*(1+E164)</f>
        <v>15.373017889103549</v>
      </c>
      <c r="G164" s="141">
        <f t="shared" si="313"/>
        <v>0.37780766204397975</v>
      </c>
      <c r="H164" s="80">
        <f t="shared" ref="H164:H227" si="430">D164*(1+G164)</f>
        <v>25.06567147037946</v>
      </c>
      <c r="I164" s="24">
        <f t="shared" si="314"/>
        <v>23.737449786914446</v>
      </c>
      <c r="J164" s="158">
        <f t="shared" si="315"/>
        <v>-0.16774808479411776</v>
      </c>
      <c r="K164" s="159">
        <f t="shared" ref="K164:K227" si="431">I164*(1+J164)</f>
        <v>19.755538047263009</v>
      </c>
      <c r="L164" s="143">
        <f t="shared" si="316"/>
        <v>0.35510648059088634</v>
      </c>
      <c r="M164" s="142">
        <f t="shared" si="317"/>
        <v>32.166772038948523</v>
      </c>
      <c r="N164" s="24">
        <f t="shared" si="318"/>
        <v>29.282468103971553</v>
      </c>
      <c r="O164" s="158">
        <f t="shared" si="319"/>
        <v>-0.18051888766606827</v>
      </c>
      <c r="P164" s="159">
        <f t="shared" ref="P164:P227" si="432">N164*(1+O164)</f>
        <v>23.996429533725486</v>
      </c>
      <c r="Q164" s="143">
        <f t="shared" si="320"/>
        <v>0.33240529913779304</v>
      </c>
      <c r="R164" s="142">
        <f t="shared" ref="R164:R227" si="433">N164*(1+Q164)</f>
        <v>39.016115673565103</v>
      </c>
      <c r="S164" s="24">
        <f t="shared" si="321"/>
        <v>34.827486421028667</v>
      </c>
      <c r="T164" s="158">
        <f t="shared" si="322"/>
        <v>-0.19328969053801881</v>
      </c>
      <c r="U164" s="159">
        <f t="shared" si="323"/>
        <v>28.095692348490985</v>
      </c>
      <c r="V164" s="143">
        <f t="shared" si="324"/>
        <v>0.30970411768469969</v>
      </c>
      <c r="W164" s="142">
        <f t="shared" si="325"/>
        <v>45.613702374229213</v>
      </c>
      <c r="X164" s="24">
        <f t="shared" si="326"/>
        <v>40.372504738085773</v>
      </c>
      <c r="Y164" s="158">
        <f t="shared" si="327"/>
        <v>-0.20606049340996935</v>
      </c>
      <c r="Z164" s="159">
        <f t="shared" ref="Z164:Z227" si="434">X164*(1+Y164)</f>
        <v>32.053326491559496</v>
      </c>
      <c r="AA164" s="143">
        <f t="shared" si="328"/>
        <v>0.28700293623160633</v>
      </c>
      <c r="AB164" s="142">
        <f t="shared" ref="AB164:AB227" si="435">X164*(1+AA164)</f>
        <v>51.959532140940823</v>
      </c>
      <c r="AC164" s="144" t="e">
        <v>#REF!</v>
      </c>
      <c r="AD164" s="80" t="e">
        <f t="shared" si="332"/>
        <v>#REF!</v>
      </c>
      <c r="AE164">
        <v>29.83</v>
      </c>
      <c r="AG164" s="135">
        <f t="shared" si="333"/>
        <v>48639</v>
      </c>
      <c r="AH164" s="108">
        <f t="shared" si="334"/>
        <v>24.08383870282367</v>
      </c>
      <c r="AI164" s="158">
        <f t="shared" si="335"/>
        <v>-5.1609501361687057E-2</v>
      </c>
      <c r="AJ164" s="159">
        <f t="shared" si="336"/>
        <v>22.840883796495639</v>
      </c>
      <c r="AK164" s="143">
        <f t="shared" si="337"/>
        <v>0.29657202123203752</v>
      </c>
      <c r="AL164" s="142">
        <f t="shared" si="338"/>
        <v>31.226431425946458</v>
      </c>
      <c r="AM164" s="24">
        <f t="shared" si="339"/>
        <v>25.571335175899865</v>
      </c>
      <c r="AN164" s="158">
        <f t="shared" si="340"/>
        <v>-6.2352043755135159E-2</v>
      </c>
      <c r="AO164" s="159">
        <f t="shared" si="341"/>
        <v>23.976910166134932</v>
      </c>
      <c r="AP164" s="143">
        <f t="shared" si="342"/>
        <v>0.27883062382544782</v>
      </c>
      <c r="AQ164" s="142">
        <f t="shared" si="343"/>
        <v>32.70140651504564</v>
      </c>
      <c r="AR164" s="24">
        <f t="shared" si="344"/>
        <v>27.058831648976057</v>
      </c>
      <c r="AS164" s="158">
        <f t="shared" si="345"/>
        <v>-7.3094586148583232E-2</v>
      </c>
      <c r="AT164" s="159">
        <f t="shared" si="346"/>
        <v>25.080977547929965</v>
      </c>
      <c r="AU164" s="143">
        <f t="shared" si="347"/>
        <v>0.26108922641885818</v>
      </c>
      <c r="AV164" s="142">
        <f t="shared" si="348"/>
        <v>34.123601072005336</v>
      </c>
      <c r="AW164" s="24">
        <f t="shared" si="349"/>
        <v>28.546328122052248</v>
      </c>
      <c r="AX164" s="158">
        <f t="shared" si="350"/>
        <v>-8.3837128542031333E-2</v>
      </c>
      <c r="AY164" s="159">
        <f t="shared" si="351"/>
        <v>26.15308594188075</v>
      </c>
      <c r="AZ164" s="143">
        <f t="shared" si="352"/>
        <v>0.24334782901226859</v>
      </c>
      <c r="BA164" s="142">
        <f t="shared" si="353"/>
        <v>35.49301509682553</v>
      </c>
      <c r="BB164" s="24">
        <f t="shared" si="329"/>
        <v>30.03382459512844</v>
      </c>
      <c r="BC164" s="158">
        <f t="shared" si="354"/>
        <v>-9.4579670935479407E-2</v>
      </c>
      <c r="BD164" s="159">
        <f t="shared" si="355"/>
        <v>27.193235347987287</v>
      </c>
      <c r="BE164" s="143">
        <f t="shared" si="356"/>
        <v>0.22560643160567895</v>
      </c>
      <c r="BF164" s="142">
        <f t="shared" si="357"/>
        <v>36.809648589506246</v>
      </c>
      <c r="BG164" s="153" t="e">
        <v>#REF!</v>
      </c>
      <c r="BH164" s="80" t="e">
        <f t="shared" si="358"/>
        <v>#REF!</v>
      </c>
      <c r="BI164" s="24">
        <v>23.34</v>
      </c>
      <c r="BJ164" s="154">
        <v>26.92</v>
      </c>
      <c r="BK164" s="135">
        <f t="shared" si="359"/>
        <v>48639</v>
      </c>
      <c r="BL164" s="108">
        <f t="shared" si="360"/>
        <v>22.222580398184189</v>
      </c>
      <c r="BM164" s="158">
        <f t="shared" si="361"/>
        <v>-0.23396664843625828</v>
      </c>
      <c r="BN164" s="159">
        <f t="shared" si="362"/>
        <v>17.023237742815745</v>
      </c>
      <c r="BO164" s="141">
        <f t="shared" si="363"/>
        <v>0.25475697790591412</v>
      </c>
      <c r="BP164" s="142">
        <f t="shared" si="364"/>
        <v>27.883937821696797</v>
      </c>
      <c r="BQ164" s="24">
        <f t="shared" si="365"/>
        <v>23.898295069061991</v>
      </c>
      <c r="BR164" s="158">
        <f t="shared" si="366"/>
        <v>-0.23583411758960998</v>
      </c>
      <c r="BS164" s="159">
        <f t="shared" si="367"/>
        <v>18.26226173955363</v>
      </c>
      <c r="BT164" s="143">
        <f t="shared" si="368"/>
        <v>0.23905896096587248</v>
      </c>
      <c r="BU164" s="142">
        <f t="shared" si="369"/>
        <v>29.611396657127784</v>
      </c>
      <c r="BV164" s="24">
        <f t="shared" si="370"/>
        <v>25.574009739939793</v>
      </c>
      <c r="BW164" s="158">
        <f t="shared" si="371"/>
        <v>-0.23770158674296171</v>
      </c>
      <c r="BX164" s="159">
        <f t="shared" si="372"/>
        <v>19.495027045376148</v>
      </c>
      <c r="BY164" s="143">
        <f t="shared" si="373"/>
        <v>0.22336094402583084</v>
      </c>
      <c r="BZ164" s="142">
        <f t="shared" si="374"/>
        <v>31.286244697978539</v>
      </c>
      <c r="CA164" s="24">
        <f t="shared" si="375"/>
        <v>27.249724410817592</v>
      </c>
      <c r="CB164" s="158">
        <f t="shared" si="376"/>
        <v>-0.23956905589631342</v>
      </c>
      <c r="CC164" s="159">
        <f t="shared" si="377"/>
        <v>20.721533660283296</v>
      </c>
      <c r="CD164" s="143">
        <f t="shared" si="378"/>
        <v>0.20766292708578926</v>
      </c>
      <c r="CE164" s="142">
        <f t="shared" si="379"/>
        <v>32.908481944249054</v>
      </c>
      <c r="CF164" s="24">
        <f t="shared" si="380"/>
        <v>28.925439081695398</v>
      </c>
      <c r="CG164" s="158">
        <f t="shared" si="381"/>
        <v>-0.24143652504966515</v>
      </c>
      <c r="CH164" s="159">
        <f t="shared" si="382"/>
        <v>21.941781584275084</v>
      </c>
      <c r="CI164" s="143">
        <f t="shared" si="383"/>
        <v>0.19196491014574757</v>
      </c>
      <c r="CJ164" s="142">
        <f t="shared" si="384"/>
        <v>34.478108395939351</v>
      </c>
      <c r="CK164" s="15" t="e">
        <v>#REF!</v>
      </c>
      <c r="CL164" s="80" t="e">
        <f t="shared" si="385"/>
        <v>#REF!</v>
      </c>
      <c r="CM164" s="15"/>
      <c r="CN164" s="34">
        <v>21.63</v>
      </c>
      <c r="CO164" s="135">
        <f t="shared" si="386"/>
        <v>48639</v>
      </c>
      <c r="CP164" s="108">
        <f t="shared" si="387"/>
        <v>24.867376766394681</v>
      </c>
      <c r="CQ164" s="158">
        <f t="shared" si="388"/>
        <v>-7.2707806512895157E-2</v>
      </c>
      <c r="CR164" s="159">
        <f t="shared" si="389"/>
        <v>23.05932434798039</v>
      </c>
      <c r="CS164" s="141">
        <f t="shared" si="390"/>
        <v>0.38508147546775207</v>
      </c>
      <c r="CT164" s="142">
        <f t="shared" si="391"/>
        <v>34.443342902610439</v>
      </c>
      <c r="CU164" s="24">
        <f t="shared" si="392"/>
        <v>26.481853375855945</v>
      </c>
      <c r="CV164" s="158">
        <f t="shared" si="393"/>
        <v>-7.0484417447384151E-2</v>
      </c>
      <c r="CW164" s="159">
        <f t="shared" si="394"/>
        <v>24.615295367731694</v>
      </c>
      <c r="CX164" s="143">
        <f t="shared" si="395"/>
        <v>0.35856334441839582</v>
      </c>
      <c r="CY164" s="142">
        <f t="shared" si="396"/>
        <v>35.977275288700433</v>
      </c>
      <c r="CZ164" s="24">
        <f t="shared" si="397"/>
        <v>28.096329985317201</v>
      </c>
      <c r="DA164" s="158">
        <f t="shared" si="398"/>
        <v>-6.8261028381873146E-2</v>
      </c>
      <c r="DB164" s="159">
        <f t="shared" si="399"/>
        <v>26.178445606762988</v>
      </c>
      <c r="DC164" s="143">
        <f t="shared" si="400"/>
        <v>0.33204521336903975</v>
      </c>
      <c r="DD164" s="142">
        <f t="shared" si="401"/>
        <v>37.425581870178796</v>
      </c>
      <c r="DE164" s="24">
        <f t="shared" si="402"/>
        <v>29.710806594778461</v>
      </c>
      <c r="DF164" s="158">
        <f t="shared" si="403"/>
        <v>-6.603763931636214E-2</v>
      </c>
      <c r="DG164" s="159">
        <f t="shared" si="404"/>
        <v>27.748775065074284</v>
      </c>
      <c r="DH164" s="143">
        <f t="shared" si="405"/>
        <v>0.30552708231968356</v>
      </c>
      <c r="DI164" s="142">
        <f t="shared" si="406"/>
        <v>38.788262647045542</v>
      </c>
      <c r="DJ164" s="24">
        <f t="shared" si="407"/>
        <v>31.325283204239721</v>
      </c>
      <c r="DK164" s="158">
        <f t="shared" si="408"/>
        <v>-6.3814250250851134E-2</v>
      </c>
      <c r="DL164" s="159">
        <f t="shared" si="409"/>
        <v>29.326283742665581</v>
      </c>
      <c r="DM164" s="143">
        <f t="shared" si="410"/>
        <v>0.27900895127032743</v>
      </c>
      <c r="DN164" s="142">
        <f t="shared" si="411"/>
        <v>40.06531761930065</v>
      </c>
      <c r="DO164" s="51" t="e">
        <v>#REF!</v>
      </c>
      <c r="DP164" s="80" t="e">
        <f t="shared" si="412"/>
        <v>#REF!</v>
      </c>
      <c r="DQ164" s="15"/>
      <c r="DR164">
        <v>31.64</v>
      </c>
      <c r="DS164" s="135">
        <f t="shared" si="413"/>
        <v>48639</v>
      </c>
      <c r="DT164" s="108">
        <f t="shared" si="414"/>
        <v>-15.009215261345227</v>
      </c>
      <c r="DU164" s="158">
        <f t="shared" si="415"/>
        <v>0</v>
      </c>
      <c r="DV164" s="159">
        <f t="shared" si="416"/>
        <v>-15.009215261345227</v>
      </c>
      <c r="DW164" s="141"/>
      <c r="DX164" s="142"/>
      <c r="DY164" s="24">
        <f t="shared" si="417"/>
        <v>-5.3432269336216756</v>
      </c>
      <c r="DZ164" s="158">
        <f t="shared" si="418"/>
        <v>0</v>
      </c>
      <c r="EA164" s="159">
        <f t="shared" si="419"/>
        <v>-5.3432269336216756</v>
      </c>
      <c r="EB164" s="143"/>
      <c r="EC164" s="142"/>
      <c r="ED164" s="24">
        <f t="shared" si="420"/>
        <v>4.3227613941018763</v>
      </c>
      <c r="EE164" s="158">
        <f t="shared" si="421"/>
        <v>0</v>
      </c>
      <c r="EF164" s="159">
        <f t="shared" si="422"/>
        <v>4.3227613941018763</v>
      </c>
      <c r="EG164" s="143"/>
      <c r="EH164" s="142"/>
      <c r="EI164" s="24">
        <f t="shared" si="423"/>
        <v>13.988749721825428</v>
      </c>
      <c r="EJ164" s="158">
        <f t="shared" si="424"/>
        <v>0</v>
      </c>
      <c r="EK164" s="159">
        <f t="shared" si="425"/>
        <v>13.988749721825428</v>
      </c>
      <c r="EL164" s="143"/>
      <c r="EM164" s="142"/>
      <c r="EN164" s="24">
        <f t="shared" si="426"/>
        <v>23.654738049548982</v>
      </c>
      <c r="EO164" s="158">
        <f t="shared" si="427"/>
        <v>0</v>
      </c>
      <c r="EP164" s="159">
        <f t="shared" si="428"/>
        <v>23.654738049548982</v>
      </c>
      <c r="EQ164" s="143"/>
      <c r="ER164" s="142"/>
      <c r="ES164" s="51"/>
      <c r="ET164" s="80"/>
      <c r="EU164" s="67"/>
      <c r="EV164" s="34"/>
    </row>
    <row r="165" spans="1:152" ht="16">
      <c r="A165">
        <f t="shared" si="330"/>
        <v>2033</v>
      </c>
      <c r="B165" s="48">
        <v>48670</v>
      </c>
      <c r="C165" s="111">
        <f t="shared" si="331"/>
        <v>2.5910000000000002</v>
      </c>
      <c r="D165" s="108">
        <f t="shared" si="311"/>
        <v>15.299120395456137</v>
      </c>
      <c r="E165" s="158">
        <f t="shared" si="312"/>
        <v>-0.14831366004291266</v>
      </c>
      <c r="F165" s="159">
        <f t="shared" si="429"/>
        <v>13.030051854168864</v>
      </c>
      <c r="G165" s="141">
        <f t="shared" si="313"/>
        <v>0.38965281312277456</v>
      </c>
      <c r="H165" s="80">
        <f t="shared" si="430"/>
        <v>21.260465695849636</v>
      </c>
      <c r="I165" s="24">
        <f t="shared" si="314"/>
        <v>19.962263030800173</v>
      </c>
      <c r="J165" s="158">
        <f t="shared" si="315"/>
        <v>-0.15905340371095025</v>
      </c>
      <c r="K165" s="159">
        <f t="shared" si="431"/>
        <v>16.787197149978137</v>
      </c>
      <c r="L165" s="143">
        <f t="shared" si="316"/>
        <v>0.37056201106338965</v>
      </c>
      <c r="M165" s="142">
        <f t="shared" si="317"/>
        <v>27.35951936486984</v>
      </c>
      <c r="N165" s="24">
        <f t="shared" si="318"/>
        <v>24.625405666144207</v>
      </c>
      <c r="O165" s="158">
        <f t="shared" si="319"/>
        <v>-0.16979314737898785</v>
      </c>
      <c r="P165" s="159">
        <f t="shared" si="432"/>
        <v>20.44418053260522</v>
      </c>
      <c r="Q165" s="143">
        <f t="shared" si="320"/>
        <v>0.35147120900400475</v>
      </c>
      <c r="R165" s="142">
        <f t="shared" si="433"/>
        <v>33.280526767837983</v>
      </c>
      <c r="S165" s="24">
        <f t="shared" si="321"/>
        <v>29.288548301488245</v>
      </c>
      <c r="T165" s="158">
        <f t="shared" si="322"/>
        <v>-0.18053289104702544</v>
      </c>
      <c r="U165" s="159">
        <f t="shared" si="323"/>
        <v>24.001002002050125</v>
      </c>
      <c r="V165" s="143">
        <f t="shared" si="324"/>
        <v>0.33238040694461984</v>
      </c>
      <c r="W165" s="142">
        <f t="shared" si="325"/>
        <v>39.023487904754063</v>
      </c>
      <c r="X165" s="24">
        <f t="shared" si="326"/>
        <v>33.951690936832279</v>
      </c>
      <c r="Y165" s="158">
        <f t="shared" si="327"/>
        <v>-0.19127263471506303</v>
      </c>
      <c r="Z165" s="159">
        <f t="shared" si="434"/>
        <v>27.457661558312839</v>
      </c>
      <c r="AA165" s="143">
        <f t="shared" si="328"/>
        <v>0.31328960488523494</v>
      </c>
      <c r="AB165" s="142">
        <f t="shared" si="435"/>
        <v>44.588402775618079</v>
      </c>
      <c r="AC165" s="144" t="e">
        <v>#REF!</v>
      </c>
      <c r="AD165" s="80" t="e">
        <f t="shared" si="332"/>
        <v>#REF!</v>
      </c>
      <c r="AE165">
        <v>33.78</v>
      </c>
      <c r="AG165" s="135">
        <f t="shared" si="333"/>
        <v>48670</v>
      </c>
      <c r="AH165" s="108">
        <f t="shared" si="334"/>
        <v>20.253562505360641</v>
      </c>
      <c r="AI165" s="158">
        <f t="shared" si="335"/>
        <v>-2.3947651283637114E-2</v>
      </c>
      <c r="AJ165" s="159">
        <f t="shared" si="336"/>
        <v>19.768537253230917</v>
      </c>
      <c r="AK165" s="143">
        <f t="shared" si="337"/>
        <v>0.34225579489212599</v>
      </c>
      <c r="AL165" s="142">
        <f t="shared" si="338"/>
        <v>27.185461640030208</v>
      </c>
      <c r="AM165" s="24">
        <f t="shared" si="339"/>
        <v>21.504488620823288</v>
      </c>
      <c r="AN165" s="158">
        <f t="shared" si="340"/>
        <v>-3.2981707545053515E-2</v>
      </c>
      <c r="AO165" s="159">
        <f t="shared" si="341"/>
        <v>20.795233866225363</v>
      </c>
      <c r="AP165" s="143">
        <f t="shared" si="342"/>
        <v>0.32733597643043372</v>
      </c>
      <c r="AQ165" s="142">
        <f t="shared" si="343"/>
        <v>28.543681401157631</v>
      </c>
      <c r="AR165" s="24">
        <f t="shared" si="344"/>
        <v>22.755414736285935</v>
      </c>
      <c r="AS165" s="158">
        <f t="shared" si="345"/>
        <v>-4.2015763806469944E-2</v>
      </c>
      <c r="AT165" s="159">
        <f t="shared" si="346"/>
        <v>21.799328605407879</v>
      </c>
      <c r="AU165" s="143">
        <f t="shared" si="347"/>
        <v>0.3124161579687415</v>
      </c>
      <c r="AV165" s="142">
        <f t="shared" si="348"/>
        <v>29.864573981181668</v>
      </c>
      <c r="AW165" s="24">
        <f t="shared" si="349"/>
        <v>24.006340851748583</v>
      </c>
      <c r="AX165" s="158">
        <f t="shared" si="350"/>
        <v>-5.1049820067886373E-2</v>
      </c>
      <c r="AY165" s="159">
        <f t="shared" si="351"/>
        <v>22.780821470778466</v>
      </c>
      <c r="AZ165" s="143">
        <f t="shared" si="352"/>
        <v>0.29749633950704923</v>
      </c>
      <c r="BA165" s="142">
        <f t="shared" si="353"/>
        <v>31.148139380102329</v>
      </c>
      <c r="BB165" s="24">
        <f t="shared" si="329"/>
        <v>25.257266967211226</v>
      </c>
      <c r="BC165" s="158">
        <f t="shared" si="354"/>
        <v>-6.0083876329302774E-2</v>
      </c>
      <c r="BD165" s="159">
        <f t="shared" si="355"/>
        <v>23.739712462337124</v>
      </c>
      <c r="BE165" s="143">
        <f t="shared" si="356"/>
        <v>0.28257652104535708</v>
      </c>
      <c r="BF165" s="142">
        <f t="shared" si="357"/>
        <v>32.394377597919593</v>
      </c>
      <c r="BG165" s="153" t="e">
        <v>#REF!</v>
      </c>
      <c r="BH165" s="80" t="e">
        <f t="shared" si="358"/>
        <v>#REF!</v>
      </c>
      <c r="BI165" s="24">
        <v>21.45</v>
      </c>
      <c r="BJ165" s="154">
        <v>29.21</v>
      </c>
      <c r="BK165" s="135">
        <f t="shared" si="359"/>
        <v>48670</v>
      </c>
      <c r="BL165" s="108">
        <f t="shared" si="360"/>
        <v>18.688317368287972</v>
      </c>
      <c r="BM165" s="158">
        <f t="shared" si="361"/>
        <v>-0.23002795451487298</v>
      </c>
      <c r="BN165" s="159">
        <f t="shared" si="362"/>
        <v>14.389481950735915</v>
      </c>
      <c r="BO165" s="141">
        <f t="shared" si="363"/>
        <v>0.28786578925552814</v>
      </c>
      <c r="BP165" s="142">
        <f t="shared" si="364"/>
        <v>24.068044597367983</v>
      </c>
      <c r="BQ165" s="24">
        <f t="shared" si="365"/>
        <v>20.097527596215393</v>
      </c>
      <c r="BR165" s="158">
        <f t="shared" si="366"/>
        <v>-0.23159842273179421</v>
      </c>
      <c r="BS165" s="159">
        <f t="shared" si="367"/>
        <v>15.442971904123201</v>
      </c>
      <c r="BT165" s="143">
        <f t="shared" si="368"/>
        <v>0.27466437351659667</v>
      </c>
      <c r="BU165" s="142">
        <f t="shared" si="369"/>
        <v>25.617602422662408</v>
      </c>
      <c r="BV165" s="24">
        <f t="shared" si="370"/>
        <v>21.506737824142814</v>
      </c>
      <c r="BW165" s="158">
        <f t="shared" si="371"/>
        <v>-0.23316889094871543</v>
      </c>
      <c r="BX165" s="159">
        <f t="shared" si="372"/>
        <v>16.492035617762646</v>
      </c>
      <c r="BY165" s="143">
        <f t="shared" si="373"/>
        <v>0.26146295777766521</v>
      </c>
      <c r="BZ165" s="142">
        <f t="shared" si="374"/>
        <v>27.129953107791984</v>
      </c>
      <c r="CA165" s="24">
        <f t="shared" si="375"/>
        <v>22.915948052070235</v>
      </c>
      <c r="CB165" s="158">
        <f t="shared" si="376"/>
        <v>-0.23473935916563665</v>
      </c>
      <c r="CC165" s="159">
        <f t="shared" si="377"/>
        <v>17.536673091654251</v>
      </c>
      <c r="CD165" s="143">
        <f t="shared" si="378"/>
        <v>0.24826154203873374</v>
      </c>
      <c r="CE165" s="142">
        <f t="shared" si="379"/>
        <v>28.605096652756707</v>
      </c>
      <c r="CF165" s="24">
        <f t="shared" si="380"/>
        <v>24.325158279997659</v>
      </c>
      <c r="CG165" s="158">
        <f t="shared" si="381"/>
        <v>-0.2363098273825579</v>
      </c>
      <c r="CH165" s="159">
        <f t="shared" si="382"/>
        <v>18.576884325798012</v>
      </c>
      <c r="CI165" s="143">
        <f t="shared" si="383"/>
        <v>0.23506012629980222</v>
      </c>
      <c r="CJ165" s="142">
        <f t="shared" si="384"/>
        <v>30.043033057556588</v>
      </c>
      <c r="CK165" s="15" t="e">
        <v>#REF!</v>
      </c>
      <c r="CL165" s="80" t="e">
        <f t="shared" si="385"/>
        <v>#REF!</v>
      </c>
      <c r="CM165" s="15"/>
      <c r="CN165" s="34">
        <v>20.34</v>
      </c>
      <c r="CO165" s="135">
        <f t="shared" si="386"/>
        <v>48670</v>
      </c>
      <c r="CP165" s="108">
        <f t="shared" si="387"/>
        <v>20.912487244962229</v>
      </c>
      <c r="CQ165" s="158">
        <f t="shared" si="388"/>
        <v>-7.8154313489661606E-2</v>
      </c>
      <c r="CR165" s="159">
        <f t="shared" si="389"/>
        <v>19.278086160970901</v>
      </c>
      <c r="CS165" s="141">
        <f t="shared" si="390"/>
        <v>0.45004139994139786</v>
      </c>
      <c r="CT165" s="142">
        <f t="shared" si="391"/>
        <v>30.323972280941657</v>
      </c>
      <c r="CU165" s="24">
        <f t="shared" si="392"/>
        <v>22.270198668238482</v>
      </c>
      <c r="CV165" s="158">
        <f t="shared" si="393"/>
        <v>-7.628453060464406E-2</v>
      </c>
      <c r="CW165" s="159">
        <f t="shared" si="394"/>
        <v>20.571327016359742</v>
      </c>
      <c r="CX165" s="143">
        <f t="shared" si="395"/>
        <v>0.42774069317447738</v>
      </c>
      <c r="CY165" s="142">
        <f t="shared" si="396"/>
        <v>31.796068883724132</v>
      </c>
      <c r="CZ165" s="24">
        <f t="shared" si="397"/>
        <v>23.627910091514728</v>
      </c>
      <c r="DA165" s="158">
        <f t="shared" si="398"/>
        <v>-7.4414747719626528E-2</v>
      </c>
      <c r="DB165" s="159">
        <f t="shared" si="399"/>
        <v>21.86964512291264</v>
      </c>
      <c r="DC165" s="143">
        <f t="shared" si="400"/>
        <v>0.40543998640755702</v>
      </c>
      <c r="DD165" s="142">
        <f t="shared" si="401"/>
        <v>33.207609637857438</v>
      </c>
      <c r="DE165" s="24">
        <f t="shared" si="402"/>
        <v>24.985621514790974</v>
      </c>
      <c r="DF165" s="158">
        <f t="shared" si="403"/>
        <v>-7.254496483460901E-2</v>
      </c>
      <c r="DG165" s="159">
        <f t="shared" si="404"/>
        <v>23.173040480629613</v>
      </c>
      <c r="DH165" s="143">
        <f t="shared" si="405"/>
        <v>0.38313927964063665</v>
      </c>
      <c r="DI165" s="142">
        <f t="shared" si="406"/>
        <v>34.558594543341584</v>
      </c>
      <c r="DJ165" s="24">
        <f t="shared" si="407"/>
        <v>26.343332938067228</v>
      </c>
      <c r="DK165" s="158">
        <f t="shared" si="408"/>
        <v>-7.0675181949591465E-2</v>
      </c>
      <c r="DL165" s="159">
        <f t="shared" si="409"/>
        <v>24.48151308951066</v>
      </c>
      <c r="DM165" s="143">
        <f t="shared" si="410"/>
        <v>0.36083857287371618</v>
      </c>
      <c r="DN165" s="142">
        <f t="shared" si="411"/>
        <v>35.849023600176565</v>
      </c>
      <c r="DO165" s="51" t="e">
        <v>#REF!</v>
      </c>
      <c r="DP165" s="80" t="e">
        <f t="shared" si="412"/>
        <v>#REF!</v>
      </c>
      <c r="DQ165" s="15"/>
      <c r="DR165">
        <v>29.39</v>
      </c>
      <c r="DS165" s="135">
        <f t="shared" si="413"/>
        <v>48670</v>
      </c>
      <c r="DT165" s="108">
        <f t="shared" si="414"/>
        <v>-12.622160578430861</v>
      </c>
      <c r="DU165" s="158">
        <f t="shared" si="415"/>
        <v>0</v>
      </c>
      <c r="DV165" s="159">
        <f t="shared" si="416"/>
        <v>-12.622160578430861</v>
      </c>
      <c r="DW165" s="141"/>
      <c r="DX165" s="142"/>
      <c r="DY165" s="24">
        <f t="shared" si="417"/>
        <v>-4.493444006820436</v>
      </c>
      <c r="DZ165" s="158">
        <f t="shared" si="418"/>
        <v>0</v>
      </c>
      <c r="EA165" s="159">
        <f t="shared" si="419"/>
        <v>-4.493444006820436</v>
      </c>
      <c r="EB165" s="143"/>
      <c r="EC165" s="142"/>
      <c r="ED165" s="24">
        <f t="shared" si="420"/>
        <v>3.6352725647899913</v>
      </c>
      <c r="EE165" s="158">
        <f t="shared" si="421"/>
        <v>0</v>
      </c>
      <c r="EF165" s="159">
        <f t="shared" si="422"/>
        <v>3.6352725647899913</v>
      </c>
      <c r="EG165" s="143"/>
      <c r="EH165" s="142"/>
      <c r="EI165" s="24">
        <f t="shared" si="423"/>
        <v>11.763989136400419</v>
      </c>
      <c r="EJ165" s="158">
        <f t="shared" si="424"/>
        <v>0</v>
      </c>
      <c r="EK165" s="159">
        <f t="shared" si="425"/>
        <v>11.763989136400419</v>
      </c>
      <c r="EL165" s="143"/>
      <c r="EM165" s="142"/>
      <c r="EN165" s="24">
        <f t="shared" si="426"/>
        <v>19.892705708010848</v>
      </c>
      <c r="EO165" s="158">
        <f t="shared" si="427"/>
        <v>0</v>
      </c>
      <c r="EP165" s="159">
        <f t="shared" si="428"/>
        <v>19.892705708010848</v>
      </c>
      <c r="EQ165" s="143"/>
      <c r="ER165" s="142"/>
      <c r="ES165" s="51"/>
      <c r="ET165" s="80"/>
      <c r="EU165" s="67"/>
      <c r="EV165" s="34"/>
    </row>
    <row r="166" spans="1:152" ht="16">
      <c r="A166">
        <f t="shared" si="330"/>
        <v>2033</v>
      </c>
      <c r="B166" s="46">
        <v>48700</v>
      </c>
      <c r="C166" s="111">
        <f t="shared" si="331"/>
        <v>2.569</v>
      </c>
      <c r="D166" s="108">
        <f t="shared" si="311"/>
        <v>15.169216632932001</v>
      </c>
      <c r="E166" s="158">
        <f t="shared" si="312"/>
        <v>-0.14801447701976245</v>
      </c>
      <c r="F166" s="159">
        <f t="shared" si="429"/>
        <v>12.92395296620909</v>
      </c>
      <c r="G166" s="141">
        <f t="shared" si="313"/>
        <v>0.39018463623243471</v>
      </c>
      <c r="H166" s="80">
        <f t="shared" si="430"/>
        <v>21.088011906783574</v>
      </c>
      <c r="I166" s="24">
        <f t="shared" si="314"/>
        <v>19.792764849913407</v>
      </c>
      <c r="J166" s="158">
        <f t="shared" si="315"/>
        <v>-0.15866303027456313</v>
      </c>
      <c r="K166" s="159">
        <f t="shared" si="431"/>
        <v>16.652384801314287</v>
      </c>
      <c r="L166" s="143">
        <f t="shared" si="316"/>
        <v>0.37125593283970615</v>
      </c>
      <c r="M166" s="142">
        <f t="shared" si="317"/>
        <v>27.140946227744955</v>
      </c>
      <c r="N166" s="24">
        <f t="shared" si="318"/>
        <v>24.416313066894816</v>
      </c>
      <c r="O166" s="158">
        <f t="shared" si="319"/>
        <v>-0.16931158352936382</v>
      </c>
      <c r="P166" s="159">
        <f t="shared" si="432"/>
        <v>20.282348437590155</v>
      </c>
      <c r="Q166" s="143">
        <f t="shared" si="320"/>
        <v>0.35232722944697753</v>
      </c>
      <c r="R166" s="142">
        <f t="shared" si="433"/>
        <v>33.018845003063902</v>
      </c>
      <c r="S166" s="24">
        <f t="shared" si="321"/>
        <v>29.039861283876224</v>
      </c>
      <c r="T166" s="158">
        <f t="shared" si="322"/>
        <v>-0.1799601367841645</v>
      </c>
      <c r="U166" s="159">
        <f t="shared" si="323"/>
        <v>23.813843875036696</v>
      </c>
      <c r="V166" s="143">
        <f t="shared" si="324"/>
        <v>0.33339852605424891</v>
      </c>
      <c r="W166" s="142">
        <f t="shared" si="325"/>
        <v>38.721708232740404</v>
      </c>
      <c r="X166" s="24">
        <f t="shared" si="326"/>
        <v>33.663409500857625</v>
      </c>
      <c r="Y166" s="158">
        <f t="shared" si="327"/>
        <v>-0.19060869003896519</v>
      </c>
      <c r="Z166" s="159">
        <f t="shared" si="434"/>
        <v>27.246871113653899</v>
      </c>
      <c r="AA166" s="143">
        <f t="shared" si="328"/>
        <v>0.31446982266152035</v>
      </c>
      <c r="AB166" s="142">
        <f t="shared" si="435"/>
        <v>44.249535916774462</v>
      </c>
      <c r="AC166" s="144" t="e">
        <v>#REF!</v>
      </c>
      <c r="AD166" s="80" t="e">
        <f t="shared" si="332"/>
        <v>#REF!</v>
      </c>
      <c r="AE166">
        <v>30.33</v>
      </c>
      <c r="AG166" s="135">
        <f t="shared" si="333"/>
        <v>48700</v>
      </c>
      <c r="AH166" s="108">
        <f t="shared" si="334"/>
        <v>20.081590920984748</v>
      </c>
      <c r="AI166" s="158">
        <f t="shared" si="335"/>
        <v>-2.2705690667887898E-2</v>
      </c>
      <c r="AJ166" s="159">
        <f t="shared" si="336"/>
        <v>19.625624529413802</v>
      </c>
      <c r="AK166" s="143">
        <f t="shared" si="337"/>
        <v>0.3443069030972728</v>
      </c>
      <c r="AL166" s="142">
        <f t="shared" si="338"/>
        <v>26.995821300255315</v>
      </c>
      <c r="AM166" s="24">
        <f t="shared" si="339"/>
        <v>21.321895510187197</v>
      </c>
      <c r="AN166" s="158">
        <f t="shared" si="340"/>
        <v>-3.1663039388682521E-2</v>
      </c>
      <c r="AO166" s="159">
        <f t="shared" si="341"/>
        <v>20.646779492806765</v>
      </c>
      <c r="AP166" s="143">
        <f t="shared" si="342"/>
        <v>0.32951376777188207</v>
      </c>
      <c r="AQ166" s="142">
        <f t="shared" si="343"/>
        <v>28.347753635787356</v>
      </c>
      <c r="AR166" s="24">
        <f t="shared" si="344"/>
        <v>22.562200099389642</v>
      </c>
      <c r="AS166" s="158">
        <f t="shared" si="345"/>
        <v>-4.0620388109477087E-2</v>
      </c>
      <c r="AT166" s="159">
        <f t="shared" si="346"/>
        <v>21.64571477474875</v>
      </c>
      <c r="AU166" s="143">
        <f t="shared" si="347"/>
        <v>0.31472063244649134</v>
      </c>
      <c r="AV166" s="142">
        <f t="shared" si="348"/>
        <v>29.662989984053837</v>
      </c>
      <c r="AW166" s="24">
        <f t="shared" si="349"/>
        <v>23.802504688592087</v>
      </c>
      <c r="AX166" s="158">
        <f t="shared" si="350"/>
        <v>-4.9577736830271654E-2</v>
      </c>
      <c r="AY166" s="159">
        <f t="shared" si="351"/>
        <v>22.622430375239762</v>
      </c>
      <c r="AZ166" s="143">
        <f t="shared" si="352"/>
        <v>0.29992749712110067</v>
      </c>
      <c r="BA166" s="142">
        <f t="shared" si="353"/>
        <v>30.941530345054773</v>
      </c>
      <c r="BB166" s="24">
        <f t="shared" si="329"/>
        <v>25.042809277794536</v>
      </c>
      <c r="BC166" s="158">
        <f t="shared" si="354"/>
        <v>-5.8535085551066277E-2</v>
      </c>
      <c r="BD166" s="159">
        <f t="shared" si="355"/>
        <v>23.576926294279797</v>
      </c>
      <c r="BE166" s="143">
        <f t="shared" si="356"/>
        <v>0.28513436179570995</v>
      </c>
      <c r="BF166" s="142">
        <f t="shared" si="357"/>
        <v>32.183374718790169</v>
      </c>
      <c r="BG166" s="153" t="e">
        <v>#REF!</v>
      </c>
      <c r="BH166" s="80" t="e">
        <f t="shared" si="358"/>
        <v>#REF!</v>
      </c>
      <c r="BI166" s="24">
        <v>24.05</v>
      </c>
      <c r="BJ166" s="154">
        <v>30.86</v>
      </c>
      <c r="BK166" s="135">
        <f t="shared" si="359"/>
        <v>48700</v>
      </c>
      <c r="BL166" s="108">
        <f t="shared" si="360"/>
        <v>18.529636171027324</v>
      </c>
      <c r="BM166" s="158">
        <f t="shared" si="361"/>
        <v>-0.22985111519595364</v>
      </c>
      <c r="BN166" s="159">
        <f t="shared" si="362"/>
        <v>14.270578632941412</v>
      </c>
      <c r="BO166" s="141">
        <f t="shared" si="363"/>
        <v>0.28935230731612305</v>
      </c>
      <c r="BP166" s="142">
        <f t="shared" si="364"/>
        <v>23.891229150842371</v>
      </c>
      <c r="BQ166" s="24">
        <f t="shared" si="365"/>
        <v>19.926880893352891</v>
      </c>
      <c r="BR166" s="158">
        <f t="shared" si="366"/>
        <v>-0.2314082486769535</v>
      </c>
      <c r="BS166" s="159">
        <f t="shared" si="367"/>
        <v>15.315636284227852</v>
      </c>
      <c r="BT166" s="143">
        <f t="shared" si="368"/>
        <v>0.27626298387601694</v>
      </c>
      <c r="BU166" s="142">
        <f t="shared" si="369"/>
        <v>25.431940468292549</v>
      </c>
      <c r="BV166" s="24">
        <f t="shared" si="370"/>
        <v>21.324125615678458</v>
      </c>
      <c r="BW166" s="158">
        <f t="shared" si="371"/>
        <v>-0.23296538215795334</v>
      </c>
      <c r="BX166" s="159">
        <f t="shared" si="372"/>
        <v>16.356342542437723</v>
      </c>
      <c r="BY166" s="143">
        <f t="shared" si="373"/>
        <v>0.26317366043591084</v>
      </c>
      <c r="BZ166" s="142">
        <f t="shared" si="374"/>
        <v>26.936073809551733</v>
      </c>
      <c r="CA166" s="24">
        <f t="shared" si="375"/>
        <v>22.721370338004022</v>
      </c>
      <c r="CB166" s="158">
        <f t="shared" si="376"/>
        <v>-0.23452251563895321</v>
      </c>
      <c r="CC166" s="159">
        <f t="shared" si="377"/>
        <v>17.392697407571024</v>
      </c>
      <c r="CD166" s="143">
        <f t="shared" si="378"/>
        <v>0.25008433699580479</v>
      </c>
      <c r="CE166" s="142">
        <f t="shared" si="379"/>
        <v>28.403629174619901</v>
      </c>
      <c r="CF166" s="24">
        <f t="shared" si="380"/>
        <v>24.118615060329592</v>
      </c>
      <c r="CG166" s="158">
        <f t="shared" si="381"/>
        <v>-0.23607964911995308</v>
      </c>
      <c r="CH166" s="159">
        <f t="shared" si="382"/>
        <v>18.424700879627768</v>
      </c>
      <c r="CI166" s="143">
        <f t="shared" si="383"/>
        <v>0.2369950135556986</v>
      </c>
      <c r="CJ166" s="142">
        <f t="shared" si="384"/>
        <v>29.834606563497079</v>
      </c>
      <c r="CK166" s="15" t="e">
        <v>#REF!</v>
      </c>
      <c r="CL166" s="80" t="e">
        <f t="shared" si="385"/>
        <v>#REF!</v>
      </c>
      <c r="CM166" s="15"/>
      <c r="CN166" s="34">
        <v>23.83</v>
      </c>
      <c r="CO166" s="135">
        <f t="shared" si="386"/>
        <v>48700</v>
      </c>
      <c r="CP166" s="108">
        <f t="shared" si="387"/>
        <v>20.734920776653016</v>
      </c>
      <c r="CQ166" s="158">
        <f t="shared" si="388"/>
        <v>-7.8398850537598055E-2</v>
      </c>
      <c r="CR166" s="159">
        <f t="shared" si="389"/>
        <v>19.109326821775259</v>
      </c>
      <c r="CS166" s="141">
        <f t="shared" si="390"/>
        <v>0.45295796797899013</v>
      </c>
      <c r="CT166" s="142">
        <f t="shared" si="391"/>
        <v>30.126968357851112</v>
      </c>
      <c r="CU166" s="24">
        <f t="shared" si="392"/>
        <v>22.081103967080143</v>
      </c>
      <c r="CV166" s="158">
        <f t="shared" si="393"/>
        <v>-7.6544943848439406E-2</v>
      </c>
      <c r="CW166" s="159">
        <f t="shared" si="394"/>
        <v>20.390907103808441</v>
      </c>
      <c r="CX166" s="143">
        <f t="shared" si="395"/>
        <v>0.43084661495536275</v>
      </c>
      <c r="CY166" s="142">
        <f t="shared" si="396"/>
        <v>31.594672865774054</v>
      </c>
      <c r="CZ166" s="24">
        <f t="shared" si="397"/>
        <v>23.427287157507269</v>
      </c>
      <c r="DA166" s="158">
        <f t="shared" si="398"/>
        <v>-7.4691037159280771E-2</v>
      </c>
      <c r="DB166" s="159">
        <f t="shared" si="399"/>
        <v>21.677478781884751</v>
      </c>
      <c r="DC166" s="143">
        <f t="shared" si="400"/>
        <v>0.40873526193173537</v>
      </c>
      <c r="DD166" s="142">
        <f t="shared" si="401"/>
        <v>33.002845510180983</v>
      </c>
      <c r="DE166" s="24">
        <f t="shared" si="402"/>
        <v>24.773470347934392</v>
      </c>
      <c r="DF166" s="158">
        <f t="shared" si="403"/>
        <v>-7.2837130470122136E-2</v>
      </c>
      <c r="DG166" s="159">
        <f t="shared" si="404"/>
        <v>22.969041856004193</v>
      </c>
      <c r="DH166" s="143">
        <f t="shared" si="405"/>
        <v>0.38662390890810805</v>
      </c>
      <c r="DI166" s="142">
        <f t="shared" si="406"/>
        <v>34.351486291071893</v>
      </c>
      <c r="DJ166" s="24">
        <f t="shared" si="407"/>
        <v>26.119653538361522</v>
      </c>
      <c r="DK166" s="158">
        <f t="shared" si="408"/>
        <v>-7.0983223780963473E-2</v>
      </c>
      <c r="DL166" s="159">
        <f t="shared" si="409"/>
        <v>24.265596326166772</v>
      </c>
      <c r="DM166" s="143">
        <f t="shared" si="410"/>
        <v>0.36451255588448062</v>
      </c>
      <c r="DN166" s="142">
        <f t="shared" si="411"/>
        <v>35.640595208446797</v>
      </c>
      <c r="DO166" s="51" t="e">
        <v>#REF!</v>
      </c>
      <c r="DP166" s="80" t="e">
        <f t="shared" si="412"/>
        <v>#REF!</v>
      </c>
      <c r="DQ166" s="15"/>
      <c r="DR166">
        <v>37.39</v>
      </c>
      <c r="DS166" s="135">
        <f t="shared" si="413"/>
        <v>48700</v>
      </c>
      <c r="DT166" s="108">
        <f t="shared" si="414"/>
        <v>-12.514986694708176</v>
      </c>
      <c r="DU166" s="158">
        <f t="shared" si="415"/>
        <v>0</v>
      </c>
      <c r="DV166" s="159">
        <f t="shared" si="416"/>
        <v>-12.514986694708176</v>
      </c>
      <c r="DW166" s="141"/>
      <c r="DX166" s="142"/>
      <c r="DY166" s="24">
        <f t="shared" si="417"/>
        <v>-4.4552904876579307</v>
      </c>
      <c r="DZ166" s="158">
        <f t="shared" si="418"/>
        <v>0</v>
      </c>
      <c r="EA166" s="159">
        <f t="shared" si="419"/>
        <v>-4.4552904876579307</v>
      </c>
      <c r="EB166" s="143"/>
      <c r="EC166" s="142"/>
      <c r="ED166" s="24">
        <f t="shared" si="420"/>
        <v>3.6044057193923145</v>
      </c>
      <c r="EE166" s="158">
        <f t="shared" si="421"/>
        <v>0</v>
      </c>
      <c r="EF166" s="159">
        <f t="shared" si="422"/>
        <v>3.6044057193923145</v>
      </c>
      <c r="EG166" s="143"/>
      <c r="EH166" s="142"/>
      <c r="EI166" s="24">
        <f t="shared" si="423"/>
        <v>11.664101926442559</v>
      </c>
      <c r="EJ166" s="158">
        <f t="shared" si="424"/>
        <v>0</v>
      </c>
      <c r="EK166" s="159">
        <f t="shared" si="425"/>
        <v>11.664101926442559</v>
      </c>
      <c r="EL166" s="143"/>
      <c r="EM166" s="142"/>
      <c r="EN166" s="24">
        <f t="shared" si="426"/>
        <v>19.723798133492807</v>
      </c>
      <c r="EO166" s="158">
        <f t="shared" si="427"/>
        <v>0</v>
      </c>
      <c r="EP166" s="159">
        <f t="shared" si="428"/>
        <v>19.723798133492807</v>
      </c>
      <c r="EQ166" s="143"/>
      <c r="ER166" s="142"/>
      <c r="ES166" s="51"/>
      <c r="ET166" s="80"/>
      <c r="EU166" s="67"/>
      <c r="EV166" s="34"/>
    </row>
    <row r="167" spans="1:152" ht="16">
      <c r="A167">
        <f t="shared" si="330"/>
        <v>2033</v>
      </c>
      <c r="B167" s="48">
        <v>48731</v>
      </c>
      <c r="C167" s="111">
        <f t="shared" si="331"/>
        <v>2.7189999999999999</v>
      </c>
      <c r="D167" s="108">
        <f t="shared" si="311"/>
        <v>16.054924104687469</v>
      </c>
      <c r="E167" s="158">
        <f t="shared" si="312"/>
        <v>-0.15005436126851385</v>
      </c>
      <c r="F167" s="159">
        <f t="shared" si="429"/>
        <v>13.645812722944124</v>
      </c>
      <c r="G167" s="141">
        <f t="shared" si="313"/>
        <v>0.38655856957566082</v>
      </c>
      <c r="H167" s="80">
        <f t="shared" si="430"/>
        <v>22.261092601241256</v>
      </c>
      <c r="I167" s="24">
        <f t="shared" si="314"/>
        <v>20.94843426505043</v>
      </c>
      <c r="J167" s="158">
        <f t="shared" si="315"/>
        <v>-0.16132466734083889</v>
      </c>
      <c r="K167" s="159">
        <f t="shared" si="431"/>
        <v>17.56893507592974</v>
      </c>
      <c r="L167" s="143">
        <f t="shared" si="316"/>
        <v>0.36652464800118473</v>
      </c>
      <c r="M167" s="142">
        <f t="shared" si="317"/>
        <v>28.626551760223997</v>
      </c>
      <c r="N167" s="24">
        <f t="shared" si="318"/>
        <v>25.841944425413388</v>
      </c>
      <c r="O167" s="158">
        <f t="shared" si="319"/>
        <v>-0.17259497341316393</v>
      </c>
      <c r="P167" s="159">
        <f t="shared" si="432"/>
        <v>21.381754714364703</v>
      </c>
      <c r="Q167" s="143">
        <f t="shared" si="320"/>
        <v>0.34649072642670864</v>
      </c>
      <c r="R167" s="142">
        <f t="shared" si="433"/>
        <v>34.795938521653511</v>
      </c>
      <c r="S167" s="24">
        <f t="shared" si="321"/>
        <v>30.735454585776353</v>
      </c>
      <c r="T167" s="158">
        <f t="shared" si="322"/>
        <v>-0.18386527948548903</v>
      </c>
      <c r="U167" s="159">
        <f t="shared" si="323"/>
        <v>25.084271638249028</v>
      </c>
      <c r="V167" s="143">
        <f t="shared" si="324"/>
        <v>0.32645680485223255</v>
      </c>
      <c r="W167" s="142">
        <f t="shared" si="325"/>
        <v>40.769252885529795</v>
      </c>
      <c r="X167" s="24">
        <f t="shared" si="326"/>
        <v>35.62896474613931</v>
      </c>
      <c r="Y167" s="158">
        <f t="shared" si="327"/>
        <v>-0.19513558555781407</v>
      </c>
      <c r="Z167" s="159">
        <f t="shared" si="434"/>
        <v>28.6764858475827</v>
      </c>
      <c r="AA167" s="143">
        <f t="shared" si="328"/>
        <v>0.30642288327775646</v>
      </c>
      <c r="AB167" s="142">
        <f t="shared" si="435"/>
        <v>46.546494851852856</v>
      </c>
      <c r="AC167" s="144" t="e">
        <v>#REF!</v>
      </c>
      <c r="AD167" s="80" t="e">
        <f t="shared" si="332"/>
        <v>#REF!</v>
      </c>
      <c r="AE167">
        <v>32.49</v>
      </c>
      <c r="AG167" s="135">
        <f t="shared" si="333"/>
        <v>48731</v>
      </c>
      <c r="AH167" s="108">
        <f t="shared" si="334"/>
        <v>21.254124450820367</v>
      </c>
      <c r="AI167" s="158">
        <f t="shared" si="335"/>
        <v>-3.1173603957086862E-2</v>
      </c>
      <c r="AJ167" s="159">
        <f t="shared" si="336"/>
        <v>20.591556792735854</v>
      </c>
      <c r="AK167" s="143">
        <f t="shared" si="337"/>
        <v>0.33032207442581718</v>
      </c>
      <c r="AL167" s="142">
        <f t="shared" si="338"/>
        <v>28.274830929519837</v>
      </c>
      <c r="AM167" s="24">
        <f t="shared" si="339"/>
        <v>22.566848537251452</v>
      </c>
      <c r="AN167" s="158">
        <f t="shared" si="340"/>
        <v>-4.0653958636666668E-2</v>
      </c>
      <c r="AO167" s="159">
        <f t="shared" si="341"/>
        <v>21.64941681025811</v>
      </c>
      <c r="AP167" s="143">
        <f t="shared" si="342"/>
        <v>0.31466519044382518</v>
      </c>
      <c r="AQ167" s="142">
        <f t="shared" si="343"/>
        <v>29.667850229942637</v>
      </c>
      <c r="AR167" s="24">
        <f t="shared" si="344"/>
        <v>23.879572623682535</v>
      </c>
      <c r="AS167" s="158">
        <f t="shared" si="345"/>
        <v>-5.0134313316246445E-2</v>
      </c>
      <c r="AT167" s="159">
        <f t="shared" si="346"/>
        <v>22.682386647908775</v>
      </c>
      <c r="AU167" s="143">
        <f t="shared" si="347"/>
        <v>0.29900830646183324</v>
      </c>
      <c r="AV167" s="142">
        <f t="shared" si="348"/>
        <v>31.019763192922202</v>
      </c>
      <c r="AW167" s="24">
        <f t="shared" si="349"/>
        <v>25.192296710113617</v>
      </c>
      <c r="AX167" s="158">
        <f t="shared" si="350"/>
        <v>-5.9614667995826223E-2</v>
      </c>
      <c r="AY167" s="159">
        <f t="shared" si="351"/>
        <v>23.690466305687846</v>
      </c>
      <c r="AZ167" s="143">
        <f t="shared" si="352"/>
        <v>0.2833514224798413</v>
      </c>
      <c r="BA167" s="142">
        <f t="shared" si="353"/>
        <v>32.330569818458535</v>
      </c>
      <c r="BB167" s="24">
        <f t="shared" si="329"/>
        <v>26.505020796544702</v>
      </c>
      <c r="BC167" s="158">
        <f t="shared" si="354"/>
        <v>-6.9095022675406056E-2</v>
      </c>
      <c r="BD167" s="159">
        <f t="shared" si="355"/>
        <v>24.673655783595336</v>
      </c>
      <c r="BE167" s="143">
        <f t="shared" si="356"/>
        <v>0.2676945384978493</v>
      </c>
      <c r="BF167" s="142">
        <f t="shared" si="357"/>
        <v>33.600270106551633</v>
      </c>
      <c r="BG167" s="153" t="e">
        <v>#REF!</v>
      </c>
      <c r="BH167" s="80" t="e">
        <f t="shared" si="358"/>
        <v>#REF!</v>
      </c>
      <c r="BI167" s="24">
        <v>23.21</v>
      </c>
      <c r="BJ167" s="154">
        <v>46.84</v>
      </c>
      <c r="BK167" s="135">
        <f t="shared" si="359"/>
        <v>48731</v>
      </c>
      <c r="BL167" s="108">
        <f t="shared" si="360"/>
        <v>19.611553425077187</v>
      </c>
      <c r="BM167" s="158">
        <f t="shared" si="361"/>
        <v>-0.23105683782494915</v>
      </c>
      <c r="BN167" s="159">
        <f t="shared" si="362"/>
        <v>15.080169905843801</v>
      </c>
      <c r="BO167" s="141">
        <f t="shared" si="363"/>
        <v>0.27921695690297593</v>
      </c>
      <c r="BP167" s="142">
        <f t="shared" si="364"/>
        <v>25.087431692567371</v>
      </c>
      <c r="BQ167" s="24">
        <f t="shared" si="365"/>
        <v>21.090381140142664</v>
      </c>
      <c r="BR167" s="158">
        <f t="shared" si="366"/>
        <v>-0.23270488995995833</v>
      </c>
      <c r="BS167" s="159">
        <f t="shared" si="367"/>
        <v>16.182546317712184</v>
      </c>
      <c r="BT167" s="143">
        <f t="shared" si="368"/>
        <v>0.26536336778906056</v>
      </c>
      <c r="BU167" s="142">
        <f t="shared" si="369"/>
        <v>26.68699570744581</v>
      </c>
      <c r="BV167" s="24">
        <f t="shared" si="370"/>
        <v>22.569208855208146</v>
      </c>
      <c r="BW167" s="158">
        <f t="shared" si="371"/>
        <v>-0.23435294209496751</v>
      </c>
      <c r="BX167" s="159">
        <f t="shared" si="372"/>
        <v>17.280048359234325</v>
      </c>
      <c r="BY167" s="143">
        <f t="shared" si="373"/>
        <v>0.25150977867514523</v>
      </c>
      <c r="BZ167" s="142">
        <f t="shared" si="374"/>
        <v>28.245585579254673</v>
      </c>
      <c r="CA167" s="24">
        <f t="shared" si="375"/>
        <v>24.048036570273624</v>
      </c>
      <c r="CB167" s="158">
        <f t="shared" si="376"/>
        <v>-0.23600099422997672</v>
      </c>
      <c r="CC167" s="159">
        <f t="shared" si="377"/>
        <v>18.372676030410208</v>
      </c>
      <c r="CD167" s="143">
        <f t="shared" si="378"/>
        <v>0.23765618956122989</v>
      </c>
      <c r="CE167" s="142">
        <f t="shared" si="379"/>
        <v>29.76320130799396</v>
      </c>
      <c r="CF167" s="24">
        <f t="shared" si="380"/>
        <v>25.526864285339105</v>
      </c>
      <c r="CG167" s="158">
        <f t="shared" si="381"/>
        <v>-0.23764904636498591</v>
      </c>
      <c r="CH167" s="159">
        <f t="shared" si="382"/>
        <v>19.460429331239851</v>
      </c>
      <c r="CI167" s="143">
        <f t="shared" si="383"/>
        <v>0.22380260044731451</v>
      </c>
      <c r="CJ167" s="142">
        <f t="shared" si="384"/>
        <v>31.239842893663678</v>
      </c>
      <c r="CK167" s="15" t="e">
        <v>#REF!</v>
      </c>
      <c r="CL167" s="80" t="e">
        <f t="shared" si="385"/>
        <v>#REF!</v>
      </c>
      <c r="CM167" s="15"/>
      <c r="CN167" s="34">
        <v>41.17</v>
      </c>
      <c r="CO167" s="135">
        <f t="shared" si="386"/>
        <v>48731</v>
      </c>
      <c r="CP167" s="108">
        <f t="shared" si="387"/>
        <v>21.945601242397643</v>
      </c>
      <c r="CQ167" s="158">
        <f t="shared" si="388"/>
        <v>-7.6731552483485885E-2</v>
      </c>
      <c r="CR167" s="159">
        <f t="shared" si="389"/>
        <v>20.261681188884957</v>
      </c>
      <c r="CS167" s="141">
        <f t="shared" si="390"/>
        <v>0.43307227681358834</v>
      </c>
      <c r="CT167" s="142">
        <f t="shared" si="391"/>
        <v>31.449632738485906</v>
      </c>
      <c r="CU167" s="24">
        <f t="shared" si="392"/>
        <v>23.370386020432427</v>
      </c>
      <c r="CV167" s="158">
        <f t="shared" si="393"/>
        <v>-7.476939900438026E-2</v>
      </c>
      <c r="CW167" s="159">
        <f t="shared" si="394"/>
        <v>21.622996303184323</v>
      </c>
      <c r="CX167" s="143">
        <f t="shared" si="395"/>
        <v>0.40966987554023576</v>
      </c>
      <c r="CY167" s="142">
        <f t="shared" si="396"/>
        <v>32.944529152750242</v>
      </c>
      <c r="CZ167" s="24">
        <f t="shared" si="397"/>
        <v>24.795170798467208</v>
      </c>
      <c r="DA167" s="158">
        <f t="shared" si="398"/>
        <v>-7.2807245525274622E-2</v>
      </c>
      <c r="DB167" s="159">
        <f t="shared" si="399"/>
        <v>22.989902710302086</v>
      </c>
      <c r="DC167" s="143">
        <f t="shared" si="400"/>
        <v>0.38626747426688318</v>
      </c>
      <c r="DD167" s="142">
        <f t="shared" si="401"/>
        <v>34.372738796807113</v>
      </c>
      <c r="DE167" s="24">
        <f t="shared" si="402"/>
        <v>26.219955576501988</v>
      </c>
      <c r="DF167" s="158">
        <f t="shared" si="403"/>
        <v>-7.0845092046169011E-2</v>
      </c>
      <c r="DG167" s="159">
        <f t="shared" si="404"/>
        <v>24.362400410238244</v>
      </c>
      <c r="DH167" s="143">
        <f t="shared" si="405"/>
        <v>0.3628650729935306</v>
      </c>
      <c r="DI167" s="142">
        <f t="shared" si="406"/>
        <v>35.734261670656508</v>
      </c>
      <c r="DJ167" s="24">
        <f t="shared" si="407"/>
        <v>27.644740354536776</v>
      </c>
      <c r="DK167" s="158">
        <f t="shared" si="408"/>
        <v>-6.8882938567063373E-2</v>
      </c>
      <c r="DL167" s="159">
        <f t="shared" si="409"/>
        <v>25.7404894029928</v>
      </c>
      <c r="DM167" s="143">
        <f t="shared" si="410"/>
        <v>0.33946267172017791</v>
      </c>
      <c r="DN167" s="142">
        <f t="shared" si="411"/>
        <v>37.02909777429845</v>
      </c>
      <c r="DO167" s="51" t="e">
        <v>#REF!</v>
      </c>
      <c r="DP167" s="80" t="e">
        <f t="shared" si="412"/>
        <v>#REF!</v>
      </c>
      <c r="DQ167" s="15"/>
      <c r="DR167">
        <v>60.91</v>
      </c>
      <c r="DS167" s="135">
        <f t="shared" si="413"/>
        <v>48731</v>
      </c>
      <c r="DT167" s="108">
        <f t="shared" si="414"/>
        <v>-13.245717720090123</v>
      </c>
      <c r="DU167" s="158">
        <f t="shared" si="415"/>
        <v>0</v>
      </c>
      <c r="DV167" s="159">
        <f t="shared" si="416"/>
        <v>-13.245717720090123</v>
      </c>
      <c r="DW167" s="141"/>
      <c r="DX167" s="142"/>
      <c r="DY167" s="24">
        <f t="shared" si="417"/>
        <v>-4.7154281183113715</v>
      </c>
      <c r="DZ167" s="158">
        <f t="shared" si="418"/>
        <v>0</v>
      </c>
      <c r="EA167" s="159">
        <f t="shared" si="419"/>
        <v>-4.7154281183113715</v>
      </c>
      <c r="EB167" s="143"/>
      <c r="EC167" s="142"/>
      <c r="ED167" s="24">
        <f t="shared" si="420"/>
        <v>3.8148614834673813</v>
      </c>
      <c r="EE167" s="158">
        <f t="shared" si="421"/>
        <v>0</v>
      </c>
      <c r="EF167" s="159">
        <f t="shared" si="422"/>
        <v>3.8148614834673813</v>
      </c>
      <c r="EG167" s="143"/>
      <c r="EH167" s="142"/>
      <c r="EI167" s="24">
        <f t="shared" si="423"/>
        <v>12.345151085246133</v>
      </c>
      <c r="EJ167" s="158">
        <f t="shared" si="424"/>
        <v>0</v>
      </c>
      <c r="EK167" s="159">
        <f t="shared" si="425"/>
        <v>12.345151085246133</v>
      </c>
      <c r="EL167" s="143"/>
      <c r="EM167" s="142"/>
      <c r="EN167" s="24">
        <f t="shared" si="426"/>
        <v>20.875440687024888</v>
      </c>
      <c r="EO167" s="158">
        <f t="shared" si="427"/>
        <v>0</v>
      </c>
      <c r="EP167" s="159">
        <f t="shared" si="428"/>
        <v>20.875440687024888</v>
      </c>
      <c r="EQ167" s="143"/>
      <c r="ER167" s="142"/>
      <c r="ES167" s="51"/>
      <c r="ET167" s="80"/>
      <c r="EU167" s="67"/>
      <c r="EV167" s="34"/>
    </row>
    <row r="168" spans="1:152" ht="16">
      <c r="A168">
        <f t="shared" si="330"/>
        <v>2033</v>
      </c>
      <c r="B168" s="46">
        <v>48761</v>
      </c>
      <c r="C168" s="111">
        <f t="shared" si="331"/>
        <v>2.8889999999999998</v>
      </c>
      <c r="D168" s="108">
        <f t="shared" si="311"/>
        <v>17.058725906010334</v>
      </c>
      <c r="E168" s="158">
        <f t="shared" si="312"/>
        <v>-0.15236623008376543</v>
      </c>
      <c r="F168" s="159">
        <f t="shared" si="429"/>
        <v>14.459552149679274</v>
      </c>
      <c r="G168" s="141">
        <f t="shared" si="313"/>
        <v>0.38244902736465036</v>
      </c>
      <c r="H168" s="80">
        <f t="shared" si="430"/>
        <v>23.58281903684415</v>
      </c>
      <c r="I168" s="24">
        <f t="shared" si="314"/>
        <v>22.258192935539054</v>
      </c>
      <c r="J168" s="158">
        <f t="shared" si="315"/>
        <v>-0.16434118934928477</v>
      </c>
      <c r="K168" s="159">
        <f t="shared" si="431"/>
        <v>18.600255035746716</v>
      </c>
      <c r="L168" s="143">
        <f t="shared" si="316"/>
        <v>0.36116252518419378</v>
      </c>
      <c r="M168" s="142">
        <f t="shared" si="317"/>
        <v>30.297018102175318</v>
      </c>
      <c r="N168" s="24">
        <f t="shared" si="318"/>
        <v>27.457659965067776</v>
      </c>
      <c r="O168" s="158">
        <f t="shared" si="319"/>
        <v>-0.1763161486148041</v>
      </c>
      <c r="P168" s="159">
        <f t="shared" si="432"/>
        <v>22.61643111005213</v>
      </c>
      <c r="Q168" s="143">
        <f t="shared" si="320"/>
        <v>0.3398760230037372</v>
      </c>
      <c r="R168" s="142">
        <f t="shared" si="433"/>
        <v>36.789860234983948</v>
      </c>
      <c r="S168" s="24">
        <f t="shared" si="321"/>
        <v>32.657126994596496</v>
      </c>
      <c r="T168" s="158">
        <f t="shared" si="322"/>
        <v>-0.18829110788032344</v>
      </c>
      <c r="U168" s="159">
        <f t="shared" si="323"/>
        <v>26.508080372595504</v>
      </c>
      <c r="V168" s="143">
        <f t="shared" si="324"/>
        <v>0.31858952082328068</v>
      </c>
      <c r="W168" s="142">
        <f t="shared" si="325"/>
        <v>43.06134543527002</v>
      </c>
      <c r="X168" s="24">
        <f t="shared" si="326"/>
        <v>37.856594024125215</v>
      </c>
      <c r="Y168" s="158">
        <f t="shared" si="327"/>
        <v>-0.20026606714584277</v>
      </c>
      <c r="Z168" s="159">
        <f t="shared" si="434"/>
        <v>30.275202823376848</v>
      </c>
      <c r="AA168" s="143">
        <f t="shared" si="328"/>
        <v>0.2973030186428241</v>
      </c>
      <c r="AB168" s="142">
        <f t="shared" si="435"/>
        <v>49.111473703033532</v>
      </c>
      <c r="AC168" s="144" t="e">
        <v>#REF!</v>
      </c>
      <c r="AD168" s="80" t="e">
        <f t="shared" si="332"/>
        <v>#REF!</v>
      </c>
      <c r="AE168">
        <v>28.68</v>
      </c>
      <c r="AG168" s="135">
        <f t="shared" si="333"/>
        <v>48761</v>
      </c>
      <c r="AH168" s="108">
        <f t="shared" si="334"/>
        <v>22.582995784634072</v>
      </c>
      <c r="AI168" s="158">
        <f t="shared" si="335"/>
        <v>-4.0770572351512366E-2</v>
      </c>
      <c r="AJ168" s="159">
        <f t="shared" si="336"/>
        <v>21.662274121082749</v>
      </c>
      <c r="AK168" s="143">
        <f t="shared" si="337"/>
        <v>0.31447260193150078</v>
      </c>
      <c r="AL168" s="142">
        <f t="shared" si="338"/>
        <v>29.684729228436062</v>
      </c>
      <c r="AM168" s="24">
        <f t="shared" si="339"/>
        <v>23.977795301257611</v>
      </c>
      <c r="AN168" s="158">
        <f t="shared" si="340"/>
        <v>-5.0843667117715388E-2</v>
      </c>
      <c r="AO168" s="159">
        <f t="shared" si="341"/>
        <v>22.758676258743751</v>
      </c>
      <c r="AP168" s="143">
        <f t="shared" si="342"/>
        <v>0.29783680280536073</v>
      </c>
      <c r="AQ168" s="142">
        <f t="shared" si="343"/>
        <v>31.119265192105576</v>
      </c>
      <c r="AR168" s="24">
        <f t="shared" si="344"/>
        <v>25.372594817881151</v>
      </c>
      <c r="AS168" s="158">
        <f t="shared" si="345"/>
        <v>-6.0916761883918438E-2</v>
      </c>
      <c r="AT168" s="159">
        <f t="shared" si="346"/>
        <v>23.826978500983142</v>
      </c>
      <c r="AU168" s="143">
        <f t="shared" si="347"/>
        <v>0.28120100367922063</v>
      </c>
      <c r="AV168" s="142">
        <f t="shared" si="348"/>
        <v>32.507393946615522</v>
      </c>
      <c r="AW168" s="24">
        <f t="shared" si="349"/>
        <v>26.767394334504687</v>
      </c>
      <c r="AX168" s="158">
        <f t="shared" si="350"/>
        <v>-7.0989856650121433E-2</v>
      </c>
      <c r="AY168" s="159">
        <f t="shared" si="351"/>
        <v>24.867180847800924</v>
      </c>
      <c r="AZ168" s="143">
        <f t="shared" si="352"/>
        <v>0.26456520455308064</v>
      </c>
      <c r="BA168" s="142">
        <f t="shared" si="353"/>
        <v>33.84911549196589</v>
      </c>
      <c r="BB168" s="24">
        <f t="shared" si="329"/>
        <v>28.162193851128222</v>
      </c>
      <c r="BC168" s="158">
        <f t="shared" si="354"/>
        <v>-8.1062951416324455E-2</v>
      </c>
      <c r="BD168" s="159">
        <f t="shared" si="355"/>
        <v>25.879283299197105</v>
      </c>
      <c r="BE168" s="143">
        <f t="shared" si="356"/>
        <v>0.24792940542694059</v>
      </c>
      <c r="BF168" s="142">
        <f t="shared" si="357"/>
        <v>35.144429828156682</v>
      </c>
      <c r="BG168" s="153" t="e">
        <v>#REF!</v>
      </c>
      <c r="BH168" s="80" t="e">
        <f t="shared" si="358"/>
        <v>#REF!</v>
      </c>
      <c r="BI168" s="24">
        <v>33.33</v>
      </c>
      <c r="BJ168" s="154">
        <v>50.77</v>
      </c>
      <c r="BK168" s="135">
        <f t="shared" si="359"/>
        <v>48761</v>
      </c>
      <c r="BL168" s="108">
        <f t="shared" si="360"/>
        <v>20.837726313000363</v>
      </c>
      <c r="BM168" s="158">
        <f t="shared" si="361"/>
        <v>-0.23242332347114403</v>
      </c>
      <c r="BN168" s="159">
        <f t="shared" si="362"/>
        <v>15.99455270975071</v>
      </c>
      <c r="BO168" s="141">
        <f t="shared" si="363"/>
        <v>0.26773022643474248</v>
      </c>
      <c r="BP168" s="142">
        <f t="shared" si="364"/>
        <v>26.416615497165143</v>
      </c>
      <c r="BQ168" s="24">
        <f t="shared" si="365"/>
        <v>22.409014753171075</v>
      </c>
      <c r="BR168" s="158">
        <f t="shared" si="366"/>
        <v>-0.23417441674736381</v>
      </c>
      <c r="BS168" s="159">
        <f t="shared" si="367"/>
        <v>17.161396793464167</v>
      </c>
      <c r="BT168" s="143">
        <f t="shared" si="368"/>
        <v>0.25301046955717671</v>
      </c>
      <c r="BU168" s="142">
        <f t="shared" si="369"/>
        <v>28.078730098184586</v>
      </c>
      <c r="BV168" s="24">
        <f t="shared" si="370"/>
        <v>23.98030319334179</v>
      </c>
      <c r="BW168" s="158">
        <f t="shared" si="371"/>
        <v>-0.23592551002358358</v>
      </c>
      <c r="BX168" s="159">
        <f t="shared" si="372"/>
        <v>18.322737931932458</v>
      </c>
      <c r="BY168" s="143">
        <f t="shared" si="373"/>
        <v>0.23829071267961088</v>
      </c>
      <c r="BZ168" s="142">
        <f t="shared" si="374"/>
        <v>29.694586731556356</v>
      </c>
      <c r="CA168" s="24">
        <f t="shared" si="375"/>
        <v>25.551591633512501</v>
      </c>
      <c r="CB168" s="158">
        <f t="shared" si="376"/>
        <v>-0.23767660329980334</v>
      </c>
      <c r="CC168" s="159">
        <f t="shared" si="377"/>
        <v>19.478576125155577</v>
      </c>
      <c r="CD168" s="143">
        <f t="shared" si="378"/>
        <v>0.22357095580204508</v>
      </c>
      <c r="CE168" s="142">
        <f t="shared" si="379"/>
        <v>31.264185397280432</v>
      </c>
      <c r="CF168" s="24">
        <f t="shared" si="380"/>
        <v>27.12288007368322</v>
      </c>
      <c r="CG168" s="158">
        <f t="shared" si="381"/>
        <v>-0.23942769657602311</v>
      </c>
      <c r="CH168" s="159">
        <f t="shared" si="382"/>
        <v>20.62891137313353</v>
      </c>
      <c r="CI168" s="143">
        <f t="shared" si="383"/>
        <v>0.20885119892447923</v>
      </c>
      <c r="CJ168" s="142">
        <f t="shared" si="384"/>
        <v>32.787526095356824</v>
      </c>
      <c r="CK168" s="15" t="e">
        <v>#REF!</v>
      </c>
      <c r="CL168" s="80" t="e">
        <f t="shared" si="385"/>
        <v>#REF!</v>
      </c>
      <c r="CM168" s="15"/>
      <c r="CN168" s="34">
        <v>45.92</v>
      </c>
      <c r="CO168" s="135">
        <f t="shared" si="386"/>
        <v>48761</v>
      </c>
      <c r="CP168" s="108">
        <f t="shared" si="387"/>
        <v>23.317705770241556</v>
      </c>
      <c r="CQ168" s="158">
        <f t="shared" si="388"/>
        <v>-7.4841948022158739E-2</v>
      </c>
      <c r="CR168" s="159">
        <f t="shared" si="389"/>
        <v>21.572563246989148</v>
      </c>
      <c r="CS168" s="141">
        <f t="shared" si="390"/>
        <v>0.41053516015946634</v>
      </c>
      <c r="CT168" s="142">
        <f t="shared" si="391"/>
        <v>32.890443843178986</v>
      </c>
      <c r="CU168" s="24">
        <f t="shared" si="392"/>
        <v>24.831572347565018</v>
      </c>
      <c r="CV168" s="158">
        <f t="shared" si="393"/>
        <v>-7.2757114847779872E-2</v>
      </c>
      <c r="CW168" s="159">
        <f t="shared" si="394"/>
        <v>23.024898786422273</v>
      </c>
      <c r="CX168" s="143">
        <f t="shared" si="395"/>
        <v>0.38566957086975845</v>
      </c>
      <c r="CY168" s="142">
        <f t="shared" si="396"/>
        <v>34.408354198871777</v>
      </c>
      <c r="CZ168" s="24">
        <f t="shared" si="397"/>
        <v>26.345438924888477</v>
      </c>
      <c r="DA168" s="158">
        <f t="shared" si="398"/>
        <v>-7.0672281673401005E-2</v>
      </c>
      <c r="DB168" s="159">
        <f t="shared" si="399"/>
        <v>24.483546644379377</v>
      </c>
      <c r="DC168" s="143">
        <f t="shared" si="400"/>
        <v>0.36080398158005061</v>
      </c>
      <c r="DD168" s="142">
        <f t="shared" si="401"/>
        <v>35.850978185462289</v>
      </c>
      <c r="DE168" s="24">
        <f t="shared" si="402"/>
        <v>27.859305502211932</v>
      </c>
      <c r="DF168" s="158">
        <f t="shared" si="403"/>
        <v>-6.8587448499022138E-2</v>
      </c>
      <c r="DG168" s="159">
        <f t="shared" si="404"/>
        <v>25.948506820860448</v>
      </c>
      <c r="DH168" s="143">
        <f t="shared" si="405"/>
        <v>0.33593839229034284</v>
      </c>
      <c r="DI168" s="142">
        <f t="shared" si="406"/>
        <v>37.218315802950514</v>
      </c>
      <c r="DJ168" s="24">
        <f t="shared" si="407"/>
        <v>29.373172079535394</v>
      </c>
      <c r="DK168" s="158">
        <f t="shared" si="408"/>
        <v>-6.6502615324643272E-2</v>
      </c>
      <c r="DL168" s="159">
        <f t="shared" si="409"/>
        <v>27.419779315865497</v>
      </c>
      <c r="DM168" s="143">
        <f t="shared" si="410"/>
        <v>0.31107280300063489</v>
      </c>
      <c r="DN168" s="142">
        <f t="shared" si="411"/>
        <v>38.510367051336459</v>
      </c>
      <c r="DO168" s="51" t="e">
        <v>#REF!</v>
      </c>
      <c r="DP168" s="80" t="e">
        <f t="shared" si="412"/>
        <v>#REF!</v>
      </c>
      <c r="DQ168" s="15"/>
      <c r="DR168">
        <v>60.68</v>
      </c>
      <c r="DS168" s="135">
        <f t="shared" si="413"/>
        <v>48761</v>
      </c>
      <c r="DT168" s="108">
        <f t="shared" si="414"/>
        <v>-14.073879548856331</v>
      </c>
      <c r="DU168" s="158">
        <f t="shared" si="415"/>
        <v>0</v>
      </c>
      <c r="DV168" s="159">
        <f t="shared" si="416"/>
        <v>-14.073879548856331</v>
      </c>
      <c r="DW168" s="141"/>
      <c r="DX168" s="142"/>
      <c r="DY168" s="24">
        <f t="shared" si="417"/>
        <v>-5.0102507663852709</v>
      </c>
      <c r="DZ168" s="158">
        <f t="shared" si="418"/>
        <v>0</v>
      </c>
      <c r="EA168" s="159">
        <f t="shared" si="419"/>
        <v>-5.0102507663852709</v>
      </c>
      <c r="EB168" s="143"/>
      <c r="EC168" s="142"/>
      <c r="ED168" s="24">
        <f t="shared" si="420"/>
        <v>4.0533780160857908</v>
      </c>
      <c r="EE168" s="158">
        <f t="shared" si="421"/>
        <v>0</v>
      </c>
      <c r="EF168" s="159">
        <f t="shared" si="422"/>
        <v>4.0533780160857908</v>
      </c>
      <c r="EG168" s="143"/>
      <c r="EH168" s="142"/>
      <c r="EI168" s="24">
        <f t="shared" si="423"/>
        <v>13.117006798556851</v>
      </c>
      <c r="EJ168" s="158">
        <f t="shared" si="424"/>
        <v>0</v>
      </c>
      <c r="EK168" s="159">
        <f t="shared" si="425"/>
        <v>13.117006798556851</v>
      </c>
      <c r="EL168" s="143"/>
      <c r="EM168" s="142"/>
      <c r="EN168" s="24">
        <f t="shared" si="426"/>
        <v>22.180635581027914</v>
      </c>
      <c r="EO168" s="158">
        <f t="shared" si="427"/>
        <v>0</v>
      </c>
      <c r="EP168" s="159">
        <f t="shared" si="428"/>
        <v>22.180635581027914</v>
      </c>
      <c r="EQ168" s="143"/>
      <c r="ER168" s="142"/>
      <c r="ES168" s="51"/>
      <c r="ET168" s="80"/>
      <c r="EU168" s="67"/>
      <c r="EV168" s="34"/>
    </row>
    <row r="169" spans="1:152" ht="16">
      <c r="A169">
        <f t="shared" si="330"/>
        <v>2033</v>
      </c>
      <c r="B169" s="48">
        <v>48792</v>
      </c>
      <c r="C169" s="111">
        <f t="shared" si="331"/>
        <v>2.9289999999999998</v>
      </c>
      <c r="D169" s="108">
        <f t="shared" si="311"/>
        <v>17.294914565145127</v>
      </c>
      <c r="E169" s="158">
        <f t="shared" si="312"/>
        <v>-0.1529101992167658</v>
      </c>
      <c r="F169" s="159">
        <f t="shared" si="429"/>
        <v>14.650345733551841</v>
      </c>
      <c r="G169" s="141">
        <f t="shared" si="313"/>
        <v>0.3814820762561773</v>
      </c>
      <c r="H169" s="80">
        <f t="shared" si="430"/>
        <v>23.892614482129893</v>
      </c>
      <c r="I169" s="24">
        <f t="shared" si="314"/>
        <v>22.566371446242261</v>
      </c>
      <c r="J169" s="158">
        <f t="shared" si="315"/>
        <v>-0.16505095923362498</v>
      </c>
      <c r="K169" s="159">
        <f t="shared" si="431"/>
        <v>18.841770192617691</v>
      </c>
      <c r="L169" s="143">
        <f t="shared" si="316"/>
        <v>0.35990084922725474</v>
      </c>
      <c r="M169" s="142">
        <f t="shared" si="317"/>
        <v>30.688027693722525</v>
      </c>
      <c r="N169" s="24">
        <f t="shared" si="318"/>
        <v>27.837828327339395</v>
      </c>
      <c r="O169" s="158">
        <f t="shared" si="319"/>
        <v>-0.17719171925048416</v>
      </c>
      <c r="P169" s="159">
        <f t="shared" si="432"/>
        <v>22.905195665818297</v>
      </c>
      <c r="Q169" s="143">
        <f t="shared" si="320"/>
        <v>0.33831962219833223</v>
      </c>
      <c r="R169" s="142">
        <f t="shared" si="433"/>
        <v>37.255911889866887</v>
      </c>
      <c r="S169" s="24">
        <f t="shared" si="321"/>
        <v>33.109285208436532</v>
      </c>
      <c r="T169" s="158">
        <f t="shared" si="322"/>
        <v>-0.18933247926734331</v>
      </c>
      <c r="U169" s="159">
        <f t="shared" si="323"/>
        <v>26.840622153153667</v>
      </c>
      <c r="V169" s="143">
        <f t="shared" si="324"/>
        <v>0.3167383951694096</v>
      </c>
      <c r="W169" s="142">
        <f t="shared" si="325"/>
        <v>43.596267070562988</v>
      </c>
      <c r="X169" s="24">
        <f t="shared" si="326"/>
        <v>38.380742089533662</v>
      </c>
      <c r="Y169" s="158">
        <f t="shared" si="327"/>
        <v>-0.20147323928420247</v>
      </c>
      <c r="Z169" s="159">
        <f t="shared" si="434"/>
        <v>30.648049654623787</v>
      </c>
      <c r="AA169" s="143">
        <f t="shared" si="328"/>
        <v>0.29515716814048709</v>
      </c>
      <c r="AB169" s="142">
        <f t="shared" si="435"/>
        <v>49.709093235810812</v>
      </c>
      <c r="AC169" s="144" t="e">
        <v>#REF!</v>
      </c>
      <c r="AD169" s="80" t="e">
        <f t="shared" si="332"/>
        <v>#REF!</v>
      </c>
      <c r="AE169">
        <v>44.01</v>
      </c>
      <c r="AG169" s="135">
        <f t="shared" si="333"/>
        <v>48792</v>
      </c>
      <c r="AH169" s="108">
        <f t="shared" si="334"/>
        <v>22.895671392590238</v>
      </c>
      <c r="AI169" s="158">
        <f t="shared" si="335"/>
        <v>-4.3028682561965417E-2</v>
      </c>
      <c r="AJ169" s="159">
        <f t="shared" si="336"/>
        <v>21.910500816195398</v>
      </c>
      <c r="AK169" s="143">
        <f t="shared" si="337"/>
        <v>0.31074331428577928</v>
      </c>
      <c r="AL169" s="142">
        <f t="shared" si="338"/>
        <v>30.010348203921829</v>
      </c>
      <c r="AM169" s="24">
        <f t="shared" si="339"/>
        <v>24.309782775141414</v>
      </c>
      <c r="AN169" s="158">
        <f t="shared" si="340"/>
        <v>-5.3241245583844507E-2</v>
      </c>
      <c r="AO169" s="159">
        <f t="shared" si="341"/>
        <v>23.015499660320199</v>
      </c>
      <c r="AP169" s="143">
        <f t="shared" si="342"/>
        <v>0.2938771821845455</v>
      </c>
      <c r="AQ169" s="142">
        <f t="shared" si="343"/>
        <v>31.453873236618371</v>
      </c>
      <c r="AR169" s="24">
        <f t="shared" si="344"/>
        <v>25.723894157692587</v>
      </c>
      <c r="AS169" s="158">
        <f t="shared" si="345"/>
        <v>-6.3453808605723597E-2</v>
      </c>
      <c r="AT169" s="159">
        <f t="shared" si="346"/>
        <v>24.091615101216473</v>
      </c>
      <c r="AU169" s="143">
        <f t="shared" si="347"/>
        <v>0.27701105008331184</v>
      </c>
      <c r="AV169" s="142">
        <f t="shared" si="348"/>
        <v>32.849697090546982</v>
      </c>
      <c r="AW169" s="24">
        <f t="shared" si="349"/>
        <v>27.138005540243761</v>
      </c>
      <c r="AX169" s="158">
        <f t="shared" si="350"/>
        <v>-7.3666371627602659E-2</v>
      </c>
      <c r="AY169" s="159">
        <f t="shared" si="351"/>
        <v>25.138847138884223</v>
      </c>
      <c r="AZ169" s="143">
        <f t="shared" si="352"/>
        <v>0.26014491798207812</v>
      </c>
      <c r="BA169" s="142">
        <f t="shared" si="353"/>
        <v>34.197819765707656</v>
      </c>
      <c r="BB169" s="24">
        <f t="shared" si="329"/>
        <v>28.552116922794934</v>
      </c>
      <c r="BC169" s="158">
        <f t="shared" si="354"/>
        <v>-8.3878934649481721E-2</v>
      </c>
      <c r="BD169" s="159">
        <f t="shared" si="355"/>
        <v>26.157195773323458</v>
      </c>
      <c r="BE169" s="143">
        <f t="shared" si="356"/>
        <v>0.24327878588084445</v>
      </c>
      <c r="BF169" s="142">
        <f t="shared" si="357"/>
        <v>35.4982412621004</v>
      </c>
      <c r="BG169" s="153" t="e">
        <v>#REF!</v>
      </c>
      <c r="BH169" s="80" t="e">
        <f t="shared" si="358"/>
        <v>#REF!</v>
      </c>
      <c r="BI169" s="24">
        <v>49.37</v>
      </c>
      <c r="BJ169" s="154">
        <v>74.45</v>
      </c>
      <c r="BK169" s="135">
        <f t="shared" si="359"/>
        <v>48792</v>
      </c>
      <c r="BL169" s="108">
        <f t="shared" si="360"/>
        <v>21.126237580746995</v>
      </c>
      <c r="BM169" s="158">
        <f t="shared" si="361"/>
        <v>-0.23274484950554283</v>
      </c>
      <c r="BN169" s="159">
        <f t="shared" si="362"/>
        <v>16.209214594397693</v>
      </c>
      <c r="BO169" s="141">
        <f t="shared" si="363"/>
        <v>0.26502746632456986</v>
      </c>
      <c r="BP169" s="142">
        <f t="shared" si="364"/>
        <v>26.725270799743285</v>
      </c>
      <c r="BQ169" s="24">
        <f t="shared" si="365"/>
        <v>22.719281485648349</v>
      </c>
      <c r="BR169" s="158">
        <f t="shared" si="366"/>
        <v>-0.23452018775616509</v>
      </c>
      <c r="BS169" s="159">
        <f t="shared" si="367"/>
        <v>17.391151325948933</v>
      </c>
      <c r="BT169" s="143">
        <f t="shared" si="368"/>
        <v>0.25010390526732162</v>
      </c>
      <c r="BU169" s="142">
        <f t="shared" si="369"/>
        <v>28.401462510076559</v>
      </c>
      <c r="BV169" s="24">
        <f t="shared" si="370"/>
        <v>24.312325390549706</v>
      </c>
      <c r="BW169" s="158">
        <f t="shared" si="371"/>
        <v>-0.23629552600678735</v>
      </c>
      <c r="BX169" s="159">
        <f t="shared" si="372"/>
        <v>18.567431673941591</v>
      </c>
      <c r="BY169" s="143">
        <f t="shared" si="373"/>
        <v>0.23518034421007339</v>
      </c>
      <c r="BZ169" s="142">
        <f t="shared" si="374"/>
        <v>30.030106444446496</v>
      </c>
      <c r="CA169" s="24">
        <f t="shared" si="375"/>
        <v>25.905369295451063</v>
      </c>
      <c r="CB169" s="158">
        <f t="shared" si="376"/>
        <v>-0.23807086425740961</v>
      </c>
      <c r="CC169" s="159">
        <f t="shared" si="377"/>
        <v>19.738055638375666</v>
      </c>
      <c r="CD169" s="143">
        <f t="shared" si="378"/>
        <v>0.2202567831528251</v>
      </c>
      <c r="CE169" s="142">
        <f t="shared" si="379"/>
        <v>31.61120260285308</v>
      </c>
      <c r="CF169" s="24">
        <f t="shared" si="380"/>
        <v>27.498413200352424</v>
      </c>
      <c r="CG169" s="158">
        <f t="shared" si="381"/>
        <v>-0.23984620250803187</v>
      </c>
      <c r="CH169" s="159">
        <f t="shared" si="382"/>
        <v>20.903023219251157</v>
      </c>
      <c r="CI169" s="143">
        <f t="shared" si="383"/>
        <v>0.20533322209557681</v>
      </c>
      <c r="CJ169" s="142">
        <f t="shared" si="384"/>
        <v>33.144750985296326</v>
      </c>
      <c r="CK169" s="15" t="e">
        <v>#REF!</v>
      </c>
      <c r="CL169" s="80" t="e">
        <f t="shared" si="385"/>
        <v>#REF!</v>
      </c>
      <c r="CM169" s="15"/>
      <c r="CN169" s="34">
        <v>67.33</v>
      </c>
      <c r="CO169" s="135">
        <f t="shared" si="386"/>
        <v>48792</v>
      </c>
      <c r="CP169" s="108">
        <f t="shared" si="387"/>
        <v>23.640553894440124</v>
      </c>
      <c r="CQ169" s="158">
        <f t="shared" si="388"/>
        <v>-7.4397335207728829E-2</v>
      </c>
      <c r="CR169" s="159">
        <f t="shared" si="389"/>
        <v>21.881759681859084</v>
      </c>
      <c r="CS169" s="141">
        <f t="shared" si="390"/>
        <v>0.40523230918202585</v>
      </c>
      <c r="CT169" s="142">
        <f t="shared" si="391"/>
        <v>33.220470139426226</v>
      </c>
      <c r="CU169" s="24">
        <f t="shared" si="392"/>
        <v>25.175380895125627</v>
      </c>
      <c r="CV169" s="158">
        <f t="shared" si="393"/>
        <v>-7.2283636222697428E-2</v>
      </c>
      <c r="CW169" s="159">
        <f t="shared" si="394"/>
        <v>23.355612820734521</v>
      </c>
      <c r="CX169" s="143">
        <f t="shared" si="395"/>
        <v>0.38002244035905791</v>
      </c>
      <c r="CY169" s="142">
        <f t="shared" si="396"/>
        <v>34.742590579860071</v>
      </c>
      <c r="CZ169" s="24">
        <f t="shared" si="397"/>
        <v>26.710207895811127</v>
      </c>
      <c r="DA169" s="158">
        <f t="shared" si="398"/>
        <v>-7.0169937237666041E-2</v>
      </c>
      <c r="DB169" s="159">
        <f t="shared" si="399"/>
        <v>24.835954284157047</v>
      </c>
      <c r="DC169" s="143">
        <f t="shared" si="400"/>
        <v>0.35481257153609003</v>
      </c>
      <c r="DD169" s="142">
        <f t="shared" si="401"/>
        <v>36.187325445587447</v>
      </c>
      <c r="DE169" s="24">
        <f t="shared" si="402"/>
        <v>28.245034896496627</v>
      </c>
      <c r="DF169" s="158">
        <f t="shared" si="403"/>
        <v>-6.8056238252634627E-2</v>
      </c>
      <c r="DG169" s="159">
        <f t="shared" si="404"/>
        <v>26.322784072126673</v>
      </c>
      <c r="DH169" s="143">
        <f t="shared" si="405"/>
        <v>0.32960270271312209</v>
      </c>
      <c r="DI169" s="142">
        <f t="shared" si="406"/>
        <v>37.554674736608362</v>
      </c>
      <c r="DJ169" s="24">
        <f t="shared" si="407"/>
        <v>29.77986189718213</v>
      </c>
      <c r="DK169" s="158">
        <f t="shared" si="408"/>
        <v>-6.594253926760324E-2</v>
      </c>
      <c r="DL169" s="159">
        <f t="shared" si="409"/>
        <v>27.816102184643398</v>
      </c>
      <c r="DM169" s="143">
        <f t="shared" si="410"/>
        <v>0.30439283389015415</v>
      </c>
      <c r="DN169" s="142">
        <f t="shared" si="411"/>
        <v>38.844638452922823</v>
      </c>
      <c r="DO169" s="51" t="e">
        <v>#REF!</v>
      </c>
      <c r="DP169" s="80" t="e">
        <f t="shared" si="412"/>
        <v>#REF!</v>
      </c>
      <c r="DQ169" s="15"/>
      <c r="DR169">
        <v>89.95</v>
      </c>
      <c r="DS169" s="135">
        <f t="shared" si="413"/>
        <v>48792</v>
      </c>
      <c r="DT169" s="108">
        <f t="shared" si="414"/>
        <v>-14.268741155624852</v>
      </c>
      <c r="DU169" s="158">
        <f t="shared" si="415"/>
        <v>0</v>
      </c>
      <c r="DV169" s="159">
        <f t="shared" si="416"/>
        <v>-14.268741155624852</v>
      </c>
      <c r="DW169" s="141"/>
      <c r="DX169" s="142"/>
      <c r="DY169" s="24">
        <f t="shared" si="417"/>
        <v>-5.0796208012261888</v>
      </c>
      <c r="DZ169" s="158">
        <f t="shared" si="418"/>
        <v>0</v>
      </c>
      <c r="EA169" s="159">
        <f t="shared" si="419"/>
        <v>-5.0796208012261888</v>
      </c>
      <c r="EB169" s="143"/>
      <c r="EC169" s="142"/>
      <c r="ED169" s="24">
        <f t="shared" si="420"/>
        <v>4.1094995531724754</v>
      </c>
      <c r="EE169" s="158">
        <f t="shared" si="421"/>
        <v>0</v>
      </c>
      <c r="EF169" s="159">
        <f t="shared" si="422"/>
        <v>4.1094995531724754</v>
      </c>
      <c r="EG169" s="143"/>
      <c r="EH169" s="142"/>
      <c r="EI169" s="24">
        <f t="shared" si="423"/>
        <v>13.298619907571139</v>
      </c>
      <c r="EJ169" s="158">
        <f t="shared" si="424"/>
        <v>0</v>
      </c>
      <c r="EK169" s="159">
        <f t="shared" si="425"/>
        <v>13.298619907571139</v>
      </c>
      <c r="EL169" s="143"/>
      <c r="EM169" s="142"/>
      <c r="EN169" s="24">
        <f t="shared" si="426"/>
        <v>22.487740261969805</v>
      </c>
      <c r="EO169" s="158">
        <f t="shared" si="427"/>
        <v>0</v>
      </c>
      <c r="EP169" s="159">
        <f t="shared" si="428"/>
        <v>22.487740261969805</v>
      </c>
      <c r="EQ169" s="143"/>
      <c r="ER169" s="142"/>
      <c r="ES169" s="51"/>
      <c r="ET169" s="80"/>
      <c r="EU169" s="67"/>
      <c r="EV169" s="34"/>
    </row>
    <row r="170" spans="1:152" ht="16">
      <c r="A170">
        <f t="shared" si="330"/>
        <v>2033</v>
      </c>
      <c r="B170" s="46">
        <v>48823</v>
      </c>
      <c r="C170" s="111">
        <f t="shared" si="331"/>
        <v>2.944</v>
      </c>
      <c r="D170" s="108">
        <f t="shared" si="311"/>
        <v>17.383485312320673</v>
      </c>
      <c r="E170" s="158">
        <f t="shared" si="312"/>
        <v>-0.15311418764164095</v>
      </c>
      <c r="F170" s="159">
        <f t="shared" si="429"/>
        <v>14.721827080344296</v>
      </c>
      <c r="G170" s="141">
        <f t="shared" si="313"/>
        <v>0.38111946959049992</v>
      </c>
      <c r="H170" s="80">
        <f t="shared" si="430"/>
        <v>24.008670014186571</v>
      </c>
      <c r="I170" s="24">
        <f t="shared" si="314"/>
        <v>22.681938387755963</v>
      </c>
      <c r="J170" s="158">
        <f t="shared" si="315"/>
        <v>-0.16531712294025255</v>
      </c>
      <c r="K170" s="159">
        <f t="shared" si="431"/>
        <v>18.932225590784075</v>
      </c>
      <c r="L170" s="143">
        <f t="shared" si="316"/>
        <v>0.35942772074340262</v>
      </c>
      <c r="M170" s="142">
        <f t="shared" si="317"/>
        <v>30.834455804509378</v>
      </c>
      <c r="N170" s="24">
        <f t="shared" si="318"/>
        <v>27.980391463191253</v>
      </c>
      <c r="O170" s="158">
        <f t="shared" si="319"/>
        <v>-0.17752005823886416</v>
      </c>
      <c r="P170" s="159">
        <f t="shared" si="432"/>
        <v>23.013310741099325</v>
      </c>
      <c r="Q170" s="143">
        <f t="shared" si="320"/>
        <v>0.33773597189630533</v>
      </c>
      <c r="R170" s="142">
        <f t="shared" si="433"/>
        <v>37.430376168051239</v>
      </c>
      <c r="S170" s="24">
        <f t="shared" si="321"/>
        <v>33.278844538626551</v>
      </c>
      <c r="T170" s="158">
        <f t="shared" si="322"/>
        <v>-0.18972299353747579</v>
      </c>
      <c r="U170" s="159">
        <f t="shared" si="323"/>
        <v>26.965082531290044</v>
      </c>
      <c r="V170" s="143">
        <f t="shared" si="324"/>
        <v>0.31604422304920798</v>
      </c>
      <c r="W170" s="142">
        <f t="shared" si="325"/>
        <v>43.796431104812157</v>
      </c>
      <c r="X170" s="24">
        <f t="shared" si="326"/>
        <v>38.577297614061834</v>
      </c>
      <c r="Y170" s="158">
        <f t="shared" si="327"/>
        <v>-0.20192592883608737</v>
      </c>
      <c r="Z170" s="159">
        <f t="shared" si="434"/>
        <v>30.787540961356221</v>
      </c>
      <c r="AA170" s="143">
        <f t="shared" si="328"/>
        <v>0.29435247420211069</v>
      </c>
      <c r="AB170" s="142">
        <f t="shared" si="435"/>
        <v>49.932620614792114</v>
      </c>
      <c r="AC170" s="144" t="e">
        <v>#REF!</v>
      </c>
      <c r="AD170" s="80" t="e">
        <f t="shared" si="332"/>
        <v>#REF!</v>
      </c>
      <c r="AE170">
        <v>34.75</v>
      </c>
      <c r="AG170" s="135">
        <f t="shared" si="333"/>
        <v>48823</v>
      </c>
      <c r="AH170" s="108">
        <f t="shared" si="334"/>
        <v>23.012924745573802</v>
      </c>
      <c r="AI170" s="158">
        <f t="shared" si="335"/>
        <v>-4.3875473890885322E-2</v>
      </c>
      <c r="AJ170" s="159">
        <f t="shared" si="336"/>
        <v>22.003221766746471</v>
      </c>
      <c r="AK170" s="143">
        <f t="shared" si="337"/>
        <v>0.30934483141863367</v>
      </c>
      <c r="AL170" s="142">
        <f t="shared" si="338"/>
        <v>30.131854071443033</v>
      </c>
      <c r="AM170" s="24">
        <f t="shared" si="339"/>
        <v>24.434278077847843</v>
      </c>
      <c r="AN170" s="158">
        <f t="shared" si="340"/>
        <v>-5.4140337508642958E-2</v>
      </c>
      <c r="AO170" s="159">
        <f t="shared" si="341"/>
        <v>23.111398015933123</v>
      </c>
      <c r="AP170" s="143">
        <f t="shared" si="342"/>
        <v>0.29239232445173979</v>
      </c>
      <c r="AQ170" s="142">
        <f t="shared" si="343"/>
        <v>31.578673441329961</v>
      </c>
      <c r="AR170" s="24">
        <f t="shared" si="344"/>
        <v>25.855631410121877</v>
      </c>
      <c r="AS170" s="158">
        <f t="shared" si="345"/>
        <v>-6.440520112640051E-2</v>
      </c>
      <c r="AT170" s="159">
        <f t="shared" si="346"/>
        <v>24.190394268902899</v>
      </c>
      <c r="AU170" s="143">
        <f t="shared" si="347"/>
        <v>0.27543981748484603</v>
      </c>
      <c r="AV170" s="142">
        <f t="shared" si="348"/>
        <v>32.977301806681297</v>
      </c>
      <c r="AW170" s="24">
        <f t="shared" si="349"/>
        <v>27.276984742395914</v>
      </c>
      <c r="AX170" s="158">
        <f t="shared" si="350"/>
        <v>-7.4670064744158118E-2</v>
      </c>
      <c r="AY170" s="159">
        <f t="shared" si="351"/>
        <v>25.240210525655797</v>
      </c>
      <c r="AZ170" s="143">
        <f t="shared" si="352"/>
        <v>0.25848731051795221</v>
      </c>
      <c r="BA170" s="142">
        <f t="shared" si="353"/>
        <v>34.32773916749705</v>
      </c>
      <c r="BB170" s="24">
        <f t="shared" si="329"/>
        <v>28.698338074669952</v>
      </c>
      <c r="BC170" s="158">
        <f t="shared" si="354"/>
        <v>-8.4934928361915699E-2</v>
      </c>
      <c r="BD170" s="159">
        <f t="shared" si="355"/>
        <v>26.26084678619182</v>
      </c>
      <c r="BE170" s="143">
        <f t="shared" si="356"/>
        <v>0.24153480355105833</v>
      </c>
      <c r="BF170" s="142">
        <f t="shared" si="357"/>
        <v>35.629985523777215</v>
      </c>
      <c r="BG170" s="153" t="e">
        <v>#REF!</v>
      </c>
      <c r="BH170" s="80" t="e">
        <f t="shared" si="358"/>
        <v>#REF!</v>
      </c>
      <c r="BI170" s="24">
        <v>27.94</v>
      </c>
      <c r="BJ170" s="154">
        <v>39.1</v>
      </c>
      <c r="BK170" s="135">
        <f t="shared" si="359"/>
        <v>48823</v>
      </c>
      <c r="BL170" s="108">
        <f t="shared" si="360"/>
        <v>21.234429306151981</v>
      </c>
      <c r="BM170" s="158">
        <f t="shared" si="361"/>
        <v>-0.23286542176844238</v>
      </c>
      <c r="BN170" s="159">
        <f t="shared" si="362"/>
        <v>16.289664969762725</v>
      </c>
      <c r="BO170" s="141">
        <f t="shared" si="363"/>
        <v>0.26401393128325523</v>
      </c>
      <c r="BP170" s="142">
        <f t="shared" si="364"/>
        <v>26.840614465825531</v>
      </c>
      <c r="BQ170" s="24">
        <f t="shared" si="365"/>
        <v>22.835631510327328</v>
      </c>
      <c r="BR170" s="158">
        <f t="shared" si="366"/>
        <v>-0.23464985188446558</v>
      </c>
      <c r="BS170" s="159">
        <f t="shared" si="367"/>
        <v>17.477253958740786</v>
      </c>
      <c r="BT170" s="143">
        <f t="shared" si="368"/>
        <v>0.249013943658626</v>
      </c>
      <c r="BU170" s="142">
        <f t="shared" si="369"/>
        <v>28.522022168649123</v>
      </c>
      <c r="BV170" s="24">
        <f t="shared" si="370"/>
        <v>24.436833714502676</v>
      </c>
      <c r="BW170" s="158">
        <f t="shared" si="371"/>
        <v>-0.23643428200048877</v>
      </c>
      <c r="BX170" s="159">
        <f t="shared" si="372"/>
        <v>18.659128480848899</v>
      </c>
      <c r="BY170" s="143">
        <f t="shared" si="373"/>
        <v>0.2340139560339968</v>
      </c>
      <c r="BZ170" s="142">
        <f t="shared" si="374"/>
        <v>30.155393844978398</v>
      </c>
      <c r="CA170" s="24">
        <f t="shared" si="375"/>
        <v>26.038035918678023</v>
      </c>
      <c r="CB170" s="158">
        <f t="shared" si="376"/>
        <v>-0.23821871211651197</v>
      </c>
      <c r="CC170" s="159">
        <f t="shared" si="377"/>
        <v>19.835288536087063</v>
      </c>
      <c r="CD170" s="143">
        <f t="shared" si="378"/>
        <v>0.2190139684093676</v>
      </c>
      <c r="CE170" s="142">
        <f t="shared" si="379"/>
        <v>31.740729494813355</v>
      </c>
      <c r="CF170" s="24">
        <f t="shared" si="380"/>
        <v>27.639238122853374</v>
      </c>
      <c r="CG170" s="158">
        <f t="shared" si="381"/>
        <v>-0.24000314223253516</v>
      </c>
      <c r="CH170" s="159">
        <f t="shared" si="382"/>
        <v>21.005734124455287</v>
      </c>
      <c r="CI170" s="143">
        <f t="shared" si="383"/>
        <v>0.20401398078473837</v>
      </c>
      <c r="CJ170" s="142">
        <f t="shared" si="384"/>
        <v>33.278029118153988</v>
      </c>
      <c r="CK170" s="15" t="e">
        <v>#REF!</v>
      </c>
      <c r="CL170" s="80" t="e">
        <f t="shared" si="385"/>
        <v>#REF!</v>
      </c>
      <c r="CM170" s="15"/>
      <c r="CN170" s="34">
        <v>39.28</v>
      </c>
      <c r="CO170" s="135">
        <f t="shared" si="386"/>
        <v>48823</v>
      </c>
      <c r="CP170" s="108">
        <f t="shared" si="387"/>
        <v>23.761621941014589</v>
      </c>
      <c r="CQ170" s="158">
        <f t="shared" si="388"/>
        <v>-7.4230605402317615E-2</v>
      </c>
      <c r="CR170" s="159">
        <f t="shared" si="389"/>
        <v>21.997782358992083</v>
      </c>
      <c r="CS170" s="141">
        <f t="shared" si="390"/>
        <v>0.40324374006548563</v>
      </c>
      <c r="CT170" s="142">
        <f t="shared" si="391"/>
        <v>33.343347242531415</v>
      </c>
      <c r="CU170" s="24">
        <f t="shared" si="392"/>
        <v>25.304309100460859</v>
      </c>
      <c r="CV170" s="158">
        <f t="shared" si="393"/>
        <v>-7.21060817382915E-2</v>
      </c>
      <c r="CW170" s="159">
        <f t="shared" si="394"/>
        <v>23.479714520132035</v>
      </c>
      <c r="CX170" s="143">
        <f t="shared" si="395"/>
        <v>0.37790476641754517</v>
      </c>
      <c r="CY170" s="142">
        <f t="shared" si="396"/>
        <v>34.866928120427886</v>
      </c>
      <c r="CZ170" s="24">
        <f t="shared" si="397"/>
        <v>26.846996259907122</v>
      </c>
      <c r="DA170" s="158">
        <f t="shared" si="398"/>
        <v>-6.9981558074265426E-2</v>
      </c>
      <c r="DB170" s="159">
        <f t="shared" si="399"/>
        <v>24.968201632024844</v>
      </c>
      <c r="DC170" s="143">
        <f t="shared" si="400"/>
        <v>0.35256579276960476</v>
      </c>
      <c r="DD170" s="142">
        <f t="shared" si="401"/>
        <v>36.312328779763895</v>
      </c>
      <c r="DE170" s="24">
        <f t="shared" si="402"/>
        <v>28.389683419353386</v>
      </c>
      <c r="DF170" s="158">
        <f t="shared" si="403"/>
        <v>-6.7857034410239325E-2</v>
      </c>
      <c r="DG170" s="159">
        <f t="shared" si="404"/>
        <v>26.463243694670521</v>
      </c>
      <c r="DH170" s="143">
        <f t="shared" si="405"/>
        <v>0.3272268191216644</v>
      </c>
      <c r="DI170" s="142">
        <f t="shared" si="406"/>
        <v>37.67954922053945</v>
      </c>
      <c r="DJ170" s="24">
        <f t="shared" si="407"/>
        <v>29.932370578799656</v>
      </c>
      <c r="DK170" s="158">
        <f t="shared" si="408"/>
        <v>-6.5732510746213224E-2</v>
      </c>
      <c r="DL170" s="159">
        <f t="shared" si="409"/>
        <v>27.964840708069072</v>
      </c>
      <c r="DM170" s="143">
        <f t="shared" si="410"/>
        <v>0.30188784547372388</v>
      </c>
      <c r="DN170" s="142">
        <f t="shared" si="411"/>
        <v>38.96858944275457</v>
      </c>
      <c r="DO170" s="51" t="e">
        <v>#REF!</v>
      </c>
      <c r="DP170" s="80" t="e">
        <f t="shared" si="412"/>
        <v>#REF!</v>
      </c>
      <c r="DQ170" s="15"/>
      <c r="DR170">
        <v>52.51</v>
      </c>
      <c r="DS170" s="135">
        <f t="shared" si="413"/>
        <v>48823</v>
      </c>
      <c r="DT170" s="108">
        <f t="shared" si="414"/>
        <v>-14.341814258163048</v>
      </c>
      <c r="DU170" s="158">
        <f t="shared" si="415"/>
        <v>0</v>
      </c>
      <c r="DV170" s="159">
        <f t="shared" si="416"/>
        <v>-14.341814258163048</v>
      </c>
      <c r="DW170" s="141"/>
      <c r="DX170" s="142"/>
      <c r="DY170" s="24">
        <f t="shared" si="417"/>
        <v>-5.1056345642915328</v>
      </c>
      <c r="DZ170" s="158">
        <f t="shared" si="418"/>
        <v>0</v>
      </c>
      <c r="EA170" s="159">
        <f t="shared" si="419"/>
        <v>-5.1056345642915328</v>
      </c>
      <c r="EB170" s="143"/>
      <c r="EC170" s="142"/>
      <c r="ED170" s="24">
        <f t="shared" si="420"/>
        <v>4.130545129579982</v>
      </c>
      <c r="EE170" s="158">
        <f t="shared" si="421"/>
        <v>0</v>
      </c>
      <c r="EF170" s="159">
        <f t="shared" si="422"/>
        <v>4.130545129579982</v>
      </c>
      <c r="EG170" s="143"/>
      <c r="EH170" s="142"/>
      <c r="EI170" s="24">
        <f t="shared" si="423"/>
        <v>13.366724823451497</v>
      </c>
      <c r="EJ170" s="158">
        <f t="shared" si="424"/>
        <v>0</v>
      </c>
      <c r="EK170" s="159">
        <f t="shared" si="425"/>
        <v>13.366724823451497</v>
      </c>
      <c r="EL170" s="143"/>
      <c r="EM170" s="142"/>
      <c r="EN170" s="24">
        <f t="shared" si="426"/>
        <v>22.602904517323012</v>
      </c>
      <c r="EO170" s="158">
        <f t="shared" si="427"/>
        <v>0</v>
      </c>
      <c r="EP170" s="159">
        <f t="shared" si="428"/>
        <v>22.602904517323012</v>
      </c>
      <c r="EQ170" s="143"/>
      <c r="ER170" s="142"/>
      <c r="ES170" s="51"/>
      <c r="ET170" s="80"/>
      <c r="EU170" s="67"/>
      <c r="EV170" s="34"/>
    </row>
    <row r="171" spans="1:152" ht="16">
      <c r="A171">
        <f t="shared" si="330"/>
        <v>2033</v>
      </c>
      <c r="B171" s="48">
        <v>48853</v>
      </c>
      <c r="C171" s="111">
        <f t="shared" si="331"/>
        <v>2.99</v>
      </c>
      <c r="D171" s="108">
        <f t="shared" si="311"/>
        <v>17.655102270325685</v>
      </c>
      <c r="E171" s="158">
        <f t="shared" si="312"/>
        <v>-0.15373975214459137</v>
      </c>
      <c r="F171" s="159">
        <f t="shared" si="429"/>
        <v>14.940811223198402</v>
      </c>
      <c r="G171" s="141">
        <f t="shared" si="313"/>
        <v>0.38000747581575589</v>
      </c>
      <c r="H171" s="80">
        <f t="shared" si="430"/>
        <v>24.364173119341171</v>
      </c>
      <c r="I171" s="24">
        <f t="shared" si="314"/>
        <v>23.036343675064654</v>
      </c>
      <c r="J171" s="158">
        <f t="shared" si="315"/>
        <v>-0.16613335830724379</v>
      </c>
      <c r="K171" s="159">
        <f t="shared" si="431"/>
        <v>19.209238537206328</v>
      </c>
      <c r="L171" s="143">
        <f t="shared" si="316"/>
        <v>0.35797679339292271</v>
      </c>
      <c r="M171" s="142">
        <f t="shared" si="317"/>
        <v>31.282820115361638</v>
      </c>
      <c r="N171" s="24">
        <f t="shared" si="318"/>
        <v>28.417585079803619</v>
      </c>
      <c r="O171" s="158">
        <f t="shared" si="319"/>
        <v>-0.17852696446989619</v>
      </c>
      <c r="P171" s="159">
        <f t="shared" si="432"/>
        <v>23.344279877941268</v>
      </c>
      <c r="Q171" s="143">
        <f t="shared" si="320"/>
        <v>0.33594611097008953</v>
      </c>
      <c r="R171" s="142">
        <f t="shared" si="433"/>
        <v>37.964362270525285</v>
      </c>
      <c r="S171" s="24">
        <f t="shared" si="321"/>
        <v>33.798826484542587</v>
      </c>
      <c r="T171" s="158">
        <f t="shared" si="322"/>
        <v>-0.19092057063254864</v>
      </c>
      <c r="U171" s="159">
        <f t="shared" si="323"/>
        <v>27.345935245403219</v>
      </c>
      <c r="V171" s="143">
        <f t="shared" si="324"/>
        <v>0.31391542854725629</v>
      </c>
      <c r="W171" s="142">
        <f t="shared" si="325"/>
        <v>44.408799584832131</v>
      </c>
      <c r="X171" s="24">
        <f t="shared" si="326"/>
        <v>39.180067889281553</v>
      </c>
      <c r="Y171" s="158">
        <f t="shared" si="327"/>
        <v>-0.20331417679520103</v>
      </c>
      <c r="Z171" s="159">
        <f t="shared" si="434"/>
        <v>31.214204639592186</v>
      </c>
      <c r="AA171" s="143">
        <f t="shared" si="328"/>
        <v>0.29188474612442306</v>
      </c>
      <c r="AB171" s="142">
        <f t="shared" si="435"/>
        <v>50.616132058282162</v>
      </c>
      <c r="AC171" s="144" t="e">
        <v>#REF!</v>
      </c>
      <c r="AD171" s="80" t="e">
        <f t="shared" si="332"/>
        <v>#REF!</v>
      </c>
      <c r="AE171">
        <v>26.91</v>
      </c>
      <c r="AG171" s="135">
        <f t="shared" si="333"/>
        <v>48853</v>
      </c>
      <c r="AH171" s="108">
        <f t="shared" si="334"/>
        <v>23.372501694723393</v>
      </c>
      <c r="AI171" s="158">
        <f t="shared" si="335"/>
        <v>-4.6472300632906346E-2</v>
      </c>
      <c r="AJ171" s="159">
        <f t="shared" si="336"/>
        <v>22.286327769423096</v>
      </c>
      <c r="AK171" s="143">
        <f t="shared" si="337"/>
        <v>0.30505615062605396</v>
      </c>
      <c r="AL171" s="142">
        <f t="shared" si="338"/>
        <v>30.502427092216632</v>
      </c>
      <c r="AM171" s="24">
        <f t="shared" si="339"/>
        <v>24.816063672814217</v>
      </c>
      <c r="AN171" s="158">
        <f t="shared" si="340"/>
        <v>-5.6897552744691451E-2</v>
      </c>
      <c r="AO171" s="159">
        <f t="shared" si="341"/>
        <v>23.404090381074649</v>
      </c>
      <c r="AP171" s="143">
        <f t="shared" si="342"/>
        <v>0.28783876073780235</v>
      </c>
      <c r="AQ171" s="142">
        <f t="shared" si="343"/>
        <v>31.959088686787457</v>
      </c>
      <c r="AR171" s="24">
        <f t="shared" si="344"/>
        <v>26.259625650905036</v>
      </c>
      <c r="AS171" s="158">
        <f t="shared" si="345"/>
        <v>-6.7322804856476501E-2</v>
      </c>
      <c r="AT171" s="159">
        <f t="shared" si="346"/>
        <v>24.491753997605034</v>
      </c>
      <c r="AU171" s="143">
        <f t="shared" si="347"/>
        <v>0.27062137084955079</v>
      </c>
      <c r="AV171" s="142">
        <f t="shared" si="348"/>
        <v>33.366041542548984</v>
      </c>
      <c r="AW171" s="24">
        <f t="shared" si="349"/>
        <v>27.703187628995853</v>
      </c>
      <c r="AX171" s="158">
        <f t="shared" si="350"/>
        <v>-7.774805696826155E-2</v>
      </c>
      <c r="AY171" s="159">
        <f t="shared" si="351"/>
        <v>25.549318619014244</v>
      </c>
      <c r="AZ171" s="143">
        <f t="shared" si="352"/>
        <v>0.25340398096129929</v>
      </c>
      <c r="BA171" s="142">
        <f t="shared" si="353"/>
        <v>34.723285659501222</v>
      </c>
      <c r="BB171" s="24">
        <f t="shared" si="329"/>
        <v>29.146749607086672</v>
      </c>
      <c r="BC171" s="158">
        <f t="shared" si="354"/>
        <v>-8.81733090800466E-2</v>
      </c>
      <c r="BD171" s="159">
        <f t="shared" si="355"/>
        <v>26.576784245302292</v>
      </c>
      <c r="BE171" s="143">
        <f t="shared" si="356"/>
        <v>0.23618659107304774</v>
      </c>
      <c r="BF171" s="142">
        <f t="shared" si="357"/>
        <v>36.030821037644174</v>
      </c>
      <c r="BG171" s="153" t="e">
        <v>#REF!</v>
      </c>
      <c r="BH171" s="80" t="e">
        <f t="shared" si="358"/>
        <v>#REF!</v>
      </c>
      <c r="BI171" s="24">
        <v>24.83</v>
      </c>
      <c r="BJ171" s="154">
        <v>29.54</v>
      </c>
      <c r="BK171" s="135">
        <f t="shared" si="359"/>
        <v>48853</v>
      </c>
      <c r="BL171" s="108">
        <f t="shared" si="360"/>
        <v>21.566217264060608</v>
      </c>
      <c r="BM171" s="158">
        <f t="shared" si="361"/>
        <v>-0.23323517670800101</v>
      </c>
      <c r="BN171" s="159">
        <f t="shared" si="362"/>
        <v>16.53621676955429</v>
      </c>
      <c r="BO171" s="141">
        <f t="shared" si="363"/>
        <v>0.26090575715655673</v>
      </c>
      <c r="BP171" s="142">
        <f t="shared" si="364"/>
        <v>27.192967508343145</v>
      </c>
      <c r="BQ171" s="24">
        <f t="shared" si="365"/>
        <v>23.192438252676194</v>
      </c>
      <c r="BR171" s="158">
        <f t="shared" si="366"/>
        <v>-0.23504748854458707</v>
      </c>
      <c r="BS171" s="159">
        <f t="shared" si="367"/>
        <v>17.741113888159244</v>
      </c>
      <c r="BT171" s="143">
        <f t="shared" si="368"/>
        <v>0.2456713947252927</v>
      </c>
      <c r="BU171" s="142">
        <f t="shared" si="369"/>
        <v>28.890156905291384</v>
      </c>
      <c r="BV171" s="24">
        <f t="shared" si="370"/>
        <v>24.818659241291783</v>
      </c>
      <c r="BW171" s="158">
        <f t="shared" si="371"/>
        <v>-0.2368598003811731</v>
      </c>
      <c r="BX171" s="159">
        <f t="shared" si="372"/>
        <v>18.940116567671055</v>
      </c>
      <c r="BY171" s="143">
        <f t="shared" si="373"/>
        <v>0.23043703229402865</v>
      </c>
      <c r="BZ171" s="142">
        <f t="shared" si="374"/>
        <v>30.537797422371828</v>
      </c>
      <c r="CA171" s="24">
        <f t="shared" si="375"/>
        <v>26.444880229907369</v>
      </c>
      <c r="CB171" s="158">
        <f t="shared" si="376"/>
        <v>-0.23867211221775916</v>
      </c>
      <c r="CC171" s="159">
        <f t="shared" si="377"/>
        <v>20.133224808089714</v>
      </c>
      <c r="CD171" s="143">
        <f t="shared" si="378"/>
        <v>0.21520266986276465</v>
      </c>
      <c r="CE171" s="142">
        <f t="shared" si="379"/>
        <v>32.135889059584478</v>
      </c>
      <c r="CF171" s="24">
        <f t="shared" si="380"/>
        <v>28.071101218522962</v>
      </c>
      <c r="CG171" s="158">
        <f t="shared" si="381"/>
        <v>-0.24048442405434522</v>
      </c>
      <c r="CH171" s="159">
        <f t="shared" si="382"/>
        <v>21.320438609415238</v>
      </c>
      <c r="CI171" s="143">
        <f t="shared" si="383"/>
        <v>0.19996830743150057</v>
      </c>
      <c r="CJ171" s="142">
        <f t="shared" si="384"/>
        <v>33.684431816929333</v>
      </c>
      <c r="CK171" s="15" t="e">
        <v>#REF!</v>
      </c>
      <c r="CL171" s="80" t="e">
        <f t="shared" si="385"/>
        <v>#REF!</v>
      </c>
      <c r="CM171" s="15"/>
      <c r="CN171" s="34">
        <v>27.74</v>
      </c>
      <c r="CO171" s="135">
        <f t="shared" si="386"/>
        <v>48853</v>
      </c>
      <c r="CP171" s="108">
        <f t="shared" si="387"/>
        <v>24.132897283842944</v>
      </c>
      <c r="CQ171" s="158">
        <f t="shared" si="388"/>
        <v>-7.3719300665723214E-2</v>
      </c>
      <c r="CR171" s="159">
        <f t="shared" si="389"/>
        <v>22.353836973040313</v>
      </c>
      <c r="CS171" s="141">
        <f t="shared" si="390"/>
        <v>0.39714546144142904</v>
      </c>
      <c r="CT171" s="142">
        <f t="shared" si="391"/>
        <v>33.717167911553361</v>
      </c>
      <c r="CU171" s="24">
        <f t="shared" si="392"/>
        <v>25.69968893015556</v>
      </c>
      <c r="CV171" s="158">
        <f t="shared" si="393"/>
        <v>-7.1561581319446704E-2</v>
      </c>
      <c r="CW171" s="159">
        <f t="shared" si="394"/>
        <v>23.860578550895749</v>
      </c>
      <c r="CX171" s="143">
        <f t="shared" si="395"/>
        <v>0.3714105663302395</v>
      </c>
      <c r="CY171" s="142">
        <f t="shared" si="396"/>
        <v>35.244824950215623</v>
      </c>
      <c r="CZ171" s="24">
        <f t="shared" si="397"/>
        <v>27.266480576468172</v>
      </c>
      <c r="DA171" s="158">
        <f t="shared" si="398"/>
        <v>-6.9403861973170194E-2</v>
      </c>
      <c r="DB171" s="159">
        <f t="shared" si="399"/>
        <v>25.37408152204485</v>
      </c>
      <c r="DC171" s="143">
        <f t="shared" si="400"/>
        <v>0.34567567121905007</v>
      </c>
      <c r="DD171" s="142">
        <f t="shared" si="401"/>
        <v>36.691839551519998</v>
      </c>
      <c r="DE171" s="24">
        <f t="shared" si="402"/>
        <v>28.833272222780785</v>
      </c>
      <c r="DF171" s="158">
        <f t="shared" si="403"/>
        <v>-6.7246142626893698E-2</v>
      </c>
      <c r="DG171" s="159">
        <f t="shared" si="404"/>
        <v>26.894345886487617</v>
      </c>
      <c r="DH171" s="143">
        <f t="shared" si="405"/>
        <v>0.31994077610786059</v>
      </c>
      <c r="DI171" s="142">
        <f t="shared" si="406"/>
        <v>38.058211715466484</v>
      </c>
      <c r="DJ171" s="24">
        <f t="shared" si="407"/>
        <v>30.400063869093405</v>
      </c>
      <c r="DK171" s="158">
        <f t="shared" si="408"/>
        <v>-6.5088423280617175E-2</v>
      </c>
      <c r="DL171" s="159">
        <f t="shared" si="409"/>
        <v>28.421371644224056</v>
      </c>
      <c r="DM171" s="143">
        <f t="shared" si="410"/>
        <v>0.294205880996671</v>
      </c>
      <c r="DN171" s="142">
        <f t="shared" si="411"/>
        <v>39.343941442055097</v>
      </c>
      <c r="DO171" s="51" t="e">
        <v>#REF!</v>
      </c>
      <c r="DP171" s="80" t="e">
        <f t="shared" si="412"/>
        <v>#REF!</v>
      </c>
      <c r="DQ171" s="15"/>
      <c r="DR171">
        <v>35.79</v>
      </c>
      <c r="DS171" s="135">
        <f t="shared" si="413"/>
        <v>48853</v>
      </c>
      <c r="DT171" s="108">
        <f t="shared" si="414"/>
        <v>-14.565905105946847</v>
      </c>
      <c r="DU171" s="158">
        <f t="shared" si="415"/>
        <v>0</v>
      </c>
      <c r="DV171" s="159">
        <f t="shared" si="416"/>
        <v>-14.565905105946847</v>
      </c>
      <c r="DW171" s="141"/>
      <c r="DX171" s="142"/>
      <c r="DY171" s="24">
        <f t="shared" si="417"/>
        <v>-5.1854101043585885</v>
      </c>
      <c r="DZ171" s="158">
        <f t="shared" si="418"/>
        <v>0</v>
      </c>
      <c r="EA171" s="159">
        <f t="shared" si="419"/>
        <v>-5.1854101043585885</v>
      </c>
      <c r="EB171" s="143"/>
      <c r="EC171" s="142"/>
      <c r="ED171" s="24">
        <f t="shared" si="420"/>
        <v>4.1950848972296697</v>
      </c>
      <c r="EE171" s="158">
        <f t="shared" si="421"/>
        <v>0</v>
      </c>
      <c r="EF171" s="159">
        <f t="shared" si="422"/>
        <v>4.1950848972296697</v>
      </c>
      <c r="EG171" s="143"/>
      <c r="EH171" s="142"/>
      <c r="EI171" s="24">
        <f t="shared" si="423"/>
        <v>13.575579898817926</v>
      </c>
      <c r="EJ171" s="158">
        <f t="shared" si="424"/>
        <v>0</v>
      </c>
      <c r="EK171" s="159">
        <f t="shared" si="425"/>
        <v>13.575579898817926</v>
      </c>
      <c r="EL171" s="143"/>
      <c r="EM171" s="142"/>
      <c r="EN171" s="24">
        <f t="shared" si="426"/>
        <v>22.956074900406186</v>
      </c>
      <c r="EO171" s="158">
        <f t="shared" si="427"/>
        <v>0</v>
      </c>
      <c r="EP171" s="159">
        <f t="shared" si="428"/>
        <v>22.956074900406186</v>
      </c>
      <c r="EQ171" s="143"/>
      <c r="ER171" s="142"/>
      <c r="ES171" s="51"/>
      <c r="ET171" s="80"/>
      <c r="EU171" s="67"/>
      <c r="EV171" s="34"/>
    </row>
    <row r="172" spans="1:152" ht="16">
      <c r="A172">
        <f t="shared" si="330"/>
        <v>2033</v>
      </c>
      <c r="B172" s="46">
        <v>48884</v>
      </c>
      <c r="C172" s="111">
        <f t="shared" si="331"/>
        <v>3.165</v>
      </c>
      <c r="D172" s="108">
        <f t="shared" si="311"/>
        <v>18.6884276540404</v>
      </c>
      <c r="E172" s="158">
        <f t="shared" si="312"/>
        <v>-0.15611961710146799</v>
      </c>
      <c r="F172" s="159">
        <f t="shared" si="429"/>
        <v>15.770797484463126</v>
      </c>
      <c r="G172" s="141">
        <f t="shared" si="313"/>
        <v>0.37577706471618633</v>
      </c>
      <c r="H172" s="80">
        <f t="shared" si="430"/>
        <v>25.711110142036507</v>
      </c>
      <c r="I172" s="24">
        <f t="shared" si="314"/>
        <v>24.384624659391179</v>
      </c>
      <c r="J172" s="158">
        <f t="shared" si="315"/>
        <v>-0.16923860155123219</v>
      </c>
      <c r="K172" s="159">
        <f t="shared" si="431"/>
        <v>20.257804882684123</v>
      </c>
      <c r="L172" s="143">
        <f t="shared" si="316"/>
        <v>0.35245696108131441</v>
      </c>
      <c r="M172" s="142">
        <f t="shared" si="317"/>
        <v>32.979155363948678</v>
      </c>
      <c r="N172" s="24">
        <f t="shared" si="318"/>
        <v>30.080821664741958</v>
      </c>
      <c r="O172" s="158">
        <f t="shared" si="319"/>
        <v>-0.18235758600099636</v>
      </c>
      <c r="P172" s="159">
        <f t="shared" si="432"/>
        <v>24.595355641033141</v>
      </c>
      <c r="Q172" s="143">
        <f t="shared" si="320"/>
        <v>0.32913685744644244</v>
      </c>
      <c r="R172" s="142">
        <f t="shared" si="433"/>
        <v>39.981528776881987</v>
      </c>
      <c r="S172" s="24">
        <f t="shared" si="321"/>
        <v>35.777018670092737</v>
      </c>
      <c r="T172" s="158">
        <f t="shared" si="322"/>
        <v>-0.19547657045076056</v>
      </c>
      <c r="U172" s="159">
        <f t="shared" si="323"/>
        <v>28.783449759510177</v>
      </c>
      <c r="V172" s="143">
        <f t="shared" si="324"/>
        <v>0.30581675381157053</v>
      </c>
      <c r="W172" s="142">
        <f t="shared" si="325"/>
        <v>46.718230380836452</v>
      </c>
      <c r="X172" s="24">
        <f t="shared" si="326"/>
        <v>41.47321567544352</v>
      </c>
      <c r="Y172" s="158">
        <f t="shared" si="327"/>
        <v>-0.20859555490052473</v>
      </c>
      <c r="Z172" s="159">
        <f t="shared" si="434"/>
        <v>32.822087238115238</v>
      </c>
      <c r="AA172" s="143">
        <f t="shared" si="328"/>
        <v>0.28249665017669856</v>
      </c>
      <c r="AB172" s="142">
        <f t="shared" si="435"/>
        <v>53.189260175812059</v>
      </c>
      <c r="AC172" s="144" t="e">
        <v>#REF!</v>
      </c>
      <c r="AD172" s="80" t="e">
        <f t="shared" si="332"/>
        <v>#REF!</v>
      </c>
      <c r="AE172">
        <v>22.46</v>
      </c>
      <c r="AG172" s="135">
        <f t="shared" si="333"/>
        <v>48884</v>
      </c>
      <c r="AH172" s="108">
        <f t="shared" si="334"/>
        <v>24.740457479531617</v>
      </c>
      <c r="AI172" s="158">
        <f t="shared" si="335"/>
        <v>-5.6351532803638485E-2</v>
      </c>
      <c r="AJ172" s="159">
        <f t="shared" si="336"/>
        <v>23.34629477829677</v>
      </c>
      <c r="AK172" s="143">
        <f t="shared" si="337"/>
        <v>0.28874051717602234</v>
      </c>
      <c r="AL172" s="142">
        <f t="shared" si="338"/>
        <v>31.884029967342965</v>
      </c>
      <c r="AM172" s="24">
        <f t="shared" si="339"/>
        <v>26.26850887105585</v>
      </c>
      <c r="AN172" s="158">
        <f t="shared" si="340"/>
        <v>-6.7386958534006294E-2</v>
      </c>
      <c r="AO172" s="159">
        <f t="shared" si="341"/>
        <v>24.498353953011833</v>
      </c>
      <c r="AP172" s="143">
        <f t="shared" si="342"/>
        <v>0.27051542052173594</v>
      </c>
      <c r="AQ172" s="142">
        <f t="shared" si="343"/>
        <v>33.374545594788472</v>
      </c>
      <c r="AR172" s="24">
        <f t="shared" si="344"/>
        <v>27.796560262580076</v>
      </c>
      <c r="AS172" s="158">
        <f t="shared" si="345"/>
        <v>-7.8422384264374076E-2</v>
      </c>
      <c r="AT172" s="159">
        <f t="shared" si="346"/>
        <v>25.616687732440191</v>
      </c>
      <c r="AU172" s="143">
        <f t="shared" si="347"/>
        <v>0.25229032386744965</v>
      </c>
      <c r="AV172" s="142">
        <f t="shared" si="348"/>
        <v>34.809363453627483</v>
      </c>
      <c r="AW172" s="24">
        <f t="shared" si="349"/>
        <v>29.324611654104306</v>
      </c>
      <c r="AX172" s="158">
        <f t="shared" si="350"/>
        <v>-8.9457809994741885E-2</v>
      </c>
      <c r="AY172" s="159">
        <f t="shared" si="351"/>
        <v>26.701296116581851</v>
      </c>
      <c r="AZ172" s="143">
        <f t="shared" si="352"/>
        <v>0.23406522721316331</v>
      </c>
      <c r="BA172" s="142">
        <f t="shared" si="353"/>
        <v>36.188483543860009</v>
      </c>
      <c r="BB172" s="24">
        <f t="shared" si="329"/>
        <v>30.852663045628535</v>
      </c>
      <c r="BC172" s="158">
        <f t="shared" si="354"/>
        <v>-0.10049323572510969</v>
      </c>
      <c r="BD172" s="159">
        <f t="shared" si="355"/>
        <v>27.752179105436806</v>
      </c>
      <c r="BE172" s="143">
        <f t="shared" si="356"/>
        <v>0.21584013055887696</v>
      </c>
      <c r="BF172" s="142">
        <f t="shared" si="357"/>
        <v>37.511905865486042</v>
      </c>
      <c r="BG172" s="153" t="e">
        <v>#REF!</v>
      </c>
      <c r="BH172" s="80" t="e">
        <f t="shared" si="358"/>
        <v>#REF!</v>
      </c>
      <c r="BI172" s="24">
        <v>23.32</v>
      </c>
      <c r="BJ172" s="154">
        <v>24.56</v>
      </c>
      <c r="BK172" s="135">
        <f t="shared" si="359"/>
        <v>48884</v>
      </c>
      <c r="BL172" s="108">
        <f t="shared" si="360"/>
        <v>22.828454060452113</v>
      </c>
      <c r="BM172" s="158">
        <f t="shared" si="361"/>
        <v>-0.23464185310849575</v>
      </c>
      <c r="BN172" s="159">
        <f t="shared" si="362"/>
        <v>17.471943296105465</v>
      </c>
      <c r="BO172" s="141">
        <f t="shared" si="363"/>
        <v>0.2490811816745517</v>
      </c>
      <c r="BP172" s="142">
        <f t="shared" si="364"/>
        <v>28.514592373632745</v>
      </c>
      <c r="BQ172" s="24">
        <f t="shared" si="365"/>
        <v>24.549855207264265</v>
      </c>
      <c r="BR172" s="158">
        <f t="shared" si="366"/>
        <v>-0.2365602367080927</v>
      </c>
      <c r="BS172" s="159">
        <f t="shared" si="367"/>
        <v>18.742335648284428</v>
      </c>
      <c r="BT172" s="143">
        <f t="shared" si="368"/>
        <v>0.23295517595717691</v>
      </c>
      <c r="BU172" s="142">
        <f t="shared" si="369"/>
        <v>30.268871046795727</v>
      </c>
      <c r="BV172" s="24">
        <f t="shared" si="370"/>
        <v>26.271256354076417</v>
      </c>
      <c r="BW172" s="158">
        <f t="shared" si="371"/>
        <v>-0.23847862030768965</v>
      </c>
      <c r="BX172" s="159">
        <f t="shared" si="372"/>
        <v>20.006123385006649</v>
      </c>
      <c r="BY172" s="143">
        <f t="shared" si="373"/>
        <v>0.21682917023980211</v>
      </c>
      <c r="BZ172" s="142">
        <f t="shared" si="374"/>
        <v>31.967631070487936</v>
      </c>
      <c r="CA172" s="24">
        <f t="shared" si="375"/>
        <v>27.992657500888569</v>
      </c>
      <c r="CB172" s="158">
        <f t="shared" si="376"/>
        <v>-0.24039700390728658</v>
      </c>
      <c r="CC172" s="159">
        <f t="shared" si="377"/>
        <v>21.263306506272126</v>
      </c>
      <c r="CD172" s="143">
        <f t="shared" si="378"/>
        <v>0.20070316452242731</v>
      </c>
      <c r="CE172" s="142">
        <f t="shared" si="379"/>
        <v>33.610872444709365</v>
      </c>
      <c r="CF172" s="24">
        <f t="shared" si="380"/>
        <v>29.714058647700725</v>
      </c>
      <c r="CG172" s="158">
        <f t="shared" si="381"/>
        <v>-0.24231538750688353</v>
      </c>
      <c r="CH172" s="159">
        <f t="shared" si="382"/>
        <v>22.513885012080859</v>
      </c>
      <c r="CI172" s="143">
        <f t="shared" si="383"/>
        <v>0.18457715880505249</v>
      </c>
      <c r="CJ172" s="142">
        <f t="shared" si="384"/>
        <v>35.19859516946002</v>
      </c>
      <c r="CK172" s="15" t="e">
        <v>#REF!</v>
      </c>
      <c r="CL172" s="80" t="e">
        <f t="shared" si="385"/>
        <v>#REF!</v>
      </c>
      <c r="CM172" s="15"/>
      <c r="CN172" s="34">
        <v>22</v>
      </c>
      <c r="CO172" s="135">
        <f t="shared" si="386"/>
        <v>48884</v>
      </c>
      <c r="CP172" s="108">
        <f t="shared" si="387"/>
        <v>25.545357827211674</v>
      </c>
      <c r="CQ172" s="158">
        <f t="shared" si="388"/>
        <v>-7.1774119602592334E-2</v>
      </c>
      <c r="CR172" s="159">
        <f t="shared" si="389"/>
        <v>23.711862259230365</v>
      </c>
      <c r="CS172" s="141">
        <f t="shared" si="390"/>
        <v>0.37394548841512704</v>
      </c>
      <c r="CT172" s="142">
        <f t="shared" si="391"/>
        <v>35.097929136647529</v>
      </c>
      <c r="CU172" s="24">
        <f t="shared" si="392"/>
        <v>27.203851325733226</v>
      </c>
      <c r="CV172" s="158">
        <f t="shared" si="393"/>
        <v>-6.9490112334711016E-2</v>
      </c>
      <c r="CW172" s="159">
        <f t="shared" si="394"/>
        <v>25.313452641171246</v>
      </c>
      <c r="CX172" s="143">
        <f t="shared" si="395"/>
        <v>0.34670437034592466</v>
      </c>
      <c r="CY172" s="142">
        <f t="shared" si="396"/>
        <v>36.635545470605713</v>
      </c>
      <c r="CZ172" s="24">
        <f t="shared" si="397"/>
        <v>28.86234482425477</v>
      </c>
      <c r="DA172" s="158">
        <f t="shared" si="398"/>
        <v>-6.7206105066829697E-2</v>
      </c>
      <c r="DB172" s="159">
        <f t="shared" si="399"/>
        <v>26.922619045520836</v>
      </c>
      <c r="DC172" s="143">
        <f t="shared" si="400"/>
        <v>0.31946325227672245</v>
      </c>
      <c r="DD172" s="142">
        <f t="shared" si="401"/>
        <v>38.082803370143424</v>
      </c>
      <c r="DE172" s="24">
        <f t="shared" si="402"/>
        <v>30.520838322776314</v>
      </c>
      <c r="DF172" s="158">
        <f t="shared" si="403"/>
        <v>-6.4922097798948392E-2</v>
      </c>
      <c r="DG172" s="159">
        <f t="shared" si="404"/>
        <v>28.539361472279136</v>
      </c>
      <c r="DH172" s="143">
        <f t="shared" si="405"/>
        <v>0.29222213420752019</v>
      </c>
      <c r="DI172" s="142">
        <f t="shared" si="406"/>
        <v>39.439702835260682</v>
      </c>
      <c r="DJ172" s="24">
        <f t="shared" si="407"/>
        <v>32.179331821297865</v>
      </c>
      <c r="DK172" s="158">
        <f t="shared" si="408"/>
        <v>-6.2638090531067059E-2</v>
      </c>
      <c r="DL172" s="159">
        <f t="shared" si="409"/>
        <v>30.16367992144616</v>
      </c>
      <c r="DM172" s="143">
        <f t="shared" si="410"/>
        <v>0.26498101613831793</v>
      </c>
      <c r="DN172" s="142">
        <f t="shared" si="411"/>
        <v>40.706243865957482</v>
      </c>
      <c r="DO172" s="51" t="e">
        <v>#REF!</v>
      </c>
      <c r="DP172" s="80" t="e">
        <f t="shared" si="412"/>
        <v>#REF!</v>
      </c>
      <c r="DQ172" s="15"/>
      <c r="DR172">
        <v>30.95</v>
      </c>
      <c r="DS172" s="135">
        <f t="shared" si="413"/>
        <v>48884</v>
      </c>
      <c r="DT172" s="108">
        <f t="shared" si="414"/>
        <v>-15.418424635559118</v>
      </c>
      <c r="DU172" s="158">
        <f t="shared" si="415"/>
        <v>0</v>
      </c>
      <c r="DV172" s="159">
        <f t="shared" si="416"/>
        <v>-15.418424635559118</v>
      </c>
      <c r="DW172" s="141"/>
      <c r="DX172" s="142"/>
      <c r="DY172" s="24">
        <f t="shared" si="417"/>
        <v>-5.4889040067876023</v>
      </c>
      <c r="DZ172" s="158">
        <f t="shared" si="418"/>
        <v>0</v>
      </c>
      <c r="EA172" s="159">
        <f t="shared" si="419"/>
        <v>-5.4889040067876023</v>
      </c>
      <c r="EB172" s="143"/>
      <c r="EC172" s="142"/>
      <c r="ED172" s="24">
        <f t="shared" si="420"/>
        <v>4.4406166219839145</v>
      </c>
      <c r="EE172" s="158">
        <f t="shared" si="421"/>
        <v>0</v>
      </c>
      <c r="EF172" s="159">
        <f t="shared" si="422"/>
        <v>4.4406166219839145</v>
      </c>
      <c r="EG172" s="143"/>
      <c r="EH172" s="142"/>
      <c r="EI172" s="24">
        <f t="shared" si="423"/>
        <v>14.37013725075543</v>
      </c>
      <c r="EJ172" s="158">
        <f t="shared" si="424"/>
        <v>0</v>
      </c>
      <c r="EK172" s="159">
        <f t="shared" si="425"/>
        <v>14.37013725075543</v>
      </c>
      <c r="EL172" s="143"/>
      <c r="EM172" s="142"/>
      <c r="EN172" s="24">
        <f t="shared" si="426"/>
        <v>24.299657879526947</v>
      </c>
      <c r="EO172" s="158">
        <f t="shared" si="427"/>
        <v>0</v>
      </c>
      <c r="EP172" s="159">
        <f t="shared" si="428"/>
        <v>24.299657879526947</v>
      </c>
      <c r="EQ172" s="143"/>
      <c r="ER172" s="142"/>
      <c r="ES172" s="51"/>
      <c r="ET172" s="80"/>
      <c r="EU172" s="67"/>
      <c r="EV172" s="34"/>
    </row>
    <row r="173" spans="1:152" ht="17" thickBot="1">
      <c r="A173">
        <f t="shared" si="330"/>
        <v>2033</v>
      </c>
      <c r="B173" s="48">
        <v>48914</v>
      </c>
      <c r="C173" s="111">
        <f t="shared" si="331"/>
        <v>3.5649999999999999</v>
      </c>
      <c r="D173" s="108">
        <f t="shared" si="311"/>
        <v>21.050314245388314</v>
      </c>
      <c r="E173" s="158">
        <f t="shared" si="312"/>
        <v>-0.16155930843147173</v>
      </c>
      <c r="F173" s="159">
        <f t="shared" si="429"/>
        <v>17.649440033638221</v>
      </c>
      <c r="G173" s="141">
        <f t="shared" si="313"/>
        <v>0.36610755363145586</v>
      </c>
      <c r="H173" s="80">
        <f t="shared" si="430"/>
        <v>28.756993296940813</v>
      </c>
      <c r="I173" s="24">
        <f t="shared" si="314"/>
        <v>27.466409766423237</v>
      </c>
      <c r="J173" s="158">
        <f t="shared" si="315"/>
        <v>-0.17633630039463422</v>
      </c>
      <c r="K173" s="159">
        <f t="shared" si="431"/>
        <v>22.623084683089115</v>
      </c>
      <c r="L173" s="143">
        <f t="shared" si="316"/>
        <v>0.33984020151192396</v>
      </c>
      <c r="M173" s="142">
        <f t="shared" si="317"/>
        <v>36.800599996253588</v>
      </c>
      <c r="N173" s="24">
        <f t="shared" si="318"/>
        <v>33.882505287458159</v>
      </c>
      <c r="O173" s="158">
        <f t="shared" si="319"/>
        <v>-0.19111329235779673</v>
      </c>
      <c r="P173" s="159">
        <f t="shared" si="432"/>
        <v>27.407108148641573</v>
      </c>
      <c r="Q173" s="143">
        <f t="shared" si="320"/>
        <v>0.31357284939239205</v>
      </c>
      <c r="R173" s="142">
        <f t="shared" si="433"/>
        <v>44.507139014999204</v>
      </c>
      <c r="S173" s="24">
        <f t="shared" si="321"/>
        <v>40.298600808493084</v>
      </c>
      <c r="T173" s="158">
        <f t="shared" si="322"/>
        <v>-0.20589028432095924</v>
      </c>
      <c r="U173" s="159">
        <f t="shared" si="323"/>
        <v>32.001510430295603</v>
      </c>
      <c r="V173" s="143">
        <f t="shared" si="324"/>
        <v>0.28730549727286014</v>
      </c>
      <c r="W173" s="142">
        <f t="shared" si="325"/>
        <v>51.876610353177675</v>
      </c>
      <c r="X173" s="24">
        <f t="shared" si="326"/>
        <v>46.714696329528003</v>
      </c>
      <c r="Y173" s="158">
        <f t="shared" si="327"/>
        <v>-0.22066727628412169</v>
      </c>
      <c r="Z173" s="159">
        <f t="shared" si="434"/>
        <v>36.406291528051199</v>
      </c>
      <c r="AA173" s="143">
        <f t="shared" si="328"/>
        <v>0.26103814515332829</v>
      </c>
      <c r="AB173" s="142">
        <f t="shared" si="435"/>
        <v>58.909014010788987</v>
      </c>
      <c r="AC173" s="144" t="e">
        <v>#REF!</v>
      </c>
      <c r="AD173" s="80" t="e">
        <f t="shared" si="332"/>
        <v>#REF!</v>
      </c>
      <c r="AE173">
        <v>24.69</v>
      </c>
      <c r="AG173" s="135">
        <f t="shared" si="333"/>
        <v>48914</v>
      </c>
      <c r="AH173" s="108">
        <f t="shared" si="334"/>
        <v>27.867213559093276</v>
      </c>
      <c r="AI173" s="158">
        <f t="shared" si="335"/>
        <v>-7.8932634908169083E-2</v>
      </c>
      <c r="AJ173" s="159">
        <f t="shared" si="336"/>
        <v>25.667580965325389</v>
      </c>
      <c r="AK173" s="143">
        <f t="shared" si="337"/>
        <v>0.25144764071880726</v>
      </c>
      <c r="AL173" s="142">
        <f t="shared" si="338"/>
        <v>34.874358661934437</v>
      </c>
      <c r="AM173" s="24">
        <f t="shared" si="339"/>
        <v>29.588383609893871</v>
      </c>
      <c r="AN173" s="158">
        <f t="shared" si="340"/>
        <v>-9.1362743195297427E-2</v>
      </c>
      <c r="AO173" s="159">
        <f t="shared" si="341"/>
        <v>26.885107716579189</v>
      </c>
      <c r="AP173" s="143">
        <f t="shared" si="342"/>
        <v>0.23091921431358425</v>
      </c>
      <c r="AQ173" s="142">
        <f t="shared" si="343"/>
        <v>36.420909905899499</v>
      </c>
      <c r="AR173" s="24">
        <f t="shared" si="344"/>
        <v>31.309553660694462</v>
      </c>
      <c r="AS173" s="158">
        <f t="shared" si="345"/>
        <v>-0.10379285148242577</v>
      </c>
      <c r="AT173" s="159">
        <f t="shared" si="346"/>
        <v>28.059845807608962</v>
      </c>
      <c r="AU173" s="143">
        <f t="shared" si="347"/>
        <v>0.21039078790836124</v>
      </c>
      <c r="AV173" s="142">
        <f t="shared" si="348"/>
        <v>37.896795324427089</v>
      </c>
      <c r="AW173" s="24">
        <f t="shared" si="349"/>
        <v>33.030723711495057</v>
      </c>
      <c r="AX173" s="158">
        <f t="shared" si="350"/>
        <v>-0.11622295976955412</v>
      </c>
      <c r="AY173" s="159">
        <f t="shared" si="351"/>
        <v>29.191795238414709</v>
      </c>
      <c r="AZ173" s="143">
        <f t="shared" si="352"/>
        <v>0.18986236150313823</v>
      </c>
      <c r="BA173" s="142">
        <f t="shared" si="353"/>
        <v>39.302014917517212</v>
      </c>
      <c r="BB173" s="24">
        <f t="shared" si="329"/>
        <v>34.751893762295644</v>
      </c>
      <c r="BC173" s="158">
        <f t="shared" si="354"/>
        <v>-0.12865306805668242</v>
      </c>
      <c r="BD173" s="159">
        <f t="shared" si="355"/>
        <v>30.280956008996426</v>
      </c>
      <c r="BE173" s="143">
        <f t="shared" si="356"/>
        <v>0.16933393509791528</v>
      </c>
      <c r="BF173" s="142">
        <f t="shared" si="357"/>
        <v>40.636568685169863</v>
      </c>
      <c r="BG173" s="153" t="e">
        <v>#REF!</v>
      </c>
      <c r="BH173" s="80" t="e">
        <f t="shared" si="358"/>
        <v>#REF!</v>
      </c>
      <c r="BI173" s="24">
        <v>23.32</v>
      </c>
      <c r="BJ173" s="154">
        <v>24.55</v>
      </c>
      <c r="BK173" s="135">
        <f t="shared" si="359"/>
        <v>48914</v>
      </c>
      <c r="BL173" s="108">
        <f t="shared" si="360"/>
        <v>25.713566737918416</v>
      </c>
      <c r="BM173" s="158">
        <f t="shared" si="361"/>
        <v>-0.23785711345248375</v>
      </c>
      <c r="BN173" s="159">
        <f t="shared" si="362"/>
        <v>19.597411977069342</v>
      </c>
      <c r="BO173" s="141">
        <f t="shared" si="363"/>
        <v>0.22205358057282595</v>
      </c>
      <c r="BP173" s="142">
        <f t="shared" si="364"/>
        <v>31.42335630137152</v>
      </c>
      <c r="BQ173" s="24">
        <f t="shared" si="365"/>
        <v>27.652522532037001</v>
      </c>
      <c r="BR173" s="158">
        <f t="shared" si="366"/>
        <v>-0.24001794679610558</v>
      </c>
      <c r="BS173" s="159">
        <f t="shared" si="367"/>
        <v>21.015420850164432</v>
      </c>
      <c r="BT173" s="143">
        <f t="shared" si="368"/>
        <v>0.20388953305862656</v>
      </c>
      <c r="BU173" s="142">
        <f t="shared" si="369"/>
        <v>33.290582438987173</v>
      </c>
      <c r="BV173" s="24">
        <f t="shared" si="370"/>
        <v>29.591478326155585</v>
      </c>
      <c r="BW173" s="158">
        <f t="shared" si="371"/>
        <v>-0.24217878013972743</v>
      </c>
      <c r="BX173" s="159">
        <f t="shared" si="372"/>
        <v>22.42505020259604</v>
      </c>
      <c r="BY173" s="143">
        <f t="shared" si="373"/>
        <v>0.18572548554442714</v>
      </c>
      <c r="BZ173" s="142">
        <f t="shared" si="374"/>
        <v>35.087370006258219</v>
      </c>
      <c r="CA173" s="24">
        <f t="shared" si="375"/>
        <v>31.530434120274169</v>
      </c>
      <c r="CB173" s="158">
        <f t="shared" si="376"/>
        <v>-0.24433961348334926</v>
      </c>
      <c r="CC173" s="159">
        <f t="shared" si="377"/>
        <v>23.82630003436417</v>
      </c>
      <c r="CD173" s="143">
        <f t="shared" si="378"/>
        <v>0.16756143803022772</v>
      </c>
      <c r="CE173" s="142">
        <f t="shared" si="379"/>
        <v>36.813719003184666</v>
      </c>
      <c r="CF173" s="24">
        <f t="shared" si="380"/>
        <v>33.469389914392757</v>
      </c>
      <c r="CG173" s="158">
        <f t="shared" si="381"/>
        <v>-0.24650044682697109</v>
      </c>
      <c r="CH173" s="159">
        <f t="shared" si="382"/>
        <v>25.219170345468822</v>
      </c>
      <c r="CI173" s="143">
        <f t="shared" si="383"/>
        <v>0.14939739051602829</v>
      </c>
      <c r="CJ173" s="142">
        <f t="shared" si="384"/>
        <v>38.469629429766513</v>
      </c>
      <c r="CK173" s="15" t="e">
        <v>#REF!</v>
      </c>
      <c r="CL173" s="80" t="e">
        <f t="shared" si="385"/>
        <v>#REF!</v>
      </c>
      <c r="CM173" s="15"/>
      <c r="CN173" s="34">
        <v>23.33</v>
      </c>
      <c r="CO173" s="135">
        <f t="shared" si="386"/>
        <v>48914</v>
      </c>
      <c r="CP173" s="108">
        <f t="shared" si="387"/>
        <v>28.773839069197351</v>
      </c>
      <c r="CQ173" s="158">
        <f t="shared" si="388"/>
        <v>-6.7327991458293213E-2</v>
      </c>
      <c r="CR173" s="159">
        <f t="shared" si="389"/>
        <v>26.83655427812413</v>
      </c>
      <c r="CS173" s="141">
        <f t="shared" si="390"/>
        <v>0.32091697864072227</v>
      </c>
      <c r="CT173" s="142">
        <f t="shared" si="391"/>
        <v>38.007852567178539</v>
      </c>
      <c r="CU173" s="24">
        <f t="shared" si="392"/>
        <v>30.64193680133932</v>
      </c>
      <c r="CV173" s="158">
        <f t="shared" si="393"/>
        <v>-6.4755326083886594E-2</v>
      </c>
      <c r="CW173" s="159">
        <f t="shared" si="394"/>
        <v>28.657708191926748</v>
      </c>
      <c r="CX173" s="143">
        <f t="shared" si="395"/>
        <v>0.29023306523891934</v>
      </c>
      <c r="CY173" s="142">
        <f t="shared" si="396"/>
        <v>39.535240044049274</v>
      </c>
      <c r="CZ173" s="24">
        <f t="shared" si="397"/>
        <v>32.510034533481281</v>
      </c>
      <c r="DA173" s="158">
        <f t="shared" si="398"/>
        <v>-6.2182660709479996E-2</v>
      </c>
      <c r="DB173" s="159">
        <f t="shared" si="399"/>
        <v>30.488474086432337</v>
      </c>
      <c r="DC173" s="143">
        <f t="shared" si="400"/>
        <v>0.25954915183711647</v>
      </c>
      <c r="DD173" s="142">
        <f t="shared" si="401"/>
        <v>40.947986422841716</v>
      </c>
      <c r="DE173" s="24">
        <f t="shared" si="402"/>
        <v>34.378132265623243</v>
      </c>
      <c r="DF173" s="158">
        <f t="shared" si="403"/>
        <v>-5.9609995335073392E-2</v>
      </c>
      <c r="DG173" s="159">
        <f t="shared" si="404"/>
        <v>32.328851961640908</v>
      </c>
      <c r="DH173" s="143">
        <f t="shared" si="405"/>
        <v>0.22886523843531359</v>
      </c>
      <c r="DI173" s="142">
        <f t="shared" si="406"/>
        <v>42.246091703555855</v>
      </c>
      <c r="DJ173" s="24">
        <f t="shared" si="407"/>
        <v>36.246229997765212</v>
      </c>
      <c r="DK173" s="158">
        <f t="shared" si="408"/>
        <v>-5.703732996066678E-2</v>
      </c>
      <c r="DL173" s="159">
        <f t="shared" si="409"/>
        <v>34.17884181755246</v>
      </c>
      <c r="DM173" s="143">
        <f t="shared" si="410"/>
        <v>0.1981813250335106</v>
      </c>
      <c r="DN173" s="142">
        <f t="shared" si="411"/>
        <v>43.429555886191707</v>
      </c>
      <c r="DO173" s="51" t="e">
        <v>#REF!</v>
      </c>
      <c r="DP173" s="80" t="e">
        <f t="shared" si="412"/>
        <v>#REF!</v>
      </c>
      <c r="DQ173" s="15"/>
      <c r="DR173">
        <v>30.65</v>
      </c>
      <c r="DS173" s="135">
        <f t="shared" si="413"/>
        <v>48914</v>
      </c>
      <c r="DT173" s="108">
        <f t="shared" si="414"/>
        <v>-17.367040703244314</v>
      </c>
      <c r="DU173" s="158">
        <f t="shared" si="415"/>
        <v>0</v>
      </c>
      <c r="DV173" s="159">
        <f t="shared" si="416"/>
        <v>-17.367040703244314</v>
      </c>
      <c r="DW173" s="141"/>
      <c r="DX173" s="142"/>
      <c r="DY173" s="24">
        <f t="shared" si="417"/>
        <v>-6.1826043551967782</v>
      </c>
      <c r="DZ173" s="158">
        <f t="shared" si="418"/>
        <v>0</v>
      </c>
      <c r="EA173" s="159">
        <f t="shared" si="419"/>
        <v>-6.1826043551967782</v>
      </c>
      <c r="EB173" s="143"/>
      <c r="EC173" s="142"/>
      <c r="ED173" s="24">
        <f t="shared" si="420"/>
        <v>5.0018319928507591</v>
      </c>
      <c r="EE173" s="158">
        <f t="shared" si="421"/>
        <v>0</v>
      </c>
      <c r="EF173" s="159">
        <f t="shared" si="422"/>
        <v>5.0018319928507591</v>
      </c>
      <c r="EG173" s="143"/>
      <c r="EH173" s="142"/>
      <c r="EI173" s="24">
        <f t="shared" si="423"/>
        <v>16.186268340898295</v>
      </c>
      <c r="EJ173" s="158">
        <f t="shared" si="424"/>
        <v>0</v>
      </c>
      <c r="EK173" s="159">
        <f t="shared" si="425"/>
        <v>16.186268340898295</v>
      </c>
      <c r="EL173" s="143"/>
      <c r="EM173" s="142"/>
      <c r="EN173" s="24">
        <f t="shared" si="426"/>
        <v>27.370704688945835</v>
      </c>
      <c r="EO173" s="158">
        <f t="shared" si="427"/>
        <v>0</v>
      </c>
      <c r="EP173" s="159">
        <f t="shared" si="428"/>
        <v>27.370704688945835</v>
      </c>
      <c r="EQ173" s="143"/>
      <c r="ER173" s="142"/>
      <c r="ES173" s="51"/>
      <c r="ET173" s="80"/>
      <c r="EU173" s="67"/>
      <c r="EV173" s="34"/>
    </row>
    <row r="174" spans="1:152" ht="17" thickBot="1">
      <c r="A174">
        <f t="shared" si="330"/>
        <v>2034</v>
      </c>
      <c r="B174" s="13">
        <v>48945</v>
      </c>
      <c r="C174" s="111">
        <f t="shared" si="331"/>
        <v>3.79</v>
      </c>
      <c r="D174" s="108">
        <f t="shared" si="311"/>
        <v>22.378875453021521</v>
      </c>
      <c r="E174" s="158">
        <f t="shared" si="312"/>
        <v>-0.16461913480459883</v>
      </c>
      <c r="F174" s="159">
        <f t="shared" si="429"/>
        <v>18.694884338045242</v>
      </c>
      <c r="G174" s="141">
        <f t="shared" si="313"/>
        <v>0.36066845364629496</v>
      </c>
      <c r="H174" s="80">
        <f t="shared" si="430"/>
        <v>30.450229857005823</v>
      </c>
      <c r="I174" s="24">
        <f t="shared" si="314"/>
        <v>29.199913889128773</v>
      </c>
      <c r="J174" s="158">
        <f t="shared" si="315"/>
        <v>-0.18032875599404788</v>
      </c>
      <c r="K174" s="159">
        <f t="shared" si="431"/>
        <v>23.934329742368863</v>
      </c>
      <c r="L174" s="143">
        <f t="shared" si="316"/>
        <v>0.33274327425414185</v>
      </c>
      <c r="M174" s="142">
        <f t="shared" si="317"/>
        <v>38.915988844536471</v>
      </c>
      <c r="N174" s="24">
        <f t="shared" si="318"/>
        <v>36.020952325236024</v>
      </c>
      <c r="O174" s="158">
        <f t="shared" si="319"/>
        <v>-0.19603837718349693</v>
      </c>
      <c r="P174" s="159">
        <f t="shared" si="432"/>
        <v>28.959463286792644</v>
      </c>
      <c r="Q174" s="143">
        <f t="shared" si="320"/>
        <v>0.30481809486198874</v>
      </c>
      <c r="R174" s="142">
        <f t="shared" si="433"/>
        <v>47.000790388128991</v>
      </c>
      <c r="S174" s="24">
        <f t="shared" si="321"/>
        <v>42.841990761343283</v>
      </c>
      <c r="T174" s="158">
        <f t="shared" si="322"/>
        <v>-0.211747998372946</v>
      </c>
      <c r="U174" s="159">
        <f t="shared" si="323"/>
        <v>33.770284971316599</v>
      </c>
      <c r="V174" s="143">
        <f t="shared" si="324"/>
        <v>0.27689291546983558</v>
      </c>
      <c r="W174" s="142">
        <f t="shared" si="325"/>
        <v>54.704634487783387</v>
      </c>
      <c r="X174" s="24">
        <f t="shared" si="326"/>
        <v>49.663029197450527</v>
      </c>
      <c r="Y174" s="158">
        <f t="shared" si="327"/>
        <v>-0.22745761956239502</v>
      </c>
      <c r="Z174" s="159">
        <f t="shared" si="434"/>
        <v>38.366794795940713</v>
      </c>
      <c r="AA174" s="143">
        <f t="shared" si="328"/>
        <v>0.24896773607768249</v>
      </c>
      <c r="AB174" s="142">
        <f t="shared" si="435"/>
        <v>62.027521143499634</v>
      </c>
      <c r="AC174" s="144" t="e">
        <v>#REF!</v>
      </c>
      <c r="AD174" s="80" t="e">
        <f t="shared" si="332"/>
        <v>#REF!</v>
      </c>
      <c r="AE174">
        <v>42.29</v>
      </c>
      <c r="AG174" s="135">
        <f t="shared" si="333"/>
        <v>48945</v>
      </c>
      <c r="AH174" s="108">
        <f t="shared" si="334"/>
        <v>29.626013853846707</v>
      </c>
      <c r="AI174" s="158">
        <f t="shared" si="335"/>
        <v>-9.1634504841967515E-2</v>
      </c>
      <c r="AJ174" s="159">
        <f t="shared" si="336"/>
        <v>26.911248743908192</v>
      </c>
      <c r="AK174" s="143">
        <f t="shared" si="337"/>
        <v>0.23047039771162381</v>
      </c>
      <c r="AL174" s="142">
        <f t="shared" si="338"/>
        <v>36.453933049352834</v>
      </c>
      <c r="AM174" s="24">
        <f t="shared" si="339"/>
        <v>31.455813150490258</v>
      </c>
      <c r="AN174" s="158">
        <f t="shared" si="340"/>
        <v>-0.10484912206727369</v>
      </c>
      <c r="AO174" s="159">
        <f t="shared" si="341"/>
        <v>28.157698757749152</v>
      </c>
      <c r="AP174" s="143">
        <f t="shared" si="342"/>
        <v>0.20864634832149886</v>
      </c>
      <c r="AQ174" s="142">
        <f t="shared" si="343"/>
        <v>38.018953697823434</v>
      </c>
      <c r="AR174" s="24">
        <f t="shared" si="344"/>
        <v>33.285612447133808</v>
      </c>
      <c r="AS174" s="158">
        <f t="shared" si="345"/>
        <v>-0.11806373929257986</v>
      </c>
      <c r="AT174" s="159">
        <f t="shared" si="346"/>
        <v>29.355788576981553</v>
      </c>
      <c r="AU174" s="143">
        <f t="shared" si="347"/>
        <v>0.18682229893137398</v>
      </c>
      <c r="AV174" s="142">
        <f t="shared" si="348"/>
        <v>39.504107085846101</v>
      </c>
      <c r="AW174" s="24">
        <f t="shared" si="349"/>
        <v>35.115411743777351</v>
      </c>
      <c r="AX174" s="158">
        <f t="shared" si="350"/>
        <v>-0.13127835651788594</v>
      </c>
      <c r="AY174" s="159">
        <f t="shared" si="351"/>
        <v>30.505518201605391</v>
      </c>
      <c r="AZ174" s="143">
        <f t="shared" si="352"/>
        <v>0.16499824954124914</v>
      </c>
      <c r="BA174" s="142">
        <f t="shared" si="353"/>
        <v>40.909393213420842</v>
      </c>
      <c r="BB174" s="24">
        <f t="shared" si="329"/>
        <v>36.945211040420901</v>
      </c>
      <c r="BC174" s="158">
        <f t="shared" si="354"/>
        <v>-0.14449297374319214</v>
      </c>
      <c r="BD174" s="159">
        <f t="shared" si="355"/>
        <v>31.606887631620673</v>
      </c>
      <c r="BE174" s="143">
        <f t="shared" si="356"/>
        <v>0.14317420015112425</v>
      </c>
      <c r="BF174" s="142">
        <f t="shared" si="357"/>
        <v>42.234812080547648</v>
      </c>
      <c r="BG174" s="153" t="e">
        <v>#REF!</v>
      </c>
      <c r="BH174" s="80" t="e">
        <f t="shared" si="358"/>
        <v>#REF!</v>
      </c>
      <c r="BI174" s="24">
        <v>36.08</v>
      </c>
      <c r="BJ174" s="154">
        <v>36.630000000000003</v>
      </c>
      <c r="BK174" s="135">
        <f t="shared" si="359"/>
        <v>48945</v>
      </c>
      <c r="BL174" s="108">
        <f t="shared" si="360"/>
        <v>27.33644261899321</v>
      </c>
      <c r="BM174" s="158">
        <f t="shared" si="361"/>
        <v>-0.23966569739597701</v>
      </c>
      <c r="BN174" s="159">
        <f t="shared" si="362"/>
        <v>20.784835034387093</v>
      </c>
      <c r="BO174" s="141">
        <f t="shared" si="363"/>
        <v>0.20685055495310523</v>
      </c>
      <c r="BP174" s="142">
        <f t="shared" si="364"/>
        <v>32.991000945175671</v>
      </c>
      <c r="BQ174" s="24">
        <f t="shared" si="365"/>
        <v>29.397772902221664</v>
      </c>
      <c r="BR174" s="158">
        <f t="shared" si="366"/>
        <v>-0.24196290872061282</v>
      </c>
      <c r="BS174" s="159">
        <f t="shared" si="367"/>
        <v>22.2846022608921</v>
      </c>
      <c r="BT174" s="143">
        <f t="shared" si="368"/>
        <v>0.18754010892819195</v>
      </c>
      <c r="BU174" s="142">
        <f t="shared" si="369"/>
        <v>34.911034434550565</v>
      </c>
      <c r="BV174" s="24">
        <f t="shared" si="370"/>
        <v>31.459103185450118</v>
      </c>
      <c r="BW174" s="158">
        <f t="shared" si="371"/>
        <v>-0.24426012004524866</v>
      </c>
      <c r="BX174" s="159">
        <f t="shared" si="372"/>
        <v>23.774898864856208</v>
      </c>
      <c r="BY174" s="143">
        <f t="shared" si="373"/>
        <v>0.16822966290327868</v>
      </c>
      <c r="BZ174" s="142">
        <f t="shared" si="374"/>
        <v>36.751457509577854</v>
      </c>
      <c r="CA174" s="24">
        <f t="shared" si="375"/>
        <v>33.520433468678569</v>
      </c>
      <c r="CB174" s="158">
        <f t="shared" si="376"/>
        <v>-0.2465573313698845</v>
      </c>
      <c r="CC174" s="159">
        <f t="shared" si="377"/>
        <v>25.255724846279417</v>
      </c>
      <c r="CD174" s="143">
        <f t="shared" si="378"/>
        <v>0.14891921687836546</v>
      </c>
      <c r="CE174" s="142">
        <f t="shared" si="379"/>
        <v>38.512270170257537</v>
      </c>
      <c r="CF174" s="24">
        <f t="shared" si="380"/>
        <v>35.581763751907033</v>
      </c>
      <c r="CG174" s="158">
        <f t="shared" si="381"/>
        <v>-0.24885454269452034</v>
      </c>
      <c r="CH174" s="159">
        <f t="shared" si="382"/>
        <v>26.727080205161748</v>
      </c>
      <c r="CI174" s="143">
        <f t="shared" si="383"/>
        <v>0.12960877085345207</v>
      </c>
      <c r="CJ174" s="142">
        <f t="shared" si="384"/>
        <v>40.193472416589621</v>
      </c>
      <c r="CK174" s="15" t="e">
        <v>#REF!</v>
      </c>
      <c r="CL174" s="80" t="e">
        <f t="shared" si="385"/>
        <v>#REF!</v>
      </c>
      <c r="CM174" s="15"/>
      <c r="CN174" s="34">
        <v>31.14</v>
      </c>
      <c r="CO174" s="135">
        <f t="shared" si="386"/>
        <v>48945</v>
      </c>
      <c r="CP174" s="108">
        <f t="shared" si="387"/>
        <v>30.589859767814296</v>
      </c>
      <c r="CQ174" s="158">
        <f t="shared" si="388"/>
        <v>-6.4827044377124943E-2</v>
      </c>
      <c r="CR174" s="159">
        <f t="shared" si="389"/>
        <v>28.60680957115617</v>
      </c>
      <c r="CS174" s="141">
        <f t="shared" si="390"/>
        <v>0.29108844189261951</v>
      </c>
      <c r="CT174" s="142">
        <f t="shared" si="391"/>
        <v>39.494214385341088</v>
      </c>
      <c r="CU174" s="24">
        <f t="shared" si="392"/>
        <v>32.575859881367748</v>
      </c>
      <c r="CV174" s="158">
        <f t="shared" si="393"/>
        <v>-6.2092008817797854E-2</v>
      </c>
      <c r="CW174" s="159">
        <f t="shared" si="394"/>
        <v>30.553159302366513</v>
      </c>
      <c r="CX174" s="143">
        <f t="shared" si="395"/>
        <v>0.25846795611622875</v>
      </c>
      <c r="CY174" s="142">
        <f t="shared" si="396"/>
        <v>40.995675803633524</v>
      </c>
      <c r="CZ174" s="24">
        <f t="shared" si="397"/>
        <v>34.561859994921193</v>
      </c>
      <c r="DA174" s="158">
        <f t="shared" si="398"/>
        <v>-5.9356973258470787E-2</v>
      </c>
      <c r="DB174" s="159">
        <f t="shared" si="399"/>
        <v>32.510372595439641</v>
      </c>
      <c r="DC174" s="143">
        <f t="shared" si="400"/>
        <v>0.2258474703398381</v>
      </c>
      <c r="DD174" s="142">
        <f t="shared" si="401"/>
        <v>42.36756864501379</v>
      </c>
      <c r="DE174" s="24">
        <f t="shared" si="402"/>
        <v>36.547860108474637</v>
      </c>
      <c r="DF174" s="158">
        <f t="shared" si="403"/>
        <v>-5.6621937699143712E-2</v>
      </c>
      <c r="DG174" s="159">
        <f t="shared" si="404"/>
        <v>34.478449450375564</v>
      </c>
      <c r="DH174" s="143">
        <f t="shared" si="405"/>
        <v>0.19322698456344745</v>
      </c>
      <c r="DI174" s="142">
        <f t="shared" si="406"/>
        <v>43.6098929094819</v>
      </c>
      <c r="DJ174" s="24">
        <f t="shared" si="407"/>
        <v>38.533860222028089</v>
      </c>
      <c r="DK174" s="158">
        <f t="shared" si="408"/>
        <v>-5.3886902139816631E-2</v>
      </c>
      <c r="DL174" s="159">
        <f t="shared" si="409"/>
        <v>36.457389867174292</v>
      </c>
      <c r="DM174" s="143">
        <f t="shared" si="410"/>
        <v>0.16060649878705668</v>
      </c>
      <c r="DN174" s="142">
        <f t="shared" si="411"/>
        <v>44.722648597037853</v>
      </c>
      <c r="DO174" s="51" t="e">
        <v>#REF!</v>
      </c>
      <c r="DP174" s="80" t="e">
        <f t="shared" si="412"/>
        <v>#REF!</v>
      </c>
      <c r="DQ174" s="15"/>
      <c r="DR174">
        <v>42.5</v>
      </c>
      <c r="DS174" s="135">
        <f t="shared" si="413"/>
        <v>48945</v>
      </c>
      <c r="DT174" s="108">
        <f t="shared" si="414"/>
        <v>-18.463137241317238</v>
      </c>
      <c r="DU174" s="158">
        <f t="shared" si="415"/>
        <v>0</v>
      </c>
      <c r="DV174" s="159">
        <f t="shared" si="416"/>
        <v>-18.463137241317238</v>
      </c>
      <c r="DW174" s="141"/>
      <c r="DX174" s="142"/>
      <c r="DY174" s="24">
        <f t="shared" si="417"/>
        <v>-6.5728108011769395</v>
      </c>
      <c r="DZ174" s="158">
        <f t="shared" si="418"/>
        <v>0</v>
      </c>
      <c r="EA174" s="159">
        <f t="shared" si="419"/>
        <v>-6.5728108011769395</v>
      </c>
      <c r="EB174" s="143"/>
      <c r="EC174" s="142"/>
      <c r="ED174" s="24">
        <f t="shared" si="420"/>
        <v>5.3175156389633598</v>
      </c>
      <c r="EE174" s="158">
        <f t="shared" si="421"/>
        <v>0</v>
      </c>
      <c r="EF174" s="159">
        <f t="shared" si="422"/>
        <v>5.3175156389633598</v>
      </c>
      <c r="EG174" s="143"/>
      <c r="EH174" s="142"/>
      <c r="EI174" s="24">
        <f t="shared" si="423"/>
        <v>17.20784207910366</v>
      </c>
      <c r="EJ174" s="158">
        <f t="shared" si="424"/>
        <v>0</v>
      </c>
      <c r="EK174" s="159">
        <f t="shared" si="425"/>
        <v>17.20784207910366</v>
      </c>
      <c r="EL174" s="143"/>
      <c r="EM174" s="142"/>
      <c r="EN174" s="24">
        <f t="shared" si="426"/>
        <v>29.098168519243959</v>
      </c>
      <c r="EO174" s="158">
        <f t="shared" si="427"/>
        <v>0</v>
      </c>
      <c r="EP174" s="159">
        <f t="shared" si="428"/>
        <v>29.098168519243959</v>
      </c>
      <c r="EQ174" s="143"/>
      <c r="ER174" s="142"/>
      <c r="ES174" s="51"/>
      <c r="ET174" s="80"/>
      <c r="EU174" s="67"/>
      <c r="EV174" s="34"/>
    </row>
    <row r="175" spans="1:152" ht="17" thickBot="1">
      <c r="A175">
        <f t="shared" si="330"/>
        <v>2034</v>
      </c>
      <c r="B175" s="13">
        <v>48976</v>
      </c>
      <c r="C175" s="111">
        <f t="shared" si="331"/>
        <v>3.59</v>
      </c>
      <c r="D175" s="108">
        <f t="shared" si="311"/>
        <v>21.197932157347559</v>
      </c>
      <c r="E175" s="158">
        <f t="shared" si="312"/>
        <v>-0.16189928913959695</v>
      </c>
      <c r="F175" s="159">
        <f t="shared" si="429"/>
        <v>17.766002009843586</v>
      </c>
      <c r="G175" s="141">
        <f t="shared" si="313"/>
        <v>0.36550320918866019</v>
      </c>
      <c r="H175" s="80">
        <f t="shared" si="430"/>
        <v>28.945844389021588</v>
      </c>
      <c r="I175" s="24">
        <f t="shared" si="314"/>
        <v>27.659021335612742</v>
      </c>
      <c r="J175" s="158">
        <f t="shared" si="315"/>
        <v>-0.17677990657234685</v>
      </c>
      <c r="K175" s="159">
        <f t="shared" si="431"/>
        <v>22.769462128020571</v>
      </c>
      <c r="L175" s="143">
        <f t="shared" si="316"/>
        <v>0.33905165403883708</v>
      </c>
      <c r="M175" s="142">
        <f t="shared" si="317"/>
        <v>37.036858268547725</v>
      </c>
      <c r="N175" s="24">
        <f t="shared" si="318"/>
        <v>34.120110513877918</v>
      </c>
      <c r="O175" s="158">
        <f t="shared" si="319"/>
        <v>-0.19166052400509676</v>
      </c>
      <c r="P175" s="159">
        <f t="shared" si="432"/>
        <v>27.580632253676264</v>
      </c>
      <c r="Q175" s="143">
        <f t="shared" si="320"/>
        <v>0.31260009888901397</v>
      </c>
      <c r="R175" s="142">
        <f t="shared" si="433"/>
        <v>44.786060434620246</v>
      </c>
      <c r="S175" s="24">
        <f t="shared" si="321"/>
        <v>40.581199692143109</v>
      </c>
      <c r="T175" s="158">
        <f t="shared" si="322"/>
        <v>-0.20654114143784663</v>
      </c>
      <c r="U175" s="159">
        <f t="shared" si="323"/>
        <v>32.199512386810682</v>
      </c>
      <c r="V175" s="143">
        <f t="shared" si="324"/>
        <v>0.28614854373919074</v>
      </c>
      <c r="W175" s="142">
        <f t="shared" si="325"/>
        <v>52.193450887239159</v>
      </c>
      <c r="X175" s="24">
        <f t="shared" si="326"/>
        <v>47.042288870408285</v>
      </c>
      <c r="Y175" s="158">
        <f t="shared" si="327"/>
        <v>-0.22142175887059651</v>
      </c>
      <c r="Z175" s="159">
        <f t="shared" si="434"/>
        <v>36.626102527423797</v>
      </c>
      <c r="AA175" s="143">
        <f t="shared" si="328"/>
        <v>0.25969698858936763</v>
      </c>
      <c r="AB175" s="142">
        <f t="shared" si="435"/>
        <v>59.259029626404441</v>
      </c>
      <c r="AC175" s="144" t="e">
        <v>#REF!</v>
      </c>
      <c r="AD175" s="80" t="e">
        <f t="shared" si="332"/>
        <v>#REF!</v>
      </c>
      <c r="AE175">
        <v>26.82</v>
      </c>
      <c r="AG175" s="135">
        <f t="shared" si="333"/>
        <v>48976</v>
      </c>
      <c r="AH175" s="108">
        <f t="shared" si="334"/>
        <v>28.062635814065878</v>
      </c>
      <c r="AI175" s="158">
        <f t="shared" si="335"/>
        <v>-8.034395378970223E-2</v>
      </c>
      <c r="AJ175" s="159">
        <f t="shared" si="336"/>
        <v>25.807972699003326</v>
      </c>
      <c r="AK175" s="143">
        <f t="shared" si="337"/>
        <v>0.24911683594023132</v>
      </c>
      <c r="AL175" s="142">
        <f t="shared" si="338"/>
        <v>35.053510856208987</v>
      </c>
      <c r="AM175" s="24">
        <f t="shared" si="339"/>
        <v>29.795875781071246</v>
      </c>
      <c r="AN175" s="158">
        <f t="shared" si="340"/>
        <v>-9.2861229736628123E-2</v>
      </c>
      <c r="AO175" s="159">
        <f t="shared" si="341"/>
        <v>27.028994114961154</v>
      </c>
      <c r="AP175" s="143">
        <f t="shared" si="342"/>
        <v>0.22844445142557479</v>
      </c>
      <c r="AQ175" s="142">
        <f t="shared" si="343"/>
        <v>36.602578278622637</v>
      </c>
      <c r="AR175" s="24">
        <f t="shared" si="344"/>
        <v>31.52911574807661</v>
      </c>
      <c r="AS175" s="158">
        <f t="shared" si="345"/>
        <v>-0.10537850568355399</v>
      </c>
      <c r="AT175" s="159">
        <f t="shared" si="346"/>
        <v>28.206624645020486</v>
      </c>
      <c r="AU175" s="143">
        <f t="shared" si="347"/>
        <v>0.20777206691091826</v>
      </c>
      <c r="AV175" s="142">
        <f t="shared" si="348"/>
        <v>38.079985294928065</v>
      </c>
      <c r="AW175" s="24">
        <f t="shared" si="349"/>
        <v>33.262355715081974</v>
      </c>
      <c r="AX175" s="158">
        <f t="shared" si="350"/>
        <v>-0.11789578163047985</v>
      </c>
      <c r="AY175" s="159">
        <f t="shared" si="351"/>
        <v>29.340864289181326</v>
      </c>
      <c r="AZ175" s="143">
        <f t="shared" si="352"/>
        <v>0.18709968239626174</v>
      </c>
      <c r="BA175" s="142">
        <f t="shared" si="353"/>
        <v>39.485731905125292</v>
      </c>
      <c r="BB175" s="24">
        <f t="shared" si="329"/>
        <v>34.995595682087341</v>
      </c>
      <c r="BC175" s="158">
        <f t="shared" si="354"/>
        <v>-0.13041305757740573</v>
      </c>
      <c r="BD175" s="159">
        <f t="shared" si="355"/>
        <v>30.431713047443672</v>
      </c>
      <c r="BE175" s="143">
        <f t="shared" si="356"/>
        <v>0.16642729788160515</v>
      </c>
      <c r="BF175" s="142">
        <f t="shared" si="357"/>
        <v>40.81981810921431</v>
      </c>
      <c r="BG175" s="153" t="e">
        <v>#REF!</v>
      </c>
      <c r="BH175" s="80" t="e">
        <f t="shared" si="358"/>
        <v>#REF!</v>
      </c>
      <c r="BI175" s="24">
        <v>32.14</v>
      </c>
      <c r="BJ175" s="154">
        <v>23.38</v>
      </c>
      <c r="BK175" s="135">
        <f t="shared" si="359"/>
        <v>48976</v>
      </c>
      <c r="BL175" s="108">
        <f t="shared" si="360"/>
        <v>25.893886280260059</v>
      </c>
      <c r="BM175" s="158">
        <f t="shared" si="361"/>
        <v>-0.23805806722398301</v>
      </c>
      <c r="BN175" s="159">
        <f t="shared" si="362"/>
        <v>19.729637759463738</v>
      </c>
      <c r="BO175" s="141">
        <f t="shared" si="363"/>
        <v>0.2203643555039681</v>
      </c>
      <c r="BP175" s="142">
        <f t="shared" si="364"/>
        <v>31.599975841902609</v>
      </c>
      <c r="BQ175" s="24">
        <f t="shared" si="365"/>
        <v>27.846439239835295</v>
      </c>
      <c r="BR175" s="158">
        <f t="shared" si="366"/>
        <v>-0.24023405367660638</v>
      </c>
      <c r="BS175" s="159">
        <f t="shared" si="367"/>
        <v>21.156776260790345</v>
      </c>
      <c r="BT175" s="143">
        <f t="shared" si="368"/>
        <v>0.20207293037746715</v>
      </c>
      <c r="BU175" s="142">
        <f t="shared" si="369"/>
        <v>33.473450817606903</v>
      </c>
      <c r="BV175" s="24">
        <f t="shared" si="370"/>
        <v>29.798992199410534</v>
      </c>
      <c r="BW175" s="158">
        <f t="shared" si="371"/>
        <v>-0.24241004012922979</v>
      </c>
      <c r="BX175" s="159">
        <f t="shared" si="372"/>
        <v>22.575417304540824</v>
      </c>
      <c r="BY175" s="143">
        <f t="shared" si="373"/>
        <v>0.18378150525096615</v>
      </c>
      <c r="BZ175" s="142">
        <f t="shared" si="374"/>
        <v>35.275495840780003</v>
      </c>
      <c r="CA175" s="24">
        <f t="shared" si="375"/>
        <v>31.75154515898577</v>
      </c>
      <c r="CB175" s="158">
        <f t="shared" si="376"/>
        <v>-0.24458602658185316</v>
      </c>
      <c r="CC175" s="159">
        <f t="shared" si="377"/>
        <v>23.985560890715167</v>
      </c>
      <c r="CD175" s="143">
        <f t="shared" si="378"/>
        <v>0.16549008012446526</v>
      </c>
      <c r="CE175" s="142">
        <f t="shared" si="379"/>
        <v>37.006110911421899</v>
      </c>
      <c r="CF175" s="24">
        <f t="shared" si="380"/>
        <v>33.704098118561014</v>
      </c>
      <c r="CG175" s="158">
        <f t="shared" si="381"/>
        <v>-0.24676201303447656</v>
      </c>
      <c r="CH175" s="159">
        <f t="shared" si="382"/>
        <v>25.387207019313383</v>
      </c>
      <c r="CI175" s="143">
        <f t="shared" si="383"/>
        <v>0.1471986549979642</v>
      </c>
      <c r="CJ175" s="142">
        <f t="shared" si="384"/>
        <v>38.665296029532612</v>
      </c>
      <c r="CK175" s="15" t="e">
        <v>#REF!</v>
      </c>
      <c r="CL175" s="80" t="e">
        <f t="shared" si="385"/>
        <v>#REF!</v>
      </c>
      <c r="CM175" s="15"/>
      <c r="CN175" s="34">
        <v>20.94</v>
      </c>
      <c r="CO175" s="135">
        <f t="shared" si="386"/>
        <v>48976</v>
      </c>
      <c r="CP175" s="108">
        <f t="shared" si="387"/>
        <v>28.975619146821458</v>
      </c>
      <c r="CQ175" s="158">
        <f t="shared" si="388"/>
        <v>-6.7050108449274504E-2</v>
      </c>
      <c r="CR175" s="159">
        <f t="shared" si="389"/>
        <v>27.032800740642205</v>
      </c>
      <c r="CS175" s="141">
        <f t="shared" si="390"/>
        <v>0.31760269677982189</v>
      </c>
      <c r="CT175" s="142">
        <f t="shared" si="391"/>
        <v>38.178353928716994</v>
      </c>
      <c r="CU175" s="24">
        <f t="shared" si="392"/>
        <v>30.856817143564701</v>
      </c>
      <c r="CV175" s="158">
        <f t="shared" si="393"/>
        <v>-6.4459401943210065E-2</v>
      </c>
      <c r="CW175" s="159">
        <f t="shared" si="394"/>
        <v>28.867805164619529</v>
      </c>
      <c r="CX175" s="143">
        <f t="shared" si="395"/>
        <v>0.28670360866973144</v>
      </c>
      <c r="CY175" s="142">
        <f t="shared" si="396"/>
        <v>39.703577970686737</v>
      </c>
      <c r="CZ175" s="24">
        <f t="shared" si="397"/>
        <v>32.738015140307937</v>
      </c>
      <c r="DA175" s="158">
        <f t="shared" si="398"/>
        <v>-6.186869543714564E-2</v>
      </c>
      <c r="DB175" s="159">
        <f t="shared" si="399"/>
        <v>30.71255685237556</v>
      </c>
      <c r="DC175" s="143">
        <f t="shared" si="400"/>
        <v>0.25580452055964109</v>
      </c>
      <c r="DD175" s="142">
        <f t="shared" si="401"/>
        <v>41.112547407348679</v>
      </c>
      <c r="DE175" s="24">
        <f t="shared" si="402"/>
        <v>34.619213137051176</v>
      </c>
      <c r="DF175" s="158">
        <f t="shared" si="403"/>
        <v>-5.9277988931081209E-2</v>
      </c>
      <c r="DG175" s="159">
        <f t="shared" si="404"/>
        <v>32.567055803910314</v>
      </c>
      <c r="DH175" s="143">
        <f t="shared" si="405"/>
        <v>0.22490543244955075</v>
      </c>
      <c r="DI175" s="142">
        <f t="shared" si="406"/>
        <v>42.405262238702839</v>
      </c>
      <c r="DJ175" s="24">
        <f t="shared" si="407"/>
        <v>36.500411133794415</v>
      </c>
      <c r="DK175" s="158">
        <f t="shared" si="408"/>
        <v>-5.668728242501677E-2</v>
      </c>
      <c r="DL175" s="159">
        <f t="shared" si="409"/>
        <v>34.431302019223786</v>
      </c>
      <c r="DM175" s="143">
        <f t="shared" si="410"/>
        <v>0.19400634433946029</v>
      </c>
      <c r="DN175" s="142">
        <f t="shared" si="411"/>
        <v>43.581722464749205</v>
      </c>
      <c r="DO175" s="51" t="e">
        <v>#REF!</v>
      </c>
      <c r="DP175" s="80" t="e">
        <f t="shared" si="412"/>
        <v>#REF!</v>
      </c>
      <c r="DQ175" s="15"/>
      <c r="DR175">
        <v>39.08</v>
      </c>
      <c r="DS175" s="135">
        <f t="shared" si="413"/>
        <v>48976</v>
      </c>
      <c r="DT175" s="108">
        <f t="shared" si="414"/>
        <v>-17.488829207474637</v>
      </c>
      <c r="DU175" s="158">
        <f t="shared" si="415"/>
        <v>0</v>
      </c>
      <c r="DV175" s="159">
        <f t="shared" si="416"/>
        <v>-17.488829207474637</v>
      </c>
      <c r="DW175" s="141"/>
      <c r="DX175" s="142"/>
      <c r="DY175" s="24">
        <f t="shared" si="417"/>
        <v>-6.2259606269723511</v>
      </c>
      <c r="DZ175" s="158">
        <f t="shared" si="418"/>
        <v>0</v>
      </c>
      <c r="EA175" s="159">
        <f t="shared" si="419"/>
        <v>-6.2259606269723511</v>
      </c>
      <c r="EB175" s="143"/>
      <c r="EC175" s="142"/>
      <c r="ED175" s="24">
        <f t="shared" si="420"/>
        <v>5.036907953529937</v>
      </c>
      <c r="EE175" s="158">
        <f t="shared" si="421"/>
        <v>0</v>
      </c>
      <c r="EF175" s="159">
        <f t="shared" si="422"/>
        <v>5.036907953529937</v>
      </c>
      <c r="EG175" s="143"/>
      <c r="EH175" s="142"/>
      <c r="EI175" s="24">
        <f t="shared" si="423"/>
        <v>16.299776534032226</v>
      </c>
      <c r="EJ175" s="158">
        <f t="shared" si="424"/>
        <v>0</v>
      </c>
      <c r="EK175" s="159">
        <f t="shared" si="425"/>
        <v>16.299776534032226</v>
      </c>
      <c r="EL175" s="143"/>
      <c r="EM175" s="142"/>
      <c r="EN175" s="24">
        <f t="shared" si="426"/>
        <v>27.562645114534515</v>
      </c>
      <c r="EO175" s="158">
        <f t="shared" si="427"/>
        <v>0</v>
      </c>
      <c r="EP175" s="159">
        <f t="shared" si="428"/>
        <v>27.562645114534515</v>
      </c>
      <c r="EQ175" s="143"/>
      <c r="ER175" s="142"/>
      <c r="ES175" s="51"/>
      <c r="ET175" s="80"/>
      <c r="EU175" s="67"/>
      <c r="EV175" s="34"/>
    </row>
    <row r="176" spans="1:152" ht="17" thickBot="1">
      <c r="A176">
        <f t="shared" si="330"/>
        <v>2034</v>
      </c>
      <c r="B176" s="13">
        <v>49004</v>
      </c>
      <c r="C176" s="111">
        <f t="shared" si="331"/>
        <v>3.2650000000000001</v>
      </c>
      <c r="D176" s="108">
        <f t="shared" si="311"/>
        <v>19.278899301877377</v>
      </c>
      <c r="E176" s="158">
        <f t="shared" si="312"/>
        <v>-0.15747953993396893</v>
      </c>
      <c r="F176" s="159">
        <f t="shared" si="429"/>
        <v>16.242867109384413</v>
      </c>
      <c r="G176" s="141">
        <f t="shared" si="313"/>
        <v>0.37335968694500371</v>
      </c>
      <c r="H176" s="80">
        <f t="shared" si="430"/>
        <v>26.476863109870568</v>
      </c>
      <c r="I176" s="24">
        <f t="shared" si="314"/>
        <v>25.155070936149194</v>
      </c>
      <c r="J176" s="158">
        <f t="shared" si="315"/>
        <v>-0.1710130262620827</v>
      </c>
      <c r="K176" s="159">
        <f t="shared" si="431"/>
        <v>20.853226129520959</v>
      </c>
      <c r="L176" s="143">
        <f t="shared" si="316"/>
        <v>0.3493027711889668</v>
      </c>
      <c r="M176" s="142">
        <f t="shared" si="317"/>
        <v>33.941806923601142</v>
      </c>
      <c r="N176" s="24">
        <f t="shared" si="318"/>
        <v>31.031242570421011</v>
      </c>
      <c r="O176" s="158">
        <f t="shared" si="319"/>
        <v>-0.18454651259019644</v>
      </c>
      <c r="P176" s="159">
        <f t="shared" si="432"/>
        <v>25.304534972709373</v>
      </c>
      <c r="Q176" s="143">
        <f t="shared" si="320"/>
        <v>0.32524585543292983</v>
      </c>
      <c r="R176" s="142">
        <f t="shared" si="433"/>
        <v>41.12402560538434</v>
      </c>
      <c r="S176" s="24">
        <f t="shared" si="321"/>
        <v>36.907414204692827</v>
      </c>
      <c r="T176" s="158">
        <f t="shared" si="322"/>
        <v>-0.19807999891831021</v>
      </c>
      <c r="U176" s="159">
        <f t="shared" si="323"/>
        <v>29.596793638949645</v>
      </c>
      <c r="V176" s="143">
        <f t="shared" si="324"/>
        <v>0.30118893967689292</v>
      </c>
      <c r="W176" s="142">
        <f t="shared" si="325"/>
        <v>48.023519155220157</v>
      </c>
      <c r="X176" s="24">
        <f t="shared" si="326"/>
        <v>42.78358583896464</v>
      </c>
      <c r="Y176" s="158">
        <f t="shared" si="327"/>
        <v>-0.21161348524642398</v>
      </c>
      <c r="Z176" s="159">
        <f t="shared" si="434"/>
        <v>33.730002128241786</v>
      </c>
      <c r="AA176" s="143">
        <f t="shared" si="328"/>
        <v>0.27713202392085601</v>
      </c>
      <c r="AB176" s="142">
        <f t="shared" si="435"/>
        <v>54.64028757310858</v>
      </c>
      <c r="AC176" s="144" t="e">
        <v>#REF!</v>
      </c>
      <c r="AD176" s="80" t="e">
        <f t="shared" si="332"/>
        <v>#REF!</v>
      </c>
      <c r="AE176">
        <v>29.9</v>
      </c>
      <c r="AG176" s="135">
        <f t="shared" si="333"/>
        <v>49004</v>
      </c>
      <c r="AH176" s="108">
        <f t="shared" si="334"/>
        <v>25.522146499422032</v>
      </c>
      <c r="AI176" s="158">
        <f t="shared" si="335"/>
        <v>-6.1996808329771128E-2</v>
      </c>
      <c r="AJ176" s="159">
        <f t="shared" si="336"/>
        <v>23.939854874733022</v>
      </c>
      <c r="AK176" s="143">
        <f t="shared" si="337"/>
        <v>0.27941729806171856</v>
      </c>
      <c r="AL176" s="142">
        <f t="shared" si="338"/>
        <v>32.653475715025884</v>
      </c>
      <c r="AM176" s="24">
        <f t="shared" si="339"/>
        <v>27.098477555765356</v>
      </c>
      <c r="AN176" s="158">
        <f t="shared" si="340"/>
        <v>-7.3380904699329105E-2</v>
      </c>
      <c r="AO176" s="159">
        <f t="shared" si="341"/>
        <v>25.109966756748829</v>
      </c>
      <c r="AP176" s="143">
        <f t="shared" si="342"/>
        <v>0.26061636896969803</v>
      </c>
      <c r="AQ176" s="142">
        <f t="shared" si="343"/>
        <v>34.160784380955782</v>
      </c>
      <c r="AR176" s="24">
        <f t="shared" si="344"/>
        <v>28.674808612108674</v>
      </c>
      <c r="AS176" s="158">
        <f t="shared" si="345"/>
        <v>-8.4765001068887E-2</v>
      </c>
      <c r="AT176" s="159">
        <f t="shared" si="346"/>
        <v>26.244188429453153</v>
      </c>
      <c r="AU176" s="143">
        <f t="shared" si="347"/>
        <v>0.24181543987767756</v>
      </c>
      <c r="AV176" s="142">
        <f t="shared" si="348"/>
        <v>35.608820070053945</v>
      </c>
      <c r="AW176" s="24">
        <f t="shared" si="349"/>
        <v>30.251139668451994</v>
      </c>
      <c r="AX176" s="158">
        <f t="shared" si="350"/>
        <v>-9.614909743844495E-2</v>
      </c>
      <c r="AY176" s="159">
        <f t="shared" si="351"/>
        <v>27.342519892845999</v>
      </c>
      <c r="AZ176" s="143">
        <f t="shared" si="352"/>
        <v>0.22301451078565704</v>
      </c>
      <c r="BA176" s="142">
        <f t="shared" si="353"/>
        <v>36.997582782320393</v>
      </c>
      <c r="BB176" s="24">
        <f t="shared" si="329"/>
        <v>31.827470724795312</v>
      </c>
      <c r="BC176" s="158">
        <f t="shared" si="354"/>
        <v>-0.10753319380800287</v>
      </c>
      <c r="BD176" s="159">
        <f t="shared" si="355"/>
        <v>28.404961146927359</v>
      </c>
      <c r="BE176" s="143">
        <f t="shared" si="356"/>
        <v>0.20421358169363657</v>
      </c>
      <c r="BF176" s="142">
        <f t="shared" si="357"/>
        <v>38.327072517755127</v>
      </c>
      <c r="BG176" s="153" t="e">
        <v>#REF!</v>
      </c>
      <c r="BH176" s="80" t="e">
        <f t="shared" si="358"/>
        <v>#REF!</v>
      </c>
      <c r="BI176" s="24">
        <v>23.82</v>
      </c>
      <c r="BJ176" s="154">
        <v>27.47</v>
      </c>
      <c r="BK176" s="135">
        <f t="shared" si="359"/>
        <v>49004</v>
      </c>
      <c r="BL176" s="108">
        <f t="shared" si="360"/>
        <v>23.549732229818691</v>
      </c>
      <c r="BM176" s="158">
        <f t="shared" si="361"/>
        <v>-0.23544566819449275</v>
      </c>
      <c r="BN176" s="159">
        <f t="shared" si="362"/>
        <v>18.005049789167646</v>
      </c>
      <c r="BO176" s="141">
        <f t="shared" si="363"/>
        <v>0.24232428139912024</v>
      </c>
      <c r="BP176" s="142">
        <f t="shared" si="364"/>
        <v>29.256404169551207</v>
      </c>
      <c r="BQ176" s="24">
        <f t="shared" si="365"/>
        <v>25.32552203845745</v>
      </c>
      <c r="BR176" s="158">
        <f t="shared" si="366"/>
        <v>-0.23742466423009592</v>
      </c>
      <c r="BS176" s="159">
        <f t="shared" si="367"/>
        <v>19.312618472024795</v>
      </c>
      <c r="BT176" s="143">
        <f t="shared" si="368"/>
        <v>0.22568876523253931</v>
      </c>
      <c r="BU176" s="142">
        <f t="shared" si="369"/>
        <v>31.04120783618637</v>
      </c>
      <c r="BV176" s="24">
        <f t="shared" si="370"/>
        <v>27.101311847096213</v>
      </c>
      <c r="BW176" s="158">
        <f t="shared" si="371"/>
        <v>-0.23940366026569909</v>
      </c>
      <c r="BX176" s="159">
        <f t="shared" si="372"/>
        <v>20.613158592899225</v>
      </c>
      <c r="BY176" s="143">
        <f t="shared" si="373"/>
        <v>0.20905324906595835</v>
      </c>
      <c r="BZ176" s="142">
        <f t="shared" si="374"/>
        <v>32.766929142681427</v>
      </c>
      <c r="CA176" s="24">
        <f t="shared" si="375"/>
        <v>28.877101655734972</v>
      </c>
      <c r="CB176" s="158">
        <f t="shared" si="376"/>
        <v>-0.24138265630130226</v>
      </c>
      <c r="CC176" s="159">
        <f t="shared" si="377"/>
        <v>21.90667015179093</v>
      </c>
      <c r="CD176" s="143">
        <f t="shared" si="378"/>
        <v>0.19241773289937741</v>
      </c>
      <c r="CE176" s="142">
        <f t="shared" si="379"/>
        <v>34.433568089036356</v>
      </c>
      <c r="CF176" s="24">
        <f t="shared" si="380"/>
        <v>30.652891464373734</v>
      </c>
      <c r="CG176" s="158">
        <f t="shared" si="381"/>
        <v>-0.24336165233690543</v>
      </c>
      <c r="CH176" s="159">
        <f t="shared" si="382"/>
        <v>23.193153148699917</v>
      </c>
      <c r="CI176" s="143">
        <f t="shared" si="383"/>
        <v>0.17578221673279643</v>
      </c>
      <c r="CJ176" s="142">
        <f t="shared" si="384"/>
        <v>36.041124675251169</v>
      </c>
      <c r="CK176" s="15" t="e">
        <v>#REF!</v>
      </c>
      <c r="CL176" s="80" t="e">
        <f t="shared" si="385"/>
        <v>#REF!</v>
      </c>
      <c r="CM176" s="15"/>
      <c r="CN176" s="34">
        <v>22.08</v>
      </c>
      <c r="CO176" s="135">
        <f t="shared" si="386"/>
        <v>49004</v>
      </c>
      <c r="CP176" s="108">
        <f t="shared" si="387"/>
        <v>26.352478137708097</v>
      </c>
      <c r="CQ176" s="158">
        <f t="shared" si="388"/>
        <v>-7.0662587566517554E-2</v>
      </c>
      <c r="CR176" s="159">
        <f t="shared" si="389"/>
        <v>24.49034384370756</v>
      </c>
      <c r="CS176" s="141">
        <f t="shared" si="390"/>
        <v>0.36068836097152579</v>
      </c>
      <c r="CT176" s="142">
        <f t="shared" si="391"/>
        <v>35.857510284735994</v>
      </c>
      <c r="CU176" s="24">
        <f t="shared" si="392"/>
        <v>28.063372694634751</v>
      </c>
      <c r="CV176" s="158">
        <f t="shared" si="393"/>
        <v>-6.8306415772004914E-2</v>
      </c>
      <c r="CW176" s="159">
        <f t="shared" si="394"/>
        <v>26.146464291390298</v>
      </c>
      <c r="CX176" s="143">
        <f t="shared" si="395"/>
        <v>0.33258654406917332</v>
      </c>
      <c r="CY176" s="142">
        <f t="shared" si="396"/>
        <v>37.396872834068525</v>
      </c>
      <c r="CZ176" s="24">
        <f t="shared" si="397"/>
        <v>29.774267251561398</v>
      </c>
      <c r="DA176" s="158">
        <f t="shared" si="398"/>
        <v>-6.5950243977492273E-2</v>
      </c>
      <c r="DB176" s="159">
        <f t="shared" si="399"/>
        <v>27.810647062069865</v>
      </c>
      <c r="DC176" s="143">
        <f t="shared" si="400"/>
        <v>0.30448472716682096</v>
      </c>
      <c r="DD176" s="142">
        <f t="shared" si="401"/>
        <v>38.840076892245079</v>
      </c>
      <c r="DE176" s="24">
        <f t="shared" si="402"/>
        <v>31.485161808488048</v>
      </c>
      <c r="DF176" s="158">
        <f t="shared" si="403"/>
        <v>-6.3594072182979633E-2</v>
      </c>
      <c r="DG176" s="159">
        <f t="shared" si="404"/>
        <v>29.482892155746267</v>
      </c>
      <c r="DH176" s="143">
        <f t="shared" si="405"/>
        <v>0.2763829102644686</v>
      </c>
      <c r="DI176" s="142">
        <f t="shared" si="406"/>
        <v>40.187122459265673</v>
      </c>
      <c r="DJ176" s="24">
        <f t="shared" si="407"/>
        <v>33.196056365414705</v>
      </c>
      <c r="DK176" s="158">
        <f t="shared" si="408"/>
        <v>-6.1237900388466993E-2</v>
      </c>
      <c r="DL176" s="159">
        <f t="shared" si="409"/>
        <v>31.163199572419504</v>
      </c>
      <c r="DM176" s="143">
        <f t="shared" si="410"/>
        <v>0.24828109336211601</v>
      </c>
      <c r="DN176" s="142">
        <f t="shared" si="411"/>
        <v>41.438009535130298</v>
      </c>
      <c r="DO176" s="51" t="e">
        <v>#REF!</v>
      </c>
      <c r="DP176" s="80" t="e">
        <f t="shared" si="412"/>
        <v>#REF!</v>
      </c>
      <c r="DQ176" s="15"/>
      <c r="DR176">
        <v>32.29</v>
      </c>
      <c r="DS176" s="135">
        <f t="shared" si="413"/>
        <v>49004</v>
      </c>
      <c r="DT176" s="108">
        <f t="shared" si="414"/>
        <v>-15.905578652480418</v>
      </c>
      <c r="DU176" s="158">
        <f t="shared" si="415"/>
        <v>0</v>
      </c>
      <c r="DV176" s="159">
        <f t="shared" si="416"/>
        <v>-15.905578652480418</v>
      </c>
      <c r="DW176" s="141"/>
      <c r="DX176" s="142"/>
      <c r="DY176" s="24">
        <f t="shared" si="417"/>
        <v>-5.6623290938898965</v>
      </c>
      <c r="DZ176" s="158">
        <f t="shared" si="418"/>
        <v>0</v>
      </c>
      <c r="EA176" s="159">
        <f t="shared" si="419"/>
        <v>-5.6623290938898965</v>
      </c>
      <c r="EB176" s="143"/>
      <c r="EC176" s="142"/>
      <c r="ED176" s="24">
        <f t="shared" si="420"/>
        <v>4.5809204647006254</v>
      </c>
      <c r="EE176" s="158">
        <f t="shared" si="421"/>
        <v>0</v>
      </c>
      <c r="EF176" s="159">
        <f t="shared" si="422"/>
        <v>4.5809204647006254</v>
      </c>
      <c r="EG176" s="143"/>
      <c r="EH176" s="142"/>
      <c r="EI176" s="24">
        <f t="shared" si="423"/>
        <v>14.824170023291147</v>
      </c>
      <c r="EJ176" s="158">
        <f t="shared" si="424"/>
        <v>0</v>
      </c>
      <c r="EK176" s="159">
        <f t="shared" si="425"/>
        <v>14.824170023291147</v>
      </c>
      <c r="EL176" s="143"/>
      <c r="EM176" s="142"/>
      <c r="EN176" s="24">
        <f t="shared" si="426"/>
        <v>25.067419581881669</v>
      </c>
      <c r="EO176" s="158">
        <f t="shared" si="427"/>
        <v>0</v>
      </c>
      <c r="EP176" s="159">
        <f t="shared" si="428"/>
        <v>25.067419581881669</v>
      </c>
      <c r="EQ176" s="143"/>
      <c r="ER176" s="142"/>
      <c r="ES176" s="51"/>
      <c r="ET176" s="80"/>
      <c r="EU176" s="67"/>
      <c r="EV176" s="34"/>
    </row>
    <row r="177" spans="1:152" ht="17" thickBot="1">
      <c r="A177">
        <f t="shared" si="330"/>
        <v>2034</v>
      </c>
      <c r="B177" s="13">
        <v>49035</v>
      </c>
      <c r="C177" s="111">
        <f t="shared" si="331"/>
        <v>2.8650000000000002</v>
      </c>
      <c r="D177" s="108">
        <f t="shared" si="311"/>
        <v>16.917012710529463</v>
      </c>
      <c r="E177" s="158">
        <f t="shared" si="312"/>
        <v>-0.15203984860396522</v>
      </c>
      <c r="F177" s="159">
        <f t="shared" si="429"/>
        <v>14.344952659189207</v>
      </c>
      <c r="G177" s="141">
        <f t="shared" si="313"/>
        <v>0.38302919802973417</v>
      </c>
      <c r="H177" s="80">
        <f t="shared" si="430"/>
        <v>23.396722522102383</v>
      </c>
      <c r="I177" s="24">
        <f t="shared" si="314"/>
        <v>22.073285829117133</v>
      </c>
      <c r="J177" s="158">
        <f t="shared" si="315"/>
        <v>-0.16391532741868065</v>
      </c>
      <c r="K177" s="159">
        <f t="shared" si="431"/>
        <v>18.455135955231274</v>
      </c>
      <c r="L177" s="143">
        <f t="shared" si="316"/>
        <v>0.3619195307583572</v>
      </c>
      <c r="M177" s="142">
        <f t="shared" si="317"/>
        <v>30.062039078686301</v>
      </c>
      <c r="N177" s="24">
        <f t="shared" si="318"/>
        <v>27.229558947704806</v>
      </c>
      <c r="O177" s="158">
        <f t="shared" si="319"/>
        <v>-0.1757908062333961</v>
      </c>
      <c r="P177" s="159">
        <f t="shared" si="432"/>
        <v>22.442852826907991</v>
      </c>
      <c r="Q177" s="143">
        <f t="shared" si="320"/>
        <v>0.34080986348698022</v>
      </c>
      <c r="R177" s="142">
        <f t="shared" si="433"/>
        <v>36.509661215482765</v>
      </c>
      <c r="S177" s="24">
        <f t="shared" si="321"/>
        <v>32.38583206629248</v>
      </c>
      <c r="T177" s="158">
        <f t="shared" si="322"/>
        <v>-0.18766628504811153</v>
      </c>
      <c r="U177" s="159">
        <f t="shared" si="323"/>
        <v>26.308103274219363</v>
      </c>
      <c r="V177" s="143">
        <f t="shared" si="324"/>
        <v>0.31970019621560331</v>
      </c>
      <c r="W177" s="142">
        <f t="shared" si="325"/>
        <v>42.739588932491763</v>
      </c>
      <c r="X177" s="24">
        <f t="shared" si="326"/>
        <v>37.54210518488015</v>
      </c>
      <c r="Y177" s="158">
        <f t="shared" si="327"/>
        <v>-0.19954176386282696</v>
      </c>
      <c r="Z177" s="159">
        <f t="shared" si="434"/>
        <v>30.050887297165382</v>
      </c>
      <c r="AA177" s="143">
        <f t="shared" si="328"/>
        <v>0.29859052894422633</v>
      </c>
      <c r="AB177" s="142">
        <f t="shared" si="435"/>
        <v>48.751822229713298</v>
      </c>
      <c r="AC177" s="144" t="e">
        <v>#REF!</v>
      </c>
      <c r="AD177" s="80" t="e">
        <f t="shared" si="332"/>
        <v>#REF!</v>
      </c>
      <c r="AE177">
        <v>32.340000000000003</v>
      </c>
      <c r="AG177" s="135">
        <f t="shared" si="333"/>
        <v>49035</v>
      </c>
      <c r="AH177" s="108">
        <f t="shared" si="334"/>
        <v>22.395390419860377</v>
      </c>
      <c r="AI177" s="158">
        <f t="shared" si="335"/>
        <v>-3.9415706225240557E-2</v>
      </c>
      <c r="AJ177" s="159">
        <f t="shared" si="336"/>
        <v>21.512660290271594</v>
      </c>
      <c r="AK177" s="143">
        <f t="shared" si="337"/>
        <v>0.31671017451893363</v>
      </c>
      <c r="AL177" s="142">
        <f t="shared" si="338"/>
        <v>29.488238428154009</v>
      </c>
      <c r="AM177" s="24">
        <f t="shared" si="339"/>
        <v>23.778602816927336</v>
      </c>
      <c r="AN177" s="158">
        <f t="shared" si="340"/>
        <v>-4.9405120038037972E-2</v>
      </c>
      <c r="AO177" s="159">
        <f t="shared" si="341"/>
        <v>22.603818090420212</v>
      </c>
      <c r="AP177" s="143">
        <f t="shared" si="342"/>
        <v>0.30021257517784977</v>
      </c>
      <c r="AQ177" s="142">
        <f t="shared" si="343"/>
        <v>30.917238402728362</v>
      </c>
      <c r="AR177" s="24">
        <f t="shared" si="344"/>
        <v>25.161815213994288</v>
      </c>
      <c r="AS177" s="158">
        <f t="shared" si="345"/>
        <v>-5.9394533850835332E-2</v>
      </c>
      <c r="AT177" s="159">
        <f t="shared" si="346"/>
        <v>23.667340928518239</v>
      </c>
      <c r="AU177" s="143">
        <f t="shared" si="347"/>
        <v>0.28371497583676597</v>
      </c>
      <c r="AV177" s="142">
        <f t="shared" si="348"/>
        <v>32.300599009441846</v>
      </c>
      <c r="AW177" s="24">
        <f t="shared" si="349"/>
        <v>26.545027611061244</v>
      </c>
      <c r="AX177" s="158">
        <f t="shared" si="350"/>
        <v>-6.938394766363272E-2</v>
      </c>
      <c r="AY177" s="159">
        <f t="shared" si="351"/>
        <v>24.703228804565683</v>
      </c>
      <c r="AZ177" s="143">
        <f t="shared" si="352"/>
        <v>0.26721737649568211</v>
      </c>
      <c r="BA177" s="142">
        <f t="shared" si="353"/>
        <v>33.638320248294477</v>
      </c>
      <c r="BB177" s="24">
        <f t="shared" si="329"/>
        <v>27.928240008128199</v>
      </c>
      <c r="BC177" s="158">
        <f t="shared" si="354"/>
        <v>-7.9373361476430107E-2</v>
      </c>
      <c r="BD177" s="159">
        <f t="shared" si="355"/>
        <v>25.711481718562542</v>
      </c>
      <c r="BE177" s="143">
        <f t="shared" si="356"/>
        <v>0.25071977715459826</v>
      </c>
      <c r="BF177" s="142">
        <f t="shared" si="357"/>
        <v>34.930402119286235</v>
      </c>
      <c r="BG177" s="153" t="e">
        <v>#REF!</v>
      </c>
      <c r="BH177" s="80" t="e">
        <f t="shared" si="358"/>
        <v>#REF!</v>
      </c>
      <c r="BI177" s="24">
        <v>21.97</v>
      </c>
      <c r="BJ177" s="154">
        <v>29.79</v>
      </c>
      <c r="BK177" s="135">
        <f t="shared" si="359"/>
        <v>49035</v>
      </c>
      <c r="BL177" s="108">
        <f t="shared" si="360"/>
        <v>20.664619552352388</v>
      </c>
      <c r="BM177" s="158">
        <f t="shared" si="361"/>
        <v>-0.23223040785050475</v>
      </c>
      <c r="BN177" s="159">
        <f t="shared" si="362"/>
        <v>15.865666525634078</v>
      </c>
      <c r="BO177" s="141">
        <f t="shared" si="363"/>
        <v>0.26935188250084602</v>
      </c>
      <c r="BP177" s="142">
        <f t="shared" si="364"/>
        <v>26.230673729942296</v>
      </c>
      <c r="BQ177" s="24">
        <f t="shared" si="365"/>
        <v>22.222854713684715</v>
      </c>
      <c r="BR177" s="158">
        <f t="shared" si="366"/>
        <v>-0.23396695414208304</v>
      </c>
      <c r="BS177" s="159">
        <f t="shared" si="367"/>
        <v>17.023441083981869</v>
      </c>
      <c r="BT177" s="143">
        <f t="shared" si="368"/>
        <v>0.25475440813108968</v>
      </c>
      <c r="BU177" s="142">
        <f t="shared" si="369"/>
        <v>27.884224913252663</v>
      </c>
      <c r="BV177" s="24">
        <f t="shared" si="370"/>
        <v>23.781089875017045</v>
      </c>
      <c r="BW177" s="158">
        <f t="shared" si="371"/>
        <v>-0.23570350043366131</v>
      </c>
      <c r="BX177" s="159">
        <f t="shared" si="372"/>
        <v>18.175803747348027</v>
      </c>
      <c r="BY177" s="143">
        <f t="shared" si="373"/>
        <v>0.24015693376133332</v>
      </c>
      <c r="BZ177" s="142">
        <f t="shared" si="374"/>
        <v>29.492283500903831</v>
      </c>
      <c r="CA177" s="24">
        <f t="shared" si="375"/>
        <v>25.339325036349369</v>
      </c>
      <c r="CB177" s="158">
        <f t="shared" si="376"/>
        <v>-0.23744004672523958</v>
      </c>
      <c r="CC177" s="159">
        <f t="shared" si="377"/>
        <v>19.322754515732541</v>
      </c>
      <c r="CD177" s="143">
        <f t="shared" si="378"/>
        <v>0.22555945939157701</v>
      </c>
      <c r="CE177" s="142">
        <f t="shared" si="379"/>
        <v>31.054849492895787</v>
      </c>
      <c r="CF177" s="24">
        <f t="shared" si="380"/>
        <v>26.897560197681702</v>
      </c>
      <c r="CG177" s="158">
        <f t="shared" si="381"/>
        <v>-0.23917659301681787</v>
      </c>
      <c r="CH177" s="159">
        <f t="shared" si="382"/>
        <v>20.464293389135424</v>
      </c>
      <c r="CI177" s="143">
        <f t="shared" si="383"/>
        <v>0.21096198502182062</v>
      </c>
      <c r="CJ177" s="142">
        <f t="shared" si="384"/>
        <v>32.571922889228553</v>
      </c>
      <c r="CK177" s="15" t="e">
        <v>#REF!</v>
      </c>
      <c r="CL177" s="80" t="e">
        <f t="shared" si="385"/>
        <v>#REF!</v>
      </c>
      <c r="CM177" s="15"/>
      <c r="CN177" s="34">
        <v>20.84</v>
      </c>
      <c r="CO177" s="135">
        <f t="shared" si="386"/>
        <v>49035</v>
      </c>
      <c r="CP177" s="108">
        <f t="shared" si="387"/>
        <v>23.123996895722417</v>
      </c>
      <c r="CQ177" s="158">
        <f t="shared" si="388"/>
        <v>-7.510871571081669E-2</v>
      </c>
      <c r="CR177" s="159">
        <f t="shared" si="389"/>
        <v>21.387183186783794</v>
      </c>
      <c r="CS177" s="141">
        <f t="shared" si="390"/>
        <v>0.41371687074593061</v>
      </c>
      <c r="CT177" s="142">
        <f t="shared" si="391"/>
        <v>32.690784530559313</v>
      </c>
      <c r="CU177" s="24">
        <f t="shared" si="392"/>
        <v>24.625287219028657</v>
      </c>
      <c r="CV177" s="158">
        <f t="shared" si="393"/>
        <v>-7.3041202022829321E-2</v>
      </c>
      <c r="CW177" s="159">
        <f t="shared" si="394"/>
        <v>22.826626640393389</v>
      </c>
      <c r="CX177" s="143">
        <f t="shared" si="395"/>
        <v>0.38905784917617869</v>
      </c>
      <c r="CY177" s="142">
        <f t="shared" si="396"/>
        <v>34.205948499809587</v>
      </c>
      <c r="CZ177" s="24">
        <f t="shared" si="397"/>
        <v>26.126577542334889</v>
      </c>
      <c r="DA177" s="158">
        <f t="shared" si="398"/>
        <v>-7.0973688334841981E-2</v>
      </c>
      <c r="DB177" s="159">
        <f t="shared" si="399"/>
        <v>24.27227797058913</v>
      </c>
      <c r="DC177" s="143">
        <f t="shared" si="400"/>
        <v>0.36439882760642689</v>
      </c>
      <c r="DD177" s="142">
        <f t="shared" si="401"/>
        <v>35.647071768130125</v>
      </c>
      <c r="DE177" s="24">
        <f t="shared" si="402"/>
        <v>27.627867865641122</v>
      </c>
      <c r="DF177" s="158">
        <f t="shared" si="403"/>
        <v>-6.8906174646854626E-2</v>
      </c>
      <c r="DG177" s="159">
        <f t="shared" si="404"/>
        <v>25.724137177371031</v>
      </c>
      <c r="DH177" s="143">
        <f t="shared" si="405"/>
        <v>0.33973980603667508</v>
      </c>
      <c r="DI177" s="142">
        <f t="shared" si="406"/>
        <v>37.014154335520921</v>
      </c>
      <c r="DJ177" s="24">
        <f t="shared" si="407"/>
        <v>29.129158188947358</v>
      </c>
      <c r="DK177" s="158">
        <f t="shared" si="408"/>
        <v>-6.6838660958867271E-2</v>
      </c>
      <c r="DL177" s="159">
        <f t="shared" si="409"/>
        <v>27.182204260739095</v>
      </c>
      <c r="DM177" s="143">
        <f t="shared" si="410"/>
        <v>0.31508078446692328</v>
      </c>
      <c r="DN177" s="142">
        <f t="shared" si="411"/>
        <v>38.307196201981995</v>
      </c>
      <c r="DO177" s="51" t="e">
        <v>#REF!</v>
      </c>
      <c r="DP177" s="80" t="e">
        <f t="shared" si="412"/>
        <v>#REF!</v>
      </c>
      <c r="DQ177" s="15"/>
      <c r="DR177">
        <v>30.05</v>
      </c>
      <c r="DS177" s="135">
        <f t="shared" si="413"/>
        <v>49035</v>
      </c>
      <c r="DT177" s="108">
        <f t="shared" si="414"/>
        <v>-13.956962584795223</v>
      </c>
      <c r="DU177" s="158">
        <f t="shared" si="415"/>
        <v>0</v>
      </c>
      <c r="DV177" s="159">
        <f t="shared" si="416"/>
        <v>-13.956962584795223</v>
      </c>
      <c r="DW177" s="141"/>
      <c r="DX177" s="142"/>
      <c r="DY177" s="24">
        <f t="shared" si="417"/>
        <v>-4.9686287454807214</v>
      </c>
      <c r="DZ177" s="158">
        <f t="shared" si="418"/>
        <v>0</v>
      </c>
      <c r="EA177" s="159">
        <f t="shared" si="419"/>
        <v>-4.9686287454807214</v>
      </c>
      <c r="EB177" s="143"/>
      <c r="EC177" s="142"/>
      <c r="ED177" s="24">
        <f t="shared" si="420"/>
        <v>4.0197050938337799</v>
      </c>
      <c r="EE177" s="158">
        <f t="shared" si="421"/>
        <v>0</v>
      </c>
      <c r="EF177" s="159">
        <f t="shared" si="422"/>
        <v>4.0197050938337799</v>
      </c>
      <c r="EG177" s="143"/>
      <c r="EH177" s="142"/>
      <c r="EI177" s="24">
        <f t="shared" si="423"/>
        <v>13.008038933148281</v>
      </c>
      <c r="EJ177" s="158">
        <f t="shared" si="424"/>
        <v>0</v>
      </c>
      <c r="EK177" s="159">
        <f t="shared" si="425"/>
        <v>13.008038933148281</v>
      </c>
      <c r="EL177" s="143"/>
      <c r="EM177" s="142"/>
      <c r="EN177" s="24">
        <f t="shared" si="426"/>
        <v>21.996372772462784</v>
      </c>
      <c r="EO177" s="158">
        <f t="shared" si="427"/>
        <v>0</v>
      </c>
      <c r="EP177" s="159">
        <f t="shared" si="428"/>
        <v>21.996372772462784</v>
      </c>
      <c r="EQ177" s="143"/>
      <c r="ER177" s="142"/>
      <c r="ES177" s="51"/>
      <c r="ET177" s="80"/>
      <c r="EU177" s="67"/>
      <c r="EV177" s="34"/>
    </row>
    <row r="178" spans="1:152" ht="17" thickBot="1">
      <c r="A178">
        <f t="shared" si="330"/>
        <v>2034</v>
      </c>
      <c r="B178" s="13">
        <v>49065</v>
      </c>
      <c r="C178" s="111">
        <f t="shared" si="331"/>
        <v>2.843</v>
      </c>
      <c r="D178" s="108">
        <f t="shared" si="311"/>
        <v>16.787108948005326</v>
      </c>
      <c r="E178" s="158">
        <f t="shared" si="312"/>
        <v>-0.151740665580815</v>
      </c>
      <c r="F178" s="159">
        <f t="shared" si="429"/>
        <v>14.239821863057342</v>
      </c>
      <c r="G178" s="141">
        <f t="shared" si="313"/>
        <v>0.38356102113939433</v>
      </c>
      <c r="H178" s="80">
        <f t="shared" si="430"/>
        <v>23.22598959808051</v>
      </c>
      <c r="I178" s="24">
        <f t="shared" si="314"/>
        <v>21.90378764823037</v>
      </c>
      <c r="J178" s="158">
        <f t="shared" si="315"/>
        <v>-0.16352495398229352</v>
      </c>
      <c r="K178" s="159">
        <f t="shared" si="431"/>
        <v>18.32197178101557</v>
      </c>
      <c r="L178" s="143">
        <f t="shared" si="316"/>
        <v>0.3626134525346737</v>
      </c>
      <c r="M178" s="142">
        <f t="shared" si="317"/>
        <v>29.846395710941529</v>
      </c>
      <c r="N178" s="24">
        <f t="shared" si="318"/>
        <v>27.020466348455415</v>
      </c>
      <c r="O178" s="158">
        <f t="shared" si="319"/>
        <v>-0.17530924238377207</v>
      </c>
      <c r="P178" s="159">
        <f t="shared" si="432"/>
        <v>22.283528864051487</v>
      </c>
      <c r="Q178" s="143">
        <f t="shared" si="320"/>
        <v>0.34166588392995301</v>
      </c>
      <c r="R178" s="142">
        <f t="shared" si="433"/>
        <v>36.252437867599987</v>
      </c>
      <c r="S178" s="24">
        <f t="shared" si="321"/>
        <v>32.137145048680459</v>
      </c>
      <c r="T178" s="158">
        <f t="shared" si="322"/>
        <v>-0.18709353078525059</v>
      </c>
      <c r="U178" s="159">
        <f t="shared" si="323"/>
        <v>26.124493112165098</v>
      </c>
      <c r="V178" s="143">
        <f t="shared" si="324"/>
        <v>0.32071831532523232</v>
      </c>
      <c r="W178" s="142">
        <f t="shared" si="325"/>
        <v>42.444116068055891</v>
      </c>
      <c r="X178" s="24">
        <f t="shared" si="326"/>
        <v>37.253823748905504</v>
      </c>
      <c r="Y178" s="158">
        <f t="shared" si="327"/>
        <v>-0.19887781918672914</v>
      </c>
      <c r="Z178" s="159">
        <f t="shared" si="434"/>
        <v>29.8448645253564</v>
      </c>
      <c r="AA178" s="143">
        <f t="shared" si="328"/>
        <v>0.29977074672051168</v>
      </c>
      <c r="AB178" s="142">
        <f t="shared" si="435"/>
        <v>48.421430312309241</v>
      </c>
      <c r="AC178" s="144" t="e">
        <v>#REF!</v>
      </c>
      <c r="AD178" s="80" t="e">
        <f t="shared" si="332"/>
        <v>#REF!</v>
      </c>
      <c r="AE178">
        <v>29.29</v>
      </c>
      <c r="AG178" s="135">
        <f t="shared" si="333"/>
        <v>49065</v>
      </c>
      <c r="AH178" s="108">
        <f t="shared" si="334"/>
        <v>22.223418835484484</v>
      </c>
      <c r="AI178" s="158">
        <f t="shared" si="335"/>
        <v>-3.8173745609491369E-2</v>
      </c>
      <c r="AJ178" s="159">
        <f t="shared" si="336"/>
        <v>21.37506769828552</v>
      </c>
      <c r="AK178" s="143">
        <f t="shared" si="337"/>
        <v>0.3187612827240805</v>
      </c>
      <c r="AL178" s="142">
        <f t="shared" si="338"/>
        <v>29.307384329998008</v>
      </c>
      <c r="AM178" s="24">
        <f t="shared" si="339"/>
        <v>23.596009706291241</v>
      </c>
      <c r="AN178" s="158">
        <f t="shared" si="340"/>
        <v>-4.8086451881666922E-2</v>
      </c>
      <c r="AO178" s="159">
        <f t="shared" si="341"/>
        <v>22.461361320950321</v>
      </c>
      <c r="AP178" s="143">
        <f t="shared" si="342"/>
        <v>0.30239036651929813</v>
      </c>
      <c r="AQ178" s="142">
        <f t="shared" si="343"/>
        <v>30.731215729769566</v>
      </c>
      <c r="AR178" s="24">
        <f t="shared" si="344"/>
        <v>24.968600577097995</v>
      </c>
      <c r="AS178" s="158">
        <f t="shared" si="345"/>
        <v>-5.7999158153842476E-2</v>
      </c>
      <c r="AT178" s="159">
        <f t="shared" si="346"/>
        <v>23.520442763346765</v>
      </c>
      <c r="AU178" s="143">
        <f t="shared" si="347"/>
        <v>0.28601945031451581</v>
      </c>
      <c r="AV178" s="142">
        <f t="shared" si="348"/>
        <v>32.110105989282268</v>
      </c>
      <c r="AW178" s="24">
        <f t="shared" si="349"/>
        <v>26.341191447904752</v>
      </c>
      <c r="AX178" s="158">
        <f t="shared" si="350"/>
        <v>-6.7911864426018057E-2</v>
      </c>
      <c r="AY178" s="159">
        <f t="shared" si="351"/>
        <v>24.552312025474858</v>
      </c>
      <c r="AZ178" s="143">
        <f t="shared" si="352"/>
        <v>0.2696485341097335</v>
      </c>
      <c r="BA178" s="142">
        <f t="shared" si="353"/>
        <v>33.444055108536112</v>
      </c>
      <c r="BB178" s="24">
        <f t="shared" si="329"/>
        <v>27.713782318711505</v>
      </c>
      <c r="BC178" s="158">
        <f t="shared" si="354"/>
        <v>-7.7824570698193582E-2</v>
      </c>
      <c r="BD178" s="159">
        <f t="shared" si="355"/>
        <v>25.556969107334595</v>
      </c>
      <c r="BE178" s="143">
        <f t="shared" si="356"/>
        <v>0.25327761790495118</v>
      </c>
      <c r="BF178" s="142">
        <f t="shared" si="357"/>
        <v>34.733063087531107</v>
      </c>
      <c r="BG178" s="153" t="e">
        <v>#REF!</v>
      </c>
      <c r="BH178" s="80" t="e">
        <f t="shared" si="358"/>
        <v>#REF!</v>
      </c>
      <c r="BI178" s="24">
        <v>24.72</v>
      </c>
      <c r="BJ178" s="154">
        <v>31.6</v>
      </c>
      <c r="BK178" s="135">
        <f t="shared" si="359"/>
        <v>49065</v>
      </c>
      <c r="BL178" s="108">
        <f t="shared" si="360"/>
        <v>20.50593835509174</v>
      </c>
      <c r="BM178" s="158">
        <f t="shared" si="361"/>
        <v>-0.23205356853158543</v>
      </c>
      <c r="BN178" s="159">
        <f t="shared" si="362"/>
        <v>15.747462183703993</v>
      </c>
      <c r="BO178" s="141">
        <f t="shared" si="363"/>
        <v>0.27083840056144093</v>
      </c>
      <c r="BP178" s="142">
        <f t="shared" si="364"/>
        <v>26.059733901196289</v>
      </c>
      <c r="BQ178" s="24">
        <f t="shared" si="365"/>
        <v>22.052208010822213</v>
      </c>
      <c r="BR178" s="158">
        <f t="shared" si="366"/>
        <v>-0.23377678008724231</v>
      </c>
      <c r="BS178" s="159">
        <f t="shared" si="367"/>
        <v>16.896913828238105</v>
      </c>
      <c r="BT178" s="143">
        <f t="shared" si="368"/>
        <v>0.25635301849050995</v>
      </c>
      <c r="BU178" s="142">
        <f t="shared" si="369"/>
        <v>27.70535809877709</v>
      </c>
      <c r="BV178" s="24">
        <f t="shared" si="370"/>
        <v>23.598477666552686</v>
      </c>
      <c r="BW178" s="158">
        <f t="shared" si="371"/>
        <v>-0.23549999164289923</v>
      </c>
      <c r="BX178" s="159">
        <f t="shared" si="372"/>
        <v>18.041036373294382</v>
      </c>
      <c r="BY178" s="143">
        <f t="shared" si="373"/>
        <v>0.24186763641957898</v>
      </c>
      <c r="BZ178" s="142">
        <f t="shared" si="374"/>
        <v>29.306185682862004</v>
      </c>
      <c r="CA178" s="24">
        <f t="shared" si="375"/>
        <v>25.144747322283159</v>
      </c>
      <c r="CB178" s="158">
        <f t="shared" si="376"/>
        <v>-0.23722320319855614</v>
      </c>
      <c r="CC178" s="159">
        <f t="shared" si="377"/>
        <v>19.179829818872829</v>
      </c>
      <c r="CD178" s="143">
        <f t="shared" si="378"/>
        <v>0.22738225434864801</v>
      </c>
      <c r="CE178" s="142">
        <f t="shared" si="379"/>
        <v>30.862216653451032</v>
      </c>
      <c r="CF178" s="24">
        <f t="shared" si="380"/>
        <v>26.691016978013636</v>
      </c>
      <c r="CG178" s="158">
        <f t="shared" si="381"/>
        <v>-0.23894641475421305</v>
      </c>
      <c r="CH178" s="159">
        <f t="shared" si="382"/>
        <v>20.313294164973446</v>
      </c>
      <c r="CI178" s="143">
        <f t="shared" si="383"/>
        <v>0.21289687227771698</v>
      </c>
      <c r="CJ178" s="142">
        <f t="shared" si="384"/>
        <v>32.37345101054418</v>
      </c>
      <c r="CK178" s="15" t="e">
        <v>#REF!</v>
      </c>
      <c r="CL178" s="80" t="e">
        <f t="shared" si="385"/>
        <v>#REF!</v>
      </c>
      <c r="CM178" s="15"/>
      <c r="CN178" s="34">
        <v>24.46</v>
      </c>
      <c r="CO178" s="135">
        <f t="shared" si="386"/>
        <v>49065</v>
      </c>
      <c r="CP178" s="108">
        <f t="shared" si="387"/>
        <v>22.946430427413205</v>
      </c>
      <c r="CQ178" s="158">
        <f t="shared" si="388"/>
        <v>-7.5353252758753153E-2</v>
      </c>
      <c r="CR178" s="159">
        <f t="shared" si="389"/>
        <v>21.217342255505194</v>
      </c>
      <c r="CS178" s="141">
        <f t="shared" si="390"/>
        <v>0.41663343878352288</v>
      </c>
      <c r="CT178" s="142">
        <f t="shared" si="391"/>
        <v>32.506680644193231</v>
      </c>
      <c r="CU178" s="24">
        <f t="shared" si="392"/>
        <v>24.436192517870317</v>
      </c>
      <c r="CV178" s="158">
        <f t="shared" si="393"/>
        <v>-7.3301615266624681E-2</v>
      </c>
      <c r="CW178" s="159">
        <f t="shared" si="394"/>
        <v>22.644980135344213</v>
      </c>
      <c r="CX178" s="143">
        <f t="shared" si="395"/>
        <v>0.39216377095706406</v>
      </c>
      <c r="CY178" s="142">
        <f t="shared" si="396"/>
        <v>34.019181923511134</v>
      </c>
      <c r="CZ178" s="24">
        <f t="shared" si="397"/>
        <v>25.925954608327427</v>
      </c>
      <c r="DA178" s="158">
        <f t="shared" si="398"/>
        <v>-7.1249977774496223E-2</v>
      </c>
      <c r="DB178" s="159">
        <f t="shared" si="399"/>
        <v>24.078730918701499</v>
      </c>
      <c r="DC178" s="143">
        <f t="shared" si="400"/>
        <v>0.3676941031306053</v>
      </c>
      <c r="DD178" s="142">
        <f t="shared" si="401"/>
        <v>35.458775235841166</v>
      </c>
      <c r="DE178" s="24">
        <f t="shared" si="402"/>
        <v>27.415716698784539</v>
      </c>
      <c r="DF178" s="158">
        <f t="shared" si="403"/>
        <v>-6.9198340282367765E-2</v>
      </c>
      <c r="DG178" s="159">
        <f t="shared" si="404"/>
        <v>25.518594605577057</v>
      </c>
      <c r="DH178" s="143">
        <f t="shared" si="405"/>
        <v>0.34322443530414648</v>
      </c>
      <c r="DI178" s="142">
        <f t="shared" si="406"/>
        <v>36.825460581183322</v>
      </c>
      <c r="DJ178" s="24">
        <f t="shared" si="407"/>
        <v>28.905478789241652</v>
      </c>
      <c r="DK178" s="158">
        <f t="shared" si="408"/>
        <v>-6.7146702790239293E-2</v>
      </c>
      <c r="DL178" s="159">
        <f t="shared" si="409"/>
        <v>26.964571195970876</v>
      </c>
      <c r="DM178" s="143">
        <f t="shared" si="410"/>
        <v>0.31875476747768766</v>
      </c>
      <c r="DN178" s="142">
        <f t="shared" si="411"/>
        <v>38.119237959537607</v>
      </c>
      <c r="DO178" s="51" t="e">
        <v>#REF!</v>
      </c>
      <c r="DP178" s="80" t="e">
        <f t="shared" si="412"/>
        <v>#REF!</v>
      </c>
      <c r="DQ178" s="15"/>
      <c r="DR178">
        <v>38.39</v>
      </c>
      <c r="DS178" s="135">
        <f t="shared" si="413"/>
        <v>49065</v>
      </c>
      <c r="DT178" s="108">
        <f t="shared" si="414"/>
        <v>-13.849788701072535</v>
      </c>
      <c r="DU178" s="158">
        <f t="shared" si="415"/>
        <v>0</v>
      </c>
      <c r="DV178" s="159">
        <f t="shared" si="416"/>
        <v>-13.849788701072535</v>
      </c>
      <c r="DW178" s="141"/>
      <c r="DX178" s="142"/>
      <c r="DY178" s="24">
        <f t="shared" si="417"/>
        <v>-4.9304752263182161</v>
      </c>
      <c r="DZ178" s="158">
        <f t="shared" si="418"/>
        <v>0</v>
      </c>
      <c r="EA178" s="159">
        <f t="shared" si="419"/>
        <v>-4.9304752263182161</v>
      </c>
      <c r="EB178" s="143"/>
      <c r="EC178" s="142"/>
      <c r="ED178" s="24">
        <f t="shared" si="420"/>
        <v>3.9888382484361036</v>
      </c>
      <c r="EE178" s="158">
        <f t="shared" si="421"/>
        <v>0</v>
      </c>
      <c r="EF178" s="159">
        <f t="shared" si="422"/>
        <v>3.9888382484361036</v>
      </c>
      <c r="EG178" s="143"/>
      <c r="EH178" s="142"/>
      <c r="EI178" s="24">
        <f t="shared" si="423"/>
        <v>12.908151723190423</v>
      </c>
      <c r="EJ178" s="158">
        <f t="shared" si="424"/>
        <v>0</v>
      </c>
      <c r="EK178" s="159">
        <f t="shared" si="425"/>
        <v>12.908151723190423</v>
      </c>
      <c r="EL178" s="143"/>
      <c r="EM178" s="142"/>
      <c r="EN178" s="24">
        <f t="shared" si="426"/>
        <v>21.827465197944743</v>
      </c>
      <c r="EO178" s="158">
        <f t="shared" si="427"/>
        <v>0</v>
      </c>
      <c r="EP178" s="159">
        <f t="shared" si="428"/>
        <v>21.827465197944743</v>
      </c>
      <c r="EQ178" s="143"/>
      <c r="ER178" s="142"/>
      <c r="ES178" s="51"/>
      <c r="ET178" s="80"/>
      <c r="EU178" s="67"/>
      <c r="EV178" s="34"/>
    </row>
    <row r="179" spans="1:152" ht="17" thickBot="1">
      <c r="A179">
        <f t="shared" si="330"/>
        <v>2034</v>
      </c>
      <c r="B179" s="13">
        <v>49096</v>
      </c>
      <c r="C179" s="111">
        <f t="shared" si="331"/>
        <v>2.8780000000000001</v>
      </c>
      <c r="D179" s="108">
        <f t="shared" si="311"/>
        <v>16.993774024748269</v>
      </c>
      <c r="E179" s="158">
        <f t="shared" si="312"/>
        <v>-0.15221663857219034</v>
      </c>
      <c r="F179" s="159">
        <f t="shared" si="429"/>
        <v>14.407038866045685</v>
      </c>
      <c r="G179" s="141">
        <f t="shared" si="313"/>
        <v>0.38271493891948044</v>
      </c>
      <c r="H179" s="80">
        <f t="shared" si="430"/>
        <v>23.497545212641256</v>
      </c>
      <c r="I179" s="24">
        <f t="shared" si="314"/>
        <v>22.173443845095676</v>
      </c>
      <c r="J179" s="158">
        <f t="shared" si="315"/>
        <v>-0.16414600263109122</v>
      </c>
      <c r="K179" s="159">
        <f t="shared" si="431"/>
        <v>18.533761673358246</v>
      </c>
      <c r="L179" s="143">
        <f t="shared" si="316"/>
        <v>0.361509486072352</v>
      </c>
      <c r="M179" s="142">
        <f t="shared" si="317"/>
        <v>30.189354133990371</v>
      </c>
      <c r="N179" s="24">
        <f t="shared" si="318"/>
        <v>27.353113665443082</v>
      </c>
      <c r="O179" s="158">
        <f t="shared" si="319"/>
        <v>-0.1760753666899921</v>
      </c>
      <c r="P179" s="159">
        <f t="shared" si="432"/>
        <v>22.536904146687156</v>
      </c>
      <c r="Q179" s="143">
        <f t="shared" si="320"/>
        <v>0.34030403322522362</v>
      </c>
      <c r="R179" s="142">
        <f t="shared" si="433"/>
        <v>36.66148856706134</v>
      </c>
      <c r="S179" s="24">
        <f t="shared" si="321"/>
        <v>32.532783485790489</v>
      </c>
      <c r="T179" s="158">
        <f t="shared" si="322"/>
        <v>-0.18800473074889298</v>
      </c>
      <c r="U179" s="159">
        <f t="shared" si="323"/>
        <v>26.416466286032414</v>
      </c>
      <c r="V179" s="143">
        <f t="shared" si="324"/>
        <v>0.31909858037809519</v>
      </c>
      <c r="W179" s="142">
        <f t="shared" si="325"/>
        <v>42.913948511854173</v>
      </c>
      <c r="X179" s="24">
        <f t="shared" si="326"/>
        <v>37.712453306137895</v>
      </c>
      <c r="Y179" s="158">
        <f t="shared" si="327"/>
        <v>-0.19993409480779387</v>
      </c>
      <c r="Z179" s="159">
        <f t="shared" si="434"/>
        <v>30.172448091394021</v>
      </c>
      <c r="AA179" s="143">
        <f t="shared" si="328"/>
        <v>0.29789312753096675</v>
      </c>
      <c r="AB179" s="142">
        <f t="shared" si="435"/>
        <v>48.946733968368868</v>
      </c>
      <c r="AC179" s="144" t="e">
        <v>#REF!</v>
      </c>
      <c r="AD179" s="80" t="e">
        <f t="shared" si="332"/>
        <v>#REF!</v>
      </c>
      <c r="AE179">
        <v>32.19</v>
      </c>
      <c r="AG179" s="135">
        <f t="shared" si="333"/>
        <v>49096</v>
      </c>
      <c r="AH179" s="108">
        <f t="shared" si="334"/>
        <v>22.497009992446127</v>
      </c>
      <c r="AI179" s="158">
        <f t="shared" si="335"/>
        <v>-4.0149592043637786E-2</v>
      </c>
      <c r="AJ179" s="159">
        <f t="shared" si="336"/>
        <v>21.593764219047774</v>
      </c>
      <c r="AK179" s="143">
        <f t="shared" si="337"/>
        <v>0.31549815603407416</v>
      </c>
      <c r="AL179" s="142">
        <f t="shared" si="338"/>
        <v>29.594775161343023</v>
      </c>
      <c r="AM179" s="24">
        <f t="shared" si="339"/>
        <v>23.886498745939569</v>
      </c>
      <c r="AN179" s="158">
        <f t="shared" si="340"/>
        <v>-5.0184333039529919E-2</v>
      </c>
      <c r="AO179" s="159">
        <f t="shared" si="341"/>
        <v>22.687770737725025</v>
      </c>
      <c r="AP179" s="143">
        <f t="shared" si="342"/>
        <v>0.29892569847608486</v>
      </c>
      <c r="AQ179" s="142">
        <f t="shared" si="343"/>
        <v>31.026787067717681</v>
      </c>
      <c r="AR179" s="24">
        <f t="shared" si="344"/>
        <v>25.275987499433008</v>
      </c>
      <c r="AS179" s="158">
        <f t="shared" si="345"/>
        <v>-6.0219074035422024E-2</v>
      </c>
      <c r="AT179" s="159">
        <f t="shared" si="346"/>
        <v>23.753890936886251</v>
      </c>
      <c r="AU179" s="143">
        <f t="shared" si="347"/>
        <v>0.28235324091809555</v>
      </c>
      <c r="AV179" s="142">
        <f t="shared" si="348"/>
        <v>32.412744487303186</v>
      </c>
      <c r="AW179" s="24">
        <f t="shared" si="349"/>
        <v>26.665476252926442</v>
      </c>
      <c r="AX179" s="158">
        <f t="shared" si="350"/>
        <v>-7.0253815031314101E-2</v>
      </c>
      <c r="AY179" s="159">
        <f t="shared" si="351"/>
        <v>24.792124816531448</v>
      </c>
      <c r="AZ179" s="143">
        <f t="shared" si="352"/>
        <v>0.2657807833601063</v>
      </c>
      <c r="BA179" s="142">
        <f t="shared" si="353"/>
        <v>33.752647420099542</v>
      </c>
      <c r="BB179" s="24">
        <f t="shared" si="329"/>
        <v>28.054965006419881</v>
      </c>
      <c r="BC179" s="158">
        <f t="shared" si="354"/>
        <v>-8.0288556027206234E-2</v>
      </c>
      <c r="BD179" s="159">
        <f t="shared" si="355"/>
        <v>25.802472376660628</v>
      </c>
      <c r="BE179" s="143">
        <f t="shared" si="356"/>
        <v>0.24920832580211699</v>
      </c>
      <c r="BF179" s="142">
        <f t="shared" si="357"/>
        <v>35.046495866106753</v>
      </c>
      <c r="BG179" s="153" t="e">
        <v>#REF!</v>
      </c>
      <c r="BH179" s="80" t="e">
        <f t="shared" si="358"/>
        <v>#REF!</v>
      </c>
      <c r="BI179" s="24">
        <v>23.79</v>
      </c>
      <c r="BJ179" s="154">
        <v>48</v>
      </c>
      <c r="BK179" s="135">
        <f t="shared" si="359"/>
        <v>49096</v>
      </c>
      <c r="BL179" s="108">
        <f t="shared" si="360"/>
        <v>20.758385714370043</v>
      </c>
      <c r="BM179" s="158">
        <f t="shared" si="361"/>
        <v>-0.23233490381168437</v>
      </c>
      <c r="BN179" s="159">
        <f t="shared" si="362"/>
        <v>15.935488166136034</v>
      </c>
      <c r="BO179" s="141">
        <f t="shared" si="363"/>
        <v>0.26847348546503991</v>
      </c>
      <c r="BP179" s="142">
        <f t="shared" si="364"/>
        <v>26.331461879734661</v>
      </c>
      <c r="BQ179" s="24">
        <f t="shared" si="365"/>
        <v>22.323691401739829</v>
      </c>
      <c r="BR179" s="158">
        <f t="shared" si="366"/>
        <v>-0.23407932971994344</v>
      </c>
      <c r="BS179" s="159">
        <f t="shared" si="367"/>
        <v>17.098176681545706</v>
      </c>
      <c r="BT179" s="143">
        <f t="shared" si="368"/>
        <v>0.25380977473688682</v>
      </c>
      <c r="BU179" s="142">
        <f t="shared" si="369"/>
        <v>27.989662487711193</v>
      </c>
      <c r="BV179" s="24">
        <f t="shared" si="370"/>
        <v>23.888997089109616</v>
      </c>
      <c r="BW179" s="158">
        <f t="shared" si="371"/>
        <v>-0.23582375562820254</v>
      </c>
      <c r="BX179" s="159">
        <f t="shared" si="372"/>
        <v>18.255404077364588</v>
      </c>
      <c r="BY179" s="143">
        <f t="shared" si="373"/>
        <v>0.23914606400873364</v>
      </c>
      <c r="BZ179" s="142">
        <f t="shared" si="374"/>
        <v>29.601956716086278</v>
      </c>
      <c r="CA179" s="24">
        <f t="shared" si="375"/>
        <v>25.454302776479402</v>
      </c>
      <c r="CB179" s="158">
        <f t="shared" si="376"/>
        <v>-0.23756818153646161</v>
      </c>
      <c r="CC179" s="159">
        <f t="shared" si="377"/>
        <v>19.407170353592683</v>
      </c>
      <c r="CD179" s="143">
        <f t="shared" si="378"/>
        <v>0.22448235328058053</v>
      </c>
      <c r="CE179" s="142">
        <f t="shared" si="379"/>
        <v>31.168344564859911</v>
      </c>
      <c r="CF179" s="24">
        <f t="shared" si="380"/>
        <v>27.019608463849192</v>
      </c>
      <c r="CG179" s="158">
        <f t="shared" si="381"/>
        <v>-0.23931260744472072</v>
      </c>
      <c r="CH179" s="159">
        <f t="shared" si="382"/>
        <v>20.553475510229998</v>
      </c>
      <c r="CI179" s="143">
        <f t="shared" si="383"/>
        <v>0.20981864255242738</v>
      </c>
      <c r="CJ179" s="142">
        <f t="shared" si="384"/>
        <v>32.688826034032104</v>
      </c>
      <c r="CK179" s="15" t="e">
        <v>#REF!</v>
      </c>
      <c r="CL179" s="80" t="e">
        <f t="shared" si="385"/>
        <v>#REF!</v>
      </c>
      <c r="CM179" s="15"/>
      <c r="CN179" s="34">
        <v>42.19</v>
      </c>
      <c r="CO179" s="135">
        <f t="shared" si="386"/>
        <v>49096</v>
      </c>
      <c r="CP179" s="108">
        <f t="shared" si="387"/>
        <v>23.228922536086952</v>
      </c>
      <c r="CQ179" s="158">
        <f t="shared" si="388"/>
        <v>-7.4964216546126977E-2</v>
      </c>
      <c r="CR179" s="159">
        <f t="shared" si="389"/>
        <v>21.48758455695852</v>
      </c>
      <c r="CS179" s="141">
        <f t="shared" si="390"/>
        <v>0.41199344417826245</v>
      </c>
      <c r="CT179" s="142">
        <f t="shared" si="391"/>
        <v>32.799086336279473</v>
      </c>
      <c r="CU179" s="24">
        <f t="shared" si="392"/>
        <v>24.737024996985852</v>
      </c>
      <c r="CV179" s="158">
        <f t="shared" si="393"/>
        <v>-7.2887321469677552E-2</v>
      </c>
      <c r="CW179" s="159">
        <f t="shared" si="394"/>
        <v>22.934009503827095</v>
      </c>
      <c r="CX179" s="143">
        <f t="shared" si="395"/>
        <v>0.38722253176020105</v>
      </c>
      <c r="CY179" s="142">
        <f t="shared" si="396"/>
        <v>34.315758444534097</v>
      </c>
      <c r="CZ179" s="24">
        <f t="shared" si="397"/>
        <v>26.245127457884749</v>
      </c>
      <c r="DA179" s="158">
        <f t="shared" si="398"/>
        <v>-7.0810426393228126E-2</v>
      </c>
      <c r="DB179" s="159">
        <f t="shared" si="399"/>
        <v>24.386698791847312</v>
      </c>
      <c r="DC179" s="143">
        <f t="shared" si="400"/>
        <v>0.36245161934213971</v>
      </c>
      <c r="DD179" s="142">
        <f t="shared" si="401"/>
        <v>35.757716404835932</v>
      </c>
      <c r="DE179" s="24">
        <f t="shared" si="402"/>
        <v>27.753229918783646</v>
      </c>
      <c r="DF179" s="158">
        <f t="shared" si="403"/>
        <v>-6.8733531316778701E-2</v>
      </c>
      <c r="DG179" s="159">
        <f t="shared" si="404"/>
        <v>25.845652421019171</v>
      </c>
      <c r="DH179" s="143">
        <f t="shared" si="405"/>
        <v>0.33768070692407842</v>
      </c>
      <c r="DI179" s="142">
        <f t="shared" si="406"/>
        <v>37.124960217184992</v>
      </c>
      <c r="DJ179" s="24">
        <f t="shared" si="407"/>
        <v>29.261332379682546</v>
      </c>
      <c r="DK179" s="158">
        <f t="shared" si="408"/>
        <v>-6.6656636240329262E-2</v>
      </c>
      <c r="DL179" s="159">
        <f t="shared" si="409"/>
        <v>27.310870391342679</v>
      </c>
      <c r="DM179" s="143">
        <f t="shared" si="410"/>
        <v>0.31290979450601702</v>
      </c>
      <c r="DN179" s="142">
        <f t="shared" si="411"/>
        <v>38.417489881581275</v>
      </c>
      <c r="DO179" s="51" t="e">
        <v>#REF!</v>
      </c>
      <c r="DP179" s="80" t="e">
        <f t="shared" si="412"/>
        <v>#REF!</v>
      </c>
      <c r="DQ179" s="15"/>
      <c r="DR179">
        <v>62.42</v>
      </c>
      <c r="DS179" s="135">
        <f t="shared" si="413"/>
        <v>49096</v>
      </c>
      <c r="DT179" s="108">
        <f t="shared" si="414"/>
        <v>-14.020292606994991</v>
      </c>
      <c r="DU179" s="158">
        <f t="shared" si="415"/>
        <v>0</v>
      </c>
      <c r="DV179" s="159">
        <f t="shared" si="416"/>
        <v>-14.020292606994991</v>
      </c>
      <c r="DW179" s="141"/>
      <c r="DX179" s="142"/>
      <c r="DY179" s="24">
        <f t="shared" si="417"/>
        <v>-4.9911740068040196</v>
      </c>
      <c r="DZ179" s="158">
        <f t="shared" si="418"/>
        <v>0</v>
      </c>
      <c r="EA179" s="159">
        <f t="shared" si="419"/>
        <v>-4.9911740068040196</v>
      </c>
      <c r="EB179" s="143"/>
      <c r="EC179" s="142"/>
      <c r="ED179" s="24">
        <f t="shared" si="420"/>
        <v>4.0379445933869524</v>
      </c>
      <c r="EE179" s="158">
        <f t="shared" si="421"/>
        <v>0</v>
      </c>
      <c r="EF179" s="159">
        <f t="shared" si="422"/>
        <v>4.0379445933869524</v>
      </c>
      <c r="EG179" s="143"/>
      <c r="EH179" s="142"/>
      <c r="EI179" s="24">
        <f t="shared" si="423"/>
        <v>13.067063193577924</v>
      </c>
      <c r="EJ179" s="158">
        <f t="shared" si="424"/>
        <v>0</v>
      </c>
      <c r="EK179" s="159">
        <f t="shared" si="425"/>
        <v>13.067063193577924</v>
      </c>
      <c r="EL179" s="143"/>
      <c r="EM179" s="142"/>
      <c r="EN179" s="24">
        <f t="shared" si="426"/>
        <v>22.096181793768896</v>
      </c>
      <c r="EO179" s="158">
        <f t="shared" si="427"/>
        <v>0</v>
      </c>
      <c r="EP179" s="159">
        <f t="shared" si="428"/>
        <v>22.096181793768896</v>
      </c>
      <c r="EQ179" s="143"/>
      <c r="ER179" s="142"/>
      <c r="ES179" s="51"/>
      <c r="ET179" s="80"/>
      <c r="EU179" s="67"/>
      <c r="EV179" s="34"/>
    </row>
    <row r="180" spans="1:152" ht="17" thickBot="1">
      <c r="A180">
        <f t="shared" si="330"/>
        <v>2034</v>
      </c>
      <c r="B180" s="13">
        <v>49126</v>
      </c>
      <c r="C180" s="111">
        <f t="shared" si="331"/>
        <v>2.9180000000000001</v>
      </c>
      <c r="D180" s="108">
        <f t="shared" si="311"/>
        <v>17.229962683883059</v>
      </c>
      <c r="E180" s="158">
        <f t="shared" si="312"/>
        <v>-0.1527606077051907</v>
      </c>
      <c r="F180" s="159">
        <f t="shared" si="429"/>
        <v>14.597903113555324</v>
      </c>
      <c r="G180" s="141">
        <f t="shared" si="313"/>
        <v>0.38174798781100738</v>
      </c>
      <c r="H180" s="80">
        <f t="shared" si="430"/>
        <v>23.807466268514162</v>
      </c>
      <c r="I180" s="24">
        <f t="shared" si="314"/>
        <v>22.48162235579888</v>
      </c>
      <c r="J180" s="158">
        <f t="shared" si="315"/>
        <v>-0.16485577251543143</v>
      </c>
      <c r="K180" s="159">
        <f t="shared" si="431"/>
        <v>18.775397134933463</v>
      </c>
      <c r="L180" s="143">
        <f t="shared" si="316"/>
        <v>0.36024781011541296</v>
      </c>
      <c r="M180" s="142">
        <f t="shared" si="317"/>
        <v>30.580577577317136</v>
      </c>
      <c r="N180" s="24">
        <f t="shared" si="318"/>
        <v>27.733282027714704</v>
      </c>
      <c r="O180" s="158">
        <f t="shared" si="319"/>
        <v>-0.17695093732567213</v>
      </c>
      <c r="P180" s="159">
        <f t="shared" si="432"/>
        <v>22.825851777793371</v>
      </c>
      <c r="Q180" s="143">
        <f t="shared" si="320"/>
        <v>0.33874763241981853</v>
      </c>
      <c r="R180" s="142">
        <f t="shared" si="433"/>
        <v>37.127865653834164</v>
      </c>
      <c r="S180" s="24">
        <f t="shared" si="321"/>
        <v>32.984941699630525</v>
      </c>
      <c r="T180" s="158">
        <f t="shared" si="322"/>
        <v>-0.18904610213591286</v>
      </c>
      <c r="U180" s="159">
        <f t="shared" si="323"/>
        <v>26.749267042135042</v>
      </c>
      <c r="V180" s="143">
        <f t="shared" si="324"/>
        <v>0.31724745472422416</v>
      </c>
      <c r="W180" s="142">
        <f t="shared" si="325"/>
        <v>43.44933049806523</v>
      </c>
      <c r="X180" s="24">
        <f t="shared" si="326"/>
        <v>38.23660137154635</v>
      </c>
      <c r="Y180" s="158">
        <f t="shared" si="327"/>
        <v>-0.20114126694615359</v>
      </c>
      <c r="Z180" s="159">
        <f t="shared" si="434"/>
        <v>30.545642927958482</v>
      </c>
      <c r="AA180" s="143">
        <f t="shared" si="328"/>
        <v>0.29574727702862974</v>
      </c>
      <c r="AB180" s="142">
        <f t="shared" si="435"/>
        <v>49.544972110010356</v>
      </c>
      <c r="AC180" s="144" t="e">
        <v>#REF!</v>
      </c>
      <c r="AD180" s="80" t="e">
        <f t="shared" si="332"/>
        <v>#REF!</v>
      </c>
      <c r="AE180">
        <v>29.12</v>
      </c>
      <c r="AG180" s="135">
        <f t="shared" si="333"/>
        <v>49126</v>
      </c>
      <c r="AH180" s="108">
        <f t="shared" si="334"/>
        <v>22.809685600402297</v>
      </c>
      <c r="AI180" s="158">
        <f t="shared" si="335"/>
        <v>-4.2407702254090865E-2</v>
      </c>
      <c r="AJ180" s="159">
        <f t="shared" si="336"/>
        <v>21.842379244951012</v>
      </c>
      <c r="AK180" s="143">
        <f t="shared" si="337"/>
        <v>0.3117688683883526</v>
      </c>
      <c r="AL180" s="142">
        <f t="shared" si="338"/>
        <v>29.921035468333823</v>
      </c>
      <c r="AM180" s="24">
        <f t="shared" si="339"/>
        <v>24.218486219823372</v>
      </c>
      <c r="AN180" s="158">
        <f t="shared" si="340"/>
        <v>-5.2581911505659037E-2</v>
      </c>
      <c r="AO180" s="159">
        <f t="shared" si="341"/>
        <v>22.945031920611598</v>
      </c>
      <c r="AP180" s="143">
        <f t="shared" si="342"/>
        <v>0.29496607785526968</v>
      </c>
      <c r="AQ180" s="142">
        <f t="shared" si="343"/>
        <v>31.362118111676569</v>
      </c>
      <c r="AR180" s="24">
        <f t="shared" si="344"/>
        <v>25.627286839244444</v>
      </c>
      <c r="AS180" s="158">
        <f t="shared" si="345"/>
        <v>-6.2756120757227182E-2</v>
      </c>
      <c r="AT180" s="159">
        <f t="shared" si="346"/>
        <v>24.019017731680723</v>
      </c>
      <c r="AU180" s="143">
        <f t="shared" si="347"/>
        <v>0.2781632873221867</v>
      </c>
      <c r="AV180" s="142">
        <f t="shared" si="348"/>
        <v>32.755857191597286</v>
      </c>
      <c r="AW180" s="24">
        <f t="shared" si="349"/>
        <v>27.03608745866552</v>
      </c>
      <c r="AX180" s="158">
        <f t="shared" si="350"/>
        <v>-7.2930330008795355E-2</v>
      </c>
      <c r="AY180" s="159">
        <f t="shared" si="351"/>
        <v>25.064336678158391</v>
      </c>
      <c r="AZ180" s="143">
        <f t="shared" si="352"/>
        <v>0.26136049678910378</v>
      </c>
      <c r="BA180" s="142">
        <f t="shared" si="353"/>
        <v>34.102252708096003</v>
      </c>
      <c r="BB180" s="24">
        <f t="shared" si="329"/>
        <v>28.444888078086592</v>
      </c>
      <c r="BC180" s="158">
        <f t="shared" si="354"/>
        <v>-8.31045392603635E-2</v>
      </c>
      <c r="BD180" s="159">
        <f t="shared" si="355"/>
        <v>26.080988760044598</v>
      </c>
      <c r="BE180" s="143">
        <f t="shared" si="356"/>
        <v>0.24455770625602086</v>
      </c>
      <c r="BF180" s="142">
        <f t="shared" si="357"/>
        <v>35.401304661172681</v>
      </c>
      <c r="BG180" s="153" t="e">
        <v>#REF!</v>
      </c>
      <c r="BH180" s="80" t="e">
        <f t="shared" si="358"/>
        <v>#REF!</v>
      </c>
      <c r="BI180" s="24">
        <v>33.94</v>
      </c>
      <c r="BJ180" s="154">
        <v>51.7</v>
      </c>
      <c r="BK180" s="135">
        <f t="shared" si="359"/>
        <v>49126</v>
      </c>
      <c r="BL180" s="108">
        <f t="shared" si="360"/>
        <v>21.046896982116674</v>
      </c>
      <c r="BM180" s="158">
        <f t="shared" si="361"/>
        <v>-0.23265642984608317</v>
      </c>
      <c r="BN180" s="159">
        <f t="shared" si="362"/>
        <v>16.150201070919106</v>
      </c>
      <c r="BO180" s="141">
        <f t="shared" si="363"/>
        <v>0.26577072535486734</v>
      </c>
      <c r="BP180" s="142">
        <f t="shared" si="364"/>
        <v>26.640546059522993</v>
      </c>
      <c r="BQ180" s="24">
        <f t="shared" si="365"/>
        <v>22.633958134217103</v>
      </c>
      <c r="BR180" s="158">
        <f t="shared" si="366"/>
        <v>-0.23442510072874476</v>
      </c>
      <c r="BS180" s="159">
        <f t="shared" si="367"/>
        <v>17.327990218713065</v>
      </c>
      <c r="BT180" s="143">
        <f t="shared" si="368"/>
        <v>0.25090321044703179</v>
      </c>
      <c r="BU180" s="142">
        <f t="shared" si="369"/>
        <v>28.312890895215887</v>
      </c>
      <c r="BV180" s="24">
        <f t="shared" si="370"/>
        <v>24.221019286317532</v>
      </c>
      <c r="BW180" s="158">
        <f t="shared" si="371"/>
        <v>-0.23619377161140631</v>
      </c>
      <c r="BX180" s="159">
        <f t="shared" si="372"/>
        <v>18.500165388809581</v>
      </c>
      <c r="BY180" s="143">
        <f t="shared" si="373"/>
        <v>0.23603569553919618</v>
      </c>
      <c r="BZ180" s="142">
        <f t="shared" si="374"/>
        <v>29.938044420231776</v>
      </c>
      <c r="CA180" s="24">
        <f t="shared" si="375"/>
        <v>25.80808043841796</v>
      </c>
      <c r="CB180" s="158">
        <f t="shared" si="376"/>
        <v>-0.23796244249406789</v>
      </c>
      <c r="CC180" s="159">
        <f t="shared" si="377"/>
        <v>19.66672658120865</v>
      </c>
      <c r="CD180" s="143">
        <f t="shared" si="378"/>
        <v>0.22116818063136057</v>
      </c>
      <c r="CE180" s="142">
        <f t="shared" si="379"/>
        <v>31.516006634570665</v>
      </c>
      <c r="CF180" s="24">
        <f t="shared" si="380"/>
        <v>27.395141590518396</v>
      </c>
      <c r="CG180" s="158">
        <f t="shared" si="381"/>
        <v>-0.23973111337672948</v>
      </c>
      <c r="CH180" s="159">
        <f t="shared" si="382"/>
        <v>20.827673795910272</v>
      </c>
      <c r="CI180" s="143">
        <f t="shared" si="383"/>
        <v>0.2063006657235249</v>
      </c>
      <c r="CJ180" s="142">
        <f t="shared" si="384"/>
        <v>33.046777538232568</v>
      </c>
      <c r="CK180" s="15" t="e">
        <v>#REF!</v>
      </c>
      <c r="CL180" s="80" t="e">
        <f t="shared" si="385"/>
        <v>#REF!</v>
      </c>
      <c r="CM180" s="15"/>
      <c r="CN180" s="34">
        <v>46.75</v>
      </c>
      <c r="CO180" s="135">
        <f t="shared" si="386"/>
        <v>49126</v>
      </c>
      <c r="CP180" s="108">
        <f t="shared" si="387"/>
        <v>23.55177066028552</v>
      </c>
      <c r="CQ180" s="158">
        <f t="shared" si="388"/>
        <v>-7.4519603731697054E-2</v>
      </c>
      <c r="CR180" s="159">
        <f t="shared" si="389"/>
        <v>21.796702043501234</v>
      </c>
      <c r="CS180" s="141">
        <f t="shared" si="390"/>
        <v>0.40669059320082196</v>
      </c>
      <c r="CT180" s="142">
        <f t="shared" si="391"/>
        <v>33.130054241046757</v>
      </c>
      <c r="CU180" s="24">
        <f t="shared" si="392"/>
        <v>25.080833544546461</v>
      </c>
      <c r="CV180" s="158">
        <f t="shared" si="393"/>
        <v>-7.2413842844595094E-2</v>
      </c>
      <c r="CW180" s="159">
        <f t="shared" si="394"/>
        <v>23.264634005840225</v>
      </c>
      <c r="CX180" s="143">
        <f t="shared" si="395"/>
        <v>0.38157540124950051</v>
      </c>
      <c r="CY180" s="142">
        <f t="shared" si="396"/>
        <v>34.651062667978707</v>
      </c>
      <c r="CZ180" s="24">
        <f t="shared" si="397"/>
        <v>26.609896428807399</v>
      </c>
      <c r="DA180" s="158">
        <f t="shared" si="398"/>
        <v>-7.0308081957493149E-2</v>
      </c>
      <c r="DB180" s="159">
        <f t="shared" si="399"/>
        <v>24.739005649810405</v>
      </c>
      <c r="DC180" s="143">
        <f t="shared" si="400"/>
        <v>0.35646020929817912</v>
      </c>
      <c r="DD180" s="142">
        <f t="shared" si="401"/>
        <v>36.095265679222948</v>
      </c>
      <c r="DE180" s="24">
        <f t="shared" si="402"/>
        <v>28.138959313068337</v>
      </c>
      <c r="DF180" s="158">
        <f t="shared" si="403"/>
        <v>-6.8202321070391203E-2</v>
      </c>
      <c r="DG180" s="159">
        <f t="shared" si="404"/>
        <v>26.219816975411774</v>
      </c>
      <c r="DH180" s="143">
        <f t="shared" si="405"/>
        <v>0.33134501734685778</v>
      </c>
      <c r="DI180" s="142">
        <f t="shared" si="406"/>
        <v>37.462663274779487</v>
      </c>
      <c r="DJ180" s="24">
        <f t="shared" si="407"/>
        <v>29.668022197329282</v>
      </c>
      <c r="DK180" s="158">
        <f t="shared" si="408"/>
        <v>-6.6096560183289244E-2</v>
      </c>
      <c r="DL180" s="159">
        <f t="shared" si="409"/>
        <v>27.707067982644347</v>
      </c>
      <c r="DM180" s="143">
        <f t="shared" si="410"/>
        <v>0.30622982539553628</v>
      </c>
      <c r="DN180" s="142">
        <f t="shared" si="411"/>
        <v>38.753255454648318</v>
      </c>
      <c r="DO180" s="51" t="e">
        <v>#REF!</v>
      </c>
      <c r="DP180" s="80" t="e">
        <f t="shared" si="412"/>
        <v>#REF!</v>
      </c>
      <c r="DQ180" s="15"/>
      <c r="DR180">
        <v>61.79</v>
      </c>
      <c r="DS180" s="135">
        <f t="shared" si="413"/>
        <v>49126</v>
      </c>
      <c r="DT180" s="108">
        <f t="shared" si="414"/>
        <v>-14.21515421376351</v>
      </c>
      <c r="DU180" s="158">
        <f t="shared" si="415"/>
        <v>0</v>
      </c>
      <c r="DV180" s="159">
        <f t="shared" si="416"/>
        <v>-14.21515421376351</v>
      </c>
      <c r="DW180" s="141"/>
      <c r="DX180" s="142"/>
      <c r="DY180" s="24">
        <f t="shared" si="417"/>
        <v>-5.0605440416449365</v>
      </c>
      <c r="DZ180" s="158">
        <f t="shared" si="418"/>
        <v>0</v>
      </c>
      <c r="EA180" s="159">
        <f t="shared" si="419"/>
        <v>-5.0605440416449365</v>
      </c>
      <c r="EB180" s="143"/>
      <c r="EC180" s="142"/>
      <c r="ED180" s="24">
        <f t="shared" si="420"/>
        <v>4.094066130473637</v>
      </c>
      <c r="EE180" s="158">
        <f t="shared" si="421"/>
        <v>0</v>
      </c>
      <c r="EF180" s="159">
        <f t="shared" si="422"/>
        <v>4.094066130473637</v>
      </c>
      <c r="EG180" s="143"/>
      <c r="EH180" s="142"/>
      <c r="EI180" s="24">
        <f t="shared" si="423"/>
        <v>13.248676302592211</v>
      </c>
      <c r="EJ180" s="158">
        <f t="shared" si="424"/>
        <v>0</v>
      </c>
      <c r="EK180" s="159">
        <f t="shared" si="425"/>
        <v>13.248676302592211</v>
      </c>
      <c r="EL180" s="143"/>
      <c r="EM180" s="142"/>
      <c r="EN180" s="24">
        <f t="shared" si="426"/>
        <v>22.403286474710786</v>
      </c>
      <c r="EO180" s="158">
        <f t="shared" si="427"/>
        <v>0</v>
      </c>
      <c r="EP180" s="159">
        <f t="shared" si="428"/>
        <v>22.403286474710786</v>
      </c>
      <c r="EQ180" s="143"/>
      <c r="ER180" s="142"/>
      <c r="ES180" s="51"/>
      <c r="ET180" s="80"/>
      <c r="EU180" s="67"/>
      <c r="EV180" s="34"/>
    </row>
    <row r="181" spans="1:152" ht="17" thickBot="1">
      <c r="A181">
        <f t="shared" si="330"/>
        <v>2034</v>
      </c>
      <c r="B181" s="13">
        <v>49157</v>
      </c>
      <c r="C181" s="111">
        <f t="shared" si="331"/>
        <v>2.9580000000000002</v>
      </c>
      <c r="D181" s="108">
        <f t="shared" si="311"/>
        <v>17.466151343017852</v>
      </c>
      <c r="E181" s="158">
        <f t="shared" si="312"/>
        <v>-0.15330457683819107</v>
      </c>
      <c r="F181" s="159">
        <f t="shared" si="429"/>
        <v>14.788510402384697</v>
      </c>
      <c r="G181" s="141">
        <f t="shared" si="313"/>
        <v>0.38078103670253433</v>
      </c>
      <c r="H181" s="80">
        <f t="shared" si="430"/>
        <v>24.116930558615554</v>
      </c>
      <c r="I181" s="24">
        <f t="shared" si="314"/>
        <v>22.789800866502087</v>
      </c>
      <c r="J181" s="158">
        <f t="shared" si="315"/>
        <v>-0.16556554239977161</v>
      </c>
      <c r="K181" s="159">
        <f t="shared" si="431"/>
        <v>19.016595124856885</v>
      </c>
      <c r="L181" s="143">
        <f t="shared" si="316"/>
        <v>0.35898613415847391</v>
      </c>
      <c r="M181" s="142">
        <f t="shared" si="317"/>
        <v>30.971023377809111</v>
      </c>
      <c r="N181" s="24">
        <f t="shared" si="318"/>
        <v>28.113450389986323</v>
      </c>
      <c r="O181" s="158">
        <f t="shared" si="319"/>
        <v>-0.17782650796135219</v>
      </c>
      <c r="P181" s="159">
        <f t="shared" si="432"/>
        <v>23.114133680390342</v>
      </c>
      <c r="Q181" s="143">
        <f t="shared" si="320"/>
        <v>0.33719123161441356</v>
      </c>
      <c r="R181" s="142">
        <f t="shared" si="433"/>
        <v>37.59305935191653</v>
      </c>
      <c r="S181" s="24">
        <f t="shared" si="321"/>
        <v>33.437099913470561</v>
      </c>
      <c r="T181" s="158">
        <f t="shared" si="322"/>
        <v>-0.19008747352293273</v>
      </c>
      <c r="U181" s="159">
        <f t="shared" si="323"/>
        <v>27.081126068985068</v>
      </c>
      <c r="V181" s="143">
        <f t="shared" si="324"/>
        <v>0.31539632907035309</v>
      </c>
      <c r="W181" s="142">
        <f t="shared" si="325"/>
        <v>43.983038480937793</v>
      </c>
      <c r="X181" s="24">
        <f t="shared" si="326"/>
        <v>38.760749436954796</v>
      </c>
      <c r="Y181" s="158">
        <f t="shared" si="327"/>
        <v>-0.20234843908451328</v>
      </c>
      <c r="Z181" s="159">
        <f t="shared" si="434"/>
        <v>30.917572290641065</v>
      </c>
      <c r="AA181" s="143">
        <f t="shared" si="328"/>
        <v>0.29360142652629273</v>
      </c>
      <c r="AB181" s="142">
        <f t="shared" si="435"/>
        <v>50.140960764872922</v>
      </c>
      <c r="AC181" s="144" t="e">
        <v>#REF!</v>
      </c>
      <c r="AD181" s="80" t="e">
        <f t="shared" si="332"/>
        <v>#REF!</v>
      </c>
      <c r="AE181">
        <v>44.77</v>
      </c>
      <c r="AG181" s="135">
        <f t="shared" si="333"/>
        <v>49157</v>
      </c>
      <c r="AH181" s="108">
        <f t="shared" si="334"/>
        <v>23.122361208358463</v>
      </c>
      <c r="AI181" s="158">
        <f t="shared" si="335"/>
        <v>-4.4665812464543916E-2</v>
      </c>
      <c r="AJ181" s="159">
        <f t="shared" si="336"/>
        <v>22.089582158888479</v>
      </c>
      <c r="AK181" s="143">
        <f t="shared" si="337"/>
        <v>0.3080395807426311</v>
      </c>
      <c r="AL181" s="142">
        <f t="shared" si="338"/>
        <v>30.244963660760881</v>
      </c>
      <c r="AM181" s="24">
        <f t="shared" si="339"/>
        <v>24.550473693707175</v>
      </c>
      <c r="AN181" s="158">
        <f t="shared" si="340"/>
        <v>-5.4979489971788156E-2</v>
      </c>
      <c r="AO181" s="159">
        <f t="shared" si="341"/>
        <v>23.200701171461354</v>
      </c>
      <c r="AP181" s="143">
        <f t="shared" si="342"/>
        <v>0.29100645723445445</v>
      </c>
      <c r="AQ181" s="142">
        <f t="shared" si="343"/>
        <v>31.694820066740569</v>
      </c>
      <c r="AR181" s="24">
        <f t="shared" si="344"/>
        <v>25.978586179055885</v>
      </c>
      <c r="AS181" s="158">
        <f t="shared" si="345"/>
        <v>-6.5293167479032369E-2</v>
      </c>
      <c r="AT181" s="159">
        <f t="shared" si="346"/>
        <v>24.282362000798315</v>
      </c>
      <c r="AU181" s="143">
        <f t="shared" si="347"/>
        <v>0.27397333372627786</v>
      </c>
      <c r="AV181" s="142">
        <f t="shared" si="348"/>
        <v>33.096026040027233</v>
      </c>
      <c r="AW181" s="24">
        <f t="shared" si="349"/>
        <v>27.406698664404594</v>
      </c>
      <c r="AX181" s="158">
        <f t="shared" si="350"/>
        <v>-7.5606844986276581E-2</v>
      </c>
      <c r="AY181" s="159">
        <f t="shared" si="351"/>
        <v>25.334564646899363</v>
      </c>
      <c r="AZ181" s="143">
        <f t="shared" si="352"/>
        <v>0.25694021021810126</v>
      </c>
      <c r="BA181" s="142">
        <f t="shared" si="353"/>
        <v>34.448581580620868</v>
      </c>
      <c r="BB181" s="24">
        <f t="shared" si="329"/>
        <v>28.834811149753303</v>
      </c>
      <c r="BC181" s="158">
        <f t="shared" si="354"/>
        <v>-8.5920522493520765E-2</v>
      </c>
      <c r="BD181" s="159">
        <f t="shared" si="355"/>
        <v>26.3573091097645</v>
      </c>
      <c r="BE181" s="143">
        <f t="shared" si="356"/>
        <v>0.23990708670992467</v>
      </c>
      <c r="BF181" s="142">
        <f t="shared" si="357"/>
        <v>35.752486688521472</v>
      </c>
      <c r="BG181" s="153" t="e">
        <v>#REF!</v>
      </c>
      <c r="BH181" s="80" t="e">
        <f t="shared" si="358"/>
        <v>#REF!</v>
      </c>
      <c r="BI181" s="24">
        <v>50.6</v>
      </c>
      <c r="BJ181" s="154">
        <v>76.3</v>
      </c>
      <c r="BK181" s="135">
        <f t="shared" si="359"/>
        <v>49157</v>
      </c>
      <c r="BL181" s="108">
        <f t="shared" si="360"/>
        <v>21.335408249863303</v>
      </c>
      <c r="BM181" s="158">
        <f t="shared" si="361"/>
        <v>-0.23297795588048198</v>
      </c>
      <c r="BN181" s="159">
        <f t="shared" si="362"/>
        <v>16.364728447934578</v>
      </c>
      <c r="BO181" s="141">
        <f t="shared" si="363"/>
        <v>0.26306796524469478</v>
      </c>
      <c r="BP181" s="142">
        <f t="shared" si="364"/>
        <v>26.948070685819715</v>
      </c>
      <c r="BQ181" s="24">
        <f t="shared" si="365"/>
        <v>22.944224866694377</v>
      </c>
      <c r="BR181" s="158">
        <f t="shared" si="366"/>
        <v>-0.23477087173754604</v>
      </c>
      <c r="BS181" s="159">
        <f t="shared" si="367"/>
        <v>17.557589193398258</v>
      </c>
      <c r="BT181" s="143">
        <f t="shared" si="368"/>
        <v>0.2479966461571767</v>
      </c>
      <c r="BU181" s="142">
        <f t="shared" si="369"/>
        <v>28.634315682310678</v>
      </c>
      <c r="BV181" s="24">
        <f t="shared" si="370"/>
        <v>24.553041483525451</v>
      </c>
      <c r="BW181" s="158">
        <f t="shared" si="371"/>
        <v>-0.23656378759461011</v>
      </c>
      <c r="BX181" s="159">
        <f t="shared" si="372"/>
        <v>18.744680993215088</v>
      </c>
      <c r="BY181" s="143">
        <f t="shared" si="373"/>
        <v>0.23292532706965863</v>
      </c>
      <c r="BZ181" s="142">
        <f t="shared" si="374"/>
        <v>30.272066701630514</v>
      </c>
      <c r="CA181" s="24">
        <f t="shared" si="375"/>
        <v>26.161858100356522</v>
      </c>
      <c r="CB181" s="158">
        <f t="shared" si="376"/>
        <v>-0.23835670345167415</v>
      </c>
      <c r="CC181" s="159">
        <f t="shared" si="377"/>
        <v>19.926003847385065</v>
      </c>
      <c r="CD181" s="143">
        <f t="shared" si="378"/>
        <v>0.21785400798214061</v>
      </c>
      <c r="CE181" s="142">
        <f t="shared" si="379"/>
        <v>31.861323743779224</v>
      </c>
      <c r="CF181" s="24">
        <f t="shared" si="380"/>
        <v>27.7706747171876</v>
      </c>
      <c r="CG181" s="158">
        <f t="shared" si="381"/>
        <v>-0.24014961930873821</v>
      </c>
      <c r="CH181" s="159">
        <f t="shared" si="382"/>
        <v>21.101557755908196</v>
      </c>
      <c r="CI181" s="143">
        <f t="shared" si="383"/>
        <v>0.20278268889462248</v>
      </c>
      <c r="CJ181" s="142">
        <f t="shared" si="384"/>
        <v>33.402086808756813</v>
      </c>
      <c r="CK181" s="15" t="e">
        <v>#REF!</v>
      </c>
      <c r="CL181" s="80" t="e">
        <f t="shared" si="385"/>
        <v>#REF!</v>
      </c>
      <c r="CM181" s="15"/>
      <c r="CN181" s="34">
        <v>69.010000000000005</v>
      </c>
      <c r="CO181" s="135">
        <f t="shared" si="386"/>
        <v>49157</v>
      </c>
      <c r="CP181" s="108">
        <f t="shared" si="387"/>
        <v>23.874618784484088</v>
      </c>
      <c r="CQ181" s="158">
        <f t="shared" si="388"/>
        <v>-7.4074990917267144E-2</v>
      </c>
      <c r="CR181" s="159">
        <f t="shared" si="389"/>
        <v>22.106106614870214</v>
      </c>
      <c r="CS181" s="141">
        <f t="shared" si="390"/>
        <v>0.40138774222338147</v>
      </c>
      <c r="CT181" s="142">
        <f t="shared" si="391"/>
        <v>33.457598114832088</v>
      </c>
      <c r="CU181" s="24">
        <f t="shared" si="392"/>
        <v>25.424642092107074</v>
      </c>
      <c r="CV181" s="158">
        <f t="shared" si="393"/>
        <v>-7.1940364219512651E-2</v>
      </c>
      <c r="CW181" s="159">
        <f t="shared" si="394"/>
        <v>23.595584079850138</v>
      </c>
      <c r="CX181" s="143">
        <f t="shared" si="395"/>
        <v>0.37592827073879992</v>
      </c>
      <c r="CY181" s="142">
        <f t="shared" si="396"/>
        <v>34.982483827945792</v>
      </c>
      <c r="CZ181" s="24">
        <f t="shared" si="397"/>
        <v>26.974665399730053</v>
      </c>
      <c r="DA181" s="158">
        <f t="shared" si="398"/>
        <v>-6.9805737521758171E-2</v>
      </c>
      <c r="DB181" s="159">
        <f t="shared" si="399"/>
        <v>25.091678987099243</v>
      </c>
      <c r="DC181" s="143">
        <f t="shared" si="400"/>
        <v>0.35046879925421848</v>
      </c>
      <c r="DD181" s="142">
        <f t="shared" si="401"/>
        <v>36.428443992657762</v>
      </c>
      <c r="DE181" s="24">
        <f t="shared" si="402"/>
        <v>28.524688707353032</v>
      </c>
      <c r="DF181" s="158">
        <f t="shared" si="403"/>
        <v>-6.7671110824003691E-2</v>
      </c>
      <c r="DG181" s="159">
        <f t="shared" si="404"/>
        <v>26.594391336617541</v>
      </c>
      <c r="DH181" s="143">
        <f t="shared" si="405"/>
        <v>0.32500932776963709</v>
      </c>
      <c r="DI181" s="142">
        <f t="shared" si="406"/>
        <v>37.795478608967997</v>
      </c>
      <c r="DJ181" s="24">
        <f t="shared" si="407"/>
        <v>30.074712014976015</v>
      </c>
      <c r="DK181" s="158">
        <f t="shared" si="408"/>
        <v>-6.5536484126249211E-2</v>
      </c>
      <c r="DL181" s="159">
        <f t="shared" si="409"/>
        <v>28.103721128405024</v>
      </c>
      <c r="DM181" s="143">
        <f t="shared" si="410"/>
        <v>0.29954985628505559</v>
      </c>
      <c r="DN181" s="142">
        <f t="shared" si="411"/>
        <v>39.083587676876512</v>
      </c>
      <c r="DO181" s="51" t="e">
        <v>#REF!</v>
      </c>
      <c r="DP181" s="80" t="e">
        <f t="shared" si="412"/>
        <v>#REF!</v>
      </c>
      <c r="DQ181" s="15"/>
      <c r="DR181">
        <v>92.18</v>
      </c>
      <c r="DS181" s="135">
        <f t="shared" si="413"/>
        <v>49157</v>
      </c>
      <c r="DT181" s="108">
        <f t="shared" si="414"/>
        <v>-14.410015820532029</v>
      </c>
      <c r="DU181" s="158">
        <f t="shared" si="415"/>
        <v>0</v>
      </c>
      <c r="DV181" s="159">
        <f t="shared" si="416"/>
        <v>-14.410015820532029</v>
      </c>
      <c r="DW181" s="141"/>
      <c r="DX181" s="142"/>
      <c r="DY181" s="24">
        <f t="shared" si="417"/>
        <v>-5.1299140764858544</v>
      </c>
      <c r="DZ181" s="158">
        <f t="shared" si="418"/>
        <v>0</v>
      </c>
      <c r="EA181" s="159">
        <f t="shared" si="419"/>
        <v>-5.1299140764858544</v>
      </c>
      <c r="EB181" s="143"/>
      <c r="EC181" s="142"/>
      <c r="ED181" s="24">
        <f t="shared" si="420"/>
        <v>4.1501876675603215</v>
      </c>
      <c r="EE181" s="158">
        <f t="shared" si="421"/>
        <v>0</v>
      </c>
      <c r="EF181" s="159">
        <f t="shared" si="422"/>
        <v>4.1501876675603215</v>
      </c>
      <c r="EG181" s="143"/>
      <c r="EH181" s="142"/>
      <c r="EI181" s="24">
        <f t="shared" si="423"/>
        <v>13.430289411606498</v>
      </c>
      <c r="EJ181" s="158">
        <f t="shared" si="424"/>
        <v>0</v>
      </c>
      <c r="EK181" s="159">
        <f t="shared" si="425"/>
        <v>13.430289411606498</v>
      </c>
      <c r="EL181" s="143"/>
      <c r="EM181" s="142"/>
      <c r="EN181" s="24">
        <f t="shared" si="426"/>
        <v>22.710391155652676</v>
      </c>
      <c r="EO181" s="158">
        <f t="shared" si="427"/>
        <v>0</v>
      </c>
      <c r="EP181" s="159">
        <f t="shared" si="428"/>
        <v>22.710391155652676</v>
      </c>
      <c r="EQ181" s="143"/>
      <c r="ER181" s="142"/>
      <c r="ES181" s="51"/>
      <c r="ET181" s="80"/>
      <c r="EU181" s="67"/>
      <c r="EV181" s="34"/>
    </row>
    <row r="182" spans="1:152" ht="17" thickBot="1">
      <c r="A182">
        <f t="shared" si="330"/>
        <v>2034</v>
      </c>
      <c r="B182" s="13">
        <v>49188</v>
      </c>
      <c r="C182" s="111">
        <f t="shared" si="331"/>
        <v>2.9729999999999999</v>
      </c>
      <c r="D182" s="108">
        <f t="shared" si="311"/>
        <v>17.554722090193398</v>
      </c>
      <c r="E182" s="158">
        <f t="shared" si="312"/>
        <v>-0.15350856526306622</v>
      </c>
      <c r="F182" s="159">
        <f t="shared" si="429"/>
        <v>14.859921888535954</v>
      </c>
      <c r="G182" s="141">
        <f t="shared" si="313"/>
        <v>0.38041843003685694</v>
      </c>
      <c r="H182" s="80">
        <f t="shared" si="430"/>
        <v>24.232861907478103</v>
      </c>
      <c r="I182" s="24">
        <f t="shared" si="314"/>
        <v>22.905367808015786</v>
      </c>
      <c r="J182" s="158">
        <f t="shared" si="315"/>
        <v>-0.16583170610639919</v>
      </c>
      <c r="K182" s="159">
        <f t="shared" si="431"/>
        <v>19.106931585417936</v>
      </c>
      <c r="L182" s="143">
        <f t="shared" si="316"/>
        <v>0.3585130056746218</v>
      </c>
      <c r="M182" s="142">
        <f t="shared" si="317"/>
        <v>31.117240066950249</v>
      </c>
      <c r="N182" s="24">
        <f t="shared" si="318"/>
        <v>28.256013525838178</v>
      </c>
      <c r="O182" s="158">
        <f t="shared" si="319"/>
        <v>-0.17815484694973219</v>
      </c>
      <c r="P182" s="159">
        <f t="shared" si="432"/>
        <v>23.222067760732916</v>
      </c>
      <c r="Q182" s="143">
        <f t="shared" si="320"/>
        <v>0.33660758131238666</v>
      </c>
      <c r="R182" s="142">
        <f t="shared" si="433"/>
        <v>37.767201896300648</v>
      </c>
      <c r="S182" s="24">
        <f t="shared" si="321"/>
        <v>33.606659243660573</v>
      </c>
      <c r="T182" s="158">
        <f t="shared" si="322"/>
        <v>-0.19047798779306518</v>
      </c>
      <c r="U182" s="159">
        <f t="shared" si="323"/>
        <v>27.205330414480894</v>
      </c>
      <c r="V182" s="143">
        <f t="shared" si="324"/>
        <v>0.31470215695015147</v>
      </c>
      <c r="W182" s="142">
        <f t="shared" si="325"/>
        <v>44.182747395529304</v>
      </c>
      <c r="X182" s="24">
        <f t="shared" si="326"/>
        <v>38.957304961482961</v>
      </c>
      <c r="Y182" s="158">
        <f t="shared" si="327"/>
        <v>-0.20280112863639815</v>
      </c>
      <c r="Z182" s="159">
        <f t="shared" si="434"/>
        <v>31.05671954666186</v>
      </c>
      <c r="AA182" s="143">
        <f t="shared" si="328"/>
        <v>0.29279673258791633</v>
      </c>
      <c r="AB182" s="142">
        <f t="shared" si="435"/>
        <v>50.363876564636193</v>
      </c>
      <c r="AC182" s="144" t="e">
        <v>#REF!</v>
      </c>
      <c r="AD182" s="80" t="e">
        <f t="shared" si="332"/>
        <v>#REF!</v>
      </c>
      <c r="AE182">
        <v>34.81</v>
      </c>
      <c r="AG182" s="135">
        <f t="shared" si="333"/>
        <v>49188</v>
      </c>
      <c r="AH182" s="108">
        <f t="shared" si="334"/>
        <v>23.23961456134202</v>
      </c>
      <c r="AI182" s="158">
        <f t="shared" si="335"/>
        <v>-4.5512603793463793E-2</v>
      </c>
      <c r="AJ182" s="159">
        <f t="shared" si="336"/>
        <v>22.181919191498849</v>
      </c>
      <c r="AK182" s="143">
        <f t="shared" si="337"/>
        <v>0.3066410978754856</v>
      </c>
      <c r="AL182" s="142">
        <f t="shared" si="338"/>
        <v>30.36583548463506</v>
      </c>
      <c r="AM182" s="24">
        <f t="shared" si="339"/>
        <v>24.674968996413597</v>
      </c>
      <c r="AN182" s="158">
        <f t="shared" si="340"/>
        <v>-5.5878581896586552E-2</v>
      </c>
      <c r="AO182" s="159">
        <f t="shared" si="341"/>
        <v>23.296166720551764</v>
      </c>
      <c r="AP182" s="143">
        <f t="shared" si="342"/>
        <v>0.28952159950164885</v>
      </c>
      <c r="AQ182" s="142">
        <f t="shared" si="343"/>
        <v>31.818905487908857</v>
      </c>
      <c r="AR182" s="24">
        <f t="shared" si="344"/>
        <v>26.11032343148517</v>
      </c>
      <c r="AS182" s="158">
        <f t="shared" si="345"/>
        <v>-6.6244559999709282E-2</v>
      </c>
      <c r="AT182" s="159">
        <f t="shared" si="346"/>
        <v>24.380656544316338</v>
      </c>
      <c r="AU182" s="143">
        <f t="shared" si="347"/>
        <v>0.2724021011278121</v>
      </c>
      <c r="AV182" s="142">
        <f t="shared" si="348"/>
        <v>33.222830395348474</v>
      </c>
      <c r="AW182" s="24">
        <f t="shared" si="349"/>
        <v>27.545677866556744</v>
      </c>
      <c r="AX182" s="158">
        <f t="shared" si="350"/>
        <v>-7.6610538102832013E-2</v>
      </c>
      <c r="AY182" s="159">
        <f t="shared" si="351"/>
        <v>25.435388662792562</v>
      </c>
      <c r="AZ182" s="143">
        <f t="shared" si="352"/>
        <v>0.25528260275397535</v>
      </c>
      <c r="BA182" s="142">
        <f t="shared" si="353"/>
        <v>34.577610206953921</v>
      </c>
      <c r="BB182" s="24">
        <f t="shared" si="329"/>
        <v>28.981032301628318</v>
      </c>
      <c r="BC182" s="158">
        <f t="shared" si="354"/>
        <v>-8.6976516205954743E-2</v>
      </c>
      <c r="BD182" s="159">
        <f t="shared" si="355"/>
        <v>26.460363075980446</v>
      </c>
      <c r="BE182" s="143">
        <f t="shared" si="356"/>
        <v>0.2381631043801386</v>
      </c>
      <c r="BF182" s="142">
        <f t="shared" si="357"/>
        <v>35.88324492272519</v>
      </c>
      <c r="BG182" s="153" t="e">
        <v>#REF!</v>
      </c>
      <c r="BH182" s="80" t="e">
        <f t="shared" si="358"/>
        <v>#REF!</v>
      </c>
      <c r="BI182" s="24">
        <v>28.51</v>
      </c>
      <c r="BJ182" s="154">
        <v>40.26</v>
      </c>
      <c r="BK182" s="135">
        <f t="shared" si="359"/>
        <v>49188</v>
      </c>
      <c r="BL182" s="108">
        <f t="shared" si="360"/>
        <v>21.443599975268288</v>
      </c>
      <c r="BM182" s="158">
        <f t="shared" si="361"/>
        <v>-0.23309852814338153</v>
      </c>
      <c r="BN182" s="159">
        <f t="shared" si="362"/>
        <v>16.445128382937799</v>
      </c>
      <c r="BO182" s="141">
        <f t="shared" si="363"/>
        <v>0.26205443020338004</v>
      </c>
      <c r="BP182" s="142">
        <f t="shared" si="364"/>
        <v>27.062990348296434</v>
      </c>
      <c r="BQ182" s="24">
        <f t="shared" si="365"/>
        <v>23.060574891373349</v>
      </c>
      <c r="BR182" s="158">
        <f t="shared" si="366"/>
        <v>-0.23490053586584653</v>
      </c>
      <c r="BS182" s="159">
        <f t="shared" si="367"/>
        <v>17.643633492015265</v>
      </c>
      <c r="BT182" s="143">
        <f t="shared" si="368"/>
        <v>0.24690668454848111</v>
      </c>
      <c r="BU182" s="142">
        <f t="shared" si="369"/>
        <v>28.754384981584291</v>
      </c>
      <c r="BV182" s="24">
        <f t="shared" si="370"/>
        <v>24.677549807478417</v>
      </c>
      <c r="BW182" s="158">
        <f t="shared" si="371"/>
        <v>-0.2367025435883115</v>
      </c>
      <c r="BX182" s="159">
        <f t="shared" si="372"/>
        <v>18.836310998521032</v>
      </c>
      <c r="BY182" s="143">
        <f t="shared" si="373"/>
        <v>0.23175893889358209</v>
      </c>
      <c r="BZ182" s="142">
        <f t="shared" si="374"/>
        <v>30.396792565353138</v>
      </c>
      <c r="CA182" s="24">
        <f t="shared" si="375"/>
        <v>26.294524723583478</v>
      </c>
      <c r="CB182" s="158">
        <f t="shared" si="376"/>
        <v>-0.2385045513107765</v>
      </c>
      <c r="CC182" s="159">
        <f t="shared" si="377"/>
        <v>20.023160902455082</v>
      </c>
      <c r="CD182" s="143">
        <f t="shared" si="378"/>
        <v>0.21661119323868314</v>
      </c>
      <c r="CE182" s="142">
        <f t="shared" si="379"/>
        <v>31.990213099602951</v>
      </c>
      <c r="CF182" s="24">
        <f t="shared" si="380"/>
        <v>27.911499639688547</v>
      </c>
      <c r="CG182" s="158">
        <f t="shared" si="381"/>
        <v>-0.2403065590332415</v>
      </c>
      <c r="CH182" s="159">
        <f t="shared" si="382"/>
        <v>21.204183203817433</v>
      </c>
      <c r="CI182" s="143">
        <f t="shared" si="383"/>
        <v>0.20146344758378415</v>
      </c>
      <c r="CJ182" s="142">
        <f t="shared" si="384"/>
        <v>33.53464658433375</v>
      </c>
      <c r="CK182" s="15" t="e">
        <v>#REF!</v>
      </c>
      <c r="CL182" s="80" t="e">
        <f t="shared" si="385"/>
        <v>#REF!</v>
      </c>
      <c r="CM182" s="15"/>
      <c r="CN182" s="34">
        <v>40.340000000000003</v>
      </c>
      <c r="CO182" s="135">
        <f t="shared" si="386"/>
        <v>49188</v>
      </c>
      <c r="CP182" s="108">
        <f t="shared" si="387"/>
        <v>23.995686831058549</v>
      </c>
      <c r="CQ182" s="158">
        <f t="shared" si="388"/>
        <v>-7.3908261111855916E-2</v>
      </c>
      <c r="CR182" s="159">
        <f t="shared" si="389"/>
        <v>22.222207343190352</v>
      </c>
      <c r="CS182" s="141">
        <f t="shared" si="390"/>
        <v>0.39939917310684131</v>
      </c>
      <c r="CT182" s="142">
        <f t="shared" si="391"/>
        <v>33.579544309514056</v>
      </c>
      <c r="CU182" s="24">
        <f t="shared" si="392"/>
        <v>25.553570297442299</v>
      </c>
      <c r="CV182" s="158">
        <f t="shared" si="393"/>
        <v>-7.1762809735106736E-2</v>
      </c>
      <c r="CW182" s="159">
        <f t="shared" si="394"/>
        <v>23.719774294134272</v>
      </c>
      <c r="CX182" s="143">
        <f t="shared" si="395"/>
        <v>0.37381059679728729</v>
      </c>
      <c r="CY182" s="142">
        <f t="shared" si="396"/>
        <v>35.105765660630638</v>
      </c>
      <c r="CZ182" s="24">
        <f t="shared" si="397"/>
        <v>27.111453763826045</v>
      </c>
      <c r="DA182" s="158">
        <f t="shared" si="398"/>
        <v>-6.9617358358357556E-2</v>
      </c>
      <c r="DB182" s="159">
        <f t="shared" si="399"/>
        <v>25.224025971533724</v>
      </c>
      <c r="DC182" s="143">
        <f t="shared" si="400"/>
        <v>0.34822202048773332</v>
      </c>
      <c r="DD182" s="142">
        <f t="shared" si="401"/>
        <v>36.55225897182531</v>
      </c>
      <c r="DE182" s="24">
        <f t="shared" si="402"/>
        <v>28.669337230209788</v>
      </c>
      <c r="DF182" s="158">
        <f t="shared" si="403"/>
        <v>-6.747190698160839E-2</v>
      </c>
      <c r="DG182" s="159">
        <f t="shared" si="404"/>
        <v>26.734962375388708</v>
      </c>
      <c r="DH182" s="143">
        <f t="shared" si="405"/>
        <v>0.32263344417817941</v>
      </c>
      <c r="DI182" s="142">
        <f t="shared" si="406"/>
        <v>37.919024243098072</v>
      </c>
      <c r="DJ182" s="24">
        <f t="shared" si="407"/>
        <v>30.227220696593537</v>
      </c>
      <c r="DK182" s="158">
        <f t="shared" si="408"/>
        <v>-6.5326455604859196E-2</v>
      </c>
      <c r="DL182" s="159">
        <f t="shared" si="409"/>
        <v>28.252583505699238</v>
      </c>
      <c r="DM182" s="143">
        <f t="shared" si="410"/>
        <v>0.29704486786862538</v>
      </c>
      <c r="DN182" s="142">
        <f t="shared" si="411"/>
        <v>39.206061474448944</v>
      </c>
      <c r="DO182" s="51" t="e">
        <v>#REF!</v>
      </c>
      <c r="DP182" s="80" t="e">
        <f t="shared" si="412"/>
        <v>#REF!</v>
      </c>
      <c r="DQ182" s="15"/>
      <c r="DR182">
        <v>53.74</v>
      </c>
      <c r="DS182" s="135">
        <f t="shared" si="413"/>
        <v>49188</v>
      </c>
      <c r="DT182" s="108">
        <f t="shared" si="414"/>
        <v>-14.483088923070223</v>
      </c>
      <c r="DU182" s="158">
        <f t="shared" si="415"/>
        <v>0</v>
      </c>
      <c r="DV182" s="159">
        <f t="shared" si="416"/>
        <v>-14.483088923070223</v>
      </c>
      <c r="DW182" s="141"/>
      <c r="DX182" s="142"/>
      <c r="DY182" s="24">
        <f t="shared" si="417"/>
        <v>-5.1559278395511976</v>
      </c>
      <c r="DZ182" s="158">
        <f t="shared" si="418"/>
        <v>0</v>
      </c>
      <c r="EA182" s="159">
        <f t="shared" si="419"/>
        <v>-5.1559278395511976</v>
      </c>
      <c r="EB182" s="143"/>
      <c r="EC182" s="142"/>
      <c r="ED182" s="24">
        <f t="shared" si="420"/>
        <v>4.1712332439678281</v>
      </c>
      <c r="EE182" s="158">
        <f t="shared" si="421"/>
        <v>0</v>
      </c>
      <c r="EF182" s="159">
        <f t="shared" si="422"/>
        <v>4.1712332439678281</v>
      </c>
      <c r="EG182" s="143"/>
      <c r="EH182" s="142"/>
      <c r="EI182" s="24">
        <f t="shared" si="423"/>
        <v>13.498394327486853</v>
      </c>
      <c r="EJ182" s="158">
        <f t="shared" si="424"/>
        <v>0</v>
      </c>
      <c r="EK182" s="159">
        <f t="shared" si="425"/>
        <v>13.498394327486853</v>
      </c>
      <c r="EL182" s="143"/>
      <c r="EM182" s="142"/>
      <c r="EN182" s="24">
        <f t="shared" si="426"/>
        <v>22.82555541100588</v>
      </c>
      <c r="EO182" s="158">
        <f t="shared" si="427"/>
        <v>0</v>
      </c>
      <c r="EP182" s="159">
        <f t="shared" si="428"/>
        <v>22.82555541100588</v>
      </c>
      <c r="EQ182" s="143"/>
      <c r="ER182" s="142"/>
      <c r="ES182" s="51"/>
      <c r="ET182" s="80"/>
      <c r="EU182" s="67"/>
      <c r="EV182" s="34"/>
    </row>
    <row r="183" spans="1:152" ht="17" thickBot="1">
      <c r="A183">
        <f t="shared" si="330"/>
        <v>2034</v>
      </c>
      <c r="B183" s="13">
        <v>49218</v>
      </c>
      <c r="C183" s="111">
        <f t="shared" si="331"/>
        <v>3.0190000000000001</v>
      </c>
      <c r="D183" s="108">
        <f t="shared" si="311"/>
        <v>17.82633904819841</v>
      </c>
      <c r="E183" s="158">
        <f t="shared" si="312"/>
        <v>-0.15413412976601665</v>
      </c>
      <c r="F183" s="159">
        <f t="shared" si="429"/>
        <v>15.078691792090387</v>
      </c>
      <c r="G183" s="141">
        <f t="shared" si="313"/>
        <v>0.37930643626211291</v>
      </c>
      <c r="H183" s="80">
        <f t="shared" si="430"/>
        <v>24.587984184170693</v>
      </c>
      <c r="I183" s="24">
        <f t="shared" si="314"/>
        <v>23.259773095324476</v>
      </c>
      <c r="J183" s="158">
        <f t="shared" si="315"/>
        <v>-0.16664794147339043</v>
      </c>
      <c r="K183" s="159">
        <f t="shared" si="431"/>
        <v>19.383579789850501</v>
      </c>
      <c r="L183" s="143">
        <f t="shared" si="316"/>
        <v>0.35706207832414188</v>
      </c>
      <c r="M183" s="142">
        <f t="shared" si="317"/>
        <v>31.564956018088992</v>
      </c>
      <c r="N183" s="24">
        <f t="shared" si="318"/>
        <v>28.693207142450543</v>
      </c>
      <c r="O183" s="158">
        <f t="shared" si="319"/>
        <v>-0.17916175318076422</v>
      </c>
      <c r="P183" s="159">
        <f t="shared" si="432"/>
        <v>23.552481846430279</v>
      </c>
      <c r="Q183" s="143">
        <f t="shared" si="320"/>
        <v>0.33481772038617086</v>
      </c>
      <c r="R183" s="142">
        <f t="shared" si="433"/>
        <v>38.300201348454031</v>
      </c>
      <c r="S183" s="24">
        <f t="shared" si="321"/>
        <v>34.126641189576617</v>
      </c>
      <c r="T183" s="158">
        <f t="shared" si="322"/>
        <v>-0.19167556488813803</v>
      </c>
      <c r="U183" s="159">
        <f t="shared" si="323"/>
        <v>27.585397961829717</v>
      </c>
      <c r="V183" s="143">
        <f t="shared" si="324"/>
        <v>0.31257336244819978</v>
      </c>
      <c r="W183" s="142">
        <f t="shared" si="325"/>
        <v>44.793720175265818</v>
      </c>
      <c r="X183" s="24">
        <f t="shared" si="326"/>
        <v>39.56007523670268</v>
      </c>
      <c r="Y183" s="158">
        <f t="shared" si="327"/>
        <v>-0.20418937659551184</v>
      </c>
      <c r="Z183" s="159">
        <f t="shared" si="434"/>
        <v>31.482328136048814</v>
      </c>
      <c r="AA183" s="143">
        <f t="shared" si="328"/>
        <v>0.29032900451022875</v>
      </c>
      <c r="AB183" s="142">
        <f t="shared" si="435"/>
        <v>51.045512498524317</v>
      </c>
      <c r="AC183" s="144" t="e">
        <v>#REF!</v>
      </c>
      <c r="AD183" s="80" t="e">
        <f t="shared" si="332"/>
        <v>#REF!</v>
      </c>
      <c r="AE183">
        <v>27.61</v>
      </c>
      <c r="AG183" s="135">
        <f t="shared" si="333"/>
        <v>49218</v>
      </c>
      <c r="AH183" s="108">
        <f t="shared" si="334"/>
        <v>23.599191510491615</v>
      </c>
      <c r="AI183" s="158">
        <f t="shared" si="335"/>
        <v>-4.8109430535484846E-2</v>
      </c>
      <c r="AJ183" s="159">
        <f t="shared" si="336"/>
        <v>22.463847845824013</v>
      </c>
      <c r="AK183" s="143">
        <f t="shared" si="337"/>
        <v>0.30235241708290583</v>
      </c>
      <c r="AL183" s="142">
        <f t="shared" si="338"/>
        <v>30.734464104891149</v>
      </c>
      <c r="AM183" s="24">
        <f t="shared" si="339"/>
        <v>25.056754591379971</v>
      </c>
      <c r="AN183" s="158">
        <f t="shared" si="340"/>
        <v>-5.8635797132635017E-2</v>
      </c>
      <c r="AO183" s="159">
        <f t="shared" si="341"/>
        <v>23.587531812357593</v>
      </c>
      <c r="AP183" s="143">
        <f t="shared" si="342"/>
        <v>0.28496803578771135</v>
      </c>
      <c r="AQ183" s="142">
        <f t="shared" si="343"/>
        <v>32.197128730500239</v>
      </c>
      <c r="AR183" s="24">
        <f t="shared" si="344"/>
        <v>26.514317672268326</v>
      </c>
      <c r="AS183" s="158">
        <f t="shared" si="345"/>
        <v>-6.9162163729785217E-2</v>
      </c>
      <c r="AT183" s="159">
        <f t="shared" si="346"/>
        <v>24.680530092235365</v>
      </c>
      <c r="AU183" s="143">
        <f t="shared" si="347"/>
        <v>0.26758365449251692</v>
      </c>
      <c r="AV183" s="142">
        <f t="shared" si="348"/>
        <v>33.609115691389412</v>
      </c>
      <c r="AW183" s="24">
        <f t="shared" si="349"/>
        <v>27.971880753156682</v>
      </c>
      <c r="AX183" s="158">
        <f t="shared" si="350"/>
        <v>-7.9688530326935417E-2</v>
      </c>
      <c r="AY183" s="159">
        <f t="shared" si="351"/>
        <v>25.742842685457333</v>
      </c>
      <c r="AZ183" s="143">
        <f t="shared" si="352"/>
        <v>0.25019927319732244</v>
      </c>
      <c r="BA183" s="142">
        <f t="shared" si="353"/>
        <v>34.970424987558658</v>
      </c>
      <c r="BB183" s="24">
        <f t="shared" si="329"/>
        <v>29.429443834045038</v>
      </c>
      <c r="BC183" s="158">
        <f t="shared" si="354"/>
        <v>-9.0214896924085616E-2</v>
      </c>
      <c r="BD183" s="159">
        <f t="shared" si="355"/>
        <v>26.7744695920235</v>
      </c>
      <c r="BE183" s="143">
        <f t="shared" si="356"/>
        <v>0.23281489190212801</v>
      </c>
      <c r="BF183" s="142">
        <f t="shared" si="357"/>
        <v>36.281056619007984</v>
      </c>
      <c r="BG183" s="153" t="e">
        <v>#REF!</v>
      </c>
      <c r="BH183" s="80" t="e">
        <f t="shared" si="358"/>
        <v>#REF!</v>
      </c>
      <c r="BI183" s="24">
        <v>25.55</v>
      </c>
      <c r="BJ183" s="154">
        <v>30.2</v>
      </c>
      <c r="BK183" s="135">
        <f t="shared" si="359"/>
        <v>49218</v>
      </c>
      <c r="BL183" s="108">
        <f t="shared" si="360"/>
        <v>21.775387933176916</v>
      </c>
      <c r="BM183" s="158">
        <f t="shared" si="361"/>
        <v>-0.23346828308294015</v>
      </c>
      <c r="BN183" s="159">
        <f t="shared" si="362"/>
        <v>16.691525498953126</v>
      </c>
      <c r="BO183" s="141">
        <f t="shared" si="363"/>
        <v>0.25894625607668159</v>
      </c>
      <c r="BP183" s="142">
        <f t="shared" si="364"/>
        <v>27.414043113090425</v>
      </c>
      <c r="BQ183" s="24">
        <f t="shared" si="365"/>
        <v>23.417381633722218</v>
      </c>
      <c r="BR183" s="158">
        <f t="shared" si="366"/>
        <v>-0.23529817252596799</v>
      </c>
      <c r="BS183" s="159">
        <f t="shared" si="367"/>
        <v>17.907314529964214</v>
      </c>
      <c r="BT183" s="143">
        <f t="shared" si="368"/>
        <v>0.24356413561514778</v>
      </c>
      <c r="BU183" s="142">
        <f t="shared" si="369"/>
        <v>29.121015949709804</v>
      </c>
      <c r="BV183" s="24">
        <f t="shared" si="370"/>
        <v>25.059375334267521</v>
      </c>
      <c r="BW183" s="158">
        <f t="shared" si="371"/>
        <v>-0.23712806196899586</v>
      </c>
      <c r="BX183" s="159">
        <f t="shared" si="372"/>
        <v>19.117094227099006</v>
      </c>
      <c r="BY183" s="143">
        <f t="shared" si="373"/>
        <v>0.22818201515361397</v>
      </c>
      <c r="BZ183" s="142">
        <f t="shared" si="374"/>
        <v>30.777474096531453</v>
      </c>
      <c r="CA183" s="24">
        <f t="shared" si="375"/>
        <v>26.701369034812824</v>
      </c>
      <c r="CB183" s="158">
        <f t="shared" si="376"/>
        <v>-0.23895795141202369</v>
      </c>
      <c r="CC183" s="159">
        <f t="shared" si="377"/>
        <v>20.320864590357509</v>
      </c>
      <c r="CD183" s="143">
        <f t="shared" si="378"/>
        <v>0.21279989469208016</v>
      </c>
      <c r="CE183" s="142">
        <f t="shared" si="379"/>
        <v>32.383417553555361</v>
      </c>
      <c r="CF183" s="24">
        <f t="shared" si="380"/>
        <v>28.343362735358134</v>
      </c>
      <c r="CG183" s="158">
        <f t="shared" si="381"/>
        <v>-0.24078784085505156</v>
      </c>
      <c r="CH183" s="159">
        <f t="shared" si="382"/>
        <v>21.518625619739723</v>
      </c>
      <c r="CI183" s="143">
        <f t="shared" si="383"/>
        <v>0.19741777423054629</v>
      </c>
      <c r="CJ183" s="142">
        <f t="shared" si="384"/>
        <v>33.938846320781543</v>
      </c>
      <c r="CK183" s="15" t="e">
        <v>#REF!</v>
      </c>
      <c r="CL183" s="80" t="e">
        <f t="shared" si="385"/>
        <v>#REF!</v>
      </c>
      <c r="CM183" s="15"/>
      <c r="CN183" s="34">
        <v>28.3</v>
      </c>
      <c r="CO183" s="135">
        <f t="shared" si="386"/>
        <v>49218</v>
      </c>
      <c r="CP183" s="108">
        <f t="shared" si="387"/>
        <v>24.366962173886904</v>
      </c>
      <c r="CQ183" s="158">
        <f t="shared" si="388"/>
        <v>-7.3396956375261529E-2</v>
      </c>
      <c r="CR183" s="159">
        <f t="shared" si="389"/>
        <v>22.578501314212478</v>
      </c>
      <c r="CS183" s="141">
        <f t="shared" si="390"/>
        <v>0.39330089448278471</v>
      </c>
      <c r="CT183" s="142">
        <f t="shared" si="391"/>
        <v>33.950510192704805</v>
      </c>
      <c r="CU183" s="24">
        <f t="shared" si="392"/>
        <v>25.948950127137003</v>
      </c>
      <c r="CV183" s="158">
        <f t="shared" si="393"/>
        <v>-7.1218309316261927E-2</v>
      </c>
      <c r="CW183" s="159">
        <f t="shared" si="394"/>
        <v>24.100909770550306</v>
      </c>
      <c r="CX183" s="143">
        <f t="shared" si="395"/>
        <v>0.36731639670998162</v>
      </c>
      <c r="CY183" s="142">
        <f t="shared" si="396"/>
        <v>35.480424986243982</v>
      </c>
      <c r="CZ183" s="24">
        <f t="shared" si="397"/>
        <v>27.530938080387095</v>
      </c>
      <c r="DA183" s="158">
        <f t="shared" si="398"/>
        <v>-6.9039662257262352E-2</v>
      </c>
      <c r="DB183" s="159">
        <f t="shared" si="399"/>
        <v>25.630211413691569</v>
      </c>
      <c r="DC183" s="143">
        <f t="shared" si="400"/>
        <v>0.34133189893717858</v>
      </c>
      <c r="DD183" s="142">
        <f t="shared" si="401"/>
        <v>36.9281254548875</v>
      </c>
      <c r="DE183" s="24">
        <f t="shared" si="402"/>
        <v>29.112926033637187</v>
      </c>
      <c r="DF183" s="158">
        <f t="shared" si="403"/>
        <v>-6.6861015198262763E-2</v>
      </c>
      <c r="DG183" s="159">
        <f t="shared" si="404"/>
        <v>27.166406243636274</v>
      </c>
      <c r="DH183" s="143">
        <f t="shared" si="405"/>
        <v>0.3153474011643756</v>
      </c>
      <c r="DI183" s="142">
        <f t="shared" si="406"/>
        <v>38.293611598635366</v>
      </c>
      <c r="DJ183" s="24">
        <f t="shared" si="407"/>
        <v>30.694913986887286</v>
      </c>
      <c r="DK183" s="158">
        <f t="shared" si="408"/>
        <v>-6.4682368139263174E-2</v>
      </c>
      <c r="DL183" s="159">
        <f t="shared" si="409"/>
        <v>28.709494260384425</v>
      </c>
      <c r="DM183" s="143">
        <f t="shared" si="410"/>
        <v>0.28936290339157245</v>
      </c>
      <c r="DN183" s="142">
        <f t="shared" si="411"/>
        <v>39.576883417487572</v>
      </c>
      <c r="DO183" s="51" t="e">
        <v>#REF!</v>
      </c>
      <c r="DP183" s="80" t="e">
        <f t="shared" si="412"/>
        <v>#REF!</v>
      </c>
      <c r="DQ183" s="15"/>
      <c r="DR183">
        <v>36.68</v>
      </c>
      <c r="DS183" s="135">
        <f t="shared" si="413"/>
        <v>49218</v>
      </c>
      <c r="DT183" s="108">
        <f t="shared" si="414"/>
        <v>-14.707179770854022</v>
      </c>
      <c r="DU183" s="158">
        <f t="shared" si="415"/>
        <v>0</v>
      </c>
      <c r="DV183" s="159">
        <f t="shared" si="416"/>
        <v>-14.707179770854022</v>
      </c>
      <c r="DW183" s="141"/>
      <c r="DX183" s="142"/>
      <c r="DY183" s="24">
        <f t="shared" si="417"/>
        <v>-5.2357033796182533</v>
      </c>
      <c r="DZ183" s="158">
        <f t="shared" si="418"/>
        <v>0</v>
      </c>
      <c r="EA183" s="159">
        <f t="shared" si="419"/>
        <v>-5.2357033796182533</v>
      </c>
      <c r="EB183" s="143"/>
      <c r="EC183" s="142"/>
      <c r="ED183" s="24">
        <f t="shared" si="420"/>
        <v>4.2357730116175158</v>
      </c>
      <c r="EE183" s="158">
        <f t="shared" si="421"/>
        <v>0</v>
      </c>
      <c r="EF183" s="159">
        <f t="shared" si="422"/>
        <v>4.2357730116175158</v>
      </c>
      <c r="EG183" s="143"/>
      <c r="EH183" s="142"/>
      <c r="EI183" s="24">
        <f t="shared" si="423"/>
        <v>13.707249402853284</v>
      </c>
      <c r="EJ183" s="158">
        <f t="shared" si="424"/>
        <v>0</v>
      </c>
      <c r="EK183" s="159">
        <f t="shared" si="425"/>
        <v>13.707249402853284</v>
      </c>
      <c r="EL183" s="143"/>
      <c r="EM183" s="142"/>
      <c r="EN183" s="24">
        <f t="shared" si="426"/>
        <v>23.178725794089054</v>
      </c>
      <c r="EO183" s="158">
        <f t="shared" si="427"/>
        <v>0</v>
      </c>
      <c r="EP183" s="159">
        <f t="shared" si="428"/>
        <v>23.178725794089054</v>
      </c>
      <c r="EQ183" s="143"/>
      <c r="ER183" s="142"/>
      <c r="ES183" s="51"/>
      <c r="ET183" s="80"/>
      <c r="EU183" s="67"/>
      <c r="EV183" s="34"/>
    </row>
    <row r="184" spans="1:152" ht="17" thickBot="1">
      <c r="A184">
        <f t="shared" si="330"/>
        <v>2034</v>
      </c>
      <c r="B184" s="13">
        <v>49249</v>
      </c>
      <c r="C184" s="111">
        <f t="shared" si="331"/>
        <v>3.169</v>
      </c>
      <c r="D184" s="108">
        <f t="shared" si="311"/>
        <v>18.712046519953876</v>
      </c>
      <c r="E184" s="158">
        <f t="shared" si="312"/>
        <v>-0.15617401401476805</v>
      </c>
      <c r="F184" s="159">
        <f t="shared" si="429"/>
        <v>15.789711104501608</v>
      </c>
      <c r="G184" s="141">
        <f t="shared" si="313"/>
        <v>0.37568036960533902</v>
      </c>
      <c r="H184" s="80">
        <f t="shared" si="430"/>
        <v>25.741795072642446</v>
      </c>
      <c r="I184" s="24">
        <f t="shared" si="314"/>
        <v>24.415442510461499</v>
      </c>
      <c r="J184" s="158">
        <f t="shared" si="315"/>
        <v>-0.16930957853966622</v>
      </c>
      <c r="K184" s="159">
        <f t="shared" si="431"/>
        <v>20.281674229155811</v>
      </c>
      <c r="L184" s="143">
        <f t="shared" si="316"/>
        <v>0.35233079348562046</v>
      </c>
      <c r="M184" s="142">
        <f t="shared" si="317"/>
        <v>33.017754743474953</v>
      </c>
      <c r="N184" s="24">
        <f t="shared" si="318"/>
        <v>30.118838500969119</v>
      </c>
      <c r="O184" s="158">
        <f t="shared" si="319"/>
        <v>-0.18244514306456436</v>
      </c>
      <c r="P184" s="159">
        <f t="shared" si="432"/>
        <v>24.623802701721299</v>
      </c>
      <c r="Q184" s="143">
        <f t="shared" si="320"/>
        <v>0.32898121736590197</v>
      </c>
      <c r="R184" s="142">
        <f t="shared" si="433"/>
        <v>40.027370656664935</v>
      </c>
      <c r="S184" s="24">
        <f t="shared" si="321"/>
        <v>35.822234491476742</v>
      </c>
      <c r="T184" s="158">
        <f t="shared" si="322"/>
        <v>-0.19558070758946253</v>
      </c>
      <c r="U184" s="159">
        <f t="shared" si="323"/>
        <v>28.81609652219807</v>
      </c>
      <c r="V184" s="143">
        <f t="shared" si="324"/>
        <v>0.30563164124618342</v>
      </c>
      <c r="W184" s="142">
        <f t="shared" si="325"/>
        <v>46.770642812212422</v>
      </c>
      <c r="X184" s="24">
        <f t="shared" si="326"/>
        <v>41.525630481984358</v>
      </c>
      <c r="Y184" s="158">
        <f t="shared" si="327"/>
        <v>-0.20871627211436067</v>
      </c>
      <c r="Z184" s="159">
        <f t="shared" si="434"/>
        <v>32.858555690586115</v>
      </c>
      <c r="AA184" s="143">
        <f t="shared" si="328"/>
        <v>0.28228206512646492</v>
      </c>
      <c r="AB184" s="142">
        <f t="shared" si="435"/>
        <v>53.247571210117385</v>
      </c>
      <c r="AC184" s="144" t="e">
        <v>#REF!</v>
      </c>
      <c r="AD184" s="80" t="e">
        <f t="shared" si="332"/>
        <v>#REF!</v>
      </c>
      <c r="AE184">
        <v>22.42</v>
      </c>
      <c r="AG184" s="135">
        <f t="shared" si="333"/>
        <v>49249</v>
      </c>
      <c r="AH184" s="108">
        <f t="shared" si="334"/>
        <v>24.771725040327233</v>
      </c>
      <c r="AI184" s="158">
        <f t="shared" si="335"/>
        <v>-5.6577343824683782E-2</v>
      </c>
      <c r="AJ184" s="159">
        <f t="shared" si="336"/>
        <v>23.370206635590108</v>
      </c>
      <c r="AK184" s="143">
        <f t="shared" si="337"/>
        <v>0.28836758841145022</v>
      </c>
      <c r="AL184" s="142">
        <f t="shared" si="338"/>
        <v>31.915087650997933</v>
      </c>
      <c r="AM184" s="24">
        <f t="shared" si="339"/>
        <v>26.30170761844423</v>
      </c>
      <c r="AN184" s="158">
        <f t="shared" si="340"/>
        <v>-6.762671638061922E-2</v>
      </c>
      <c r="AO184" s="159">
        <f t="shared" si="341"/>
        <v>24.523009497005731</v>
      </c>
      <c r="AP184" s="143">
        <f t="shared" si="342"/>
        <v>0.27011945845965446</v>
      </c>
      <c r="AQ184" s="142">
        <f t="shared" si="343"/>
        <v>33.406310636902553</v>
      </c>
      <c r="AR184" s="24">
        <f t="shared" si="344"/>
        <v>27.831690196561222</v>
      </c>
      <c r="AS184" s="158">
        <f t="shared" si="345"/>
        <v>-7.8676088936554631E-2</v>
      </c>
      <c r="AT184" s="159">
        <f t="shared" si="346"/>
        <v>25.642001663401935</v>
      </c>
      <c r="AU184" s="143">
        <f t="shared" si="347"/>
        <v>0.25187132850785876</v>
      </c>
      <c r="AV184" s="142">
        <f t="shared" si="348"/>
        <v>34.841694980988244</v>
      </c>
      <c r="AW184" s="24">
        <f t="shared" si="349"/>
        <v>29.361672774678212</v>
      </c>
      <c r="AX184" s="158">
        <f t="shared" si="350"/>
        <v>-8.9725461492489986E-2</v>
      </c>
      <c r="AY184" s="159">
        <f t="shared" si="351"/>
        <v>26.727183134778731</v>
      </c>
      <c r="AZ184" s="143">
        <f t="shared" si="352"/>
        <v>0.23362319855606306</v>
      </c>
      <c r="BA184" s="142">
        <f t="shared" si="353"/>
        <v>36.221240683255012</v>
      </c>
      <c r="BB184" s="24">
        <f t="shared" si="329"/>
        <v>30.891655352795205</v>
      </c>
      <c r="BC184" s="158">
        <f t="shared" si="354"/>
        <v>-0.1007748340484254</v>
      </c>
      <c r="BD184" s="159">
        <f t="shared" si="355"/>
        <v>27.778553911136118</v>
      </c>
      <c r="BE184" s="143">
        <f t="shared" si="356"/>
        <v>0.21537506860426736</v>
      </c>
      <c r="BF184" s="142">
        <f t="shared" si="357"/>
        <v>37.544947743702856</v>
      </c>
      <c r="BG184" s="153" t="e">
        <v>#REF!</v>
      </c>
      <c r="BH184" s="80" t="e">
        <f t="shared" si="358"/>
        <v>#REF!</v>
      </c>
      <c r="BI184" s="24">
        <v>23.8</v>
      </c>
      <c r="BJ184" s="154">
        <v>25.07</v>
      </c>
      <c r="BK184" s="135">
        <f t="shared" si="359"/>
        <v>49249</v>
      </c>
      <c r="BL184" s="108">
        <f t="shared" si="360"/>
        <v>22.857305187226778</v>
      </c>
      <c r="BM184" s="158">
        <f t="shared" si="361"/>
        <v>-0.23467400571193564</v>
      </c>
      <c r="BN184" s="159">
        <f t="shared" si="362"/>
        <v>17.493289819160065</v>
      </c>
      <c r="BO184" s="141">
        <f t="shared" si="363"/>
        <v>0.24881090566353442</v>
      </c>
      <c r="BP184" s="142">
        <f t="shared" si="364"/>
        <v>28.544451991888476</v>
      </c>
      <c r="BQ184" s="24">
        <f t="shared" si="365"/>
        <v>24.580881880511992</v>
      </c>
      <c r="BR184" s="158">
        <f t="shared" si="366"/>
        <v>-0.23659481380897282</v>
      </c>
      <c r="BS184" s="159">
        <f t="shared" si="367"/>
        <v>18.765172708731903</v>
      </c>
      <c r="BT184" s="143">
        <f t="shared" si="368"/>
        <v>0.23266451952819142</v>
      </c>
      <c r="BU184" s="142">
        <f t="shared" si="369"/>
        <v>30.29998095282054</v>
      </c>
      <c r="BV184" s="24">
        <f t="shared" si="370"/>
        <v>26.304458573797209</v>
      </c>
      <c r="BW184" s="158">
        <f t="shared" si="371"/>
        <v>-0.23851562190601003</v>
      </c>
      <c r="BX184" s="159">
        <f t="shared" si="372"/>
        <v>20.030434278167089</v>
      </c>
      <c r="BY184" s="143">
        <f t="shared" si="373"/>
        <v>0.21651813339284837</v>
      </c>
      <c r="BZ184" s="142">
        <f t="shared" si="374"/>
        <v>31.999850844105286</v>
      </c>
      <c r="CA184" s="24">
        <f t="shared" si="375"/>
        <v>28.028035267082426</v>
      </c>
      <c r="CB184" s="158">
        <f t="shared" si="376"/>
        <v>-0.24043643000304721</v>
      </c>
      <c r="CC184" s="159">
        <f t="shared" si="377"/>
        <v>21.289074527465623</v>
      </c>
      <c r="CD184" s="143">
        <f t="shared" si="378"/>
        <v>0.20037174725750528</v>
      </c>
      <c r="CE184" s="142">
        <f t="shared" si="379"/>
        <v>33.644061665742711</v>
      </c>
      <c r="CF184" s="24">
        <f t="shared" si="380"/>
        <v>29.751611960367647</v>
      </c>
      <c r="CG184" s="158">
        <f t="shared" si="381"/>
        <v>-0.24235723810008442</v>
      </c>
      <c r="CH184" s="159">
        <f t="shared" si="382"/>
        <v>22.541093456627504</v>
      </c>
      <c r="CI184" s="143">
        <f t="shared" si="383"/>
        <v>0.1842253611221622</v>
      </c>
      <c r="CJ184" s="142">
        <f t="shared" si="384"/>
        <v>35.232613417732821</v>
      </c>
      <c r="CK184" s="15" t="e">
        <v>#REF!</v>
      </c>
      <c r="CL184" s="80" t="e">
        <f t="shared" si="385"/>
        <v>#REF!</v>
      </c>
      <c r="CM184" s="15"/>
      <c r="CN184" s="34">
        <v>22.45</v>
      </c>
      <c r="CO184" s="135">
        <f t="shared" si="386"/>
        <v>49249</v>
      </c>
      <c r="CP184" s="108">
        <f t="shared" si="387"/>
        <v>25.577642639631531</v>
      </c>
      <c r="CQ184" s="158">
        <f t="shared" si="388"/>
        <v>-7.1729658321149359E-2</v>
      </c>
      <c r="CR184" s="159">
        <f t="shared" si="389"/>
        <v>23.7429670724303</v>
      </c>
      <c r="CS184" s="141">
        <f t="shared" si="390"/>
        <v>0.37341520331738298</v>
      </c>
      <c r="CT184" s="142">
        <f t="shared" si="391"/>
        <v>35.128723266288901</v>
      </c>
      <c r="CU184" s="24">
        <f t="shared" si="392"/>
        <v>27.238232180489288</v>
      </c>
      <c r="CV184" s="158">
        <f t="shared" si="393"/>
        <v>-6.9442764472202767E-2</v>
      </c>
      <c r="CW184" s="159">
        <f t="shared" si="394"/>
        <v>25.346734038540397</v>
      </c>
      <c r="CX184" s="143">
        <f t="shared" si="395"/>
        <v>0.34613965729485463</v>
      </c>
      <c r="CY184" s="142">
        <f t="shared" si="396"/>
        <v>36.66646453276153</v>
      </c>
      <c r="CZ184" s="24">
        <f t="shared" si="397"/>
        <v>28.898821721347037</v>
      </c>
      <c r="DA184" s="158">
        <f t="shared" si="398"/>
        <v>-6.7155870623256203E-2</v>
      </c>
      <c r="DB184" s="159">
        <f t="shared" si="399"/>
        <v>26.95809618866371</v>
      </c>
      <c r="DC184" s="143">
        <f t="shared" si="400"/>
        <v>0.31886411127232633</v>
      </c>
      <c r="DD184" s="142">
        <f t="shared" si="401"/>
        <v>38.113618826341757</v>
      </c>
      <c r="DE184" s="24">
        <f t="shared" si="402"/>
        <v>30.559411262204783</v>
      </c>
      <c r="DF184" s="158">
        <f t="shared" si="403"/>
        <v>-6.4868976774309639E-2</v>
      </c>
      <c r="DG184" s="159">
        <f t="shared" si="404"/>
        <v>28.577053522800245</v>
      </c>
      <c r="DH184" s="143">
        <f t="shared" si="405"/>
        <v>0.29158856524979815</v>
      </c>
      <c r="DI184" s="142">
        <f t="shared" si="406"/>
        <v>39.470186147029594</v>
      </c>
      <c r="DJ184" s="24">
        <f t="shared" si="407"/>
        <v>32.22000080306254</v>
      </c>
      <c r="DK184" s="158">
        <f t="shared" si="408"/>
        <v>-6.2582082925363061E-2</v>
      </c>
      <c r="DL184" s="159">
        <f t="shared" si="409"/>
        <v>30.203606040950017</v>
      </c>
      <c r="DM184" s="143">
        <f t="shared" si="410"/>
        <v>0.2643130192272698</v>
      </c>
      <c r="DN184" s="142">
        <f t="shared" si="411"/>
        <v>40.736166494825056</v>
      </c>
      <c r="DO184" s="51" t="e">
        <v>#REF!</v>
      </c>
      <c r="DP184" s="80" t="e">
        <f t="shared" si="412"/>
        <v>#REF!</v>
      </c>
      <c r="DQ184" s="15"/>
      <c r="DR184">
        <v>31.58</v>
      </c>
      <c r="DS184" s="135">
        <f t="shared" si="413"/>
        <v>49249</v>
      </c>
      <c r="DT184" s="108">
        <f t="shared" si="414"/>
        <v>-15.43791079623597</v>
      </c>
      <c r="DU184" s="158">
        <f t="shared" si="415"/>
        <v>0</v>
      </c>
      <c r="DV184" s="159">
        <f t="shared" si="416"/>
        <v>-15.43791079623597</v>
      </c>
      <c r="DW184" s="141"/>
      <c r="DX184" s="142"/>
      <c r="DY184" s="24">
        <f t="shared" si="417"/>
        <v>-5.4958410102716941</v>
      </c>
      <c r="DZ184" s="158">
        <f t="shared" si="418"/>
        <v>0</v>
      </c>
      <c r="EA184" s="159">
        <f t="shared" si="419"/>
        <v>-5.4958410102716941</v>
      </c>
      <c r="EB184" s="143"/>
      <c r="EC184" s="142"/>
      <c r="ED184" s="24">
        <f t="shared" si="420"/>
        <v>4.4462287756925827</v>
      </c>
      <c r="EE184" s="158">
        <f t="shared" si="421"/>
        <v>0</v>
      </c>
      <c r="EF184" s="159">
        <f t="shared" si="422"/>
        <v>4.4462287756925827</v>
      </c>
      <c r="EG184" s="143"/>
      <c r="EH184" s="142"/>
      <c r="EI184" s="24">
        <f t="shared" si="423"/>
        <v>14.388298561656859</v>
      </c>
      <c r="EJ184" s="158">
        <f t="shared" si="424"/>
        <v>0</v>
      </c>
      <c r="EK184" s="159">
        <f t="shared" si="425"/>
        <v>14.388298561656859</v>
      </c>
      <c r="EL184" s="143"/>
      <c r="EM184" s="142"/>
      <c r="EN184" s="24">
        <f t="shared" si="426"/>
        <v>24.330368347621139</v>
      </c>
      <c r="EO184" s="158">
        <f t="shared" si="427"/>
        <v>0</v>
      </c>
      <c r="EP184" s="159">
        <f t="shared" si="428"/>
        <v>24.330368347621139</v>
      </c>
      <c r="EQ184" s="143"/>
      <c r="ER184" s="142"/>
      <c r="ES184" s="51"/>
      <c r="ET184" s="80"/>
      <c r="EU184" s="67"/>
      <c r="EV184" s="34"/>
    </row>
    <row r="185" spans="1:152" ht="17" thickBot="1">
      <c r="A185">
        <f t="shared" si="330"/>
        <v>2034</v>
      </c>
      <c r="B185" s="13">
        <v>49279</v>
      </c>
      <c r="C185" s="111">
        <f t="shared" si="331"/>
        <v>3.419</v>
      </c>
      <c r="D185" s="108">
        <f t="shared" si="311"/>
        <v>20.188225639546324</v>
      </c>
      <c r="E185" s="158">
        <f t="shared" si="312"/>
        <v>-0.15957382109602036</v>
      </c>
      <c r="F185" s="159">
        <f t="shared" si="429"/>
        <v>16.966713333095267</v>
      </c>
      <c r="G185" s="141">
        <f t="shared" si="313"/>
        <v>0.3696369251773825</v>
      </c>
      <c r="H185" s="80">
        <f t="shared" si="430"/>
        <v>27.650539289735427</v>
      </c>
      <c r="I185" s="24">
        <f t="shared" si="314"/>
        <v>26.341558202356538</v>
      </c>
      <c r="J185" s="158">
        <f t="shared" si="315"/>
        <v>-0.17374564031679249</v>
      </c>
      <c r="K185" s="159">
        <f t="shared" si="431"/>
        <v>21.764827305546042</v>
      </c>
      <c r="L185" s="143">
        <f t="shared" si="316"/>
        <v>0.34444531875475148</v>
      </c>
      <c r="M185" s="142">
        <f t="shared" si="317"/>
        <v>35.414784613864072</v>
      </c>
      <c r="N185" s="24">
        <f t="shared" si="318"/>
        <v>32.494890765166744</v>
      </c>
      <c r="O185" s="158">
        <f t="shared" si="319"/>
        <v>-0.18791745953756459</v>
      </c>
      <c r="P185" s="159">
        <f t="shared" si="432"/>
        <v>26.388533444625942</v>
      </c>
      <c r="Q185" s="143">
        <f t="shared" si="320"/>
        <v>0.31925371233212047</v>
      </c>
      <c r="R185" s="142">
        <f t="shared" si="433"/>
        <v>42.869005273772963</v>
      </c>
      <c r="S185" s="24">
        <f t="shared" si="321"/>
        <v>38.648223327976957</v>
      </c>
      <c r="T185" s="158">
        <f t="shared" si="322"/>
        <v>-0.20208927875833671</v>
      </c>
      <c r="U185" s="159">
        <f t="shared" si="323"/>
        <v>30.837831750334971</v>
      </c>
      <c r="V185" s="143">
        <f t="shared" si="324"/>
        <v>0.29406210590948945</v>
      </c>
      <c r="W185" s="142">
        <f t="shared" si="325"/>
        <v>50.013201269462115</v>
      </c>
      <c r="X185" s="24">
        <f t="shared" si="326"/>
        <v>44.801555890787164</v>
      </c>
      <c r="Y185" s="158">
        <f t="shared" si="327"/>
        <v>-0.21626109797910881</v>
      </c>
      <c r="Z185" s="159">
        <f t="shared" si="434"/>
        <v>35.112722222673121</v>
      </c>
      <c r="AA185" s="143">
        <f t="shared" si="328"/>
        <v>0.26887049948685848</v>
      </c>
      <c r="AB185" s="142">
        <f t="shared" si="435"/>
        <v>56.847372600931514</v>
      </c>
      <c r="AC185" s="144" t="e">
        <v>#REF!</v>
      </c>
      <c r="AD185" s="80" t="e">
        <f t="shared" si="332"/>
        <v>#REF!</v>
      </c>
      <c r="AE185">
        <v>24.62</v>
      </c>
      <c r="AG185" s="135">
        <f t="shared" si="333"/>
        <v>49279</v>
      </c>
      <c r="AH185" s="108">
        <f t="shared" si="334"/>
        <v>26.72594759005327</v>
      </c>
      <c r="AI185" s="158">
        <f t="shared" si="335"/>
        <v>-7.0690532640015416E-2</v>
      </c>
      <c r="AJ185" s="159">
        <f t="shared" si="336"/>
        <v>24.836676119603268</v>
      </c>
      <c r="AK185" s="143">
        <f t="shared" si="337"/>
        <v>0.26505954062569076</v>
      </c>
      <c r="AL185" s="142">
        <f t="shared" si="338"/>
        <v>33.80991498105908</v>
      </c>
      <c r="AM185" s="24">
        <f t="shared" si="339"/>
        <v>28.376629330217995</v>
      </c>
      <c r="AN185" s="158">
        <f t="shared" si="340"/>
        <v>-8.2611581793926178E-2</v>
      </c>
      <c r="AO185" s="159">
        <f t="shared" si="341"/>
        <v>26.032391095268768</v>
      </c>
      <c r="AP185" s="143">
        <f t="shared" si="342"/>
        <v>0.24537182957955961</v>
      </c>
      <c r="AQ185" s="142">
        <f t="shared" si="343"/>
        <v>35.33945478627458</v>
      </c>
      <c r="AR185" s="24">
        <f t="shared" si="344"/>
        <v>30.027311070382712</v>
      </c>
      <c r="AS185" s="158">
        <f t="shared" si="345"/>
        <v>-9.4532630947836913E-2</v>
      </c>
      <c r="AT185" s="159">
        <f t="shared" si="346"/>
        <v>27.188750354610324</v>
      </c>
      <c r="AU185" s="143">
        <f t="shared" si="347"/>
        <v>0.22568411853342851</v>
      </c>
      <c r="AV185" s="142">
        <f t="shared" si="348"/>
        <v>36.803998301231097</v>
      </c>
      <c r="AW185" s="24">
        <f t="shared" si="349"/>
        <v>31.67799281054743</v>
      </c>
      <c r="AX185" s="158">
        <f t="shared" si="350"/>
        <v>-0.10645368010174762</v>
      </c>
      <c r="AY185" s="159">
        <f t="shared" si="351"/>
        <v>28.305753897627952</v>
      </c>
      <c r="AZ185" s="143">
        <f t="shared" si="352"/>
        <v>0.20599640748729742</v>
      </c>
      <c r="BA185" s="142">
        <f t="shared" si="353"/>
        <v>38.203545525928639</v>
      </c>
      <c r="BB185" s="24">
        <f t="shared" si="329"/>
        <v>33.328674550712151</v>
      </c>
      <c r="BC185" s="158">
        <f t="shared" si="354"/>
        <v>-0.11837472925565838</v>
      </c>
      <c r="BD185" s="159">
        <f t="shared" si="355"/>
        <v>29.383401724321647</v>
      </c>
      <c r="BE185" s="143">
        <f t="shared" si="356"/>
        <v>0.18630869644116627</v>
      </c>
      <c r="BF185" s="142">
        <f t="shared" si="357"/>
        <v>39.5380964603672</v>
      </c>
      <c r="BG185" s="153" t="e">
        <v>#REF!</v>
      </c>
      <c r="BH185" s="80" t="e">
        <f t="shared" si="358"/>
        <v>#REF!</v>
      </c>
      <c r="BI185" s="24">
        <v>23.79</v>
      </c>
      <c r="BJ185" s="154">
        <v>25.1</v>
      </c>
      <c r="BK185" s="135">
        <f t="shared" si="359"/>
        <v>49279</v>
      </c>
      <c r="BL185" s="108">
        <f t="shared" si="360"/>
        <v>24.660500610643215</v>
      </c>
      <c r="BM185" s="158">
        <f t="shared" si="361"/>
        <v>-0.23668354342692813</v>
      </c>
      <c r="BN185" s="159">
        <f t="shared" si="362"/>
        <v>18.823765943434253</v>
      </c>
      <c r="BO185" s="141">
        <f t="shared" si="363"/>
        <v>0.23191865497495587</v>
      </c>
      <c r="BP185" s="142">
        <f t="shared" si="364"/>
        <v>30.379730743272667</v>
      </c>
      <c r="BQ185" s="24">
        <f t="shared" si="365"/>
        <v>26.52004895849495</v>
      </c>
      <c r="BR185" s="158">
        <f t="shared" si="366"/>
        <v>-0.2387558826139809</v>
      </c>
      <c r="BS185" s="159">
        <f t="shared" si="367"/>
        <v>20.188231262443505</v>
      </c>
      <c r="BT185" s="143">
        <f t="shared" si="368"/>
        <v>0.21449849271659743</v>
      </c>
      <c r="BU185" s="142">
        <f t="shared" si="369"/>
        <v>32.208559486862484</v>
      </c>
      <c r="BV185" s="24">
        <f t="shared" si="370"/>
        <v>28.379597306346689</v>
      </c>
      <c r="BW185" s="158">
        <f t="shared" si="371"/>
        <v>-0.24082822180103364</v>
      </c>
      <c r="BX185" s="159">
        <f t="shared" si="372"/>
        <v>21.544989351629813</v>
      </c>
      <c r="BY185" s="143">
        <f t="shared" si="373"/>
        <v>0.19707833045823897</v>
      </c>
      <c r="BZ185" s="142">
        <f t="shared" si="374"/>
        <v>33.97260096255863</v>
      </c>
      <c r="CA185" s="24">
        <f t="shared" si="375"/>
        <v>30.239145654198428</v>
      </c>
      <c r="CB185" s="158">
        <f t="shared" si="376"/>
        <v>-0.24290056098808638</v>
      </c>
      <c r="CC185" s="159">
        <f t="shared" si="377"/>
        <v>22.894040210993175</v>
      </c>
      <c r="CD185" s="143">
        <f t="shared" si="378"/>
        <v>0.17965816819988056</v>
      </c>
      <c r="CE185" s="142">
        <f t="shared" si="379"/>
        <v>35.671855170361098</v>
      </c>
      <c r="CF185" s="24">
        <f t="shared" si="380"/>
        <v>32.098694002050166</v>
      </c>
      <c r="CG185" s="158">
        <f t="shared" si="381"/>
        <v>-0.24497290017513912</v>
      </c>
      <c r="CH185" s="159">
        <f t="shared" si="382"/>
        <v>24.235383840533597</v>
      </c>
      <c r="CI185" s="143">
        <f t="shared" si="383"/>
        <v>0.1622380059415221</v>
      </c>
      <c r="CJ185" s="142">
        <f t="shared" si="384"/>
        <v>37.306322110269882</v>
      </c>
      <c r="CK185" s="15" t="e">
        <v>#REF!</v>
      </c>
      <c r="CL185" s="80" t="e">
        <f t="shared" si="385"/>
        <v>#REF!</v>
      </c>
      <c r="CM185" s="15"/>
      <c r="CN185" s="34">
        <v>23.83</v>
      </c>
      <c r="CO185" s="135">
        <f t="shared" si="386"/>
        <v>49279</v>
      </c>
      <c r="CP185" s="108">
        <f t="shared" si="387"/>
        <v>27.59544341587258</v>
      </c>
      <c r="CQ185" s="158">
        <f t="shared" si="388"/>
        <v>-6.895082823096238E-2</v>
      </c>
      <c r="CR185" s="159">
        <f t="shared" si="389"/>
        <v>25.692714736947512</v>
      </c>
      <c r="CS185" s="141">
        <f t="shared" si="390"/>
        <v>0.34027238470837995</v>
      </c>
      <c r="CT185" s="142">
        <f t="shared" si="391"/>
        <v>36.985410754076703</v>
      </c>
      <c r="CU185" s="24">
        <f t="shared" si="392"/>
        <v>29.387035602743097</v>
      </c>
      <c r="CV185" s="158">
        <f t="shared" si="393"/>
        <v>-6.6483523065437505E-2</v>
      </c>
      <c r="CW185" s="159">
        <f t="shared" si="394"/>
        <v>27.433281943423292</v>
      </c>
      <c r="CX185" s="143">
        <f t="shared" si="395"/>
        <v>0.31084509160297624</v>
      </c>
      <c r="CY185" s="142">
        <f t="shared" si="396"/>
        <v>38.521851376617704</v>
      </c>
      <c r="CZ185" s="24">
        <f t="shared" si="397"/>
        <v>31.178627789613603</v>
      </c>
      <c r="DA185" s="158">
        <f t="shared" si="398"/>
        <v>-6.4016217899912631E-2</v>
      </c>
      <c r="DB185" s="159">
        <f t="shared" si="399"/>
        <v>29.182689959213427</v>
      </c>
      <c r="DC185" s="143">
        <f t="shared" si="400"/>
        <v>0.28141779849757265</v>
      </c>
      <c r="DD185" s="142">
        <f t="shared" si="401"/>
        <v>39.952848582341908</v>
      </c>
      <c r="DE185" s="24">
        <f t="shared" si="402"/>
        <v>32.970219976484117</v>
      </c>
      <c r="DF185" s="158">
        <f t="shared" si="403"/>
        <v>-6.1548912734387763E-2</v>
      </c>
      <c r="DG185" s="159">
        <f t="shared" si="404"/>
        <v>30.940938784317925</v>
      </c>
      <c r="DH185" s="143">
        <f t="shared" si="405"/>
        <v>0.25199050539216894</v>
      </c>
      <c r="DI185" s="142">
        <f t="shared" si="406"/>
        <v>41.278402371249335</v>
      </c>
      <c r="DJ185" s="24">
        <f t="shared" si="407"/>
        <v>34.761812163354627</v>
      </c>
      <c r="DK185" s="158">
        <f t="shared" si="408"/>
        <v>-5.9081607568862889E-2</v>
      </c>
      <c r="DL185" s="159">
        <f t="shared" si="409"/>
        <v>32.708028418736781</v>
      </c>
      <c r="DM185" s="143">
        <f t="shared" si="410"/>
        <v>0.22256321228676534</v>
      </c>
      <c r="DN185" s="142">
        <f t="shared" si="411"/>
        <v>42.498512743339987</v>
      </c>
      <c r="DO185" s="51" t="e">
        <v>#REF!</v>
      </c>
      <c r="DP185" s="80" t="e">
        <f t="shared" si="412"/>
        <v>#REF!</v>
      </c>
      <c r="DQ185" s="15"/>
      <c r="DR185">
        <v>31.28</v>
      </c>
      <c r="DS185" s="135">
        <f t="shared" si="413"/>
        <v>49279</v>
      </c>
      <c r="DT185" s="108">
        <f t="shared" si="414"/>
        <v>-16.65579583853922</v>
      </c>
      <c r="DU185" s="158">
        <f t="shared" si="415"/>
        <v>0</v>
      </c>
      <c r="DV185" s="159">
        <f t="shared" si="416"/>
        <v>-16.65579583853922</v>
      </c>
      <c r="DW185" s="141"/>
      <c r="DX185" s="142"/>
      <c r="DY185" s="24">
        <f t="shared" si="417"/>
        <v>-5.9294037280274292</v>
      </c>
      <c r="DZ185" s="158">
        <f t="shared" si="418"/>
        <v>0</v>
      </c>
      <c r="EA185" s="159">
        <f t="shared" si="419"/>
        <v>-5.9294037280274292</v>
      </c>
      <c r="EB185" s="143"/>
      <c r="EC185" s="142"/>
      <c r="ED185" s="24">
        <f t="shared" si="420"/>
        <v>4.7969883824843613</v>
      </c>
      <c r="EE185" s="158">
        <f t="shared" si="421"/>
        <v>0</v>
      </c>
      <c r="EF185" s="159">
        <f t="shared" si="422"/>
        <v>4.7969883824843613</v>
      </c>
      <c r="EG185" s="143"/>
      <c r="EH185" s="142"/>
      <c r="EI185" s="24">
        <f t="shared" si="423"/>
        <v>15.52338049299615</v>
      </c>
      <c r="EJ185" s="158">
        <f t="shared" si="424"/>
        <v>0</v>
      </c>
      <c r="EK185" s="159">
        <f t="shared" si="425"/>
        <v>15.52338049299615</v>
      </c>
      <c r="EL185" s="143"/>
      <c r="EM185" s="142"/>
      <c r="EN185" s="24">
        <f t="shared" si="426"/>
        <v>26.249772603507942</v>
      </c>
      <c r="EO185" s="158">
        <f t="shared" si="427"/>
        <v>0</v>
      </c>
      <c r="EP185" s="159">
        <f t="shared" si="428"/>
        <v>26.249772603507942</v>
      </c>
      <c r="EQ185" s="143"/>
      <c r="ER185" s="142"/>
      <c r="ES185" s="51"/>
      <c r="ET185" s="80"/>
      <c r="EU185" s="67"/>
      <c r="EV185" s="34"/>
    </row>
    <row r="186" spans="1:152" ht="17" thickBot="1">
      <c r="A186">
        <f t="shared" si="330"/>
        <v>2035</v>
      </c>
      <c r="B186" s="13">
        <v>49310</v>
      </c>
      <c r="C186" s="111">
        <f t="shared" si="331"/>
        <v>3.6190000000000002</v>
      </c>
      <c r="D186" s="108">
        <f t="shared" si="311"/>
        <v>21.369168935220287</v>
      </c>
      <c r="E186" s="158">
        <f t="shared" si="312"/>
        <v>-0.16229366676102225</v>
      </c>
      <c r="F186" s="159">
        <f t="shared" si="429"/>
        <v>17.90108815308766</v>
      </c>
      <c r="G186" s="141">
        <f t="shared" si="313"/>
        <v>0.36480216963501721</v>
      </c>
      <c r="H186" s="80">
        <f t="shared" si="430"/>
        <v>29.16468812608586</v>
      </c>
      <c r="I186" s="24">
        <f t="shared" si="314"/>
        <v>27.882450755872568</v>
      </c>
      <c r="J186" s="158">
        <f t="shared" si="315"/>
        <v>-0.17729448973849352</v>
      </c>
      <c r="K186" s="159">
        <f t="shared" si="431"/>
        <v>22.93904587645147</v>
      </c>
      <c r="L186" s="143">
        <f t="shared" si="316"/>
        <v>0.33813693897005626</v>
      </c>
      <c r="M186" s="142">
        <f t="shared" si="317"/>
        <v>37.310537305446651</v>
      </c>
      <c r="N186" s="24">
        <f t="shared" si="318"/>
        <v>34.39573257652485</v>
      </c>
      <c r="O186" s="158">
        <f t="shared" si="319"/>
        <v>-0.19229531271596478</v>
      </c>
      <c r="P186" s="159">
        <f t="shared" si="432"/>
        <v>27.781594424627308</v>
      </c>
      <c r="Q186" s="143">
        <f t="shared" si="320"/>
        <v>0.3114717083050953</v>
      </c>
      <c r="R186" s="142">
        <f t="shared" si="433"/>
        <v>45.109030160540264</v>
      </c>
      <c r="S186" s="24">
        <f t="shared" si="321"/>
        <v>40.909014397177131</v>
      </c>
      <c r="T186" s="158">
        <f t="shared" si="322"/>
        <v>-0.20729613569343605</v>
      </c>
      <c r="U186" s="159">
        <f t="shared" si="323"/>
        <v>32.428733797615173</v>
      </c>
      <c r="V186" s="143">
        <f t="shared" si="324"/>
        <v>0.28480647764013428</v>
      </c>
      <c r="W186" s="142">
        <f t="shared" si="325"/>
        <v>52.560166691366689</v>
      </c>
      <c r="X186" s="24">
        <f t="shared" si="326"/>
        <v>47.422296217829413</v>
      </c>
      <c r="Y186" s="158">
        <f t="shared" si="327"/>
        <v>-0.22229695867090732</v>
      </c>
      <c r="Z186" s="159">
        <f t="shared" si="434"/>
        <v>36.880463995415063</v>
      </c>
      <c r="AA186" s="143">
        <f t="shared" si="328"/>
        <v>0.25814124697517327</v>
      </c>
      <c r="AB186" s="142">
        <f t="shared" si="435"/>
        <v>59.663946897925946</v>
      </c>
      <c r="AC186" s="144" t="e">
        <v>#REF!</v>
      </c>
      <c r="AD186" s="80" t="e">
        <f t="shared" si="332"/>
        <v>#REF!</v>
      </c>
      <c r="AE186">
        <v>42.7</v>
      </c>
      <c r="AG186" s="135">
        <f t="shared" si="333"/>
        <v>49310</v>
      </c>
      <c r="AH186" s="108">
        <f t="shared" si="334"/>
        <v>28.289325629834099</v>
      </c>
      <c r="AI186" s="158">
        <f t="shared" si="335"/>
        <v>-8.1981083692280701E-2</v>
      </c>
      <c r="AJ186" s="159">
        <f t="shared" si="336"/>
        <v>25.970136057776486</v>
      </c>
      <c r="AK186" s="143">
        <f t="shared" si="337"/>
        <v>0.24641310239708325</v>
      </c>
      <c r="AL186" s="142">
        <f t="shared" si="338"/>
        <v>35.260186123002839</v>
      </c>
      <c r="AM186" s="24">
        <f t="shared" si="339"/>
        <v>30.036566699637007</v>
      </c>
      <c r="AN186" s="158">
        <f t="shared" si="340"/>
        <v>-9.4599474124571745E-2</v>
      </c>
      <c r="AO186" s="159">
        <f t="shared" si="341"/>
        <v>27.195123285343723</v>
      </c>
      <c r="AP186" s="143">
        <f t="shared" si="342"/>
        <v>0.22557372647548374</v>
      </c>
      <c r="AQ186" s="142">
        <f t="shared" si="343"/>
        <v>36.812026980603548</v>
      </c>
      <c r="AR186" s="24">
        <f t="shared" si="344"/>
        <v>31.783807769439907</v>
      </c>
      <c r="AS186" s="158">
        <f t="shared" si="345"/>
        <v>-0.10721786455686276</v>
      </c>
      <c r="AT186" s="159">
        <f t="shared" si="346"/>
        <v>28.376015772914737</v>
      </c>
      <c r="AU186" s="143">
        <f t="shared" si="347"/>
        <v>0.20473435055388428</v>
      </c>
      <c r="AV186" s="142">
        <f t="shared" si="348"/>
        <v>38.291045011245693</v>
      </c>
      <c r="AW186" s="24">
        <f t="shared" si="349"/>
        <v>33.531048839242807</v>
      </c>
      <c r="AX186" s="158">
        <f t="shared" si="350"/>
        <v>-0.11983625498915375</v>
      </c>
      <c r="AY186" s="159">
        <f t="shared" si="351"/>
        <v>29.512813520489537</v>
      </c>
      <c r="AZ186" s="143">
        <f t="shared" si="352"/>
        <v>0.18389497463228482</v>
      </c>
      <c r="BA186" s="142">
        <f t="shared" si="353"/>
        <v>39.697240214929266</v>
      </c>
      <c r="BB186" s="24">
        <f t="shared" si="329"/>
        <v>35.278289909045711</v>
      </c>
      <c r="BC186" s="158">
        <f t="shared" si="354"/>
        <v>-0.13245464542144475</v>
      </c>
      <c r="BD186" s="159">
        <f t="shared" si="355"/>
        <v>30.605516528068126</v>
      </c>
      <c r="BE186" s="143">
        <f t="shared" si="356"/>
        <v>0.16305559871068537</v>
      </c>
      <c r="BF186" s="142">
        <f t="shared" si="357"/>
        <v>41.03061259165429</v>
      </c>
      <c r="BG186" s="153" t="e">
        <v>#REF!</v>
      </c>
      <c r="BH186" s="80" t="e">
        <f t="shared" si="358"/>
        <v>#REF!</v>
      </c>
      <c r="BI186" s="24">
        <v>37.04</v>
      </c>
      <c r="BJ186" s="154">
        <v>37.409999999999997</v>
      </c>
      <c r="BK186" s="135">
        <f t="shared" si="359"/>
        <v>49310</v>
      </c>
      <c r="BL186" s="108">
        <f t="shared" si="360"/>
        <v>26.103056949376366</v>
      </c>
      <c r="BM186" s="158">
        <f t="shared" si="361"/>
        <v>-0.23829117359892213</v>
      </c>
      <c r="BN186" s="159">
        <f t="shared" si="362"/>
        <v>19.882928874389972</v>
      </c>
      <c r="BO186" s="141">
        <f t="shared" si="363"/>
        <v>0.21840485442409296</v>
      </c>
      <c r="BP186" s="142">
        <f t="shared" si="364"/>
        <v>31.804091302428716</v>
      </c>
      <c r="BQ186" s="24">
        <f t="shared" si="365"/>
        <v>28.07138262088132</v>
      </c>
      <c r="BR186" s="158">
        <f t="shared" si="366"/>
        <v>-0.24048473765798734</v>
      </c>
      <c r="BS186" s="159">
        <f t="shared" si="367"/>
        <v>21.320643535601693</v>
      </c>
      <c r="BT186" s="143">
        <f t="shared" si="368"/>
        <v>0.19996567126732223</v>
      </c>
      <c r="BU186" s="142">
        <f t="shared" si="369"/>
        <v>33.684695490067696</v>
      </c>
      <c r="BV186" s="24">
        <f t="shared" si="370"/>
        <v>30.039708292386276</v>
      </c>
      <c r="BW186" s="158">
        <f t="shared" si="371"/>
        <v>-0.24267830171705251</v>
      </c>
      <c r="BX186" s="159">
        <f t="shared" si="372"/>
        <v>22.749722899914314</v>
      </c>
      <c r="BY186" s="143">
        <f t="shared" si="373"/>
        <v>0.18152648811055144</v>
      </c>
      <c r="BZ186" s="142">
        <f t="shared" si="374"/>
        <v>35.492711042568565</v>
      </c>
      <c r="CA186" s="24">
        <f t="shared" si="375"/>
        <v>32.008033963891229</v>
      </c>
      <c r="CB186" s="158">
        <f t="shared" si="376"/>
        <v>-0.24487186577611772</v>
      </c>
      <c r="CC186" s="159">
        <f t="shared" si="377"/>
        <v>24.170166967327837</v>
      </c>
      <c r="CD186" s="143">
        <f t="shared" si="378"/>
        <v>0.16308730495378071</v>
      </c>
      <c r="CE186" s="142">
        <f t="shared" si="379"/>
        <v>37.228137959931324</v>
      </c>
      <c r="CF186" s="24">
        <f t="shared" si="380"/>
        <v>33.976359635396186</v>
      </c>
      <c r="CG186" s="158">
        <f t="shared" si="381"/>
        <v>-0.24706542983518293</v>
      </c>
      <c r="CH186" s="159">
        <f t="shared" si="382"/>
        <v>25.581975737842271</v>
      </c>
      <c r="CI186" s="143">
        <f t="shared" si="383"/>
        <v>0.14464812179700998</v>
      </c>
      <c r="CJ186" s="142">
        <f t="shared" si="384"/>
        <v>38.890976242155986</v>
      </c>
      <c r="CK186" s="15" t="e">
        <v>#REF!</v>
      </c>
      <c r="CL186" s="80" t="e">
        <f t="shared" si="385"/>
        <v>#REF!</v>
      </c>
      <c r="CM186" s="15"/>
      <c r="CN186" s="34">
        <v>31.91</v>
      </c>
      <c r="CO186" s="135">
        <f t="shared" si="386"/>
        <v>49310</v>
      </c>
      <c r="CP186" s="108">
        <f t="shared" si="387"/>
        <v>29.209684036865422</v>
      </c>
      <c r="CQ186" s="158">
        <f t="shared" si="388"/>
        <v>-6.6727764158812819E-2</v>
      </c>
      <c r="CR186" s="159">
        <f t="shared" si="389"/>
        <v>27.260587129300024</v>
      </c>
      <c r="CS186" s="141">
        <f t="shared" si="390"/>
        <v>0.31375812982117751</v>
      </c>
      <c r="CT186" s="142">
        <f t="shared" si="391"/>
        <v>38.374459872939823</v>
      </c>
      <c r="CU186" s="24">
        <f t="shared" si="392"/>
        <v>31.106078340546144</v>
      </c>
      <c r="CV186" s="158">
        <f t="shared" si="393"/>
        <v>-6.4116129940025302E-2</v>
      </c>
      <c r="CW186" s="159">
        <f t="shared" si="394"/>
        <v>29.111676979739084</v>
      </c>
      <c r="CX186" s="143">
        <f t="shared" si="395"/>
        <v>0.28260943904947355</v>
      </c>
      <c r="CY186" s="142">
        <f t="shared" si="396"/>
        <v>39.89694969139687</v>
      </c>
      <c r="CZ186" s="24">
        <f t="shared" si="397"/>
        <v>33.002472644226863</v>
      </c>
      <c r="DA186" s="158">
        <f t="shared" si="398"/>
        <v>-6.1504495721237777E-2</v>
      </c>
      <c r="DB186" s="159">
        <f t="shared" si="399"/>
        <v>30.972672206689747</v>
      </c>
      <c r="DC186" s="143">
        <f t="shared" si="400"/>
        <v>0.25146074827776954</v>
      </c>
      <c r="DD186" s="142">
        <f t="shared" si="401"/>
        <v>41.301299110360766</v>
      </c>
      <c r="DE186" s="24">
        <f t="shared" si="402"/>
        <v>34.898866947907578</v>
      </c>
      <c r="DF186" s="158">
        <f t="shared" si="403"/>
        <v>-5.8892861502450267E-2</v>
      </c>
      <c r="DG186" s="159">
        <f t="shared" si="404"/>
        <v>32.843572810152018</v>
      </c>
      <c r="DH186" s="143">
        <f t="shared" si="405"/>
        <v>0.22031205750606575</v>
      </c>
      <c r="DI186" s="142">
        <f t="shared" si="406"/>
        <v>42.587508129831527</v>
      </c>
      <c r="DJ186" s="24">
        <f t="shared" si="407"/>
        <v>36.7952612515883</v>
      </c>
      <c r="DK186" s="158">
        <f t="shared" si="408"/>
        <v>-5.6281227283662749E-2</v>
      </c>
      <c r="DL186" s="159">
        <f t="shared" si="409"/>
        <v>34.724378790125911</v>
      </c>
      <c r="DM186" s="143">
        <f t="shared" si="410"/>
        <v>0.18916336673436174</v>
      </c>
      <c r="DN186" s="142">
        <f t="shared" si="411"/>
        <v>43.755576749809151</v>
      </c>
      <c r="DO186" s="51" t="e">
        <v>#REF!</v>
      </c>
      <c r="DP186" s="80" t="e">
        <f t="shared" si="412"/>
        <v>#REF!</v>
      </c>
      <c r="DQ186" s="15"/>
      <c r="DR186">
        <v>43.46</v>
      </c>
      <c r="DS186" s="135">
        <f t="shared" si="413"/>
        <v>49310</v>
      </c>
      <c r="DT186" s="108">
        <f t="shared" si="414"/>
        <v>-17.630103872381817</v>
      </c>
      <c r="DU186" s="158">
        <f t="shared" si="415"/>
        <v>0</v>
      </c>
      <c r="DV186" s="159">
        <f t="shared" si="416"/>
        <v>-17.630103872381817</v>
      </c>
      <c r="DW186" s="141"/>
      <c r="DX186" s="142"/>
      <c r="DY186" s="24">
        <f t="shared" si="417"/>
        <v>-6.2762539022320176</v>
      </c>
      <c r="DZ186" s="158">
        <f t="shared" si="418"/>
        <v>0</v>
      </c>
      <c r="EA186" s="159">
        <f t="shared" si="419"/>
        <v>-6.2762539022320176</v>
      </c>
      <c r="EB186" s="143"/>
      <c r="EC186" s="142"/>
      <c r="ED186" s="24">
        <f t="shared" si="420"/>
        <v>5.0775960679177841</v>
      </c>
      <c r="EE186" s="158">
        <f t="shared" si="421"/>
        <v>0</v>
      </c>
      <c r="EF186" s="159">
        <f t="shared" si="422"/>
        <v>5.0775960679177841</v>
      </c>
      <c r="EG186" s="143"/>
      <c r="EH186" s="142"/>
      <c r="EI186" s="24">
        <f t="shared" si="423"/>
        <v>16.431446038067584</v>
      </c>
      <c r="EJ186" s="158">
        <f t="shared" si="424"/>
        <v>0</v>
      </c>
      <c r="EK186" s="159">
        <f t="shared" si="425"/>
        <v>16.431446038067584</v>
      </c>
      <c r="EL186" s="143"/>
      <c r="EM186" s="142"/>
      <c r="EN186" s="24">
        <f t="shared" si="426"/>
        <v>27.785296008217387</v>
      </c>
      <c r="EO186" s="158">
        <f t="shared" si="427"/>
        <v>0</v>
      </c>
      <c r="EP186" s="159">
        <f t="shared" si="428"/>
        <v>27.785296008217387</v>
      </c>
      <c r="EQ186" s="143"/>
      <c r="ER186" s="142"/>
      <c r="ES186" s="51"/>
      <c r="ET186" s="80"/>
      <c r="EU186" s="67"/>
      <c r="EV186" s="34"/>
    </row>
    <row r="187" spans="1:152" ht="17" thickBot="1">
      <c r="A187">
        <f t="shared" si="330"/>
        <v>2035</v>
      </c>
      <c r="B187" s="13">
        <v>49341</v>
      </c>
      <c r="C187" s="111">
        <f t="shared" si="331"/>
        <v>3.5190000000000001</v>
      </c>
      <c r="D187" s="108">
        <f t="shared" si="311"/>
        <v>20.778697287383306</v>
      </c>
      <c r="E187" s="158">
        <f t="shared" si="312"/>
        <v>-0.16093374392852131</v>
      </c>
      <c r="F187" s="159">
        <f t="shared" si="429"/>
        <v>17.434703738967301</v>
      </c>
      <c r="G187" s="141">
        <f t="shared" si="313"/>
        <v>0.36721954740619989</v>
      </c>
      <c r="H187" s="80">
        <f t="shared" si="430"/>
        <v>28.409041100946638</v>
      </c>
      <c r="I187" s="24">
        <f t="shared" si="314"/>
        <v>27.112004479114553</v>
      </c>
      <c r="J187" s="158">
        <f t="shared" si="315"/>
        <v>-0.175520065027643</v>
      </c>
      <c r="K187" s="159">
        <f t="shared" si="431"/>
        <v>22.353303689910621</v>
      </c>
      <c r="L187" s="143">
        <f t="shared" si="316"/>
        <v>0.34129112886240387</v>
      </c>
      <c r="M187" s="142">
        <f t="shared" si="317"/>
        <v>36.36509109351411</v>
      </c>
      <c r="N187" s="24">
        <f t="shared" si="318"/>
        <v>33.445311670845797</v>
      </c>
      <c r="O187" s="158">
        <f t="shared" si="319"/>
        <v>-0.19010638612676467</v>
      </c>
      <c r="P187" s="159">
        <f t="shared" si="432"/>
        <v>27.087144336217996</v>
      </c>
      <c r="Q187" s="143">
        <f t="shared" si="320"/>
        <v>0.31536271031860785</v>
      </c>
      <c r="R187" s="142">
        <f t="shared" si="433"/>
        <v>43.992715806814296</v>
      </c>
      <c r="S187" s="24">
        <f t="shared" si="321"/>
        <v>39.778618862577048</v>
      </c>
      <c r="T187" s="158">
        <f t="shared" si="322"/>
        <v>-0.20469270722588639</v>
      </c>
      <c r="U187" s="159">
        <f t="shared" si="323"/>
        <v>31.636225677889442</v>
      </c>
      <c r="V187" s="143">
        <f t="shared" si="324"/>
        <v>0.28943429177481184</v>
      </c>
      <c r="W187" s="142">
        <f t="shared" si="325"/>
        <v>51.29191524084721</v>
      </c>
      <c r="X187" s="24">
        <f t="shared" si="326"/>
        <v>46.111926054308292</v>
      </c>
      <c r="Y187" s="158">
        <f t="shared" si="327"/>
        <v>-0.21927902832500806</v>
      </c>
      <c r="Z187" s="159">
        <f t="shared" si="434"/>
        <v>36.000547714924942</v>
      </c>
      <c r="AA187" s="143">
        <f t="shared" si="328"/>
        <v>0.26350587323101582</v>
      </c>
      <c r="AB187" s="142">
        <f t="shared" si="435"/>
        <v>58.262689395612824</v>
      </c>
      <c r="AC187" s="144" t="e">
        <v>#REF!</v>
      </c>
      <c r="AD187" s="80" t="e">
        <f t="shared" si="332"/>
        <v>#REF!</v>
      </c>
      <c r="AE187">
        <v>26.77</v>
      </c>
      <c r="AG187" s="135">
        <f t="shared" si="333"/>
        <v>49341</v>
      </c>
      <c r="AH187" s="108">
        <f t="shared" si="334"/>
        <v>27.507636609943685</v>
      </c>
      <c r="AI187" s="158">
        <f t="shared" si="335"/>
        <v>-7.6335808166148059E-2</v>
      </c>
      <c r="AJ187" s="159">
        <f t="shared" si="336"/>
        <v>25.407818938582913</v>
      </c>
      <c r="AK187" s="143">
        <f t="shared" si="337"/>
        <v>0.25573632151138703</v>
      </c>
      <c r="AL187" s="142">
        <f t="shared" si="338"/>
        <v>34.542338410042646</v>
      </c>
      <c r="AM187" s="24">
        <f t="shared" si="339"/>
        <v>29.206598014927501</v>
      </c>
      <c r="AN187" s="158">
        <f t="shared" si="340"/>
        <v>-8.8605527959248961E-2</v>
      </c>
      <c r="AO187" s="159">
        <f t="shared" si="341"/>
        <v>26.618731977921296</v>
      </c>
      <c r="AP187" s="143">
        <f t="shared" si="342"/>
        <v>0.23547277802752165</v>
      </c>
      <c r="AQ187" s="142">
        <f t="shared" si="343"/>
        <v>36.083956786235575</v>
      </c>
      <c r="AR187" s="24">
        <f t="shared" si="344"/>
        <v>30.90555941991131</v>
      </c>
      <c r="AS187" s="158">
        <f t="shared" si="345"/>
        <v>-0.10087524775234984</v>
      </c>
      <c r="AT187" s="159">
        <f t="shared" si="346"/>
        <v>27.787953456502787</v>
      </c>
      <c r="AU187" s="143">
        <f t="shared" si="347"/>
        <v>0.21520923454365637</v>
      </c>
      <c r="AV187" s="142">
        <f t="shared" si="348"/>
        <v>37.556721205813908</v>
      </c>
      <c r="AW187" s="24">
        <f t="shared" si="349"/>
        <v>32.604520824895118</v>
      </c>
      <c r="AX187" s="158">
        <f t="shared" si="350"/>
        <v>-0.11314496754545068</v>
      </c>
      <c r="AY187" s="159">
        <f t="shared" si="351"/>
        <v>28.91548337432739</v>
      </c>
      <c r="AZ187" s="143">
        <f t="shared" si="352"/>
        <v>0.19494569105979115</v>
      </c>
      <c r="BA187" s="142">
        <f t="shared" si="353"/>
        <v>38.960631668777644</v>
      </c>
      <c r="BB187" s="24">
        <f t="shared" si="329"/>
        <v>34.303482229878931</v>
      </c>
      <c r="BC187" s="158">
        <f t="shared" si="354"/>
        <v>-0.1254146873385516</v>
      </c>
      <c r="BD187" s="159">
        <f t="shared" si="355"/>
        <v>30.001321731395105</v>
      </c>
      <c r="BE187" s="143">
        <f t="shared" si="356"/>
        <v>0.17468214757592582</v>
      </c>
      <c r="BF187" s="142">
        <f t="shared" si="357"/>
        <v>40.295688175126791</v>
      </c>
      <c r="BG187" s="153" t="e">
        <v>#REF!</v>
      </c>
      <c r="BH187" s="80" t="e">
        <f t="shared" si="358"/>
        <v>#REF!</v>
      </c>
      <c r="BI187" s="24">
        <v>32.700000000000003</v>
      </c>
      <c r="BJ187" s="154">
        <v>23.78</v>
      </c>
      <c r="BK187" s="135">
        <f t="shared" si="359"/>
        <v>49341</v>
      </c>
      <c r="BL187" s="108">
        <f t="shared" si="360"/>
        <v>25.381778780009792</v>
      </c>
      <c r="BM187" s="158">
        <f t="shared" si="361"/>
        <v>-0.23748735851292513</v>
      </c>
      <c r="BN187" s="159">
        <f t="shared" si="362"/>
        <v>19.353927183185853</v>
      </c>
      <c r="BO187" s="141">
        <f t="shared" si="363"/>
        <v>0.2251617546995244</v>
      </c>
      <c r="BP187" s="142">
        <f t="shared" si="364"/>
        <v>31.096784627511951</v>
      </c>
      <c r="BQ187" s="24">
        <f t="shared" si="365"/>
        <v>27.295715789688135</v>
      </c>
      <c r="BR187" s="158">
        <f t="shared" si="366"/>
        <v>-0.23962031013598412</v>
      </c>
      <c r="BS187" s="159">
        <f t="shared" si="367"/>
        <v>20.755107906779383</v>
      </c>
      <c r="BT187" s="143">
        <f t="shared" si="368"/>
        <v>0.20723208199195986</v>
      </c>
      <c r="BU187" s="142">
        <f t="shared" si="369"/>
        <v>32.952263802246016</v>
      </c>
      <c r="BV187" s="24">
        <f t="shared" si="370"/>
        <v>29.209652799366484</v>
      </c>
      <c r="BW187" s="158">
        <f t="shared" si="371"/>
        <v>-0.24175326175904308</v>
      </c>
      <c r="BX187" s="159">
        <f t="shared" si="372"/>
        <v>22.148123960270471</v>
      </c>
      <c r="BY187" s="143">
        <f t="shared" si="373"/>
        <v>0.18930240928439523</v>
      </c>
      <c r="BZ187" s="142">
        <f t="shared" si="374"/>
        <v>34.739110448647246</v>
      </c>
      <c r="CA187" s="24">
        <f t="shared" si="375"/>
        <v>31.123589809044827</v>
      </c>
      <c r="CB187" s="158">
        <f t="shared" si="376"/>
        <v>-0.24388621338210204</v>
      </c>
      <c r="CC187" s="159">
        <f t="shared" si="377"/>
        <v>23.532975343659103</v>
      </c>
      <c r="CD187" s="143">
        <f t="shared" si="378"/>
        <v>0.17137273657683066</v>
      </c>
      <c r="CE187" s="142">
        <f t="shared" si="379"/>
        <v>36.457324566715599</v>
      </c>
      <c r="CF187" s="24">
        <f t="shared" si="380"/>
        <v>33.03752681872318</v>
      </c>
      <c r="CG187" s="158">
        <f t="shared" si="381"/>
        <v>-0.24601916500516102</v>
      </c>
      <c r="CH187" s="159">
        <f t="shared" si="382"/>
        <v>24.909662056945287</v>
      </c>
      <c r="CI187" s="143">
        <f t="shared" si="383"/>
        <v>0.15344306386926598</v>
      </c>
      <c r="CJ187" s="142">
        <f t="shared" si="384"/>
        <v>38.10690615645111</v>
      </c>
      <c r="CK187" s="15" t="e">
        <v>#REF!</v>
      </c>
      <c r="CL187" s="80" t="e">
        <f t="shared" si="385"/>
        <v>#REF!</v>
      </c>
      <c r="CM187" s="15"/>
      <c r="CN187" s="34">
        <v>21.3</v>
      </c>
      <c r="CO187" s="135">
        <f t="shared" si="386"/>
        <v>49341</v>
      </c>
      <c r="CP187" s="108">
        <f t="shared" si="387"/>
        <v>28.402563726368999</v>
      </c>
      <c r="CQ187" s="158">
        <f t="shared" si="388"/>
        <v>-6.7839296194887599E-2</v>
      </c>
      <c r="CR187" s="159">
        <f t="shared" si="389"/>
        <v>26.475753793041683</v>
      </c>
      <c r="CS187" s="141">
        <f t="shared" si="390"/>
        <v>0.32701525726477876</v>
      </c>
      <c r="CT187" s="142">
        <f t="shared" si="391"/>
        <v>37.690635410326827</v>
      </c>
      <c r="CU187" s="24">
        <f t="shared" si="392"/>
        <v>30.246556971644619</v>
      </c>
      <c r="CV187" s="158">
        <f t="shared" si="393"/>
        <v>-6.5299826502731403E-2</v>
      </c>
      <c r="CW187" s="159">
        <f t="shared" si="394"/>
        <v>28.271462049091244</v>
      </c>
      <c r="CX187" s="143">
        <f t="shared" si="395"/>
        <v>0.2967272653262249</v>
      </c>
      <c r="CY187" s="142">
        <f t="shared" si="396"/>
        <v>39.221535107374592</v>
      </c>
      <c r="CZ187" s="24">
        <f t="shared" si="397"/>
        <v>32.090550216920235</v>
      </c>
      <c r="DA187" s="158">
        <f t="shared" si="398"/>
        <v>-6.2760356810575207E-2</v>
      </c>
      <c r="DB187" s="159">
        <f t="shared" si="399"/>
        <v>30.076535835058639</v>
      </c>
      <c r="DC187" s="143">
        <f t="shared" si="400"/>
        <v>0.26643927338767115</v>
      </c>
      <c r="DD187" s="142">
        <f t="shared" si="401"/>
        <v>40.640733099327036</v>
      </c>
      <c r="DE187" s="24">
        <f t="shared" si="402"/>
        <v>33.934543462195847</v>
      </c>
      <c r="DF187" s="158">
        <f t="shared" si="403"/>
        <v>-6.0220887118419018E-2</v>
      </c>
      <c r="DG187" s="159">
        <f t="shared" si="404"/>
        <v>31.890975150943866</v>
      </c>
      <c r="DH187" s="143">
        <f t="shared" si="405"/>
        <v>0.23615128144911735</v>
      </c>
      <c r="DI187" s="142">
        <f t="shared" si="406"/>
        <v>41.948229386184167</v>
      </c>
      <c r="DJ187" s="24">
        <f t="shared" si="407"/>
        <v>35.778536707471467</v>
      </c>
      <c r="DK187" s="158">
        <f t="shared" si="408"/>
        <v>-5.7681417426262815E-2</v>
      </c>
      <c r="DL187" s="159">
        <f t="shared" si="409"/>
        <v>33.714779996746941</v>
      </c>
      <c r="DM187" s="143">
        <f t="shared" si="410"/>
        <v>0.20586328951056343</v>
      </c>
      <c r="DN187" s="142">
        <f t="shared" si="411"/>
        <v>43.144023967945984</v>
      </c>
      <c r="DO187" s="51" t="e">
        <v>#REF!</v>
      </c>
      <c r="DP187" s="80" t="e">
        <f t="shared" si="412"/>
        <v>#REF!</v>
      </c>
      <c r="DQ187" s="15"/>
      <c r="DR187">
        <v>39.75</v>
      </c>
      <c r="DS187" s="135">
        <f t="shared" si="413"/>
        <v>49341</v>
      </c>
      <c r="DT187" s="108">
        <f t="shared" si="414"/>
        <v>-17.142949855460518</v>
      </c>
      <c r="DU187" s="158">
        <f t="shared" si="415"/>
        <v>0</v>
      </c>
      <c r="DV187" s="159">
        <f t="shared" si="416"/>
        <v>-17.142949855460518</v>
      </c>
      <c r="DW187" s="141"/>
      <c r="DX187" s="142"/>
      <c r="DY187" s="24">
        <f t="shared" si="417"/>
        <v>-6.1028288151297234</v>
      </c>
      <c r="DZ187" s="158">
        <f t="shared" si="418"/>
        <v>0</v>
      </c>
      <c r="EA187" s="159">
        <f t="shared" si="419"/>
        <v>-6.1028288151297234</v>
      </c>
      <c r="EB187" s="143"/>
      <c r="EC187" s="142"/>
      <c r="ED187" s="24">
        <f t="shared" si="420"/>
        <v>4.9372922252010722</v>
      </c>
      <c r="EE187" s="158">
        <f t="shared" si="421"/>
        <v>0</v>
      </c>
      <c r="EF187" s="159">
        <f t="shared" si="422"/>
        <v>4.9372922252010722</v>
      </c>
      <c r="EG187" s="143"/>
      <c r="EH187" s="142"/>
      <c r="EI187" s="24">
        <f t="shared" si="423"/>
        <v>15.977413265531867</v>
      </c>
      <c r="EJ187" s="158">
        <f t="shared" si="424"/>
        <v>0</v>
      </c>
      <c r="EK187" s="159">
        <f t="shared" si="425"/>
        <v>15.977413265531867</v>
      </c>
      <c r="EL187" s="143"/>
      <c r="EM187" s="142"/>
      <c r="EN187" s="24">
        <f t="shared" si="426"/>
        <v>27.017534305862664</v>
      </c>
      <c r="EO187" s="158">
        <f t="shared" si="427"/>
        <v>0</v>
      </c>
      <c r="EP187" s="159">
        <f t="shared" si="428"/>
        <v>27.017534305862664</v>
      </c>
      <c r="EQ187" s="143"/>
      <c r="ER187" s="142"/>
      <c r="ES187" s="51"/>
      <c r="ET187" s="80"/>
      <c r="EU187" s="67"/>
      <c r="EV187" s="34"/>
    </row>
    <row r="188" spans="1:152" ht="17" thickBot="1">
      <c r="A188">
        <f t="shared" si="330"/>
        <v>2035</v>
      </c>
      <c r="B188" s="13">
        <v>49369</v>
      </c>
      <c r="C188" s="111">
        <f t="shared" si="331"/>
        <v>3.3490000000000002</v>
      </c>
      <c r="D188" s="108">
        <f t="shared" si="311"/>
        <v>19.774895486060441</v>
      </c>
      <c r="E188" s="158">
        <f t="shared" si="312"/>
        <v>-0.15862187511326972</v>
      </c>
      <c r="F188" s="159">
        <f t="shared" si="429"/>
        <v>16.638164483892599</v>
      </c>
      <c r="G188" s="141">
        <f t="shared" si="313"/>
        <v>0.37132908961721034</v>
      </c>
      <c r="H188" s="80">
        <f t="shared" si="430"/>
        <v>27.117889424174745</v>
      </c>
      <c r="I188" s="24">
        <f t="shared" si="314"/>
        <v>25.802245808625926</v>
      </c>
      <c r="J188" s="158">
        <f t="shared" si="315"/>
        <v>-0.17250354301919713</v>
      </c>
      <c r="K188" s="159">
        <f t="shared" si="431"/>
        <v>21.351266988785724</v>
      </c>
      <c r="L188" s="143">
        <f t="shared" si="316"/>
        <v>0.34665325167939476</v>
      </c>
      <c r="M188" s="142">
        <f t="shared" si="317"/>
        <v>34.746678218817138</v>
      </c>
      <c r="N188" s="24">
        <f t="shared" si="318"/>
        <v>31.829596131191412</v>
      </c>
      <c r="O188" s="158">
        <f t="shared" si="319"/>
        <v>-0.18638521092512453</v>
      </c>
      <c r="P188" s="159">
        <f t="shared" si="432"/>
        <v>25.897030142617773</v>
      </c>
      <c r="Q188" s="143">
        <f t="shared" si="320"/>
        <v>0.32197741374157929</v>
      </c>
      <c r="R188" s="142">
        <f t="shared" si="433"/>
        <v>42.078007173951399</v>
      </c>
      <c r="S188" s="24">
        <f t="shared" si="321"/>
        <v>37.856946453756898</v>
      </c>
      <c r="T188" s="158">
        <f t="shared" si="322"/>
        <v>-0.20026687883105193</v>
      </c>
      <c r="U188" s="159">
        <f t="shared" si="323"/>
        <v>30.27545394538874</v>
      </c>
      <c r="V188" s="143">
        <f t="shared" si="324"/>
        <v>0.29730157580376376</v>
      </c>
      <c r="W188" s="142">
        <f t="shared" si="325"/>
        <v>49.11187628957753</v>
      </c>
      <c r="X188" s="24">
        <f t="shared" si="326"/>
        <v>43.88429677632238</v>
      </c>
      <c r="Y188" s="158">
        <f t="shared" si="327"/>
        <v>-0.21414854673697933</v>
      </c>
      <c r="Z188" s="159">
        <f t="shared" si="434"/>
        <v>34.486538397098634</v>
      </c>
      <c r="AA188" s="143">
        <f t="shared" si="328"/>
        <v>0.27262573786594824</v>
      </c>
      <c r="AB188" s="142">
        <f t="shared" si="435"/>
        <v>55.848285565695519</v>
      </c>
      <c r="AC188" s="144" t="e">
        <v>#REF!</v>
      </c>
      <c r="AD188" s="80" t="e">
        <f t="shared" si="332"/>
        <v>#REF!</v>
      </c>
      <c r="AE188">
        <v>29.64</v>
      </c>
      <c r="AG188" s="135">
        <f t="shared" si="333"/>
        <v>49369</v>
      </c>
      <c r="AH188" s="108">
        <f t="shared" si="334"/>
        <v>26.178765276129983</v>
      </c>
      <c r="AI188" s="158">
        <f t="shared" si="335"/>
        <v>-6.6738839771722583E-2</v>
      </c>
      <c r="AJ188" s="159">
        <f t="shared" si="336"/>
        <v>24.431624854944811</v>
      </c>
      <c r="AK188" s="143">
        <f t="shared" si="337"/>
        <v>0.27158579400570337</v>
      </c>
      <c r="AL188" s="142">
        <f t="shared" si="338"/>
        <v>33.288546029736679</v>
      </c>
      <c r="AM188" s="24">
        <f t="shared" si="339"/>
        <v>27.795651250921342</v>
      </c>
      <c r="AN188" s="158">
        <f t="shared" si="340"/>
        <v>-7.8415819478200241E-2</v>
      </c>
      <c r="AO188" s="159">
        <f t="shared" si="341"/>
        <v>25.616032480150086</v>
      </c>
      <c r="AP188" s="143">
        <f t="shared" si="342"/>
        <v>0.25230116566598615</v>
      </c>
      <c r="AQ188" s="142">
        <f t="shared" si="343"/>
        <v>34.808526461974026</v>
      </c>
      <c r="AR188" s="24">
        <f t="shared" si="344"/>
        <v>29.412537225712697</v>
      </c>
      <c r="AS188" s="158">
        <f t="shared" si="345"/>
        <v>-9.0092799184677871E-2</v>
      </c>
      <c r="AT188" s="159">
        <f t="shared" si="346"/>
        <v>26.762679415924701</v>
      </c>
      <c r="AU188" s="143">
        <f t="shared" si="347"/>
        <v>0.23301653732626892</v>
      </c>
      <c r="AV188" s="142">
        <f t="shared" si="348"/>
        <v>36.266144804028251</v>
      </c>
      <c r="AW188" s="24">
        <f t="shared" si="349"/>
        <v>31.029423200504052</v>
      </c>
      <c r="AX188" s="158">
        <f t="shared" si="350"/>
        <v>-0.10176977889115553</v>
      </c>
      <c r="AY188" s="159">
        <f t="shared" si="351"/>
        <v>27.871565662268662</v>
      </c>
      <c r="AZ188" s="143">
        <f t="shared" si="352"/>
        <v>0.21373190898655176</v>
      </c>
      <c r="BA188" s="142">
        <f t="shared" si="353"/>
        <v>37.661401055899383</v>
      </c>
      <c r="BB188" s="24">
        <f t="shared" si="329"/>
        <v>32.646309175295407</v>
      </c>
      <c r="BC188" s="158">
        <f t="shared" si="354"/>
        <v>-0.11344675859763316</v>
      </c>
      <c r="BD188" s="159">
        <f t="shared" si="355"/>
        <v>28.94269121918197</v>
      </c>
      <c r="BE188" s="143">
        <f t="shared" si="356"/>
        <v>0.19444728064683459</v>
      </c>
      <c r="BF188" s="142">
        <f t="shared" si="357"/>
        <v>38.9942952175874</v>
      </c>
      <c r="BG188" s="153" t="e">
        <v>#REF!</v>
      </c>
      <c r="BH188" s="80" t="e">
        <f t="shared" si="358"/>
        <v>#REF!</v>
      </c>
      <c r="BI188" s="24">
        <v>24.14</v>
      </c>
      <c r="BJ188" s="154">
        <v>28.01</v>
      </c>
      <c r="BK188" s="135">
        <f t="shared" si="359"/>
        <v>49369</v>
      </c>
      <c r="BL188" s="108">
        <f t="shared" si="360"/>
        <v>24.155605892086616</v>
      </c>
      <c r="BM188" s="158">
        <f t="shared" si="361"/>
        <v>-0.23612087286673025</v>
      </c>
      <c r="BN188" s="159">
        <f t="shared" si="362"/>
        <v>18.451963144222393</v>
      </c>
      <c r="BO188" s="141">
        <f t="shared" si="363"/>
        <v>0.23664848516775783</v>
      </c>
      <c r="BP188" s="142">
        <f t="shared" si="364"/>
        <v>29.871993434758277</v>
      </c>
      <c r="BQ188" s="24">
        <f t="shared" si="365"/>
        <v>25.977082176659724</v>
      </c>
      <c r="BR188" s="158">
        <f t="shared" si="366"/>
        <v>-0.23815078334857864</v>
      </c>
      <c r="BS188" s="159">
        <f t="shared" si="367"/>
        <v>19.790619707177811</v>
      </c>
      <c r="BT188" s="143">
        <f t="shared" si="368"/>
        <v>0.21958498022384373</v>
      </c>
      <c r="BU188" s="142">
        <f t="shared" si="369"/>
        <v>31.681259252694712</v>
      </c>
      <c r="BV188" s="24">
        <f t="shared" si="370"/>
        <v>27.798558461232837</v>
      </c>
      <c r="BW188" s="158">
        <f t="shared" si="371"/>
        <v>-0.24018069383042703</v>
      </c>
      <c r="BX188" s="159">
        <f t="shared" si="372"/>
        <v>21.121881402528246</v>
      </c>
      <c r="BY188" s="143">
        <f t="shared" si="373"/>
        <v>0.20252147527992959</v>
      </c>
      <c r="BZ188" s="142">
        <f t="shared" si="374"/>
        <v>33.42836353145708</v>
      </c>
      <c r="CA188" s="24">
        <f t="shared" si="375"/>
        <v>29.620034745805949</v>
      </c>
      <c r="CB188" s="158">
        <f t="shared" si="376"/>
        <v>-0.24221060431227542</v>
      </c>
      <c r="CC188" s="159">
        <f t="shared" si="377"/>
        <v>22.445748230273697</v>
      </c>
      <c r="CD188" s="143">
        <f t="shared" si="378"/>
        <v>0.18545797033601547</v>
      </c>
      <c r="CE188" s="142">
        <f t="shared" si="379"/>
        <v>35.113306271045374</v>
      </c>
      <c r="CF188" s="24">
        <f t="shared" si="380"/>
        <v>31.441511030379065</v>
      </c>
      <c r="CG188" s="158">
        <f t="shared" si="381"/>
        <v>-0.24424051479412381</v>
      </c>
      <c r="CH188" s="159">
        <f t="shared" si="382"/>
        <v>23.762220190414162</v>
      </c>
      <c r="CI188" s="143">
        <f t="shared" si="383"/>
        <v>0.16839446539210129</v>
      </c>
      <c r="CJ188" s="142">
        <f t="shared" si="384"/>
        <v>36.736087471459598</v>
      </c>
      <c r="CK188" s="15" t="e">
        <v>#REF!</v>
      </c>
      <c r="CL188" s="80" t="e">
        <f t="shared" si="385"/>
        <v>#REF!</v>
      </c>
      <c r="CM188" s="15"/>
      <c r="CN188" s="34">
        <v>22.45</v>
      </c>
      <c r="CO188" s="135">
        <f t="shared" si="386"/>
        <v>49369</v>
      </c>
      <c r="CP188" s="108">
        <f t="shared" si="387"/>
        <v>27.03045919852509</v>
      </c>
      <c r="CQ188" s="158">
        <f t="shared" si="388"/>
        <v>-6.9728900656214732E-2</v>
      </c>
      <c r="CR188" s="159">
        <f t="shared" si="389"/>
        <v>25.145654994379267</v>
      </c>
      <c r="CS188" s="141">
        <f t="shared" si="390"/>
        <v>0.34955237391890076</v>
      </c>
      <c r="CT188" s="142">
        <f t="shared" si="391"/>
        <v>36.479020379487523</v>
      </c>
      <c r="CU188" s="24">
        <f t="shared" si="392"/>
        <v>28.785370644512032</v>
      </c>
      <c r="CV188" s="158">
        <f t="shared" si="393"/>
        <v>-6.7312110659331778E-2</v>
      </c>
      <c r="CW188" s="159">
        <f t="shared" si="394"/>
        <v>26.847766590318759</v>
      </c>
      <c r="CX188" s="143">
        <f t="shared" si="395"/>
        <v>0.32072756999670216</v>
      </c>
      <c r="CY188" s="142">
        <f t="shared" si="396"/>
        <v>38.017632622780773</v>
      </c>
      <c r="CZ188" s="24">
        <f t="shared" si="397"/>
        <v>30.540282090498966</v>
      </c>
      <c r="DA188" s="158">
        <f t="shared" si="398"/>
        <v>-6.4895320662448838E-2</v>
      </c>
      <c r="DB188" s="159">
        <f t="shared" si="399"/>
        <v>28.558360691114391</v>
      </c>
      <c r="DC188" s="143">
        <f t="shared" si="400"/>
        <v>0.29190276607450372</v>
      </c>
      <c r="DD188" s="142">
        <f t="shared" si="401"/>
        <v>39.455074909411238</v>
      </c>
      <c r="DE188" s="24">
        <f t="shared" si="402"/>
        <v>32.295193536485904</v>
      </c>
      <c r="DF188" s="158">
        <f t="shared" si="403"/>
        <v>-6.2478530665565885E-2</v>
      </c>
      <c r="DG188" s="159">
        <f t="shared" si="404"/>
        <v>30.277437296766184</v>
      </c>
      <c r="DH188" s="143">
        <f t="shared" si="405"/>
        <v>0.26307796215230517</v>
      </c>
      <c r="DI188" s="142">
        <f t="shared" si="406"/>
        <v>40.791347239378915</v>
      </c>
      <c r="DJ188" s="24">
        <f t="shared" si="407"/>
        <v>34.050104982472845</v>
      </c>
      <c r="DK188" s="158">
        <f t="shared" si="408"/>
        <v>-6.0061740668682931E-2</v>
      </c>
      <c r="DL188" s="159">
        <f t="shared" si="409"/>
        <v>32.004996407274135</v>
      </c>
      <c r="DM188" s="143">
        <f t="shared" si="410"/>
        <v>0.23425315823010651</v>
      </c>
      <c r="DN188" s="142">
        <f t="shared" si="411"/>
        <v>42.026449612683798</v>
      </c>
      <c r="DO188" s="51" t="e">
        <v>#REF!</v>
      </c>
      <c r="DP188" s="80" t="e">
        <f t="shared" si="412"/>
        <v>#REF!</v>
      </c>
      <c r="DQ188" s="15"/>
      <c r="DR188">
        <v>32.840000000000003</v>
      </c>
      <c r="DS188" s="135">
        <f t="shared" si="413"/>
        <v>49369</v>
      </c>
      <c r="DT188" s="108">
        <f t="shared" si="414"/>
        <v>-16.314788026694309</v>
      </c>
      <c r="DU188" s="158">
        <f t="shared" si="415"/>
        <v>0</v>
      </c>
      <c r="DV188" s="159">
        <f t="shared" si="416"/>
        <v>-16.314788026694309</v>
      </c>
      <c r="DW188" s="141"/>
      <c r="DX188" s="142"/>
      <c r="DY188" s="24">
        <f t="shared" si="417"/>
        <v>-5.8080061670558241</v>
      </c>
      <c r="DZ188" s="158">
        <f t="shared" si="418"/>
        <v>0</v>
      </c>
      <c r="EA188" s="159">
        <f t="shared" si="419"/>
        <v>-5.8080061670558241</v>
      </c>
      <c r="EB188" s="143"/>
      <c r="EC188" s="142"/>
      <c r="ED188" s="24">
        <f t="shared" si="420"/>
        <v>4.6987756925826636</v>
      </c>
      <c r="EE188" s="158">
        <f t="shared" si="421"/>
        <v>0</v>
      </c>
      <c r="EF188" s="159">
        <f t="shared" si="422"/>
        <v>4.6987756925826636</v>
      </c>
      <c r="EG188" s="143"/>
      <c r="EH188" s="142"/>
      <c r="EI188" s="24">
        <f t="shared" si="423"/>
        <v>15.205557552221149</v>
      </c>
      <c r="EJ188" s="158">
        <f t="shared" si="424"/>
        <v>0</v>
      </c>
      <c r="EK188" s="159">
        <f t="shared" si="425"/>
        <v>15.205557552221149</v>
      </c>
      <c r="EL188" s="143"/>
      <c r="EM188" s="142"/>
      <c r="EN188" s="24">
        <f t="shared" si="426"/>
        <v>25.712339411859638</v>
      </c>
      <c r="EO188" s="158">
        <f t="shared" si="427"/>
        <v>0</v>
      </c>
      <c r="EP188" s="159">
        <f t="shared" si="428"/>
        <v>25.712339411859638</v>
      </c>
      <c r="EQ188" s="143"/>
      <c r="ER188" s="142"/>
      <c r="ES188" s="51"/>
      <c r="ET188" s="80"/>
      <c r="EU188" s="67"/>
      <c r="EV188" s="34"/>
    </row>
    <row r="189" spans="1:152" ht="17" thickBot="1">
      <c r="A189">
        <f t="shared" si="330"/>
        <v>2035</v>
      </c>
      <c r="B189" s="13">
        <v>49400</v>
      </c>
      <c r="C189" s="111">
        <f t="shared" si="331"/>
        <v>3.0190000000000001</v>
      </c>
      <c r="D189" s="108">
        <f t="shared" si="311"/>
        <v>17.82633904819841</v>
      </c>
      <c r="E189" s="158">
        <f t="shared" si="312"/>
        <v>-0.15413412976601665</v>
      </c>
      <c r="F189" s="159">
        <f t="shared" si="429"/>
        <v>15.078691792090387</v>
      </c>
      <c r="G189" s="141">
        <f t="shared" si="313"/>
        <v>0.37930643626211291</v>
      </c>
      <c r="H189" s="80">
        <f t="shared" si="430"/>
        <v>24.587984184170693</v>
      </c>
      <c r="I189" s="24">
        <f t="shared" si="314"/>
        <v>23.259773095324476</v>
      </c>
      <c r="J189" s="158">
        <f t="shared" si="315"/>
        <v>-0.16664794147339043</v>
      </c>
      <c r="K189" s="159">
        <f t="shared" si="431"/>
        <v>19.383579789850501</v>
      </c>
      <c r="L189" s="143">
        <f t="shared" si="316"/>
        <v>0.35706207832414188</v>
      </c>
      <c r="M189" s="142">
        <f t="shared" si="317"/>
        <v>31.564956018088992</v>
      </c>
      <c r="N189" s="24">
        <f t="shared" si="318"/>
        <v>28.693207142450543</v>
      </c>
      <c r="O189" s="158">
        <f t="shared" si="319"/>
        <v>-0.17916175318076422</v>
      </c>
      <c r="P189" s="159">
        <f t="shared" si="432"/>
        <v>23.552481846430279</v>
      </c>
      <c r="Q189" s="143">
        <f t="shared" si="320"/>
        <v>0.33481772038617086</v>
      </c>
      <c r="R189" s="142">
        <f t="shared" si="433"/>
        <v>38.300201348454031</v>
      </c>
      <c r="S189" s="24">
        <f t="shared" si="321"/>
        <v>34.126641189576617</v>
      </c>
      <c r="T189" s="158">
        <f t="shared" si="322"/>
        <v>-0.19167556488813803</v>
      </c>
      <c r="U189" s="159">
        <f t="shared" si="323"/>
        <v>27.585397961829717</v>
      </c>
      <c r="V189" s="143">
        <f t="shared" si="324"/>
        <v>0.31257336244819978</v>
      </c>
      <c r="W189" s="142">
        <f t="shared" si="325"/>
        <v>44.793720175265818</v>
      </c>
      <c r="X189" s="24">
        <f t="shared" si="326"/>
        <v>39.56007523670268</v>
      </c>
      <c r="Y189" s="158">
        <f t="shared" si="327"/>
        <v>-0.20418937659551184</v>
      </c>
      <c r="Z189" s="159">
        <f t="shared" si="434"/>
        <v>31.482328136048814</v>
      </c>
      <c r="AA189" s="143">
        <f t="shared" si="328"/>
        <v>0.29032900451022875</v>
      </c>
      <c r="AB189" s="142">
        <f t="shared" si="435"/>
        <v>51.045512498524317</v>
      </c>
      <c r="AC189" s="144" t="e">
        <v>#REF!</v>
      </c>
      <c r="AD189" s="80" t="e">
        <f t="shared" si="332"/>
        <v>#REF!</v>
      </c>
      <c r="AE189">
        <v>33.22</v>
      </c>
      <c r="AG189" s="135">
        <f t="shared" si="333"/>
        <v>49400</v>
      </c>
      <c r="AH189" s="108">
        <f t="shared" si="334"/>
        <v>23.599191510491615</v>
      </c>
      <c r="AI189" s="158">
        <f t="shared" si="335"/>
        <v>-4.8109430535484846E-2</v>
      </c>
      <c r="AJ189" s="159">
        <f t="shared" si="336"/>
        <v>22.463847845824013</v>
      </c>
      <c r="AK189" s="143">
        <f t="shared" si="337"/>
        <v>0.30235241708290583</v>
      </c>
      <c r="AL189" s="142">
        <f t="shared" si="338"/>
        <v>30.734464104891149</v>
      </c>
      <c r="AM189" s="24">
        <f t="shared" si="339"/>
        <v>25.056754591379971</v>
      </c>
      <c r="AN189" s="158">
        <f t="shared" si="340"/>
        <v>-5.8635797132635017E-2</v>
      </c>
      <c r="AO189" s="159">
        <f t="shared" si="341"/>
        <v>23.587531812357593</v>
      </c>
      <c r="AP189" s="143">
        <f t="shared" si="342"/>
        <v>0.28496803578771135</v>
      </c>
      <c r="AQ189" s="142">
        <f t="shared" si="343"/>
        <v>32.197128730500239</v>
      </c>
      <c r="AR189" s="24">
        <f t="shared" si="344"/>
        <v>26.514317672268326</v>
      </c>
      <c r="AS189" s="158">
        <f t="shared" si="345"/>
        <v>-6.9162163729785217E-2</v>
      </c>
      <c r="AT189" s="159">
        <f t="shared" si="346"/>
        <v>24.680530092235365</v>
      </c>
      <c r="AU189" s="143">
        <f t="shared" si="347"/>
        <v>0.26758365449251692</v>
      </c>
      <c r="AV189" s="142">
        <f t="shared" si="348"/>
        <v>33.609115691389412</v>
      </c>
      <c r="AW189" s="24">
        <f t="shared" si="349"/>
        <v>27.971880753156682</v>
      </c>
      <c r="AX189" s="158">
        <f t="shared" si="350"/>
        <v>-7.9688530326935417E-2</v>
      </c>
      <c r="AY189" s="159">
        <f t="shared" si="351"/>
        <v>25.742842685457333</v>
      </c>
      <c r="AZ189" s="143">
        <f t="shared" si="352"/>
        <v>0.25019927319732244</v>
      </c>
      <c r="BA189" s="142">
        <f t="shared" si="353"/>
        <v>34.970424987558658</v>
      </c>
      <c r="BB189" s="24">
        <f t="shared" si="329"/>
        <v>29.429443834045038</v>
      </c>
      <c r="BC189" s="158">
        <f t="shared" si="354"/>
        <v>-9.0214896924085616E-2</v>
      </c>
      <c r="BD189" s="159">
        <f t="shared" si="355"/>
        <v>26.7744695920235</v>
      </c>
      <c r="BE189" s="143">
        <f t="shared" si="356"/>
        <v>0.23281489190212801</v>
      </c>
      <c r="BF189" s="142">
        <f t="shared" si="357"/>
        <v>36.281056619007984</v>
      </c>
      <c r="BG189" s="153" t="e">
        <v>#REF!</v>
      </c>
      <c r="BH189" s="80" t="e">
        <f t="shared" si="358"/>
        <v>#REF!</v>
      </c>
      <c r="BI189" s="24">
        <v>22.48</v>
      </c>
      <c r="BJ189" s="154">
        <v>30.59</v>
      </c>
      <c r="BK189" s="135">
        <f t="shared" si="359"/>
        <v>49400</v>
      </c>
      <c r="BL189" s="108">
        <f t="shared" si="360"/>
        <v>21.775387933176916</v>
      </c>
      <c r="BM189" s="158">
        <f t="shared" si="361"/>
        <v>-0.23346828308294015</v>
      </c>
      <c r="BN189" s="159">
        <f t="shared" si="362"/>
        <v>16.691525498953126</v>
      </c>
      <c r="BO189" s="141">
        <f t="shared" si="363"/>
        <v>0.25894625607668159</v>
      </c>
      <c r="BP189" s="142">
        <f t="shared" si="364"/>
        <v>27.414043113090425</v>
      </c>
      <c r="BQ189" s="24">
        <f t="shared" si="365"/>
        <v>23.417381633722218</v>
      </c>
      <c r="BR189" s="158">
        <f t="shared" si="366"/>
        <v>-0.23529817252596799</v>
      </c>
      <c r="BS189" s="159">
        <f t="shared" si="367"/>
        <v>17.907314529964214</v>
      </c>
      <c r="BT189" s="143">
        <f t="shared" si="368"/>
        <v>0.24356413561514778</v>
      </c>
      <c r="BU189" s="142">
        <f t="shared" si="369"/>
        <v>29.121015949709804</v>
      </c>
      <c r="BV189" s="24">
        <f t="shared" si="370"/>
        <v>25.059375334267521</v>
      </c>
      <c r="BW189" s="158">
        <f t="shared" si="371"/>
        <v>-0.23712806196899586</v>
      </c>
      <c r="BX189" s="159">
        <f t="shared" si="372"/>
        <v>19.117094227099006</v>
      </c>
      <c r="BY189" s="143">
        <f t="shared" si="373"/>
        <v>0.22818201515361397</v>
      </c>
      <c r="BZ189" s="142">
        <f t="shared" si="374"/>
        <v>30.777474096531453</v>
      </c>
      <c r="CA189" s="24">
        <f t="shared" si="375"/>
        <v>26.701369034812824</v>
      </c>
      <c r="CB189" s="158">
        <f t="shared" si="376"/>
        <v>-0.23895795141202369</v>
      </c>
      <c r="CC189" s="159">
        <f t="shared" si="377"/>
        <v>20.320864590357509</v>
      </c>
      <c r="CD189" s="143">
        <f t="shared" si="378"/>
        <v>0.21279989469208016</v>
      </c>
      <c r="CE189" s="142">
        <f t="shared" si="379"/>
        <v>32.383417553555361</v>
      </c>
      <c r="CF189" s="24">
        <f t="shared" si="380"/>
        <v>28.343362735358134</v>
      </c>
      <c r="CG189" s="158">
        <f t="shared" si="381"/>
        <v>-0.24078784085505156</v>
      </c>
      <c r="CH189" s="159">
        <f t="shared" si="382"/>
        <v>21.518625619739723</v>
      </c>
      <c r="CI189" s="143">
        <f t="shared" si="383"/>
        <v>0.19741777423054629</v>
      </c>
      <c r="CJ189" s="142">
        <f t="shared" si="384"/>
        <v>33.938846320781543</v>
      </c>
      <c r="CK189" s="15" t="e">
        <v>#REF!</v>
      </c>
      <c r="CL189" s="80" t="e">
        <f t="shared" si="385"/>
        <v>#REF!</v>
      </c>
      <c r="CM189" s="15"/>
      <c r="CN189" s="34">
        <v>21.31</v>
      </c>
      <c r="CO189" s="135">
        <f t="shared" si="386"/>
        <v>49400</v>
      </c>
      <c r="CP189" s="108">
        <f t="shared" si="387"/>
        <v>24.366962173886904</v>
      </c>
      <c r="CQ189" s="158">
        <f t="shared" si="388"/>
        <v>-7.3396956375261529E-2</v>
      </c>
      <c r="CR189" s="159">
        <f t="shared" si="389"/>
        <v>22.578501314212478</v>
      </c>
      <c r="CS189" s="141">
        <f t="shared" si="390"/>
        <v>0.39330089448278471</v>
      </c>
      <c r="CT189" s="142">
        <f t="shared" si="391"/>
        <v>33.950510192704805</v>
      </c>
      <c r="CU189" s="24">
        <f t="shared" si="392"/>
        <v>25.948950127137003</v>
      </c>
      <c r="CV189" s="158">
        <f t="shared" si="393"/>
        <v>-7.1218309316261927E-2</v>
      </c>
      <c r="CW189" s="159">
        <f t="shared" si="394"/>
        <v>24.100909770550306</v>
      </c>
      <c r="CX189" s="143">
        <f t="shared" si="395"/>
        <v>0.36731639670998162</v>
      </c>
      <c r="CY189" s="142">
        <f t="shared" si="396"/>
        <v>35.480424986243982</v>
      </c>
      <c r="CZ189" s="24">
        <f t="shared" si="397"/>
        <v>27.530938080387095</v>
      </c>
      <c r="DA189" s="158">
        <f t="shared" si="398"/>
        <v>-6.9039662257262352E-2</v>
      </c>
      <c r="DB189" s="159">
        <f t="shared" si="399"/>
        <v>25.630211413691569</v>
      </c>
      <c r="DC189" s="143">
        <f t="shared" si="400"/>
        <v>0.34133189893717858</v>
      </c>
      <c r="DD189" s="142">
        <f t="shared" si="401"/>
        <v>36.9281254548875</v>
      </c>
      <c r="DE189" s="24">
        <f t="shared" si="402"/>
        <v>29.112926033637187</v>
      </c>
      <c r="DF189" s="158">
        <f t="shared" si="403"/>
        <v>-6.6861015198262763E-2</v>
      </c>
      <c r="DG189" s="159">
        <f t="shared" si="404"/>
        <v>27.166406243636274</v>
      </c>
      <c r="DH189" s="143">
        <f t="shared" si="405"/>
        <v>0.3153474011643756</v>
      </c>
      <c r="DI189" s="142">
        <f t="shared" si="406"/>
        <v>38.293611598635366</v>
      </c>
      <c r="DJ189" s="24">
        <f t="shared" si="407"/>
        <v>30.694913986887286</v>
      </c>
      <c r="DK189" s="158">
        <f t="shared" si="408"/>
        <v>-6.4682368139263174E-2</v>
      </c>
      <c r="DL189" s="159">
        <f t="shared" si="409"/>
        <v>28.709494260384425</v>
      </c>
      <c r="DM189" s="143">
        <f t="shared" si="410"/>
        <v>0.28936290339157245</v>
      </c>
      <c r="DN189" s="142">
        <f t="shared" si="411"/>
        <v>39.576883417487572</v>
      </c>
      <c r="DO189" s="51" t="e">
        <v>#REF!</v>
      </c>
      <c r="DP189" s="80" t="e">
        <f t="shared" si="412"/>
        <v>#REF!</v>
      </c>
      <c r="DQ189" s="15"/>
      <c r="DR189">
        <v>30.79</v>
      </c>
      <c r="DS189" s="135">
        <f t="shared" si="413"/>
        <v>49400</v>
      </c>
      <c r="DT189" s="108">
        <f t="shared" si="414"/>
        <v>-14.707179770854022</v>
      </c>
      <c r="DU189" s="158">
        <f t="shared" si="415"/>
        <v>0</v>
      </c>
      <c r="DV189" s="159">
        <f t="shared" si="416"/>
        <v>-14.707179770854022</v>
      </c>
      <c r="DW189" s="141"/>
      <c r="DX189" s="142"/>
      <c r="DY189" s="24">
        <f t="shared" si="417"/>
        <v>-5.2357033796182533</v>
      </c>
      <c r="DZ189" s="158">
        <f t="shared" si="418"/>
        <v>0</v>
      </c>
      <c r="EA189" s="159">
        <f t="shared" si="419"/>
        <v>-5.2357033796182533</v>
      </c>
      <c r="EB189" s="143"/>
      <c r="EC189" s="142"/>
      <c r="ED189" s="24">
        <f t="shared" si="420"/>
        <v>4.2357730116175158</v>
      </c>
      <c r="EE189" s="158">
        <f t="shared" si="421"/>
        <v>0</v>
      </c>
      <c r="EF189" s="159">
        <f t="shared" si="422"/>
        <v>4.2357730116175158</v>
      </c>
      <c r="EG189" s="143"/>
      <c r="EH189" s="142"/>
      <c r="EI189" s="24">
        <f t="shared" si="423"/>
        <v>13.707249402853284</v>
      </c>
      <c r="EJ189" s="158">
        <f t="shared" si="424"/>
        <v>0</v>
      </c>
      <c r="EK189" s="159">
        <f t="shared" si="425"/>
        <v>13.707249402853284</v>
      </c>
      <c r="EL189" s="143"/>
      <c r="EM189" s="142"/>
      <c r="EN189" s="24">
        <f t="shared" si="426"/>
        <v>23.178725794089054</v>
      </c>
      <c r="EO189" s="158">
        <f t="shared" si="427"/>
        <v>0</v>
      </c>
      <c r="EP189" s="159">
        <f t="shared" si="428"/>
        <v>23.178725794089054</v>
      </c>
      <c r="EQ189" s="143"/>
      <c r="ER189" s="142"/>
      <c r="ES189" s="51"/>
      <c r="ET189" s="80"/>
      <c r="EU189" s="67"/>
      <c r="EV189" s="34"/>
    </row>
    <row r="190" spans="1:152" ht="17" thickBot="1">
      <c r="A190">
        <f t="shared" si="330"/>
        <v>2035</v>
      </c>
      <c r="B190" s="13">
        <v>49430</v>
      </c>
      <c r="C190" s="111">
        <f t="shared" si="331"/>
        <v>2.9969999999999999</v>
      </c>
      <c r="D190" s="108">
        <f t="shared" si="311"/>
        <v>17.696435285674273</v>
      </c>
      <c r="E190" s="158">
        <f t="shared" si="312"/>
        <v>-0.15383494674286644</v>
      </c>
      <c r="F190" s="159">
        <f t="shared" si="429"/>
        <v>14.974105105963988</v>
      </c>
      <c r="G190" s="141">
        <f t="shared" si="313"/>
        <v>0.37983825937177312</v>
      </c>
      <c r="H190" s="80">
        <f t="shared" si="430"/>
        <v>24.418218461670016</v>
      </c>
      <c r="I190" s="24">
        <f t="shared" si="314"/>
        <v>23.09027491443771</v>
      </c>
      <c r="J190" s="158">
        <f t="shared" si="315"/>
        <v>-0.16625756803700331</v>
      </c>
      <c r="K190" s="159">
        <f t="shared" si="431"/>
        <v>19.251341961857474</v>
      </c>
      <c r="L190" s="143">
        <f t="shared" si="316"/>
        <v>0.35775600010045838</v>
      </c>
      <c r="M190" s="142">
        <f t="shared" si="317"/>
        <v>31.350959309046903</v>
      </c>
      <c r="N190" s="24">
        <f t="shared" si="318"/>
        <v>28.484114543201152</v>
      </c>
      <c r="O190" s="158">
        <f t="shared" si="319"/>
        <v>-0.17868018933114022</v>
      </c>
      <c r="P190" s="159">
        <f t="shared" si="432"/>
        <v>23.394567563692085</v>
      </c>
      <c r="Q190" s="143">
        <f t="shared" si="320"/>
        <v>0.33567374082914364</v>
      </c>
      <c r="R190" s="142">
        <f t="shared" si="433"/>
        <v>38.045483826123295</v>
      </c>
      <c r="S190" s="24">
        <f t="shared" si="321"/>
        <v>33.877954171964589</v>
      </c>
      <c r="T190" s="158">
        <f t="shared" si="322"/>
        <v>-0.19110281062527709</v>
      </c>
      <c r="U190" s="159">
        <f t="shared" si="323"/>
        <v>27.403781911467824</v>
      </c>
      <c r="V190" s="143">
        <f t="shared" si="324"/>
        <v>0.3135914815578289</v>
      </c>
      <c r="W190" s="142">
        <f t="shared" si="325"/>
        <v>44.501792012899195</v>
      </c>
      <c r="X190" s="24">
        <f t="shared" si="326"/>
        <v>39.271793800728027</v>
      </c>
      <c r="Y190" s="158">
        <f t="shared" si="327"/>
        <v>-0.20352543191941397</v>
      </c>
      <c r="Z190" s="159">
        <f t="shared" si="434"/>
        <v>31.27898500518469</v>
      </c>
      <c r="AA190" s="143">
        <f t="shared" si="328"/>
        <v>0.2915092222865141</v>
      </c>
      <c r="AB190" s="142">
        <f t="shared" si="435"/>
        <v>50.719883869374598</v>
      </c>
      <c r="AC190" s="144" t="e">
        <v>#REF!</v>
      </c>
      <c r="AD190" s="80" t="e">
        <f t="shared" si="332"/>
        <v>#REF!</v>
      </c>
      <c r="AE190">
        <v>29.84</v>
      </c>
      <c r="AG190" s="135">
        <f t="shared" si="333"/>
        <v>49430</v>
      </c>
      <c r="AH190" s="108">
        <f t="shared" si="334"/>
        <v>23.427219926115722</v>
      </c>
      <c r="AI190" s="158">
        <f t="shared" si="335"/>
        <v>-4.686746991973563E-2</v>
      </c>
      <c r="AJ190" s="159">
        <f t="shared" si="336"/>
        <v>22.329245400925462</v>
      </c>
      <c r="AK190" s="143">
        <f t="shared" si="337"/>
        <v>0.3044035252880527</v>
      </c>
      <c r="AL190" s="142">
        <f t="shared" si="338"/>
        <v>30.558548259323864</v>
      </c>
      <c r="AM190" s="24">
        <f t="shared" si="339"/>
        <v>24.874161480743879</v>
      </c>
      <c r="AN190" s="158">
        <f t="shared" si="340"/>
        <v>-5.7317128976264023E-2</v>
      </c>
      <c r="AO190" s="159">
        <f t="shared" si="341"/>
        <v>23.448445958975665</v>
      </c>
      <c r="AP190" s="143">
        <f t="shared" si="342"/>
        <v>0.2871458271291597</v>
      </c>
      <c r="AQ190" s="142">
        <f t="shared" si="343"/>
        <v>32.016673153276365</v>
      </c>
      <c r="AR190" s="24">
        <f t="shared" si="344"/>
        <v>26.321103035372033</v>
      </c>
      <c r="AS190" s="158">
        <f t="shared" si="345"/>
        <v>-6.7766788032792361E-2</v>
      </c>
      <c r="AT190" s="159">
        <f t="shared" si="346"/>
        <v>24.537406425184688</v>
      </c>
      <c r="AU190" s="143">
        <f t="shared" si="347"/>
        <v>0.26988812897026682</v>
      </c>
      <c r="AV190" s="142">
        <f t="shared" si="348"/>
        <v>33.424856286022205</v>
      </c>
      <c r="AW190" s="24">
        <f t="shared" si="349"/>
        <v>27.768044590000191</v>
      </c>
      <c r="AX190" s="158">
        <f t="shared" si="350"/>
        <v>-7.8216447089320754E-2</v>
      </c>
      <c r="AY190" s="159">
        <f t="shared" si="351"/>
        <v>25.596126799552543</v>
      </c>
      <c r="AZ190" s="143">
        <f t="shared" si="352"/>
        <v>0.25263043081137382</v>
      </c>
      <c r="BA190" s="142">
        <f t="shared" si="353"/>
        <v>34.783097657561378</v>
      </c>
      <c r="BB190" s="24">
        <f t="shared" si="329"/>
        <v>29.214986144628345</v>
      </c>
      <c r="BC190" s="158">
        <f t="shared" si="354"/>
        <v>-8.8666106145849119E-2</v>
      </c>
      <c r="BD190" s="159">
        <f t="shared" si="355"/>
        <v>26.624607082079216</v>
      </c>
      <c r="BE190" s="143">
        <f t="shared" si="356"/>
        <v>0.23537273265248093</v>
      </c>
      <c r="BF190" s="142">
        <f t="shared" si="357"/>
        <v>36.091397267893882</v>
      </c>
      <c r="BG190" s="153" t="e">
        <v>#REF!</v>
      </c>
      <c r="BH190" s="80" t="e">
        <f t="shared" si="358"/>
        <v>#REF!</v>
      </c>
      <c r="BI190" s="24">
        <v>25.26</v>
      </c>
      <c r="BJ190" s="154">
        <v>32.29</v>
      </c>
      <c r="BK190" s="135">
        <f t="shared" si="359"/>
        <v>49430</v>
      </c>
      <c r="BL190" s="108">
        <f t="shared" si="360"/>
        <v>21.616706735916267</v>
      </c>
      <c r="BM190" s="158">
        <f t="shared" si="361"/>
        <v>-0.23329144376402081</v>
      </c>
      <c r="BN190" s="159">
        <f t="shared" si="362"/>
        <v>16.57371401207093</v>
      </c>
      <c r="BO190" s="141">
        <f t="shared" si="363"/>
        <v>0.2604327741372765</v>
      </c>
      <c r="BP190" s="142">
        <f t="shared" si="364"/>
        <v>27.246405638862893</v>
      </c>
      <c r="BQ190" s="24">
        <f t="shared" si="365"/>
        <v>23.246734930859716</v>
      </c>
      <c r="BR190" s="158">
        <f t="shared" si="366"/>
        <v>-0.23510799847112729</v>
      </c>
      <c r="BS190" s="159">
        <f t="shared" si="367"/>
        <v>17.781241610276449</v>
      </c>
      <c r="BT190" s="143">
        <f t="shared" si="368"/>
        <v>0.24516274597456808</v>
      </c>
      <c r="BU190" s="142">
        <f t="shared" si="369"/>
        <v>28.945968301452194</v>
      </c>
      <c r="BV190" s="24">
        <f t="shared" si="370"/>
        <v>24.876763125803166</v>
      </c>
      <c r="BW190" s="158">
        <f t="shared" si="371"/>
        <v>-0.23692455317823377</v>
      </c>
      <c r="BX190" s="159">
        <f t="shared" si="372"/>
        <v>18.982847137701487</v>
      </c>
      <c r="BY190" s="143">
        <f t="shared" si="373"/>
        <v>0.22989271781185963</v>
      </c>
      <c r="BZ190" s="142">
        <f t="shared" si="374"/>
        <v>30.595749811155908</v>
      </c>
      <c r="CA190" s="24">
        <f t="shared" si="375"/>
        <v>26.506791320746615</v>
      </c>
      <c r="CB190" s="158">
        <f t="shared" si="376"/>
        <v>-0.23874110788534025</v>
      </c>
      <c r="CC190" s="159">
        <f t="shared" si="377"/>
        <v>20.178530594346046</v>
      </c>
      <c r="CD190" s="143">
        <f t="shared" si="378"/>
        <v>0.21462268964915118</v>
      </c>
      <c r="CE190" s="142">
        <f t="shared" si="379"/>
        <v>32.195750167974033</v>
      </c>
      <c r="CF190" s="24">
        <f t="shared" si="380"/>
        <v>28.136819515690071</v>
      </c>
      <c r="CG190" s="158">
        <f t="shared" si="381"/>
        <v>-0.24055766259244676</v>
      </c>
      <c r="CH190" s="159">
        <f t="shared" si="382"/>
        <v>21.368291980210127</v>
      </c>
      <c r="CI190" s="143">
        <f t="shared" si="383"/>
        <v>0.19935266148644265</v>
      </c>
      <c r="CJ190" s="142">
        <f t="shared" si="384"/>
        <v>33.745969371906568</v>
      </c>
      <c r="CK190" s="15" t="e">
        <v>#REF!</v>
      </c>
      <c r="CL190" s="80" t="e">
        <f t="shared" si="385"/>
        <v>#REF!</v>
      </c>
      <c r="CM190" s="15"/>
      <c r="CN190" s="34">
        <v>24.99</v>
      </c>
      <c r="CO190" s="135">
        <f t="shared" si="386"/>
        <v>49430</v>
      </c>
      <c r="CP190" s="108">
        <f t="shared" si="387"/>
        <v>24.189395705577688</v>
      </c>
      <c r="CQ190" s="158">
        <f t="shared" si="388"/>
        <v>-7.3641493423197979E-2</v>
      </c>
      <c r="CR190" s="159">
        <f t="shared" si="389"/>
        <v>22.408052480814256</v>
      </c>
      <c r="CS190" s="141">
        <f t="shared" si="390"/>
        <v>0.39621746252037704</v>
      </c>
      <c r="CT190" s="142">
        <f t="shared" si="391"/>
        <v>33.773656691942989</v>
      </c>
      <c r="CU190" s="24">
        <f t="shared" si="392"/>
        <v>25.759855425978664</v>
      </c>
      <c r="CV190" s="158">
        <f t="shared" si="393"/>
        <v>-7.1478722560057273E-2</v>
      </c>
      <c r="CW190" s="159">
        <f t="shared" si="394"/>
        <v>23.918573866797949</v>
      </c>
      <c r="CX190" s="143">
        <f t="shared" si="395"/>
        <v>0.37042231849086699</v>
      </c>
      <c r="CY190" s="142">
        <f t="shared" si="396"/>
        <v>35.301880796859223</v>
      </c>
      <c r="CZ190" s="24">
        <f t="shared" si="397"/>
        <v>27.330315146379633</v>
      </c>
      <c r="DA190" s="158">
        <f t="shared" si="398"/>
        <v>-6.9315951696916581E-2</v>
      </c>
      <c r="DB190" s="159">
        <f t="shared" si="399"/>
        <v>25.435888341831674</v>
      </c>
      <c r="DC190" s="143">
        <f t="shared" si="400"/>
        <v>0.34462717446135699</v>
      </c>
      <c r="DD190" s="142">
        <f t="shared" si="401"/>
        <v>36.749084432414875</v>
      </c>
      <c r="DE190" s="24">
        <f t="shared" si="402"/>
        <v>28.900774866780605</v>
      </c>
      <c r="DF190" s="158">
        <f t="shared" si="403"/>
        <v>-6.7153180833775888E-2</v>
      </c>
      <c r="DG190" s="159">
        <f t="shared" si="404"/>
        <v>26.959995905915441</v>
      </c>
      <c r="DH190" s="143">
        <f t="shared" si="405"/>
        <v>0.31883203043184699</v>
      </c>
      <c r="DI190" s="142">
        <f t="shared" si="406"/>
        <v>38.115267598609961</v>
      </c>
      <c r="DJ190" s="24">
        <f t="shared" si="407"/>
        <v>30.471234587181581</v>
      </c>
      <c r="DK190" s="158">
        <f t="shared" si="408"/>
        <v>-6.4990409970635182E-2</v>
      </c>
      <c r="DL190" s="159">
        <f t="shared" si="409"/>
        <v>28.490896559049251</v>
      </c>
      <c r="DM190" s="143">
        <f t="shared" si="410"/>
        <v>0.29303688640233694</v>
      </c>
      <c r="DN190" s="142">
        <f t="shared" si="411"/>
        <v>39.400430295444473</v>
      </c>
      <c r="DO190" s="51" t="e">
        <v>#REF!</v>
      </c>
      <c r="DP190" s="80" t="e">
        <f t="shared" si="412"/>
        <v>#REF!</v>
      </c>
      <c r="DQ190" s="15"/>
      <c r="DR190">
        <v>39.229999999999997</v>
      </c>
      <c r="DS190" s="135">
        <f t="shared" si="413"/>
        <v>49430</v>
      </c>
      <c r="DT190" s="108">
        <f t="shared" si="414"/>
        <v>-14.600005887131335</v>
      </c>
      <c r="DU190" s="158">
        <f t="shared" si="415"/>
        <v>0</v>
      </c>
      <c r="DV190" s="159">
        <f t="shared" si="416"/>
        <v>-14.600005887131335</v>
      </c>
      <c r="DW190" s="141"/>
      <c r="DX190" s="142"/>
      <c r="DY190" s="24">
        <f t="shared" si="417"/>
        <v>-5.1975498604557488</v>
      </c>
      <c r="DZ190" s="158">
        <f t="shared" si="418"/>
        <v>0</v>
      </c>
      <c r="EA190" s="159">
        <f t="shared" si="419"/>
        <v>-5.1975498604557488</v>
      </c>
      <c r="EB190" s="143"/>
      <c r="EC190" s="142"/>
      <c r="ED190" s="24">
        <f t="shared" si="420"/>
        <v>4.204906166219839</v>
      </c>
      <c r="EE190" s="158">
        <f t="shared" si="421"/>
        <v>0</v>
      </c>
      <c r="EF190" s="159">
        <f t="shared" si="422"/>
        <v>4.204906166219839</v>
      </c>
      <c r="EG190" s="143"/>
      <c r="EH190" s="142"/>
      <c r="EI190" s="24">
        <f t="shared" si="423"/>
        <v>13.607362192895426</v>
      </c>
      <c r="EJ190" s="158">
        <f t="shared" si="424"/>
        <v>0</v>
      </c>
      <c r="EK190" s="159">
        <f t="shared" si="425"/>
        <v>13.607362192895426</v>
      </c>
      <c r="EL190" s="143"/>
      <c r="EM190" s="142"/>
      <c r="EN190" s="24">
        <f t="shared" si="426"/>
        <v>23.009818219571013</v>
      </c>
      <c r="EO190" s="158">
        <f t="shared" si="427"/>
        <v>0</v>
      </c>
      <c r="EP190" s="159">
        <f t="shared" si="428"/>
        <v>23.009818219571013</v>
      </c>
      <c r="EQ190" s="143"/>
      <c r="ER190" s="142"/>
      <c r="ES190" s="51"/>
      <c r="ET190" s="80"/>
      <c r="EU190" s="67"/>
      <c r="EV190" s="34"/>
    </row>
    <row r="191" spans="1:152" ht="17" thickBot="1">
      <c r="A191">
        <f t="shared" si="330"/>
        <v>2035</v>
      </c>
      <c r="B191" s="13">
        <v>49461</v>
      </c>
      <c r="C191" s="111">
        <f t="shared" si="331"/>
        <v>3.032</v>
      </c>
      <c r="D191" s="108">
        <f t="shared" si="311"/>
        <v>17.903100362417216</v>
      </c>
      <c r="E191" s="158">
        <f t="shared" si="312"/>
        <v>-0.15431091973424177</v>
      </c>
      <c r="F191" s="159">
        <f t="shared" si="429"/>
        <v>15.140456479398178</v>
      </c>
      <c r="G191" s="141">
        <f t="shared" si="313"/>
        <v>0.37899217715185918</v>
      </c>
      <c r="H191" s="80">
        <f t="shared" si="430"/>
        <v>24.688235346537958</v>
      </c>
      <c r="I191" s="24">
        <f t="shared" si="314"/>
        <v>23.359931111303016</v>
      </c>
      <c r="J191" s="158">
        <f t="shared" si="315"/>
        <v>-0.16687861668580101</v>
      </c>
      <c r="K191" s="159">
        <f t="shared" si="431"/>
        <v>19.461658121573162</v>
      </c>
      <c r="L191" s="143">
        <f t="shared" si="316"/>
        <v>0.35665203363813669</v>
      </c>
      <c r="M191" s="142">
        <f t="shared" si="317"/>
        <v>31.691298047796014</v>
      </c>
      <c r="N191" s="24">
        <f t="shared" si="318"/>
        <v>28.816761860188819</v>
      </c>
      <c r="O191" s="158">
        <f t="shared" si="319"/>
        <v>-0.17944631363736024</v>
      </c>
      <c r="P191" s="159">
        <f t="shared" si="432"/>
        <v>23.645700173412255</v>
      </c>
      <c r="Q191" s="143">
        <f t="shared" si="320"/>
        <v>0.3343118901244142</v>
      </c>
      <c r="R191" s="142">
        <f t="shared" si="433"/>
        <v>38.450547984933671</v>
      </c>
      <c r="S191" s="24">
        <f t="shared" si="321"/>
        <v>34.273592609074626</v>
      </c>
      <c r="T191" s="158">
        <f t="shared" si="322"/>
        <v>-0.19201401058891948</v>
      </c>
      <c r="U191" s="159">
        <f t="shared" si="323"/>
        <v>27.69258263491546</v>
      </c>
      <c r="V191" s="143">
        <f t="shared" si="324"/>
        <v>0.31197174661069171</v>
      </c>
      <c r="W191" s="142">
        <f t="shared" si="325"/>
        <v>44.965985157950932</v>
      </c>
      <c r="X191" s="24">
        <f t="shared" si="326"/>
        <v>39.730423357960426</v>
      </c>
      <c r="Y191" s="158">
        <f t="shared" si="327"/>
        <v>-0.20458170754047872</v>
      </c>
      <c r="Z191" s="159">
        <f t="shared" si="434"/>
        <v>31.602305506082761</v>
      </c>
      <c r="AA191" s="143">
        <f t="shared" si="328"/>
        <v>0.28963160309696923</v>
      </c>
      <c r="AB191" s="142">
        <f t="shared" si="435"/>
        <v>51.237609566847773</v>
      </c>
      <c r="AC191" s="144" t="e">
        <v>#REF!</v>
      </c>
      <c r="AD191" s="80" t="e">
        <f t="shared" si="332"/>
        <v>#REF!</v>
      </c>
      <c r="AE191">
        <v>32.909999999999997</v>
      </c>
      <c r="AG191" s="135">
        <f t="shared" si="333"/>
        <v>49461</v>
      </c>
      <c r="AH191" s="108">
        <f t="shared" si="334"/>
        <v>23.700811083077365</v>
      </c>
      <c r="AI191" s="158">
        <f t="shared" si="335"/>
        <v>-4.8843316353882046E-2</v>
      </c>
      <c r="AJ191" s="159">
        <f t="shared" si="336"/>
        <v>22.543184869503023</v>
      </c>
      <c r="AK191" s="143">
        <f t="shared" si="337"/>
        <v>0.30114039859804637</v>
      </c>
      <c r="AL191" s="142">
        <f t="shared" si="338"/>
        <v>30.838082779732275</v>
      </c>
      <c r="AM191" s="24">
        <f t="shared" si="339"/>
        <v>25.164650520392208</v>
      </c>
      <c r="AN191" s="158">
        <f t="shared" si="340"/>
        <v>-5.9415010134126992E-2</v>
      </c>
      <c r="AO191" s="159">
        <f t="shared" si="341"/>
        <v>23.669492554701339</v>
      </c>
      <c r="AP191" s="143">
        <f t="shared" si="342"/>
        <v>0.28368115908594643</v>
      </c>
      <c r="AQ191" s="142">
        <f t="shared" si="343"/>
        <v>32.303387748009833</v>
      </c>
      <c r="AR191" s="24">
        <f t="shared" si="344"/>
        <v>26.628489957707043</v>
      </c>
      <c r="AS191" s="158">
        <f t="shared" si="345"/>
        <v>-6.9986703914371909E-2</v>
      </c>
      <c r="AT191" s="159">
        <f t="shared" si="346"/>
        <v>24.764849715350174</v>
      </c>
      <c r="AU191" s="143">
        <f t="shared" si="347"/>
        <v>0.26622191957384655</v>
      </c>
      <c r="AV191" s="142">
        <f t="shared" si="348"/>
        <v>33.717577669600708</v>
      </c>
      <c r="AW191" s="24">
        <f t="shared" si="349"/>
        <v>28.092329395021881</v>
      </c>
      <c r="AX191" s="158">
        <f t="shared" si="350"/>
        <v>-8.0558397694616826E-2</v>
      </c>
      <c r="AY191" s="159">
        <f t="shared" si="351"/>
        <v>25.829256351449533</v>
      </c>
      <c r="AZ191" s="143">
        <f t="shared" si="352"/>
        <v>0.24876268006174662</v>
      </c>
      <c r="BA191" s="142">
        <f t="shared" si="353"/>
        <v>35.080652544504908</v>
      </c>
      <c r="BB191" s="24">
        <f t="shared" si="329"/>
        <v>29.55616883233672</v>
      </c>
      <c r="BC191" s="158">
        <f t="shared" si="354"/>
        <v>-9.1130091474861744E-2</v>
      </c>
      <c r="BD191" s="159">
        <f t="shared" si="355"/>
        <v>26.862712462999419</v>
      </c>
      <c r="BE191" s="143">
        <f t="shared" si="356"/>
        <v>0.23130344054964674</v>
      </c>
      <c r="BF191" s="142">
        <f t="shared" si="357"/>
        <v>36.392612372722439</v>
      </c>
      <c r="BG191" s="153" t="e">
        <v>#REF!</v>
      </c>
      <c r="BH191" s="80" t="e">
        <f t="shared" si="358"/>
        <v>#REF!</v>
      </c>
      <c r="BI191" s="24">
        <v>24.2</v>
      </c>
      <c r="BJ191" s="154">
        <v>49.41</v>
      </c>
      <c r="BK191" s="135">
        <f t="shared" si="359"/>
        <v>49461</v>
      </c>
      <c r="BL191" s="108">
        <f t="shared" si="360"/>
        <v>21.869154095194567</v>
      </c>
      <c r="BM191" s="158">
        <f t="shared" si="361"/>
        <v>-0.23357277904411974</v>
      </c>
      <c r="BN191" s="159">
        <f t="shared" si="362"/>
        <v>16.761114997835879</v>
      </c>
      <c r="BO191" s="141">
        <f t="shared" si="363"/>
        <v>0.25806785904087554</v>
      </c>
      <c r="BP191" s="142">
        <f t="shared" si="364"/>
        <v>27.512879871576427</v>
      </c>
      <c r="BQ191" s="24">
        <f t="shared" si="365"/>
        <v>23.518218321777329</v>
      </c>
      <c r="BR191" s="158">
        <f t="shared" si="366"/>
        <v>-0.23541054810382842</v>
      </c>
      <c r="BS191" s="159">
        <f t="shared" si="367"/>
        <v>17.981781656222228</v>
      </c>
      <c r="BT191" s="143">
        <f t="shared" si="368"/>
        <v>0.24261950222094492</v>
      </c>
      <c r="BU191" s="142">
        <f t="shared" si="369"/>
        <v>29.224196744130452</v>
      </c>
      <c r="BV191" s="24">
        <f t="shared" si="370"/>
        <v>25.167282548360095</v>
      </c>
      <c r="BW191" s="158">
        <f t="shared" si="371"/>
        <v>-0.23724831716353709</v>
      </c>
      <c r="BX191" s="159">
        <f t="shared" si="372"/>
        <v>19.196387116182407</v>
      </c>
      <c r="BY191" s="143">
        <f t="shared" si="373"/>
        <v>0.2271711454010143</v>
      </c>
      <c r="BZ191" s="142">
        <f t="shared" si="374"/>
        <v>30.884562951502016</v>
      </c>
      <c r="CA191" s="24">
        <f t="shared" si="375"/>
        <v>26.816346774942858</v>
      </c>
      <c r="CB191" s="158">
        <f t="shared" si="376"/>
        <v>-0.23908608622324576</v>
      </c>
      <c r="CC191" s="159">
        <f t="shared" si="377"/>
        <v>20.404931377716412</v>
      </c>
      <c r="CD191" s="143">
        <f t="shared" si="378"/>
        <v>0.21172278858108368</v>
      </c>
      <c r="CE191" s="142">
        <f t="shared" si="379"/>
        <v>32.49397849369111</v>
      </c>
      <c r="CF191" s="24">
        <f t="shared" si="380"/>
        <v>28.465411001525624</v>
      </c>
      <c r="CG191" s="158">
        <f t="shared" si="381"/>
        <v>-0.2409238552829544</v>
      </c>
      <c r="CH191" s="159">
        <f t="shared" si="382"/>
        <v>21.607414440824243</v>
      </c>
      <c r="CI191" s="143">
        <f t="shared" si="383"/>
        <v>0.19627443176115306</v>
      </c>
      <c r="CJ191" s="142">
        <f t="shared" si="384"/>
        <v>34.052443370697745</v>
      </c>
      <c r="CK191" s="15" t="e">
        <v>#REF!</v>
      </c>
      <c r="CL191" s="80" t="e">
        <f t="shared" si="385"/>
        <v>#REF!</v>
      </c>
      <c r="CM191" s="15"/>
      <c r="CN191" s="34">
        <v>43.37</v>
      </c>
      <c r="CO191" s="135">
        <f t="shared" si="386"/>
        <v>49461</v>
      </c>
      <c r="CP191" s="108">
        <f t="shared" si="387"/>
        <v>24.471887814251438</v>
      </c>
      <c r="CQ191" s="158">
        <f t="shared" si="388"/>
        <v>-7.3252457210571803E-2</v>
      </c>
      <c r="CR191" s="159">
        <f t="shared" si="389"/>
        <v>22.679261899276071</v>
      </c>
      <c r="CS191" s="141">
        <f t="shared" si="390"/>
        <v>0.39157746791511661</v>
      </c>
      <c r="CT191" s="142">
        <f t="shared" si="391"/>
        <v>34.054527679658818</v>
      </c>
      <c r="CU191" s="24">
        <f t="shared" si="392"/>
        <v>26.060687905094198</v>
      </c>
      <c r="CV191" s="158">
        <f t="shared" si="393"/>
        <v>-7.1064428763110143E-2</v>
      </c>
      <c r="CW191" s="159">
        <f t="shared" si="394"/>
        <v>24.208700005944987</v>
      </c>
      <c r="CX191" s="143">
        <f t="shared" si="395"/>
        <v>0.36548107929400397</v>
      </c>
      <c r="CY191" s="142">
        <f t="shared" si="396"/>
        <v>35.585376247792219</v>
      </c>
      <c r="CZ191" s="24">
        <f t="shared" si="397"/>
        <v>27.649487995936955</v>
      </c>
      <c r="DA191" s="158">
        <f t="shared" si="398"/>
        <v>-6.8876400315648484E-2</v>
      </c>
      <c r="DB191" s="159">
        <f t="shared" si="399"/>
        <v>25.745090792206085</v>
      </c>
      <c r="DC191" s="143">
        <f t="shared" si="400"/>
        <v>0.33938469067289145</v>
      </c>
      <c r="DD191" s="142">
        <f t="shared" si="401"/>
        <v>37.033300926701841</v>
      </c>
      <c r="DE191" s="24">
        <f t="shared" si="402"/>
        <v>29.238288086779711</v>
      </c>
      <c r="DF191" s="158">
        <f t="shared" si="403"/>
        <v>-6.6688371868186824E-2</v>
      </c>
      <c r="DG191" s="159">
        <f t="shared" si="404"/>
        <v>27.288434258059372</v>
      </c>
      <c r="DH191" s="143">
        <f t="shared" si="405"/>
        <v>0.31328830205177888</v>
      </c>
      <c r="DI191" s="142">
        <f t="shared" si="406"/>
        <v>38.398301716387685</v>
      </c>
      <c r="DJ191" s="24">
        <f t="shared" si="407"/>
        <v>30.827088177622471</v>
      </c>
      <c r="DK191" s="158">
        <f t="shared" si="408"/>
        <v>-6.4500343420725165E-2</v>
      </c>
      <c r="DL191" s="159">
        <f t="shared" si="409"/>
        <v>28.838730403504844</v>
      </c>
      <c r="DM191" s="143">
        <f t="shared" si="410"/>
        <v>0.2871919134306663</v>
      </c>
      <c r="DN191" s="142">
        <f t="shared" si="411"/>
        <v>39.680378616849737</v>
      </c>
      <c r="DO191" s="51" t="e">
        <v>#REF!</v>
      </c>
      <c r="DP191" s="80" t="e">
        <f t="shared" si="412"/>
        <v>#REF!</v>
      </c>
      <c r="DQ191" s="15"/>
      <c r="DR191">
        <v>64.040000000000006</v>
      </c>
      <c r="DS191" s="135">
        <f t="shared" si="413"/>
        <v>49461</v>
      </c>
      <c r="DT191" s="108">
        <f t="shared" si="414"/>
        <v>-14.77050979305379</v>
      </c>
      <c r="DU191" s="158">
        <f t="shared" si="415"/>
        <v>0</v>
      </c>
      <c r="DV191" s="159">
        <f t="shared" si="416"/>
        <v>-14.77050979305379</v>
      </c>
      <c r="DW191" s="141"/>
      <c r="DX191" s="142"/>
      <c r="DY191" s="24">
        <f t="shared" si="417"/>
        <v>-5.2582486409415514</v>
      </c>
      <c r="DZ191" s="158">
        <f t="shared" si="418"/>
        <v>0</v>
      </c>
      <c r="EA191" s="159">
        <f t="shared" si="419"/>
        <v>-5.2582486409415514</v>
      </c>
      <c r="EB191" s="143"/>
      <c r="EC191" s="142"/>
      <c r="ED191" s="24">
        <f t="shared" si="420"/>
        <v>4.2540125111706883</v>
      </c>
      <c r="EE191" s="158">
        <f t="shared" si="421"/>
        <v>0</v>
      </c>
      <c r="EF191" s="159">
        <f t="shared" si="422"/>
        <v>4.2540125111706883</v>
      </c>
      <c r="EG191" s="143"/>
      <c r="EH191" s="142"/>
      <c r="EI191" s="24">
        <f t="shared" si="423"/>
        <v>13.766273663282927</v>
      </c>
      <c r="EJ191" s="158">
        <f t="shared" si="424"/>
        <v>0</v>
      </c>
      <c r="EK191" s="159">
        <f t="shared" si="425"/>
        <v>13.766273663282927</v>
      </c>
      <c r="EL191" s="143"/>
      <c r="EM191" s="142"/>
      <c r="EN191" s="24">
        <f t="shared" si="426"/>
        <v>23.278534815395169</v>
      </c>
      <c r="EO191" s="158">
        <f t="shared" si="427"/>
        <v>0</v>
      </c>
      <c r="EP191" s="159">
        <f t="shared" si="428"/>
        <v>23.278534815395169</v>
      </c>
      <c r="EQ191" s="143"/>
      <c r="ER191" s="142"/>
      <c r="ES191" s="51"/>
      <c r="ET191" s="80"/>
      <c r="EU191" s="67"/>
      <c r="EV191" s="34"/>
    </row>
    <row r="192" spans="1:152" ht="17" thickBot="1">
      <c r="A192">
        <f t="shared" si="330"/>
        <v>2035</v>
      </c>
      <c r="B192" s="13">
        <v>49491</v>
      </c>
      <c r="C192" s="111">
        <f t="shared" si="331"/>
        <v>3.0720000000000001</v>
      </c>
      <c r="D192" s="108">
        <f t="shared" si="311"/>
        <v>18.139289021552006</v>
      </c>
      <c r="E192" s="158">
        <f t="shared" si="312"/>
        <v>-0.15485488886724214</v>
      </c>
      <c r="F192" s="159">
        <f t="shared" si="429"/>
        <v>15.330331435988786</v>
      </c>
      <c r="G192" s="141">
        <f t="shared" si="313"/>
        <v>0.37802522604338618</v>
      </c>
      <c r="H192" s="80">
        <f t="shared" si="430"/>
        <v>24.996397854190519</v>
      </c>
      <c r="I192" s="24">
        <f t="shared" si="314"/>
        <v>23.668109622006224</v>
      </c>
      <c r="J192" s="158">
        <f t="shared" si="315"/>
        <v>-0.16758838657014119</v>
      </c>
      <c r="K192" s="159">
        <f t="shared" si="431"/>
        <v>19.701609317288966</v>
      </c>
      <c r="L192" s="143">
        <f t="shared" si="316"/>
        <v>0.35539035768119764</v>
      </c>
      <c r="M192" s="142">
        <f t="shared" si="317"/>
        <v>32.07952756620881</v>
      </c>
      <c r="N192" s="24">
        <f t="shared" si="318"/>
        <v>29.196930222460441</v>
      </c>
      <c r="O192" s="158">
        <f t="shared" si="319"/>
        <v>-0.18032188427304027</v>
      </c>
      <c r="P192" s="159">
        <f t="shared" si="432"/>
        <v>23.932084749757898</v>
      </c>
      <c r="Q192" s="143">
        <f t="shared" si="320"/>
        <v>0.33275548931900917</v>
      </c>
      <c r="R192" s="142">
        <f t="shared" si="433"/>
        <v>38.912369025248232</v>
      </c>
      <c r="S192" s="24">
        <f t="shared" si="321"/>
        <v>34.725750822914662</v>
      </c>
      <c r="T192" s="158">
        <f t="shared" si="322"/>
        <v>-0.19305538197593936</v>
      </c>
      <c r="U192" s="159">
        <f t="shared" si="323"/>
        <v>28.021757733395585</v>
      </c>
      <c r="V192" s="143">
        <f t="shared" si="324"/>
        <v>0.31012062095682069</v>
      </c>
      <c r="W192" s="142">
        <f t="shared" si="325"/>
        <v>45.494922231308777</v>
      </c>
      <c r="X192" s="24">
        <f t="shared" si="326"/>
        <v>40.254571423368873</v>
      </c>
      <c r="Y192" s="158">
        <f t="shared" si="327"/>
        <v>-0.20578887967883841</v>
      </c>
      <c r="Z192" s="159">
        <f t="shared" si="434"/>
        <v>31.97062826820201</v>
      </c>
      <c r="AA192" s="143">
        <f t="shared" si="328"/>
        <v>0.28748575259463216</v>
      </c>
      <c r="AB192" s="142">
        <f t="shared" si="435"/>
        <v>51.827187184390446</v>
      </c>
      <c r="AC192" s="144" t="e">
        <v>#REF!</v>
      </c>
      <c r="AD192" s="80" t="e">
        <f t="shared" si="332"/>
        <v>#REF!</v>
      </c>
      <c r="AE192">
        <v>29.97</v>
      </c>
      <c r="AG192" s="135">
        <f t="shared" si="333"/>
        <v>49491</v>
      </c>
      <c r="AH192" s="108">
        <f t="shared" si="334"/>
        <v>24.013486691033531</v>
      </c>
      <c r="AI192" s="158">
        <f t="shared" si="335"/>
        <v>-5.1101426564335126E-2</v>
      </c>
      <c r="AJ192" s="159">
        <f t="shared" si="336"/>
        <v>22.786363264338043</v>
      </c>
      <c r="AK192" s="143">
        <f t="shared" si="337"/>
        <v>0.29741111095232486</v>
      </c>
      <c r="AL192" s="142">
        <f t="shared" si="338"/>
        <v>31.155364445652683</v>
      </c>
      <c r="AM192" s="24">
        <f t="shared" si="339"/>
        <v>25.496637994276011</v>
      </c>
      <c r="AN192" s="158">
        <f t="shared" si="340"/>
        <v>-6.181258860025611E-2</v>
      </c>
      <c r="AO192" s="159">
        <f t="shared" si="341"/>
        <v>23.92062479924617</v>
      </c>
      <c r="AP192" s="143">
        <f t="shared" si="342"/>
        <v>0.27972153846513126</v>
      </c>
      <c r="AQ192" s="142">
        <f t="shared" si="343"/>
        <v>32.628596799723418</v>
      </c>
      <c r="AR192" s="24">
        <f t="shared" si="344"/>
        <v>26.979789297518483</v>
      </c>
      <c r="AS192" s="158">
        <f t="shared" si="345"/>
        <v>-7.2523750636177067E-2</v>
      </c>
      <c r="AT192" s="159">
        <f t="shared" si="346"/>
        <v>25.023113786288654</v>
      </c>
      <c r="AU192" s="143">
        <f t="shared" si="347"/>
        <v>0.26203196597793771</v>
      </c>
      <c r="AV192" s="142">
        <f t="shared" si="348"/>
        <v>34.049356528817775</v>
      </c>
      <c r="AW192" s="24">
        <f t="shared" si="349"/>
        <v>28.462940600760955</v>
      </c>
      <c r="AX192" s="158">
        <f t="shared" si="350"/>
        <v>-8.3234912672098024E-2</v>
      </c>
      <c r="AY192" s="159">
        <f t="shared" si="351"/>
        <v>26.093830225465503</v>
      </c>
      <c r="AZ192" s="143">
        <f t="shared" si="352"/>
        <v>0.24434239349074416</v>
      </c>
      <c r="BA192" s="142">
        <f t="shared" si="353"/>
        <v>35.417643632935764</v>
      </c>
      <c r="BB192" s="24">
        <f t="shared" si="329"/>
        <v>29.946091904003431</v>
      </c>
      <c r="BC192" s="158">
        <f t="shared" si="354"/>
        <v>-9.3946074708019009E-2</v>
      </c>
      <c r="BD192" s="159">
        <f t="shared" si="355"/>
        <v>27.132774116776723</v>
      </c>
      <c r="BE192" s="143">
        <f t="shared" si="356"/>
        <v>0.22665282100355055</v>
      </c>
      <c r="BF192" s="142">
        <f t="shared" si="357"/>
        <v>36.733458112077393</v>
      </c>
      <c r="BG192" s="153" t="e">
        <v>#REF!</v>
      </c>
      <c r="BH192" s="80" t="e">
        <f t="shared" si="358"/>
        <v>#REF!</v>
      </c>
      <c r="BI192" s="24">
        <v>35.01</v>
      </c>
      <c r="BJ192" s="154">
        <v>53.1</v>
      </c>
      <c r="BK192" s="135">
        <f t="shared" si="359"/>
        <v>49491</v>
      </c>
      <c r="BL192" s="108">
        <f t="shared" si="360"/>
        <v>22.157665362941199</v>
      </c>
      <c r="BM192" s="158">
        <f t="shared" si="361"/>
        <v>-0.23389430507851855</v>
      </c>
      <c r="BN192" s="159">
        <f t="shared" si="362"/>
        <v>16.975113620713707</v>
      </c>
      <c r="BO192" s="141">
        <f t="shared" si="363"/>
        <v>0.25536509893070292</v>
      </c>
      <c r="BP192" s="142">
        <f t="shared" si="364"/>
        <v>27.81595977042209</v>
      </c>
      <c r="BQ192" s="24">
        <f t="shared" si="365"/>
        <v>23.828485054254603</v>
      </c>
      <c r="BR192" s="158">
        <f t="shared" si="366"/>
        <v>-0.2357563191126297</v>
      </c>
      <c r="BS192" s="159">
        <f t="shared" si="367"/>
        <v>18.210769127833228</v>
      </c>
      <c r="BT192" s="143">
        <f t="shared" si="368"/>
        <v>0.23971293793108989</v>
      </c>
      <c r="BU192" s="142">
        <f t="shared" si="369"/>
        <v>29.540481213057038</v>
      </c>
      <c r="BV192" s="24">
        <f t="shared" si="370"/>
        <v>25.499304745568011</v>
      </c>
      <c r="BW192" s="158">
        <f t="shared" si="371"/>
        <v>-0.23761833314674086</v>
      </c>
      <c r="BX192" s="159">
        <f t="shared" si="372"/>
        <v>19.440202455525363</v>
      </c>
      <c r="BY192" s="143">
        <f t="shared" si="373"/>
        <v>0.2240607769314768</v>
      </c>
      <c r="BZ192" s="142">
        <f t="shared" si="374"/>
        <v>31.212698778072475</v>
      </c>
      <c r="CA192" s="24">
        <f t="shared" si="375"/>
        <v>27.170124436881416</v>
      </c>
      <c r="CB192" s="158">
        <f t="shared" si="376"/>
        <v>-0.23948034718085201</v>
      </c>
      <c r="CC192" s="159">
        <f t="shared" si="377"/>
        <v>20.663413603790104</v>
      </c>
      <c r="CD192" s="143">
        <f t="shared" si="378"/>
        <v>0.20840861593186372</v>
      </c>
      <c r="CE192" s="142">
        <f t="shared" si="379"/>
        <v>32.83261246546838</v>
      </c>
      <c r="CF192" s="24">
        <f t="shared" si="380"/>
        <v>28.840944128194828</v>
      </c>
      <c r="CG192" s="158">
        <f t="shared" si="381"/>
        <v>-0.24134236121496316</v>
      </c>
      <c r="CH192" s="159">
        <f t="shared" si="382"/>
        <v>21.88040257262746</v>
      </c>
      <c r="CI192" s="143">
        <f t="shared" si="383"/>
        <v>0.19275645493225063</v>
      </c>
      <c r="CJ192" s="142">
        <f t="shared" si="384"/>
        <v>34.400222275244772</v>
      </c>
      <c r="CK192" s="15" t="e">
        <v>#REF!</v>
      </c>
      <c r="CL192" s="80" t="e">
        <f t="shared" si="385"/>
        <v>#REF!</v>
      </c>
      <c r="CM192" s="15"/>
      <c r="CN192" s="34">
        <v>48.15</v>
      </c>
      <c r="CO192" s="135">
        <f t="shared" si="386"/>
        <v>49491</v>
      </c>
      <c r="CP192" s="108">
        <f t="shared" si="387"/>
        <v>24.794735938450007</v>
      </c>
      <c r="CQ192" s="158">
        <f t="shared" si="388"/>
        <v>-7.280784439614188E-2</v>
      </c>
      <c r="CR192" s="159">
        <f t="shared" si="389"/>
        <v>22.989484662399914</v>
      </c>
      <c r="CS192" s="141">
        <f t="shared" si="390"/>
        <v>0.38627461693767612</v>
      </c>
      <c r="CT192" s="142">
        <f t="shared" si="391"/>
        <v>34.372313065145612</v>
      </c>
      <c r="CU192" s="24">
        <f t="shared" si="392"/>
        <v>26.404496452654808</v>
      </c>
      <c r="CV192" s="158">
        <f t="shared" si="393"/>
        <v>-7.0590950138027686E-2</v>
      </c>
      <c r="CW192" s="159">
        <f t="shared" si="394"/>
        <v>24.540577960145722</v>
      </c>
      <c r="CX192" s="143">
        <f t="shared" si="395"/>
        <v>0.35983394878330344</v>
      </c>
      <c r="CY192" s="142">
        <f t="shared" si="396"/>
        <v>35.905730676848322</v>
      </c>
      <c r="CZ192" s="24">
        <f t="shared" si="397"/>
        <v>28.014256966859605</v>
      </c>
      <c r="DA192" s="158">
        <f t="shared" si="398"/>
        <v>-6.837405587991352E-2</v>
      </c>
      <c r="DB192" s="159">
        <f t="shared" si="399"/>
        <v>26.098808595573288</v>
      </c>
      <c r="DC192" s="143">
        <f t="shared" si="400"/>
        <v>0.33339328062893087</v>
      </c>
      <c r="DD192" s="142">
        <f t="shared" si="401"/>
        <v>37.354022001422813</v>
      </c>
      <c r="DE192" s="24">
        <f t="shared" si="402"/>
        <v>29.624017481064403</v>
      </c>
      <c r="DF192" s="158">
        <f t="shared" si="403"/>
        <v>-6.6157161621799326E-2</v>
      </c>
      <c r="DG192" s="159">
        <f t="shared" si="404"/>
        <v>27.664176568682617</v>
      </c>
      <c r="DH192" s="143">
        <f t="shared" si="405"/>
        <v>0.30695261247455824</v>
      </c>
      <c r="DI192" s="142">
        <f t="shared" si="406"/>
        <v>38.717187038869106</v>
      </c>
      <c r="DJ192" s="24">
        <f t="shared" si="407"/>
        <v>31.233777995269207</v>
      </c>
      <c r="DK192" s="158">
        <f t="shared" si="408"/>
        <v>-6.3940267363685133E-2</v>
      </c>
      <c r="DL192" s="159">
        <f t="shared" si="409"/>
        <v>29.236681879473711</v>
      </c>
      <c r="DM192" s="143">
        <f t="shared" si="410"/>
        <v>0.28051194432018556</v>
      </c>
      <c r="DN192" s="142">
        <f t="shared" si="411"/>
        <v>39.995225789187202</v>
      </c>
      <c r="DO192" s="51" t="e">
        <v>#REF!</v>
      </c>
      <c r="DP192" s="80" t="e">
        <f t="shared" si="412"/>
        <v>#REF!</v>
      </c>
      <c r="DQ192" s="15"/>
      <c r="DR192">
        <v>63.48</v>
      </c>
      <c r="DS192" s="135">
        <f t="shared" si="413"/>
        <v>49491</v>
      </c>
      <c r="DT192" s="108">
        <f t="shared" si="414"/>
        <v>-14.96537139982231</v>
      </c>
      <c r="DU192" s="158">
        <f t="shared" si="415"/>
        <v>0</v>
      </c>
      <c r="DV192" s="159">
        <f t="shared" si="416"/>
        <v>-14.96537139982231</v>
      </c>
      <c r="DW192" s="141"/>
      <c r="DX192" s="142"/>
      <c r="DY192" s="24">
        <f t="shared" si="417"/>
        <v>-5.3276186757824693</v>
      </c>
      <c r="DZ192" s="158">
        <f t="shared" si="418"/>
        <v>0</v>
      </c>
      <c r="EA192" s="159">
        <f t="shared" si="419"/>
        <v>-5.3276186757824693</v>
      </c>
      <c r="EB192" s="143"/>
      <c r="EC192" s="142"/>
      <c r="ED192" s="24">
        <f t="shared" si="420"/>
        <v>4.3101340482573729</v>
      </c>
      <c r="EE192" s="158">
        <f t="shared" si="421"/>
        <v>0</v>
      </c>
      <c r="EF192" s="159">
        <f t="shared" si="422"/>
        <v>4.3101340482573729</v>
      </c>
      <c r="EG192" s="143"/>
      <c r="EH192" s="142"/>
      <c r="EI192" s="24">
        <f t="shared" si="423"/>
        <v>13.947886772297213</v>
      </c>
      <c r="EJ192" s="158">
        <f t="shared" si="424"/>
        <v>0</v>
      </c>
      <c r="EK192" s="159">
        <f t="shared" si="425"/>
        <v>13.947886772297213</v>
      </c>
      <c r="EL192" s="143"/>
      <c r="EM192" s="142"/>
      <c r="EN192" s="24">
        <f t="shared" si="426"/>
        <v>23.585639496337055</v>
      </c>
      <c r="EO192" s="158">
        <f t="shared" si="427"/>
        <v>0</v>
      </c>
      <c r="EP192" s="159">
        <f t="shared" si="428"/>
        <v>23.585639496337055</v>
      </c>
      <c r="EQ192" s="143"/>
      <c r="ER192" s="142"/>
      <c r="ES192" s="51"/>
      <c r="ET192" s="80"/>
      <c r="EU192" s="67"/>
      <c r="EV192" s="34"/>
    </row>
    <row r="193" spans="1:152" ht="17" thickBot="1">
      <c r="A193">
        <f t="shared" si="330"/>
        <v>2035</v>
      </c>
      <c r="B193" s="13">
        <v>49522</v>
      </c>
      <c r="C193" s="111">
        <f t="shared" si="331"/>
        <v>3.1120000000000001</v>
      </c>
      <c r="D193" s="108">
        <f t="shared" si="311"/>
        <v>18.375477680686799</v>
      </c>
      <c r="E193" s="158">
        <f t="shared" si="312"/>
        <v>-0.1553988580002425</v>
      </c>
      <c r="F193" s="159">
        <f t="shared" si="429"/>
        <v>15.519949433899125</v>
      </c>
      <c r="G193" s="141">
        <f t="shared" si="313"/>
        <v>0.37705827493491312</v>
      </c>
      <c r="H193" s="80">
        <f t="shared" si="430"/>
        <v>25.304103596071563</v>
      </c>
      <c r="I193" s="24">
        <f t="shared" si="314"/>
        <v>23.976288132709431</v>
      </c>
      <c r="J193" s="158">
        <f t="shared" si="315"/>
        <v>-0.16829815645448143</v>
      </c>
      <c r="K193" s="159">
        <f t="shared" si="431"/>
        <v>19.941123041352974</v>
      </c>
      <c r="L193" s="143">
        <f t="shared" si="316"/>
        <v>0.3541286817242586</v>
      </c>
      <c r="M193" s="142">
        <f t="shared" si="317"/>
        <v>32.466979441786805</v>
      </c>
      <c r="N193" s="24">
        <f t="shared" si="318"/>
        <v>29.57709858473206</v>
      </c>
      <c r="O193" s="158">
        <f t="shared" si="319"/>
        <v>-0.1811974549087203</v>
      </c>
      <c r="P193" s="159">
        <f t="shared" si="432"/>
        <v>24.217803597594298</v>
      </c>
      <c r="Q193" s="143">
        <f t="shared" si="320"/>
        <v>0.33119908851360413</v>
      </c>
      <c r="R193" s="142">
        <f t="shared" si="433"/>
        <v>39.373006676872329</v>
      </c>
      <c r="S193" s="24">
        <f t="shared" si="321"/>
        <v>35.177909036754691</v>
      </c>
      <c r="T193" s="158">
        <f t="shared" si="322"/>
        <v>-0.19409675336295923</v>
      </c>
      <c r="U193" s="159">
        <f t="shared" si="323"/>
        <v>28.349991102623104</v>
      </c>
      <c r="V193" s="143">
        <f t="shared" si="324"/>
        <v>0.30826949530294967</v>
      </c>
      <c r="W193" s="142">
        <f t="shared" si="325"/>
        <v>46.022185301328129</v>
      </c>
      <c r="X193" s="24">
        <f t="shared" si="326"/>
        <v>40.77871948877732</v>
      </c>
      <c r="Y193" s="158">
        <f t="shared" si="327"/>
        <v>-0.2069960518171981</v>
      </c>
      <c r="Z193" s="159">
        <f t="shared" si="434"/>
        <v>32.337685556439389</v>
      </c>
      <c r="AA193" s="143">
        <f t="shared" si="328"/>
        <v>0.28533990209229515</v>
      </c>
      <c r="AB193" s="142">
        <f t="shared" si="435"/>
        <v>52.414515315154205</v>
      </c>
      <c r="AC193" s="144" t="e">
        <v>#REF!</v>
      </c>
      <c r="AD193" s="80" t="e">
        <f t="shared" si="332"/>
        <v>#REF!</v>
      </c>
      <c r="AE193">
        <v>45.61</v>
      </c>
      <c r="AG193" s="135">
        <f t="shared" si="333"/>
        <v>49522</v>
      </c>
      <c r="AH193" s="108">
        <f t="shared" si="334"/>
        <v>24.326162298989697</v>
      </c>
      <c r="AI193" s="158">
        <f t="shared" si="335"/>
        <v>-5.3359536774788177E-2</v>
      </c>
      <c r="AJ193" s="159">
        <f t="shared" si="336"/>
        <v>23.028129547207289</v>
      </c>
      <c r="AK193" s="143">
        <f t="shared" si="337"/>
        <v>0.29368182330660336</v>
      </c>
      <c r="AL193" s="142">
        <f t="shared" si="338"/>
        <v>31.470313997009345</v>
      </c>
      <c r="AM193" s="24">
        <f t="shared" si="339"/>
        <v>25.82862546815981</v>
      </c>
      <c r="AN193" s="158">
        <f t="shared" si="340"/>
        <v>-6.4210167066385229E-2</v>
      </c>
      <c r="AO193" s="159">
        <f t="shared" si="341"/>
        <v>24.170165111754176</v>
      </c>
      <c r="AP193" s="143">
        <f t="shared" si="342"/>
        <v>0.27576191784431608</v>
      </c>
      <c r="AQ193" s="142">
        <f t="shared" si="343"/>
        <v>32.951176762542104</v>
      </c>
      <c r="AR193" s="24">
        <f t="shared" si="344"/>
        <v>27.331088637329923</v>
      </c>
      <c r="AS193" s="158">
        <f t="shared" si="345"/>
        <v>-7.5060797357982253E-2</v>
      </c>
      <c r="AT193" s="159">
        <f t="shared" si="346"/>
        <v>25.279595331550251</v>
      </c>
      <c r="AU193" s="143">
        <f t="shared" si="347"/>
        <v>0.25784201238202881</v>
      </c>
      <c r="AV193" s="142">
        <f t="shared" si="348"/>
        <v>34.378191532170675</v>
      </c>
      <c r="AW193" s="24">
        <f t="shared" si="349"/>
        <v>28.833551806500033</v>
      </c>
      <c r="AX193" s="158">
        <f t="shared" si="350"/>
        <v>-8.5911427649579278E-2</v>
      </c>
      <c r="AY193" s="159">
        <f t="shared" si="351"/>
        <v>26.356420206595509</v>
      </c>
      <c r="AZ193" s="143">
        <f t="shared" si="352"/>
        <v>0.23992210691974158</v>
      </c>
      <c r="BA193" s="142">
        <f t="shared" si="353"/>
        <v>35.751358305895039</v>
      </c>
      <c r="BB193" s="24">
        <f t="shared" si="329"/>
        <v>30.336014975670142</v>
      </c>
      <c r="BC193" s="158">
        <f t="shared" si="354"/>
        <v>-9.6762057941176302E-2</v>
      </c>
      <c r="BD193" s="159">
        <f t="shared" si="355"/>
        <v>27.400639736889957</v>
      </c>
      <c r="BE193" s="143">
        <f t="shared" si="356"/>
        <v>0.22200220145745436</v>
      </c>
      <c r="BF193" s="142">
        <f t="shared" si="357"/>
        <v>37.070677083715218</v>
      </c>
      <c r="BG193" s="153" t="e">
        <v>#REF!</v>
      </c>
      <c r="BH193" s="80" t="e">
        <f t="shared" si="358"/>
        <v>#REF!</v>
      </c>
      <c r="BI193" s="24">
        <v>51.78</v>
      </c>
      <c r="BJ193" s="154">
        <v>78.069999999999993</v>
      </c>
      <c r="BK193" s="135">
        <f t="shared" si="359"/>
        <v>49522</v>
      </c>
      <c r="BL193" s="108">
        <f t="shared" si="360"/>
        <v>22.44617663068783</v>
      </c>
      <c r="BM193" s="158">
        <f t="shared" si="361"/>
        <v>-0.23421583111291736</v>
      </c>
      <c r="BN193" s="159">
        <f t="shared" si="362"/>
        <v>17.188926715823939</v>
      </c>
      <c r="BO193" s="141">
        <f t="shared" si="363"/>
        <v>0.25266233882053035</v>
      </c>
      <c r="BP193" s="142">
        <f t="shared" si="364"/>
        <v>28.117480115776146</v>
      </c>
      <c r="BQ193" s="24">
        <f t="shared" si="365"/>
        <v>24.138751786731877</v>
      </c>
      <c r="BR193" s="158">
        <f t="shared" si="366"/>
        <v>-0.23610209012143099</v>
      </c>
      <c r="BS193" s="159">
        <f t="shared" si="367"/>
        <v>18.439542036962052</v>
      </c>
      <c r="BT193" s="143">
        <f t="shared" si="368"/>
        <v>0.23680637364123483</v>
      </c>
      <c r="BU193" s="142">
        <f t="shared" si="369"/>
        <v>29.854962061573733</v>
      </c>
      <c r="BV193" s="24">
        <f t="shared" si="370"/>
        <v>25.831326942775931</v>
      </c>
      <c r="BW193" s="158">
        <f t="shared" si="371"/>
        <v>-0.23798834912994465</v>
      </c>
      <c r="BX193" s="159">
        <f t="shared" si="372"/>
        <v>19.683772087828828</v>
      </c>
      <c r="BY193" s="143">
        <f t="shared" si="373"/>
        <v>0.22095040846193928</v>
      </c>
      <c r="BZ193" s="142">
        <f t="shared" si="374"/>
        <v>31.538769181896171</v>
      </c>
      <c r="CA193" s="24">
        <f t="shared" si="375"/>
        <v>27.523902098819978</v>
      </c>
      <c r="CB193" s="158">
        <f t="shared" si="376"/>
        <v>-0.23987460813845829</v>
      </c>
      <c r="CC193" s="159">
        <f t="shared" si="377"/>
        <v>20.921616868424245</v>
      </c>
      <c r="CD193" s="143">
        <f t="shared" si="378"/>
        <v>0.20509444328264376</v>
      </c>
      <c r="CE193" s="142">
        <f t="shared" si="379"/>
        <v>33.16890147674345</v>
      </c>
      <c r="CF193" s="24">
        <f t="shared" si="380"/>
        <v>29.216477254864031</v>
      </c>
      <c r="CG193" s="158">
        <f t="shared" si="381"/>
        <v>-0.24176086714697193</v>
      </c>
      <c r="CH193" s="159">
        <f t="shared" si="382"/>
        <v>22.15307637874832</v>
      </c>
      <c r="CI193" s="143">
        <f t="shared" si="383"/>
        <v>0.18923847810334821</v>
      </c>
      <c r="CJ193" s="142">
        <f t="shared" si="384"/>
        <v>34.745358946115594</v>
      </c>
      <c r="CK193" s="15" t="e">
        <v>#REF!</v>
      </c>
      <c r="CL193" s="80" t="e">
        <f t="shared" si="385"/>
        <v>#REF!</v>
      </c>
      <c r="CM193" s="15"/>
      <c r="CN193" s="34">
        <v>70.61</v>
      </c>
      <c r="CO193" s="135">
        <f t="shared" si="386"/>
        <v>49522</v>
      </c>
      <c r="CP193" s="108">
        <f t="shared" si="387"/>
        <v>25.117584062648575</v>
      </c>
      <c r="CQ193" s="158">
        <f t="shared" si="388"/>
        <v>-7.236323158171197E-2</v>
      </c>
      <c r="CR193" s="159">
        <f t="shared" si="389"/>
        <v>23.299994510350018</v>
      </c>
      <c r="CS193" s="141">
        <f t="shared" si="390"/>
        <v>0.38097176596023563</v>
      </c>
      <c r="CT193" s="142">
        <f t="shared" si="391"/>
        <v>34.686674419650473</v>
      </c>
      <c r="CU193" s="24">
        <f t="shared" si="392"/>
        <v>26.748305000215417</v>
      </c>
      <c r="CV193" s="158">
        <f t="shared" si="393"/>
        <v>-7.0117471512945256E-2</v>
      </c>
      <c r="CW193" s="159">
        <f t="shared" si="394"/>
        <v>24.872781486343243</v>
      </c>
      <c r="CX193" s="143">
        <f t="shared" si="395"/>
        <v>0.3541868182726029</v>
      </c>
      <c r="CY193" s="142">
        <f t="shared" si="396"/>
        <v>36.222202042426872</v>
      </c>
      <c r="CZ193" s="24">
        <f t="shared" si="397"/>
        <v>28.379025937782259</v>
      </c>
      <c r="DA193" s="158">
        <f t="shared" si="398"/>
        <v>-6.7871711444178529E-2</v>
      </c>
      <c r="DB193" s="159">
        <f t="shared" si="399"/>
        <v>26.452892878266244</v>
      </c>
      <c r="DC193" s="143">
        <f t="shared" si="400"/>
        <v>0.32740187058497022</v>
      </c>
      <c r="DD193" s="142">
        <f t="shared" si="401"/>
        <v>37.670372115191562</v>
      </c>
      <c r="DE193" s="24">
        <f t="shared" si="402"/>
        <v>30.009746875349098</v>
      </c>
      <c r="DF193" s="158">
        <f t="shared" si="403"/>
        <v>-6.5625951375411828E-2</v>
      </c>
      <c r="DG193" s="159">
        <f t="shared" si="404"/>
        <v>28.040328686119022</v>
      </c>
      <c r="DH193" s="143">
        <f t="shared" si="405"/>
        <v>0.30061692289733755</v>
      </c>
      <c r="DI193" s="142">
        <f t="shared" si="406"/>
        <v>39.031184637944534</v>
      </c>
      <c r="DJ193" s="24">
        <f t="shared" si="407"/>
        <v>31.640467812915944</v>
      </c>
      <c r="DK193" s="158">
        <f t="shared" si="408"/>
        <v>-6.3380191306645101E-2</v>
      </c>
      <c r="DL193" s="159">
        <f t="shared" si="409"/>
        <v>29.635088909901587</v>
      </c>
      <c r="DM193" s="143">
        <f t="shared" si="410"/>
        <v>0.27383197520970481</v>
      </c>
      <c r="DN193" s="142">
        <f t="shared" si="411"/>
        <v>40.304639610685811</v>
      </c>
      <c r="DO193" s="51" t="e">
        <v>#REF!</v>
      </c>
      <c r="DP193" s="80" t="e">
        <f t="shared" si="412"/>
        <v>#REF!</v>
      </c>
      <c r="DQ193" s="15"/>
      <c r="DR193">
        <v>94.32</v>
      </c>
      <c r="DS193" s="135">
        <f t="shared" si="413"/>
        <v>49522</v>
      </c>
      <c r="DT193" s="108">
        <f t="shared" si="414"/>
        <v>-15.160233006590831</v>
      </c>
      <c r="DU193" s="158">
        <f t="shared" si="415"/>
        <v>0</v>
      </c>
      <c r="DV193" s="159">
        <f t="shared" si="416"/>
        <v>-15.160233006590831</v>
      </c>
      <c r="DW193" s="141"/>
      <c r="DX193" s="142"/>
      <c r="DY193" s="24">
        <f t="shared" si="417"/>
        <v>-5.3969887106233871</v>
      </c>
      <c r="DZ193" s="158">
        <f t="shared" si="418"/>
        <v>0</v>
      </c>
      <c r="EA193" s="159">
        <f t="shared" si="419"/>
        <v>-5.3969887106233871</v>
      </c>
      <c r="EB193" s="143"/>
      <c r="EC193" s="142"/>
      <c r="ED193" s="24">
        <f t="shared" si="420"/>
        <v>4.3662555853440574</v>
      </c>
      <c r="EE193" s="158">
        <f t="shared" si="421"/>
        <v>0</v>
      </c>
      <c r="EF193" s="159">
        <f t="shared" si="422"/>
        <v>4.3662555853440574</v>
      </c>
      <c r="EG193" s="143"/>
      <c r="EH193" s="142"/>
      <c r="EI193" s="24">
        <f t="shared" si="423"/>
        <v>14.129499881311501</v>
      </c>
      <c r="EJ193" s="158">
        <f t="shared" si="424"/>
        <v>0</v>
      </c>
      <c r="EK193" s="159">
        <f t="shared" si="425"/>
        <v>14.129499881311501</v>
      </c>
      <c r="EL193" s="143"/>
      <c r="EM193" s="142"/>
      <c r="EN193" s="24">
        <f t="shared" si="426"/>
        <v>23.892744177278946</v>
      </c>
      <c r="EO193" s="158">
        <f t="shared" si="427"/>
        <v>0</v>
      </c>
      <c r="EP193" s="159">
        <f t="shared" si="428"/>
        <v>23.892744177278946</v>
      </c>
      <c r="EQ193" s="143"/>
      <c r="ER193" s="142"/>
      <c r="ES193" s="51"/>
      <c r="ET193" s="80"/>
      <c r="EU193" s="67"/>
      <c r="EV193" s="34"/>
    </row>
    <row r="194" spans="1:152" ht="17" thickBot="1">
      <c r="A194">
        <f t="shared" si="330"/>
        <v>2035</v>
      </c>
      <c r="B194" s="13">
        <v>49553</v>
      </c>
      <c r="C194" s="111">
        <f t="shared" si="331"/>
        <v>3.1269999999999998</v>
      </c>
      <c r="D194" s="108">
        <f t="shared" si="311"/>
        <v>18.464048427862345</v>
      </c>
      <c r="E194" s="158">
        <f t="shared" si="312"/>
        <v>-0.15560284642511765</v>
      </c>
      <c r="F194" s="159">
        <f t="shared" si="429"/>
        <v>15.590989935955745</v>
      </c>
      <c r="G194" s="141">
        <f t="shared" si="313"/>
        <v>0.37669566826923573</v>
      </c>
      <c r="H194" s="80">
        <f t="shared" si="430"/>
        <v>25.419375489351481</v>
      </c>
      <c r="I194" s="24">
        <f t="shared" si="314"/>
        <v>24.09185507422313</v>
      </c>
      <c r="J194" s="158">
        <f t="shared" si="315"/>
        <v>-0.16856432016110898</v>
      </c>
      <c r="K194" s="159">
        <f t="shared" si="431"/>
        <v>20.030827902216743</v>
      </c>
      <c r="L194" s="143">
        <f t="shared" si="316"/>
        <v>0.35365555324040648</v>
      </c>
      <c r="M194" s="142">
        <f t="shared" si="317"/>
        <v>32.612073409085205</v>
      </c>
      <c r="N194" s="24">
        <f t="shared" si="318"/>
        <v>29.719661720583915</v>
      </c>
      <c r="O194" s="158">
        <f t="shared" si="319"/>
        <v>-0.18152579389710033</v>
      </c>
      <c r="P194" s="159">
        <f t="shared" si="432"/>
        <v>24.324776532401657</v>
      </c>
      <c r="Q194" s="143">
        <f t="shared" si="320"/>
        <v>0.33061543821157724</v>
      </c>
      <c r="R194" s="142">
        <f t="shared" si="433"/>
        <v>39.545440703834601</v>
      </c>
      <c r="S194" s="24">
        <f t="shared" si="321"/>
        <v>35.347468366944703</v>
      </c>
      <c r="T194" s="158">
        <f t="shared" si="322"/>
        <v>-0.19448726763309165</v>
      </c>
      <c r="U194" s="159">
        <f t="shared" si="323"/>
        <v>28.472835826510487</v>
      </c>
      <c r="V194" s="143">
        <f t="shared" si="324"/>
        <v>0.30757532318274799</v>
      </c>
      <c r="W194" s="142">
        <f t="shared" si="325"/>
        <v>46.21947737359968</v>
      </c>
      <c r="X194" s="24">
        <f t="shared" si="326"/>
        <v>40.975275013305485</v>
      </c>
      <c r="Y194" s="158">
        <f t="shared" si="327"/>
        <v>-0.20744874136908298</v>
      </c>
      <c r="Z194" s="159">
        <f t="shared" si="434"/>
        <v>32.475005784543228</v>
      </c>
      <c r="AA194" s="143">
        <f t="shared" si="328"/>
        <v>0.28453520815391875</v>
      </c>
      <c r="AB194" s="142">
        <f t="shared" si="435"/>
        <v>52.634183418380424</v>
      </c>
      <c r="AC194" s="144" t="e">
        <v>#REF!</v>
      </c>
      <c r="AD194" s="80" t="e">
        <f t="shared" si="332"/>
        <v>#REF!</v>
      </c>
      <c r="AE194">
        <v>35.25</v>
      </c>
      <c r="AG194" s="135">
        <f t="shared" si="333"/>
        <v>49553</v>
      </c>
      <c r="AH194" s="108">
        <f t="shared" si="334"/>
        <v>24.443415651973257</v>
      </c>
      <c r="AI194" s="158">
        <f t="shared" si="335"/>
        <v>-5.4206328103708054E-2</v>
      </c>
      <c r="AJ194" s="159">
        <f t="shared" si="336"/>
        <v>23.118427843167083</v>
      </c>
      <c r="AK194" s="143">
        <f t="shared" si="337"/>
        <v>0.29228334043945781</v>
      </c>
      <c r="AL194" s="142">
        <f t="shared" si="338"/>
        <v>31.587818830482128</v>
      </c>
      <c r="AM194" s="24">
        <f t="shared" si="339"/>
        <v>25.953120770866235</v>
      </c>
      <c r="AN194" s="158">
        <f t="shared" si="340"/>
        <v>-6.5109258991183624E-2</v>
      </c>
      <c r="AO194" s="159">
        <f t="shared" si="341"/>
        <v>24.26333230896644</v>
      </c>
      <c r="AP194" s="143">
        <f t="shared" si="342"/>
        <v>0.27427706011151043</v>
      </c>
      <c r="AQ194" s="142">
        <f t="shared" si="343"/>
        <v>33.071466436618408</v>
      </c>
      <c r="AR194" s="24">
        <f t="shared" si="344"/>
        <v>27.462825889759209</v>
      </c>
      <c r="AS194" s="158">
        <f t="shared" si="345"/>
        <v>-7.6012189878659167E-2</v>
      </c>
      <c r="AT194" s="159">
        <f t="shared" si="346"/>
        <v>25.375316353622274</v>
      </c>
      <c r="AU194" s="143">
        <f t="shared" si="347"/>
        <v>0.25627077978356305</v>
      </c>
      <c r="AV194" s="142">
        <f t="shared" si="348"/>
        <v>34.500745695588023</v>
      </c>
      <c r="AW194" s="24">
        <f t="shared" si="349"/>
        <v>28.972531008652183</v>
      </c>
      <c r="AX194" s="158">
        <f t="shared" si="350"/>
        <v>-8.691512076613471E-2</v>
      </c>
      <c r="AY194" s="159">
        <f t="shared" si="351"/>
        <v>26.454379977134597</v>
      </c>
      <c r="AZ194" s="143">
        <f t="shared" si="352"/>
        <v>0.23826449945561573</v>
      </c>
      <c r="BA194" s="142">
        <f t="shared" si="353"/>
        <v>35.875656607391001</v>
      </c>
      <c r="BB194" s="24">
        <f t="shared" si="329"/>
        <v>30.482236127545157</v>
      </c>
      <c r="BC194" s="158">
        <f t="shared" si="354"/>
        <v>-9.7818051653610252E-2</v>
      </c>
      <c r="BD194" s="159">
        <f t="shared" si="355"/>
        <v>27.5005231795034</v>
      </c>
      <c r="BE194" s="143">
        <f t="shared" si="356"/>
        <v>0.22025821912766835</v>
      </c>
      <c r="BF194" s="142">
        <f t="shared" si="357"/>
        <v>37.196199172027328</v>
      </c>
      <c r="BG194" s="153" t="e">
        <v>#REF!</v>
      </c>
      <c r="BH194" s="80" t="e">
        <f t="shared" si="358"/>
        <v>#REF!</v>
      </c>
      <c r="BI194" s="24">
        <v>29.03</v>
      </c>
      <c r="BJ194" s="154">
        <v>41.35</v>
      </c>
      <c r="BK194" s="135">
        <f t="shared" si="359"/>
        <v>49553</v>
      </c>
      <c r="BL194" s="108">
        <f t="shared" si="360"/>
        <v>22.554368356092812</v>
      </c>
      <c r="BM194" s="158">
        <f t="shared" si="361"/>
        <v>-0.2343364033758169</v>
      </c>
      <c r="BN194" s="159">
        <f t="shared" si="362"/>
        <v>17.269058795112688</v>
      </c>
      <c r="BO194" s="141">
        <f t="shared" si="363"/>
        <v>0.25164880377921567</v>
      </c>
      <c r="BP194" s="142">
        <f t="shared" si="364"/>
        <v>28.230148172899366</v>
      </c>
      <c r="BQ194" s="24">
        <f t="shared" si="365"/>
        <v>24.255101811410853</v>
      </c>
      <c r="BR194" s="158">
        <f t="shared" si="366"/>
        <v>-0.23623175424973147</v>
      </c>
      <c r="BS194" s="159">
        <f t="shared" si="367"/>
        <v>18.52527656099543</v>
      </c>
      <c r="BT194" s="143">
        <f t="shared" si="368"/>
        <v>0.23571641203253921</v>
      </c>
      <c r="BU194" s="142">
        <f t="shared" si="369"/>
        <v>29.972427383880561</v>
      </c>
      <c r="BV194" s="24">
        <f t="shared" si="370"/>
        <v>25.955835266728897</v>
      </c>
      <c r="BW194" s="158">
        <f t="shared" si="371"/>
        <v>-0.23812710512364604</v>
      </c>
      <c r="BX194" s="159">
        <f t="shared" si="372"/>
        <v>19.775047353596506</v>
      </c>
      <c r="BY194" s="143">
        <f t="shared" si="373"/>
        <v>0.21978402028586272</v>
      </c>
      <c r="BZ194" s="142">
        <f t="shared" si="374"/>
        <v>31.660513091528152</v>
      </c>
      <c r="CA194" s="24">
        <f t="shared" si="375"/>
        <v>27.656568722046934</v>
      </c>
      <c r="CB194" s="158">
        <f t="shared" si="376"/>
        <v>-0.24002245599756061</v>
      </c>
      <c r="CC194" s="159">
        <f t="shared" si="377"/>
        <v>21.018371172915913</v>
      </c>
      <c r="CD194" s="143">
        <f t="shared" si="378"/>
        <v>0.20385162853918631</v>
      </c>
      <c r="CE194" s="142">
        <f t="shared" si="379"/>
        <v>33.294405295842125</v>
      </c>
      <c r="CF194" s="24">
        <f t="shared" si="380"/>
        <v>29.357302177364978</v>
      </c>
      <c r="CG194" s="158">
        <f t="shared" si="381"/>
        <v>-0.24191780687147521</v>
      </c>
      <c r="CH194" s="159">
        <f t="shared" si="382"/>
        <v>22.255248018953658</v>
      </c>
      <c r="CI194" s="143">
        <f t="shared" si="383"/>
        <v>0.18791923679250983</v>
      </c>
      <c r="CJ194" s="142">
        <f t="shared" si="384"/>
        <v>34.874103996822491</v>
      </c>
      <c r="CK194" s="15" t="e">
        <v>#REF!</v>
      </c>
      <c r="CL194" s="80" t="e">
        <f t="shared" si="385"/>
        <v>#REF!</v>
      </c>
      <c r="CM194" s="15"/>
      <c r="CN194" s="34">
        <v>41.34</v>
      </c>
      <c r="CO194" s="135">
        <f t="shared" si="386"/>
        <v>49553</v>
      </c>
      <c r="CP194" s="108">
        <f t="shared" si="387"/>
        <v>25.238652109223032</v>
      </c>
      <c r="CQ194" s="158">
        <f t="shared" si="388"/>
        <v>-7.219650177630077E-2</v>
      </c>
      <c r="CR194" s="159">
        <f t="shared" si="389"/>
        <v>23.416509717388074</v>
      </c>
      <c r="CS194" s="141">
        <f t="shared" si="390"/>
        <v>0.37898319684369552</v>
      </c>
      <c r="CT194" s="142">
        <f t="shared" si="391"/>
        <v>34.803677169602253</v>
      </c>
      <c r="CU194" s="24">
        <f t="shared" si="392"/>
        <v>26.877233205550645</v>
      </c>
      <c r="CV194" s="158">
        <f t="shared" si="393"/>
        <v>-6.9939917028539342E-2</v>
      </c>
      <c r="CW194" s="159">
        <f t="shared" si="394"/>
        <v>24.997441745197733</v>
      </c>
      <c r="CX194" s="143">
        <f t="shared" si="395"/>
        <v>0.35206914433109021</v>
      </c>
      <c r="CY194" s="142">
        <f t="shared" si="396"/>
        <v>36.339877702216022</v>
      </c>
      <c r="CZ194" s="24">
        <f t="shared" si="397"/>
        <v>28.515814301878251</v>
      </c>
      <c r="DA194" s="158">
        <f t="shared" si="398"/>
        <v>-6.7683332280777928E-2</v>
      </c>
      <c r="DB194" s="159">
        <f t="shared" si="399"/>
        <v>26.585768967227267</v>
      </c>
      <c r="DC194" s="143">
        <f t="shared" si="400"/>
        <v>0.32515509181848501</v>
      </c>
      <c r="DD194" s="142">
        <f t="shared" si="401"/>
        <v>37.787876519484335</v>
      </c>
      <c r="DE194" s="24">
        <f t="shared" si="402"/>
        <v>30.154395398205853</v>
      </c>
      <c r="DF194" s="158">
        <f t="shared" si="403"/>
        <v>-6.5426747533016513E-2</v>
      </c>
      <c r="DG194" s="159">
        <f t="shared" si="404"/>
        <v>28.181491383476686</v>
      </c>
      <c r="DH194" s="143">
        <f t="shared" si="405"/>
        <v>0.29824103930587986</v>
      </c>
      <c r="DI194" s="142">
        <f t="shared" si="406"/>
        <v>39.147673621407208</v>
      </c>
      <c r="DJ194" s="24">
        <f t="shared" si="407"/>
        <v>31.792976494533466</v>
      </c>
      <c r="DK194" s="158">
        <f t="shared" si="408"/>
        <v>-6.3170162785255085E-2</v>
      </c>
      <c r="DL194" s="159">
        <f t="shared" si="409"/>
        <v>29.784608993945998</v>
      </c>
      <c r="DM194" s="143">
        <f t="shared" si="410"/>
        <v>0.2713269867932746</v>
      </c>
      <c r="DN194" s="142">
        <f t="shared" si="411"/>
        <v>40.419269007984639</v>
      </c>
      <c r="DO194" s="51" t="e">
        <v>#REF!</v>
      </c>
      <c r="DP194" s="80" t="e">
        <f t="shared" si="412"/>
        <v>#REF!</v>
      </c>
      <c r="DQ194" s="15"/>
      <c r="DR194">
        <v>54.88</v>
      </c>
      <c r="DS194" s="135">
        <f t="shared" si="413"/>
        <v>49553</v>
      </c>
      <c r="DT194" s="108">
        <f t="shared" si="414"/>
        <v>-15.233306109129023</v>
      </c>
      <c r="DU194" s="158">
        <f t="shared" si="415"/>
        <v>0</v>
      </c>
      <c r="DV194" s="159">
        <f t="shared" si="416"/>
        <v>-15.233306109129023</v>
      </c>
      <c r="DW194" s="141"/>
      <c r="DX194" s="142"/>
      <c r="DY194" s="24">
        <f t="shared" si="417"/>
        <v>-5.4230024736887303</v>
      </c>
      <c r="DZ194" s="158">
        <f t="shared" si="418"/>
        <v>0</v>
      </c>
      <c r="EA194" s="159">
        <f t="shared" si="419"/>
        <v>-5.4230024736887303</v>
      </c>
      <c r="EB194" s="143"/>
      <c r="EC194" s="142"/>
      <c r="ED194" s="24">
        <f t="shared" si="420"/>
        <v>4.3873011617515631</v>
      </c>
      <c r="EE194" s="158">
        <f t="shared" si="421"/>
        <v>0</v>
      </c>
      <c r="EF194" s="159">
        <f t="shared" si="422"/>
        <v>4.3873011617515631</v>
      </c>
      <c r="EG194" s="143"/>
      <c r="EH194" s="142"/>
      <c r="EI194" s="24">
        <f t="shared" si="423"/>
        <v>14.197604797191858</v>
      </c>
      <c r="EJ194" s="158">
        <f t="shared" si="424"/>
        <v>0</v>
      </c>
      <c r="EK194" s="159">
        <f t="shared" si="425"/>
        <v>14.197604797191858</v>
      </c>
      <c r="EL194" s="143"/>
      <c r="EM194" s="142"/>
      <c r="EN194" s="24">
        <f t="shared" si="426"/>
        <v>24.007908432632153</v>
      </c>
      <c r="EO194" s="158">
        <f t="shared" si="427"/>
        <v>0</v>
      </c>
      <c r="EP194" s="159">
        <f t="shared" si="428"/>
        <v>24.007908432632153</v>
      </c>
      <c r="EQ194" s="143"/>
      <c r="ER194" s="142"/>
      <c r="ES194" s="51"/>
      <c r="ET194" s="80"/>
      <c r="EU194" s="67"/>
      <c r="EV194" s="34"/>
    </row>
    <row r="195" spans="1:152" ht="17" thickBot="1">
      <c r="A195">
        <f t="shared" si="330"/>
        <v>2035</v>
      </c>
      <c r="B195" s="13">
        <v>49583</v>
      </c>
      <c r="C195" s="111">
        <f t="shared" si="331"/>
        <v>3.173</v>
      </c>
      <c r="D195" s="108">
        <f t="shared" si="311"/>
        <v>18.735665385867357</v>
      </c>
      <c r="E195" s="158">
        <f t="shared" si="312"/>
        <v>-0.15622841092806808</v>
      </c>
      <c r="F195" s="159">
        <f t="shared" si="429"/>
        <v>15.808622154953291</v>
      </c>
      <c r="G195" s="141">
        <f t="shared" si="313"/>
        <v>0.3755836744944917</v>
      </c>
      <c r="H195" s="80">
        <f t="shared" si="430"/>
        <v>25.772475435590675</v>
      </c>
      <c r="I195" s="24">
        <f t="shared" si="314"/>
        <v>24.44626036153182</v>
      </c>
      <c r="J195" s="158">
        <f t="shared" si="315"/>
        <v>-0.16938055552810022</v>
      </c>
      <c r="K195" s="159">
        <f t="shared" si="431"/>
        <v>20.305539200910982</v>
      </c>
      <c r="L195" s="143">
        <f t="shared" si="316"/>
        <v>0.35220462588992657</v>
      </c>
      <c r="M195" s="142">
        <f t="shared" si="317"/>
        <v>33.056346346572873</v>
      </c>
      <c r="N195" s="24">
        <f t="shared" si="318"/>
        <v>30.15685533719628</v>
      </c>
      <c r="O195" s="158">
        <f t="shared" si="319"/>
        <v>-0.18253270012813236</v>
      </c>
      <c r="P195" s="159">
        <f t="shared" si="432"/>
        <v>24.652243105124363</v>
      </c>
      <c r="Q195" s="143">
        <f t="shared" si="320"/>
        <v>0.32882557728536144</v>
      </c>
      <c r="R195" s="142">
        <f t="shared" si="433"/>
        <v>40.073200702560982</v>
      </c>
      <c r="S195" s="24">
        <f t="shared" si="321"/>
        <v>35.867450312860747</v>
      </c>
      <c r="T195" s="158">
        <f t="shared" si="322"/>
        <v>-0.19568484472816453</v>
      </c>
      <c r="U195" s="159">
        <f t="shared" si="323"/>
        <v>28.848733867593438</v>
      </c>
      <c r="V195" s="143">
        <f t="shared" si="324"/>
        <v>0.3054465286807963</v>
      </c>
      <c r="W195" s="142">
        <f t="shared" si="325"/>
        <v>46.823038503555004</v>
      </c>
      <c r="X195" s="24">
        <f t="shared" si="326"/>
        <v>41.578045288525203</v>
      </c>
      <c r="Y195" s="158">
        <f t="shared" si="327"/>
        <v>-0.20883698932819666</v>
      </c>
      <c r="Z195" s="159">
        <f t="shared" si="434"/>
        <v>32.895011488318183</v>
      </c>
      <c r="AA195" s="143">
        <f t="shared" si="328"/>
        <v>0.28206748007623117</v>
      </c>
      <c r="AB195" s="142">
        <f t="shared" si="435"/>
        <v>53.305859749554926</v>
      </c>
      <c r="AC195" s="144" t="e">
        <v>#REF!</v>
      </c>
      <c r="AD195" s="80" t="e">
        <f t="shared" si="332"/>
        <v>#REF!</v>
      </c>
      <c r="AE195">
        <v>28.32</v>
      </c>
      <c r="AG195" s="135">
        <f t="shared" si="333"/>
        <v>49583</v>
      </c>
      <c r="AH195" s="108">
        <f t="shared" si="334"/>
        <v>24.802992601122853</v>
      </c>
      <c r="AI195" s="158">
        <f t="shared" si="335"/>
        <v>-5.6803154845729106E-2</v>
      </c>
      <c r="AJ195" s="159">
        <f t="shared" si="336"/>
        <v>23.394104371763799</v>
      </c>
      <c r="AK195" s="143">
        <f t="shared" si="337"/>
        <v>0.28799465964687804</v>
      </c>
      <c r="AL195" s="142">
        <f t="shared" si="338"/>
        <v>31.946122013507264</v>
      </c>
      <c r="AM195" s="24">
        <f t="shared" si="339"/>
        <v>26.334906365832609</v>
      </c>
      <c r="AN195" s="158">
        <f t="shared" si="340"/>
        <v>-6.7866474227232118E-2</v>
      </c>
      <c r="AO195" s="159">
        <f t="shared" si="341"/>
        <v>24.54764912167926</v>
      </c>
      <c r="AP195" s="143">
        <f t="shared" si="342"/>
        <v>0.26972349639757293</v>
      </c>
      <c r="AQ195" s="142">
        <f t="shared" si="343"/>
        <v>33.438049388127681</v>
      </c>
      <c r="AR195" s="24">
        <f t="shared" si="344"/>
        <v>27.866820130542365</v>
      </c>
      <c r="AS195" s="158">
        <f t="shared" si="345"/>
        <v>-7.892979360873513E-2</v>
      </c>
      <c r="AT195" s="159">
        <f t="shared" si="346"/>
        <v>25.667297769106913</v>
      </c>
      <c r="AU195" s="143">
        <f t="shared" si="347"/>
        <v>0.25145233314826787</v>
      </c>
      <c r="AV195" s="142">
        <f t="shared" si="348"/>
        <v>34.873997069790363</v>
      </c>
      <c r="AW195" s="24">
        <f t="shared" si="349"/>
        <v>29.398733895252121</v>
      </c>
      <c r="AX195" s="158">
        <f t="shared" si="350"/>
        <v>-8.9993112990238142E-2</v>
      </c>
      <c r="AY195" s="159">
        <f t="shared" si="351"/>
        <v>26.753050314046753</v>
      </c>
      <c r="AZ195" s="143">
        <f t="shared" si="352"/>
        <v>0.23318116989896281</v>
      </c>
      <c r="BA195" s="142">
        <f t="shared" si="353"/>
        <v>36.253965058495304</v>
      </c>
      <c r="BB195" s="24">
        <f t="shared" si="329"/>
        <v>30.930647659961878</v>
      </c>
      <c r="BC195" s="158">
        <f t="shared" si="354"/>
        <v>-0.10105643237174115</v>
      </c>
      <c r="BD195" s="159">
        <f t="shared" si="355"/>
        <v>27.804906756498788</v>
      </c>
      <c r="BE195" s="143">
        <f t="shared" si="356"/>
        <v>0.2149100066496577</v>
      </c>
      <c r="BF195" s="142">
        <f t="shared" si="357"/>
        <v>37.577953354242503</v>
      </c>
      <c r="BG195" s="153" t="e">
        <v>#REF!</v>
      </c>
      <c r="BH195" s="80" t="e">
        <f t="shared" si="358"/>
        <v>#REF!</v>
      </c>
      <c r="BI195" s="24">
        <v>26.23</v>
      </c>
      <c r="BJ195" s="154">
        <v>30.79</v>
      </c>
      <c r="BK195" s="135">
        <f t="shared" si="359"/>
        <v>49583</v>
      </c>
      <c r="BL195" s="108">
        <f t="shared" si="360"/>
        <v>22.88615631400144</v>
      </c>
      <c r="BM195" s="158">
        <f t="shared" si="361"/>
        <v>-0.23470615831537553</v>
      </c>
      <c r="BN195" s="159">
        <f t="shared" si="362"/>
        <v>17.514634486936984</v>
      </c>
      <c r="BO195" s="141">
        <f t="shared" si="363"/>
        <v>0.24854062965251719</v>
      </c>
      <c r="BP195" s="142">
        <f t="shared" si="364"/>
        <v>28.574296014609288</v>
      </c>
      <c r="BQ195" s="24">
        <f t="shared" si="365"/>
        <v>24.611908553759719</v>
      </c>
      <c r="BR195" s="158">
        <f t="shared" si="366"/>
        <v>-0.23662939090985297</v>
      </c>
      <c r="BS195" s="159">
        <f t="shared" si="367"/>
        <v>18.788007623554556</v>
      </c>
      <c r="BT195" s="143">
        <f t="shared" si="368"/>
        <v>0.23237386309920591</v>
      </c>
      <c r="BU195" s="142">
        <f t="shared" si="369"/>
        <v>30.331072822641254</v>
      </c>
      <c r="BV195" s="24">
        <f t="shared" si="370"/>
        <v>26.337660793518001</v>
      </c>
      <c r="BW195" s="158">
        <f t="shared" si="371"/>
        <v>-0.2385526235043304</v>
      </c>
      <c r="BX195" s="159">
        <f t="shared" si="372"/>
        <v>20.054742714257138</v>
      </c>
      <c r="BY195" s="143">
        <f t="shared" si="373"/>
        <v>0.21620709654589459</v>
      </c>
      <c r="BZ195" s="142">
        <f t="shared" si="374"/>
        <v>32.032049963495169</v>
      </c>
      <c r="CA195" s="24">
        <f t="shared" si="375"/>
        <v>28.06341303327628</v>
      </c>
      <c r="CB195" s="158">
        <f t="shared" si="376"/>
        <v>-0.24047585609880784</v>
      </c>
      <c r="CC195" s="159">
        <f t="shared" si="377"/>
        <v>21.314839759044727</v>
      </c>
      <c r="CD195" s="143">
        <f t="shared" si="378"/>
        <v>0.20004032999258331</v>
      </c>
      <c r="CE195" s="142">
        <f t="shared" si="379"/>
        <v>33.677227437171027</v>
      </c>
      <c r="CF195" s="24">
        <f t="shared" si="380"/>
        <v>29.789165273034566</v>
      </c>
      <c r="CG195" s="158">
        <f t="shared" si="381"/>
        <v>-0.24239908869328528</v>
      </c>
      <c r="CH195" s="159">
        <f t="shared" si="382"/>
        <v>22.568298757917326</v>
      </c>
      <c r="CI195" s="143">
        <f t="shared" si="383"/>
        <v>0.18387356343927197</v>
      </c>
      <c r="CJ195" s="142">
        <f t="shared" si="384"/>
        <v>35.266605243668842</v>
      </c>
      <c r="CK195" s="15" t="e">
        <v>#REF!</v>
      </c>
      <c r="CL195" s="80" t="e">
        <f t="shared" si="385"/>
        <v>#REF!</v>
      </c>
      <c r="CM195" s="15"/>
      <c r="CN195" s="34">
        <v>28.81</v>
      </c>
      <c r="CO195" s="135">
        <f t="shared" si="386"/>
        <v>49583</v>
      </c>
      <c r="CP195" s="108">
        <f t="shared" si="387"/>
        <v>25.609927452051387</v>
      </c>
      <c r="CQ195" s="158">
        <f t="shared" si="388"/>
        <v>-7.1685197039706355E-2</v>
      </c>
      <c r="CR195" s="159">
        <f t="shared" si="389"/>
        <v>23.774074756478498</v>
      </c>
      <c r="CS195" s="141">
        <f t="shared" si="390"/>
        <v>0.37288491821963893</v>
      </c>
      <c r="CT195" s="142">
        <f t="shared" si="391"/>
        <v>35.159483155620457</v>
      </c>
      <c r="CU195" s="24">
        <f t="shared" si="392"/>
        <v>27.272613035245346</v>
      </c>
      <c r="CV195" s="158">
        <f t="shared" si="393"/>
        <v>-6.9395416609694532E-2</v>
      </c>
      <c r="CW195" s="159">
        <f t="shared" si="394"/>
        <v>25.380018691629509</v>
      </c>
      <c r="CX195" s="143">
        <f t="shared" si="395"/>
        <v>0.3455749442437846</v>
      </c>
      <c r="CY195" s="142">
        <f t="shared" si="396"/>
        <v>36.697344764282569</v>
      </c>
      <c r="CZ195" s="24">
        <f t="shared" si="397"/>
        <v>28.935298618439301</v>
      </c>
      <c r="DA195" s="158">
        <f t="shared" si="398"/>
        <v>-6.7105636179682709E-2</v>
      </c>
      <c r="DB195" s="159">
        <f t="shared" si="399"/>
        <v>26.993576996599838</v>
      </c>
      <c r="DC195" s="143">
        <f t="shared" si="400"/>
        <v>0.31826497026793032</v>
      </c>
      <c r="DD195" s="142">
        <f t="shared" si="401"/>
        <v>38.144390572930568</v>
      </c>
      <c r="DE195" s="24">
        <f t="shared" si="402"/>
        <v>30.597984201633253</v>
      </c>
      <c r="DF195" s="158">
        <f t="shared" si="403"/>
        <v>-6.4815855749670886E-2</v>
      </c>
      <c r="DG195" s="159">
        <f t="shared" si="404"/>
        <v>28.614749671389482</v>
      </c>
      <c r="DH195" s="143">
        <f t="shared" si="405"/>
        <v>0.29095499629207611</v>
      </c>
      <c r="DI195" s="142">
        <f t="shared" si="406"/>
        <v>39.500620581564462</v>
      </c>
      <c r="DJ195" s="24">
        <f t="shared" si="407"/>
        <v>32.260669784827215</v>
      </c>
      <c r="DK195" s="158">
        <f t="shared" si="408"/>
        <v>-6.2526075319659064E-2</v>
      </c>
      <c r="DL195" s="159">
        <f t="shared" si="409"/>
        <v>30.243536715998459</v>
      </c>
      <c r="DM195" s="143">
        <f t="shared" si="410"/>
        <v>0.26364502231622167</v>
      </c>
      <c r="DN195" s="142">
        <f t="shared" si="411"/>
        <v>40.766034790184243</v>
      </c>
      <c r="DO195" s="51" t="e">
        <v>#REF!</v>
      </c>
      <c r="DP195" s="80" t="e">
        <f t="shared" si="412"/>
        <v>#REF!</v>
      </c>
      <c r="DQ195" s="15"/>
      <c r="DR195">
        <v>37.51</v>
      </c>
      <c r="DS195" s="135">
        <f t="shared" si="413"/>
        <v>49583</v>
      </c>
      <c r="DT195" s="108">
        <f t="shared" si="414"/>
        <v>-15.457396956912822</v>
      </c>
      <c r="DU195" s="158">
        <f t="shared" si="415"/>
        <v>0</v>
      </c>
      <c r="DV195" s="159">
        <f t="shared" si="416"/>
        <v>-15.457396956912822</v>
      </c>
      <c r="DW195" s="141"/>
      <c r="DX195" s="142"/>
      <c r="DY195" s="24">
        <f t="shared" si="417"/>
        <v>-5.502778013755786</v>
      </c>
      <c r="DZ195" s="158">
        <f t="shared" si="418"/>
        <v>0</v>
      </c>
      <c r="EA195" s="159">
        <f t="shared" si="419"/>
        <v>-5.502778013755786</v>
      </c>
      <c r="EB195" s="143"/>
      <c r="EC195" s="142"/>
      <c r="ED195" s="24">
        <f t="shared" si="420"/>
        <v>4.4518409294012509</v>
      </c>
      <c r="EE195" s="158">
        <f t="shared" si="421"/>
        <v>0</v>
      </c>
      <c r="EF195" s="159">
        <f t="shared" si="422"/>
        <v>4.4518409294012509</v>
      </c>
      <c r="EG195" s="143"/>
      <c r="EH195" s="142"/>
      <c r="EI195" s="24">
        <f t="shared" si="423"/>
        <v>14.406459872558287</v>
      </c>
      <c r="EJ195" s="158">
        <f t="shared" si="424"/>
        <v>0</v>
      </c>
      <c r="EK195" s="159">
        <f t="shared" si="425"/>
        <v>14.406459872558287</v>
      </c>
      <c r="EL195" s="143"/>
      <c r="EM195" s="142"/>
      <c r="EN195" s="24">
        <f t="shared" si="426"/>
        <v>24.361078815715327</v>
      </c>
      <c r="EO195" s="158">
        <f t="shared" si="427"/>
        <v>0</v>
      </c>
      <c r="EP195" s="159">
        <f t="shared" si="428"/>
        <v>24.361078815715327</v>
      </c>
      <c r="EQ195" s="143"/>
      <c r="ER195" s="142"/>
      <c r="ES195" s="51"/>
      <c r="ET195" s="80"/>
      <c r="EU195" s="67"/>
      <c r="EV195" s="34"/>
    </row>
    <row r="196" spans="1:152" ht="17" thickBot="1">
      <c r="A196">
        <f t="shared" si="330"/>
        <v>2035</v>
      </c>
      <c r="B196" s="13">
        <v>49614</v>
      </c>
      <c r="C196" s="111">
        <f t="shared" si="331"/>
        <v>3.2450000000000001</v>
      </c>
      <c r="D196" s="108">
        <f t="shared" si="311"/>
        <v>19.160804972309982</v>
      </c>
      <c r="E196" s="158">
        <f t="shared" si="312"/>
        <v>-0.15720755536746875</v>
      </c>
      <c r="F196" s="159">
        <f t="shared" si="429"/>
        <v>16.148581663740291</v>
      </c>
      <c r="G196" s="141">
        <f t="shared" si="313"/>
        <v>0.37384316249924021</v>
      </c>
      <c r="H196" s="80">
        <f t="shared" si="430"/>
        <v>26.323940899189513</v>
      </c>
      <c r="I196" s="24">
        <f t="shared" si="314"/>
        <v>25.00098168079759</v>
      </c>
      <c r="J196" s="158">
        <f t="shared" si="315"/>
        <v>-0.17065814131991258</v>
      </c>
      <c r="K196" s="159">
        <f t="shared" si="431"/>
        <v>20.734360615979487</v>
      </c>
      <c r="L196" s="143">
        <f t="shared" si="316"/>
        <v>0.34993360916743632</v>
      </c>
      <c r="M196" s="142">
        <f t="shared" si="317"/>
        <v>33.749665433088047</v>
      </c>
      <c r="N196" s="24">
        <f t="shared" si="318"/>
        <v>30.841158389285198</v>
      </c>
      <c r="O196" s="158">
        <f t="shared" si="319"/>
        <v>-0.18410872727235644</v>
      </c>
      <c r="P196" s="159">
        <f t="shared" si="432"/>
        <v>25.16303197062874</v>
      </c>
      <c r="Q196" s="143">
        <f t="shared" si="320"/>
        <v>0.32602405583563238</v>
      </c>
      <c r="R196" s="142">
        <f t="shared" si="433"/>
        <v>40.8961179340291</v>
      </c>
      <c r="S196" s="24">
        <f t="shared" si="321"/>
        <v>36.681335097772809</v>
      </c>
      <c r="T196" s="158">
        <f t="shared" si="322"/>
        <v>-0.1975593132248003</v>
      </c>
      <c r="U196" s="159">
        <f t="shared" si="323"/>
        <v>29.434595727688048</v>
      </c>
      <c r="V196" s="143">
        <f t="shared" si="324"/>
        <v>0.30211450250382843</v>
      </c>
      <c r="W196" s="142">
        <f t="shared" si="325"/>
        <v>47.763298402012659</v>
      </c>
      <c r="X196" s="24">
        <f t="shared" si="326"/>
        <v>42.521511806260413</v>
      </c>
      <c r="Y196" s="158">
        <f t="shared" si="327"/>
        <v>-0.21100989917724411</v>
      </c>
      <c r="Z196" s="159">
        <f t="shared" si="434"/>
        <v>33.549051887157411</v>
      </c>
      <c r="AA196" s="143">
        <f t="shared" si="328"/>
        <v>0.27820494917202454</v>
      </c>
      <c r="AB196" s="142">
        <f t="shared" si="435"/>
        <v>54.351206837038738</v>
      </c>
      <c r="AC196" s="144" t="e">
        <v>#REF!</v>
      </c>
      <c r="AD196" s="80" t="e">
        <f t="shared" si="332"/>
        <v>#REF!</v>
      </c>
      <c r="AE196">
        <v>22.45</v>
      </c>
      <c r="AG196" s="135">
        <f t="shared" si="333"/>
        <v>49614</v>
      </c>
      <c r="AH196" s="108">
        <f t="shared" si="334"/>
        <v>25.365808695443949</v>
      </c>
      <c r="AI196" s="158">
        <f t="shared" si="335"/>
        <v>-6.0867753224544588E-2</v>
      </c>
      <c r="AJ196" s="159">
        <f t="shared" si="336"/>
        <v>23.82184891142866</v>
      </c>
      <c r="AK196" s="143">
        <f t="shared" si="337"/>
        <v>0.28128194188457933</v>
      </c>
      <c r="AL196" s="142">
        <f t="shared" si="338"/>
        <v>32.500752622771174</v>
      </c>
      <c r="AM196" s="24">
        <f t="shared" si="339"/>
        <v>26.932483818823453</v>
      </c>
      <c r="AN196" s="158">
        <f t="shared" si="340"/>
        <v>-7.2182115466264532E-2</v>
      </c>
      <c r="AO196" s="159">
        <f t="shared" si="341"/>
        <v>24.988440162019838</v>
      </c>
      <c r="AP196" s="143">
        <f t="shared" si="342"/>
        <v>0.26259617928010565</v>
      </c>
      <c r="AQ196" s="142">
        <f t="shared" si="343"/>
        <v>34.004851168169765</v>
      </c>
      <c r="AR196" s="24">
        <f t="shared" si="344"/>
        <v>28.499158942202953</v>
      </c>
      <c r="AS196" s="158">
        <f t="shared" si="345"/>
        <v>-8.3496477707984421E-2</v>
      </c>
      <c r="AT196" s="159">
        <f t="shared" si="346"/>
        <v>26.119579552889</v>
      </c>
      <c r="AU196" s="143">
        <f t="shared" si="347"/>
        <v>0.24391041667563196</v>
      </c>
      <c r="AV196" s="142">
        <f t="shared" si="348"/>
        <v>35.450400674700738</v>
      </c>
      <c r="AW196" s="24">
        <f t="shared" si="349"/>
        <v>30.065834065582457</v>
      </c>
      <c r="AX196" s="158">
        <f t="shared" si="350"/>
        <v>-9.4810839949704337E-2</v>
      </c>
      <c r="AY196" s="159">
        <f t="shared" si="351"/>
        <v>27.215267084036153</v>
      </c>
      <c r="AZ196" s="143">
        <f t="shared" si="352"/>
        <v>0.22522465407115827</v>
      </c>
      <c r="BA196" s="142">
        <f t="shared" si="353"/>
        <v>36.837401142364108</v>
      </c>
      <c r="BB196" s="24">
        <f t="shared" si="329"/>
        <v>31.632509188961958</v>
      </c>
      <c r="BC196" s="158">
        <f t="shared" si="354"/>
        <v>-0.10612520219142425</v>
      </c>
      <c r="BD196" s="159">
        <f t="shared" si="355"/>
        <v>28.275502755461282</v>
      </c>
      <c r="BE196" s="143">
        <f t="shared" si="356"/>
        <v>0.20653889146668458</v>
      </c>
      <c r="BF196" s="142">
        <f t="shared" si="357"/>
        <v>38.165852571159874</v>
      </c>
      <c r="BG196" s="153" t="e">
        <v>#REF!</v>
      </c>
      <c r="BH196" s="80" t="e">
        <f t="shared" si="358"/>
        <v>#REF!</v>
      </c>
      <c r="BI196" s="24">
        <v>24.2</v>
      </c>
      <c r="BJ196" s="154">
        <v>25.49</v>
      </c>
      <c r="BK196" s="135">
        <f t="shared" si="359"/>
        <v>49614</v>
      </c>
      <c r="BL196" s="108">
        <f t="shared" si="360"/>
        <v>23.405476595945373</v>
      </c>
      <c r="BM196" s="158">
        <f t="shared" si="361"/>
        <v>-0.23528490517729336</v>
      </c>
      <c r="BN196" s="159">
        <f t="shared" si="362"/>
        <v>17.898521254439007</v>
      </c>
      <c r="BO196" s="141">
        <f t="shared" si="363"/>
        <v>0.24367566145420655</v>
      </c>
      <c r="BP196" s="142">
        <f t="shared" si="364"/>
        <v>29.108821587113315</v>
      </c>
      <c r="BQ196" s="24">
        <f t="shared" si="365"/>
        <v>25.170388672218813</v>
      </c>
      <c r="BR196" s="158">
        <f t="shared" si="366"/>
        <v>-0.23725177872569528</v>
      </c>
      <c r="BS196" s="159">
        <f t="shared" si="367"/>
        <v>19.198669188517808</v>
      </c>
      <c r="BT196" s="143">
        <f t="shared" si="368"/>
        <v>0.22714204737746682</v>
      </c>
      <c r="BU196" s="142">
        <f t="shared" si="369"/>
        <v>30.887642288513192</v>
      </c>
      <c r="BV196" s="24">
        <f t="shared" si="370"/>
        <v>26.935300748492253</v>
      </c>
      <c r="BW196" s="158">
        <f t="shared" si="371"/>
        <v>-0.23921865227409719</v>
      </c>
      <c r="BX196" s="159">
        <f t="shared" si="372"/>
        <v>20.491874404840456</v>
      </c>
      <c r="BY196" s="143">
        <f t="shared" si="373"/>
        <v>0.21060843330072709</v>
      </c>
      <c r="BZ196" s="142">
        <f t="shared" si="374"/>
        <v>32.608102239616102</v>
      </c>
      <c r="CA196" s="24">
        <f t="shared" si="375"/>
        <v>28.700212824765689</v>
      </c>
      <c r="CB196" s="158">
        <f t="shared" si="376"/>
        <v>-0.24118552582249911</v>
      </c>
      <c r="CC196" s="159">
        <f t="shared" si="377"/>
        <v>21.778136903406946</v>
      </c>
      <c r="CD196" s="143">
        <f t="shared" si="378"/>
        <v>0.19407481922398739</v>
      </c>
      <c r="CE196" s="142">
        <f t="shared" si="379"/>
        <v>34.270201440422056</v>
      </c>
      <c r="CF196" s="24">
        <f t="shared" si="380"/>
        <v>30.465124901039133</v>
      </c>
      <c r="CG196" s="158">
        <f t="shared" si="381"/>
        <v>-0.24315239937090105</v>
      </c>
      <c r="CH196" s="159">
        <f t="shared" si="382"/>
        <v>23.057456684217282</v>
      </c>
      <c r="CI196" s="143">
        <f t="shared" si="383"/>
        <v>0.17754120514724764</v>
      </c>
      <c r="CJ196" s="142">
        <f t="shared" si="384"/>
        <v>35.873939890931041</v>
      </c>
      <c r="CK196" s="15" t="e">
        <v>#REF!</v>
      </c>
      <c r="CL196" s="80" t="e">
        <f t="shared" si="385"/>
        <v>#REF!</v>
      </c>
      <c r="CM196" s="15"/>
      <c r="CN196" s="34">
        <v>22.82</v>
      </c>
      <c r="CO196" s="135">
        <f t="shared" si="386"/>
        <v>49614</v>
      </c>
      <c r="CP196" s="108">
        <f t="shared" si="387"/>
        <v>26.191054075608811</v>
      </c>
      <c r="CQ196" s="158">
        <f t="shared" si="388"/>
        <v>-7.0884893973732516E-2</v>
      </c>
      <c r="CR196" s="159">
        <f t="shared" si="389"/>
        <v>24.334503984398985</v>
      </c>
      <c r="CS196" s="141">
        <f t="shared" si="390"/>
        <v>0.36333978646024606</v>
      </c>
      <c r="CT196" s="142">
        <f t="shared" si="391"/>
        <v>35.707306070609278</v>
      </c>
      <c r="CU196" s="24">
        <f t="shared" si="392"/>
        <v>27.891468420854444</v>
      </c>
      <c r="CV196" s="158">
        <f t="shared" si="393"/>
        <v>-6.8543155084546142E-2</v>
      </c>
      <c r="CW196" s="159">
        <f t="shared" si="394"/>
        <v>25.979699175348099</v>
      </c>
      <c r="CX196" s="143">
        <f t="shared" si="395"/>
        <v>0.33541010932452359</v>
      </c>
      <c r="CY196" s="142">
        <f t="shared" si="396"/>
        <v>37.246548893114735</v>
      </c>
      <c r="CZ196" s="24">
        <f t="shared" si="397"/>
        <v>29.591882766100074</v>
      </c>
      <c r="DA196" s="158">
        <f t="shared" si="398"/>
        <v>-6.6201416195359755E-2</v>
      </c>
      <c r="DB196" s="159">
        <f t="shared" si="399"/>
        <v>27.632858219097187</v>
      </c>
      <c r="DC196" s="143">
        <f t="shared" si="400"/>
        <v>0.30748043218880122</v>
      </c>
      <c r="DD196" s="142">
        <f t="shared" si="401"/>
        <v>38.690807668300863</v>
      </c>
      <c r="DE196" s="24">
        <f t="shared" si="402"/>
        <v>31.2922971113457</v>
      </c>
      <c r="DF196" s="158">
        <f t="shared" si="403"/>
        <v>-6.3859677306173396E-2</v>
      </c>
      <c r="DG196" s="159">
        <f t="shared" si="404"/>
        <v>29.293981115646261</v>
      </c>
      <c r="DH196" s="143">
        <f t="shared" si="405"/>
        <v>0.27955075505307891</v>
      </c>
      <c r="DI196" s="142">
        <f t="shared" si="406"/>
        <v>40.040082396167669</v>
      </c>
      <c r="DJ196" s="24">
        <f t="shared" si="407"/>
        <v>32.992711456591337</v>
      </c>
      <c r="DK196" s="158">
        <f t="shared" si="408"/>
        <v>-6.1517938416987002E-2</v>
      </c>
      <c r="DL196" s="159">
        <f t="shared" si="409"/>
        <v>30.963067864995327</v>
      </c>
      <c r="DM196" s="143">
        <f t="shared" si="410"/>
        <v>0.25162107791735644</v>
      </c>
      <c r="DN196" s="142">
        <f t="shared" si="411"/>
        <v>41.294373076715168</v>
      </c>
      <c r="DO196" s="51" t="e">
        <v>#REF!</v>
      </c>
      <c r="DP196" s="80" t="e">
        <f t="shared" si="412"/>
        <v>#REF!</v>
      </c>
      <c r="DQ196" s="15"/>
      <c r="DR196">
        <v>32.1</v>
      </c>
      <c r="DS196" s="135">
        <f t="shared" si="413"/>
        <v>49614</v>
      </c>
      <c r="DT196" s="108">
        <f t="shared" si="414"/>
        <v>-15.808147849096159</v>
      </c>
      <c r="DU196" s="158">
        <f t="shared" si="415"/>
        <v>0</v>
      </c>
      <c r="DV196" s="159">
        <f t="shared" si="416"/>
        <v>-15.808147849096159</v>
      </c>
      <c r="DW196" s="141"/>
      <c r="DX196" s="142"/>
      <c r="DY196" s="24">
        <f t="shared" si="417"/>
        <v>-5.627644076469438</v>
      </c>
      <c r="DZ196" s="158">
        <f t="shared" si="418"/>
        <v>0</v>
      </c>
      <c r="EA196" s="159">
        <f t="shared" si="419"/>
        <v>-5.627644076469438</v>
      </c>
      <c r="EB196" s="143"/>
      <c r="EC196" s="142"/>
      <c r="ED196" s="24">
        <f t="shared" si="420"/>
        <v>4.5528596961572836</v>
      </c>
      <c r="EE196" s="158">
        <f t="shared" si="421"/>
        <v>0</v>
      </c>
      <c r="EF196" s="159">
        <f t="shared" si="422"/>
        <v>4.5528596961572836</v>
      </c>
      <c r="EG196" s="143"/>
      <c r="EH196" s="142"/>
      <c r="EI196" s="24">
        <f t="shared" si="423"/>
        <v>14.733363468784004</v>
      </c>
      <c r="EJ196" s="158">
        <f t="shared" si="424"/>
        <v>0</v>
      </c>
      <c r="EK196" s="159">
        <f t="shared" si="425"/>
        <v>14.733363468784004</v>
      </c>
      <c r="EL196" s="143"/>
      <c r="EM196" s="142"/>
      <c r="EN196" s="24">
        <f t="shared" si="426"/>
        <v>24.913867241410728</v>
      </c>
      <c r="EO196" s="158">
        <f t="shared" si="427"/>
        <v>0</v>
      </c>
      <c r="EP196" s="159">
        <f t="shared" si="428"/>
        <v>24.913867241410728</v>
      </c>
      <c r="EQ196" s="143"/>
      <c r="ER196" s="142"/>
      <c r="ES196" s="51"/>
      <c r="ET196" s="80"/>
      <c r="EU196" s="67"/>
      <c r="EV196" s="34"/>
    </row>
    <row r="197" spans="1:152" ht="17" thickBot="1">
      <c r="A197">
        <f t="shared" si="330"/>
        <v>2035</v>
      </c>
      <c r="B197" s="13">
        <v>49644</v>
      </c>
      <c r="C197" s="111">
        <f t="shared" si="331"/>
        <v>3.4</v>
      </c>
      <c r="D197" s="108">
        <f t="shared" si="311"/>
        <v>20.076036026457299</v>
      </c>
      <c r="E197" s="158">
        <f t="shared" si="312"/>
        <v>-0.15931543575784518</v>
      </c>
      <c r="F197" s="159">
        <f t="shared" si="429"/>
        <v>16.877613598612054</v>
      </c>
      <c r="G197" s="141">
        <f t="shared" si="313"/>
        <v>0.3700962269539072</v>
      </c>
      <c r="H197" s="80">
        <f t="shared" si="430"/>
        <v>27.506101212039855</v>
      </c>
      <c r="I197" s="24">
        <f t="shared" si="314"/>
        <v>26.195173409772512</v>
      </c>
      <c r="J197" s="158">
        <f t="shared" si="315"/>
        <v>-0.17340849962173088</v>
      </c>
      <c r="K197" s="159">
        <f t="shared" si="431"/>
        <v>21.6527076914528</v>
      </c>
      <c r="L197" s="143">
        <f t="shared" si="316"/>
        <v>0.34504461483429749</v>
      </c>
      <c r="M197" s="142">
        <f t="shared" si="317"/>
        <v>35.233676929465098</v>
      </c>
      <c r="N197" s="24">
        <f t="shared" si="318"/>
        <v>32.314310793087728</v>
      </c>
      <c r="O197" s="158">
        <f t="shared" si="319"/>
        <v>-0.18750156348561658</v>
      </c>
      <c r="P197" s="159">
        <f t="shared" si="432"/>
        <v>26.255326996423644</v>
      </c>
      <c r="Q197" s="143">
        <f t="shared" si="320"/>
        <v>0.31999300271468784</v>
      </c>
      <c r="R197" s="142">
        <f t="shared" si="433"/>
        <v>42.654664134423513</v>
      </c>
      <c r="S197" s="24">
        <f t="shared" si="321"/>
        <v>38.433448176402941</v>
      </c>
      <c r="T197" s="158">
        <f t="shared" si="322"/>
        <v>-0.20159462734950229</v>
      </c>
      <c r="U197" s="159">
        <f t="shared" si="323"/>
        <v>30.685471513524583</v>
      </c>
      <c r="V197" s="143">
        <f t="shared" si="324"/>
        <v>0.29494139059507818</v>
      </c>
      <c r="W197" s="142">
        <f t="shared" si="325"/>
        <v>49.769062826915096</v>
      </c>
      <c r="X197" s="24">
        <f t="shared" si="326"/>
        <v>44.552585559718153</v>
      </c>
      <c r="Y197" s="158">
        <f t="shared" si="327"/>
        <v>-0.21568769121338796</v>
      </c>
      <c r="Z197" s="159">
        <f t="shared" si="434"/>
        <v>34.943141242755615</v>
      </c>
      <c r="AA197" s="143">
        <f t="shared" si="328"/>
        <v>0.26988977847546852</v>
      </c>
      <c r="AB197" s="142">
        <f t="shared" si="435"/>
        <v>56.576873006939849</v>
      </c>
      <c r="AC197" s="144" t="e">
        <v>#REF!</v>
      </c>
      <c r="AD197" s="80" t="e">
        <f t="shared" si="332"/>
        <v>#REF!</v>
      </c>
      <c r="AE197">
        <v>24.65</v>
      </c>
      <c r="AG197" s="135">
        <f t="shared" si="333"/>
        <v>49644</v>
      </c>
      <c r="AH197" s="108">
        <f t="shared" si="334"/>
        <v>26.57742667627409</v>
      </c>
      <c r="AI197" s="158">
        <f t="shared" si="335"/>
        <v>-6.9617930290050187E-2</v>
      </c>
      <c r="AJ197" s="159">
        <f t="shared" si="336"/>
        <v>24.72716123863632</v>
      </c>
      <c r="AK197" s="143">
        <f t="shared" si="337"/>
        <v>0.26683095225740849</v>
      </c>
      <c r="AL197" s="142">
        <f t="shared" si="338"/>
        <v>33.66910674485576</v>
      </c>
      <c r="AM197" s="24">
        <f t="shared" si="339"/>
        <v>28.218935280123187</v>
      </c>
      <c r="AN197" s="158">
        <f t="shared" si="340"/>
        <v>-8.1472732022514829E-2</v>
      </c>
      <c r="AO197" s="159">
        <f t="shared" si="341"/>
        <v>25.919861528085022</v>
      </c>
      <c r="AP197" s="143">
        <f t="shared" si="342"/>
        <v>0.24725264937444685</v>
      </c>
      <c r="AQ197" s="142">
        <f t="shared" si="343"/>
        <v>35.196141790659695</v>
      </c>
      <c r="AR197" s="24">
        <f t="shared" si="344"/>
        <v>29.860443883972277</v>
      </c>
      <c r="AS197" s="158">
        <f t="shared" si="345"/>
        <v>-9.3327533754979444E-2</v>
      </c>
      <c r="AT197" s="159">
        <f t="shared" si="346"/>
        <v>27.073642299452182</v>
      </c>
      <c r="AU197" s="143">
        <f t="shared" si="347"/>
        <v>0.22767434649148521</v>
      </c>
      <c r="AV197" s="142">
        <f t="shared" si="348"/>
        <v>36.65890093120133</v>
      </c>
      <c r="AW197" s="24">
        <f t="shared" si="349"/>
        <v>31.50195248782137</v>
      </c>
      <c r="AX197" s="158">
        <f t="shared" si="350"/>
        <v>-0.10518233548744406</v>
      </c>
      <c r="AY197" s="159">
        <f t="shared" si="351"/>
        <v>28.188503552737821</v>
      </c>
      <c r="AZ197" s="143">
        <f t="shared" si="352"/>
        <v>0.20809604360852357</v>
      </c>
      <c r="BA197" s="142">
        <f t="shared" si="353"/>
        <v>38.057384166480681</v>
      </c>
      <c r="BB197" s="24">
        <f t="shared" si="329"/>
        <v>33.14346109167046</v>
      </c>
      <c r="BC197" s="158">
        <f t="shared" si="354"/>
        <v>-0.11703713721990865</v>
      </c>
      <c r="BD197" s="159">
        <f t="shared" si="355"/>
        <v>29.264445287941921</v>
      </c>
      <c r="BE197" s="143">
        <f t="shared" si="356"/>
        <v>0.18851774072556199</v>
      </c>
      <c r="BF197" s="142">
        <f t="shared" si="357"/>
        <v>39.391591496497746</v>
      </c>
      <c r="BG197" s="153" t="e">
        <v>#REF!</v>
      </c>
      <c r="BH197" s="80" t="e">
        <f t="shared" si="358"/>
        <v>#REF!</v>
      </c>
      <c r="BI197" s="24">
        <v>24.18</v>
      </c>
      <c r="BJ197" s="154">
        <v>25.51</v>
      </c>
      <c r="BK197" s="135">
        <f t="shared" si="359"/>
        <v>49644</v>
      </c>
      <c r="BL197" s="108">
        <f t="shared" si="360"/>
        <v>24.523457758463564</v>
      </c>
      <c r="BM197" s="158">
        <f t="shared" si="361"/>
        <v>-0.23653081856058872</v>
      </c>
      <c r="BN197" s="159">
        <f t="shared" si="362"/>
        <v>18.722904220918156</v>
      </c>
      <c r="BO197" s="141">
        <f t="shared" si="363"/>
        <v>0.23320246602728784</v>
      </c>
      <c r="BP197" s="142">
        <f t="shared" si="364"/>
        <v>30.242388583253291</v>
      </c>
      <c r="BQ197" s="24">
        <f t="shared" si="365"/>
        <v>26.372672260568244</v>
      </c>
      <c r="BR197" s="158">
        <f t="shared" si="366"/>
        <v>-0.23859164138480027</v>
      </c>
      <c r="BS197" s="159">
        <f t="shared" si="367"/>
        <v>20.080373098215876</v>
      </c>
      <c r="BT197" s="143">
        <f t="shared" si="368"/>
        <v>0.2158791107542786</v>
      </c>
      <c r="BU197" s="142">
        <f t="shared" si="369"/>
        <v>32.065981296393744</v>
      </c>
      <c r="BV197" s="24">
        <f t="shared" si="370"/>
        <v>28.221886762672927</v>
      </c>
      <c r="BW197" s="158">
        <f t="shared" si="371"/>
        <v>-0.24065246420901185</v>
      </c>
      <c r="BX197" s="159">
        <f t="shared" si="372"/>
        <v>21.430220168607995</v>
      </c>
      <c r="BY197" s="143">
        <f t="shared" si="373"/>
        <v>0.1985557554812693</v>
      </c>
      <c r="BZ197" s="142">
        <f t="shared" si="374"/>
        <v>33.825504809942288</v>
      </c>
      <c r="CA197" s="24">
        <f t="shared" si="375"/>
        <v>30.07110126477761</v>
      </c>
      <c r="CB197" s="158">
        <f t="shared" si="376"/>
        <v>-0.2427132870332234</v>
      </c>
      <c r="CC197" s="159">
        <f t="shared" si="377"/>
        <v>22.772445432094514</v>
      </c>
      <c r="CD197" s="143">
        <f t="shared" si="378"/>
        <v>0.18123240020826004</v>
      </c>
      <c r="CE197" s="142">
        <f t="shared" si="379"/>
        <v>35.520959123898898</v>
      </c>
      <c r="CF197" s="24">
        <f t="shared" si="380"/>
        <v>31.920315766882297</v>
      </c>
      <c r="CG197" s="158">
        <f t="shared" si="381"/>
        <v>-0.24477410985743497</v>
      </c>
      <c r="CH197" s="159">
        <f t="shared" si="382"/>
        <v>24.107048888675436</v>
      </c>
      <c r="CI197" s="143">
        <f t="shared" si="383"/>
        <v>0.16390904493525071</v>
      </c>
      <c r="CJ197" s="142">
        <f t="shared" si="384"/>
        <v>37.152344238263602</v>
      </c>
      <c r="CK197" s="15" t="e">
        <v>#REF!</v>
      </c>
      <c r="CL197" s="80" t="e">
        <f t="shared" si="385"/>
        <v>#REF!</v>
      </c>
      <c r="CM197" s="15"/>
      <c r="CN197" s="34">
        <v>24.22</v>
      </c>
      <c r="CO197" s="135">
        <f t="shared" si="386"/>
        <v>49644</v>
      </c>
      <c r="CP197" s="108">
        <f t="shared" si="387"/>
        <v>27.442090556878259</v>
      </c>
      <c r="CQ197" s="158">
        <f t="shared" si="388"/>
        <v>-6.9162019317816598E-2</v>
      </c>
      <c r="CR197" s="159">
        <f t="shared" si="389"/>
        <v>25.544140159662174</v>
      </c>
      <c r="CS197" s="141">
        <f t="shared" si="390"/>
        <v>0.34279123892266422</v>
      </c>
      <c r="CT197" s="142">
        <f t="shared" si="391"/>
        <v>36.848998777498501</v>
      </c>
      <c r="CU197" s="24">
        <f t="shared" si="392"/>
        <v>29.223726542651804</v>
      </c>
      <c r="CV197" s="158">
        <f t="shared" si="393"/>
        <v>-6.6708425412351668E-2</v>
      </c>
      <c r="CW197" s="159">
        <f t="shared" si="394"/>
        <v>27.274257760310356</v>
      </c>
      <c r="CX197" s="143">
        <f t="shared" si="395"/>
        <v>0.31352747859555907</v>
      </c>
      <c r="CY197" s="142">
        <f t="shared" si="396"/>
        <v>38.386167840735538</v>
      </c>
      <c r="CZ197" s="24">
        <f t="shared" si="397"/>
        <v>31.005362528425344</v>
      </c>
      <c r="DA197" s="158">
        <f t="shared" si="398"/>
        <v>-6.4254831506886753E-2</v>
      </c>
      <c r="DB197" s="159">
        <f t="shared" si="399"/>
        <v>29.013118183351434</v>
      </c>
      <c r="DC197" s="143">
        <f t="shared" si="400"/>
        <v>0.28426371826845398</v>
      </c>
      <c r="DD197" s="142">
        <f t="shared" si="401"/>
        <v>39.819062167016924</v>
      </c>
      <c r="DE197" s="24">
        <f t="shared" si="402"/>
        <v>32.786998514198885</v>
      </c>
      <c r="DF197" s="158">
        <f t="shared" si="403"/>
        <v>-6.1801237601421831E-2</v>
      </c>
      <c r="DG197" s="159">
        <f t="shared" si="404"/>
        <v>30.760721428785413</v>
      </c>
      <c r="DH197" s="143">
        <f t="shared" si="405"/>
        <v>0.25499995794134878</v>
      </c>
      <c r="DI197" s="142">
        <f t="shared" si="406"/>
        <v>41.147681756342664</v>
      </c>
      <c r="DJ197" s="24">
        <f t="shared" si="407"/>
        <v>34.568634499972426</v>
      </c>
      <c r="DK197" s="158">
        <f t="shared" si="408"/>
        <v>-5.9347643695956909E-2</v>
      </c>
      <c r="DL197" s="159">
        <f t="shared" si="409"/>
        <v>32.517067496612299</v>
      </c>
      <c r="DM197" s="143">
        <f t="shared" si="410"/>
        <v>0.22573619761424368</v>
      </c>
      <c r="DN197" s="142">
        <f t="shared" si="411"/>
        <v>42.372026608712758</v>
      </c>
      <c r="DO197" s="51" t="e">
        <v>#REF!</v>
      </c>
      <c r="DP197" s="80" t="e">
        <f t="shared" si="412"/>
        <v>#REF!</v>
      </c>
      <c r="DQ197" s="15"/>
      <c r="DR197">
        <v>31.79</v>
      </c>
      <c r="DS197" s="135">
        <f t="shared" si="413"/>
        <v>49644</v>
      </c>
      <c r="DT197" s="108">
        <f t="shared" si="414"/>
        <v>-16.563236575324172</v>
      </c>
      <c r="DU197" s="158">
        <f t="shared" si="415"/>
        <v>0</v>
      </c>
      <c r="DV197" s="159">
        <f t="shared" si="416"/>
        <v>-16.563236575324172</v>
      </c>
      <c r="DW197" s="141"/>
      <c r="DX197" s="142"/>
      <c r="DY197" s="24">
        <f t="shared" si="417"/>
        <v>-5.8964529614779932</v>
      </c>
      <c r="DZ197" s="158">
        <f t="shared" si="418"/>
        <v>0</v>
      </c>
      <c r="EA197" s="159">
        <f t="shared" si="419"/>
        <v>-5.8964529614779932</v>
      </c>
      <c r="EB197" s="143"/>
      <c r="EC197" s="142"/>
      <c r="ED197" s="24">
        <f t="shared" si="420"/>
        <v>4.7703306523681857</v>
      </c>
      <c r="EE197" s="158">
        <f t="shared" si="421"/>
        <v>0</v>
      </c>
      <c r="EF197" s="159">
        <f t="shared" si="422"/>
        <v>4.7703306523681857</v>
      </c>
      <c r="EG197" s="143"/>
      <c r="EH197" s="142"/>
      <c r="EI197" s="24">
        <f t="shared" si="423"/>
        <v>15.437114266214364</v>
      </c>
      <c r="EJ197" s="158">
        <f t="shared" si="424"/>
        <v>0</v>
      </c>
      <c r="EK197" s="159">
        <f t="shared" si="425"/>
        <v>15.437114266214364</v>
      </c>
      <c r="EL197" s="143"/>
      <c r="EM197" s="142"/>
      <c r="EN197" s="24">
        <f t="shared" si="426"/>
        <v>26.103897880060543</v>
      </c>
      <c r="EO197" s="158">
        <f t="shared" si="427"/>
        <v>0</v>
      </c>
      <c r="EP197" s="159">
        <f t="shared" si="428"/>
        <v>26.103897880060543</v>
      </c>
      <c r="EQ197" s="143"/>
      <c r="ER197" s="142"/>
      <c r="ES197" s="51"/>
      <c r="ET197" s="80"/>
      <c r="EU197" s="67"/>
      <c r="EV197" s="34"/>
    </row>
    <row r="198" spans="1:152" ht="17" thickBot="1">
      <c r="A198">
        <f t="shared" si="330"/>
        <v>2036</v>
      </c>
      <c r="B198" s="13">
        <v>49675</v>
      </c>
      <c r="C198" s="111">
        <f t="shared" si="331"/>
        <v>3.65</v>
      </c>
      <c r="D198" s="108">
        <f t="shared" si="311"/>
        <v>21.552215146049747</v>
      </c>
      <c r="E198" s="158">
        <f t="shared" si="312"/>
        <v>-0.16271524283909752</v>
      </c>
      <c r="F198" s="159">
        <f t="shared" si="429"/>
        <v>18.045341224839785</v>
      </c>
      <c r="G198" s="141">
        <f t="shared" si="313"/>
        <v>0.36405278252595064</v>
      </c>
      <c r="H198" s="80">
        <f t="shared" si="430"/>
        <v>29.398359039567097</v>
      </c>
      <c r="I198" s="24">
        <f t="shared" si="314"/>
        <v>28.12128910166755</v>
      </c>
      <c r="J198" s="158">
        <f t="shared" si="315"/>
        <v>-0.17784456139885718</v>
      </c>
      <c r="K198" s="159">
        <f t="shared" si="431"/>
        <v>23.120070775411023</v>
      </c>
      <c r="L198" s="143">
        <f t="shared" si="316"/>
        <v>0.33715914010342851</v>
      </c>
      <c r="M198" s="142">
        <f t="shared" si="317"/>
        <v>37.602638753785698</v>
      </c>
      <c r="N198" s="24">
        <f t="shared" si="318"/>
        <v>34.690363057285353</v>
      </c>
      <c r="O198" s="158">
        <f t="shared" si="319"/>
        <v>-0.19297387995861681</v>
      </c>
      <c r="P198" s="159">
        <f t="shared" si="432"/>
        <v>27.996029100947933</v>
      </c>
      <c r="Q198" s="143">
        <f t="shared" si="320"/>
        <v>0.31026549768090639</v>
      </c>
      <c r="R198" s="142">
        <f t="shared" si="433"/>
        <v>45.453585815985328</v>
      </c>
      <c r="S198" s="24">
        <f t="shared" si="321"/>
        <v>41.259437012903156</v>
      </c>
      <c r="T198" s="158">
        <f t="shared" si="322"/>
        <v>-0.20810319851837644</v>
      </c>
      <c r="U198" s="159">
        <f t="shared" si="323"/>
        <v>32.673216201450522</v>
      </c>
      <c r="V198" s="143">
        <f t="shared" si="324"/>
        <v>0.28337185525838426</v>
      </c>
      <c r="W198" s="142">
        <f t="shared" si="325"/>
        <v>52.951200226165973</v>
      </c>
      <c r="X198" s="24">
        <f t="shared" si="326"/>
        <v>47.828510968520959</v>
      </c>
      <c r="Y198" s="158">
        <f t="shared" si="327"/>
        <v>-0.22323251707813607</v>
      </c>
      <c r="Z198" s="159">
        <f t="shared" si="434"/>
        <v>37.151632076918787</v>
      </c>
      <c r="AA198" s="143">
        <f t="shared" si="328"/>
        <v>0.25647821283586208</v>
      </c>
      <c r="AB198" s="142">
        <f t="shared" si="435"/>
        <v>60.095481984327641</v>
      </c>
      <c r="AC198" s="144" t="e">
        <v>#REF!</v>
      </c>
      <c r="AD198" s="80" t="e">
        <f t="shared" si="332"/>
        <v>#REF!</v>
      </c>
      <c r="AE198">
        <v>42.75</v>
      </c>
      <c r="AG198" s="135">
        <f t="shared" si="333"/>
        <v>49675</v>
      </c>
      <c r="AH198" s="108">
        <f t="shared" si="334"/>
        <v>28.531649226000127</v>
      </c>
      <c r="AI198" s="158">
        <f t="shared" si="335"/>
        <v>-8.3731119105381821E-2</v>
      </c>
      <c r="AJ198" s="159">
        <f t="shared" si="336"/>
        <v>26.142662306384935</v>
      </c>
      <c r="AK198" s="143">
        <f t="shared" si="337"/>
        <v>0.24352290447164909</v>
      </c>
      <c r="AL198" s="142">
        <f t="shared" si="338"/>
        <v>35.47975931488196</v>
      </c>
      <c r="AM198" s="24">
        <f t="shared" si="339"/>
        <v>30.293856991896948</v>
      </c>
      <c r="AN198" s="158">
        <f t="shared" si="340"/>
        <v>-9.6457597435821787E-2</v>
      </c>
      <c r="AO198" s="159">
        <f t="shared" si="341"/>
        <v>27.371784329394195</v>
      </c>
      <c r="AP198" s="143">
        <f t="shared" si="342"/>
        <v>0.222505020494352</v>
      </c>
      <c r="AQ198" s="142">
        <f t="shared" si="343"/>
        <v>37.034392262731949</v>
      </c>
      <c r="AR198" s="24">
        <f t="shared" si="344"/>
        <v>32.05606475779377</v>
      </c>
      <c r="AS198" s="158">
        <f t="shared" si="345"/>
        <v>-0.10918407576626175</v>
      </c>
      <c r="AT198" s="159">
        <f t="shared" si="346"/>
        <v>28.556052954510623</v>
      </c>
      <c r="AU198" s="143">
        <f t="shared" si="347"/>
        <v>0.20148713651705497</v>
      </c>
      <c r="AV198" s="142">
        <f t="shared" si="348"/>
        <v>38.514949453846917</v>
      </c>
      <c r="AW198" s="24">
        <f t="shared" si="349"/>
        <v>33.818272523690588</v>
      </c>
      <c r="AX198" s="158">
        <f t="shared" si="350"/>
        <v>-0.12191055409670169</v>
      </c>
      <c r="AY198" s="159">
        <f t="shared" si="351"/>
        <v>29.695468181734206</v>
      </c>
      <c r="AZ198" s="143">
        <f t="shared" si="352"/>
        <v>0.18046925253975793</v>
      </c>
      <c r="BA198" s="142">
        <f t="shared" si="353"/>
        <v>39.921430888226865</v>
      </c>
      <c r="BB198" s="24">
        <f t="shared" si="329"/>
        <v>35.580480289587406</v>
      </c>
      <c r="BC198" s="158">
        <f t="shared" si="354"/>
        <v>-0.13463703242714165</v>
      </c>
      <c r="BD198" s="159">
        <f t="shared" si="355"/>
        <v>30.790030011064953</v>
      </c>
      <c r="BE198" s="143">
        <f t="shared" si="356"/>
        <v>0.15945136856246089</v>
      </c>
      <c r="BF198" s="142">
        <f t="shared" si="357"/>
        <v>41.253836565871779</v>
      </c>
      <c r="BG198" s="153" t="e">
        <v>#REF!</v>
      </c>
      <c r="BH198" s="80" t="e">
        <f t="shared" si="358"/>
        <v>#REF!</v>
      </c>
      <c r="BI198" s="24">
        <v>37.65</v>
      </c>
      <c r="BJ198" s="154">
        <v>38.020000000000003</v>
      </c>
      <c r="BK198" s="135">
        <f t="shared" si="359"/>
        <v>49675</v>
      </c>
      <c r="BL198" s="108">
        <f t="shared" si="360"/>
        <v>26.326653181880005</v>
      </c>
      <c r="BM198" s="158">
        <f t="shared" si="361"/>
        <v>-0.23854035627558121</v>
      </c>
      <c r="BN198" s="159">
        <f t="shared" si="362"/>
        <v>20.046683952330685</v>
      </c>
      <c r="BO198" s="141">
        <f t="shared" si="363"/>
        <v>0.21631021533870923</v>
      </c>
      <c r="BP198" s="142">
        <f t="shared" si="364"/>
        <v>32.021377200799982</v>
      </c>
      <c r="BQ198" s="24">
        <f t="shared" si="365"/>
        <v>28.311839338551206</v>
      </c>
      <c r="BR198" s="158">
        <f t="shared" si="366"/>
        <v>-0.24075271018980832</v>
      </c>
      <c r="BS198" s="159">
        <f t="shared" si="367"/>
        <v>21.495687287336573</v>
      </c>
      <c r="BT198" s="143">
        <f t="shared" si="368"/>
        <v>0.19771308394268461</v>
      </c>
      <c r="BU198" s="142">
        <f t="shared" si="369"/>
        <v>33.909460406265978</v>
      </c>
      <c r="BV198" s="24">
        <f t="shared" si="370"/>
        <v>30.29702549522241</v>
      </c>
      <c r="BW198" s="158">
        <f t="shared" si="371"/>
        <v>-0.24296506410403546</v>
      </c>
      <c r="BX198" s="159">
        <f t="shared" si="372"/>
        <v>22.935906753614098</v>
      </c>
      <c r="BY198" s="143">
        <f t="shared" si="373"/>
        <v>0.17911595254665991</v>
      </c>
      <c r="BZ198" s="142">
        <f t="shared" si="374"/>
        <v>35.723706076129616</v>
      </c>
      <c r="CA198" s="24">
        <f t="shared" si="375"/>
        <v>32.282211651893611</v>
      </c>
      <c r="CB198" s="158">
        <f t="shared" si="376"/>
        <v>-0.24517741801826257</v>
      </c>
      <c r="CC198" s="159">
        <f t="shared" si="377"/>
        <v>24.367342351163266</v>
      </c>
      <c r="CD198" s="143">
        <f t="shared" si="378"/>
        <v>0.16051882115063526</v>
      </c>
      <c r="CE198" s="142">
        <f t="shared" si="379"/>
        <v>37.464114210390875</v>
      </c>
      <c r="CF198" s="24">
        <f t="shared" si="380"/>
        <v>34.267397808564816</v>
      </c>
      <c r="CG198" s="158">
        <f t="shared" si="381"/>
        <v>-0.24738977193248968</v>
      </c>
      <c r="CH198" s="159">
        <f t="shared" si="382"/>
        <v>25.789994079984069</v>
      </c>
      <c r="CI198" s="143">
        <f t="shared" si="383"/>
        <v>0.14192168975461061</v>
      </c>
      <c r="CJ198" s="142">
        <f t="shared" si="384"/>
        <v>39.130684809049782</v>
      </c>
      <c r="CK198" s="15" t="e">
        <v>#REF!</v>
      </c>
      <c r="CL198" s="80" t="e">
        <f t="shared" si="385"/>
        <v>#REF!</v>
      </c>
      <c r="CM198" s="15"/>
      <c r="CN198" s="34">
        <v>32.43</v>
      </c>
      <c r="CO198" s="135">
        <f t="shared" si="386"/>
        <v>49675</v>
      </c>
      <c r="CP198" s="108">
        <f t="shared" si="387"/>
        <v>29.459891333119309</v>
      </c>
      <c r="CQ198" s="158">
        <f t="shared" si="388"/>
        <v>-6.6383189227629633E-2</v>
      </c>
      <c r="CR198" s="159">
        <f t="shared" si="389"/>
        <v>27.504249792127442</v>
      </c>
      <c r="CS198" s="141">
        <f t="shared" si="390"/>
        <v>0.30964842031366119</v>
      </c>
      <c r="CT198" s="142">
        <f t="shared" si="391"/>
        <v>38.582100147031817</v>
      </c>
      <c r="CU198" s="24">
        <f t="shared" si="392"/>
        <v>31.372529964905613</v>
      </c>
      <c r="CV198" s="158">
        <f t="shared" si="393"/>
        <v>-6.3749184005586407E-2</v>
      </c>
      <c r="CW198" s="159">
        <f t="shared" si="394"/>
        <v>29.372556779452072</v>
      </c>
      <c r="CX198" s="143">
        <f t="shared" si="395"/>
        <v>0.27823291290368068</v>
      </c>
      <c r="CY198" s="142">
        <f t="shared" si="396"/>
        <v>40.101400362199307</v>
      </c>
      <c r="CZ198" s="24">
        <f t="shared" si="397"/>
        <v>33.285168596691911</v>
      </c>
      <c r="DA198" s="158">
        <f t="shared" si="398"/>
        <v>-6.1115178783543188E-2</v>
      </c>
      <c r="DB198" s="159">
        <f t="shared" si="399"/>
        <v>31.250939567064705</v>
      </c>
      <c r="DC198" s="143">
        <f t="shared" si="400"/>
        <v>0.24681740549370024</v>
      </c>
      <c r="DD198" s="142">
        <f t="shared" si="401"/>
        <v>41.500527551147798</v>
      </c>
      <c r="DE198" s="24">
        <f t="shared" si="402"/>
        <v>35.197807228478212</v>
      </c>
      <c r="DF198" s="158">
        <f t="shared" si="403"/>
        <v>-5.8481173561499962E-2</v>
      </c>
      <c r="DG198" s="159">
        <f t="shared" si="404"/>
        <v>33.139398154965356</v>
      </c>
      <c r="DH198" s="143">
        <f t="shared" si="405"/>
        <v>0.21540189808371979</v>
      </c>
      <c r="DI198" s="142">
        <f t="shared" si="406"/>
        <v>42.779481713877288</v>
      </c>
      <c r="DJ198" s="24">
        <f t="shared" si="407"/>
        <v>37.11044586026452</v>
      </c>
      <c r="DK198" s="158">
        <f t="shared" si="408"/>
        <v>-5.5847168339456729E-2</v>
      </c>
      <c r="DL198" s="159">
        <f t="shared" si="409"/>
        <v>35.037932543154035</v>
      </c>
      <c r="DM198" s="143">
        <f t="shared" si="410"/>
        <v>0.18398639067373912</v>
      </c>
      <c r="DN198" s="142">
        <f t="shared" si="411"/>
        <v>43.938262850387794</v>
      </c>
      <c r="DO198" s="51" t="e">
        <v>#REF!</v>
      </c>
      <c r="DP198" s="80" t="e">
        <f t="shared" si="412"/>
        <v>#REF!</v>
      </c>
      <c r="DQ198" s="15"/>
      <c r="DR198">
        <v>44.17</v>
      </c>
      <c r="DS198" s="135">
        <f t="shared" si="413"/>
        <v>49675</v>
      </c>
      <c r="DT198" s="108">
        <f t="shared" si="414"/>
        <v>-17.78112161762742</v>
      </c>
      <c r="DU198" s="158">
        <f t="shared" si="415"/>
        <v>0</v>
      </c>
      <c r="DV198" s="159">
        <f t="shared" si="416"/>
        <v>-17.78112161762742</v>
      </c>
      <c r="DW198" s="141"/>
      <c r="DX198" s="142"/>
      <c r="DY198" s="24">
        <f t="shared" si="417"/>
        <v>-6.3300156792337274</v>
      </c>
      <c r="DZ198" s="158">
        <f t="shared" si="418"/>
        <v>0</v>
      </c>
      <c r="EA198" s="159">
        <f t="shared" si="419"/>
        <v>-6.3300156792337274</v>
      </c>
      <c r="EB198" s="143"/>
      <c r="EC198" s="142"/>
      <c r="ED198" s="24">
        <f t="shared" si="420"/>
        <v>5.1210902591599643</v>
      </c>
      <c r="EE198" s="158">
        <f t="shared" si="421"/>
        <v>0</v>
      </c>
      <c r="EF198" s="159">
        <f t="shared" si="422"/>
        <v>5.1210902591599643</v>
      </c>
      <c r="EG198" s="143"/>
      <c r="EH198" s="142"/>
      <c r="EI198" s="24">
        <f t="shared" si="423"/>
        <v>16.572196197553655</v>
      </c>
      <c r="EJ198" s="158">
        <f t="shared" si="424"/>
        <v>0</v>
      </c>
      <c r="EK198" s="159">
        <f t="shared" si="425"/>
        <v>16.572196197553655</v>
      </c>
      <c r="EL198" s="143"/>
      <c r="EM198" s="142"/>
      <c r="EN198" s="24">
        <f t="shared" si="426"/>
        <v>28.023302135947347</v>
      </c>
      <c r="EO198" s="158">
        <f t="shared" si="427"/>
        <v>0</v>
      </c>
      <c r="EP198" s="159">
        <f t="shared" si="428"/>
        <v>28.023302135947347</v>
      </c>
      <c r="EQ198" s="143"/>
      <c r="ER198" s="142"/>
      <c r="ES198" s="51"/>
      <c r="ET198" s="80"/>
      <c r="EU198" s="67"/>
      <c r="EV198" s="34"/>
    </row>
    <row r="199" spans="1:152" ht="17" thickBot="1">
      <c r="A199">
        <f t="shared" si="330"/>
        <v>2036</v>
      </c>
      <c r="B199" s="13">
        <v>49706</v>
      </c>
      <c r="C199" s="111">
        <f t="shared" si="331"/>
        <v>3.585</v>
      </c>
      <c r="D199" s="108">
        <f t="shared" si="311"/>
        <v>21.168408574955713</v>
      </c>
      <c r="E199" s="158">
        <f t="shared" si="312"/>
        <v>-0.16183129299797192</v>
      </c>
      <c r="F199" s="159">
        <f t="shared" si="429"/>
        <v>17.742697644561272</v>
      </c>
      <c r="G199" s="141">
        <f t="shared" si="313"/>
        <v>0.36562407807721931</v>
      </c>
      <c r="H199" s="80">
        <f t="shared" si="430"/>
        <v>28.9080884445358</v>
      </c>
      <c r="I199" s="24">
        <f t="shared" si="314"/>
        <v>27.62049902177484</v>
      </c>
      <c r="J199" s="158">
        <f t="shared" si="315"/>
        <v>-0.17669118533680434</v>
      </c>
      <c r="K199" s="159">
        <f t="shared" si="431"/>
        <v>22.7402003100234</v>
      </c>
      <c r="L199" s="143">
        <f t="shared" si="316"/>
        <v>0.33920936353345443</v>
      </c>
      <c r="M199" s="142">
        <f t="shared" si="317"/>
        <v>36.989630915427483</v>
      </c>
      <c r="N199" s="24">
        <f t="shared" si="318"/>
        <v>34.072589468593968</v>
      </c>
      <c r="O199" s="158">
        <f t="shared" si="319"/>
        <v>-0.19155107767563673</v>
      </c>
      <c r="P199" s="159">
        <f t="shared" si="432"/>
        <v>27.545948236685241</v>
      </c>
      <c r="Q199" s="143">
        <f t="shared" si="320"/>
        <v>0.31279464898968956</v>
      </c>
      <c r="R199" s="142">
        <f t="shared" si="433"/>
        <v>44.730313131592609</v>
      </c>
      <c r="S199" s="24">
        <f t="shared" si="321"/>
        <v>40.524679915413103</v>
      </c>
      <c r="T199" s="158">
        <f t="shared" si="322"/>
        <v>-0.20641097001446918</v>
      </c>
      <c r="U199" s="159">
        <f t="shared" si="323"/>
        <v>32.159941424546808</v>
      </c>
      <c r="V199" s="143">
        <f t="shared" si="324"/>
        <v>0.28637993444592463</v>
      </c>
      <c r="W199" s="142">
        <f t="shared" si="325"/>
        <v>52.130135093031186</v>
      </c>
      <c r="X199" s="24">
        <f t="shared" si="326"/>
        <v>46.97677036223223</v>
      </c>
      <c r="Y199" s="158">
        <f t="shared" si="327"/>
        <v>-0.22127086235330157</v>
      </c>
      <c r="Z199" s="159">
        <f t="shared" si="434"/>
        <v>36.582179873608091</v>
      </c>
      <c r="AA199" s="143">
        <f t="shared" si="328"/>
        <v>0.25996521990215976</v>
      </c>
      <c r="AB199" s="142">
        <f t="shared" si="435"/>
        <v>59.189096799743197</v>
      </c>
      <c r="AC199" s="144" t="e">
        <v>#REF!</v>
      </c>
      <c r="AD199" s="80" t="e">
        <f t="shared" si="332"/>
        <v>#REF!</v>
      </c>
      <c r="AE199">
        <v>26.85</v>
      </c>
      <c r="AG199" s="135">
        <f t="shared" si="333"/>
        <v>49706</v>
      </c>
      <c r="AH199" s="108">
        <f t="shared" si="334"/>
        <v>28.023551363071359</v>
      </c>
      <c r="AI199" s="158">
        <f t="shared" si="335"/>
        <v>-8.0061690013395595E-2</v>
      </c>
      <c r="AJ199" s="159">
        <f t="shared" si="336"/>
        <v>25.77993848076667</v>
      </c>
      <c r="AK199" s="143">
        <f t="shared" si="337"/>
        <v>0.24958299689594649</v>
      </c>
      <c r="AL199" s="142">
        <f t="shared" si="338"/>
        <v>35.017753295934192</v>
      </c>
      <c r="AM199" s="24">
        <f t="shared" si="339"/>
        <v>29.754377346835771</v>
      </c>
      <c r="AN199" s="158">
        <f t="shared" si="340"/>
        <v>-9.2561532428361973E-2</v>
      </c>
      <c r="AO199" s="159">
        <f t="shared" si="341"/>
        <v>27.000266583160911</v>
      </c>
      <c r="AP199" s="143">
        <f t="shared" si="342"/>
        <v>0.22893940400317664</v>
      </c>
      <c r="AQ199" s="142">
        <f t="shared" si="343"/>
        <v>36.566326763105977</v>
      </c>
      <c r="AR199" s="24">
        <f t="shared" si="344"/>
        <v>31.485203330600182</v>
      </c>
      <c r="AS199" s="158">
        <f t="shared" si="345"/>
        <v>-0.10506137484332835</v>
      </c>
      <c r="AT199" s="159">
        <f t="shared" si="346"/>
        <v>28.177324581465587</v>
      </c>
      <c r="AU199" s="143">
        <f t="shared" si="347"/>
        <v>0.20829581111040679</v>
      </c>
      <c r="AV199" s="142">
        <f t="shared" si="348"/>
        <v>38.043439296323626</v>
      </c>
      <c r="AW199" s="24">
        <f t="shared" si="349"/>
        <v>33.21602931436459</v>
      </c>
      <c r="AX199" s="158">
        <f t="shared" si="350"/>
        <v>-0.1175612172582947</v>
      </c>
      <c r="AY199" s="159">
        <f t="shared" si="351"/>
        <v>29.311112475680687</v>
      </c>
      <c r="AZ199" s="143">
        <f t="shared" si="352"/>
        <v>0.187652218217637</v>
      </c>
      <c r="BA199" s="142">
        <f t="shared" si="353"/>
        <v>39.449090895587162</v>
      </c>
      <c r="BB199" s="24">
        <f t="shared" si="329"/>
        <v>34.946855298129002</v>
      </c>
      <c r="BC199" s="158">
        <f t="shared" si="354"/>
        <v>-0.13006105967326104</v>
      </c>
      <c r="BD199" s="159">
        <f t="shared" si="355"/>
        <v>30.401630265806229</v>
      </c>
      <c r="BE199" s="143">
        <f t="shared" si="356"/>
        <v>0.16700862532486715</v>
      </c>
      <c r="BF199" s="142">
        <f t="shared" si="357"/>
        <v>40.783281560896576</v>
      </c>
      <c r="BG199" s="153" t="e">
        <v>#REF!</v>
      </c>
      <c r="BH199" s="80" t="e">
        <f t="shared" si="358"/>
        <v>#REF!</v>
      </c>
      <c r="BI199" s="24">
        <v>33.36</v>
      </c>
      <c r="BJ199" s="154">
        <v>24.32</v>
      </c>
      <c r="BK199" s="135">
        <f t="shared" si="359"/>
        <v>49706</v>
      </c>
      <c r="BL199" s="108">
        <f t="shared" si="360"/>
        <v>25.85782237179173</v>
      </c>
      <c r="BM199" s="158">
        <f t="shared" si="361"/>
        <v>-0.23801787646968314</v>
      </c>
      <c r="BN199" s="159">
        <f t="shared" si="362"/>
        <v>19.703198400727597</v>
      </c>
      <c r="BO199" s="141">
        <f t="shared" si="363"/>
        <v>0.22070220051773967</v>
      </c>
      <c r="BP199" s="142">
        <f t="shared" si="364"/>
        <v>31.564700669843006</v>
      </c>
      <c r="BQ199" s="24">
        <f t="shared" si="365"/>
        <v>27.807655898275637</v>
      </c>
      <c r="BR199" s="158">
        <f t="shared" si="366"/>
        <v>-0.24019083230050622</v>
      </c>
      <c r="BS199" s="159">
        <f t="shared" si="367"/>
        <v>21.128511883742732</v>
      </c>
      <c r="BT199" s="143">
        <f t="shared" si="368"/>
        <v>0.20243625091369899</v>
      </c>
      <c r="BU199" s="142">
        <f t="shared" si="369"/>
        <v>33.436933505020768</v>
      </c>
      <c r="BV199" s="24">
        <f t="shared" si="370"/>
        <v>29.757489424759545</v>
      </c>
      <c r="BW199" s="158">
        <f t="shared" si="371"/>
        <v>-0.24236378813132931</v>
      </c>
      <c r="BX199" s="159">
        <f t="shared" si="372"/>
        <v>22.545351562496851</v>
      </c>
      <c r="BY199" s="143">
        <f t="shared" si="373"/>
        <v>0.18417030130965839</v>
      </c>
      <c r="BZ199" s="142">
        <f t="shared" si="374"/>
        <v>35.237935218336489</v>
      </c>
      <c r="CA199" s="24">
        <f t="shared" si="375"/>
        <v>31.707322951243452</v>
      </c>
      <c r="CB199" s="158">
        <f t="shared" si="376"/>
        <v>-0.24453674396215239</v>
      </c>
      <c r="CC199" s="159">
        <f t="shared" si="377"/>
        <v>23.953717436989951</v>
      </c>
      <c r="CD199" s="143">
        <f t="shared" si="378"/>
        <v>0.16590435170561774</v>
      </c>
      <c r="CE199" s="142">
        <f t="shared" si="379"/>
        <v>36.967705809790154</v>
      </c>
      <c r="CF199" s="24">
        <f t="shared" si="380"/>
        <v>33.657156477727362</v>
      </c>
      <c r="CG199" s="158">
        <f t="shared" si="381"/>
        <v>-0.24670969979297547</v>
      </c>
      <c r="CH199" s="159">
        <f t="shared" si="382"/>
        <v>25.353609507222046</v>
      </c>
      <c r="CI199" s="143">
        <f t="shared" si="383"/>
        <v>0.14763840210157703</v>
      </c>
      <c r="CJ199" s="142">
        <f t="shared" si="384"/>
        <v>38.626245279381777</v>
      </c>
      <c r="CK199" s="15" t="e">
        <v>#REF!</v>
      </c>
      <c r="CL199" s="80" t="e">
        <f t="shared" si="385"/>
        <v>#REF!</v>
      </c>
      <c r="CM199" s="15"/>
      <c r="CN199" s="34">
        <v>21.78</v>
      </c>
      <c r="CO199" s="135">
        <f t="shared" si="386"/>
        <v>49706</v>
      </c>
      <c r="CP199" s="108">
        <f t="shared" si="387"/>
        <v>28.935263131296637</v>
      </c>
      <c r="CQ199" s="158">
        <f t="shared" si="388"/>
        <v>-6.7105685051078251E-2</v>
      </c>
      <c r="CR199" s="159">
        <f t="shared" si="389"/>
        <v>26.993542476737769</v>
      </c>
      <c r="CS199" s="141">
        <f t="shared" si="390"/>
        <v>0.318265553152002</v>
      </c>
      <c r="CT199" s="142">
        <f t="shared" si="391"/>
        <v>38.14436065737749</v>
      </c>
      <c r="CU199" s="24">
        <f t="shared" si="392"/>
        <v>30.813841075119626</v>
      </c>
      <c r="CV199" s="158">
        <f t="shared" si="393"/>
        <v>-6.4518586771345365E-2</v>
      </c>
      <c r="CW199" s="159">
        <f t="shared" si="394"/>
        <v>28.825775595956074</v>
      </c>
      <c r="CX199" s="143">
        <f t="shared" si="395"/>
        <v>0.28740949998356902</v>
      </c>
      <c r="CY199" s="142">
        <f t="shared" si="396"/>
        <v>39.670031731092919</v>
      </c>
      <c r="CZ199" s="24">
        <f t="shared" si="397"/>
        <v>32.692419018942608</v>
      </c>
      <c r="DA199" s="158">
        <f t="shared" si="398"/>
        <v>-6.1931488491612507E-2</v>
      </c>
      <c r="DB199" s="159">
        <f t="shared" si="399"/>
        <v>30.667728846707991</v>
      </c>
      <c r="DC199" s="143">
        <f t="shared" si="400"/>
        <v>0.25655344681513614</v>
      </c>
      <c r="DD199" s="142">
        <f t="shared" si="401"/>
        <v>41.079771802977049</v>
      </c>
      <c r="DE199" s="24">
        <f t="shared" si="402"/>
        <v>34.570996962765591</v>
      </c>
      <c r="DF199" s="158">
        <f t="shared" si="403"/>
        <v>-5.9344390211879643E-2</v>
      </c>
      <c r="DG199" s="159">
        <f t="shared" si="404"/>
        <v>32.519402228993521</v>
      </c>
      <c r="DH199" s="143">
        <f t="shared" si="405"/>
        <v>0.22569739364670327</v>
      </c>
      <c r="DI199" s="142">
        <f t="shared" si="406"/>
        <v>42.37358087302988</v>
      </c>
      <c r="DJ199" s="24">
        <f t="shared" si="407"/>
        <v>36.449574906588573</v>
      </c>
      <c r="DK199" s="158">
        <f t="shared" si="408"/>
        <v>-5.6757291932146778E-2</v>
      </c>
      <c r="DL199" s="159">
        <f t="shared" si="409"/>
        <v>34.380795742812673</v>
      </c>
      <c r="DM199" s="143">
        <f t="shared" si="410"/>
        <v>0.1948413404782704</v>
      </c>
      <c r="DN199" s="142">
        <f t="shared" si="411"/>
        <v>43.551458941251411</v>
      </c>
      <c r="DO199" s="51" t="e">
        <v>#REF!</v>
      </c>
      <c r="DP199" s="80" t="e">
        <f t="shared" si="412"/>
        <v>#REF!</v>
      </c>
      <c r="DQ199" s="15"/>
      <c r="DR199">
        <v>40.65</v>
      </c>
      <c r="DS199" s="135">
        <f t="shared" si="413"/>
        <v>49706</v>
      </c>
      <c r="DT199" s="108">
        <f t="shared" si="414"/>
        <v>-17.464471506628573</v>
      </c>
      <c r="DU199" s="158">
        <f t="shared" si="415"/>
        <v>0</v>
      </c>
      <c r="DV199" s="159">
        <f t="shared" si="416"/>
        <v>-17.464471506628573</v>
      </c>
      <c r="DW199" s="141"/>
      <c r="DX199" s="142"/>
      <c r="DY199" s="24">
        <f t="shared" si="417"/>
        <v>-6.2172893726172367</v>
      </c>
      <c r="DZ199" s="158">
        <f t="shared" si="418"/>
        <v>0</v>
      </c>
      <c r="EA199" s="159">
        <f t="shared" si="419"/>
        <v>-6.2172893726172367</v>
      </c>
      <c r="EB199" s="143"/>
      <c r="EC199" s="142"/>
      <c r="ED199" s="24">
        <f t="shared" si="420"/>
        <v>5.0298927613941018</v>
      </c>
      <c r="EE199" s="158">
        <f t="shared" si="421"/>
        <v>0</v>
      </c>
      <c r="EF199" s="159">
        <f t="shared" si="422"/>
        <v>5.0298927613941018</v>
      </c>
      <c r="EG199" s="143"/>
      <c r="EH199" s="142"/>
      <c r="EI199" s="24">
        <f t="shared" si="423"/>
        <v>16.277074895405441</v>
      </c>
      <c r="EJ199" s="158">
        <f t="shared" si="424"/>
        <v>0</v>
      </c>
      <c r="EK199" s="159">
        <f t="shared" si="425"/>
        <v>16.277074895405441</v>
      </c>
      <c r="EL199" s="143"/>
      <c r="EM199" s="142"/>
      <c r="EN199" s="24">
        <f t="shared" si="426"/>
        <v>27.524257029416781</v>
      </c>
      <c r="EO199" s="158">
        <f t="shared" si="427"/>
        <v>0</v>
      </c>
      <c r="EP199" s="159">
        <f t="shared" si="428"/>
        <v>27.524257029416781</v>
      </c>
      <c r="EQ199" s="143"/>
      <c r="ER199" s="142"/>
      <c r="ES199" s="51"/>
      <c r="ET199" s="80"/>
      <c r="EU199" s="67"/>
      <c r="EV199" s="34"/>
    </row>
    <row r="200" spans="1:152" ht="17" thickBot="1">
      <c r="A200">
        <f t="shared" si="330"/>
        <v>2036</v>
      </c>
      <c r="B200" s="13">
        <v>49735</v>
      </c>
      <c r="C200" s="111">
        <f t="shared" si="331"/>
        <v>3.4550000000000001</v>
      </c>
      <c r="D200" s="108">
        <f t="shared" si="311"/>
        <v>20.400795432767637</v>
      </c>
      <c r="E200" s="158">
        <f t="shared" si="312"/>
        <v>-0.1600633933157207</v>
      </c>
      <c r="F200" s="159">
        <f t="shared" si="429"/>
        <v>17.135374889458991</v>
      </c>
      <c r="G200" s="141">
        <f t="shared" si="313"/>
        <v>0.36876666917975676</v>
      </c>
      <c r="H200" s="80">
        <f t="shared" si="430"/>
        <v>27.923928813126956</v>
      </c>
      <c r="I200" s="24">
        <f t="shared" si="314"/>
        <v>26.618918861989421</v>
      </c>
      <c r="J200" s="158">
        <f t="shared" si="315"/>
        <v>-0.17438443321269867</v>
      </c>
      <c r="K200" s="159">
        <f t="shared" si="431"/>
        <v>21.976993783506583</v>
      </c>
      <c r="L200" s="143">
        <f t="shared" si="316"/>
        <v>0.34330981039350633</v>
      </c>
      <c r="M200" s="142">
        <f t="shared" si="317"/>
        <v>35.757454849379137</v>
      </c>
      <c r="N200" s="24">
        <f t="shared" si="318"/>
        <v>32.837042291211205</v>
      </c>
      <c r="O200" s="158">
        <f t="shared" si="319"/>
        <v>-0.18870547310967661</v>
      </c>
      <c r="P200" s="159">
        <f t="shared" si="432"/>
        <v>26.640512690125732</v>
      </c>
      <c r="Q200" s="143">
        <f t="shared" si="320"/>
        <v>0.31785295160725591</v>
      </c>
      <c r="R200" s="142">
        <f t="shared" si="433"/>
        <v>43.274393105524979</v>
      </c>
      <c r="S200" s="24">
        <f t="shared" si="321"/>
        <v>39.055165720432989</v>
      </c>
      <c r="T200" s="158">
        <f t="shared" si="322"/>
        <v>-0.20302651300665459</v>
      </c>
      <c r="U200" s="159">
        <f t="shared" si="323"/>
        <v>31.125931609316449</v>
      </c>
      <c r="V200" s="143">
        <f t="shared" si="324"/>
        <v>0.29239609282100554</v>
      </c>
      <c r="W200" s="142">
        <f t="shared" si="325"/>
        <v>50.474743581564468</v>
      </c>
      <c r="X200" s="24">
        <f t="shared" si="326"/>
        <v>45.273289149654772</v>
      </c>
      <c r="Y200" s="158">
        <f t="shared" si="327"/>
        <v>-0.21734755290363256</v>
      </c>
      <c r="Z200" s="159">
        <f t="shared" si="434"/>
        <v>35.433250541078728</v>
      </c>
      <c r="AA200" s="143">
        <f t="shared" si="328"/>
        <v>0.26693923403475511</v>
      </c>
      <c r="AB200" s="142">
        <f t="shared" si="435"/>
        <v>57.358506277497611</v>
      </c>
      <c r="AC200" s="144" t="e">
        <v>#REF!</v>
      </c>
      <c r="AD200" s="80" t="e">
        <f t="shared" si="332"/>
        <v>#REF!</v>
      </c>
      <c r="AE200">
        <v>29.49</v>
      </c>
      <c r="AG200" s="135">
        <f t="shared" si="333"/>
        <v>49735</v>
      </c>
      <c r="AH200" s="108">
        <f t="shared" si="334"/>
        <v>27.00735563721382</v>
      </c>
      <c r="AI200" s="158">
        <f t="shared" si="335"/>
        <v>-7.2722831829423171E-2</v>
      </c>
      <c r="AJ200" s="159">
        <f t="shared" si="336"/>
        <v>25.043304255051297</v>
      </c>
      <c r="AK200" s="143">
        <f t="shared" si="337"/>
        <v>0.26170318174454144</v>
      </c>
      <c r="AL200" s="142">
        <f t="shared" si="338"/>
        <v>34.075266537979054</v>
      </c>
      <c r="AM200" s="24">
        <f t="shared" si="339"/>
        <v>28.675418056713415</v>
      </c>
      <c r="AN200" s="158">
        <f t="shared" si="340"/>
        <v>-8.4769402413442371E-2</v>
      </c>
      <c r="AO200" s="159">
        <f t="shared" si="341"/>
        <v>26.244620004090184</v>
      </c>
      <c r="AP200" s="143">
        <f t="shared" si="342"/>
        <v>0.24180817102082597</v>
      </c>
      <c r="AQ200" s="142">
        <f t="shared" si="343"/>
        <v>35.609368450264853</v>
      </c>
      <c r="AR200" s="24">
        <f t="shared" si="344"/>
        <v>30.343480476213006</v>
      </c>
      <c r="AS200" s="158">
        <f t="shared" si="345"/>
        <v>-9.6815972997461544E-2</v>
      </c>
      <c r="AT200" s="159">
        <f t="shared" si="346"/>
        <v>27.405746889778964</v>
      </c>
      <c r="AU200" s="143">
        <f t="shared" si="347"/>
        <v>0.22191316029711056</v>
      </c>
      <c r="AV200" s="142">
        <f t="shared" si="348"/>
        <v>37.077098123103106</v>
      </c>
      <c r="AW200" s="24">
        <f t="shared" si="349"/>
        <v>32.011542895712601</v>
      </c>
      <c r="AX200" s="158">
        <f t="shared" si="350"/>
        <v>-0.10886254358148077</v>
      </c>
      <c r="AY200" s="159">
        <f t="shared" si="351"/>
        <v>28.526684912117648</v>
      </c>
      <c r="AZ200" s="143">
        <f t="shared" si="352"/>
        <v>0.20201814957339509</v>
      </c>
      <c r="BA200" s="142">
        <f t="shared" si="353"/>
        <v>38.47845555649382</v>
      </c>
      <c r="BB200" s="24">
        <f t="shared" si="329"/>
        <v>33.679605315212193</v>
      </c>
      <c r="BC200" s="158">
        <f t="shared" si="354"/>
        <v>-0.12090911416549995</v>
      </c>
      <c r="BD200" s="159">
        <f t="shared" si="355"/>
        <v>29.607434071106223</v>
      </c>
      <c r="BE200" s="143">
        <f t="shared" si="356"/>
        <v>0.18212313884967968</v>
      </c>
      <c r="BF200" s="142">
        <f t="shared" si="357"/>
        <v>39.813440750436989</v>
      </c>
      <c r="BG200" s="153" t="e">
        <v>#REF!</v>
      </c>
      <c r="BH200" s="80" t="e">
        <f t="shared" si="358"/>
        <v>#REF!</v>
      </c>
      <c r="BI200" s="24">
        <v>24.44</v>
      </c>
      <c r="BJ200" s="154">
        <v>28.56</v>
      </c>
      <c r="BK200" s="135">
        <f t="shared" si="359"/>
        <v>49735</v>
      </c>
      <c r="BL200" s="108">
        <f t="shared" si="360"/>
        <v>24.920160751615182</v>
      </c>
      <c r="BM200" s="158">
        <f t="shared" si="361"/>
        <v>-0.23697291685788707</v>
      </c>
      <c r="BN200" s="159">
        <f t="shared" si="362"/>
        <v>19.014757569737494</v>
      </c>
      <c r="BO200" s="141">
        <f t="shared" si="363"/>
        <v>0.22948617087580053</v>
      </c>
      <c r="BP200" s="142">
        <f t="shared" si="364"/>
        <v>30.63899302011276</v>
      </c>
      <c r="BQ200" s="24">
        <f t="shared" si="365"/>
        <v>26.799289017724497</v>
      </c>
      <c r="BR200" s="158">
        <f t="shared" si="366"/>
        <v>-0.23906707652190204</v>
      </c>
      <c r="BS200" s="159">
        <f t="shared" si="367"/>
        <v>20.392461339391584</v>
      </c>
      <c r="BT200" s="143">
        <f t="shared" si="368"/>
        <v>0.21188258485572792</v>
      </c>
      <c r="BU200" s="142">
        <f t="shared" si="369"/>
        <v>32.477591647095686</v>
      </c>
      <c r="BV200" s="24">
        <f t="shared" si="370"/>
        <v>28.678417283833816</v>
      </c>
      <c r="BW200" s="158">
        <f t="shared" si="371"/>
        <v>-0.24116123618591703</v>
      </c>
      <c r="BX200" s="159">
        <f t="shared" si="372"/>
        <v>21.762294719808885</v>
      </c>
      <c r="BY200" s="143">
        <f t="shared" si="373"/>
        <v>0.19427899883565525</v>
      </c>
      <c r="BZ200" s="142">
        <f t="shared" si="374"/>
        <v>34.250031481928204</v>
      </c>
      <c r="CA200" s="24">
        <f t="shared" si="375"/>
        <v>30.557545549943132</v>
      </c>
      <c r="CB200" s="158">
        <f t="shared" si="376"/>
        <v>-0.24325539584993203</v>
      </c>
      <c r="CC200" s="159">
        <f t="shared" si="377"/>
        <v>23.124257710989387</v>
      </c>
      <c r="CD200" s="143">
        <f t="shared" si="378"/>
        <v>0.17667541281558258</v>
      </c>
      <c r="CE200" s="142">
        <f t="shared" si="379"/>
        <v>35.956312524610304</v>
      </c>
      <c r="CF200" s="24">
        <f t="shared" si="380"/>
        <v>32.436673816052455</v>
      </c>
      <c r="CG200" s="158">
        <f t="shared" si="381"/>
        <v>-0.24534955551394702</v>
      </c>
      <c r="CH200" s="159">
        <f t="shared" si="382"/>
        <v>24.478350312933102</v>
      </c>
      <c r="CI200" s="143">
        <f t="shared" si="383"/>
        <v>0.15907182679550985</v>
      </c>
      <c r="CJ200" s="142">
        <f t="shared" si="384"/>
        <v>37.596434775142001</v>
      </c>
      <c r="CK200" s="15" t="e">
        <v>#REF!</v>
      </c>
      <c r="CL200" s="80" t="e">
        <f t="shared" si="385"/>
        <v>#REF!</v>
      </c>
      <c r="CM200" s="15"/>
      <c r="CN200" s="34">
        <v>22.82</v>
      </c>
      <c r="CO200" s="135">
        <f t="shared" si="386"/>
        <v>49735</v>
      </c>
      <c r="CP200" s="108">
        <f t="shared" si="387"/>
        <v>27.886006727651292</v>
      </c>
      <c r="CQ200" s="158">
        <f t="shared" si="388"/>
        <v>-6.855067669797546E-2</v>
      </c>
      <c r="CR200" s="159">
        <f t="shared" si="389"/>
        <v>25.974402096066502</v>
      </c>
      <c r="CS200" s="141">
        <f t="shared" si="390"/>
        <v>0.33549981882868352</v>
      </c>
      <c r="CT200" s="142">
        <f t="shared" si="391"/>
        <v>37.241756932633749</v>
      </c>
      <c r="CU200" s="24">
        <f t="shared" si="392"/>
        <v>29.696463295547645</v>
      </c>
      <c r="CV200" s="158">
        <f t="shared" si="393"/>
        <v>-6.605739230286331E-2</v>
      </c>
      <c r="CW200" s="159">
        <f t="shared" si="394"/>
        <v>27.734792369626071</v>
      </c>
      <c r="CX200" s="143">
        <f t="shared" si="395"/>
        <v>0.30576267414334574</v>
      </c>
      <c r="CY200" s="142">
        <f t="shared" si="396"/>
        <v>38.776533325394006</v>
      </c>
      <c r="CZ200" s="24">
        <f t="shared" si="397"/>
        <v>31.50691986344399</v>
      </c>
      <c r="DA200" s="158">
        <f t="shared" si="398"/>
        <v>-6.3564107907751161E-2</v>
      </c>
      <c r="DB200" s="159">
        <f t="shared" si="399"/>
        <v>29.50421060940317</v>
      </c>
      <c r="DC200" s="143">
        <f t="shared" si="400"/>
        <v>0.27602552945800807</v>
      </c>
      <c r="DD200" s="142">
        <f t="shared" si="401"/>
        <v>40.20363410034215</v>
      </c>
      <c r="DE200" s="24">
        <f t="shared" si="402"/>
        <v>33.317376431340335</v>
      </c>
      <c r="DF200" s="158">
        <f t="shared" si="403"/>
        <v>-6.1070823512639018E-2</v>
      </c>
      <c r="DG200" s="159">
        <f t="shared" si="404"/>
        <v>31.28265681539779</v>
      </c>
      <c r="DH200" s="143">
        <f t="shared" si="405"/>
        <v>0.24628838477267045</v>
      </c>
      <c r="DI200" s="142">
        <f t="shared" si="406"/>
        <v>41.523059257478188</v>
      </c>
      <c r="DJ200" s="24">
        <f t="shared" si="407"/>
        <v>35.127832999236688</v>
      </c>
      <c r="DK200" s="158">
        <f t="shared" si="408"/>
        <v>-5.8577539117526868E-2</v>
      </c>
      <c r="DL200" s="159">
        <f t="shared" si="409"/>
        <v>33.07013098760995</v>
      </c>
      <c r="DM200" s="143">
        <f t="shared" si="410"/>
        <v>0.21655124008733273</v>
      </c>
      <c r="DN200" s="142">
        <f t="shared" si="411"/>
        <v>42.73480879680212</v>
      </c>
      <c r="DO200" s="51" t="e">
        <v>#REF!</v>
      </c>
      <c r="DP200" s="80" t="e">
        <f t="shared" si="412"/>
        <v>#REF!</v>
      </c>
      <c r="DQ200" s="15"/>
      <c r="DR200">
        <v>33.380000000000003</v>
      </c>
      <c r="DS200" s="135">
        <f t="shared" si="413"/>
        <v>49735</v>
      </c>
      <c r="DT200" s="108">
        <f t="shared" si="414"/>
        <v>-16.831171284630887</v>
      </c>
      <c r="DU200" s="158">
        <f t="shared" si="415"/>
        <v>0</v>
      </c>
      <c r="DV200" s="159">
        <f t="shared" si="416"/>
        <v>-16.831171284630887</v>
      </c>
      <c r="DW200" s="141"/>
      <c r="DX200" s="142"/>
      <c r="DY200" s="24">
        <f t="shared" si="417"/>
        <v>-5.9918367593842552</v>
      </c>
      <c r="DZ200" s="158">
        <f t="shared" si="418"/>
        <v>0</v>
      </c>
      <c r="EA200" s="159">
        <f t="shared" si="419"/>
        <v>-5.9918367593842552</v>
      </c>
      <c r="EB200" s="143"/>
      <c r="EC200" s="142"/>
      <c r="ED200" s="24">
        <f t="shared" si="420"/>
        <v>4.8474977658623768</v>
      </c>
      <c r="EE200" s="158">
        <f t="shared" si="421"/>
        <v>0</v>
      </c>
      <c r="EF200" s="159">
        <f t="shared" si="422"/>
        <v>4.8474977658623768</v>
      </c>
      <c r="EG200" s="143"/>
      <c r="EH200" s="142"/>
      <c r="EI200" s="24">
        <f t="shared" si="423"/>
        <v>15.686832291109008</v>
      </c>
      <c r="EJ200" s="158">
        <f t="shared" si="424"/>
        <v>0</v>
      </c>
      <c r="EK200" s="159">
        <f t="shared" si="425"/>
        <v>15.686832291109008</v>
      </c>
      <c r="EL200" s="143"/>
      <c r="EM200" s="142"/>
      <c r="EN200" s="24">
        <f t="shared" si="426"/>
        <v>26.526166816355641</v>
      </c>
      <c r="EO200" s="158">
        <f t="shared" si="427"/>
        <v>0</v>
      </c>
      <c r="EP200" s="159">
        <f t="shared" si="428"/>
        <v>26.526166816355641</v>
      </c>
      <c r="EQ200" s="143"/>
      <c r="ER200" s="142"/>
      <c r="ES200" s="51"/>
      <c r="ET200" s="80"/>
      <c r="EU200" s="67"/>
      <c r="EV200" s="34"/>
    </row>
    <row r="201" spans="1:152" ht="17" thickBot="1">
      <c r="A201">
        <f t="shared" si="330"/>
        <v>2036</v>
      </c>
      <c r="B201" s="13">
        <v>49766</v>
      </c>
      <c r="C201" s="111">
        <f t="shared" si="331"/>
        <v>3.125</v>
      </c>
      <c r="D201" s="108">
        <f t="shared" si="311"/>
        <v>18.452238994905606</v>
      </c>
      <c r="E201" s="158">
        <f t="shared" si="312"/>
        <v>-0.15557564796846762</v>
      </c>
      <c r="F201" s="159">
        <f t="shared" si="429"/>
        <v>15.581519956804142</v>
      </c>
      <c r="G201" s="141">
        <f t="shared" si="313"/>
        <v>0.37674401582465938</v>
      </c>
      <c r="H201" s="80">
        <f t="shared" si="430"/>
        <v>25.404009614802721</v>
      </c>
      <c r="I201" s="24">
        <f t="shared" si="314"/>
        <v>24.076446148687971</v>
      </c>
      <c r="J201" s="158">
        <f t="shared" si="315"/>
        <v>-0.16852883166689198</v>
      </c>
      <c r="K201" s="159">
        <f t="shared" si="431"/>
        <v>20.018870808558745</v>
      </c>
      <c r="L201" s="143">
        <f t="shared" si="316"/>
        <v>0.35371863703825346</v>
      </c>
      <c r="M201" s="142">
        <f t="shared" si="317"/>
        <v>32.592733865126789</v>
      </c>
      <c r="N201" s="24">
        <f t="shared" si="318"/>
        <v>29.700653302470336</v>
      </c>
      <c r="O201" s="158">
        <f t="shared" si="319"/>
        <v>-0.18148201536531633</v>
      </c>
      <c r="P201" s="159">
        <f t="shared" si="432"/>
        <v>24.310518883471484</v>
      </c>
      <c r="Q201" s="143">
        <f t="shared" si="320"/>
        <v>0.33069325825184748</v>
      </c>
      <c r="R201" s="142">
        <f t="shared" si="433"/>
        <v>39.522459115272746</v>
      </c>
      <c r="S201" s="24">
        <f t="shared" si="321"/>
        <v>35.324860456252708</v>
      </c>
      <c r="T201" s="158">
        <f t="shared" si="322"/>
        <v>-0.19443519906374068</v>
      </c>
      <c r="U201" s="159">
        <f t="shared" si="323"/>
        <v>28.456464181542348</v>
      </c>
      <c r="V201" s="143">
        <f t="shared" si="324"/>
        <v>0.3076678794654415</v>
      </c>
      <c r="W201" s="142">
        <f t="shared" si="325"/>
        <v>46.193185365240609</v>
      </c>
      <c r="X201" s="24">
        <f t="shared" si="326"/>
        <v>40.949067610035065</v>
      </c>
      <c r="Y201" s="158">
        <f t="shared" si="327"/>
        <v>-0.20738838276216504</v>
      </c>
      <c r="Z201" s="159">
        <f t="shared" si="434"/>
        <v>32.456706702771342</v>
      </c>
      <c r="AA201" s="143">
        <f t="shared" si="328"/>
        <v>0.28464250067903563</v>
      </c>
      <c r="AB201" s="142">
        <f t="shared" si="435"/>
        <v>52.604912615030351</v>
      </c>
      <c r="AC201" s="144" t="e">
        <v>#REF!</v>
      </c>
      <c r="AD201" s="80" t="e">
        <f t="shared" si="332"/>
        <v>#REF!</v>
      </c>
      <c r="AE201">
        <v>34.119999999999997</v>
      </c>
      <c r="AG201" s="135">
        <f t="shared" si="333"/>
        <v>49766</v>
      </c>
      <c r="AH201" s="108">
        <f t="shared" si="334"/>
        <v>24.427781871575451</v>
      </c>
      <c r="AI201" s="158">
        <f t="shared" si="335"/>
        <v>-5.4093422593185433E-2</v>
      </c>
      <c r="AJ201" s="159">
        <f t="shared" si="336"/>
        <v>23.106399543782167</v>
      </c>
      <c r="AK201" s="143">
        <f t="shared" si="337"/>
        <v>0.29246980482174384</v>
      </c>
      <c r="AL201" s="142">
        <f t="shared" si="338"/>
        <v>31.572170467783256</v>
      </c>
      <c r="AM201" s="24">
        <f t="shared" si="339"/>
        <v>25.936521397172047</v>
      </c>
      <c r="AN201" s="158">
        <f t="shared" si="340"/>
        <v>-6.4989380067877175E-2</v>
      </c>
      <c r="AO201" s="159">
        <f t="shared" si="341"/>
        <v>24.250922950452605</v>
      </c>
      <c r="AP201" s="143">
        <f t="shared" si="342"/>
        <v>0.27447504114255117</v>
      </c>
      <c r="AQ201" s="142">
        <f t="shared" si="343"/>
        <v>33.055449174755502</v>
      </c>
      <c r="AR201" s="24">
        <f t="shared" si="344"/>
        <v>27.445260922768639</v>
      </c>
      <c r="AS201" s="158">
        <f t="shared" si="345"/>
        <v>-7.5885337542568918E-2</v>
      </c>
      <c r="AT201" s="159">
        <f t="shared" si="346"/>
        <v>25.362568033700466</v>
      </c>
      <c r="AU201" s="143">
        <f t="shared" si="347"/>
        <v>0.2564802774633585</v>
      </c>
      <c r="AV201" s="142">
        <f t="shared" si="348"/>
        <v>34.484429059294612</v>
      </c>
      <c r="AW201" s="24">
        <f t="shared" si="349"/>
        <v>28.954000448365232</v>
      </c>
      <c r="AX201" s="158">
        <f t="shared" si="350"/>
        <v>-8.678129501726066E-2</v>
      </c>
      <c r="AY201" s="159">
        <f t="shared" si="351"/>
        <v>26.441334793525751</v>
      </c>
      <c r="AZ201" s="143">
        <f t="shared" si="352"/>
        <v>0.23848551378416583</v>
      </c>
      <c r="BA201" s="142">
        <f t="shared" si="353"/>
        <v>35.859110121400576</v>
      </c>
      <c r="BB201" s="24">
        <f t="shared" si="329"/>
        <v>30.462739973961821</v>
      </c>
      <c r="BC201" s="158">
        <f t="shared" si="354"/>
        <v>-9.7677252491952402E-2</v>
      </c>
      <c r="BD201" s="159">
        <f t="shared" si="355"/>
        <v>27.48722322992846</v>
      </c>
      <c r="BE201" s="143">
        <f t="shared" si="356"/>
        <v>0.22049075010497315</v>
      </c>
      <c r="BF201" s="142">
        <f t="shared" si="357"/>
        <v>37.179492361073414</v>
      </c>
      <c r="BG201" s="153" t="e">
        <v>#REF!</v>
      </c>
      <c r="BH201" s="80" t="e">
        <f t="shared" si="358"/>
        <v>#REF!</v>
      </c>
      <c r="BI201" s="24">
        <v>22.96</v>
      </c>
      <c r="BJ201" s="154">
        <v>31.38</v>
      </c>
      <c r="BK201" s="135">
        <f t="shared" si="359"/>
        <v>49766</v>
      </c>
      <c r="BL201" s="108">
        <f t="shared" si="360"/>
        <v>22.539942792705485</v>
      </c>
      <c r="BM201" s="158">
        <f t="shared" si="361"/>
        <v>-0.23432032707409697</v>
      </c>
      <c r="BN201" s="159">
        <f t="shared" si="362"/>
        <v>17.258376025287301</v>
      </c>
      <c r="BO201" s="141">
        <f t="shared" si="363"/>
        <v>0.2517839417847243</v>
      </c>
      <c r="BP201" s="142">
        <f t="shared" si="364"/>
        <v>28.21513843665506</v>
      </c>
      <c r="BQ201" s="24">
        <f t="shared" si="365"/>
        <v>24.239588474786991</v>
      </c>
      <c r="BR201" s="158">
        <f t="shared" si="366"/>
        <v>-0.23621446569929141</v>
      </c>
      <c r="BS201" s="159">
        <f t="shared" si="367"/>
        <v>18.513847034444481</v>
      </c>
      <c r="BT201" s="143">
        <f t="shared" si="368"/>
        <v>0.23586174024703194</v>
      </c>
      <c r="BU201" s="142">
        <f t="shared" si="369"/>
        <v>29.956779995322151</v>
      </c>
      <c r="BV201" s="24">
        <f t="shared" si="370"/>
        <v>25.939234156868501</v>
      </c>
      <c r="BW201" s="158">
        <f t="shared" si="371"/>
        <v>-0.23810860432448586</v>
      </c>
      <c r="BX201" s="159">
        <f t="shared" si="372"/>
        <v>19.762879314530512</v>
      </c>
      <c r="BY201" s="143">
        <f t="shared" si="373"/>
        <v>0.2199395387093396</v>
      </c>
      <c r="BZ201" s="142">
        <f t="shared" si="374"/>
        <v>31.644297351803708</v>
      </c>
      <c r="CA201" s="24">
        <f t="shared" si="375"/>
        <v>27.638879838950007</v>
      </c>
      <c r="CB201" s="158">
        <f t="shared" si="376"/>
        <v>-0.24000274294968033</v>
      </c>
      <c r="CC201" s="159">
        <f t="shared" si="377"/>
        <v>21.005472865545389</v>
      </c>
      <c r="CD201" s="143">
        <f t="shared" si="378"/>
        <v>0.20401733717164727</v>
      </c>
      <c r="CE201" s="142">
        <f t="shared" si="379"/>
        <v>33.277690506099717</v>
      </c>
      <c r="CF201" s="24">
        <f t="shared" si="380"/>
        <v>29.338525521031521</v>
      </c>
      <c r="CG201" s="158">
        <f t="shared" si="381"/>
        <v>-0.24189688157487477</v>
      </c>
      <c r="CH201" s="159">
        <f t="shared" si="382"/>
        <v>22.241627687489117</v>
      </c>
      <c r="CI201" s="143">
        <f t="shared" si="383"/>
        <v>0.18809513563395491</v>
      </c>
      <c r="CJ201" s="142">
        <f t="shared" si="384"/>
        <v>34.856959458210191</v>
      </c>
      <c r="CK201" s="15" t="e">
        <v>#REF!</v>
      </c>
      <c r="CL201" s="80" t="e">
        <f t="shared" si="385"/>
        <v>#REF!</v>
      </c>
      <c r="CM201" s="15"/>
      <c r="CN201" s="34">
        <v>21.77</v>
      </c>
      <c r="CO201" s="135">
        <f t="shared" si="386"/>
        <v>49766</v>
      </c>
      <c r="CP201" s="108">
        <f t="shared" si="387"/>
        <v>25.222509703013106</v>
      </c>
      <c r="CQ201" s="158">
        <f t="shared" si="388"/>
        <v>-7.2218732417022258E-2</v>
      </c>
      <c r="CR201" s="159">
        <f t="shared" si="389"/>
        <v>23.400972023885455</v>
      </c>
      <c r="CS201" s="141">
        <f t="shared" si="390"/>
        <v>0.37924833939256752</v>
      </c>
      <c r="CT201" s="142">
        <f t="shared" si="391"/>
        <v>34.788104623193746</v>
      </c>
      <c r="CU201" s="24">
        <f t="shared" si="392"/>
        <v>26.860042778172616</v>
      </c>
      <c r="CV201" s="158">
        <f t="shared" si="393"/>
        <v>-6.9963590959793459E-2</v>
      </c>
      <c r="CW201" s="159">
        <f t="shared" si="394"/>
        <v>24.980817732077995</v>
      </c>
      <c r="CX201" s="143">
        <f t="shared" si="395"/>
        <v>0.3523515008566252</v>
      </c>
      <c r="CY201" s="142">
        <f t="shared" si="396"/>
        <v>36.324219164134895</v>
      </c>
      <c r="CZ201" s="24">
        <f t="shared" si="397"/>
        <v>28.497575853332119</v>
      </c>
      <c r="DA201" s="158">
        <f t="shared" si="398"/>
        <v>-6.7708449502564674E-2</v>
      </c>
      <c r="DB201" s="159">
        <f t="shared" si="399"/>
        <v>26.568049177721274</v>
      </c>
      <c r="DC201" s="143">
        <f t="shared" si="400"/>
        <v>0.32545466232068304</v>
      </c>
      <c r="DD201" s="142">
        <f t="shared" si="401"/>
        <v>37.772244779636374</v>
      </c>
      <c r="DE201" s="24">
        <f t="shared" si="402"/>
        <v>30.135108928491622</v>
      </c>
      <c r="DF201" s="158">
        <f t="shared" si="403"/>
        <v>-6.545330804533589E-2</v>
      </c>
      <c r="DG201" s="159">
        <f t="shared" si="404"/>
        <v>28.162666360815308</v>
      </c>
      <c r="DH201" s="143">
        <f t="shared" si="405"/>
        <v>0.29855782378474088</v>
      </c>
      <c r="DI201" s="142">
        <f t="shared" si="406"/>
        <v>39.132181469698196</v>
      </c>
      <c r="DJ201" s="24">
        <f t="shared" si="407"/>
        <v>31.772642003651129</v>
      </c>
      <c r="DK201" s="158">
        <f t="shared" si="408"/>
        <v>-6.3198166588107091E-2</v>
      </c>
      <c r="DL201" s="159">
        <f t="shared" si="409"/>
        <v>29.764669281360096</v>
      </c>
      <c r="DM201" s="143">
        <f t="shared" si="410"/>
        <v>0.27166098524879867</v>
      </c>
      <c r="DN201" s="142">
        <f t="shared" si="411"/>
        <v>40.404029234320362</v>
      </c>
      <c r="DO201" s="51" t="e">
        <v>#REF!</v>
      </c>
      <c r="DP201" s="80" t="e">
        <f t="shared" si="412"/>
        <v>#REF!</v>
      </c>
      <c r="DQ201" s="15"/>
      <c r="DR201">
        <v>31.51</v>
      </c>
      <c r="DS201" s="135">
        <f t="shared" si="413"/>
        <v>49766</v>
      </c>
      <c r="DT201" s="108">
        <f t="shared" si="414"/>
        <v>-15.223563028790599</v>
      </c>
      <c r="DU201" s="158">
        <f t="shared" si="415"/>
        <v>0</v>
      </c>
      <c r="DV201" s="159">
        <f t="shared" si="416"/>
        <v>-15.223563028790599</v>
      </c>
      <c r="DW201" s="141"/>
      <c r="DX201" s="142"/>
      <c r="DY201" s="24">
        <f t="shared" si="417"/>
        <v>-5.4195339719466853</v>
      </c>
      <c r="DZ201" s="158">
        <f t="shared" si="418"/>
        <v>0</v>
      </c>
      <c r="EA201" s="159">
        <f t="shared" si="419"/>
        <v>-5.4195339719466853</v>
      </c>
      <c r="EB201" s="143"/>
      <c r="EC201" s="142"/>
      <c r="ED201" s="24">
        <f t="shared" si="420"/>
        <v>4.3844950848972299</v>
      </c>
      <c r="EE201" s="158">
        <f t="shared" si="421"/>
        <v>0</v>
      </c>
      <c r="EF201" s="159">
        <f t="shared" si="422"/>
        <v>4.3844950848972299</v>
      </c>
      <c r="EG201" s="143"/>
      <c r="EH201" s="142"/>
      <c r="EI201" s="24">
        <f t="shared" si="423"/>
        <v>14.188524141741144</v>
      </c>
      <c r="EJ201" s="158">
        <f t="shared" si="424"/>
        <v>0</v>
      </c>
      <c r="EK201" s="159">
        <f t="shared" si="425"/>
        <v>14.188524141741144</v>
      </c>
      <c r="EL201" s="143"/>
      <c r="EM201" s="142"/>
      <c r="EN201" s="24">
        <f t="shared" si="426"/>
        <v>23.99255319858506</v>
      </c>
      <c r="EO201" s="158">
        <f t="shared" si="427"/>
        <v>0</v>
      </c>
      <c r="EP201" s="159">
        <f t="shared" si="428"/>
        <v>23.99255319858506</v>
      </c>
      <c r="EQ201" s="143"/>
      <c r="ER201" s="142"/>
      <c r="ES201" s="51"/>
      <c r="ET201" s="80"/>
      <c r="EU201" s="67"/>
      <c r="EV201" s="34"/>
    </row>
    <row r="202" spans="1:152" ht="17" thickBot="1">
      <c r="A202">
        <f t="shared" si="330"/>
        <v>2036</v>
      </c>
      <c r="B202" s="13">
        <v>49796</v>
      </c>
      <c r="C202" s="111">
        <f t="shared" si="331"/>
        <v>3.1030000000000002</v>
      </c>
      <c r="D202" s="108">
        <f t="shared" si="311"/>
        <v>18.322335232381473</v>
      </c>
      <c r="E202" s="158">
        <f t="shared" si="312"/>
        <v>-0.15527646494531744</v>
      </c>
      <c r="F202" s="159">
        <f t="shared" si="429"/>
        <v>15.477307787954237</v>
      </c>
      <c r="G202" s="141">
        <f t="shared" si="313"/>
        <v>0.37727583893431954</v>
      </c>
      <c r="H202" s="80">
        <f t="shared" si="430"/>
        <v>25.234909628414034</v>
      </c>
      <c r="I202" s="24">
        <f t="shared" si="314"/>
        <v>23.906947967801209</v>
      </c>
      <c r="J202" s="158">
        <f t="shared" si="315"/>
        <v>-0.16813845823050486</v>
      </c>
      <c r="K202" s="159">
        <f t="shared" si="431"/>
        <v>19.887270595498212</v>
      </c>
      <c r="L202" s="143">
        <f t="shared" si="316"/>
        <v>0.3544125588145699</v>
      </c>
      <c r="M202" s="142">
        <f t="shared" si="317"/>
        <v>32.379870570516417</v>
      </c>
      <c r="N202" s="24">
        <f t="shared" si="318"/>
        <v>29.491560703220948</v>
      </c>
      <c r="O202" s="158">
        <f t="shared" si="319"/>
        <v>-0.18100045151569233</v>
      </c>
      <c r="P202" s="159">
        <f t="shared" si="432"/>
        <v>24.153574900035508</v>
      </c>
      <c r="Q202" s="143">
        <f t="shared" si="320"/>
        <v>0.33154927869482026</v>
      </c>
      <c r="R202" s="142">
        <f t="shared" si="433"/>
        <v>39.26946638195836</v>
      </c>
      <c r="S202" s="24">
        <f t="shared" si="321"/>
        <v>35.076173438640687</v>
      </c>
      <c r="T202" s="158">
        <f t="shared" si="322"/>
        <v>-0.19386244480087977</v>
      </c>
      <c r="U202" s="159">
        <f t="shared" si="323"/>
        <v>28.276220701566121</v>
      </c>
      <c r="V202" s="143">
        <f t="shared" si="324"/>
        <v>0.30868599857507062</v>
      </c>
      <c r="W202" s="142">
        <f t="shared" si="325"/>
        <v>45.903697062739859</v>
      </c>
      <c r="X202" s="24">
        <f t="shared" si="326"/>
        <v>40.660786174060419</v>
      </c>
      <c r="Y202" s="158">
        <f t="shared" si="327"/>
        <v>-0.20672443808606716</v>
      </c>
      <c r="Z202" s="159">
        <f t="shared" si="434"/>
        <v>32.25520800009005</v>
      </c>
      <c r="AA202" s="143">
        <f t="shared" si="328"/>
        <v>0.28582271845532098</v>
      </c>
      <c r="AB202" s="142">
        <f t="shared" si="435"/>
        <v>52.2825626128609</v>
      </c>
      <c r="AC202" s="144" t="e">
        <v>#REF!</v>
      </c>
      <c r="AD202" s="80" t="e">
        <f t="shared" si="332"/>
        <v>#REF!</v>
      </c>
      <c r="AE202">
        <v>30.46</v>
      </c>
      <c r="AG202" s="135">
        <f t="shared" si="333"/>
        <v>49796</v>
      </c>
      <c r="AH202" s="108">
        <f t="shared" si="334"/>
        <v>24.255810287199562</v>
      </c>
      <c r="AI202" s="158">
        <f t="shared" si="335"/>
        <v>-5.2851461977436245E-2</v>
      </c>
      <c r="AJ202" s="159">
        <f t="shared" si="336"/>
        <v>22.973855252073726</v>
      </c>
      <c r="AK202" s="143">
        <f t="shared" si="337"/>
        <v>0.29452091302689065</v>
      </c>
      <c r="AL202" s="142">
        <f t="shared" si="338"/>
        <v>31.399653679192625</v>
      </c>
      <c r="AM202" s="24">
        <f t="shared" si="339"/>
        <v>25.753928286535956</v>
      </c>
      <c r="AN202" s="158">
        <f t="shared" si="340"/>
        <v>-6.3670711911506181E-2</v>
      </c>
      <c r="AO202" s="159">
        <f t="shared" si="341"/>
        <v>24.114157338014333</v>
      </c>
      <c r="AP202" s="143">
        <f t="shared" si="342"/>
        <v>0.27665283248399947</v>
      </c>
      <c r="AQ202" s="142">
        <f t="shared" si="343"/>
        <v>32.878825494595922</v>
      </c>
      <c r="AR202" s="24">
        <f t="shared" si="344"/>
        <v>27.25204628587235</v>
      </c>
      <c r="AS202" s="158">
        <f t="shared" si="345"/>
        <v>-7.4489961845576089E-2</v>
      </c>
      <c r="AT202" s="159">
        <f t="shared" si="346"/>
        <v>25.222042397823845</v>
      </c>
      <c r="AU202" s="143">
        <f t="shared" si="347"/>
        <v>0.25878475194110834</v>
      </c>
      <c r="AV202" s="142">
        <f t="shared" si="348"/>
        <v>34.304460323849433</v>
      </c>
      <c r="AW202" s="24">
        <f t="shared" si="349"/>
        <v>28.75016428520874</v>
      </c>
      <c r="AX202" s="158">
        <f t="shared" si="350"/>
        <v>-8.5309211779645996E-2</v>
      </c>
      <c r="AY202" s="159">
        <f t="shared" si="351"/>
        <v>26.297510431502253</v>
      </c>
      <c r="AZ202" s="143">
        <f t="shared" si="352"/>
        <v>0.24091667139821721</v>
      </c>
      <c r="BA202" s="142">
        <f t="shared" si="353"/>
        <v>35.676558166953136</v>
      </c>
      <c r="BB202" s="24">
        <f t="shared" si="329"/>
        <v>30.248282284545134</v>
      </c>
      <c r="BC202" s="158">
        <f t="shared" si="354"/>
        <v>-9.6128461713715932E-2</v>
      </c>
      <c r="BD202" s="159">
        <f t="shared" si="355"/>
        <v>27.340561439049566</v>
      </c>
      <c r="BE202" s="143">
        <f t="shared" si="356"/>
        <v>0.22304859085532602</v>
      </c>
      <c r="BF202" s="142">
        <f t="shared" si="357"/>
        <v>36.995119023907044</v>
      </c>
      <c r="BG202" s="153" t="e">
        <v>#REF!</v>
      </c>
      <c r="BH202" s="80" t="e">
        <f t="shared" si="358"/>
        <v>#REF!</v>
      </c>
      <c r="BI202" s="24">
        <v>25.71</v>
      </c>
      <c r="BJ202" s="154">
        <v>32.99</v>
      </c>
      <c r="BK202" s="135">
        <f t="shared" si="359"/>
        <v>49796</v>
      </c>
      <c r="BL202" s="108">
        <f t="shared" si="360"/>
        <v>22.381261595444837</v>
      </c>
      <c r="BM202" s="158">
        <f t="shared" si="361"/>
        <v>-0.23414348775517763</v>
      </c>
      <c r="BN202" s="159">
        <f t="shared" si="362"/>
        <v>17.140834945126372</v>
      </c>
      <c r="BO202" s="141">
        <f t="shared" si="363"/>
        <v>0.25327045984531921</v>
      </c>
      <c r="BP202" s="142">
        <f t="shared" si="364"/>
        <v>28.049774011641535</v>
      </c>
      <c r="BQ202" s="24">
        <f t="shared" si="365"/>
        <v>24.068941771924493</v>
      </c>
      <c r="BR202" s="158">
        <f t="shared" si="366"/>
        <v>-0.23602429164445071</v>
      </c>
      <c r="BS202" s="159">
        <f t="shared" si="367"/>
        <v>18.388086839574484</v>
      </c>
      <c r="BT202" s="143">
        <f t="shared" si="368"/>
        <v>0.23746035060645221</v>
      </c>
      <c r="BU202" s="142">
        <f t="shared" si="369"/>
        <v>29.784361123811969</v>
      </c>
      <c r="BV202" s="24">
        <f t="shared" si="370"/>
        <v>25.756621948404149</v>
      </c>
      <c r="BW202" s="158">
        <f t="shared" si="371"/>
        <v>-0.2379050955337238</v>
      </c>
      <c r="BX202" s="159">
        <f t="shared" si="372"/>
        <v>19.628990343143052</v>
      </c>
      <c r="BY202" s="143">
        <f t="shared" si="373"/>
        <v>0.22165024136758521</v>
      </c>
      <c r="BZ202" s="142">
        <f t="shared" si="374"/>
        <v>31.465583420081568</v>
      </c>
      <c r="CA202" s="24">
        <f t="shared" si="375"/>
        <v>27.444302124883801</v>
      </c>
      <c r="CB202" s="158">
        <f t="shared" si="376"/>
        <v>-0.23978589942299688</v>
      </c>
      <c r="CC202" s="159">
        <f t="shared" si="377"/>
        <v>20.863545455832075</v>
      </c>
      <c r="CD202" s="143">
        <f t="shared" si="378"/>
        <v>0.20584013212871827</v>
      </c>
      <c r="CE202" s="142">
        <f t="shared" si="379"/>
        <v>33.093440900450346</v>
      </c>
      <c r="CF202" s="24">
        <f t="shared" si="380"/>
        <v>29.131982301363461</v>
      </c>
      <c r="CG202" s="158">
        <f t="shared" si="381"/>
        <v>-0.24166670331226997</v>
      </c>
      <c r="CH202" s="159">
        <f t="shared" si="382"/>
        <v>22.09175217764156</v>
      </c>
      <c r="CI202" s="143">
        <f t="shared" si="383"/>
        <v>0.19003002288985121</v>
      </c>
      <c r="CJ202" s="142">
        <f t="shared" si="384"/>
        <v>34.6679335649183</v>
      </c>
      <c r="CK202" s="15" t="e">
        <v>#REF!</v>
      </c>
      <c r="CL202" s="80" t="e">
        <f t="shared" si="385"/>
        <v>#REF!</v>
      </c>
      <c r="CM202" s="15"/>
      <c r="CN202" s="34">
        <v>25.47</v>
      </c>
      <c r="CO202" s="135">
        <f t="shared" si="386"/>
        <v>49796</v>
      </c>
      <c r="CP202" s="108">
        <f t="shared" si="387"/>
        <v>25.044943234703897</v>
      </c>
      <c r="CQ202" s="158">
        <f t="shared" si="388"/>
        <v>-7.2463269464958707E-2</v>
      </c>
      <c r="CR202" s="159">
        <f t="shared" si="389"/>
        <v>23.230104764352955</v>
      </c>
      <c r="CS202" s="141">
        <f t="shared" si="390"/>
        <v>0.38216490743015974</v>
      </c>
      <c r="CT202" s="142">
        <f t="shared" si="391"/>
        <v>34.616241647588119</v>
      </c>
      <c r="CU202" s="24">
        <f t="shared" si="392"/>
        <v>26.670948077014284</v>
      </c>
      <c r="CV202" s="158">
        <f t="shared" si="393"/>
        <v>-7.0224004203588791E-2</v>
      </c>
      <c r="CW202" s="159">
        <f t="shared" si="394"/>
        <v>24.798007307140335</v>
      </c>
      <c r="CX202" s="143">
        <f t="shared" si="395"/>
        <v>0.35545742263751046</v>
      </c>
      <c r="CY202" s="142">
        <f t="shared" si="396"/>
        <v>36.151334539768648</v>
      </c>
      <c r="CZ202" s="24">
        <f t="shared" si="397"/>
        <v>28.296952919324664</v>
      </c>
      <c r="DA202" s="158">
        <f t="shared" si="398"/>
        <v>-6.7984738942218903E-2</v>
      </c>
      <c r="DB202" s="159">
        <f t="shared" si="399"/>
        <v>26.373191962244118</v>
      </c>
      <c r="DC202" s="143">
        <f t="shared" si="400"/>
        <v>0.32874993784486134</v>
      </c>
      <c r="DD202" s="142">
        <f t="shared" si="401"/>
        <v>37.599574432751616</v>
      </c>
      <c r="DE202" s="24">
        <f t="shared" si="402"/>
        <v>29.922957761635043</v>
      </c>
      <c r="DF202" s="158">
        <f t="shared" si="403"/>
        <v>-6.5745473680849015E-2</v>
      </c>
      <c r="DG202" s="159">
        <f t="shared" si="404"/>
        <v>27.955658729664307</v>
      </c>
      <c r="DH202" s="143">
        <f t="shared" si="405"/>
        <v>0.30204245305221217</v>
      </c>
      <c r="DI202" s="142">
        <f t="shared" si="406"/>
        <v>38.960961326537024</v>
      </c>
      <c r="DJ202" s="24">
        <f t="shared" si="407"/>
        <v>31.54896260394543</v>
      </c>
      <c r="DK202" s="158">
        <f t="shared" si="408"/>
        <v>-6.3506208419479099E-2</v>
      </c>
      <c r="DL202" s="159">
        <f t="shared" si="409"/>
        <v>29.545407609400922</v>
      </c>
      <c r="DM202" s="143">
        <f t="shared" si="410"/>
        <v>0.27533496825956294</v>
      </c>
      <c r="DN202" s="142">
        <f t="shared" si="411"/>
        <v>40.235495221124886</v>
      </c>
      <c r="DO202" s="51" t="e">
        <v>#REF!</v>
      </c>
      <c r="DP202" s="80" t="e">
        <f t="shared" si="412"/>
        <v>#REF!</v>
      </c>
      <c r="DQ202" s="15"/>
      <c r="DR202">
        <v>39.99</v>
      </c>
      <c r="DS202" s="135">
        <f t="shared" si="413"/>
        <v>49796</v>
      </c>
      <c r="DT202" s="108">
        <f t="shared" si="414"/>
        <v>-15.116389145067913</v>
      </c>
      <c r="DU202" s="158">
        <f t="shared" si="415"/>
        <v>0</v>
      </c>
      <c r="DV202" s="159">
        <f t="shared" si="416"/>
        <v>-15.116389145067913</v>
      </c>
      <c r="DW202" s="141"/>
      <c r="DX202" s="142"/>
      <c r="DY202" s="24">
        <f t="shared" si="417"/>
        <v>-5.3813804527841809</v>
      </c>
      <c r="DZ202" s="158">
        <f t="shared" si="418"/>
        <v>0</v>
      </c>
      <c r="EA202" s="159">
        <f t="shared" si="419"/>
        <v>-5.3813804527841809</v>
      </c>
      <c r="EB202" s="143"/>
      <c r="EC202" s="142"/>
      <c r="ED202" s="24">
        <f t="shared" si="420"/>
        <v>4.3536282394995531</v>
      </c>
      <c r="EE202" s="158">
        <f t="shared" si="421"/>
        <v>0</v>
      </c>
      <c r="EF202" s="159">
        <f t="shared" si="422"/>
        <v>4.3536282394995531</v>
      </c>
      <c r="EG202" s="143"/>
      <c r="EH202" s="142"/>
      <c r="EI202" s="24">
        <f t="shared" si="423"/>
        <v>14.088636931783286</v>
      </c>
      <c r="EJ202" s="158">
        <f t="shared" si="424"/>
        <v>0</v>
      </c>
      <c r="EK202" s="159">
        <f t="shared" si="425"/>
        <v>14.088636931783286</v>
      </c>
      <c r="EL202" s="143"/>
      <c r="EM202" s="142"/>
      <c r="EN202" s="24">
        <f t="shared" si="426"/>
        <v>23.823645624067023</v>
      </c>
      <c r="EO202" s="158">
        <f t="shared" si="427"/>
        <v>0</v>
      </c>
      <c r="EP202" s="159">
        <f t="shared" si="428"/>
        <v>23.823645624067023</v>
      </c>
      <c r="EQ202" s="143"/>
      <c r="ER202" s="142"/>
      <c r="ES202" s="51"/>
      <c r="ET202" s="80"/>
      <c r="EU202" s="67"/>
      <c r="EV202" s="34"/>
    </row>
    <row r="203" spans="1:152" ht="17" thickBot="1">
      <c r="A203">
        <f t="shared" si="330"/>
        <v>2036</v>
      </c>
      <c r="B203" s="13">
        <v>49827</v>
      </c>
      <c r="C203" s="111">
        <f t="shared" si="331"/>
        <v>3.1379999999999999</v>
      </c>
      <c r="D203" s="108">
        <f t="shared" si="311"/>
        <v>18.529000309124413</v>
      </c>
      <c r="E203" s="158">
        <f t="shared" si="312"/>
        <v>-0.15575243793669274</v>
      </c>
      <c r="F203" s="159">
        <f t="shared" si="429"/>
        <v>15.643063338448551</v>
      </c>
      <c r="G203" s="141">
        <f t="shared" si="313"/>
        <v>0.37642975671440565</v>
      </c>
      <c r="H203" s="80">
        <f t="shared" si="430"/>
        <v>25.503867387649265</v>
      </c>
      <c r="I203" s="24">
        <f t="shared" si="314"/>
        <v>24.176604164666514</v>
      </c>
      <c r="J203" s="158">
        <f t="shared" si="315"/>
        <v>-0.16875950687930255</v>
      </c>
      <c r="K203" s="159">
        <f t="shared" si="431"/>
        <v>20.096572367821302</v>
      </c>
      <c r="L203" s="143">
        <f t="shared" si="316"/>
        <v>0.35330859235224821</v>
      </c>
      <c r="M203" s="142">
        <f t="shared" si="317"/>
        <v>32.718406149942346</v>
      </c>
      <c r="N203" s="24">
        <f t="shared" si="318"/>
        <v>29.824208020208612</v>
      </c>
      <c r="O203" s="158">
        <f t="shared" si="319"/>
        <v>-0.18176657582191233</v>
      </c>
      <c r="P203" s="159">
        <f t="shared" si="432"/>
        <v>24.403163851774877</v>
      </c>
      <c r="Q203" s="143">
        <f t="shared" si="320"/>
        <v>0.33018742799009088</v>
      </c>
      <c r="R203" s="142">
        <f t="shared" si="433"/>
        <v>39.671786558242736</v>
      </c>
      <c r="S203" s="24">
        <f t="shared" si="321"/>
        <v>35.471811875750717</v>
      </c>
      <c r="T203" s="158">
        <f t="shared" si="322"/>
        <v>-0.19477364476452214</v>
      </c>
      <c r="U203" s="159">
        <f t="shared" si="323"/>
        <v>28.562837790309292</v>
      </c>
      <c r="V203" s="143">
        <f t="shared" si="324"/>
        <v>0.30706626362793343</v>
      </c>
      <c r="W203" s="142">
        <f t="shared" si="325"/>
        <v>46.36400861255045</v>
      </c>
      <c r="X203" s="24">
        <f t="shared" si="326"/>
        <v>41.119415731292811</v>
      </c>
      <c r="Y203" s="158">
        <f t="shared" si="327"/>
        <v>-0.20778071370713191</v>
      </c>
      <c r="Z203" s="159">
        <f t="shared" si="434"/>
        <v>32.575594183424521</v>
      </c>
      <c r="AA203" s="143">
        <f t="shared" si="328"/>
        <v>0.2839450992657761</v>
      </c>
      <c r="AB203" s="142">
        <f t="shared" si="435"/>
        <v>52.795072312865464</v>
      </c>
      <c r="AC203" s="144" t="e">
        <v>#REF!</v>
      </c>
      <c r="AD203" s="80" t="e">
        <f t="shared" si="332"/>
        <v>#REF!</v>
      </c>
      <c r="AE203">
        <v>33.53</v>
      </c>
      <c r="AG203" s="135">
        <f t="shared" si="333"/>
        <v>49827</v>
      </c>
      <c r="AH203" s="108">
        <f t="shared" si="334"/>
        <v>24.529401444161206</v>
      </c>
      <c r="AI203" s="158">
        <f t="shared" si="335"/>
        <v>-5.4827308411582662E-2</v>
      </c>
      <c r="AJ203" s="159">
        <f t="shared" si="336"/>
        <v>23.184520386030659</v>
      </c>
      <c r="AK203" s="143">
        <f t="shared" si="337"/>
        <v>0.29125778633688437</v>
      </c>
      <c r="AL203" s="142">
        <f t="shared" si="338"/>
        <v>31.673780608956374</v>
      </c>
      <c r="AM203" s="24">
        <f t="shared" si="339"/>
        <v>26.044417326184281</v>
      </c>
      <c r="AN203" s="158">
        <f t="shared" si="340"/>
        <v>-6.5768593069369122E-2</v>
      </c>
      <c r="AO203" s="159">
        <f t="shared" si="341"/>
        <v>24.331512641329642</v>
      </c>
      <c r="AP203" s="143">
        <f t="shared" si="342"/>
        <v>0.27318816444078625</v>
      </c>
      <c r="AQ203" s="142">
        <f t="shared" si="343"/>
        <v>33.159443889454373</v>
      </c>
      <c r="AR203" s="24">
        <f t="shared" si="344"/>
        <v>27.559433208207356</v>
      </c>
      <c r="AS203" s="158">
        <f t="shared" si="345"/>
        <v>-7.6709877727155609E-2</v>
      </c>
      <c r="AT203" s="159">
        <f t="shared" si="346"/>
        <v>25.445352456576057</v>
      </c>
      <c r="AU203" s="143">
        <f t="shared" si="347"/>
        <v>0.25511854254468813</v>
      </c>
      <c r="AV203" s="142">
        <f t="shared" si="348"/>
        <v>34.590355641642901</v>
      </c>
      <c r="AW203" s="24">
        <f t="shared" si="349"/>
        <v>29.074449090230427</v>
      </c>
      <c r="AX203" s="158">
        <f t="shared" si="350"/>
        <v>-8.7651162384942041E-2</v>
      </c>
      <c r="AY203" s="159">
        <f t="shared" si="351"/>
        <v>26.526039831769907</v>
      </c>
      <c r="AZ203" s="143">
        <f t="shared" si="352"/>
        <v>0.23704892064859001</v>
      </c>
      <c r="BA203" s="142">
        <f t="shared" si="353"/>
        <v>35.966515865521927</v>
      </c>
      <c r="BB203" s="24">
        <f t="shared" si="329"/>
        <v>30.589464972253502</v>
      </c>
      <c r="BC203" s="158">
        <f t="shared" si="354"/>
        <v>-9.8592447042728501E-2</v>
      </c>
      <c r="BD203" s="159">
        <f t="shared" si="355"/>
        <v>27.5735747669112</v>
      </c>
      <c r="BE203" s="143">
        <f t="shared" si="356"/>
        <v>0.21897929875249189</v>
      </c>
      <c r="BF203" s="142">
        <f t="shared" si="357"/>
        <v>37.287924561091486</v>
      </c>
      <c r="BG203" s="153" t="e">
        <v>#REF!</v>
      </c>
      <c r="BH203" s="80" t="e">
        <f t="shared" si="358"/>
        <v>#REF!</v>
      </c>
      <c r="BI203" s="24">
        <v>24.71</v>
      </c>
      <c r="BJ203" s="154">
        <v>50.45</v>
      </c>
      <c r="BK203" s="135">
        <f t="shared" si="359"/>
        <v>49827</v>
      </c>
      <c r="BL203" s="108">
        <f t="shared" si="360"/>
        <v>22.633708954723136</v>
      </c>
      <c r="BM203" s="158">
        <f t="shared" si="361"/>
        <v>-0.23442482303527656</v>
      </c>
      <c r="BN203" s="159">
        <f t="shared" si="362"/>
        <v>17.32780573838021</v>
      </c>
      <c r="BO203" s="141">
        <f t="shared" si="363"/>
        <v>0.25090554474891824</v>
      </c>
      <c r="BP203" s="142">
        <f t="shared" si="364"/>
        <v>28.312632029696417</v>
      </c>
      <c r="BQ203" s="24">
        <f t="shared" si="365"/>
        <v>24.340425162842106</v>
      </c>
      <c r="BR203" s="158">
        <f t="shared" si="366"/>
        <v>-0.23632684127715184</v>
      </c>
      <c r="BS203" s="159">
        <f t="shared" si="367"/>
        <v>18.588129368764726</v>
      </c>
      <c r="BT203" s="143">
        <f t="shared" si="368"/>
        <v>0.23491710685282907</v>
      </c>
      <c r="BU203" s="142">
        <f t="shared" si="369"/>
        <v>30.058407421664775</v>
      </c>
      <c r="BV203" s="24">
        <f t="shared" si="370"/>
        <v>26.047141370961075</v>
      </c>
      <c r="BW203" s="158">
        <f t="shared" si="371"/>
        <v>-0.23822885951902709</v>
      </c>
      <c r="BX203" s="159">
        <f t="shared" si="372"/>
        <v>19.841960588426151</v>
      </c>
      <c r="BY203" s="143">
        <f t="shared" si="373"/>
        <v>0.2189286689567399</v>
      </c>
      <c r="BZ203" s="142">
        <f t="shared" si="374"/>
        <v>31.749607361433615</v>
      </c>
      <c r="CA203" s="24">
        <f t="shared" si="375"/>
        <v>27.753857579080041</v>
      </c>
      <c r="CB203" s="158">
        <f t="shared" si="376"/>
        <v>-0.24013087776090236</v>
      </c>
      <c r="CC203" s="159">
        <f t="shared" si="377"/>
        <v>21.089299397364478</v>
      </c>
      <c r="CD203" s="143">
        <f t="shared" si="378"/>
        <v>0.20294023106065079</v>
      </c>
      <c r="CE203" s="142">
        <f t="shared" si="379"/>
        <v>33.386231849002939</v>
      </c>
      <c r="CF203" s="24">
        <f t="shared" si="380"/>
        <v>29.460573787199014</v>
      </c>
      <c r="CG203" s="158">
        <f t="shared" si="381"/>
        <v>-0.24203289600277761</v>
      </c>
      <c r="CH203" s="159">
        <f t="shared" si="382"/>
        <v>22.330145795579721</v>
      </c>
      <c r="CI203" s="143">
        <f t="shared" si="383"/>
        <v>0.18695179316456162</v>
      </c>
      <c r="CJ203" s="142">
        <f t="shared" si="384"/>
        <v>34.968280884372753</v>
      </c>
      <c r="CK203" s="15" t="e">
        <v>#REF!</v>
      </c>
      <c r="CL203" s="80" t="e">
        <f t="shared" si="385"/>
        <v>#REF!</v>
      </c>
      <c r="CM203" s="15"/>
      <c r="CN203" s="34">
        <v>44.28</v>
      </c>
      <c r="CO203" s="135">
        <f t="shared" si="386"/>
        <v>49827</v>
      </c>
      <c r="CP203" s="108">
        <f t="shared" si="387"/>
        <v>25.32743534337764</v>
      </c>
      <c r="CQ203" s="158">
        <f t="shared" si="388"/>
        <v>-7.2074233252332531E-2</v>
      </c>
      <c r="CR203" s="159">
        <f t="shared" si="389"/>
        <v>23.501979860755668</v>
      </c>
      <c r="CS203" s="141">
        <f t="shared" si="390"/>
        <v>0.37752491282489936</v>
      </c>
      <c r="CT203" s="142">
        <f t="shared" si="391"/>
        <v>34.889173163464562</v>
      </c>
      <c r="CU203" s="24">
        <f t="shared" si="392"/>
        <v>26.971780556129811</v>
      </c>
      <c r="CV203" s="158">
        <f t="shared" si="393"/>
        <v>-6.9809710406641662E-2</v>
      </c>
      <c r="CW203" s="159">
        <f t="shared" si="394"/>
        <v>25.088888366354901</v>
      </c>
      <c r="CX203" s="143">
        <f t="shared" si="395"/>
        <v>0.35051618344064761</v>
      </c>
      <c r="CY203" s="142">
        <f t="shared" si="396"/>
        <v>36.425826137263101</v>
      </c>
      <c r="CZ203" s="24">
        <f t="shared" si="397"/>
        <v>28.616125768881979</v>
      </c>
      <c r="DA203" s="158">
        <f t="shared" si="398"/>
        <v>-6.754518756095082E-2</v>
      </c>
      <c r="DB203" s="159">
        <f t="shared" si="399"/>
        <v>26.683244186555086</v>
      </c>
      <c r="DC203" s="143">
        <f t="shared" si="400"/>
        <v>0.32350745405639586</v>
      </c>
      <c r="DD203" s="142">
        <f t="shared" si="401"/>
        <v>37.87365576133061</v>
      </c>
      <c r="DE203" s="24">
        <f t="shared" si="402"/>
        <v>30.260470981634146</v>
      </c>
      <c r="DF203" s="158">
        <f t="shared" si="403"/>
        <v>-6.5280664715259951E-2</v>
      </c>
      <c r="DG203" s="159">
        <f t="shared" si="404"/>
        <v>28.285047321356235</v>
      </c>
      <c r="DH203" s="143">
        <f t="shared" si="405"/>
        <v>0.29649872467214416</v>
      </c>
      <c r="DI203" s="142">
        <f t="shared" si="406"/>
        <v>39.232662035667097</v>
      </c>
      <c r="DJ203" s="24">
        <f t="shared" si="407"/>
        <v>31.904816194386317</v>
      </c>
      <c r="DK203" s="158">
        <f t="shared" si="408"/>
        <v>-6.3016141869569081E-2</v>
      </c>
      <c r="DL203" s="159">
        <f t="shared" si="409"/>
        <v>29.894297770758346</v>
      </c>
      <c r="DM203" s="143">
        <f t="shared" si="410"/>
        <v>0.26948999528789241</v>
      </c>
      <c r="DN203" s="142">
        <f t="shared" si="411"/>
        <v>40.502844960272562</v>
      </c>
      <c r="DO203" s="51" t="e">
        <v>#REF!</v>
      </c>
      <c r="DP203" s="80" t="e">
        <f t="shared" si="412"/>
        <v>#REF!</v>
      </c>
      <c r="DQ203" s="15"/>
      <c r="DR203">
        <v>65.400000000000006</v>
      </c>
      <c r="DS203" s="135">
        <f t="shared" si="413"/>
        <v>49827</v>
      </c>
      <c r="DT203" s="108">
        <f t="shared" si="414"/>
        <v>-15.286893050990367</v>
      </c>
      <c r="DU203" s="158">
        <f t="shared" si="415"/>
        <v>0</v>
      </c>
      <c r="DV203" s="159">
        <f t="shared" si="416"/>
        <v>-15.286893050990367</v>
      </c>
      <c r="DW203" s="141"/>
      <c r="DX203" s="142"/>
      <c r="DY203" s="24">
        <f t="shared" si="417"/>
        <v>-5.4420792332699826</v>
      </c>
      <c r="DZ203" s="158">
        <f t="shared" si="418"/>
        <v>0</v>
      </c>
      <c r="EA203" s="159">
        <f t="shared" si="419"/>
        <v>-5.4420792332699826</v>
      </c>
      <c r="EB203" s="143"/>
      <c r="EC203" s="142"/>
      <c r="ED203" s="24">
        <f t="shared" si="420"/>
        <v>4.4027345844504016</v>
      </c>
      <c r="EE203" s="158">
        <f t="shared" si="421"/>
        <v>0</v>
      </c>
      <c r="EF203" s="159">
        <f t="shared" si="422"/>
        <v>4.4027345844504016</v>
      </c>
      <c r="EG203" s="143"/>
      <c r="EH203" s="142"/>
      <c r="EI203" s="24">
        <f t="shared" si="423"/>
        <v>14.247548402170786</v>
      </c>
      <c r="EJ203" s="158">
        <f t="shared" si="424"/>
        <v>0</v>
      </c>
      <c r="EK203" s="159">
        <f t="shared" si="425"/>
        <v>14.247548402170786</v>
      </c>
      <c r="EL203" s="143"/>
      <c r="EM203" s="142"/>
      <c r="EN203" s="24">
        <f t="shared" si="426"/>
        <v>24.092362219891172</v>
      </c>
      <c r="EO203" s="158">
        <f t="shared" si="427"/>
        <v>0</v>
      </c>
      <c r="EP203" s="159">
        <f t="shared" si="428"/>
        <v>24.092362219891172</v>
      </c>
      <c r="EQ203" s="143"/>
      <c r="ER203" s="142"/>
      <c r="ES203" s="51"/>
      <c r="ET203" s="80"/>
      <c r="EU203" s="67"/>
      <c r="EV203" s="34"/>
    </row>
    <row r="204" spans="1:152" ht="17" thickBot="1">
      <c r="A204">
        <f t="shared" si="330"/>
        <v>2036</v>
      </c>
      <c r="B204" s="13">
        <v>49857</v>
      </c>
      <c r="C204" s="111">
        <f t="shared" si="331"/>
        <v>3.1779999999999999</v>
      </c>
      <c r="D204" s="108">
        <f t="shared" si="311"/>
        <v>18.765188968259206</v>
      </c>
      <c r="E204" s="158">
        <f t="shared" si="312"/>
        <v>-0.15629640706969311</v>
      </c>
      <c r="F204" s="159">
        <f t="shared" si="429"/>
        <v>15.832257354536452</v>
      </c>
      <c r="G204" s="141">
        <f t="shared" si="313"/>
        <v>0.37546280560593259</v>
      </c>
      <c r="H204" s="80">
        <f t="shared" si="430"/>
        <v>25.810819466007302</v>
      </c>
      <c r="I204" s="24">
        <f t="shared" si="314"/>
        <v>24.484782675369718</v>
      </c>
      <c r="J204" s="158">
        <f t="shared" si="315"/>
        <v>-0.16946927676364273</v>
      </c>
      <c r="K204" s="159">
        <f t="shared" si="431"/>
        <v>20.335364263659841</v>
      </c>
      <c r="L204" s="143">
        <f t="shared" si="316"/>
        <v>0.35204691639530922</v>
      </c>
      <c r="M204" s="142">
        <f t="shared" si="317"/>
        <v>33.104574914842921</v>
      </c>
      <c r="N204" s="24">
        <f t="shared" si="318"/>
        <v>30.204376382480234</v>
      </c>
      <c r="O204" s="158">
        <f t="shared" si="319"/>
        <v>-0.18264214645759236</v>
      </c>
      <c r="P204" s="159">
        <f t="shared" si="432"/>
        <v>24.687784247571035</v>
      </c>
      <c r="Q204" s="143">
        <f t="shared" si="320"/>
        <v>0.32863102718468584</v>
      </c>
      <c r="R204" s="142">
        <f t="shared" si="433"/>
        <v>40.130471618527572</v>
      </c>
      <c r="S204" s="24">
        <f t="shared" si="321"/>
        <v>35.923970089590753</v>
      </c>
      <c r="T204" s="158">
        <f t="shared" si="322"/>
        <v>-0.19581501615154201</v>
      </c>
      <c r="U204" s="159">
        <f t="shared" si="323"/>
        <v>28.889517306270029</v>
      </c>
      <c r="V204" s="143">
        <f t="shared" si="324"/>
        <v>0.30521513797406241</v>
      </c>
      <c r="W204" s="142">
        <f t="shared" si="325"/>
        <v>46.888509577061285</v>
      </c>
      <c r="X204" s="24">
        <f t="shared" si="326"/>
        <v>41.643563796701258</v>
      </c>
      <c r="Y204" s="158">
        <f t="shared" si="327"/>
        <v>-0.20898788584549161</v>
      </c>
      <c r="Z204" s="159">
        <f t="shared" si="434"/>
        <v>32.940563439756808</v>
      </c>
      <c r="AA204" s="143">
        <f t="shared" si="328"/>
        <v>0.28179924876343909</v>
      </c>
      <c r="AB204" s="142">
        <f t="shared" si="435"/>
        <v>53.378688790444023</v>
      </c>
      <c r="AC204" s="144" t="e">
        <v>#REF!</v>
      </c>
      <c r="AD204" s="80" t="e">
        <f t="shared" si="332"/>
        <v>#REF!</v>
      </c>
      <c r="AE204">
        <v>30.85</v>
      </c>
      <c r="AG204" s="135">
        <f t="shared" si="333"/>
        <v>49857</v>
      </c>
      <c r="AH204" s="108">
        <f t="shared" si="334"/>
        <v>24.842077052117371</v>
      </c>
      <c r="AI204" s="158">
        <f t="shared" si="335"/>
        <v>-5.7085418622035713E-2</v>
      </c>
      <c r="AJ204" s="159">
        <f t="shared" si="336"/>
        <v>23.423956684156384</v>
      </c>
      <c r="AK204" s="143">
        <f t="shared" si="337"/>
        <v>0.28752849869116287</v>
      </c>
      <c r="AL204" s="142">
        <f t="shared" si="338"/>
        <v>31.984882171282866</v>
      </c>
      <c r="AM204" s="24">
        <f t="shared" si="339"/>
        <v>26.376404800068084</v>
      </c>
      <c r="AN204" s="158">
        <f t="shared" si="340"/>
        <v>-6.8166171535498241E-2</v>
      </c>
      <c r="AO204" s="159">
        <f t="shared" si="341"/>
        <v>24.578426265976905</v>
      </c>
      <c r="AP204" s="143">
        <f t="shared" si="342"/>
        <v>0.26922854381997108</v>
      </c>
      <c r="AQ204" s="142">
        <f t="shared" si="343"/>
        <v>33.477685855596512</v>
      </c>
      <c r="AR204" s="24">
        <f t="shared" si="344"/>
        <v>27.910732548018792</v>
      </c>
      <c r="AS204" s="158">
        <f t="shared" si="345"/>
        <v>-7.9246924448960768E-2</v>
      </c>
      <c r="AT204" s="159">
        <f t="shared" si="346"/>
        <v>25.698892834470797</v>
      </c>
      <c r="AU204" s="143">
        <f t="shared" si="347"/>
        <v>0.25092858894877929</v>
      </c>
      <c r="AV204" s="142">
        <f t="shared" si="348"/>
        <v>34.914333282819918</v>
      </c>
      <c r="AW204" s="24">
        <f t="shared" si="349"/>
        <v>29.445060295969505</v>
      </c>
      <c r="AX204" s="158">
        <f t="shared" si="350"/>
        <v>-9.0327677362423267E-2</v>
      </c>
      <c r="AY204" s="159">
        <f t="shared" si="351"/>
        <v>26.785356389638071</v>
      </c>
      <c r="AZ204" s="143">
        <f t="shared" si="352"/>
        <v>0.23262863407758749</v>
      </c>
      <c r="BA204" s="142">
        <f t="shared" si="353"/>
        <v>36.294824452953094</v>
      </c>
      <c r="BB204" s="24">
        <f t="shared" si="329"/>
        <v>30.979388043920213</v>
      </c>
      <c r="BC204" s="158">
        <f t="shared" si="354"/>
        <v>-0.10140843027588579</v>
      </c>
      <c r="BD204" s="159">
        <f t="shared" si="355"/>
        <v>27.83781693147872</v>
      </c>
      <c r="BE204" s="143">
        <f t="shared" si="356"/>
        <v>0.21432867920639576</v>
      </c>
      <c r="BF204" s="142">
        <f t="shared" si="357"/>
        <v>37.61915936599604</v>
      </c>
      <c r="BG204" s="153" t="e">
        <v>#REF!</v>
      </c>
      <c r="BH204" s="80" t="e">
        <f t="shared" si="358"/>
        <v>#REF!</v>
      </c>
      <c r="BI204" s="24">
        <v>36.06</v>
      </c>
      <c r="BJ204" s="154">
        <v>54.47</v>
      </c>
      <c r="BK204" s="135">
        <f t="shared" si="359"/>
        <v>49857</v>
      </c>
      <c r="BL204" s="108">
        <f t="shared" si="360"/>
        <v>22.922220222469768</v>
      </c>
      <c r="BM204" s="158">
        <f t="shared" si="361"/>
        <v>-0.23474634906967537</v>
      </c>
      <c r="BN204" s="159">
        <f t="shared" si="362"/>
        <v>17.541312712673907</v>
      </c>
      <c r="BO204" s="141">
        <f t="shared" si="363"/>
        <v>0.24820278463874562</v>
      </c>
      <c r="BP204" s="142">
        <f t="shared" si="364"/>
        <v>28.611579111789332</v>
      </c>
      <c r="BQ204" s="24">
        <f t="shared" si="365"/>
        <v>24.65069189531938</v>
      </c>
      <c r="BR204" s="158">
        <f t="shared" si="366"/>
        <v>-0.23667261228595313</v>
      </c>
      <c r="BS204" s="159">
        <f t="shared" si="367"/>
        <v>18.816548249797968</v>
      </c>
      <c r="BT204" s="143">
        <f t="shared" si="368"/>
        <v>0.23201054256297401</v>
      </c>
      <c r="BU204" s="142">
        <f t="shared" si="369"/>
        <v>30.369912296505134</v>
      </c>
      <c r="BV204" s="24">
        <f t="shared" si="370"/>
        <v>26.379163568168991</v>
      </c>
      <c r="BW204" s="158">
        <f t="shared" si="371"/>
        <v>-0.23859887550223086</v>
      </c>
      <c r="BX204" s="159">
        <f t="shared" si="372"/>
        <v>20.085124804114457</v>
      </c>
      <c r="BY204" s="143">
        <f t="shared" si="373"/>
        <v>0.21581830048720241</v>
      </c>
      <c r="BZ204" s="142">
        <f t="shared" si="374"/>
        <v>32.072269817725143</v>
      </c>
      <c r="CA204" s="24">
        <f t="shared" si="375"/>
        <v>28.107635241018599</v>
      </c>
      <c r="CB204" s="158">
        <f t="shared" si="376"/>
        <v>-0.24052513871850861</v>
      </c>
      <c r="CC204" s="159">
        <f t="shared" si="377"/>
        <v>21.34704237562336</v>
      </c>
      <c r="CD204" s="143">
        <f t="shared" si="378"/>
        <v>0.19962605841143083</v>
      </c>
      <c r="CE204" s="142">
        <f t="shared" si="379"/>
        <v>33.718651675449372</v>
      </c>
      <c r="CF204" s="24">
        <f t="shared" si="380"/>
        <v>29.836106913868218</v>
      </c>
      <c r="CG204" s="158">
        <f t="shared" si="381"/>
        <v>-0.24245140193478637</v>
      </c>
      <c r="CH204" s="159">
        <f t="shared" si="382"/>
        <v>22.602300964324698</v>
      </c>
      <c r="CI204" s="143">
        <f t="shared" si="383"/>
        <v>0.18343381633565919</v>
      </c>
      <c r="CJ204" s="142">
        <f t="shared" si="384"/>
        <v>35.309057869677815</v>
      </c>
      <c r="CK204" s="15" t="e">
        <v>#REF!</v>
      </c>
      <c r="CL204" s="80" t="e">
        <f t="shared" si="385"/>
        <v>#REF!</v>
      </c>
      <c r="CM204" s="15"/>
      <c r="CN204" s="34">
        <v>49.51</v>
      </c>
      <c r="CO204" s="135">
        <f t="shared" si="386"/>
        <v>49857</v>
      </c>
      <c r="CP204" s="108">
        <f t="shared" si="387"/>
        <v>25.650283467576209</v>
      </c>
      <c r="CQ204" s="158">
        <f t="shared" si="388"/>
        <v>-7.1629620437902608E-2</v>
      </c>
      <c r="CR204" s="159">
        <f t="shared" si="389"/>
        <v>23.812963398669119</v>
      </c>
      <c r="CS204" s="141">
        <f t="shared" si="390"/>
        <v>0.37222206184745887</v>
      </c>
      <c r="CT204" s="142">
        <f t="shared" si="391"/>
        <v>35.197884866849215</v>
      </c>
      <c r="CU204" s="24">
        <f t="shared" si="392"/>
        <v>27.315589103690424</v>
      </c>
      <c r="CV204" s="158">
        <f t="shared" si="393"/>
        <v>-6.9336231781559218E-2</v>
      </c>
      <c r="CW204" s="159">
        <f t="shared" si="394"/>
        <v>25.42162908634711</v>
      </c>
      <c r="CX204" s="143">
        <f t="shared" si="395"/>
        <v>0.34486905292994696</v>
      </c>
      <c r="CY204" s="142">
        <f t="shared" si="396"/>
        <v>36.735890448103717</v>
      </c>
      <c r="CZ204" s="24">
        <f t="shared" si="397"/>
        <v>28.980894739804629</v>
      </c>
      <c r="DA204" s="158">
        <f t="shared" si="398"/>
        <v>-6.7042843125215842E-2</v>
      </c>
      <c r="DB204" s="159">
        <f t="shared" si="399"/>
        <v>27.037933160135516</v>
      </c>
      <c r="DC204" s="143">
        <f t="shared" si="400"/>
        <v>0.31751604401243527</v>
      </c>
      <c r="DD204" s="142">
        <f t="shared" si="401"/>
        <v>38.182793789528191</v>
      </c>
      <c r="DE204" s="24">
        <f t="shared" si="402"/>
        <v>30.646200375918838</v>
      </c>
      <c r="DF204" s="158">
        <f t="shared" si="403"/>
        <v>-6.4749454468872453E-2</v>
      </c>
      <c r="DG204" s="159">
        <f t="shared" si="404"/>
        <v>28.661875620034337</v>
      </c>
      <c r="DH204" s="143">
        <f t="shared" si="405"/>
        <v>0.29016303509492358</v>
      </c>
      <c r="DI204" s="142">
        <f t="shared" si="406"/>
        <v>39.538594891122635</v>
      </c>
      <c r="DJ204" s="24">
        <f t="shared" si="407"/>
        <v>32.31150601203305</v>
      </c>
      <c r="DK204" s="158">
        <f t="shared" si="408"/>
        <v>-6.2456065812529063E-2</v>
      </c>
      <c r="DL204" s="159">
        <f t="shared" si="409"/>
        <v>30.293456466043587</v>
      </c>
      <c r="DM204" s="143">
        <f t="shared" si="410"/>
        <v>0.26281002617741167</v>
      </c>
      <c r="DN204" s="142">
        <f t="shared" si="411"/>
        <v>40.803293752887051</v>
      </c>
      <c r="DO204" s="51" t="e">
        <v>#REF!</v>
      </c>
      <c r="DP204" s="80" t="e">
        <f t="shared" si="412"/>
        <v>#REF!</v>
      </c>
      <c r="DQ204" s="15"/>
      <c r="DR204">
        <v>65.13</v>
      </c>
      <c r="DS204" s="135">
        <f t="shared" si="413"/>
        <v>49857</v>
      </c>
      <c r="DT204" s="108">
        <f t="shared" si="414"/>
        <v>-15.481754657758888</v>
      </c>
      <c r="DU204" s="158">
        <f t="shared" si="415"/>
        <v>0</v>
      </c>
      <c r="DV204" s="159">
        <f t="shared" si="416"/>
        <v>-15.481754657758888</v>
      </c>
      <c r="DW204" s="141"/>
      <c r="DX204" s="142"/>
      <c r="DY204" s="24">
        <f t="shared" si="417"/>
        <v>-5.5114492681109004</v>
      </c>
      <c r="DZ204" s="158">
        <f t="shared" si="418"/>
        <v>0</v>
      </c>
      <c r="EA204" s="159">
        <f t="shared" si="419"/>
        <v>-5.5114492681109004</v>
      </c>
      <c r="EB204" s="143"/>
      <c r="EC204" s="142"/>
      <c r="ED204" s="24">
        <f t="shared" si="420"/>
        <v>4.4588561215370861</v>
      </c>
      <c r="EE204" s="158">
        <f t="shared" si="421"/>
        <v>0</v>
      </c>
      <c r="EF204" s="159">
        <f t="shared" si="422"/>
        <v>4.4588561215370861</v>
      </c>
      <c r="EG204" s="143"/>
      <c r="EH204" s="142"/>
      <c r="EI204" s="24">
        <f t="shared" si="423"/>
        <v>14.429161511185074</v>
      </c>
      <c r="EJ204" s="158">
        <f t="shared" si="424"/>
        <v>0</v>
      </c>
      <c r="EK204" s="159">
        <f t="shared" si="425"/>
        <v>14.429161511185074</v>
      </c>
      <c r="EL204" s="143"/>
      <c r="EM204" s="142"/>
      <c r="EN204" s="24">
        <f t="shared" si="426"/>
        <v>24.399466900833062</v>
      </c>
      <c r="EO204" s="158">
        <f t="shared" si="427"/>
        <v>0</v>
      </c>
      <c r="EP204" s="159">
        <f t="shared" si="428"/>
        <v>24.399466900833062</v>
      </c>
      <c r="EQ204" s="143"/>
      <c r="ER204" s="142"/>
      <c r="ES204" s="51"/>
      <c r="ET204" s="80"/>
      <c r="EU204" s="67"/>
      <c r="EV204" s="34"/>
    </row>
    <row r="205" spans="1:152" ht="17" thickBot="1">
      <c r="A205">
        <f t="shared" si="330"/>
        <v>2036</v>
      </c>
      <c r="B205" s="13">
        <v>49888</v>
      </c>
      <c r="C205" s="111">
        <f t="shared" si="331"/>
        <v>3.218</v>
      </c>
      <c r="D205" s="108">
        <f t="shared" si="311"/>
        <v>19.001377627393996</v>
      </c>
      <c r="E205" s="158">
        <f t="shared" si="312"/>
        <v>-0.15684037620269348</v>
      </c>
      <c r="F205" s="159">
        <f t="shared" si="429"/>
        <v>16.021194411944077</v>
      </c>
      <c r="G205" s="141">
        <f t="shared" si="313"/>
        <v>0.37449585449745953</v>
      </c>
      <c r="H205" s="80">
        <f t="shared" si="430"/>
        <v>26.117314778593819</v>
      </c>
      <c r="I205" s="24">
        <f t="shared" si="314"/>
        <v>24.792961186072926</v>
      </c>
      <c r="J205" s="158">
        <f t="shared" si="315"/>
        <v>-0.17017904664798295</v>
      </c>
      <c r="K205" s="159">
        <f t="shared" si="431"/>
        <v>20.573718687846593</v>
      </c>
      <c r="L205" s="143">
        <f t="shared" si="316"/>
        <v>0.35078524043837017</v>
      </c>
      <c r="M205" s="142">
        <f t="shared" si="317"/>
        <v>33.489966036908697</v>
      </c>
      <c r="N205" s="24">
        <f t="shared" si="318"/>
        <v>30.584544744751852</v>
      </c>
      <c r="O205" s="158">
        <f t="shared" si="319"/>
        <v>-0.18351771709327241</v>
      </c>
      <c r="P205" s="159">
        <f t="shared" si="432"/>
        <v>24.971738914857948</v>
      </c>
      <c r="Q205" s="143">
        <f t="shared" si="320"/>
        <v>0.32707462637928075</v>
      </c>
      <c r="R205" s="142">
        <f t="shared" si="433"/>
        <v>40.587973290121958</v>
      </c>
      <c r="S205" s="24">
        <f t="shared" si="321"/>
        <v>36.376128303430782</v>
      </c>
      <c r="T205" s="158">
        <f t="shared" si="322"/>
        <v>-0.19685638753856188</v>
      </c>
      <c r="U205" s="159">
        <f t="shared" si="323"/>
        <v>29.215255092978165</v>
      </c>
      <c r="V205" s="143">
        <f t="shared" si="324"/>
        <v>0.30336401232019139</v>
      </c>
      <c r="W205" s="142">
        <f t="shared" si="325"/>
        <v>47.41133653823362</v>
      </c>
      <c r="X205" s="24">
        <f t="shared" si="326"/>
        <v>42.167711862109712</v>
      </c>
      <c r="Y205" s="158">
        <f t="shared" si="327"/>
        <v>-0.21019505798385132</v>
      </c>
      <c r="Z205" s="159">
        <f t="shared" si="434"/>
        <v>33.30426722220723</v>
      </c>
      <c r="AA205" s="143">
        <f t="shared" si="328"/>
        <v>0.27965339826110203</v>
      </c>
      <c r="AB205" s="142">
        <f t="shared" si="435"/>
        <v>53.960055781243675</v>
      </c>
      <c r="AC205" s="144" t="e">
        <v>#REF!</v>
      </c>
      <c r="AD205" s="80" t="e">
        <f t="shared" si="332"/>
        <v>#REF!</v>
      </c>
      <c r="AE205">
        <v>44.66</v>
      </c>
      <c r="AG205" s="135">
        <f t="shared" si="333"/>
        <v>49888</v>
      </c>
      <c r="AH205" s="108">
        <f t="shared" si="334"/>
        <v>25.154752660073537</v>
      </c>
      <c r="AI205" s="158">
        <f t="shared" si="335"/>
        <v>-5.9343528832488793E-2</v>
      </c>
      <c r="AJ205" s="159">
        <f t="shared" si="336"/>
        <v>23.661980870316338</v>
      </c>
      <c r="AK205" s="143">
        <f t="shared" si="337"/>
        <v>0.28379921104544137</v>
      </c>
      <c r="AL205" s="142">
        <f t="shared" si="338"/>
        <v>32.293651619045619</v>
      </c>
      <c r="AM205" s="24">
        <f t="shared" si="339"/>
        <v>26.708392273951887</v>
      </c>
      <c r="AN205" s="158">
        <f t="shared" si="340"/>
        <v>-7.0563750001627387E-2</v>
      </c>
      <c r="AO205" s="159">
        <f t="shared" si="341"/>
        <v>24.823747958587351</v>
      </c>
      <c r="AP205" s="143">
        <f t="shared" si="342"/>
        <v>0.26526892319915585</v>
      </c>
      <c r="AQ205" s="142">
        <f t="shared" si="343"/>
        <v>33.793298732843759</v>
      </c>
      <c r="AR205" s="24">
        <f t="shared" si="344"/>
        <v>28.262031887830233</v>
      </c>
      <c r="AS205" s="158">
        <f t="shared" si="345"/>
        <v>-8.1783971170765926E-2</v>
      </c>
      <c r="AT205" s="159">
        <f t="shared" si="346"/>
        <v>25.950650686688657</v>
      </c>
      <c r="AU205" s="143">
        <f t="shared" si="347"/>
        <v>0.24673863535287044</v>
      </c>
      <c r="AV205" s="142">
        <f t="shared" si="348"/>
        <v>35.235367068132774</v>
      </c>
      <c r="AW205" s="24">
        <f t="shared" si="349"/>
        <v>29.815671501708579</v>
      </c>
      <c r="AX205" s="158">
        <f t="shared" si="350"/>
        <v>-9.3004192339904493E-2</v>
      </c>
      <c r="AY205" s="159">
        <f t="shared" si="351"/>
        <v>27.042689054620265</v>
      </c>
      <c r="AZ205" s="143">
        <f t="shared" si="352"/>
        <v>0.22820834750658497</v>
      </c>
      <c r="BA205" s="142">
        <f t="shared" si="353"/>
        <v>36.619856624912671</v>
      </c>
      <c r="BB205" s="24">
        <f t="shared" si="329"/>
        <v>31.369311115586925</v>
      </c>
      <c r="BC205" s="158">
        <f t="shared" si="354"/>
        <v>-0.10422441350904306</v>
      </c>
      <c r="BD205" s="159">
        <f t="shared" si="355"/>
        <v>28.09986306238217</v>
      </c>
      <c r="BE205" s="143">
        <f t="shared" si="356"/>
        <v>0.20967805966029956</v>
      </c>
      <c r="BF205" s="142">
        <f t="shared" si="357"/>
        <v>37.946767403183458</v>
      </c>
      <c r="BG205" s="153" t="e">
        <v>#REF!</v>
      </c>
      <c r="BH205" s="80" t="e">
        <f t="shared" si="358"/>
        <v>#REF!</v>
      </c>
      <c r="BI205" s="24">
        <v>51.02</v>
      </c>
      <c r="BJ205" s="154">
        <v>79.099999999999994</v>
      </c>
      <c r="BK205" s="135">
        <f t="shared" si="359"/>
        <v>49888</v>
      </c>
      <c r="BL205" s="108">
        <f t="shared" si="360"/>
        <v>23.2107314902164</v>
      </c>
      <c r="BM205" s="158">
        <f t="shared" si="361"/>
        <v>-0.23506787510407418</v>
      </c>
      <c r="BN205" s="159">
        <f t="shared" si="362"/>
        <v>17.754634159200009</v>
      </c>
      <c r="BO205" s="141">
        <f t="shared" si="363"/>
        <v>0.24550002452857303</v>
      </c>
      <c r="BP205" s="142">
        <f t="shared" si="364"/>
        <v>28.908966640390648</v>
      </c>
      <c r="BQ205" s="24">
        <f t="shared" si="365"/>
        <v>24.96095862779665</v>
      </c>
      <c r="BR205" s="158">
        <f t="shared" si="366"/>
        <v>-0.23701838329475441</v>
      </c>
      <c r="BS205" s="159">
        <f t="shared" si="367"/>
        <v>19.044752568349036</v>
      </c>
      <c r="BT205" s="143">
        <f t="shared" si="368"/>
        <v>0.22910397827311901</v>
      </c>
      <c r="BU205" s="142">
        <f t="shared" si="369"/>
        <v>30.679613550935596</v>
      </c>
      <c r="BV205" s="24">
        <f t="shared" si="370"/>
        <v>26.711185765376907</v>
      </c>
      <c r="BW205" s="158">
        <f t="shared" si="371"/>
        <v>-0.23896889148543465</v>
      </c>
      <c r="BX205" s="159">
        <f t="shared" si="372"/>
        <v>20.328043312763267</v>
      </c>
      <c r="BY205" s="143">
        <f t="shared" si="373"/>
        <v>0.21270793201766491</v>
      </c>
      <c r="BZ205" s="142">
        <f t="shared" si="374"/>
        <v>32.392866851269915</v>
      </c>
      <c r="CA205" s="24">
        <f t="shared" si="375"/>
        <v>28.461412902957161</v>
      </c>
      <c r="CB205" s="158">
        <f t="shared" si="376"/>
        <v>-0.24091939967611489</v>
      </c>
      <c r="CC205" s="159">
        <f t="shared" si="377"/>
        <v>21.604506392442691</v>
      </c>
      <c r="CD205" s="143">
        <f t="shared" si="378"/>
        <v>0.19631188576221087</v>
      </c>
      <c r="CE205" s="142">
        <f t="shared" si="379"/>
        <v>34.048726541393599</v>
      </c>
      <c r="CF205" s="24">
        <f t="shared" si="380"/>
        <v>30.211640040537421</v>
      </c>
      <c r="CG205" s="158">
        <f t="shared" si="381"/>
        <v>-0.24286990786679513</v>
      </c>
      <c r="CH205" s="159">
        <f t="shared" si="382"/>
        <v>22.874141807387321</v>
      </c>
      <c r="CI205" s="143">
        <f t="shared" si="383"/>
        <v>0.17991583950675677</v>
      </c>
      <c r="CJ205" s="142">
        <f t="shared" si="384"/>
        <v>35.647192621306658</v>
      </c>
      <c r="CK205" s="15" t="e">
        <v>#REF!</v>
      </c>
      <c r="CL205" s="80" t="e">
        <f t="shared" si="385"/>
        <v>#REF!</v>
      </c>
      <c r="CM205" s="15"/>
      <c r="CN205" s="34">
        <v>71.290000000000006</v>
      </c>
      <c r="CO205" s="135">
        <f t="shared" si="386"/>
        <v>49888</v>
      </c>
      <c r="CP205" s="108">
        <f t="shared" si="387"/>
        <v>25.973131591774777</v>
      </c>
      <c r="CQ205" s="158">
        <f t="shared" si="388"/>
        <v>-7.1185007623472712E-2</v>
      </c>
      <c r="CR205" s="159">
        <f t="shared" si="389"/>
        <v>24.124234021408832</v>
      </c>
      <c r="CS205" s="141">
        <f t="shared" si="390"/>
        <v>0.36691921087001839</v>
      </c>
      <c r="CT205" s="142">
        <f t="shared" si="391"/>
        <v>35.503172539251921</v>
      </c>
      <c r="CU205" s="24">
        <f t="shared" si="392"/>
        <v>27.659397651251034</v>
      </c>
      <c r="CV205" s="158">
        <f t="shared" si="393"/>
        <v>-6.8862753156476775E-2</v>
      </c>
      <c r="CW205" s="159">
        <f t="shared" si="394"/>
        <v>25.754695378336102</v>
      </c>
      <c r="CX205" s="143">
        <f t="shared" si="395"/>
        <v>0.33922192241924642</v>
      </c>
      <c r="CY205" s="142">
        <f t="shared" si="396"/>
        <v>37.042071695466802</v>
      </c>
      <c r="CZ205" s="24">
        <f t="shared" si="397"/>
        <v>29.345663710727283</v>
      </c>
      <c r="DA205" s="158">
        <f t="shared" si="398"/>
        <v>-6.6540498689480865E-2</v>
      </c>
      <c r="DB205" s="159">
        <f t="shared" si="399"/>
        <v>27.392988613041688</v>
      </c>
      <c r="DC205" s="143">
        <f t="shared" si="400"/>
        <v>0.31152463396847463</v>
      </c>
      <c r="DD205" s="142">
        <f t="shared" si="401"/>
        <v>38.487560856773548</v>
      </c>
      <c r="DE205" s="24">
        <f t="shared" si="402"/>
        <v>31.031929770203533</v>
      </c>
      <c r="DF205" s="158">
        <f t="shared" si="403"/>
        <v>-6.4218244222484955E-2</v>
      </c>
      <c r="DG205" s="159">
        <f t="shared" si="404"/>
        <v>29.039113725525599</v>
      </c>
      <c r="DH205" s="143">
        <f t="shared" si="405"/>
        <v>0.28382734551770283</v>
      </c>
      <c r="DI205" s="142">
        <f t="shared" si="406"/>
        <v>39.83964002317218</v>
      </c>
      <c r="DJ205" s="24">
        <f t="shared" si="407"/>
        <v>32.718195829679786</v>
      </c>
      <c r="DK205" s="158">
        <f t="shared" si="408"/>
        <v>-6.1895989755489031E-2</v>
      </c>
      <c r="DL205" s="159">
        <f t="shared" si="409"/>
        <v>30.69307071578784</v>
      </c>
      <c r="DM205" s="143">
        <f t="shared" si="410"/>
        <v>0.25613005706693093</v>
      </c>
      <c r="DN205" s="142">
        <f t="shared" si="411"/>
        <v>41.09830919466269</v>
      </c>
      <c r="DO205" s="51" t="e">
        <v>#REF!</v>
      </c>
      <c r="DP205" s="80" t="e">
        <f t="shared" si="412"/>
        <v>#REF!</v>
      </c>
      <c r="DQ205" s="15"/>
      <c r="DR205">
        <v>95.58</v>
      </c>
      <c r="DS205" s="135">
        <f t="shared" si="413"/>
        <v>49888</v>
      </c>
      <c r="DT205" s="108">
        <f t="shared" si="414"/>
        <v>-15.676616264527407</v>
      </c>
      <c r="DU205" s="158">
        <f t="shared" si="415"/>
        <v>0</v>
      </c>
      <c r="DV205" s="159">
        <f t="shared" si="416"/>
        <v>-15.676616264527407</v>
      </c>
      <c r="DW205" s="141"/>
      <c r="DX205" s="142"/>
      <c r="DY205" s="24">
        <f t="shared" si="417"/>
        <v>-5.5808193029518183</v>
      </c>
      <c r="DZ205" s="158">
        <f t="shared" si="418"/>
        <v>0</v>
      </c>
      <c r="EA205" s="159">
        <f t="shared" si="419"/>
        <v>-5.5808193029518183</v>
      </c>
      <c r="EB205" s="143"/>
      <c r="EC205" s="142"/>
      <c r="ED205" s="24">
        <f t="shared" si="420"/>
        <v>4.5149776586237715</v>
      </c>
      <c r="EE205" s="158">
        <f t="shared" si="421"/>
        <v>0</v>
      </c>
      <c r="EF205" s="159">
        <f t="shared" si="422"/>
        <v>4.5149776586237715</v>
      </c>
      <c r="EG205" s="143"/>
      <c r="EH205" s="142"/>
      <c r="EI205" s="24">
        <f t="shared" si="423"/>
        <v>14.61077462019936</v>
      </c>
      <c r="EJ205" s="158">
        <f t="shared" si="424"/>
        <v>0</v>
      </c>
      <c r="EK205" s="159">
        <f t="shared" si="425"/>
        <v>14.61077462019936</v>
      </c>
      <c r="EL205" s="143"/>
      <c r="EM205" s="142"/>
      <c r="EN205" s="24">
        <f t="shared" si="426"/>
        <v>24.706571581774952</v>
      </c>
      <c r="EO205" s="158">
        <f t="shared" si="427"/>
        <v>0</v>
      </c>
      <c r="EP205" s="159">
        <f t="shared" si="428"/>
        <v>24.706571581774952</v>
      </c>
      <c r="EQ205" s="143"/>
      <c r="ER205" s="142"/>
      <c r="ES205" s="51"/>
      <c r="ET205" s="80"/>
      <c r="EU205" s="67"/>
      <c r="EV205" s="34"/>
    </row>
    <row r="206" spans="1:152" ht="17" thickBot="1">
      <c r="A206">
        <f t="shared" si="330"/>
        <v>2036</v>
      </c>
      <c r="B206" s="13">
        <v>49919</v>
      </c>
      <c r="C206" s="111">
        <f t="shared" si="331"/>
        <v>3.2330000000000001</v>
      </c>
      <c r="D206" s="108">
        <f t="shared" si="311"/>
        <v>19.089948374569545</v>
      </c>
      <c r="E206" s="158">
        <f t="shared" si="312"/>
        <v>-0.15704436462756863</v>
      </c>
      <c r="F206" s="159">
        <f t="shared" si="429"/>
        <v>16.091979561312183</v>
      </c>
      <c r="G206" s="141">
        <f t="shared" si="313"/>
        <v>0.37413324783178215</v>
      </c>
      <c r="H206" s="80">
        <f t="shared" si="430"/>
        <v>26.232132760888302</v>
      </c>
      <c r="I206" s="24">
        <f t="shared" si="314"/>
        <v>24.908528127586628</v>
      </c>
      <c r="J206" s="158">
        <f t="shared" si="315"/>
        <v>-0.17044521035461052</v>
      </c>
      <c r="K206" s="159">
        <f t="shared" si="431"/>
        <v>20.66298881125639</v>
      </c>
      <c r="L206" s="143">
        <f t="shared" si="316"/>
        <v>0.350312111954518</v>
      </c>
      <c r="M206" s="142">
        <f t="shared" si="317"/>
        <v>33.634287221640015</v>
      </c>
      <c r="N206" s="24">
        <f t="shared" si="318"/>
        <v>30.727107880603711</v>
      </c>
      <c r="O206" s="158">
        <f t="shared" si="319"/>
        <v>-0.18384605608165241</v>
      </c>
      <c r="P206" s="159">
        <f t="shared" si="432"/>
        <v>25.078050281959257</v>
      </c>
      <c r="Q206" s="143">
        <f t="shared" si="320"/>
        <v>0.32649097607725386</v>
      </c>
      <c r="R206" s="142">
        <f t="shared" si="433"/>
        <v>40.759231324573094</v>
      </c>
      <c r="S206" s="24">
        <f t="shared" si="321"/>
        <v>36.545687633620801</v>
      </c>
      <c r="T206" s="158">
        <f t="shared" si="322"/>
        <v>-0.19724690180869431</v>
      </c>
      <c r="U206" s="159">
        <f t="shared" si="323"/>
        <v>29.337163973420786</v>
      </c>
      <c r="V206" s="143">
        <f t="shared" si="324"/>
        <v>0.30266984019998977</v>
      </c>
      <c r="W206" s="142">
        <f t="shared" si="325"/>
        <v>47.606965069687554</v>
      </c>
      <c r="X206" s="24">
        <f t="shared" si="326"/>
        <v>42.364267386637877</v>
      </c>
      <c r="Y206" s="158">
        <f t="shared" si="327"/>
        <v>-0.2106477475357362</v>
      </c>
      <c r="Z206" s="159">
        <f t="shared" si="434"/>
        <v>33.440329885640956</v>
      </c>
      <c r="AA206" s="143">
        <f t="shared" si="328"/>
        <v>0.27884870432272568</v>
      </c>
      <c r="AB206" s="142">
        <f t="shared" si="435"/>
        <v>54.177488456983355</v>
      </c>
      <c r="AC206" s="144" t="e">
        <v>#REF!</v>
      </c>
      <c r="AD206" s="80" t="e">
        <f t="shared" si="332"/>
        <v>#REF!</v>
      </c>
      <c r="AE206">
        <v>36.35</v>
      </c>
      <c r="AG206" s="135">
        <f t="shared" si="333"/>
        <v>49919</v>
      </c>
      <c r="AH206" s="108">
        <f t="shared" si="334"/>
        <v>25.272006013057101</v>
      </c>
      <c r="AI206" s="158">
        <f t="shared" si="335"/>
        <v>-6.0190320161408697E-2</v>
      </c>
      <c r="AJ206" s="159">
        <f t="shared" si="336"/>
        <v>23.750875880010149</v>
      </c>
      <c r="AK206" s="143">
        <f t="shared" si="337"/>
        <v>0.28240072817829576</v>
      </c>
      <c r="AL206" s="142">
        <f t="shared" si="338"/>
        <v>32.408838913670699</v>
      </c>
      <c r="AM206" s="24">
        <f t="shared" si="339"/>
        <v>26.832887576658312</v>
      </c>
      <c r="AN206" s="158">
        <f t="shared" si="340"/>
        <v>-7.1462841926425782E-2</v>
      </c>
      <c r="AO206" s="159">
        <f t="shared" si="341"/>
        <v>24.915333173338023</v>
      </c>
      <c r="AP206" s="143">
        <f t="shared" si="342"/>
        <v>0.26378406546635019</v>
      </c>
      <c r="AQ206" s="142">
        <f t="shared" si="343"/>
        <v>33.910975749830762</v>
      </c>
      <c r="AR206" s="24">
        <f t="shared" si="344"/>
        <v>28.393769140259522</v>
      </c>
      <c r="AS206" s="158">
        <f t="shared" si="345"/>
        <v>-8.2735363691442868E-2</v>
      </c>
      <c r="AT206" s="159">
        <f t="shared" si="346"/>
        <v>26.044600323869282</v>
      </c>
      <c r="AU206" s="143">
        <f t="shared" si="347"/>
        <v>0.24516740275440463</v>
      </c>
      <c r="AV206" s="142">
        <f t="shared" si="348"/>
        <v>35.354995774785117</v>
      </c>
      <c r="AW206" s="24">
        <f t="shared" si="349"/>
        <v>29.954650703860732</v>
      </c>
      <c r="AX206" s="158">
        <f t="shared" si="350"/>
        <v>-9.4007885456459953E-2</v>
      </c>
      <c r="AY206" s="159">
        <f t="shared" si="351"/>
        <v>27.138677331603922</v>
      </c>
      <c r="AZ206" s="143">
        <f t="shared" si="352"/>
        <v>0.22655074004245906</v>
      </c>
      <c r="BA206" s="142">
        <f t="shared" si="353"/>
        <v>36.74089898853375</v>
      </c>
      <c r="BB206" s="24">
        <f t="shared" si="329"/>
        <v>31.515532267461943</v>
      </c>
      <c r="BC206" s="158">
        <f t="shared" si="354"/>
        <v>-0.10528040722147704</v>
      </c>
      <c r="BD206" s="159">
        <f t="shared" si="355"/>
        <v>28.197564196541951</v>
      </c>
      <c r="BE206" s="143">
        <f t="shared" si="356"/>
        <v>0.2079340773305135</v>
      </c>
      <c r="BF206" s="142">
        <f t="shared" si="357"/>
        <v>38.068685391076663</v>
      </c>
      <c r="BG206" s="153" t="e">
        <v>#REF!</v>
      </c>
      <c r="BH206" s="80" t="e">
        <f t="shared" si="358"/>
        <v>#REF!</v>
      </c>
      <c r="BI206" s="24">
        <v>29.89</v>
      </c>
      <c r="BJ206" s="154">
        <v>41.83</v>
      </c>
      <c r="BK206" s="135">
        <f t="shared" si="359"/>
        <v>49919</v>
      </c>
      <c r="BL206" s="108">
        <f t="shared" si="360"/>
        <v>23.318923215621385</v>
      </c>
      <c r="BM206" s="158">
        <f t="shared" si="361"/>
        <v>-0.23518844736697372</v>
      </c>
      <c r="BN206" s="159">
        <f t="shared" si="362"/>
        <v>17.834581870269712</v>
      </c>
      <c r="BO206" s="141">
        <f t="shared" si="363"/>
        <v>0.24448648948725832</v>
      </c>
      <c r="BP206" s="142">
        <f t="shared" si="364"/>
        <v>29.020084891231587</v>
      </c>
      <c r="BQ206" s="24">
        <f t="shared" si="365"/>
        <v>25.077308652475629</v>
      </c>
      <c r="BR206" s="158">
        <f t="shared" si="366"/>
        <v>-0.2371480474230549</v>
      </c>
      <c r="BS206" s="159">
        <f t="shared" si="367"/>
        <v>19.130273870915751</v>
      </c>
      <c r="BT206" s="143">
        <f t="shared" si="368"/>
        <v>0.22801401666442336</v>
      </c>
      <c r="BU206" s="142">
        <f t="shared" si="369"/>
        <v>30.795286525460096</v>
      </c>
      <c r="BV206" s="24">
        <f t="shared" si="370"/>
        <v>26.835694089329877</v>
      </c>
      <c r="BW206" s="158">
        <f t="shared" si="371"/>
        <v>-0.23910764747913607</v>
      </c>
      <c r="BX206" s="159">
        <f t="shared" si="372"/>
        <v>20.419074407160455</v>
      </c>
      <c r="BY206" s="143">
        <f t="shared" si="373"/>
        <v>0.21154154384158835</v>
      </c>
      <c r="BZ206" s="142">
        <f t="shared" si="374"/>
        <v>32.512558247047309</v>
      </c>
      <c r="CA206" s="24">
        <f t="shared" si="375"/>
        <v>28.594079526184121</v>
      </c>
      <c r="CB206" s="158">
        <f t="shared" si="376"/>
        <v>-0.24106724753521724</v>
      </c>
      <c r="CC206" s="159">
        <f t="shared" si="377"/>
        <v>21.700983479003806</v>
      </c>
      <c r="CD206" s="143">
        <f t="shared" si="378"/>
        <v>0.19506907101875337</v>
      </c>
      <c r="CE206" s="142">
        <f t="shared" si="379"/>
        <v>34.171900055993213</v>
      </c>
      <c r="CF206" s="24">
        <f t="shared" si="380"/>
        <v>30.352464963038372</v>
      </c>
      <c r="CG206" s="158">
        <f t="shared" si="381"/>
        <v>-0.24302684759129842</v>
      </c>
      <c r="CH206" s="159">
        <f t="shared" si="382"/>
        <v>22.97600108644582</v>
      </c>
      <c r="CI206" s="143">
        <f t="shared" si="383"/>
        <v>0.17859659819591833</v>
      </c>
      <c r="CJ206" s="142">
        <f t="shared" si="384"/>
        <v>35.773311952297824</v>
      </c>
      <c r="CK206" s="15" t="e">
        <v>#REF!</v>
      </c>
      <c r="CL206" s="80" t="e">
        <f t="shared" si="385"/>
        <v>#REF!</v>
      </c>
      <c r="CM206" s="15"/>
      <c r="CN206" s="34">
        <v>42.04</v>
      </c>
      <c r="CO206" s="135">
        <f t="shared" si="386"/>
        <v>49919</v>
      </c>
      <c r="CP206" s="108">
        <f t="shared" si="387"/>
        <v>26.094199638349242</v>
      </c>
      <c r="CQ206" s="158">
        <f t="shared" si="388"/>
        <v>-7.1018277818061484E-2</v>
      </c>
      <c r="CR206" s="159">
        <f t="shared" si="389"/>
        <v>24.241034518992997</v>
      </c>
      <c r="CS206" s="141">
        <f t="shared" si="390"/>
        <v>0.36493064175347817</v>
      </c>
      <c r="CT206" s="142">
        <f t="shared" si="391"/>
        <v>35.616772658415407</v>
      </c>
      <c r="CU206" s="24">
        <f t="shared" si="392"/>
        <v>27.788325856586262</v>
      </c>
      <c r="CV206" s="158">
        <f t="shared" si="393"/>
        <v>-6.8685198672070874E-2</v>
      </c>
      <c r="CW206" s="159">
        <f t="shared" si="394"/>
        <v>25.879679174362391</v>
      </c>
      <c r="CX206" s="143">
        <f t="shared" si="395"/>
        <v>0.33710424847773374</v>
      </c>
      <c r="CY206" s="142">
        <f t="shared" si="396"/>
        <v>37.155888560925149</v>
      </c>
      <c r="CZ206" s="24">
        <f t="shared" si="397"/>
        <v>29.482452074823279</v>
      </c>
      <c r="DA206" s="158">
        <f t="shared" si="398"/>
        <v>-6.635211952608025E-2</v>
      </c>
      <c r="DB206" s="159">
        <f t="shared" si="399"/>
        <v>27.526228890832673</v>
      </c>
      <c r="DC206" s="143">
        <f t="shared" si="400"/>
        <v>0.30927785520198942</v>
      </c>
      <c r="DD206" s="142">
        <f t="shared" si="401"/>
        <v>38.600721618620064</v>
      </c>
      <c r="DE206" s="24">
        <f t="shared" si="402"/>
        <v>31.176578293060292</v>
      </c>
      <c r="DF206" s="158">
        <f t="shared" si="403"/>
        <v>-6.401904038008964E-2</v>
      </c>
      <c r="DG206" s="159">
        <f t="shared" si="404"/>
        <v>29.180683668403837</v>
      </c>
      <c r="DH206" s="143">
        <f t="shared" si="405"/>
        <v>0.28145146192624515</v>
      </c>
      <c r="DI206" s="142">
        <f t="shared" si="406"/>
        <v>39.951271831500151</v>
      </c>
      <c r="DJ206" s="24">
        <f t="shared" si="407"/>
        <v>32.870704511297312</v>
      </c>
      <c r="DK206" s="158">
        <f t="shared" si="408"/>
        <v>-6.1685961234099022E-2</v>
      </c>
      <c r="DL206" s="159">
        <f t="shared" si="409"/>
        <v>30.843043507075905</v>
      </c>
      <c r="DM206" s="143">
        <f t="shared" si="410"/>
        <v>0.25362506865050072</v>
      </c>
      <c r="DN206" s="142">
        <f t="shared" si="411"/>
        <v>41.207539199565417</v>
      </c>
      <c r="DO206" s="51" t="e">
        <v>#REF!</v>
      </c>
      <c r="DP206" s="80" t="e">
        <f t="shared" si="412"/>
        <v>#REF!</v>
      </c>
      <c r="DQ206" s="15"/>
      <c r="DR206">
        <v>56.21</v>
      </c>
      <c r="DS206" s="135">
        <f t="shared" si="413"/>
        <v>49919</v>
      </c>
      <c r="DT206" s="108">
        <f t="shared" si="414"/>
        <v>-15.749689367065603</v>
      </c>
      <c r="DU206" s="158">
        <f t="shared" si="415"/>
        <v>0</v>
      </c>
      <c r="DV206" s="159">
        <f t="shared" si="416"/>
        <v>-15.749689367065603</v>
      </c>
      <c r="DW206" s="141"/>
      <c r="DX206" s="142"/>
      <c r="DY206" s="24">
        <f t="shared" si="417"/>
        <v>-5.6068330660171624</v>
      </c>
      <c r="DZ206" s="158">
        <f t="shared" si="418"/>
        <v>0</v>
      </c>
      <c r="EA206" s="159">
        <f t="shared" si="419"/>
        <v>-5.6068330660171624</v>
      </c>
      <c r="EB206" s="143"/>
      <c r="EC206" s="142"/>
      <c r="ED206" s="24">
        <f t="shared" si="420"/>
        <v>4.5360232350312781</v>
      </c>
      <c r="EE206" s="158">
        <f t="shared" si="421"/>
        <v>0</v>
      </c>
      <c r="EF206" s="159">
        <f t="shared" si="422"/>
        <v>4.5360232350312781</v>
      </c>
      <c r="EG206" s="143"/>
      <c r="EH206" s="142"/>
      <c r="EI206" s="24">
        <f t="shared" si="423"/>
        <v>14.678879536079718</v>
      </c>
      <c r="EJ206" s="158">
        <f t="shared" si="424"/>
        <v>0</v>
      </c>
      <c r="EK206" s="159">
        <f t="shared" si="425"/>
        <v>14.678879536079718</v>
      </c>
      <c r="EL206" s="143"/>
      <c r="EM206" s="142"/>
      <c r="EN206" s="24">
        <f t="shared" si="426"/>
        <v>24.821735837128159</v>
      </c>
      <c r="EO206" s="158">
        <f t="shared" si="427"/>
        <v>0</v>
      </c>
      <c r="EP206" s="159">
        <f t="shared" si="428"/>
        <v>24.821735837128159</v>
      </c>
      <c r="EQ206" s="143"/>
      <c r="ER206" s="142"/>
      <c r="ES206" s="51"/>
      <c r="ET206" s="80"/>
      <c r="EU206" s="67"/>
      <c r="EV206" s="34"/>
    </row>
    <row r="207" spans="1:152" ht="17" thickBot="1">
      <c r="A207">
        <f t="shared" si="330"/>
        <v>2036</v>
      </c>
      <c r="B207" s="13">
        <v>49949</v>
      </c>
      <c r="C207" s="111">
        <f t="shared" si="331"/>
        <v>3.2789999999999999</v>
      </c>
      <c r="D207" s="108">
        <f t="shared" si="311"/>
        <v>19.361565332574553</v>
      </c>
      <c r="E207" s="158">
        <f t="shared" si="312"/>
        <v>-0.15766992913051905</v>
      </c>
      <c r="F207" s="159">
        <f t="shared" si="429"/>
        <v>16.30882869873161</v>
      </c>
      <c r="G207" s="141">
        <f t="shared" si="313"/>
        <v>0.37302125405703812</v>
      </c>
      <c r="H207" s="80">
        <f t="shared" si="430"/>
        <v>26.583840713438789</v>
      </c>
      <c r="I207" s="24">
        <f t="shared" si="314"/>
        <v>25.262933414895315</v>
      </c>
      <c r="J207" s="158">
        <f t="shared" si="315"/>
        <v>-0.17126144572160176</v>
      </c>
      <c r="K207" s="159">
        <f t="shared" si="431"/>
        <v>20.936366915091781</v>
      </c>
      <c r="L207" s="143">
        <f t="shared" si="316"/>
        <v>0.34886118460403814</v>
      </c>
      <c r="M207" s="142">
        <f t="shared" si="317"/>
        <v>34.076190292588635</v>
      </c>
      <c r="N207" s="24">
        <f t="shared" si="318"/>
        <v>31.164301497216073</v>
      </c>
      <c r="O207" s="158">
        <f t="shared" si="319"/>
        <v>-0.18485296231268444</v>
      </c>
      <c r="P207" s="159">
        <f t="shared" si="432"/>
        <v>25.403488047050054</v>
      </c>
      <c r="Q207" s="143">
        <f t="shared" si="320"/>
        <v>0.32470111515103811</v>
      </c>
      <c r="R207" s="142">
        <f t="shared" si="433"/>
        <v>41.283384946265301</v>
      </c>
      <c r="S207" s="24">
        <f t="shared" si="321"/>
        <v>37.065669579536838</v>
      </c>
      <c r="T207" s="158">
        <f t="shared" si="322"/>
        <v>-0.19844447890376715</v>
      </c>
      <c r="U207" s="159">
        <f t="shared" si="323"/>
        <v>29.710192094606438</v>
      </c>
      <c r="V207" s="143">
        <f t="shared" si="324"/>
        <v>0.30054104569803808</v>
      </c>
      <c r="W207" s="142">
        <f t="shared" si="325"/>
        <v>48.205424674468802</v>
      </c>
      <c r="X207" s="24">
        <f t="shared" si="326"/>
        <v>42.967037661857596</v>
      </c>
      <c r="Y207" s="158">
        <f t="shared" si="327"/>
        <v>-0.21203599549484986</v>
      </c>
      <c r="Z207" s="159">
        <f t="shared" si="434"/>
        <v>33.856479057760914</v>
      </c>
      <c r="AA207" s="143">
        <f t="shared" si="328"/>
        <v>0.27638097624503805</v>
      </c>
      <c r="AB207" s="142">
        <f t="shared" si="435"/>
        <v>54.842309477199116</v>
      </c>
      <c r="AC207" s="144" t="e">
        <v>#REF!</v>
      </c>
      <c r="AD207" s="80" t="e">
        <f t="shared" si="332"/>
        <v>#REF!</v>
      </c>
      <c r="AE207">
        <v>28.84</v>
      </c>
      <c r="AG207" s="135">
        <f t="shared" si="333"/>
        <v>49949</v>
      </c>
      <c r="AH207" s="108">
        <f t="shared" si="334"/>
        <v>25.631582962206689</v>
      </c>
      <c r="AI207" s="158">
        <f t="shared" si="335"/>
        <v>-6.2787146903429694E-2</v>
      </c>
      <c r="AJ207" s="159">
        <f t="shared" si="336"/>
        <v>24.022248997391173</v>
      </c>
      <c r="AK207" s="143">
        <f t="shared" si="337"/>
        <v>0.27811204738571604</v>
      </c>
      <c r="AL207" s="142">
        <f t="shared" si="338"/>
        <v>32.760034977562825</v>
      </c>
      <c r="AM207" s="24">
        <f t="shared" si="339"/>
        <v>27.214673171624685</v>
      </c>
      <c r="AN207" s="158">
        <f t="shared" si="340"/>
        <v>-7.4220057162474276E-2</v>
      </c>
      <c r="AO207" s="159">
        <f t="shared" si="341"/>
        <v>25.194798573168647</v>
      </c>
      <c r="AP207" s="143">
        <f t="shared" si="342"/>
        <v>0.25923050175241275</v>
      </c>
      <c r="AQ207" s="142">
        <f t="shared" si="343"/>
        <v>34.26954655293288</v>
      </c>
      <c r="AR207" s="24">
        <f t="shared" si="344"/>
        <v>28.797763381042675</v>
      </c>
      <c r="AS207" s="158">
        <f t="shared" si="345"/>
        <v>-8.5652967421518802E-2</v>
      </c>
      <c r="AT207" s="159">
        <f t="shared" si="346"/>
        <v>26.331149492353617</v>
      </c>
      <c r="AU207" s="143">
        <f t="shared" si="347"/>
        <v>0.2403489561191095</v>
      </c>
      <c r="AV207" s="142">
        <f t="shared" si="348"/>
        <v>35.719275748241394</v>
      </c>
      <c r="AW207" s="24">
        <f t="shared" si="349"/>
        <v>30.380853590460667</v>
      </c>
      <c r="AX207" s="158">
        <f t="shared" si="350"/>
        <v>-9.7085877680563357E-2</v>
      </c>
      <c r="AY207" s="159">
        <f t="shared" si="351"/>
        <v>27.431301754946102</v>
      </c>
      <c r="AZ207" s="143">
        <f t="shared" si="352"/>
        <v>0.2214674104858062</v>
      </c>
      <c r="BA207" s="142">
        <f t="shared" si="353"/>
        <v>37.109222563488402</v>
      </c>
      <c r="BB207" s="24">
        <f t="shared" si="329"/>
        <v>31.96394379987866</v>
      </c>
      <c r="BC207" s="158">
        <f t="shared" si="354"/>
        <v>-0.10851878793960791</v>
      </c>
      <c r="BD207" s="159">
        <f t="shared" si="355"/>
        <v>28.495255360946082</v>
      </c>
      <c r="BE207" s="143">
        <f t="shared" si="356"/>
        <v>0.20258586485250291</v>
      </c>
      <c r="BF207" s="142">
        <f t="shared" si="357"/>
        <v>38.439386998673875</v>
      </c>
      <c r="BG207" s="153" t="e">
        <v>#REF!</v>
      </c>
      <c r="BH207" s="80" t="e">
        <f t="shared" si="358"/>
        <v>#REF!</v>
      </c>
      <c r="BI207" s="24">
        <v>26.79</v>
      </c>
      <c r="BJ207" s="154">
        <v>31.45</v>
      </c>
      <c r="BK207" s="135">
        <f t="shared" si="359"/>
        <v>49949</v>
      </c>
      <c r="BL207" s="108">
        <f t="shared" si="360"/>
        <v>23.650711173530009</v>
      </c>
      <c r="BM207" s="158">
        <f t="shared" si="361"/>
        <v>-0.23555820230653235</v>
      </c>
      <c r="BN207" s="159">
        <f t="shared" si="362"/>
        <v>18.079592166222263</v>
      </c>
      <c r="BO207" s="141">
        <f t="shared" si="363"/>
        <v>0.24137831536055987</v>
      </c>
      <c r="BP207" s="142">
        <f t="shared" si="364"/>
        <v>29.359479993675855</v>
      </c>
      <c r="BQ207" s="24">
        <f t="shared" si="365"/>
        <v>25.434115394824492</v>
      </c>
      <c r="BR207" s="158">
        <f t="shared" si="366"/>
        <v>-0.23754568408317636</v>
      </c>
      <c r="BS207" s="159">
        <f t="shared" si="367"/>
        <v>19.39235105431046</v>
      </c>
      <c r="BT207" s="143">
        <f t="shared" si="368"/>
        <v>0.22467146773109009</v>
      </c>
      <c r="BU207" s="142">
        <f t="shared" si="369"/>
        <v>31.148435431021625</v>
      </c>
      <c r="BV207" s="24">
        <f t="shared" si="370"/>
        <v>27.217519616118981</v>
      </c>
      <c r="BW207" s="158">
        <f t="shared" si="371"/>
        <v>-0.2395331658598204</v>
      </c>
      <c r="BX207" s="159">
        <f t="shared" si="372"/>
        <v>20.698020975618238</v>
      </c>
      <c r="BY207" s="143">
        <f t="shared" si="373"/>
        <v>0.20796462010162026</v>
      </c>
      <c r="BZ207" s="142">
        <f t="shared" si="374"/>
        <v>32.877800743193561</v>
      </c>
      <c r="CA207" s="24">
        <f t="shared" si="375"/>
        <v>29.000923837413463</v>
      </c>
      <c r="CB207" s="158">
        <f t="shared" si="376"/>
        <v>-0.24152064763646444</v>
      </c>
      <c r="CC207" s="159">
        <f t="shared" si="377"/>
        <v>21.996601930145584</v>
      </c>
      <c r="CD207" s="143">
        <f t="shared" si="378"/>
        <v>0.19125777247215042</v>
      </c>
      <c r="CE207" s="142">
        <f t="shared" si="379"/>
        <v>34.547575930191655</v>
      </c>
      <c r="CF207" s="24">
        <f t="shared" si="380"/>
        <v>30.784328058707956</v>
      </c>
      <c r="CG207" s="158">
        <f t="shared" si="381"/>
        <v>-0.24350812941310848</v>
      </c>
      <c r="CH207" s="159">
        <f t="shared" si="382"/>
        <v>23.28809391789251</v>
      </c>
      <c r="CI207" s="143">
        <f t="shared" si="383"/>
        <v>0.17455092484268059</v>
      </c>
      <c r="CJ207" s="142">
        <f t="shared" si="384"/>
        <v>36.157760992015916</v>
      </c>
      <c r="CK207" s="15" t="e">
        <v>#REF!</v>
      </c>
      <c r="CL207" s="80" t="e">
        <f t="shared" si="385"/>
        <v>#REF!</v>
      </c>
      <c r="CM207" s="15"/>
      <c r="CN207" s="34">
        <v>29.43</v>
      </c>
      <c r="CO207" s="135">
        <f t="shared" si="386"/>
        <v>49949</v>
      </c>
      <c r="CP207" s="108">
        <f t="shared" si="387"/>
        <v>26.465474981177593</v>
      </c>
      <c r="CQ207" s="158">
        <f t="shared" si="388"/>
        <v>-7.0506973081467084E-2</v>
      </c>
      <c r="CR207" s="159">
        <f t="shared" si="389"/>
        <v>24.599474449091463</v>
      </c>
      <c r="CS207" s="141">
        <f t="shared" si="390"/>
        <v>0.35883236312942163</v>
      </c>
      <c r="CT207" s="142">
        <f t="shared" si="391"/>
        <v>35.962143910016138</v>
      </c>
      <c r="CU207" s="24">
        <f t="shared" si="392"/>
        <v>28.183705686280963</v>
      </c>
      <c r="CV207" s="158">
        <f t="shared" si="393"/>
        <v>-6.8140698253226051E-2</v>
      </c>
      <c r="CW207" s="159">
        <f t="shared" si="394"/>
        <v>26.263248301454361</v>
      </c>
      <c r="CX207" s="143">
        <f t="shared" si="395"/>
        <v>0.33061004839042812</v>
      </c>
      <c r="CY207" s="142">
        <f t="shared" si="396"/>
        <v>37.501521987043894</v>
      </c>
      <c r="CZ207" s="24">
        <f t="shared" si="397"/>
        <v>29.901936391384325</v>
      </c>
      <c r="DA207" s="158">
        <f t="shared" si="398"/>
        <v>-6.5774423424985046E-2</v>
      </c>
      <c r="DB207" s="159">
        <f t="shared" si="399"/>
        <v>27.935153765950442</v>
      </c>
      <c r="DC207" s="143">
        <f t="shared" si="400"/>
        <v>0.30238773365143473</v>
      </c>
      <c r="DD207" s="142">
        <f t="shared" si="401"/>
        <v>38.943915168564388</v>
      </c>
      <c r="DE207" s="24">
        <f t="shared" si="402"/>
        <v>31.620167096487688</v>
      </c>
      <c r="DF207" s="158">
        <f t="shared" si="403"/>
        <v>-6.3408148596744013E-2</v>
      </c>
      <c r="DG207" s="159">
        <f t="shared" si="404"/>
        <v>29.615190842579718</v>
      </c>
      <c r="DH207" s="143">
        <f t="shared" si="405"/>
        <v>0.27416541891244139</v>
      </c>
      <c r="DI207" s="142">
        <f t="shared" si="406"/>
        <v>40.289323454577627</v>
      </c>
      <c r="DJ207" s="24">
        <f t="shared" si="407"/>
        <v>33.338397801591057</v>
      </c>
      <c r="DK207" s="158">
        <f t="shared" si="408"/>
        <v>-6.1041873768502987E-2</v>
      </c>
      <c r="DL207" s="159">
        <f t="shared" si="409"/>
        <v>31.303359531342199</v>
      </c>
      <c r="DM207" s="143">
        <f t="shared" si="410"/>
        <v>0.24594310417344789</v>
      </c>
      <c r="DN207" s="142">
        <f t="shared" si="411"/>
        <v>41.53774684508361</v>
      </c>
      <c r="DO207" s="51" t="e">
        <v>#REF!</v>
      </c>
      <c r="DP207" s="80" t="e">
        <f t="shared" si="412"/>
        <v>#REF!</v>
      </c>
      <c r="DQ207" s="15"/>
      <c r="DR207">
        <v>38.32</v>
      </c>
      <c r="DS207" s="135">
        <f t="shared" si="413"/>
        <v>49949</v>
      </c>
      <c r="DT207" s="108">
        <f t="shared" si="414"/>
        <v>-15.973780214849398</v>
      </c>
      <c r="DU207" s="158">
        <f t="shared" si="415"/>
        <v>0</v>
      </c>
      <c r="DV207" s="159">
        <f t="shared" si="416"/>
        <v>-15.973780214849398</v>
      </c>
      <c r="DW207" s="141"/>
      <c r="DX207" s="142"/>
      <c r="DY207" s="24">
        <f t="shared" si="417"/>
        <v>-5.6866086060842171</v>
      </c>
      <c r="DZ207" s="158">
        <f t="shared" si="418"/>
        <v>0</v>
      </c>
      <c r="EA207" s="159">
        <f t="shared" si="419"/>
        <v>-5.6866086060842171</v>
      </c>
      <c r="EB207" s="143"/>
      <c r="EC207" s="142"/>
      <c r="ED207" s="24">
        <f t="shared" si="420"/>
        <v>4.600563002680965</v>
      </c>
      <c r="EE207" s="158">
        <f t="shared" si="421"/>
        <v>0</v>
      </c>
      <c r="EF207" s="159">
        <f t="shared" si="422"/>
        <v>4.600563002680965</v>
      </c>
      <c r="EG207" s="143"/>
      <c r="EH207" s="142"/>
      <c r="EI207" s="24">
        <f t="shared" si="423"/>
        <v>14.887734611446147</v>
      </c>
      <c r="EJ207" s="158">
        <f t="shared" si="424"/>
        <v>0</v>
      </c>
      <c r="EK207" s="159">
        <f t="shared" si="425"/>
        <v>14.887734611446147</v>
      </c>
      <c r="EL207" s="143"/>
      <c r="EM207" s="142"/>
      <c r="EN207" s="24">
        <f t="shared" si="426"/>
        <v>25.17490622021133</v>
      </c>
      <c r="EO207" s="158">
        <f t="shared" si="427"/>
        <v>0</v>
      </c>
      <c r="EP207" s="159">
        <f t="shared" si="428"/>
        <v>25.17490622021133</v>
      </c>
      <c r="EQ207" s="143"/>
      <c r="ER207" s="142"/>
      <c r="ES207" s="51"/>
      <c r="ET207" s="80"/>
      <c r="EU207" s="67"/>
      <c r="EV207" s="34"/>
    </row>
    <row r="208" spans="1:152" ht="17" thickBot="1">
      <c r="A208">
        <f t="shared" si="330"/>
        <v>2036</v>
      </c>
      <c r="B208" s="13">
        <v>49980</v>
      </c>
      <c r="C208" s="111">
        <f t="shared" si="331"/>
        <v>3.351</v>
      </c>
      <c r="D208" s="108">
        <f t="shared" si="311"/>
        <v>19.786704919017179</v>
      </c>
      <c r="E208" s="158">
        <f t="shared" si="312"/>
        <v>-0.15864907356991975</v>
      </c>
      <c r="F208" s="159">
        <f t="shared" si="429"/>
        <v>16.647562514613728</v>
      </c>
      <c r="G208" s="141">
        <f t="shared" si="313"/>
        <v>0.37128074206178663</v>
      </c>
      <c r="H208" s="80">
        <f t="shared" si="430"/>
        <v>27.133127404307483</v>
      </c>
      <c r="I208" s="24">
        <f t="shared" si="314"/>
        <v>25.817654734161085</v>
      </c>
      <c r="J208" s="158">
        <f t="shared" si="315"/>
        <v>-0.17253903151341413</v>
      </c>
      <c r="K208" s="159">
        <f t="shared" si="431"/>
        <v>21.36310159038122</v>
      </c>
      <c r="L208" s="143">
        <f t="shared" si="316"/>
        <v>0.34659016788154784</v>
      </c>
      <c r="M208" s="142">
        <f t="shared" si="317"/>
        <v>34.765800022781811</v>
      </c>
      <c r="N208" s="24">
        <f t="shared" si="318"/>
        <v>31.848604549304991</v>
      </c>
      <c r="O208" s="158">
        <f t="shared" si="319"/>
        <v>-0.18642898945690853</v>
      </c>
      <c r="P208" s="159">
        <f t="shared" si="432"/>
        <v>25.91110138756536</v>
      </c>
      <c r="Q208" s="143">
        <f t="shared" si="320"/>
        <v>0.32189959370130905</v>
      </c>
      <c r="R208" s="142">
        <f t="shared" si="433"/>
        <v>42.100657413679933</v>
      </c>
      <c r="S208" s="24">
        <f t="shared" si="321"/>
        <v>37.8795543644489</v>
      </c>
      <c r="T208" s="158">
        <f t="shared" si="322"/>
        <v>-0.20031894740040293</v>
      </c>
      <c r="U208" s="159">
        <f t="shared" si="323"/>
        <v>30.291561906166159</v>
      </c>
      <c r="V208" s="143">
        <f t="shared" si="324"/>
        <v>0.29720901952107021</v>
      </c>
      <c r="W208" s="142">
        <f t="shared" si="325"/>
        <v>49.137699577001833</v>
      </c>
      <c r="X208" s="24">
        <f t="shared" si="326"/>
        <v>43.910504179592806</v>
      </c>
      <c r="Y208" s="158">
        <f t="shared" si="327"/>
        <v>-0.21420890534389733</v>
      </c>
      <c r="Z208" s="159">
        <f t="shared" si="434"/>
        <v>34.504483146183603</v>
      </c>
      <c r="AA208" s="143">
        <f t="shared" si="328"/>
        <v>0.27251844534083136</v>
      </c>
      <c r="AB208" s="142">
        <f t="shared" si="435"/>
        <v>55.876926512747517</v>
      </c>
      <c r="AC208" s="144" t="e">
        <v>#REF!</v>
      </c>
      <c r="AD208" s="80" t="e">
        <f t="shared" si="332"/>
        <v>#REF!</v>
      </c>
      <c r="AE208">
        <v>22.06</v>
      </c>
      <c r="AG208" s="135">
        <f t="shared" si="333"/>
        <v>49980</v>
      </c>
      <c r="AH208" s="108">
        <f t="shared" si="334"/>
        <v>26.194399056527789</v>
      </c>
      <c r="AI208" s="158">
        <f t="shared" si="335"/>
        <v>-6.6851745282245204E-2</v>
      </c>
      <c r="AJ208" s="159">
        <f t="shared" si="336"/>
        <v>24.443257762979307</v>
      </c>
      <c r="AK208" s="143">
        <f t="shared" si="337"/>
        <v>0.27139932962341734</v>
      </c>
      <c r="AL208" s="142">
        <f t="shared" si="338"/>
        <v>33.303541400357709</v>
      </c>
      <c r="AM208" s="24">
        <f t="shared" si="339"/>
        <v>27.81225062461553</v>
      </c>
      <c r="AN208" s="158">
        <f t="shared" si="340"/>
        <v>-7.853569840150669E-2</v>
      </c>
      <c r="AO208" s="159">
        <f t="shared" si="341"/>
        <v>25.627996097693611</v>
      </c>
      <c r="AP208" s="143">
        <f t="shared" si="342"/>
        <v>0.25210318463494541</v>
      </c>
      <c r="AQ208" s="142">
        <f t="shared" si="343"/>
        <v>34.823807578946358</v>
      </c>
      <c r="AR208" s="24">
        <f t="shared" si="344"/>
        <v>29.430102192703266</v>
      </c>
      <c r="AS208" s="158">
        <f t="shared" si="345"/>
        <v>-9.0219651520768121E-2</v>
      </c>
      <c r="AT208" s="159">
        <f t="shared" si="346"/>
        <v>26.774928628656983</v>
      </c>
      <c r="AU208" s="143">
        <f t="shared" si="347"/>
        <v>0.23280703964647353</v>
      </c>
      <c r="AV208" s="142">
        <f t="shared" si="348"/>
        <v>36.281637160679701</v>
      </c>
      <c r="AW208" s="24">
        <f t="shared" si="349"/>
        <v>31.047953760791003</v>
      </c>
      <c r="AX208" s="158">
        <f t="shared" si="350"/>
        <v>-0.10190360464002955</v>
      </c>
      <c r="AY208" s="159">
        <f t="shared" si="351"/>
        <v>27.884055355869439</v>
      </c>
      <c r="AZ208" s="143">
        <f t="shared" si="352"/>
        <v>0.21351089465800166</v>
      </c>
      <c r="BA208" s="142">
        <f t="shared" si="353"/>
        <v>37.677030145557758</v>
      </c>
      <c r="BB208" s="24">
        <f t="shared" si="329"/>
        <v>32.66580532887874</v>
      </c>
      <c r="BC208" s="158">
        <f t="shared" si="354"/>
        <v>-0.11358755775929101</v>
      </c>
      <c r="BD208" s="159">
        <f t="shared" si="355"/>
        <v>28.95537627933097</v>
      </c>
      <c r="BE208" s="143">
        <f t="shared" si="356"/>
        <v>0.19421474966952978</v>
      </c>
      <c r="BF208" s="142">
        <f t="shared" si="357"/>
        <v>39.009986533580516</v>
      </c>
      <c r="BG208" s="153" t="e">
        <v>#REF!</v>
      </c>
      <c r="BH208" s="80" t="e">
        <f t="shared" si="358"/>
        <v>#REF!</v>
      </c>
      <c r="BI208" s="24">
        <v>24.48</v>
      </c>
      <c r="BJ208" s="154">
        <v>25.94</v>
      </c>
      <c r="BK208" s="135">
        <f t="shared" si="359"/>
        <v>49980</v>
      </c>
      <c r="BL208" s="108">
        <f t="shared" si="360"/>
        <v>24.170031455473943</v>
      </c>
      <c r="BM208" s="158">
        <f t="shared" si="361"/>
        <v>-0.23613694916845018</v>
      </c>
      <c r="BN208" s="159">
        <f t="shared" si="362"/>
        <v>18.462593966272852</v>
      </c>
      <c r="BO208" s="141">
        <f t="shared" si="363"/>
        <v>0.23651334716224923</v>
      </c>
      <c r="BP208" s="142">
        <f t="shared" si="364"/>
        <v>29.886566496024933</v>
      </c>
      <c r="BQ208" s="24">
        <f t="shared" si="365"/>
        <v>25.992595513283586</v>
      </c>
      <c r="BR208" s="158">
        <f t="shared" si="366"/>
        <v>-0.2381680718990187</v>
      </c>
      <c r="BS208" s="159">
        <f t="shared" si="367"/>
        <v>19.801989156233752</v>
      </c>
      <c r="BT208" s="143">
        <f t="shared" si="368"/>
        <v>0.21943965200935101</v>
      </c>
      <c r="BU208" s="142">
        <f t="shared" si="369"/>
        <v>31.69640162753835</v>
      </c>
      <c r="BV208" s="24">
        <f t="shared" si="370"/>
        <v>27.815159571093233</v>
      </c>
      <c r="BW208" s="158">
        <f t="shared" si="371"/>
        <v>-0.24019919462958722</v>
      </c>
      <c r="BX208" s="159">
        <f t="shared" si="372"/>
        <v>21.133980643623186</v>
      </c>
      <c r="BY208" s="143">
        <f t="shared" si="373"/>
        <v>0.2023659568564527</v>
      </c>
      <c r="BZ208" s="142">
        <f t="shared" si="374"/>
        <v>33.444000952812431</v>
      </c>
      <c r="CA208" s="24">
        <f t="shared" si="375"/>
        <v>29.637723628902872</v>
      </c>
      <c r="CB208" s="158">
        <f t="shared" si="376"/>
        <v>-0.24223031736015571</v>
      </c>
      <c r="CC208" s="159">
        <f t="shared" si="377"/>
        <v>22.458568428441147</v>
      </c>
      <c r="CD208" s="143">
        <f t="shared" si="378"/>
        <v>0.18529226170355451</v>
      </c>
      <c r="CE208" s="142">
        <f t="shared" si="379"/>
        <v>35.129364471847161</v>
      </c>
      <c r="CF208" s="24">
        <f t="shared" si="380"/>
        <v>31.460287686712523</v>
      </c>
      <c r="CG208" s="158">
        <f t="shared" si="381"/>
        <v>-0.24426144009072426</v>
      </c>
      <c r="CH208" s="159">
        <f t="shared" si="382"/>
        <v>23.775752510687642</v>
      </c>
      <c r="CI208" s="143">
        <f t="shared" si="383"/>
        <v>0.1682185665506562</v>
      </c>
      <c r="CJ208" s="142">
        <f t="shared" si="384"/>
        <v>36.752492184642563</v>
      </c>
      <c r="CK208" s="15" t="e">
        <v>#REF!</v>
      </c>
      <c r="CL208" s="80" t="e">
        <f t="shared" si="385"/>
        <v>#REF!</v>
      </c>
      <c r="CM208" s="15"/>
      <c r="CN208" s="34">
        <v>23.2</v>
      </c>
      <c r="CO208" s="135">
        <f t="shared" si="386"/>
        <v>49980</v>
      </c>
      <c r="CP208" s="108">
        <f t="shared" si="387"/>
        <v>27.046601604735017</v>
      </c>
      <c r="CQ208" s="158">
        <f t="shared" si="388"/>
        <v>-6.9706670015493244E-2</v>
      </c>
      <c r="CR208" s="159">
        <f t="shared" si="389"/>
        <v>25.161273071633243</v>
      </c>
      <c r="CS208" s="141">
        <f t="shared" si="390"/>
        <v>0.34928723137002876</v>
      </c>
      <c r="CT208" s="142">
        <f t="shared" si="391"/>
        <v>36.493634197221091</v>
      </c>
      <c r="CU208" s="24">
        <f t="shared" si="392"/>
        <v>28.802561071890061</v>
      </c>
      <c r="CV208" s="158">
        <f t="shared" si="393"/>
        <v>-6.7288436728077661E-2</v>
      </c>
      <c r="CW208" s="159">
        <f t="shared" si="394"/>
        <v>26.864481763597592</v>
      </c>
      <c r="CX208" s="143">
        <f t="shared" si="395"/>
        <v>0.32044521347116717</v>
      </c>
      <c r="CY208" s="142">
        <f t="shared" si="396"/>
        <v>38.032203903088202</v>
      </c>
      <c r="CZ208" s="24">
        <f t="shared" si="397"/>
        <v>30.558520539045098</v>
      </c>
      <c r="DA208" s="158">
        <f t="shared" si="398"/>
        <v>-6.4870203440662078E-2</v>
      </c>
      <c r="DB208" s="159">
        <f t="shared" si="399"/>
        <v>28.576183094831592</v>
      </c>
      <c r="DC208" s="143">
        <f t="shared" si="400"/>
        <v>0.29160319557230563</v>
      </c>
      <c r="DD208" s="142">
        <f t="shared" si="401"/>
        <v>39.469482780192585</v>
      </c>
      <c r="DE208" s="24">
        <f t="shared" si="402"/>
        <v>32.314480006200135</v>
      </c>
      <c r="DF208" s="158">
        <f t="shared" si="403"/>
        <v>-6.2451970153246515E-2</v>
      </c>
      <c r="DG208" s="159">
        <f t="shared" si="404"/>
        <v>30.296377065335243</v>
      </c>
      <c r="DH208" s="143">
        <f t="shared" si="405"/>
        <v>0.2627611776734442</v>
      </c>
      <c r="DI208" s="142">
        <f t="shared" si="406"/>
        <v>40.805470828534247</v>
      </c>
      <c r="DJ208" s="24">
        <f t="shared" si="407"/>
        <v>34.070439473355179</v>
      </c>
      <c r="DK208" s="158">
        <f t="shared" si="408"/>
        <v>-6.0033736865830939E-2</v>
      </c>
      <c r="DL208" s="159">
        <f t="shared" si="409"/>
        <v>32.025063675108555</v>
      </c>
      <c r="DM208" s="143">
        <f t="shared" si="410"/>
        <v>0.23391915977458255</v>
      </c>
      <c r="DN208" s="142">
        <f t="shared" si="411"/>
        <v>42.040168048113195</v>
      </c>
      <c r="DO208" s="51" t="e">
        <v>#REF!</v>
      </c>
      <c r="DP208" s="80" t="e">
        <f t="shared" si="412"/>
        <v>#REF!</v>
      </c>
      <c r="DQ208" s="15"/>
      <c r="DR208">
        <v>32.5</v>
      </c>
      <c r="DS208" s="135">
        <f t="shared" si="413"/>
        <v>49980</v>
      </c>
      <c r="DT208" s="108">
        <f t="shared" si="414"/>
        <v>-16.324531107032733</v>
      </c>
      <c r="DU208" s="158">
        <f t="shared" si="415"/>
        <v>0</v>
      </c>
      <c r="DV208" s="159">
        <f t="shared" si="416"/>
        <v>-16.324531107032733</v>
      </c>
      <c r="DW208" s="141"/>
      <c r="DX208" s="142"/>
      <c r="DY208" s="24">
        <f t="shared" si="417"/>
        <v>-5.8114746687978691</v>
      </c>
      <c r="DZ208" s="158">
        <f t="shared" si="418"/>
        <v>0</v>
      </c>
      <c r="EA208" s="159">
        <f t="shared" si="419"/>
        <v>-5.8114746687978691</v>
      </c>
      <c r="EB208" s="143"/>
      <c r="EC208" s="142"/>
      <c r="ED208" s="24">
        <f t="shared" si="420"/>
        <v>4.7015817694369968</v>
      </c>
      <c r="EE208" s="158">
        <f t="shared" si="421"/>
        <v>0</v>
      </c>
      <c r="EF208" s="159">
        <f t="shared" si="422"/>
        <v>4.7015817694369968</v>
      </c>
      <c r="EG208" s="143"/>
      <c r="EH208" s="142"/>
      <c r="EI208" s="24">
        <f t="shared" si="423"/>
        <v>15.214638207671863</v>
      </c>
      <c r="EJ208" s="158">
        <f t="shared" si="424"/>
        <v>0</v>
      </c>
      <c r="EK208" s="159">
        <f t="shared" si="425"/>
        <v>15.214638207671863</v>
      </c>
      <c r="EL208" s="143"/>
      <c r="EM208" s="142"/>
      <c r="EN208" s="24">
        <f t="shared" si="426"/>
        <v>25.72769464590673</v>
      </c>
      <c r="EO208" s="158">
        <f t="shared" si="427"/>
        <v>0</v>
      </c>
      <c r="EP208" s="159">
        <f t="shared" si="428"/>
        <v>25.72769464590673</v>
      </c>
      <c r="EQ208" s="143"/>
      <c r="ER208" s="142"/>
      <c r="ES208" s="51"/>
      <c r="ET208" s="80"/>
      <c r="EU208" s="67"/>
      <c r="EV208" s="34"/>
    </row>
    <row r="209" spans="1:152" ht="17" thickBot="1">
      <c r="A209">
        <f t="shared" si="330"/>
        <v>2036</v>
      </c>
      <c r="B209" s="13">
        <v>50010</v>
      </c>
      <c r="C209" s="111">
        <f t="shared" si="331"/>
        <v>3.5059999999999998</v>
      </c>
      <c r="D209" s="108">
        <f t="shared" si="311"/>
        <v>20.701935973164495</v>
      </c>
      <c r="E209" s="158">
        <f t="shared" si="312"/>
        <v>-0.16075695396029618</v>
      </c>
      <c r="F209" s="159">
        <f t="shared" si="429"/>
        <v>17.37395580503749</v>
      </c>
      <c r="G209" s="141">
        <f t="shared" si="313"/>
        <v>0.36753380651645362</v>
      </c>
      <c r="H209" s="80">
        <f t="shared" si="430"/>
        <v>28.310597303641543</v>
      </c>
      <c r="I209" s="24">
        <f t="shared" si="314"/>
        <v>27.011846463136006</v>
      </c>
      <c r="J209" s="158">
        <f t="shared" si="315"/>
        <v>-0.17528938981523243</v>
      </c>
      <c r="K209" s="159">
        <f t="shared" si="431"/>
        <v>22.27695637883015</v>
      </c>
      <c r="L209" s="143">
        <f t="shared" si="316"/>
        <v>0.34170117354840907</v>
      </c>
      <c r="M209" s="142">
        <f t="shared" si="317"/>
        <v>36.241826099299018</v>
      </c>
      <c r="N209" s="24">
        <f t="shared" si="318"/>
        <v>33.321756953107517</v>
      </c>
      <c r="O209" s="158">
        <f t="shared" si="319"/>
        <v>-0.18982182567016867</v>
      </c>
      <c r="P209" s="159">
        <f t="shared" si="432"/>
        <v>26.996560213731009</v>
      </c>
      <c r="Q209" s="143">
        <f t="shared" si="320"/>
        <v>0.31586854058036451</v>
      </c>
      <c r="R209" s="142">
        <f t="shared" si="433"/>
        <v>43.8470516914592</v>
      </c>
      <c r="S209" s="24">
        <f t="shared" si="321"/>
        <v>39.631667443079031</v>
      </c>
      <c r="T209" s="158">
        <f t="shared" si="322"/>
        <v>-0.20435426152510491</v>
      </c>
      <c r="U209" s="159">
        <f t="shared" si="323"/>
        <v>31.532767309740073</v>
      </c>
      <c r="V209" s="143">
        <f t="shared" si="324"/>
        <v>0.29003590761231995</v>
      </c>
      <c r="W209" s="142">
        <f t="shared" si="325"/>
        <v>51.126274080122094</v>
      </c>
      <c r="X209" s="24">
        <f t="shared" si="326"/>
        <v>45.941577933050539</v>
      </c>
      <c r="Y209" s="158">
        <f t="shared" si="327"/>
        <v>-0.21888669738004116</v>
      </c>
      <c r="Z209" s="159">
        <f t="shared" si="434"/>
        <v>35.88557766685733</v>
      </c>
      <c r="AA209" s="143">
        <f t="shared" si="328"/>
        <v>0.2642032746442754</v>
      </c>
      <c r="AB209" s="142">
        <f t="shared" si="435"/>
        <v>58.079493265287674</v>
      </c>
      <c r="AC209" s="144" t="e">
        <v>#REF!</v>
      </c>
      <c r="AD209" s="80" t="e">
        <f t="shared" si="332"/>
        <v>#REF!</v>
      </c>
      <c r="AE209">
        <v>24.69</v>
      </c>
      <c r="AG209" s="135">
        <f t="shared" si="333"/>
        <v>50010</v>
      </c>
      <c r="AH209" s="108">
        <f t="shared" si="334"/>
        <v>27.40601703735793</v>
      </c>
      <c r="AI209" s="158">
        <f t="shared" si="335"/>
        <v>-7.5601922347750802E-2</v>
      </c>
      <c r="AJ209" s="159">
        <f t="shared" si="336"/>
        <v>25.334069465438461</v>
      </c>
      <c r="AK209" s="143">
        <f t="shared" si="337"/>
        <v>0.2569483399962465</v>
      </c>
      <c r="AL209" s="142">
        <f t="shared" si="338"/>
        <v>34.447947621015899</v>
      </c>
      <c r="AM209" s="24">
        <f t="shared" si="339"/>
        <v>29.09870208591526</v>
      </c>
      <c r="AN209" s="158">
        <f t="shared" si="340"/>
        <v>-8.782631495775696E-2</v>
      </c>
      <c r="AO209" s="159">
        <f t="shared" si="341"/>
        <v>26.543070311655729</v>
      </c>
      <c r="AP209" s="143">
        <f t="shared" si="342"/>
        <v>0.23675965472928667</v>
      </c>
      <c r="AQ209" s="142">
        <f t="shared" si="343"/>
        <v>35.988100744846932</v>
      </c>
      <c r="AR209" s="24">
        <f t="shared" si="344"/>
        <v>30.79138713447259</v>
      </c>
      <c r="AS209" s="158">
        <f t="shared" si="345"/>
        <v>-0.10005070756776314</v>
      </c>
      <c r="AT209" s="159">
        <f t="shared" si="346"/>
        <v>27.710687064675689</v>
      </c>
      <c r="AU209" s="143">
        <f t="shared" si="347"/>
        <v>0.21657096946232679</v>
      </c>
      <c r="AV209" s="142">
        <f t="shared" si="348"/>
        <v>37.459907697275135</v>
      </c>
      <c r="AW209" s="24">
        <f t="shared" si="349"/>
        <v>32.484072183029916</v>
      </c>
      <c r="AX209" s="158">
        <f t="shared" si="350"/>
        <v>-0.11227510017776927</v>
      </c>
      <c r="AY209" s="159">
        <f t="shared" si="351"/>
        <v>28.836919724498344</v>
      </c>
      <c r="AZ209" s="143">
        <f t="shared" si="352"/>
        <v>0.19638228419536696</v>
      </c>
      <c r="BA209" s="142">
        <f t="shared" si="353"/>
        <v>38.863368478300515</v>
      </c>
      <c r="BB209" s="24">
        <f t="shared" si="329"/>
        <v>34.176757231587246</v>
      </c>
      <c r="BC209" s="158">
        <f t="shared" si="354"/>
        <v>-0.12449949278777543</v>
      </c>
      <c r="BD209" s="159">
        <f t="shared" si="355"/>
        <v>29.921768291123698</v>
      </c>
      <c r="BE209" s="143">
        <f t="shared" si="356"/>
        <v>0.17619359892840714</v>
      </c>
      <c r="BF209" s="142">
        <f t="shared" si="357"/>
        <v>40.198483087923066</v>
      </c>
      <c r="BG209" s="153" t="e">
        <v>#REF!</v>
      </c>
      <c r="BH209" s="80" t="e">
        <f t="shared" si="358"/>
        <v>#REF!</v>
      </c>
      <c r="BI209" s="24">
        <v>24.61</v>
      </c>
      <c r="BJ209" s="154">
        <v>25.87</v>
      </c>
      <c r="BK209" s="135">
        <f t="shared" si="359"/>
        <v>50010</v>
      </c>
      <c r="BL209" s="108">
        <f t="shared" si="360"/>
        <v>25.288012617992134</v>
      </c>
      <c r="BM209" s="158">
        <f t="shared" si="361"/>
        <v>-0.23738286255174554</v>
      </c>
      <c r="BN209" s="159">
        <f t="shared" si="362"/>
        <v>19.285071794488498</v>
      </c>
      <c r="BO209" s="141">
        <f t="shared" si="363"/>
        <v>0.22604015173533051</v>
      </c>
      <c r="BP209" s="142">
        <f t="shared" si="364"/>
        <v>31.004118827248028</v>
      </c>
      <c r="BQ209" s="24">
        <f t="shared" si="365"/>
        <v>27.19487910163302</v>
      </c>
      <c r="BR209" s="158">
        <f t="shared" si="366"/>
        <v>-0.23950793455812369</v>
      </c>
      <c r="BS209" s="159">
        <f t="shared" si="367"/>
        <v>20.681489777443012</v>
      </c>
      <c r="BT209" s="143">
        <f t="shared" si="368"/>
        <v>0.20817671538616273</v>
      </c>
      <c r="BU209" s="142">
        <f t="shared" si="369"/>
        <v>32.856219708334784</v>
      </c>
      <c r="BV209" s="24">
        <f t="shared" si="370"/>
        <v>29.101745585273907</v>
      </c>
      <c r="BW209" s="158">
        <f t="shared" si="371"/>
        <v>-0.24163300656450185</v>
      </c>
      <c r="BX209" s="159">
        <f t="shared" si="372"/>
        <v>22.069803303228955</v>
      </c>
      <c r="BY209" s="143">
        <f t="shared" si="373"/>
        <v>0.19031327903699496</v>
      </c>
      <c r="BZ209" s="142">
        <f t="shared" si="374"/>
        <v>34.64019421330778</v>
      </c>
      <c r="CA209" s="24">
        <f t="shared" si="375"/>
        <v>31.008612068914793</v>
      </c>
      <c r="CB209" s="158">
        <f t="shared" si="376"/>
        <v>-0.24375807857088</v>
      </c>
      <c r="CC209" s="159">
        <f t="shared" si="377"/>
        <v>23.450012371846324</v>
      </c>
      <c r="CD209" s="143">
        <f t="shared" si="378"/>
        <v>0.17244984268782715</v>
      </c>
      <c r="CE209" s="142">
        <f t="shared" si="379"/>
        <v>36.356042342167008</v>
      </c>
      <c r="CF209" s="24">
        <f t="shared" si="380"/>
        <v>32.915478552555683</v>
      </c>
      <c r="CG209" s="158">
        <f t="shared" si="381"/>
        <v>-0.24588315057725818</v>
      </c>
      <c r="CH209" s="159">
        <f t="shared" si="382"/>
        <v>24.822116983295121</v>
      </c>
      <c r="CI209" s="143">
        <f t="shared" si="383"/>
        <v>0.15458640633865933</v>
      </c>
      <c r="CJ209" s="142">
        <f t="shared" si="384"/>
        <v>38.003764094912484</v>
      </c>
      <c r="CK209" s="15" t="e">
        <v>#REF!</v>
      </c>
      <c r="CL209" s="80" t="e">
        <f t="shared" si="385"/>
        <v>#REF!</v>
      </c>
      <c r="CM209" s="15"/>
      <c r="CN209" s="34">
        <v>24.6</v>
      </c>
      <c r="CO209" s="135">
        <f t="shared" si="386"/>
        <v>50010</v>
      </c>
      <c r="CP209" s="108">
        <f t="shared" si="387"/>
        <v>28.297638086004465</v>
      </c>
      <c r="CQ209" s="158">
        <f t="shared" si="388"/>
        <v>-6.7983795359577326E-2</v>
      </c>
      <c r="CR209" s="159">
        <f t="shared" si="389"/>
        <v>26.373857249206157</v>
      </c>
      <c r="CS209" s="141">
        <f t="shared" si="390"/>
        <v>0.32873868383244692</v>
      </c>
      <c r="CT209" s="142">
        <f t="shared" si="391"/>
        <v>37.600166385964492</v>
      </c>
      <c r="CU209" s="24">
        <f t="shared" si="392"/>
        <v>30.13481919368742</v>
      </c>
      <c r="CV209" s="158">
        <f t="shared" si="393"/>
        <v>-6.5453707055883187E-2</v>
      </c>
      <c r="CW209" s="159">
        <f t="shared" si="394"/>
        <v>28.1623835660018</v>
      </c>
      <c r="CX209" s="143">
        <f t="shared" si="395"/>
        <v>0.2985625827422026</v>
      </c>
      <c r="CY209" s="142">
        <f t="shared" si="396"/>
        <v>39.131948642624032</v>
      </c>
      <c r="CZ209" s="24">
        <f t="shared" si="397"/>
        <v>31.972000301370368</v>
      </c>
      <c r="DA209" s="158">
        <f t="shared" si="398"/>
        <v>-6.2923618752189076E-2</v>
      </c>
      <c r="DB209" s="159">
        <f t="shared" si="399"/>
        <v>29.960206343662065</v>
      </c>
      <c r="DC209" s="143">
        <f t="shared" si="400"/>
        <v>0.26838648165195833</v>
      </c>
      <c r="DD209" s="142">
        <f t="shared" si="401"/>
        <v>40.552852973630515</v>
      </c>
      <c r="DE209" s="24">
        <f t="shared" si="402"/>
        <v>33.809181409053316</v>
      </c>
      <c r="DF209" s="158">
        <f t="shared" si="403"/>
        <v>-6.0393530448494964E-2</v>
      </c>
      <c r="DG209" s="159">
        <f t="shared" si="404"/>
        <v>31.767325582186967</v>
      </c>
      <c r="DH209" s="143">
        <f t="shared" si="405"/>
        <v>0.23821038056171417</v>
      </c>
      <c r="DI209" s="142">
        <f t="shared" si="406"/>
        <v>41.862879378983941</v>
      </c>
      <c r="DJ209" s="24">
        <f t="shared" si="407"/>
        <v>35.646362516736275</v>
      </c>
      <c r="DK209" s="158">
        <f t="shared" si="408"/>
        <v>-5.7863442144800832E-2</v>
      </c>
      <c r="DL209" s="159">
        <f t="shared" si="409"/>
        <v>33.583741281576508</v>
      </c>
      <c r="DM209" s="143">
        <f t="shared" si="410"/>
        <v>0.2080342794714698</v>
      </c>
      <c r="DN209" s="142">
        <f t="shared" si="411"/>
        <v>43.062027858684317</v>
      </c>
      <c r="DO209" s="51" t="e">
        <v>#REF!</v>
      </c>
      <c r="DP209" s="80" t="e">
        <f t="shared" si="412"/>
        <v>#REF!</v>
      </c>
      <c r="DQ209" s="15"/>
      <c r="DR209">
        <v>32.33</v>
      </c>
      <c r="DS209" s="135">
        <f t="shared" si="413"/>
        <v>50010</v>
      </c>
      <c r="DT209" s="108">
        <f t="shared" si="414"/>
        <v>-17.079619833260747</v>
      </c>
      <c r="DU209" s="158">
        <f t="shared" si="415"/>
        <v>0</v>
      </c>
      <c r="DV209" s="159">
        <f t="shared" si="416"/>
        <v>-17.079619833260747</v>
      </c>
      <c r="DW209" s="141"/>
      <c r="DX209" s="142"/>
      <c r="DY209" s="24">
        <f t="shared" si="417"/>
        <v>-6.0802835538064244</v>
      </c>
      <c r="DZ209" s="158">
        <f t="shared" si="418"/>
        <v>0</v>
      </c>
      <c r="EA209" s="159">
        <f t="shared" si="419"/>
        <v>-6.0802835538064244</v>
      </c>
      <c r="EB209" s="143"/>
      <c r="EC209" s="142"/>
      <c r="ED209" s="24">
        <f t="shared" si="420"/>
        <v>4.9190527256478997</v>
      </c>
      <c r="EE209" s="158">
        <f t="shared" si="421"/>
        <v>0</v>
      </c>
      <c r="EF209" s="159">
        <f t="shared" si="422"/>
        <v>4.9190527256478997</v>
      </c>
      <c r="EG209" s="143"/>
      <c r="EH209" s="142"/>
      <c r="EI209" s="24">
        <f t="shared" si="423"/>
        <v>15.918389005102222</v>
      </c>
      <c r="EJ209" s="158">
        <f t="shared" si="424"/>
        <v>0</v>
      </c>
      <c r="EK209" s="159">
        <f t="shared" si="425"/>
        <v>15.918389005102222</v>
      </c>
      <c r="EL209" s="143"/>
      <c r="EM209" s="142"/>
      <c r="EN209" s="24">
        <f t="shared" si="426"/>
        <v>26.91772528455655</v>
      </c>
      <c r="EO209" s="158">
        <f t="shared" si="427"/>
        <v>0</v>
      </c>
      <c r="EP209" s="159">
        <f t="shared" si="428"/>
        <v>26.91772528455655</v>
      </c>
      <c r="EQ209" s="143"/>
      <c r="ER209" s="142"/>
      <c r="ES209" s="51"/>
      <c r="ET209" s="80"/>
      <c r="EU209" s="67"/>
      <c r="EV209" s="34"/>
    </row>
    <row r="210" spans="1:152" ht="16" thickBot="1">
      <c r="A210">
        <f t="shared" si="330"/>
        <v>2037</v>
      </c>
      <c r="B210" s="13">
        <v>50041</v>
      </c>
      <c r="C210" s="20">
        <f t="shared" ref="C210:C262" si="436">C198*(1+$DA$503)</f>
        <v>3.7607552192595652</v>
      </c>
      <c r="D210" s="108">
        <f t="shared" si="311"/>
        <v>22.206193314277161</v>
      </c>
      <c r="E210" s="158">
        <f t="shared" si="312"/>
        <v>-0.16422142835399484</v>
      </c>
      <c r="F210" s="159">
        <f t="shared" si="429"/>
        <v>18.559460529901635</v>
      </c>
      <c r="G210" s="141">
        <f t="shared" si="313"/>
        <v>0.36137541047514532</v>
      </c>
      <c r="H210" s="80">
        <f t="shared" si="430"/>
        <v>30.230965538314496</v>
      </c>
      <c r="I210" s="24">
        <f t="shared" si="314"/>
        <v>28.974598564768048</v>
      </c>
      <c r="J210" s="158">
        <f t="shared" si="315"/>
        <v>-0.17980982937795556</v>
      </c>
      <c r="K210" s="159">
        <f t="shared" si="431"/>
        <v>23.764680940542348</v>
      </c>
      <c r="L210" s="143">
        <f t="shared" si="316"/>
        <v>0.33366571017229585</v>
      </c>
      <c r="M210" s="142">
        <f t="shared" si="317"/>
        <v>38.642428571838565</v>
      </c>
      <c r="N210" s="24">
        <f t="shared" si="318"/>
        <v>35.74300381525893</v>
      </c>
      <c r="O210" s="158">
        <f t="shared" si="319"/>
        <v>-0.19539823040191628</v>
      </c>
      <c r="P210" s="159">
        <f t="shared" si="432"/>
        <v>28.758884120508394</v>
      </c>
      <c r="Q210" s="143">
        <f t="shared" si="320"/>
        <v>0.30595600986944638</v>
      </c>
      <c r="R210" s="142">
        <f t="shared" si="433"/>
        <v>46.67879064332395</v>
      </c>
      <c r="S210" s="24">
        <f t="shared" si="321"/>
        <v>42.511409065749817</v>
      </c>
      <c r="T210" s="158">
        <f t="shared" si="322"/>
        <v>-0.21098663142587704</v>
      </c>
      <c r="U210" s="159">
        <f t="shared" si="323"/>
        <v>33.54207006979977</v>
      </c>
      <c r="V210" s="143">
        <f t="shared" si="324"/>
        <v>0.27824630956659691</v>
      </c>
      <c r="W210" s="142">
        <f t="shared" si="325"/>
        <v>54.340051752770677</v>
      </c>
      <c r="X210" s="24">
        <f t="shared" si="326"/>
        <v>49.279814316240703</v>
      </c>
      <c r="Y210" s="158">
        <f t="shared" si="327"/>
        <v>-0.22657503244983773</v>
      </c>
      <c r="Z210" s="159">
        <f t="shared" si="434"/>
        <v>38.114238788416493</v>
      </c>
      <c r="AA210" s="143">
        <f t="shared" si="328"/>
        <v>0.25053660926374743</v>
      </c>
      <c r="AB210" s="142">
        <f t="shared" si="435"/>
        <v>61.626211900178724</v>
      </c>
      <c r="AC210" s="144" t="e">
        <v>#REF!</v>
      </c>
      <c r="AD210" s="80" t="e">
        <f t="shared" si="332"/>
        <v>#REF!</v>
      </c>
      <c r="AE210">
        <v>42.24</v>
      </c>
      <c r="AG210" s="135">
        <f t="shared" si="333"/>
        <v>50041</v>
      </c>
      <c r="AH210" s="108">
        <f t="shared" si="334"/>
        <v>29.397410613907702</v>
      </c>
      <c r="AI210" s="158">
        <f t="shared" si="335"/>
        <v>-8.9983556392156619E-2</v>
      </c>
      <c r="AJ210" s="159">
        <f t="shared" si="336"/>
        <v>26.752127058147757</v>
      </c>
      <c r="AK210" s="143">
        <f t="shared" si="337"/>
        <v>0.23319695269955226</v>
      </c>
      <c r="AL210" s="142">
        <f t="shared" si="338"/>
        <v>36.252797186328451</v>
      </c>
      <c r="AM210" s="24">
        <f t="shared" si="339"/>
        <v>31.213090628432692</v>
      </c>
      <c r="AN210" s="158">
        <f t="shared" si="340"/>
        <v>-0.10309620565352533</v>
      </c>
      <c r="AO210" s="159">
        <f t="shared" si="341"/>
        <v>27.995139417921671</v>
      </c>
      <c r="AP210" s="143">
        <f t="shared" si="342"/>
        <v>0.211541304243275</v>
      </c>
      <c r="AQ210" s="142">
        <f t="shared" si="343"/>
        <v>37.815948529434884</v>
      </c>
      <c r="AR210" s="24">
        <f t="shared" si="344"/>
        <v>33.028770642957682</v>
      </c>
      <c r="AS210" s="158">
        <f t="shared" si="345"/>
        <v>-0.11620885491489406</v>
      </c>
      <c r="AT210" s="159">
        <f t="shared" si="346"/>
        <v>29.190535027292899</v>
      </c>
      <c r="AU210" s="143">
        <f t="shared" si="347"/>
        <v>0.18988565578699773</v>
      </c>
      <c r="AV210" s="142">
        <f t="shared" si="348"/>
        <v>39.30046041633404</v>
      </c>
      <c r="AW210" s="24">
        <f t="shared" si="349"/>
        <v>34.844450657482668</v>
      </c>
      <c r="AX210" s="158">
        <f t="shared" si="350"/>
        <v>-0.12932150417626276</v>
      </c>
      <c r="AY210" s="159">
        <f t="shared" si="351"/>
        <v>30.338313886261442</v>
      </c>
      <c r="AZ210" s="143">
        <f t="shared" si="352"/>
        <v>0.16823000733072052</v>
      </c>
      <c r="BA210" s="142">
        <f t="shared" si="353"/>
        <v>40.706332847025905</v>
      </c>
      <c r="BB210" s="24">
        <f t="shared" si="329"/>
        <v>36.660130672007654</v>
      </c>
      <c r="BC210" s="158">
        <f t="shared" si="354"/>
        <v>-0.14243415343763149</v>
      </c>
      <c r="BD210" s="159">
        <f t="shared" si="355"/>
        <v>31.438475994827296</v>
      </c>
      <c r="BE210" s="143">
        <f t="shared" si="356"/>
        <v>0.14657435887444331</v>
      </c>
      <c r="BF210" s="142">
        <f t="shared" si="357"/>
        <v>42.033565821510486</v>
      </c>
      <c r="BG210" s="153" t="e">
        <v>#REF!</v>
      </c>
      <c r="BH210" s="80" t="e">
        <f t="shared" si="358"/>
        <v>#REF!</v>
      </c>
      <c r="BI210" s="24">
        <v>38.03</v>
      </c>
      <c r="BJ210" s="154">
        <v>38.6</v>
      </c>
      <c r="BK210" s="135">
        <f t="shared" si="359"/>
        <v>50041</v>
      </c>
      <c r="BL210" s="108">
        <f t="shared" si="360"/>
        <v>27.125506399833334</v>
      </c>
      <c r="BM210" s="158">
        <f t="shared" si="361"/>
        <v>-0.23943062343651864</v>
      </c>
      <c r="BN210" s="159">
        <f t="shared" si="362"/>
        <v>20.630829491489962</v>
      </c>
      <c r="BO210" s="141">
        <f t="shared" si="363"/>
        <v>0.20882659562350497</v>
      </c>
      <c r="BP210" s="142">
        <f t="shared" si="364"/>
        <v>32.790033555874125</v>
      </c>
      <c r="BQ210" s="24">
        <f t="shared" si="365"/>
        <v>29.170930838162938</v>
      </c>
      <c r="BR210" s="158">
        <f t="shared" si="366"/>
        <v>-0.24171010878714302</v>
      </c>
      <c r="BS210" s="159">
        <f t="shared" si="367"/>
        <v>22.120021971848349</v>
      </c>
      <c r="BT210" s="143">
        <f t="shared" si="368"/>
        <v>0.18966515481231166</v>
      </c>
      <c r="BU210" s="142">
        <f t="shared" si="369"/>
        <v>34.703639951602348</v>
      </c>
      <c r="BV210" s="24">
        <f t="shared" si="370"/>
        <v>31.216355276492546</v>
      </c>
      <c r="BW210" s="158">
        <f t="shared" si="371"/>
        <v>-0.24398959413776738</v>
      </c>
      <c r="BX210" s="159">
        <f t="shared" si="372"/>
        <v>23.599889422120775</v>
      </c>
      <c r="BY210" s="143">
        <f t="shared" si="373"/>
        <v>0.1705037140011183</v>
      </c>
      <c r="BZ210" s="142">
        <f t="shared" si="374"/>
        <v>36.538859788712934</v>
      </c>
      <c r="CA210" s="24">
        <f t="shared" si="375"/>
        <v>33.261779714822147</v>
      </c>
      <c r="CB210" s="158">
        <f t="shared" si="376"/>
        <v>-0.24626907948839177</v>
      </c>
      <c r="CC210" s="159">
        <f t="shared" si="377"/>
        <v>25.070431842307237</v>
      </c>
      <c r="CD210" s="143">
        <f t="shared" si="378"/>
        <v>0.15134227318992505</v>
      </c>
      <c r="CE210" s="142">
        <f t="shared" si="379"/>
        <v>38.295693067205868</v>
      </c>
      <c r="CF210" s="24">
        <f t="shared" si="380"/>
        <v>35.307204153151758</v>
      </c>
      <c r="CG210" s="158">
        <f t="shared" si="381"/>
        <v>-0.24854856483901616</v>
      </c>
      <c r="CH210" s="159">
        <f t="shared" si="382"/>
        <v>26.531649232407737</v>
      </c>
      <c r="CI210" s="143">
        <f t="shared" si="383"/>
        <v>0.13218083237873168</v>
      </c>
      <c r="CJ210" s="142">
        <f t="shared" si="384"/>
        <v>39.974139787081171</v>
      </c>
      <c r="CK210" s="15" t="e">
        <v>#REF!</v>
      </c>
      <c r="CL210" s="80" t="e">
        <f t="shared" si="385"/>
        <v>#REF!</v>
      </c>
      <c r="CM210" s="15"/>
      <c r="CN210" s="34">
        <v>32.799999999999997</v>
      </c>
      <c r="CO210" s="135">
        <f t="shared" si="386"/>
        <v>50041</v>
      </c>
      <c r="CP210" s="108">
        <f t="shared" si="387"/>
        <v>30.353819202698102</v>
      </c>
      <c r="CQ210" s="158">
        <f t="shared" si="388"/>
        <v>-6.5152109483934698E-2</v>
      </c>
      <c r="CR210" s="159">
        <f t="shared" si="389"/>
        <v>28.376203850748357</v>
      </c>
      <c r="CS210" s="141">
        <f t="shared" si="390"/>
        <v>0.29496545974598071</v>
      </c>
      <c r="CT210" s="142">
        <f t="shared" si="391"/>
        <v>39.307147438868327</v>
      </c>
      <c r="CU210" s="24">
        <f t="shared" si="392"/>
        <v>32.324494741615311</v>
      </c>
      <c r="CV210" s="158">
        <f t="shared" si="393"/>
        <v>-6.2438178282193321E-2</v>
      </c>
      <c r="CW210" s="159">
        <f t="shared" si="394"/>
        <v>30.306212176056512</v>
      </c>
      <c r="CX210" s="143">
        <f t="shared" si="395"/>
        <v>0.26259668345618026</v>
      </c>
      <c r="CY210" s="142">
        <f t="shared" si="396"/>
        <v>40.812799855160236</v>
      </c>
      <c r="CZ210" s="24">
        <f t="shared" si="397"/>
        <v>34.295170280532517</v>
      </c>
      <c r="DA210" s="158">
        <f t="shared" si="398"/>
        <v>-5.9724247080451952E-2</v>
      </c>
      <c r="DB210" s="159">
        <f t="shared" si="399"/>
        <v>32.246917057031816</v>
      </c>
      <c r="DC210" s="143">
        <f t="shared" si="400"/>
        <v>0.23022790716637975</v>
      </c>
      <c r="DD210" s="142">
        <f t="shared" si="401"/>
        <v>42.190875560134145</v>
      </c>
      <c r="DE210" s="24">
        <f t="shared" si="402"/>
        <v>36.265845819449723</v>
      </c>
      <c r="DF210" s="158">
        <f t="shared" si="403"/>
        <v>-5.7010315878710582E-2</v>
      </c>
      <c r="DG210" s="159">
        <f t="shared" si="404"/>
        <v>34.198318493674279</v>
      </c>
      <c r="DH210" s="143">
        <f t="shared" si="405"/>
        <v>0.19785913087657936</v>
      </c>
      <c r="DI210" s="142">
        <f t="shared" si="406"/>
        <v>43.441374553790077</v>
      </c>
      <c r="DJ210" s="24">
        <f t="shared" si="407"/>
        <v>38.236521358366936</v>
      </c>
      <c r="DK210" s="158">
        <f t="shared" si="408"/>
        <v>-5.4296384676969206E-2</v>
      </c>
      <c r="DL210" s="159">
        <f t="shared" si="409"/>
        <v>36.160416485983895</v>
      </c>
      <c r="DM210" s="143">
        <f t="shared" si="410"/>
        <v>0.16549035458677874</v>
      </c>
      <c r="DN210" s="142">
        <f t="shared" si="411"/>
        <v>44.564296836128015</v>
      </c>
      <c r="DO210" s="51" t="e">
        <v>#REF!</v>
      </c>
      <c r="DP210" s="80" t="e">
        <f t="shared" si="412"/>
        <v>#REF!</v>
      </c>
      <c r="DQ210" s="15"/>
      <c r="DR210">
        <v>44.79</v>
      </c>
      <c r="DS210" s="135">
        <f t="shared" si="413"/>
        <v>50041</v>
      </c>
      <c r="DT210" s="108">
        <f t="shared" si="414"/>
        <v>-18.320670117200383</v>
      </c>
      <c r="DU210" s="158">
        <f t="shared" si="415"/>
        <v>0</v>
      </c>
      <c r="DV210" s="159">
        <f t="shared" si="416"/>
        <v>-18.320670117200383</v>
      </c>
      <c r="DW210" s="141"/>
      <c r="DX210" s="142"/>
      <c r="DY210" s="24">
        <f t="shared" si="417"/>
        <v>-6.5220930147049661</v>
      </c>
      <c r="DZ210" s="158">
        <f t="shared" si="418"/>
        <v>0</v>
      </c>
      <c r="EA210" s="159">
        <f t="shared" si="419"/>
        <v>-6.5220930147049661</v>
      </c>
      <c r="EB210" s="143"/>
      <c r="EC210" s="142"/>
      <c r="ED210" s="24">
        <f t="shared" si="420"/>
        <v>5.2764840877904531</v>
      </c>
      <c r="EE210" s="158">
        <f t="shared" si="421"/>
        <v>0</v>
      </c>
      <c r="EF210" s="159">
        <f t="shared" si="422"/>
        <v>5.2764840877904531</v>
      </c>
      <c r="EG210" s="143"/>
      <c r="EH210" s="142"/>
      <c r="EI210" s="24">
        <f t="shared" si="423"/>
        <v>17.075061190285872</v>
      </c>
      <c r="EJ210" s="158">
        <f t="shared" si="424"/>
        <v>0</v>
      </c>
      <c r="EK210" s="159">
        <f t="shared" si="425"/>
        <v>17.075061190285872</v>
      </c>
      <c r="EL210" s="143"/>
      <c r="EM210" s="142"/>
      <c r="EN210" s="24">
        <f t="shared" si="426"/>
        <v>28.87363829278129</v>
      </c>
      <c r="EO210" s="158">
        <f t="shared" si="427"/>
        <v>0</v>
      </c>
      <c r="EP210" s="159">
        <f t="shared" si="428"/>
        <v>28.87363829278129</v>
      </c>
      <c r="EQ210" s="143"/>
      <c r="ER210" s="142"/>
      <c r="ES210" s="51"/>
      <c r="ET210" s="80"/>
      <c r="EU210" s="67"/>
      <c r="EV210" s="34"/>
    </row>
    <row r="211" spans="1:152" ht="16" thickBot="1">
      <c r="A211">
        <f t="shared" si="330"/>
        <v>2037</v>
      </c>
      <c r="B211" s="13">
        <v>50072</v>
      </c>
      <c r="C211" s="20">
        <f t="shared" si="436"/>
        <v>3.6937828660398742</v>
      </c>
      <c r="D211" s="108">
        <f t="shared" si="311"/>
        <v>21.81074055662565</v>
      </c>
      <c r="E211" s="158">
        <f t="shared" si="312"/>
        <v>-0.16331065603109707</v>
      </c>
      <c r="F211" s="159">
        <f t="shared" si="429"/>
        <v>18.248814207799061</v>
      </c>
      <c r="G211" s="141">
        <f t="shared" si="313"/>
        <v>0.36299438525471606</v>
      </c>
      <c r="H211" s="80">
        <f t="shared" si="430"/>
        <v>29.727916916928084</v>
      </c>
      <c r="I211" s="24">
        <f t="shared" si="314"/>
        <v>28.458612562929712</v>
      </c>
      <c r="J211" s="158">
        <f t="shared" si="315"/>
        <v>-0.17862145539298727</v>
      </c>
      <c r="K211" s="159">
        <f t="shared" si="431"/>
        <v>23.375293768474055</v>
      </c>
      <c r="L211" s="143">
        <f t="shared" si="316"/>
        <v>0.33577814536821871</v>
      </c>
      <c r="M211" s="142">
        <f t="shared" si="317"/>
        <v>38.014392709062939</v>
      </c>
      <c r="N211" s="24">
        <f t="shared" si="318"/>
        <v>35.106484569233771</v>
      </c>
      <c r="O211" s="158">
        <f t="shared" si="319"/>
        <v>-0.19393225475487746</v>
      </c>
      <c r="P211" s="159">
        <f t="shared" si="432"/>
        <v>28.298204860204955</v>
      </c>
      <c r="Q211" s="143">
        <f t="shared" si="320"/>
        <v>0.30856190548172135</v>
      </c>
      <c r="R211" s="142">
        <f t="shared" si="433"/>
        <v>45.939008342681184</v>
      </c>
      <c r="S211" s="24">
        <f t="shared" si="321"/>
        <v>41.754356575537834</v>
      </c>
      <c r="T211" s="158">
        <f t="shared" si="322"/>
        <v>-0.20924305411676766</v>
      </c>
      <c r="U211" s="159">
        <f t="shared" si="323"/>
        <v>33.017547482991759</v>
      </c>
      <c r="V211" s="143">
        <f t="shared" si="324"/>
        <v>0.281345665595224</v>
      </c>
      <c r="W211" s="142">
        <f t="shared" si="325"/>
        <v>53.501763817782845</v>
      </c>
      <c r="X211" s="24">
        <f t="shared" si="326"/>
        <v>48.402228581841889</v>
      </c>
      <c r="Y211" s="158">
        <f t="shared" si="327"/>
        <v>-0.22455385347865786</v>
      </c>
      <c r="Z211" s="159">
        <f t="shared" si="434"/>
        <v>37.533321636834458</v>
      </c>
      <c r="AA211" s="143">
        <f t="shared" si="328"/>
        <v>0.25412942570872665</v>
      </c>
      <c r="AB211" s="142">
        <f t="shared" si="435"/>
        <v>60.702659134367892</v>
      </c>
      <c r="AC211" s="144" t="e">
        <v>#REF!</v>
      </c>
      <c r="AD211" s="80" t="e">
        <f t="shared" si="332"/>
        <v>#REF!</v>
      </c>
      <c r="AE211">
        <v>26.79</v>
      </c>
      <c r="AG211" s="135">
        <f t="shared" si="333"/>
        <v>50072</v>
      </c>
      <c r="AH211" s="108">
        <f t="shared" si="334"/>
        <v>28.873895082427154</v>
      </c>
      <c r="AI211" s="158">
        <f t="shared" si="335"/>
        <v>-8.6202782526570279E-2</v>
      </c>
      <c r="AJ211" s="159">
        <f t="shared" si="336"/>
        <v>26.384884983941678</v>
      </c>
      <c r="AK211" s="143">
        <f t="shared" si="337"/>
        <v>0.23944093193622951</v>
      </c>
      <c r="AL211" s="142">
        <f t="shared" si="338"/>
        <v>35.787487429592431</v>
      </c>
      <c r="AM211" s="24">
        <f t="shared" si="339"/>
        <v>30.657241069296219</v>
      </c>
      <c r="AN211" s="158">
        <f t="shared" si="340"/>
        <v>-9.9081918855887255E-2</v>
      </c>
      <c r="AO211" s="159">
        <f t="shared" si="341"/>
        <v>27.619662797322839</v>
      </c>
      <c r="AP211" s="143">
        <f t="shared" si="342"/>
        <v>0.21817093201410515</v>
      </c>
      <c r="AQ211" s="142">
        <f t="shared" si="343"/>
        <v>37.34575992636568</v>
      </c>
      <c r="AR211" s="24">
        <f t="shared" si="344"/>
        <v>32.440587056165278</v>
      </c>
      <c r="AS211" s="158">
        <f t="shared" si="345"/>
        <v>-0.11196105518520418</v>
      </c>
      <c r="AT211" s="159">
        <f t="shared" si="346"/>
        <v>28.808504698529536</v>
      </c>
      <c r="AU211" s="143">
        <f t="shared" si="347"/>
        <v>0.19690093209198084</v>
      </c>
      <c r="AV211" s="142">
        <f t="shared" si="348"/>
        <v>38.82816888513527</v>
      </c>
      <c r="AW211" s="24">
        <f t="shared" si="349"/>
        <v>34.223933043034343</v>
      </c>
      <c r="AX211" s="158">
        <f t="shared" si="350"/>
        <v>-0.12484019151452112</v>
      </c>
      <c r="AY211" s="159">
        <f t="shared" si="351"/>
        <v>29.95141068756179</v>
      </c>
      <c r="AZ211" s="143">
        <f t="shared" si="352"/>
        <v>0.17563093216985648</v>
      </c>
      <c r="BA211" s="142">
        <f t="shared" si="353"/>
        <v>40.234714305901214</v>
      </c>
      <c r="BB211" s="24">
        <f t="shared" si="329"/>
        <v>36.007279029903408</v>
      </c>
      <c r="BC211" s="158">
        <f t="shared" si="354"/>
        <v>-0.13771932784383806</v>
      </c>
      <c r="BD211" s="159">
        <f t="shared" si="355"/>
        <v>31.048380764419587</v>
      </c>
      <c r="BE211" s="143">
        <f t="shared" si="356"/>
        <v>0.15436093224773212</v>
      </c>
      <c r="BF211" s="142">
        <f t="shared" si="357"/>
        <v>41.565396188663513</v>
      </c>
      <c r="BG211" s="153" t="e">
        <v>#REF!</v>
      </c>
      <c r="BH211" s="80" t="e">
        <f t="shared" si="358"/>
        <v>#REF!</v>
      </c>
      <c r="BI211" s="24">
        <v>33.880000000000003</v>
      </c>
      <c r="BJ211" s="154">
        <v>24.63</v>
      </c>
      <c r="BK211" s="135">
        <f t="shared" si="359"/>
        <v>50072</v>
      </c>
      <c r="BL211" s="108">
        <f t="shared" si="360"/>
        <v>26.642449436548628</v>
      </c>
      <c r="BM211" s="158">
        <f t="shared" si="361"/>
        <v>-0.23889228955789157</v>
      </c>
      <c r="BN211" s="159">
        <f t="shared" si="362"/>
        <v>20.277773691221167</v>
      </c>
      <c r="BO211" s="141">
        <f t="shared" si="363"/>
        <v>0.21335185074266921</v>
      </c>
      <c r="BP211" s="142">
        <f t="shared" si="364"/>
        <v>32.326665332154263</v>
      </c>
      <c r="BQ211" s="24">
        <f t="shared" si="365"/>
        <v>28.651448508168254</v>
      </c>
      <c r="BR211" s="158">
        <f t="shared" si="366"/>
        <v>-0.24113118133377881</v>
      </c>
      <c r="BS211" s="159">
        <f t="shared" si="367"/>
        <v>21.742690882469706</v>
      </c>
      <c r="BT211" s="143">
        <f t="shared" si="368"/>
        <v>0.19453164106920945</v>
      </c>
      <c r="BU211" s="142">
        <f t="shared" si="369"/>
        <v>34.22506180547218</v>
      </c>
      <c r="BV211" s="24">
        <f t="shared" si="370"/>
        <v>30.660447579787881</v>
      </c>
      <c r="BW211" s="158">
        <f t="shared" si="371"/>
        <v>-0.24337007310966602</v>
      </c>
      <c r="BX211" s="159">
        <f t="shared" si="372"/>
        <v>23.198612210719823</v>
      </c>
      <c r="BY211" s="143">
        <f t="shared" si="373"/>
        <v>0.17571143139574974</v>
      </c>
      <c r="BZ211" s="142">
        <f t="shared" si="374"/>
        <v>36.047838711266763</v>
      </c>
      <c r="CA211" s="24">
        <f t="shared" si="375"/>
        <v>32.669446651407505</v>
      </c>
      <c r="CB211" s="158">
        <f t="shared" si="376"/>
        <v>-0.24560896488555325</v>
      </c>
      <c r="CC211" s="159">
        <f t="shared" si="377"/>
        <v>24.645537675971504</v>
      </c>
      <c r="CD211" s="143">
        <f t="shared" si="378"/>
        <v>0.15689122172229003</v>
      </c>
      <c r="CE211" s="142">
        <f t="shared" si="379"/>
        <v>37.794996049538</v>
      </c>
      <c r="CF211" s="24">
        <f t="shared" si="380"/>
        <v>34.678445723027139</v>
      </c>
      <c r="CG211" s="158">
        <f t="shared" si="381"/>
        <v>-0.24784785666144049</v>
      </c>
      <c r="CH211" s="159">
        <f t="shared" si="382"/>
        <v>26.083467278224763</v>
      </c>
      <c r="CI211" s="143">
        <f t="shared" si="383"/>
        <v>0.13807101204883021</v>
      </c>
      <c r="CJ211" s="142">
        <f t="shared" si="384"/>
        <v>39.466533820285925</v>
      </c>
      <c r="CK211" s="15" t="e">
        <v>#REF!</v>
      </c>
      <c r="CL211" s="80" t="e">
        <f t="shared" si="385"/>
        <v>#REF!</v>
      </c>
      <c r="CM211" s="15"/>
      <c r="CN211" s="34">
        <v>22.06</v>
      </c>
      <c r="CO211" s="135">
        <f t="shared" si="386"/>
        <v>50072</v>
      </c>
      <c r="CP211" s="108">
        <f t="shared" si="387"/>
        <v>29.813271737444573</v>
      </c>
      <c r="CQ211" s="158">
        <f t="shared" si="388"/>
        <v>-6.5896528645284724E-2</v>
      </c>
      <c r="CR211" s="159">
        <f t="shared" si="389"/>
        <v>27.8486806223884</v>
      </c>
      <c r="CS211" s="141">
        <f t="shared" si="390"/>
        <v>0.30384406996429392</v>
      </c>
      <c r="CT211" s="142">
        <f t="shared" si="391"/>
        <v>38.871857561101187</v>
      </c>
      <c r="CU211" s="24">
        <f t="shared" si="392"/>
        <v>31.748853054435862</v>
      </c>
      <c r="CV211" s="158">
        <f t="shared" si="393"/>
        <v>-6.3230927725218183E-2</v>
      </c>
      <c r="CW211" s="159">
        <f t="shared" si="394"/>
        <v>29.741343621592254</v>
      </c>
      <c r="CX211" s="143">
        <f t="shared" si="395"/>
        <v>0.27205172393718846</v>
      </c>
      <c r="CY211" s="142">
        <f t="shared" si="396"/>
        <v>40.386183260923609</v>
      </c>
      <c r="CZ211" s="24">
        <f t="shared" si="397"/>
        <v>33.684434371427145</v>
      </c>
      <c r="DA211" s="158">
        <f t="shared" si="398"/>
        <v>-6.056532680515167E-2</v>
      </c>
      <c r="DB211" s="159">
        <f t="shared" si="399"/>
        <v>31.644325595474974</v>
      </c>
      <c r="DC211" s="143">
        <f t="shared" si="400"/>
        <v>0.24025937791008312</v>
      </c>
      <c r="DD211" s="142">
        <f t="shared" si="401"/>
        <v>41.777435618759256</v>
      </c>
      <c r="DE211" s="24">
        <f t="shared" si="402"/>
        <v>35.620015688418427</v>
      </c>
      <c r="DF211" s="158">
        <f t="shared" si="403"/>
        <v>-5.789972588508515E-2</v>
      </c>
      <c r="DG211" s="159">
        <f t="shared" si="404"/>
        <v>33.557626544036566</v>
      </c>
      <c r="DH211" s="143">
        <f t="shared" si="405"/>
        <v>0.20846703188297777</v>
      </c>
      <c r="DI211" s="142">
        <f t="shared" si="406"/>
        <v>43.045614634608121</v>
      </c>
      <c r="DJ211" s="24">
        <f t="shared" si="407"/>
        <v>37.555597005409716</v>
      </c>
      <c r="DK211" s="158">
        <f t="shared" si="408"/>
        <v>-5.5234124965018616E-2</v>
      </c>
      <c r="DL211" s="159">
        <f t="shared" si="409"/>
        <v>35.481246467277039</v>
      </c>
      <c r="DM211" s="143">
        <f t="shared" si="410"/>
        <v>0.17667468585587232</v>
      </c>
      <c r="DN211" s="142">
        <f t="shared" si="411"/>
        <v>44.190720308470219</v>
      </c>
      <c r="DO211" s="51" t="e">
        <v>#REF!</v>
      </c>
      <c r="DP211" s="80" t="e">
        <f t="shared" si="412"/>
        <v>#REF!</v>
      </c>
      <c r="DQ211" s="15"/>
      <c r="DR211">
        <v>41.18</v>
      </c>
      <c r="DS211" s="135">
        <f t="shared" si="413"/>
        <v>50072</v>
      </c>
      <c r="DT211" s="108">
        <f t="shared" si="414"/>
        <v>-17.994411608263938</v>
      </c>
      <c r="DU211" s="158">
        <f t="shared" si="415"/>
        <v>0</v>
      </c>
      <c r="DV211" s="159">
        <f t="shared" si="416"/>
        <v>-17.994411608263938</v>
      </c>
      <c r="DW211" s="141"/>
      <c r="DX211" s="142"/>
      <c r="DY211" s="24">
        <f t="shared" si="417"/>
        <v>-6.4059461527992605</v>
      </c>
      <c r="DZ211" s="158">
        <f t="shared" si="418"/>
        <v>0</v>
      </c>
      <c r="EA211" s="159">
        <f t="shared" si="419"/>
        <v>-6.4059461527992605</v>
      </c>
      <c r="EB211" s="143"/>
      <c r="EC211" s="142"/>
      <c r="ED211" s="24">
        <f t="shared" si="420"/>
        <v>5.1825193026654173</v>
      </c>
      <c r="EE211" s="158">
        <f t="shared" si="421"/>
        <v>0</v>
      </c>
      <c r="EF211" s="159">
        <f t="shared" si="422"/>
        <v>5.1825193026654173</v>
      </c>
      <c r="EG211" s="143"/>
      <c r="EH211" s="142"/>
      <c r="EI211" s="24">
        <f t="shared" si="423"/>
        <v>16.770984758130094</v>
      </c>
      <c r="EJ211" s="158">
        <f t="shared" si="424"/>
        <v>0</v>
      </c>
      <c r="EK211" s="159">
        <f t="shared" si="425"/>
        <v>16.770984758130094</v>
      </c>
      <c r="EL211" s="143"/>
      <c r="EM211" s="142"/>
      <c r="EN211" s="24">
        <f t="shared" si="426"/>
        <v>28.359450213594773</v>
      </c>
      <c r="EO211" s="158">
        <f t="shared" si="427"/>
        <v>0</v>
      </c>
      <c r="EP211" s="159">
        <f t="shared" si="428"/>
        <v>28.359450213594773</v>
      </c>
      <c r="EQ211" s="143"/>
      <c r="ER211" s="142"/>
      <c r="ES211" s="51"/>
      <c r="ET211" s="80"/>
      <c r="EU211" s="67"/>
      <c r="EV211" s="34"/>
    </row>
    <row r="212" spans="1:152" ht="16" thickBot="1">
      <c r="A212">
        <f t="shared" si="330"/>
        <v>2037</v>
      </c>
      <c r="B212" s="13">
        <v>50100</v>
      </c>
      <c r="C212" s="20">
        <f t="shared" si="436"/>
        <v>3.5598381596004929</v>
      </c>
      <c r="D212" s="108">
        <f t="shared" si="311"/>
        <v>21.019835041322633</v>
      </c>
      <c r="E212" s="158">
        <f t="shared" si="312"/>
        <v>-0.16148911138530159</v>
      </c>
      <c r="F212" s="159">
        <f t="shared" si="429"/>
        <v>17.625360559033815</v>
      </c>
      <c r="G212" s="141">
        <f t="shared" si="313"/>
        <v>0.36623233481385747</v>
      </c>
      <c r="H212" s="80">
        <f t="shared" si="430"/>
        <v>28.717978305908357</v>
      </c>
      <c r="I212" s="24">
        <f t="shared" si="314"/>
        <v>27.426640559253045</v>
      </c>
      <c r="J212" s="158">
        <f t="shared" si="315"/>
        <v>-0.17624470742305071</v>
      </c>
      <c r="K212" s="159">
        <f t="shared" si="431"/>
        <v>22.592840318290317</v>
      </c>
      <c r="L212" s="143">
        <f t="shared" si="316"/>
        <v>0.34000301576006431</v>
      </c>
      <c r="M212" s="142">
        <f t="shared" si="317"/>
        <v>36.751781061566376</v>
      </c>
      <c r="N212" s="24">
        <f t="shared" si="318"/>
        <v>33.83344607718346</v>
      </c>
      <c r="O212" s="158">
        <f t="shared" si="319"/>
        <v>-0.19100030346079985</v>
      </c>
      <c r="P212" s="159">
        <f t="shared" si="432"/>
        <v>27.371247609316811</v>
      </c>
      <c r="Q212" s="143">
        <f t="shared" si="320"/>
        <v>0.3137736967062712</v>
      </c>
      <c r="R212" s="142">
        <f t="shared" si="433"/>
        <v>44.449491525133602</v>
      </c>
      <c r="S212" s="24">
        <f t="shared" si="321"/>
        <v>40.240251595113875</v>
      </c>
      <c r="T212" s="158">
        <f t="shared" si="322"/>
        <v>-0.205755899498549</v>
      </c>
      <c r="U212" s="159">
        <f t="shared" si="323"/>
        <v>31.960582432113299</v>
      </c>
      <c r="V212" s="143">
        <f t="shared" si="324"/>
        <v>0.28754437765247803</v>
      </c>
      <c r="W212" s="142">
        <f t="shared" si="325"/>
        <v>51.811109696610032</v>
      </c>
      <c r="X212" s="24">
        <f t="shared" si="326"/>
        <v>46.647057113044283</v>
      </c>
      <c r="Y212" s="158">
        <f t="shared" si="327"/>
        <v>-0.22051149553629812</v>
      </c>
      <c r="Z212" s="159">
        <f t="shared" si="434"/>
        <v>36.360844786679777</v>
      </c>
      <c r="AA212" s="143">
        <f t="shared" si="328"/>
        <v>0.26131505859868492</v>
      </c>
      <c r="AB212" s="142">
        <f t="shared" si="435"/>
        <v>58.836635575995658</v>
      </c>
      <c r="AC212" s="144" t="e">
        <v>#REF!</v>
      </c>
      <c r="AD212" s="80" t="e">
        <f t="shared" si="332"/>
        <v>#REF!</v>
      </c>
      <c r="AE212">
        <v>29.67</v>
      </c>
      <c r="AG212" s="135">
        <f t="shared" si="333"/>
        <v>50100</v>
      </c>
      <c r="AH212" s="108">
        <f t="shared" si="334"/>
        <v>27.826864019466061</v>
      </c>
      <c r="AI212" s="158">
        <f t="shared" si="335"/>
        <v>-7.8641234795397683E-2</v>
      </c>
      <c r="AJ212" s="159">
        <f t="shared" si="336"/>
        <v>25.638525072491628</v>
      </c>
      <c r="AK212" s="143">
        <f t="shared" si="337"/>
        <v>0.25192889040958399</v>
      </c>
      <c r="AL212" s="142">
        <f t="shared" si="338"/>
        <v>34.83725499546852</v>
      </c>
      <c r="AM212" s="24">
        <f t="shared" si="339"/>
        <v>29.545541951023278</v>
      </c>
      <c r="AN212" s="158">
        <f t="shared" si="340"/>
        <v>-9.1053345260611082E-2</v>
      </c>
      <c r="AO212" s="159">
        <f t="shared" si="341"/>
        <v>26.855321518844889</v>
      </c>
      <c r="AP212" s="143">
        <f t="shared" si="342"/>
        <v>0.23143018755576539</v>
      </c>
      <c r="AQ212" s="142">
        <f t="shared" si="343"/>
        <v>36.38327226618533</v>
      </c>
      <c r="AR212" s="24">
        <f t="shared" si="344"/>
        <v>31.264219882580491</v>
      </c>
      <c r="AS212" s="158">
        <f t="shared" si="345"/>
        <v>-0.10346545572582448</v>
      </c>
      <c r="AT212" s="159">
        <f t="shared" si="346"/>
        <v>28.02945312451692</v>
      </c>
      <c r="AU212" s="143">
        <f t="shared" si="347"/>
        <v>0.21093148470194678</v>
      </c>
      <c r="AV212" s="142">
        <f t="shared" si="348"/>
        <v>37.858828200461318</v>
      </c>
      <c r="AW212" s="24">
        <f t="shared" si="349"/>
        <v>32.982897814137708</v>
      </c>
      <c r="AX212" s="158">
        <f t="shared" si="350"/>
        <v>-0.11587756619103791</v>
      </c>
      <c r="AY212" s="159">
        <f t="shared" si="351"/>
        <v>29.160919889507724</v>
      </c>
      <c r="AZ212" s="143">
        <f t="shared" si="352"/>
        <v>0.19043278184812817</v>
      </c>
      <c r="BA212" s="142">
        <f t="shared" si="353"/>
        <v>39.263922798296498</v>
      </c>
      <c r="BB212" s="24">
        <f t="shared" si="329"/>
        <v>34.701575745694917</v>
      </c>
      <c r="BC212" s="158">
        <f t="shared" si="354"/>
        <v>-0.12828967665625129</v>
      </c>
      <c r="BD212" s="159">
        <f t="shared" si="355"/>
        <v>30.249721813817303</v>
      </c>
      <c r="BE212" s="143">
        <f t="shared" si="356"/>
        <v>0.16993407899430968</v>
      </c>
      <c r="BF212" s="142">
        <f t="shared" si="357"/>
        <v>40.598556059690864</v>
      </c>
      <c r="BG212" s="153" t="e">
        <v>#REF!</v>
      </c>
      <c r="BH212" s="80" t="e">
        <f t="shared" si="358"/>
        <v>#REF!</v>
      </c>
      <c r="BI212" s="24">
        <v>25.04</v>
      </c>
      <c r="BJ212" s="154">
        <v>29.07</v>
      </c>
      <c r="BK212" s="135">
        <f t="shared" si="359"/>
        <v>50100</v>
      </c>
      <c r="BL212" s="108">
        <f t="shared" si="360"/>
        <v>25.676335509979225</v>
      </c>
      <c r="BM212" s="158">
        <f t="shared" si="361"/>
        <v>-0.23781562180063742</v>
      </c>
      <c r="BN212" s="159">
        <f t="shared" si="362"/>
        <v>19.57010181511173</v>
      </c>
      <c r="BO212" s="141">
        <f t="shared" si="363"/>
        <v>0.22240236098099758</v>
      </c>
      <c r="BP212" s="142">
        <f t="shared" si="364"/>
        <v>31.386813148738831</v>
      </c>
      <c r="BQ212" s="24">
        <f t="shared" si="365"/>
        <v>27.612483848178893</v>
      </c>
      <c r="BR212" s="158">
        <f t="shared" si="366"/>
        <v>-0.23997332642705038</v>
      </c>
      <c r="BS212" s="159">
        <f t="shared" si="367"/>
        <v>20.986224248218203</v>
      </c>
      <c r="BT212" s="143">
        <f t="shared" si="368"/>
        <v>0.20426461358300502</v>
      </c>
      <c r="BU212" s="142">
        <f t="shared" si="369"/>
        <v>33.252737191494127</v>
      </c>
      <c r="BV212" s="24">
        <f t="shared" si="370"/>
        <v>29.548632186378562</v>
      </c>
      <c r="BW212" s="158">
        <f t="shared" si="371"/>
        <v>-0.24213103105346331</v>
      </c>
      <c r="BX212" s="159">
        <f t="shared" si="372"/>
        <v>22.39399140887117</v>
      </c>
      <c r="BY212" s="143">
        <f t="shared" si="373"/>
        <v>0.1861268661850124</v>
      </c>
      <c r="BZ212" s="142">
        <f t="shared" si="374"/>
        <v>35.048426495282797</v>
      </c>
      <c r="CA212" s="24">
        <f t="shared" si="375"/>
        <v>31.48478052457823</v>
      </c>
      <c r="CB212" s="158">
        <f t="shared" si="376"/>
        <v>-0.24428873567987625</v>
      </c>
      <c r="CC212" s="159">
        <f t="shared" si="377"/>
        <v>23.793403297070626</v>
      </c>
      <c r="CD212" s="143">
        <f t="shared" si="378"/>
        <v>0.16798911878701983</v>
      </c>
      <c r="CE212" s="142">
        <f t="shared" si="379"/>
        <v>36.773881060104848</v>
      </c>
      <c r="CF212" s="24">
        <f t="shared" si="380"/>
        <v>33.420928862777906</v>
      </c>
      <c r="CG212" s="158">
        <f t="shared" si="381"/>
        <v>-0.24644644030628921</v>
      </c>
      <c r="CH212" s="159">
        <f t="shared" si="382"/>
        <v>25.184459912816575</v>
      </c>
      <c r="CI212" s="143">
        <f t="shared" si="383"/>
        <v>0.14985137138902715</v>
      </c>
      <c r="CJ212" s="142">
        <f t="shared" si="384"/>
        <v>38.429100885960288</v>
      </c>
      <c r="CK212" s="15" t="e">
        <v>#REF!</v>
      </c>
      <c r="CL212" s="80" t="e">
        <f t="shared" si="385"/>
        <v>#REF!</v>
      </c>
      <c r="CM212" s="15"/>
      <c r="CN212" s="34">
        <v>23.3</v>
      </c>
      <c r="CO212" s="135">
        <f t="shared" si="386"/>
        <v>50100</v>
      </c>
      <c r="CP212" s="108">
        <f t="shared" si="387"/>
        <v>28.73217680693752</v>
      </c>
      <c r="CQ212" s="158">
        <f t="shared" si="388"/>
        <v>-6.7385366967984778E-2</v>
      </c>
      <c r="CR212" s="159">
        <f t="shared" si="389"/>
        <v>26.796048529013014</v>
      </c>
      <c r="CS212" s="141">
        <f t="shared" si="390"/>
        <v>0.32160129040092017</v>
      </c>
      <c r="CT212" s="142">
        <f t="shared" si="391"/>
        <v>37.972481944076016</v>
      </c>
      <c r="CU212" s="24">
        <f t="shared" si="392"/>
        <v>30.597569680076965</v>
      </c>
      <c r="CV212" s="158">
        <f t="shared" si="393"/>
        <v>-6.4816426611267935E-2</v>
      </c>
      <c r="CW212" s="159">
        <f t="shared" si="394"/>
        <v>28.614344550425098</v>
      </c>
      <c r="CX212" s="143">
        <f t="shared" si="395"/>
        <v>0.29096180489920487</v>
      </c>
      <c r="CY212" s="142">
        <f t="shared" si="396"/>
        <v>39.500293779721346</v>
      </c>
      <c r="CZ212" s="24">
        <f t="shared" si="397"/>
        <v>32.4629625532164</v>
      </c>
      <c r="DA212" s="158">
        <f t="shared" si="398"/>
        <v>-6.2247486254551107E-2</v>
      </c>
      <c r="DB212" s="159">
        <f t="shared" si="399"/>
        <v>30.442224737903054</v>
      </c>
      <c r="DC212" s="143">
        <f t="shared" si="400"/>
        <v>0.26032231939748973</v>
      </c>
      <c r="DD212" s="142">
        <f t="shared" si="401"/>
        <v>40.913796259583549</v>
      </c>
      <c r="DE212" s="24">
        <f t="shared" si="402"/>
        <v>34.328355426355841</v>
      </c>
      <c r="DF212" s="158">
        <f t="shared" si="403"/>
        <v>-5.9678545897834272E-2</v>
      </c>
      <c r="DG212" s="159">
        <f t="shared" si="404"/>
        <v>32.279689091446897</v>
      </c>
      <c r="DH212" s="143">
        <f t="shared" si="405"/>
        <v>0.22968283389577437</v>
      </c>
      <c r="DI212" s="142">
        <f t="shared" si="406"/>
        <v>42.212989383662638</v>
      </c>
      <c r="DJ212" s="24">
        <f t="shared" si="407"/>
        <v>36.193748299495283</v>
      </c>
      <c r="DK212" s="158">
        <f t="shared" si="408"/>
        <v>-5.7109605541117429E-2</v>
      </c>
      <c r="DL212" s="159">
        <f t="shared" si="409"/>
        <v>34.126737611056619</v>
      </c>
      <c r="DM212" s="143">
        <f t="shared" si="410"/>
        <v>0.19904334839405913</v>
      </c>
      <c r="DN212" s="142">
        <f t="shared" si="411"/>
        <v>43.397873151958606</v>
      </c>
      <c r="DO212" s="51" t="e">
        <v>#REF!</v>
      </c>
      <c r="DP212" s="80" t="e">
        <f t="shared" si="412"/>
        <v>#REF!</v>
      </c>
      <c r="DQ212" s="15"/>
      <c r="DR212">
        <v>34.07</v>
      </c>
      <c r="DS212" s="135">
        <f t="shared" si="413"/>
        <v>50100</v>
      </c>
      <c r="DT212" s="108">
        <f t="shared" si="414"/>
        <v>-17.34189459039105</v>
      </c>
      <c r="DU212" s="158">
        <f t="shared" si="415"/>
        <v>0</v>
      </c>
      <c r="DV212" s="159">
        <f t="shared" si="416"/>
        <v>-17.34189459039105</v>
      </c>
      <c r="DW212" s="141"/>
      <c r="DX212" s="142"/>
      <c r="DY212" s="24">
        <f t="shared" si="417"/>
        <v>-6.1736524289878512</v>
      </c>
      <c r="DZ212" s="158">
        <f t="shared" si="418"/>
        <v>0</v>
      </c>
      <c r="EA212" s="159">
        <f t="shared" si="419"/>
        <v>-6.1736524289878512</v>
      </c>
      <c r="EB212" s="143"/>
      <c r="EC212" s="142"/>
      <c r="ED212" s="24">
        <f t="shared" si="420"/>
        <v>4.9945897324153474</v>
      </c>
      <c r="EE212" s="158">
        <f t="shared" si="421"/>
        <v>0</v>
      </c>
      <c r="EF212" s="159">
        <f t="shared" si="422"/>
        <v>4.9945897324153474</v>
      </c>
      <c r="EG212" s="143"/>
      <c r="EH212" s="142"/>
      <c r="EI212" s="24">
        <f t="shared" si="423"/>
        <v>16.162831893818545</v>
      </c>
      <c r="EJ212" s="158">
        <f t="shared" si="424"/>
        <v>0</v>
      </c>
      <c r="EK212" s="159">
        <f t="shared" si="425"/>
        <v>16.162831893818545</v>
      </c>
      <c r="EL212" s="143"/>
      <c r="EM212" s="142"/>
      <c r="EN212" s="24">
        <f t="shared" si="426"/>
        <v>27.331074055221745</v>
      </c>
      <c r="EO212" s="158">
        <f t="shared" si="427"/>
        <v>0</v>
      </c>
      <c r="EP212" s="159">
        <f t="shared" si="428"/>
        <v>27.331074055221745</v>
      </c>
      <c r="EQ212" s="143"/>
      <c r="ER212" s="142"/>
      <c r="ES212" s="51"/>
      <c r="ET212" s="80"/>
      <c r="EU212" s="67"/>
      <c r="EV212" s="34"/>
    </row>
    <row r="213" spans="1:152" ht="16" thickBot="1">
      <c r="A213">
        <f t="shared" si="330"/>
        <v>2037</v>
      </c>
      <c r="B213" s="13">
        <v>50131</v>
      </c>
      <c r="C213" s="20">
        <f t="shared" si="436"/>
        <v>3.2198246740236005</v>
      </c>
      <c r="D213" s="108">
        <f t="shared" si="311"/>
        <v>19.012151810168806</v>
      </c>
      <c r="E213" s="158">
        <f t="shared" si="312"/>
        <v>-0.15686519036135915</v>
      </c>
      <c r="F213" s="159">
        <f t="shared" si="429"/>
        <v>16.029806997287618</v>
      </c>
      <c r="G213" s="141">
        <f t="shared" si="313"/>
        <v>0.37445174523321645</v>
      </c>
      <c r="H213" s="80">
        <f t="shared" si="430"/>
        <v>26.131285236125372</v>
      </c>
      <c r="I213" s="24">
        <f t="shared" si="314"/>
        <v>24.807019319150726</v>
      </c>
      <c r="J213" s="158">
        <f t="shared" si="315"/>
        <v>-0.17021142411475018</v>
      </c>
      <c r="K213" s="159">
        <f t="shared" si="431"/>
        <v>20.584581232795959</v>
      </c>
      <c r="L213" s="143">
        <f t="shared" si="316"/>
        <v>0.35072768675474947</v>
      </c>
      <c r="M213" s="142">
        <f t="shared" si="317"/>
        <v>33.507527820236838</v>
      </c>
      <c r="N213" s="24">
        <f t="shared" si="318"/>
        <v>30.601886828132649</v>
      </c>
      <c r="O213" s="158">
        <f t="shared" si="319"/>
        <v>-0.18355765786814121</v>
      </c>
      <c r="P213" s="159">
        <f t="shared" si="432"/>
        <v>24.984676155614697</v>
      </c>
      <c r="Q213" s="143">
        <f t="shared" si="320"/>
        <v>0.32700362827628243</v>
      </c>
      <c r="R213" s="142">
        <f t="shared" si="433"/>
        <v>40.6088148530322</v>
      </c>
      <c r="S213" s="24">
        <f t="shared" si="321"/>
        <v>36.396754337114572</v>
      </c>
      <c r="T213" s="158">
        <f t="shared" si="322"/>
        <v>-0.19690389162153227</v>
      </c>
      <c r="U213" s="159">
        <f t="shared" si="323"/>
        <v>29.230091765743833</v>
      </c>
      <c r="V213" s="143">
        <f t="shared" si="324"/>
        <v>0.30327956979781545</v>
      </c>
      <c r="W213" s="142">
        <f t="shared" si="325"/>
        <v>47.435146334511451</v>
      </c>
      <c r="X213" s="24">
        <f t="shared" si="326"/>
        <v>42.191621846096496</v>
      </c>
      <c r="Y213" s="158">
        <f t="shared" si="327"/>
        <v>-0.21025012537492332</v>
      </c>
      <c r="Z213" s="159">
        <f t="shared" si="434"/>
        <v>33.320828063183349</v>
      </c>
      <c r="AA213" s="143">
        <f t="shared" si="328"/>
        <v>0.27955551131934842</v>
      </c>
      <c r="AB213" s="142">
        <f t="shared" si="435"/>
        <v>53.986522264674591</v>
      </c>
      <c r="AC213" s="144" t="e">
        <v>#REF!</v>
      </c>
      <c r="AD213" s="80" t="e">
        <f t="shared" si="332"/>
        <v>#REF!</v>
      </c>
      <c r="AE213">
        <v>34.729999999999997</v>
      </c>
      <c r="AG213" s="135">
        <f t="shared" si="333"/>
        <v>50131</v>
      </c>
      <c r="AH213" s="108">
        <f t="shared" si="334"/>
        <v>25.169015936564815</v>
      </c>
      <c r="AI213" s="158">
        <f t="shared" si="335"/>
        <v>-5.944653670857479E-2</v>
      </c>
      <c r="AJ213" s="159">
        <f t="shared" si="336"/>
        <v>23.672805106773112</v>
      </c>
      <c r="AK213" s="143">
        <f t="shared" si="337"/>
        <v>0.28362909268809927</v>
      </c>
      <c r="AL213" s="142">
        <f t="shared" si="338"/>
        <v>32.307681090505007</v>
      </c>
      <c r="AM213" s="24">
        <f t="shared" si="339"/>
        <v>26.723536496945801</v>
      </c>
      <c r="AN213" s="158">
        <f t="shared" si="340"/>
        <v>-7.0673119980294616E-2</v>
      </c>
      <c r="AO213" s="159">
        <f t="shared" si="341"/>
        <v>24.834900795799371</v>
      </c>
      <c r="AP213" s="143">
        <f t="shared" si="342"/>
        <v>0.26508829777690301</v>
      </c>
      <c r="AQ213" s="142">
        <f t="shared" si="343"/>
        <v>33.807633297500111</v>
      </c>
      <c r="AR213" s="24">
        <f t="shared" si="344"/>
        <v>28.27805705732678</v>
      </c>
      <c r="AS213" s="158">
        <f t="shared" si="345"/>
        <v>-8.1899703252014386E-2</v>
      </c>
      <c r="AT213" s="159">
        <f t="shared" si="346"/>
        <v>25.962092575788187</v>
      </c>
      <c r="AU213" s="143">
        <f t="shared" si="347"/>
        <v>0.24654750286570681</v>
      </c>
      <c r="AV213" s="142">
        <f t="shared" si="348"/>
        <v>35.249941410704679</v>
      </c>
      <c r="AW213" s="24">
        <f t="shared" si="349"/>
        <v>29.832577617707763</v>
      </c>
      <c r="AX213" s="158">
        <f t="shared" si="350"/>
        <v>-9.3126286523734184E-2</v>
      </c>
      <c r="AY213" s="159">
        <f t="shared" si="351"/>
        <v>27.054380446739568</v>
      </c>
      <c r="AZ213" s="143">
        <f t="shared" si="352"/>
        <v>0.22800670795451056</v>
      </c>
      <c r="BA213" s="142">
        <f t="shared" si="353"/>
        <v>36.634605430118725</v>
      </c>
      <c r="BB213" s="24">
        <f t="shared" si="329"/>
        <v>31.387098178088745</v>
      </c>
      <c r="BC213" s="158">
        <f t="shared" si="354"/>
        <v>-0.10435286979545398</v>
      </c>
      <c r="BD213" s="159">
        <f t="shared" si="355"/>
        <v>28.111764408653521</v>
      </c>
      <c r="BE213" s="143">
        <f t="shared" si="356"/>
        <v>0.2094659130433143</v>
      </c>
      <c r="BF213" s="142">
        <f t="shared" si="357"/>
        <v>37.96162535574225</v>
      </c>
      <c r="BG213" s="153" t="e">
        <v>#REF!</v>
      </c>
      <c r="BH213" s="80" t="e">
        <f t="shared" si="358"/>
        <v>#REF!</v>
      </c>
      <c r="BI213" s="24">
        <v>23.53</v>
      </c>
      <c r="BJ213" s="154">
        <v>32.15</v>
      </c>
      <c r="BK213" s="135">
        <f t="shared" si="359"/>
        <v>50131</v>
      </c>
      <c r="BL213" s="108">
        <f t="shared" si="360"/>
        <v>23.223892465610732</v>
      </c>
      <c r="BM213" s="158">
        <f t="shared" si="361"/>
        <v>-0.23508254210914614</v>
      </c>
      <c r="BN213" s="159">
        <f t="shared" si="362"/>
        <v>17.764360787125515</v>
      </c>
      <c r="BO213" s="141">
        <f t="shared" si="363"/>
        <v>0.24537673312444666</v>
      </c>
      <c r="BP213" s="142">
        <f t="shared" si="364"/>
        <v>28.922495329255746</v>
      </c>
      <c r="BQ213" s="24">
        <f t="shared" si="365"/>
        <v>24.975112018975118</v>
      </c>
      <c r="BR213" s="158">
        <f t="shared" si="366"/>
        <v>-0.23703415627920124</v>
      </c>
      <c r="BS213" s="159">
        <f t="shared" si="367"/>
        <v>19.055157413578812</v>
      </c>
      <c r="BT213" s="143">
        <f t="shared" si="368"/>
        <v>0.22897138996417843</v>
      </c>
      <c r="BU213" s="142">
        <f t="shared" si="369"/>
        <v>30.693698132470907</v>
      </c>
      <c r="BV213" s="24">
        <f t="shared" si="370"/>
        <v>26.726331572339511</v>
      </c>
      <c r="BW213" s="158">
        <f t="shared" si="371"/>
        <v>-0.23898577044925637</v>
      </c>
      <c r="BX213" s="159">
        <f t="shared" si="372"/>
        <v>20.339118630241668</v>
      </c>
      <c r="BY213" s="143">
        <f t="shared" si="373"/>
        <v>0.21256604680391011</v>
      </c>
      <c r="BZ213" s="142">
        <f t="shared" si="374"/>
        <v>32.407442220242253</v>
      </c>
      <c r="CA213" s="24">
        <f t="shared" si="375"/>
        <v>28.477551125703897</v>
      </c>
      <c r="CB213" s="158">
        <f t="shared" si="376"/>
        <v>-0.2409373846193115</v>
      </c>
      <c r="CC213" s="159">
        <f t="shared" si="377"/>
        <v>21.616244437114069</v>
      </c>
      <c r="CD213" s="143">
        <f t="shared" si="378"/>
        <v>0.19616070364364191</v>
      </c>
      <c r="CE213" s="142">
        <f t="shared" si="379"/>
        <v>34.063727592569762</v>
      </c>
      <c r="CF213" s="24">
        <f t="shared" si="380"/>
        <v>30.22877067906829</v>
      </c>
      <c r="CG213" s="158">
        <f t="shared" si="381"/>
        <v>-0.24288899878936659</v>
      </c>
      <c r="CH213" s="159">
        <f t="shared" si="382"/>
        <v>22.886534834196034</v>
      </c>
      <c r="CI213" s="143">
        <f t="shared" si="383"/>
        <v>0.17975536048337359</v>
      </c>
      <c r="CJ213" s="142">
        <f t="shared" si="384"/>
        <v>35.662554249453443</v>
      </c>
      <c r="CK213" s="15" t="e">
        <v>#REF!</v>
      </c>
      <c r="CL213" s="80" t="e">
        <f t="shared" si="385"/>
        <v>#REF!</v>
      </c>
      <c r="CM213" s="15"/>
      <c r="CN213" s="34">
        <v>22.31</v>
      </c>
      <c r="CO213" s="135">
        <f t="shared" si="386"/>
        <v>50131</v>
      </c>
      <c r="CP213" s="108">
        <f t="shared" si="387"/>
        <v>25.987858906419611</v>
      </c>
      <c r="CQ213" s="158">
        <f t="shared" si="388"/>
        <v>-7.1164725787146443E-2</v>
      </c>
      <c r="CR213" s="159">
        <f t="shared" si="389"/>
        <v>24.138440053549211</v>
      </c>
      <c r="CS213" s="141">
        <f t="shared" si="390"/>
        <v>0.36667731150927935</v>
      </c>
      <c r="CT213" s="142">
        <f t="shared" si="391"/>
        <v>35.517017142108038</v>
      </c>
      <c r="CU213" s="24">
        <f t="shared" si="392"/>
        <v>27.675081114396676</v>
      </c>
      <c r="CV213" s="158">
        <f t="shared" si="393"/>
        <v>-6.8841154552778838E-2</v>
      </c>
      <c r="CW213" s="159">
        <f t="shared" si="394"/>
        <v>25.769896578139804</v>
      </c>
      <c r="CX213" s="143">
        <f t="shared" si="395"/>
        <v>0.3389643181104775</v>
      </c>
      <c r="CY213" s="142">
        <f t="shared" si="396"/>
        <v>37.055946112990299</v>
      </c>
      <c r="CZ213" s="24">
        <f t="shared" si="397"/>
        <v>29.362303322373734</v>
      </c>
      <c r="DA213" s="158">
        <f t="shared" si="398"/>
        <v>-6.6517583318411219E-2</v>
      </c>
      <c r="DB213" s="159">
        <f t="shared" si="399"/>
        <v>27.409193864707277</v>
      </c>
      <c r="DC213" s="143">
        <f t="shared" si="400"/>
        <v>0.31125132471167583</v>
      </c>
      <c r="DD213" s="142">
        <f t="shared" si="401"/>
        <v>38.501359128048598</v>
      </c>
      <c r="DE213" s="24">
        <f t="shared" si="402"/>
        <v>31.049525530350792</v>
      </c>
      <c r="DF213" s="158">
        <f t="shared" si="403"/>
        <v>-6.4194012084043614E-2</v>
      </c>
      <c r="DG213" s="159">
        <f t="shared" si="404"/>
        <v>29.056331913251633</v>
      </c>
      <c r="DH213" s="143">
        <f t="shared" si="405"/>
        <v>0.28353833131287409</v>
      </c>
      <c r="DI213" s="142">
        <f t="shared" si="406"/>
        <v>39.853256187282938</v>
      </c>
      <c r="DJ213" s="24">
        <f t="shared" si="407"/>
        <v>32.736747738327857</v>
      </c>
      <c r="DK213" s="158">
        <f t="shared" si="408"/>
        <v>-6.1870440849675995E-2</v>
      </c>
      <c r="DL213" s="159">
        <f t="shared" si="409"/>
        <v>30.711310723772879</v>
      </c>
      <c r="DM213" s="143">
        <f t="shared" si="410"/>
        <v>0.25582533791407225</v>
      </c>
      <c r="DN213" s="142">
        <f t="shared" si="411"/>
        <v>41.111637290693324</v>
      </c>
      <c r="DO213" s="51" t="e">
        <v>#REF!</v>
      </c>
      <c r="DP213" s="80" t="e">
        <f t="shared" si="412"/>
        <v>#REF!</v>
      </c>
      <c r="DQ213" s="15"/>
      <c r="DR213">
        <v>32.29</v>
      </c>
      <c r="DS213" s="135">
        <f t="shared" si="413"/>
        <v>50131</v>
      </c>
      <c r="DT213" s="108">
        <f t="shared" si="414"/>
        <v>-15.685505237329096</v>
      </c>
      <c r="DU213" s="158">
        <f t="shared" si="415"/>
        <v>0</v>
      </c>
      <c r="DV213" s="159">
        <f t="shared" si="416"/>
        <v>-15.685505237329096</v>
      </c>
      <c r="DW213" s="141"/>
      <c r="DX213" s="142"/>
      <c r="DY213" s="24">
        <f t="shared" si="417"/>
        <v>-5.5839837454665808</v>
      </c>
      <c r="DZ213" s="158">
        <f t="shared" si="418"/>
        <v>0</v>
      </c>
      <c r="EA213" s="159">
        <f t="shared" si="419"/>
        <v>-5.5839837454665808</v>
      </c>
      <c r="EB213" s="143"/>
      <c r="EC213" s="142"/>
      <c r="ED213" s="24">
        <f t="shared" si="420"/>
        <v>4.5175377463959361</v>
      </c>
      <c r="EE213" s="158">
        <f t="shared" si="421"/>
        <v>0</v>
      </c>
      <c r="EF213" s="159">
        <f t="shared" si="422"/>
        <v>4.5175377463959361</v>
      </c>
      <c r="EG213" s="143"/>
      <c r="EH213" s="142"/>
      <c r="EI213" s="24">
        <f t="shared" si="423"/>
        <v>14.619059238258453</v>
      </c>
      <c r="EJ213" s="158">
        <f t="shared" si="424"/>
        <v>0</v>
      </c>
      <c r="EK213" s="159">
        <f t="shared" si="425"/>
        <v>14.619059238258453</v>
      </c>
      <c r="EL213" s="143"/>
      <c r="EM213" s="142"/>
      <c r="EN213" s="24">
        <f t="shared" si="426"/>
        <v>24.720580730120972</v>
      </c>
      <c r="EO213" s="158">
        <f t="shared" si="427"/>
        <v>0</v>
      </c>
      <c r="EP213" s="159">
        <f t="shared" si="428"/>
        <v>24.720580730120972</v>
      </c>
      <c r="EQ213" s="143"/>
      <c r="ER213" s="142"/>
      <c r="ES213" s="51"/>
      <c r="ET213" s="80"/>
      <c r="EU213" s="67"/>
      <c r="EV213" s="34"/>
    </row>
    <row r="214" spans="1:152" ht="16" thickBot="1">
      <c r="A214">
        <f t="shared" si="330"/>
        <v>2037</v>
      </c>
      <c r="B214" s="13">
        <v>50161</v>
      </c>
      <c r="C214" s="20">
        <f t="shared" si="436"/>
        <v>3.1971571083184744</v>
      </c>
      <c r="D214" s="108">
        <f t="shared" si="311"/>
        <v>18.878306261425216</v>
      </c>
      <c r="E214" s="158">
        <f t="shared" si="312"/>
        <v>-0.15655692895976298</v>
      </c>
      <c r="F214" s="159">
        <f t="shared" si="429"/>
        <v>15.922776609174619</v>
      </c>
      <c r="G214" s="141">
        <f t="shared" si="313"/>
        <v>0.37499970592784038</v>
      </c>
      <c r="H214" s="80">
        <f t="shared" si="430"/>
        <v>25.95766555787538</v>
      </c>
      <c r="I214" s="24">
        <f t="shared" si="314"/>
        <v>24.632377903143905</v>
      </c>
      <c r="J214" s="158">
        <f t="shared" si="315"/>
        <v>-0.16980920522753015</v>
      </c>
      <c r="K214" s="159">
        <f t="shared" si="431"/>
        <v>20.449573388546863</v>
      </c>
      <c r="L214" s="143">
        <f t="shared" si="316"/>
        <v>0.35144266482106179</v>
      </c>
      <c r="M214" s="142">
        <f t="shared" si="317"/>
        <v>33.289246434304239</v>
      </c>
      <c r="N214" s="24">
        <f t="shared" si="318"/>
        <v>30.386449544862597</v>
      </c>
      <c r="O214" s="158">
        <f t="shared" si="319"/>
        <v>-0.18306148149529733</v>
      </c>
      <c r="P214" s="159">
        <f t="shared" si="432"/>
        <v>24.823861073797946</v>
      </c>
      <c r="Q214" s="143">
        <f t="shared" si="320"/>
        <v>0.3278856237142832</v>
      </c>
      <c r="R214" s="142">
        <f t="shared" si="433"/>
        <v>40.349729506342463</v>
      </c>
      <c r="S214" s="24">
        <f t="shared" si="321"/>
        <v>36.140521186581289</v>
      </c>
      <c r="T214" s="158">
        <f t="shared" si="322"/>
        <v>-0.19631375776306448</v>
      </c>
      <c r="U214" s="159">
        <f t="shared" si="323"/>
        <v>29.045639664927869</v>
      </c>
      <c r="V214" s="143">
        <f t="shared" si="324"/>
        <v>0.30432858260750456</v>
      </c>
      <c r="W214" s="142">
        <f t="shared" si="325"/>
        <v>47.139114773990066</v>
      </c>
      <c r="X214" s="24">
        <f t="shared" si="326"/>
        <v>41.89459282829997</v>
      </c>
      <c r="Y214" s="158">
        <f t="shared" si="327"/>
        <v>-0.20956603403083163</v>
      </c>
      <c r="Z214" s="159">
        <f t="shared" si="434"/>
        <v>33.114909161936623</v>
      </c>
      <c r="AA214" s="143">
        <f t="shared" si="328"/>
        <v>0.28077154150072597</v>
      </c>
      <c r="AB214" s="142">
        <f t="shared" si="435"/>
        <v>53.657402237247013</v>
      </c>
      <c r="AC214" s="144" t="e">
        <v>#REF!</v>
      </c>
      <c r="AD214" s="80" t="e">
        <f t="shared" si="332"/>
        <v>#REF!</v>
      </c>
      <c r="AE214">
        <v>31.08</v>
      </c>
      <c r="AG214" s="135">
        <f t="shared" si="333"/>
        <v>50161</v>
      </c>
      <c r="AH214" s="108">
        <f t="shared" si="334"/>
        <v>24.991826064371399</v>
      </c>
      <c r="AI214" s="158">
        <f t="shared" si="335"/>
        <v>-5.816689016945327E-2</v>
      </c>
      <c r="AJ214" s="159">
        <f t="shared" si="336"/>
        <v>23.538129262551028</v>
      </c>
      <c r="AK214" s="143">
        <f t="shared" si="337"/>
        <v>0.285742439506667</v>
      </c>
      <c r="AL214" s="142">
        <f t="shared" si="338"/>
        <v>32.133051411731188</v>
      </c>
      <c r="AM214" s="24">
        <f t="shared" si="339"/>
        <v>26.535402800007301</v>
      </c>
      <c r="AN214" s="158">
        <f t="shared" si="340"/>
        <v>-6.9314438294940176E-2</v>
      </c>
      <c r="AO214" s="159">
        <f t="shared" si="341"/>
        <v>24.69611625999481</v>
      </c>
      <c r="AP214" s="143">
        <f t="shared" si="342"/>
        <v>0.26733217179164553</v>
      </c>
      <c r="AQ214" s="142">
        <f t="shared" si="343"/>
        <v>33.629169659899361</v>
      </c>
      <c r="AR214" s="24">
        <f t="shared" si="344"/>
        <v>28.078979535643203</v>
      </c>
      <c r="AS214" s="158">
        <f t="shared" si="345"/>
        <v>-8.0461986420427081E-2</v>
      </c>
      <c r="AT214" s="159">
        <f t="shared" si="346"/>
        <v>25.819689065546829</v>
      </c>
      <c r="AU214" s="143">
        <f t="shared" si="347"/>
        <v>0.24892190407662407</v>
      </c>
      <c r="AV214" s="142">
        <f t="shared" si="348"/>
        <v>35.068452586184065</v>
      </c>
      <c r="AW214" s="24">
        <f t="shared" si="349"/>
        <v>29.622556271279102</v>
      </c>
      <c r="AX214" s="158">
        <f t="shared" si="350"/>
        <v>-9.1609534545913959E-2</v>
      </c>
      <c r="AY214" s="159">
        <f t="shared" si="351"/>
        <v>26.908847679207081</v>
      </c>
      <c r="AZ214" s="143">
        <f t="shared" si="352"/>
        <v>0.23051163636160266</v>
      </c>
      <c r="BA214" s="142">
        <f t="shared" si="353"/>
        <v>36.450900190585301</v>
      </c>
      <c r="BB214" s="24">
        <f t="shared" si="329"/>
        <v>31.166133006915</v>
      </c>
      <c r="BC214" s="158">
        <f t="shared" si="354"/>
        <v>-0.10275708267140084</v>
      </c>
      <c r="BD214" s="159">
        <f t="shared" si="355"/>
        <v>27.963592100975561</v>
      </c>
      <c r="BE214" s="143">
        <f t="shared" si="356"/>
        <v>0.21210136864658125</v>
      </c>
      <c r="BF214" s="142">
        <f t="shared" si="357"/>
        <v>37.776512473103068</v>
      </c>
      <c r="BG214" s="153" t="e">
        <v>#REF!</v>
      </c>
      <c r="BH214" s="80" t="e">
        <f t="shared" si="358"/>
        <v>#REF!</v>
      </c>
      <c r="BI214" s="24">
        <v>26.27</v>
      </c>
      <c r="BJ214" s="154">
        <v>33.83</v>
      </c>
      <c r="BK214" s="135">
        <f t="shared" si="359"/>
        <v>50161</v>
      </c>
      <c r="BL214" s="108">
        <f t="shared" si="360"/>
        <v>23.060396262652834</v>
      </c>
      <c r="BM214" s="158">
        <f t="shared" si="361"/>
        <v>-0.23490033679638006</v>
      </c>
      <c r="BN214" s="159">
        <f t="shared" si="362"/>
        <v>17.643501413897699</v>
      </c>
      <c r="BO214" s="141">
        <f t="shared" si="363"/>
        <v>0.24690835793400992</v>
      </c>
      <c r="BP214" s="142">
        <f t="shared" si="364"/>
        <v>28.754200837172025</v>
      </c>
      <c r="BQ214" s="24">
        <f t="shared" si="365"/>
        <v>24.799287230361536</v>
      </c>
      <c r="BR214" s="158">
        <f t="shared" si="366"/>
        <v>-0.23683821160267798</v>
      </c>
      <c r="BS214" s="159">
        <f t="shared" si="367"/>
        <v>18.925868393701581</v>
      </c>
      <c r="BT214" s="143">
        <f t="shared" si="368"/>
        <v>0.23061850838958994</v>
      </c>
      <c r="BU214" s="142">
        <f t="shared" si="369"/>
        <v>30.51846186055252</v>
      </c>
      <c r="BV214" s="24">
        <f t="shared" si="370"/>
        <v>26.538178198070241</v>
      </c>
      <c r="BW214" s="158">
        <f t="shared" si="371"/>
        <v>-0.23877608640897591</v>
      </c>
      <c r="BX214" s="159">
        <f t="shared" si="372"/>
        <v>20.201495867511021</v>
      </c>
      <c r="BY214" s="143">
        <f t="shared" si="373"/>
        <v>0.21432865884516997</v>
      </c>
      <c r="BZ214" s="142">
        <f t="shared" si="374"/>
        <v>32.226070339456768</v>
      </c>
      <c r="CA214" s="24">
        <f t="shared" si="375"/>
        <v>28.277069165778943</v>
      </c>
      <c r="CB214" s="158">
        <f t="shared" si="376"/>
        <v>-0.24071396121527383</v>
      </c>
      <c r="CC214" s="159">
        <f t="shared" si="377"/>
        <v>21.470383835326018</v>
      </c>
      <c r="CD214" s="143">
        <f t="shared" si="378"/>
        <v>0.19803880930075002</v>
      </c>
      <c r="CE214" s="142">
        <f t="shared" si="379"/>
        <v>33.877026273884752</v>
      </c>
      <c r="CF214" s="24">
        <f t="shared" si="380"/>
        <v>30.015960133487649</v>
      </c>
      <c r="CG214" s="158">
        <f t="shared" si="381"/>
        <v>-0.24265183602157178</v>
      </c>
      <c r="CH214" s="159">
        <f t="shared" si="382"/>
        <v>22.732532297146566</v>
      </c>
      <c r="CI214" s="143">
        <f t="shared" si="383"/>
        <v>0.18174895975633004</v>
      </c>
      <c r="CJ214" s="142">
        <f t="shared" si="384"/>
        <v>35.471329663836499</v>
      </c>
      <c r="CK214" s="15" t="e">
        <v>#REF!</v>
      </c>
      <c r="CL214" s="80" t="e">
        <f t="shared" si="385"/>
        <v>#REF!</v>
      </c>
      <c r="CM214" s="15"/>
      <c r="CN214" s="34">
        <v>26.05</v>
      </c>
      <c r="CO214" s="135">
        <f t="shared" si="386"/>
        <v>50161</v>
      </c>
      <c r="CP214" s="108">
        <f t="shared" si="387"/>
        <v>25.804904379718415</v>
      </c>
      <c r="CQ214" s="158">
        <f t="shared" si="388"/>
        <v>-7.1416683041757217E-2</v>
      </c>
      <c r="CR214" s="159">
        <f t="shared" si="389"/>
        <v>23.962003702709215</v>
      </c>
      <c r="CS214" s="141">
        <f t="shared" si="390"/>
        <v>0.36968237958316996</v>
      </c>
      <c r="CT214" s="142">
        <f t="shared" si="391"/>
        <v>35.344522835728881</v>
      </c>
      <c r="CU214" s="24">
        <f t="shared" si="392"/>
        <v>27.480248543351323</v>
      </c>
      <c r="CV214" s="158">
        <f t="shared" si="393"/>
        <v>-6.9109469748879548E-2</v>
      </c>
      <c r="CW214" s="159">
        <f t="shared" si="394"/>
        <v>25.581103137952894</v>
      </c>
      <c r="CX214" s="143">
        <f t="shared" si="395"/>
        <v>0.3421644856578957</v>
      </c>
      <c r="CY214" s="142">
        <f t="shared" si="396"/>
        <v>36.883013651938263</v>
      </c>
      <c r="CZ214" s="24">
        <f t="shared" si="397"/>
        <v>29.155592706984223</v>
      </c>
      <c r="DA214" s="158">
        <f t="shared" si="398"/>
        <v>-6.6802256456001893E-2</v>
      </c>
      <c r="DB214" s="159">
        <f t="shared" si="399"/>
        <v>27.207933325845524</v>
      </c>
      <c r="DC214" s="143">
        <f t="shared" si="400"/>
        <v>0.31464659173262155</v>
      </c>
      <c r="DD214" s="142">
        <f t="shared" si="401"/>
        <v>38.329300582181283</v>
      </c>
      <c r="DE214" s="24">
        <f t="shared" si="402"/>
        <v>30.830936870617126</v>
      </c>
      <c r="DF214" s="158">
        <f t="shared" si="403"/>
        <v>-6.4495043163124224E-2</v>
      </c>
      <c r="DG214" s="159">
        <f t="shared" si="404"/>
        <v>28.842494266387117</v>
      </c>
      <c r="DH214" s="143">
        <f t="shared" si="405"/>
        <v>0.28712869780734729</v>
      </c>
      <c r="DI214" s="142">
        <f t="shared" si="406"/>
        <v>39.683383626457953</v>
      </c>
      <c r="DJ214" s="24">
        <f t="shared" si="407"/>
        <v>32.50628103425003</v>
      </c>
      <c r="DK214" s="158">
        <f t="shared" si="408"/>
        <v>-6.2187829870246562E-2</v>
      </c>
      <c r="DL214" s="159">
        <f t="shared" si="409"/>
        <v>30.484785959577668</v>
      </c>
      <c r="DM214" s="143">
        <f t="shared" si="410"/>
        <v>0.25961080388207314</v>
      </c>
      <c r="DN214" s="142">
        <f t="shared" si="411"/>
        <v>40.945262784768275</v>
      </c>
      <c r="DO214" s="51" t="e">
        <v>#REF!</v>
      </c>
      <c r="DP214" s="80" t="e">
        <f t="shared" si="412"/>
        <v>#REF!</v>
      </c>
      <c r="DQ214" s="15"/>
      <c r="DR214">
        <v>40.909999999999997</v>
      </c>
      <c r="DS214" s="135">
        <f t="shared" si="413"/>
        <v>50161</v>
      </c>
      <c r="DT214" s="108">
        <f t="shared" si="414"/>
        <v>-15.575079280458301</v>
      </c>
      <c r="DU214" s="158">
        <f t="shared" si="415"/>
        <v>0</v>
      </c>
      <c r="DV214" s="159">
        <f t="shared" si="416"/>
        <v>-15.575079280458301</v>
      </c>
      <c r="DW214" s="141"/>
      <c r="DX214" s="142"/>
      <c r="DY214" s="24">
        <f t="shared" si="417"/>
        <v>-5.5446724998984962</v>
      </c>
      <c r="DZ214" s="158">
        <f t="shared" si="418"/>
        <v>0</v>
      </c>
      <c r="EA214" s="159">
        <f t="shared" si="419"/>
        <v>-5.5446724998984962</v>
      </c>
      <c r="EB214" s="143"/>
      <c r="EC214" s="142"/>
      <c r="ED214" s="24">
        <f t="shared" si="420"/>
        <v>4.4857342806613092</v>
      </c>
      <c r="EE214" s="158">
        <f t="shared" si="421"/>
        <v>0</v>
      </c>
      <c r="EF214" s="159">
        <f t="shared" si="422"/>
        <v>4.4857342806613092</v>
      </c>
      <c r="EG214" s="143"/>
      <c r="EH214" s="142"/>
      <c r="EI214" s="24">
        <f t="shared" si="423"/>
        <v>14.516141061221113</v>
      </c>
      <c r="EJ214" s="158">
        <f t="shared" si="424"/>
        <v>0</v>
      </c>
      <c r="EK214" s="159">
        <f t="shared" si="425"/>
        <v>14.516141061221113</v>
      </c>
      <c r="EL214" s="143"/>
      <c r="EM214" s="142"/>
      <c r="EN214" s="24">
        <f t="shared" si="426"/>
        <v>24.546547841780921</v>
      </c>
      <c r="EO214" s="158">
        <f t="shared" si="427"/>
        <v>0</v>
      </c>
      <c r="EP214" s="159">
        <f t="shared" si="428"/>
        <v>24.546547841780921</v>
      </c>
      <c r="EQ214" s="143"/>
      <c r="ER214" s="142"/>
      <c r="ES214" s="51"/>
      <c r="ET214" s="80"/>
      <c r="EU214" s="67"/>
      <c r="EV214" s="34"/>
    </row>
    <row r="215" spans="1:152" ht="16" thickBot="1">
      <c r="A215">
        <f t="shared" si="330"/>
        <v>2037</v>
      </c>
      <c r="B215" s="13">
        <v>50192</v>
      </c>
      <c r="C215" s="20">
        <f t="shared" si="436"/>
        <v>3.2332191446675385</v>
      </c>
      <c r="D215" s="108">
        <f t="shared" si="311"/>
        <v>19.091242361699106</v>
      </c>
      <c r="E215" s="158">
        <f t="shared" si="312"/>
        <v>-0.15704734482593868</v>
      </c>
      <c r="F215" s="159">
        <f t="shared" si="429"/>
        <v>16.09301343936578</v>
      </c>
      <c r="G215" s="141">
        <f t="shared" si="313"/>
        <v>0.37412795027730233</v>
      </c>
      <c r="H215" s="80">
        <f t="shared" si="430"/>
        <v>26.233809734728794</v>
      </c>
      <c r="I215" s="24">
        <f t="shared" si="314"/>
        <v>24.910216519518393</v>
      </c>
      <c r="J215" s="158">
        <f t="shared" si="315"/>
        <v>-0.17044909891174384</v>
      </c>
      <c r="K215" s="159">
        <f t="shared" si="431"/>
        <v>20.664292560070045</v>
      </c>
      <c r="L215" s="143">
        <f t="shared" si="316"/>
        <v>0.3503051997155649</v>
      </c>
      <c r="M215" s="142">
        <f t="shared" si="317"/>
        <v>33.636394892346246</v>
      </c>
      <c r="N215" s="24">
        <f t="shared" si="318"/>
        <v>30.729190677337677</v>
      </c>
      <c r="O215" s="158">
        <f t="shared" si="319"/>
        <v>-0.183850852997549</v>
      </c>
      <c r="P215" s="159">
        <f t="shared" si="432"/>
        <v>25.079602759384816</v>
      </c>
      <c r="Q215" s="143">
        <f t="shared" si="320"/>
        <v>0.32648244915382746</v>
      </c>
      <c r="R215" s="142">
        <f t="shared" si="433"/>
        <v>40.76173211018984</v>
      </c>
      <c r="S215" s="24">
        <f t="shared" si="321"/>
        <v>36.548164835156967</v>
      </c>
      <c r="T215" s="158">
        <f t="shared" si="322"/>
        <v>-0.19725260708335413</v>
      </c>
      <c r="U215" s="159">
        <f t="shared" si="323"/>
        <v>29.338944037310089</v>
      </c>
      <c r="V215" s="143">
        <f t="shared" si="324"/>
        <v>0.30265969859209002</v>
      </c>
      <c r="W215" s="142">
        <f t="shared" si="325"/>
        <v>47.609821388259597</v>
      </c>
      <c r="X215" s="24">
        <f t="shared" si="326"/>
        <v>42.367138992976251</v>
      </c>
      <c r="Y215" s="158">
        <f t="shared" si="327"/>
        <v>-0.21065436116915925</v>
      </c>
      <c r="Z215" s="159">
        <f t="shared" si="434"/>
        <v>33.442316393845864</v>
      </c>
      <c r="AA215" s="143">
        <f t="shared" si="328"/>
        <v>0.27883694803035258</v>
      </c>
      <c r="AB215" s="142">
        <f t="shared" si="435"/>
        <v>54.180662726555489</v>
      </c>
      <c r="AC215" s="144" t="e">
        <v>#REF!</v>
      </c>
      <c r="AD215" s="80" t="e">
        <f t="shared" si="332"/>
        <v>#REF!</v>
      </c>
      <c r="AE215">
        <v>34.01</v>
      </c>
      <c r="AG215" s="135">
        <f t="shared" si="333"/>
        <v>50192</v>
      </c>
      <c r="AH215" s="108">
        <f t="shared" si="334"/>
        <v>25.273719042860922</v>
      </c>
      <c r="AI215" s="158">
        <f t="shared" si="335"/>
        <v>-6.0202691481692036E-2</v>
      </c>
      <c r="AJ215" s="159">
        <f t="shared" si="336"/>
        <v>23.752173132728601</v>
      </c>
      <c r="AK215" s="143">
        <f t="shared" si="337"/>
        <v>0.28238029684076388</v>
      </c>
      <c r="AL215" s="142">
        <f t="shared" si="338"/>
        <v>32.410519328454058</v>
      </c>
      <c r="AM215" s="24">
        <f t="shared" si="339"/>
        <v>26.834706408773091</v>
      </c>
      <c r="AN215" s="158">
        <f t="shared" si="340"/>
        <v>-7.1475977339822208E-2</v>
      </c>
      <c r="AO215" s="159">
        <f t="shared" si="341"/>
        <v>24.916669541578841</v>
      </c>
      <c r="AP215" s="143">
        <f t="shared" si="342"/>
        <v>0.26376237222273702</v>
      </c>
      <c r="AQ215" s="142">
        <f t="shared" si="343"/>
        <v>33.912692229051764</v>
      </c>
      <c r="AR215" s="24">
        <f t="shared" si="344"/>
        <v>28.39569377468526</v>
      </c>
      <c r="AS215" s="158">
        <f t="shared" si="345"/>
        <v>-8.274926319795238E-2</v>
      </c>
      <c r="AT215" s="159">
        <f t="shared" si="346"/>
        <v>26.045971036835372</v>
      </c>
      <c r="AU215" s="143">
        <f t="shared" si="347"/>
        <v>0.24514444760471016</v>
      </c>
      <c r="AV215" s="142">
        <f t="shared" si="348"/>
        <v>35.356740439432983</v>
      </c>
      <c r="AW215" s="24">
        <f t="shared" si="349"/>
        <v>29.956681140597425</v>
      </c>
      <c r="AX215" s="158">
        <f t="shared" si="350"/>
        <v>-9.4022549056082497E-2</v>
      </c>
      <c r="AY215" s="159">
        <f t="shared" si="351"/>
        <v>27.140077618498182</v>
      </c>
      <c r="AZ215" s="143">
        <f t="shared" si="352"/>
        <v>0.22652652298668335</v>
      </c>
      <c r="BA215" s="142">
        <f t="shared" si="353"/>
        <v>36.742663959597706</v>
      </c>
      <c r="BB215" s="24">
        <f t="shared" si="329"/>
        <v>31.51766850650959</v>
      </c>
      <c r="BC215" s="158">
        <f t="shared" si="354"/>
        <v>-0.10529583491421264</v>
      </c>
      <c r="BD215" s="159">
        <f t="shared" si="355"/>
        <v>28.198989286567276</v>
      </c>
      <c r="BE215" s="143">
        <f t="shared" si="356"/>
        <v>0.20790859836865655</v>
      </c>
      <c r="BF215" s="142">
        <f t="shared" si="357"/>
        <v>38.07046278954595</v>
      </c>
      <c r="BG215" s="153" t="e">
        <v>#REF!</v>
      </c>
      <c r="BH215" s="80" t="e">
        <f t="shared" si="358"/>
        <v>#REF!</v>
      </c>
      <c r="BI215" s="24">
        <v>25.44</v>
      </c>
      <c r="BJ215" s="154">
        <v>51.31</v>
      </c>
      <c r="BK215" s="135">
        <f t="shared" si="359"/>
        <v>50192</v>
      </c>
      <c r="BL215" s="108">
        <f t="shared" si="360"/>
        <v>23.320503858267671</v>
      </c>
      <c r="BM215" s="158">
        <f t="shared" si="361"/>
        <v>-0.23519020888487155</v>
      </c>
      <c r="BN215" s="159">
        <f t="shared" si="362"/>
        <v>17.835749684541245</v>
      </c>
      <c r="BO215" s="141">
        <f t="shared" si="363"/>
        <v>0.24447168210061382</v>
      </c>
      <c r="BP215" s="142">
        <f t="shared" si="364"/>
        <v>29.021706663932225</v>
      </c>
      <c r="BQ215" s="24">
        <f t="shared" si="365"/>
        <v>25.079008484974054</v>
      </c>
      <c r="BR215" s="158">
        <f t="shared" si="366"/>
        <v>-0.23714994176987408</v>
      </c>
      <c r="BS215" s="159">
        <f t="shared" si="367"/>
        <v>19.131523083116278</v>
      </c>
      <c r="BT215" s="143">
        <f t="shared" si="368"/>
        <v>0.22799809271279886</v>
      </c>
      <c r="BU215" s="142">
        <f t="shared" si="369"/>
        <v>30.796974586676239</v>
      </c>
      <c r="BV215" s="24">
        <f t="shared" si="370"/>
        <v>26.83751311168044</v>
      </c>
      <c r="BW215" s="158">
        <f t="shared" si="371"/>
        <v>-0.23910967465487665</v>
      </c>
      <c r="BX215" s="159">
        <f t="shared" si="372"/>
        <v>20.420404083000545</v>
      </c>
      <c r="BY215" s="143">
        <f t="shared" si="373"/>
        <v>0.2115245033249839</v>
      </c>
      <c r="BZ215" s="142">
        <f t="shared" si="374"/>
        <v>32.514304743106393</v>
      </c>
      <c r="CA215" s="24">
        <f t="shared" si="375"/>
        <v>28.596017738386823</v>
      </c>
      <c r="CB215" s="158">
        <f t="shared" si="376"/>
        <v>-0.24106940753987918</v>
      </c>
      <c r="CC215" s="159">
        <f t="shared" si="377"/>
        <v>21.702392684194038</v>
      </c>
      <c r="CD215" s="143">
        <f t="shared" si="378"/>
        <v>0.19505091393716889</v>
      </c>
      <c r="CE215" s="142">
        <f t="shared" si="379"/>
        <v>34.17369713322266</v>
      </c>
      <c r="CF215" s="24">
        <f t="shared" si="380"/>
        <v>30.35452236509321</v>
      </c>
      <c r="CG215" s="158">
        <f t="shared" si="381"/>
        <v>-0.24302914042488175</v>
      </c>
      <c r="CH215" s="159">
        <f t="shared" si="382"/>
        <v>22.977488886696758</v>
      </c>
      <c r="CI215" s="143">
        <f t="shared" si="383"/>
        <v>0.17857732454935393</v>
      </c>
      <c r="CJ215" s="142">
        <f t="shared" si="384"/>
        <v>35.775151757025078</v>
      </c>
      <c r="CK215" s="15" t="e">
        <v>#REF!</v>
      </c>
      <c r="CL215" s="80" t="e">
        <f t="shared" si="385"/>
        <v>#REF!</v>
      </c>
      <c r="CM215" s="15"/>
      <c r="CN215" s="34">
        <v>45.12</v>
      </c>
      <c r="CO215" s="135">
        <f t="shared" si="386"/>
        <v>50192</v>
      </c>
      <c r="CP215" s="108">
        <f t="shared" si="387"/>
        <v>26.095968399470312</v>
      </c>
      <c r="CQ215" s="158">
        <f t="shared" si="388"/>
        <v>-7.1015841954876452E-2</v>
      </c>
      <c r="CR215" s="159">
        <f t="shared" si="389"/>
        <v>24.242741231954078</v>
      </c>
      <c r="CS215" s="141">
        <f t="shared" si="390"/>
        <v>0.36490158946561679</v>
      </c>
      <c r="CT215" s="142">
        <f t="shared" si="391"/>
        <v>35.618428747081538</v>
      </c>
      <c r="CU215" s="24">
        <f t="shared" si="392"/>
        <v>27.790209451832563</v>
      </c>
      <c r="CV215" s="158">
        <f t="shared" si="393"/>
        <v>-6.8682604664173863E-2</v>
      </c>
      <c r="CW215" s="159">
        <f t="shared" si="394"/>
        <v>25.88150548251776</v>
      </c>
      <c r="CX215" s="143">
        <f t="shared" si="395"/>
        <v>0.33707331001427593</v>
      </c>
      <c r="CY215" s="142">
        <f t="shared" si="396"/>
        <v>37.157547337751787</v>
      </c>
      <c r="CZ215" s="24">
        <f t="shared" si="397"/>
        <v>29.484450504194808</v>
      </c>
      <c r="DA215" s="158">
        <f t="shared" si="398"/>
        <v>-6.6349367373471274E-2</v>
      </c>
      <c r="DB215" s="159">
        <f t="shared" si="399"/>
        <v>27.528175865887054</v>
      </c>
      <c r="DC215" s="143">
        <f t="shared" si="400"/>
        <v>0.30924503056293517</v>
      </c>
      <c r="DD215" s="142">
        <f t="shared" si="401"/>
        <v>38.602370301495874</v>
      </c>
      <c r="DE215" s="24">
        <f t="shared" si="402"/>
        <v>31.178691556557052</v>
      </c>
      <c r="DF215" s="158">
        <f t="shared" si="403"/>
        <v>-6.4016130082768699E-2</v>
      </c>
      <c r="DG215" s="159">
        <f t="shared" si="404"/>
        <v>29.182752382061974</v>
      </c>
      <c r="DH215" s="143">
        <f t="shared" si="405"/>
        <v>0.28141675111159437</v>
      </c>
      <c r="DI215" s="142">
        <f t="shared" si="406"/>
        <v>39.952897638313836</v>
      </c>
      <c r="DJ215" s="24">
        <f t="shared" si="407"/>
        <v>32.872932608919299</v>
      </c>
      <c r="DK215" s="158">
        <f t="shared" si="408"/>
        <v>-6.168289279206611E-2</v>
      </c>
      <c r="DL215" s="159">
        <f t="shared" si="409"/>
        <v>30.845235031042517</v>
      </c>
      <c r="DM215" s="143">
        <f t="shared" si="410"/>
        <v>0.25358847166025356</v>
      </c>
      <c r="DN215" s="142">
        <f t="shared" si="411"/>
        <v>41.209129348205657</v>
      </c>
      <c r="DO215" s="51" t="e">
        <v>#REF!</v>
      </c>
      <c r="DP215" s="80" t="e">
        <f t="shared" si="412"/>
        <v>#REF!</v>
      </c>
      <c r="DQ215" s="15"/>
      <c r="DR215">
        <v>66.790000000000006</v>
      </c>
      <c r="DS215" s="135">
        <f t="shared" si="413"/>
        <v>50192</v>
      </c>
      <c r="DT215" s="108">
        <f t="shared" si="414"/>
        <v>-15.750756939116384</v>
      </c>
      <c r="DU215" s="158">
        <f t="shared" si="415"/>
        <v>0</v>
      </c>
      <c r="DV215" s="159">
        <f t="shared" si="416"/>
        <v>-15.750756939116384</v>
      </c>
      <c r="DW215" s="141"/>
      <c r="DX215" s="142"/>
      <c r="DY215" s="24">
        <f t="shared" si="417"/>
        <v>-5.6072131178477207</v>
      </c>
      <c r="DZ215" s="158">
        <f t="shared" si="418"/>
        <v>0</v>
      </c>
      <c r="EA215" s="159">
        <f t="shared" si="419"/>
        <v>-5.6072131178477207</v>
      </c>
      <c r="EB215" s="143"/>
      <c r="EC215" s="142"/>
      <c r="ED215" s="24">
        <f t="shared" si="420"/>
        <v>4.5363307034209432</v>
      </c>
      <c r="EE215" s="158">
        <f t="shared" si="421"/>
        <v>0</v>
      </c>
      <c r="EF215" s="159">
        <f t="shared" si="422"/>
        <v>4.5363307034209432</v>
      </c>
      <c r="EG215" s="143"/>
      <c r="EH215" s="142"/>
      <c r="EI215" s="24">
        <f t="shared" si="423"/>
        <v>14.679874524689607</v>
      </c>
      <c r="EJ215" s="158">
        <f t="shared" si="424"/>
        <v>0</v>
      </c>
      <c r="EK215" s="159">
        <f t="shared" si="425"/>
        <v>14.679874524689607</v>
      </c>
      <c r="EL215" s="143"/>
      <c r="EM215" s="142"/>
      <c r="EN215" s="24">
        <f t="shared" si="426"/>
        <v>24.82341834595827</v>
      </c>
      <c r="EO215" s="158">
        <f t="shared" si="427"/>
        <v>0</v>
      </c>
      <c r="EP215" s="159">
        <f t="shared" si="428"/>
        <v>24.82341834595827</v>
      </c>
      <c r="EQ215" s="143"/>
      <c r="ER215" s="142"/>
      <c r="ES215" s="51"/>
      <c r="ET215" s="80"/>
      <c r="EU215" s="67"/>
      <c r="EV215" s="34"/>
    </row>
    <row r="216" spans="1:152" ht="16" thickBot="1">
      <c r="A216">
        <f t="shared" si="330"/>
        <v>2037</v>
      </c>
      <c r="B216" s="13">
        <v>50222</v>
      </c>
      <c r="C216" s="20">
        <f t="shared" si="436"/>
        <v>3.2744329004950408</v>
      </c>
      <c r="D216" s="108">
        <f t="shared" si="311"/>
        <v>19.334597904869266</v>
      </c>
      <c r="E216" s="158">
        <f t="shared" si="312"/>
        <v>-0.1576078201015681</v>
      </c>
      <c r="F216" s="159">
        <f t="shared" si="429"/>
        <v>16.287314076542476</v>
      </c>
      <c r="G216" s="141">
        <f t="shared" si="313"/>
        <v>0.37313165810525883</v>
      </c>
      <c r="H216" s="80">
        <f t="shared" si="430"/>
        <v>26.548948479911598</v>
      </c>
      <c r="I216" s="24">
        <f t="shared" si="314"/>
        <v>25.227746366803522</v>
      </c>
      <c r="J216" s="158">
        <f t="shared" si="315"/>
        <v>-0.17118040597941664</v>
      </c>
      <c r="K216" s="159">
        <f t="shared" si="431"/>
        <v>20.909250501788343</v>
      </c>
      <c r="L216" s="143">
        <f t="shared" si="316"/>
        <v>0.34900523959499702</v>
      </c>
      <c r="M216" s="142">
        <f t="shared" si="317"/>
        <v>34.032362031991603</v>
      </c>
      <c r="N216" s="24">
        <f t="shared" si="318"/>
        <v>31.120894828737779</v>
      </c>
      <c r="O216" s="158">
        <f t="shared" si="319"/>
        <v>-0.18475299185726518</v>
      </c>
      <c r="P216" s="159">
        <f t="shared" si="432"/>
        <v>25.371216399853179</v>
      </c>
      <c r="Q216" s="143">
        <f t="shared" si="320"/>
        <v>0.3248788210847352</v>
      </c>
      <c r="R216" s="142">
        <f t="shared" si="433"/>
        <v>41.231414451800141</v>
      </c>
      <c r="S216" s="24">
        <f t="shared" si="321"/>
        <v>37.014043290672035</v>
      </c>
      <c r="T216" s="158">
        <f t="shared" si="322"/>
        <v>-0.19832557773511372</v>
      </c>
      <c r="U216" s="159">
        <f t="shared" si="323"/>
        <v>29.673211770736994</v>
      </c>
      <c r="V216" s="143">
        <f t="shared" si="324"/>
        <v>0.30075240257447333</v>
      </c>
      <c r="W216" s="142">
        <f t="shared" si="325"/>
        <v>48.146105739337216</v>
      </c>
      <c r="X216" s="24">
        <f t="shared" si="326"/>
        <v>42.907191752606288</v>
      </c>
      <c r="Y216" s="158">
        <f t="shared" si="327"/>
        <v>-0.21189816361296226</v>
      </c>
      <c r="Z216" s="159">
        <f t="shared" si="434"/>
        <v>33.815236614439776</v>
      </c>
      <c r="AA216" s="143">
        <f t="shared" si="328"/>
        <v>0.27662598406421157</v>
      </c>
      <c r="AB216" s="142">
        <f t="shared" si="435"/>
        <v>54.776435894602827</v>
      </c>
      <c r="AC216" s="144" t="e">
        <v>#REF!</v>
      </c>
      <c r="AD216" s="80" t="e">
        <f t="shared" si="332"/>
        <v>#REF!</v>
      </c>
      <c r="AE216">
        <v>31.73</v>
      </c>
      <c r="AG216" s="135">
        <f t="shared" si="333"/>
        <v>50222</v>
      </c>
      <c r="AH216" s="108">
        <f t="shared" si="334"/>
        <v>25.595882446848954</v>
      </c>
      <c r="AI216" s="158">
        <f t="shared" si="335"/>
        <v>-6.2529321552822106E-2</v>
      </c>
      <c r="AJ216" s="159">
        <f t="shared" si="336"/>
        <v>23.995389282901701</v>
      </c>
      <c r="AK216" s="143">
        <f t="shared" si="337"/>
        <v>0.2785378480797317</v>
      </c>
      <c r="AL216" s="142">
        <f t="shared" si="338"/>
        <v>32.725304463296041</v>
      </c>
      <c r="AM216" s="24">
        <f t="shared" si="339"/>
        <v>27.176767675934002</v>
      </c>
      <c r="AN216" s="158">
        <f t="shared" si="340"/>
        <v>-7.3946307676830289E-2</v>
      </c>
      <c r="AO216" s="159">
        <f t="shared" si="341"/>
        <v>25.16714605170765</v>
      </c>
      <c r="AP216" s="143">
        <f t="shared" si="342"/>
        <v>0.25968260128684151</v>
      </c>
      <c r="AQ216" s="142">
        <f t="shared" si="343"/>
        <v>34.234101400588692</v>
      </c>
      <c r="AR216" s="24">
        <f t="shared" si="344"/>
        <v>28.757652905019043</v>
      </c>
      <c r="AS216" s="158">
        <f t="shared" si="345"/>
        <v>-8.5363293800838444E-2</v>
      </c>
      <c r="AT216" s="159">
        <f t="shared" si="346"/>
        <v>26.302804931065367</v>
      </c>
      <c r="AU216" s="143">
        <f t="shared" si="347"/>
        <v>0.24082735449395137</v>
      </c>
      <c r="AV216" s="142">
        <f t="shared" si="348"/>
        <v>35.683282375590075</v>
      </c>
      <c r="AW216" s="24">
        <f t="shared" si="349"/>
        <v>30.338538134104088</v>
      </c>
      <c r="AX216" s="158">
        <f t="shared" si="350"/>
        <v>-9.6780279924846599E-2</v>
      </c>
      <c r="AY216" s="159">
        <f t="shared" si="351"/>
        <v>27.402365920974859</v>
      </c>
      <c r="AZ216" s="143">
        <f t="shared" si="352"/>
        <v>0.22197210770106124</v>
      </c>
      <c r="BA216" s="142">
        <f t="shared" si="353"/>
        <v>37.072847388300197</v>
      </c>
      <c r="BB216" s="24">
        <f t="shared" si="329"/>
        <v>31.919423363189129</v>
      </c>
      <c r="BC216" s="158">
        <f t="shared" si="354"/>
        <v>-0.10819726604885475</v>
      </c>
      <c r="BD216" s="159">
        <f t="shared" si="355"/>
        <v>28.465829021436125</v>
      </c>
      <c r="BE216" s="143">
        <f t="shared" si="356"/>
        <v>0.20311686090817116</v>
      </c>
      <c r="BF216" s="142">
        <f t="shared" si="357"/>
        <v>38.402796438719044</v>
      </c>
      <c r="BG216" s="153" t="e">
        <v>#REF!</v>
      </c>
      <c r="BH216" s="80" t="e">
        <f t="shared" si="358"/>
        <v>#REF!</v>
      </c>
      <c r="BI216" s="24">
        <v>37.25</v>
      </c>
      <c r="BJ216" s="154">
        <v>56.02</v>
      </c>
      <c r="BK216" s="135">
        <f t="shared" si="359"/>
        <v>50222</v>
      </c>
      <c r="BL216" s="108">
        <f t="shared" si="360"/>
        <v>23.61776968182749</v>
      </c>
      <c r="BM216" s="158">
        <f t="shared" si="361"/>
        <v>-0.23552149127171898</v>
      </c>
      <c r="BN216" s="159">
        <f t="shared" si="362"/>
        <v>18.055277345851486</v>
      </c>
      <c r="BO216" s="141">
        <f t="shared" si="363"/>
        <v>0.24168690971958967</v>
      </c>
      <c r="BP216" s="142">
        <f t="shared" si="364"/>
        <v>29.325875450697392</v>
      </c>
      <c r="BQ216" s="24">
        <f t="shared" si="365"/>
        <v>25.398689918816938</v>
      </c>
      <c r="BR216" s="158">
        <f t="shared" si="366"/>
        <v>-0.23750620481809823</v>
      </c>
      <c r="BS216" s="159">
        <f t="shared" si="367"/>
        <v>19.366343468847035</v>
      </c>
      <c r="BT216" s="143">
        <f t="shared" si="368"/>
        <v>0.22500333193932329</v>
      </c>
      <c r="BU216" s="142">
        <f t="shared" si="369"/>
        <v>31.113479777444446</v>
      </c>
      <c r="BV216" s="24">
        <f t="shared" si="370"/>
        <v>27.179610155806387</v>
      </c>
      <c r="BW216" s="158">
        <f t="shared" si="371"/>
        <v>-0.2394909183644775</v>
      </c>
      <c r="BX216" s="159">
        <f t="shared" si="372"/>
        <v>20.670340358803834</v>
      </c>
      <c r="BY216" s="143">
        <f t="shared" si="373"/>
        <v>0.2083197541590569</v>
      </c>
      <c r="BZ216" s="142">
        <f t="shared" si="374"/>
        <v>32.841659861602977</v>
      </c>
      <c r="CA216" s="24">
        <f t="shared" si="375"/>
        <v>28.960530392795835</v>
      </c>
      <c r="CB216" s="158">
        <f t="shared" si="376"/>
        <v>-0.24147563191085675</v>
      </c>
      <c r="CC216" s="159">
        <f t="shared" si="377"/>
        <v>21.967268015721888</v>
      </c>
      <c r="CD216" s="143">
        <f t="shared" si="378"/>
        <v>0.19163617637879049</v>
      </c>
      <c r="CE216" s="142">
        <f t="shared" si="379"/>
        <v>34.510415703172981</v>
      </c>
      <c r="CF216" s="24">
        <f t="shared" si="380"/>
        <v>30.741450629785287</v>
      </c>
      <c r="CG216" s="158">
        <f t="shared" si="381"/>
        <v>-0.24346034545723599</v>
      </c>
      <c r="CH216" s="159">
        <f t="shared" si="382"/>
        <v>23.257126439601198</v>
      </c>
      <c r="CI216" s="143">
        <f t="shared" si="383"/>
        <v>0.17495259859852402</v>
      </c>
      <c r="CJ216" s="142">
        <f t="shared" si="384"/>
        <v>36.119747302154458</v>
      </c>
      <c r="CK216" s="15" t="e">
        <v>#REF!</v>
      </c>
      <c r="CL216" s="80" t="e">
        <f t="shared" si="385"/>
        <v>#REF!</v>
      </c>
      <c r="CM216" s="15"/>
      <c r="CN216" s="34">
        <v>51.03</v>
      </c>
      <c r="CO216" s="135">
        <f t="shared" si="386"/>
        <v>50222</v>
      </c>
      <c r="CP216" s="108">
        <f t="shared" si="387"/>
        <v>26.428612993472488</v>
      </c>
      <c r="CQ216" s="158">
        <f t="shared" si="388"/>
        <v>-7.0557737855584113E-2</v>
      </c>
      <c r="CR216" s="159">
        <f t="shared" si="389"/>
        <v>24.563869845992372</v>
      </c>
      <c r="CS216" s="141">
        <f t="shared" si="390"/>
        <v>0.35943782933127016</v>
      </c>
      <c r="CT216" s="142">
        <f t="shared" si="391"/>
        <v>35.928056280082437</v>
      </c>
      <c r="CU216" s="24">
        <f t="shared" si="392"/>
        <v>28.14445049009684</v>
      </c>
      <c r="CV216" s="158">
        <f t="shared" si="393"/>
        <v>-6.8194758853081627E-2</v>
      </c>
      <c r="CW216" s="159">
        <f t="shared" si="394"/>
        <v>26.225146475872194</v>
      </c>
      <c r="CX216" s="143">
        <f t="shared" si="395"/>
        <v>0.33125482356442471</v>
      </c>
      <c r="CY216" s="142">
        <f t="shared" si="396"/>
        <v>37.46743547151155</v>
      </c>
      <c r="CZ216" s="24">
        <f t="shared" si="397"/>
        <v>29.860287986721193</v>
      </c>
      <c r="DA216" s="158">
        <f t="shared" si="398"/>
        <v>-6.5831779850579142E-2</v>
      </c>
      <c r="DB216" s="159">
        <f t="shared" si="399"/>
        <v>27.894532081704469</v>
      </c>
      <c r="DC216" s="143">
        <f t="shared" si="400"/>
        <v>0.30307181779757925</v>
      </c>
      <c r="DD216" s="142">
        <f t="shared" si="401"/>
        <v>38.910099746816002</v>
      </c>
      <c r="DE216" s="24">
        <f t="shared" si="402"/>
        <v>31.576125483345542</v>
      </c>
      <c r="DF216" s="158">
        <f t="shared" si="403"/>
        <v>-6.3468800848076656E-2</v>
      </c>
      <c r="DG216" s="159">
        <f t="shared" si="404"/>
        <v>29.572026663489208</v>
      </c>
      <c r="DH216" s="143">
        <f t="shared" si="405"/>
        <v>0.27488881203073379</v>
      </c>
      <c r="DI216" s="142">
        <f t="shared" si="406"/>
        <v>40.256049105995778</v>
      </c>
      <c r="DJ216" s="24">
        <f t="shared" si="407"/>
        <v>33.291962979969902</v>
      </c>
      <c r="DK216" s="158">
        <f t="shared" si="408"/>
        <v>-6.1105821845574157E-2</v>
      </c>
      <c r="DL216" s="159">
        <f t="shared" si="409"/>
        <v>31.257630221226414</v>
      </c>
      <c r="DM216" s="143">
        <f t="shared" si="410"/>
        <v>0.24670580626388827</v>
      </c>
      <c r="DN216" s="142">
        <f t="shared" si="411"/>
        <v>41.505283549050901</v>
      </c>
      <c r="DO216" s="51" t="e">
        <v>#REF!</v>
      </c>
      <c r="DP216" s="80" t="e">
        <f t="shared" si="412"/>
        <v>#REF!</v>
      </c>
      <c r="DQ216" s="15"/>
      <c r="DR216">
        <v>67</v>
      </c>
      <c r="DS216" s="135">
        <f t="shared" si="413"/>
        <v>50222</v>
      </c>
      <c r="DT216" s="108">
        <f t="shared" si="414"/>
        <v>-15.951531406154198</v>
      </c>
      <c r="DU216" s="158">
        <f t="shared" si="415"/>
        <v>0</v>
      </c>
      <c r="DV216" s="159">
        <f t="shared" si="416"/>
        <v>-15.951531406154198</v>
      </c>
      <c r="DW216" s="141"/>
      <c r="DX216" s="142"/>
      <c r="DY216" s="24">
        <f t="shared" si="417"/>
        <v>-5.678688109789694</v>
      </c>
      <c r="DZ216" s="158">
        <f t="shared" si="418"/>
        <v>0</v>
      </c>
      <c r="EA216" s="159">
        <f t="shared" si="419"/>
        <v>-5.678688109789694</v>
      </c>
      <c r="EB216" s="143"/>
      <c r="EC216" s="142"/>
      <c r="ED216" s="24">
        <f t="shared" si="420"/>
        <v>4.5941551865748114</v>
      </c>
      <c r="EE216" s="158">
        <f t="shared" si="421"/>
        <v>0</v>
      </c>
      <c r="EF216" s="159">
        <f t="shared" si="422"/>
        <v>4.5941551865748114</v>
      </c>
      <c r="EG216" s="143"/>
      <c r="EH216" s="142"/>
      <c r="EI216" s="24">
        <f t="shared" si="423"/>
        <v>14.866998482939316</v>
      </c>
      <c r="EJ216" s="158">
        <f t="shared" si="424"/>
        <v>0</v>
      </c>
      <c r="EK216" s="159">
        <f t="shared" si="425"/>
        <v>14.866998482939316</v>
      </c>
      <c r="EL216" s="143"/>
      <c r="EM216" s="142"/>
      <c r="EN216" s="24">
        <f t="shared" si="426"/>
        <v>25.139841779303822</v>
      </c>
      <c r="EO216" s="158">
        <f t="shared" si="427"/>
        <v>0</v>
      </c>
      <c r="EP216" s="159">
        <f t="shared" si="428"/>
        <v>25.139841779303822</v>
      </c>
      <c r="EQ216" s="143"/>
      <c r="ER216" s="142"/>
      <c r="ES216" s="51"/>
      <c r="ET216" s="80"/>
      <c r="EU216" s="67"/>
      <c r="EV216" s="34"/>
    </row>
    <row r="217" spans="1:152" ht="16" thickBot="1">
      <c r="A217">
        <f t="shared" si="330"/>
        <v>2037</v>
      </c>
      <c r="B217" s="13">
        <v>50253</v>
      </c>
      <c r="C217" s="20">
        <f t="shared" si="436"/>
        <v>3.3156466563225426</v>
      </c>
      <c r="D217" s="108">
        <f t="shared" si="311"/>
        <v>19.577953448039427</v>
      </c>
      <c r="E217" s="158">
        <f t="shared" si="312"/>
        <v>-0.15816829537719745</v>
      </c>
      <c r="F217" s="159">
        <f t="shared" si="429"/>
        <v>16.481341924188904</v>
      </c>
      <c r="G217" s="141">
        <f t="shared" si="313"/>
        <v>0.37213536593321528</v>
      </c>
      <c r="H217" s="80">
        <f t="shared" si="430"/>
        <v>26.863602318649036</v>
      </c>
      <c r="I217" s="24">
        <f t="shared" si="314"/>
        <v>25.545276214088652</v>
      </c>
      <c r="J217" s="158">
        <f t="shared" si="315"/>
        <v>-0.17191171304708941</v>
      </c>
      <c r="K217" s="159">
        <f t="shared" si="431"/>
        <v>21.153744019863606</v>
      </c>
      <c r="L217" s="143">
        <f t="shared" si="316"/>
        <v>0.34770527947442909</v>
      </c>
      <c r="M217" s="142">
        <f t="shared" si="317"/>
        <v>34.427503619359832</v>
      </c>
      <c r="N217" s="24">
        <f t="shared" si="318"/>
        <v>31.512598980137874</v>
      </c>
      <c r="O217" s="158">
        <f t="shared" si="319"/>
        <v>-0.18565513071698136</v>
      </c>
      <c r="P217" s="159">
        <f t="shared" si="432"/>
        <v>25.662123297248563</v>
      </c>
      <c r="Q217" s="143">
        <f t="shared" si="320"/>
        <v>0.32327519301564289</v>
      </c>
      <c r="R217" s="142">
        <f t="shared" si="433"/>
        <v>41.699840497866489</v>
      </c>
      <c r="S217" s="24">
        <f t="shared" si="321"/>
        <v>37.479921746187102</v>
      </c>
      <c r="T217" s="158">
        <f t="shared" si="322"/>
        <v>-0.19939854838687335</v>
      </c>
      <c r="U217" s="159">
        <f t="shared" si="323"/>
        <v>30.006479756343786</v>
      </c>
      <c r="V217" s="143">
        <f t="shared" si="324"/>
        <v>0.2988451065568567</v>
      </c>
      <c r="W217" s="142">
        <f t="shared" si="325"/>
        <v>48.680612954169035</v>
      </c>
      <c r="X217" s="24">
        <f t="shared" si="326"/>
        <v>43.447244512236324</v>
      </c>
      <c r="Y217" s="158">
        <f t="shared" si="327"/>
        <v>-0.21314196605676528</v>
      </c>
      <c r="Z217" s="159">
        <f t="shared" si="434"/>
        <v>34.186813397149265</v>
      </c>
      <c r="AA217" s="143">
        <f t="shared" si="328"/>
        <v>0.27441502009807051</v>
      </c>
      <c r="AB217" s="142">
        <f t="shared" si="435"/>
        <v>55.369820988267442</v>
      </c>
      <c r="AC217" s="144" t="e">
        <v>#REF!</v>
      </c>
      <c r="AD217" s="80" t="e">
        <f t="shared" si="332"/>
        <v>#REF!</v>
      </c>
      <c r="AE217">
        <v>45.47</v>
      </c>
      <c r="AG217" s="135">
        <f t="shared" si="333"/>
        <v>50253</v>
      </c>
      <c r="AH217" s="108">
        <f t="shared" si="334"/>
        <v>25.918045850836982</v>
      </c>
      <c r="AI217" s="158">
        <f t="shared" si="335"/>
        <v>-6.4855951623952149E-2</v>
      </c>
      <c r="AJ217" s="159">
        <f t="shared" si="336"/>
        <v>24.237106322947724</v>
      </c>
      <c r="AK217" s="143">
        <f t="shared" si="337"/>
        <v>0.27469539931869957</v>
      </c>
      <c r="AL217" s="142">
        <f t="shared" si="338"/>
        <v>33.037613805393015</v>
      </c>
      <c r="AM217" s="24">
        <f t="shared" si="339"/>
        <v>27.518828943094906</v>
      </c>
      <c r="AN217" s="158">
        <f t="shared" si="340"/>
        <v>-7.6416638013838342E-2</v>
      </c>
      <c r="AO217" s="159">
        <f t="shared" si="341"/>
        <v>25.415932553185684</v>
      </c>
      <c r="AP217" s="143">
        <f t="shared" si="342"/>
        <v>0.25560283035094605</v>
      </c>
      <c r="AQ217" s="142">
        <f t="shared" si="343"/>
        <v>34.552719508893496</v>
      </c>
      <c r="AR217" s="24">
        <f t="shared" si="344"/>
        <v>29.119612035352823</v>
      </c>
      <c r="AS217" s="158">
        <f t="shared" si="345"/>
        <v>-8.797732440372448E-2</v>
      </c>
      <c r="AT217" s="159">
        <f t="shared" si="346"/>
        <v>26.557746480807985</v>
      </c>
      <c r="AU217" s="143">
        <f t="shared" si="347"/>
        <v>0.23651026138319264</v>
      </c>
      <c r="AV217" s="142">
        <f t="shared" si="348"/>
        <v>36.006699089211281</v>
      </c>
      <c r="AW217" s="24">
        <f t="shared" si="349"/>
        <v>30.720395127610743</v>
      </c>
      <c r="AX217" s="158">
        <f t="shared" si="350"/>
        <v>-9.9538010793610673E-2</v>
      </c>
      <c r="AY217" s="159">
        <f t="shared" si="351"/>
        <v>27.66254810581464</v>
      </c>
      <c r="AZ217" s="143">
        <f t="shared" si="352"/>
        <v>0.21741769241543918</v>
      </c>
      <c r="BA217" s="142">
        <f t="shared" si="353"/>
        <v>37.399552546346371</v>
      </c>
      <c r="BB217" s="24">
        <f t="shared" si="329"/>
        <v>32.321178219868663</v>
      </c>
      <c r="BC217" s="158">
        <f t="shared" si="354"/>
        <v>-0.11109869718349684</v>
      </c>
      <c r="BD217" s="159">
        <f t="shared" si="355"/>
        <v>28.73033742820564</v>
      </c>
      <c r="BE217" s="143">
        <f t="shared" si="356"/>
        <v>0.19832512344768577</v>
      </c>
      <c r="BF217" s="142">
        <f t="shared" si="357"/>
        <v>38.731279880298764</v>
      </c>
      <c r="BG217" s="153" t="e">
        <v>#REF!</v>
      </c>
      <c r="BH217" s="80" t="e">
        <f t="shared" si="358"/>
        <v>#REF!</v>
      </c>
      <c r="BI217" s="24">
        <v>52.29</v>
      </c>
      <c r="BJ217" s="154">
        <v>81.069999999999993</v>
      </c>
      <c r="BK217" s="135">
        <f t="shared" si="359"/>
        <v>50253</v>
      </c>
      <c r="BL217" s="108">
        <f t="shared" si="360"/>
        <v>23.915035505387305</v>
      </c>
      <c r="BM217" s="158">
        <f t="shared" si="361"/>
        <v>-0.23585277365856641</v>
      </c>
      <c r="BN217" s="159">
        <f t="shared" si="362"/>
        <v>18.274608049298614</v>
      </c>
      <c r="BO217" s="141">
        <f t="shared" si="363"/>
        <v>0.23890213733856558</v>
      </c>
      <c r="BP217" s="142">
        <f t="shared" si="364"/>
        <v>29.628388602152015</v>
      </c>
      <c r="BQ217" s="24">
        <f t="shared" si="365"/>
        <v>25.718371352659815</v>
      </c>
      <c r="BR217" s="158">
        <f t="shared" si="366"/>
        <v>-0.23786246786632237</v>
      </c>
      <c r="BS217" s="159">
        <f t="shared" si="367"/>
        <v>19.600936073213624</v>
      </c>
      <c r="BT217" s="143">
        <f t="shared" si="368"/>
        <v>0.22200857116584777</v>
      </c>
      <c r="BU217" s="142">
        <f t="shared" si="369"/>
        <v>31.428070229376491</v>
      </c>
      <c r="BV217" s="24">
        <f t="shared" si="370"/>
        <v>27.52170719993233</v>
      </c>
      <c r="BW217" s="158">
        <f t="shared" si="371"/>
        <v>-0.23987216207407833</v>
      </c>
      <c r="BX217" s="159">
        <f t="shared" si="372"/>
        <v>20.920015789914832</v>
      </c>
      <c r="BY217" s="143">
        <f t="shared" si="373"/>
        <v>0.2051150049931299</v>
      </c>
      <c r="BZ217" s="142">
        <f t="shared" si="374"/>
        <v>33.166822309665903</v>
      </c>
      <c r="CA217" s="24">
        <f t="shared" si="375"/>
        <v>29.325043047204844</v>
      </c>
      <c r="CB217" s="158">
        <f t="shared" si="376"/>
        <v>-0.24188185628183428</v>
      </c>
      <c r="CC217" s="159">
        <f t="shared" si="377"/>
        <v>22.231847199402235</v>
      </c>
      <c r="CD217" s="143">
        <f t="shared" si="378"/>
        <v>0.18822143882041203</v>
      </c>
      <c r="CE217" s="142">
        <f t="shared" si="379"/>
        <v>34.844644843020255</v>
      </c>
      <c r="CF217" s="24">
        <f t="shared" si="380"/>
        <v>31.128378894477361</v>
      </c>
      <c r="CG217" s="158">
        <f t="shared" si="381"/>
        <v>-0.24389155048959024</v>
      </c>
      <c r="CH217" s="159">
        <f t="shared" si="382"/>
        <v>23.536430301675843</v>
      </c>
      <c r="CI217" s="143">
        <f t="shared" si="383"/>
        <v>0.17132787264769417</v>
      </c>
      <c r="CJ217" s="142">
        <f t="shared" si="384"/>
        <v>36.46153782943955</v>
      </c>
      <c r="CK217" s="15" t="e">
        <v>#REF!</v>
      </c>
      <c r="CL217" s="80" t="e">
        <f t="shared" si="385"/>
        <v>#REF!</v>
      </c>
      <c r="CM217" s="15"/>
      <c r="CN217" s="34">
        <v>73.06</v>
      </c>
      <c r="CO217" s="135">
        <f t="shared" si="386"/>
        <v>50253</v>
      </c>
      <c r="CP217" s="108">
        <f t="shared" si="387"/>
        <v>26.761257587474656</v>
      </c>
      <c r="CQ217" s="158">
        <f t="shared" si="388"/>
        <v>-7.0099633756291801E-2</v>
      </c>
      <c r="CR217" s="159">
        <f t="shared" si="389"/>
        <v>24.885303231734898</v>
      </c>
      <c r="CS217" s="141">
        <f t="shared" si="390"/>
        <v>0.35397406919692359</v>
      </c>
      <c r="CT217" s="142">
        <f t="shared" si="391"/>
        <v>36.234048832540104</v>
      </c>
      <c r="CU217" s="24">
        <f t="shared" si="392"/>
        <v>28.498691528361118</v>
      </c>
      <c r="CV217" s="158">
        <f t="shared" si="393"/>
        <v>-6.7706913041989392E-2</v>
      </c>
      <c r="CW217" s="159">
        <f t="shared" si="394"/>
        <v>26.569133099239892</v>
      </c>
      <c r="CX217" s="143">
        <f t="shared" si="395"/>
        <v>0.32543633711457348</v>
      </c>
      <c r="CY217" s="142">
        <f t="shared" si="396"/>
        <v>37.773201311909084</v>
      </c>
      <c r="CZ217" s="24">
        <f t="shared" si="397"/>
        <v>30.236125469247575</v>
      </c>
      <c r="DA217" s="158">
        <f t="shared" si="398"/>
        <v>-6.531419232768701E-2</v>
      </c>
      <c r="DB217" s="159">
        <f t="shared" si="399"/>
        <v>28.261277355105065</v>
      </c>
      <c r="DC217" s="143">
        <f t="shared" si="400"/>
        <v>0.29689860503222337</v>
      </c>
      <c r="DD217" s="142">
        <f t="shared" si="401"/>
        <v>39.213188942646461</v>
      </c>
      <c r="DE217" s="24">
        <f t="shared" si="402"/>
        <v>31.97355941013403</v>
      </c>
      <c r="DF217" s="158">
        <f t="shared" si="403"/>
        <v>-6.2921471613384627E-2</v>
      </c>
      <c r="DG217" s="159">
        <f t="shared" si="404"/>
        <v>29.961735999330415</v>
      </c>
      <c r="DH217" s="143">
        <f t="shared" si="405"/>
        <v>0.26836087294987332</v>
      </c>
      <c r="DI217" s="142">
        <f t="shared" si="406"/>
        <v>40.554011724752229</v>
      </c>
      <c r="DJ217" s="24">
        <f t="shared" si="407"/>
        <v>33.710993351020491</v>
      </c>
      <c r="DK217" s="158">
        <f t="shared" si="408"/>
        <v>-6.0528750899082225E-2</v>
      </c>
      <c r="DL217" s="159">
        <f t="shared" si="409"/>
        <v>31.670509031915952</v>
      </c>
      <c r="DM217" s="143">
        <f t="shared" si="410"/>
        <v>0.23982314086752321</v>
      </c>
      <c r="DN217" s="142">
        <f t="shared" si="411"/>
        <v>41.795669658226423</v>
      </c>
      <c r="DO217" s="51" t="e">
        <v>#REF!</v>
      </c>
      <c r="DP217" s="80" t="e">
        <f t="shared" si="412"/>
        <v>#REF!</v>
      </c>
      <c r="DQ217" s="15"/>
      <c r="DR217">
        <v>97.96</v>
      </c>
      <c r="DS217" s="135">
        <f t="shared" si="413"/>
        <v>50253</v>
      </c>
      <c r="DT217" s="108">
        <f t="shared" si="414"/>
        <v>-16.152305873192009</v>
      </c>
      <c r="DU217" s="158">
        <f t="shared" si="415"/>
        <v>0</v>
      </c>
      <c r="DV217" s="159">
        <f t="shared" si="416"/>
        <v>-16.152305873192009</v>
      </c>
      <c r="DW217" s="141"/>
      <c r="DX217" s="142"/>
      <c r="DY217" s="24">
        <f t="shared" si="417"/>
        <v>-5.7501631017316654</v>
      </c>
      <c r="DZ217" s="158">
        <f t="shared" si="418"/>
        <v>0</v>
      </c>
      <c r="EA217" s="159">
        <f t="shared" si="419"/>
        <v>-5.7501631017316654</v>
      </c>
      <c r="EB217" s="143"/>
      <c r="EC217" s="142"/>
      <c r="ED217" s="24">
        <f t="shared" si="420"/>
        <v>4.6519796697286786</v>
      </c>
      <c r="EE217" s="158">
        <f t="shared" si="421"/>
        <v>0</v>
      </c>
      <c r="EF217" s="159">
        <f t="shared" si="422"/>
        <v>4.6519796697286786</v>
      </c>
      <c r="EG217" s="143"/>
      <c r="EH217" s="142"/>
      <c r="EI217" s="24">
        <f t="shared" si="423"/>
        <v>15.054122441189023</v>
      </c>
      <c r="EJ217" s="158">
        <f t="shared" si="424"/>
        <v>0</v>
      </c>
      <c r="EK217" s="159">
        <f t="shared" si="425"/>
        <v>15.054122441189023</v>
      </c>
      <c r="EL217" s="143"/>
      <c r="EM217" s="142"/>
      <c r="EN217" s="24">
        <f t="shared" si="426"/>
        <v>25.45626521264937</v>
      </c>
      <c r="EO217" s="158">
        <f t="shared" si="427"/>
        <v>0</v>
      </c>
      <c r="EP217" s="159">
        <f t="shared" si="428"/>
        <v>25.45626521264937</v>
      </c>
      <c r="EQ217" s="143"/>
      <c r="ER217" s="142"/>
      <c r="ES217" s="51"/>
      <c r="ET217" s="80"/>
      <c r="EU217" s="67"/>
      <c r="EV217" s="34"/>
    </row>
    <row r="218" spans="1:152" ht="16" thickBot="1">
      <c r="A218">
        <f t="shared" si="330"/>
        <v>2037</v>
      </c>
      <c r="B218" s="13">
        <v>50284</v>
      </c>
      <c r="C218" s="20">
        <f t="shared" si="436"/>
        <v>3.3311018147578562</v>
      </c>
      <c r="D218" s="108">
        <f t="shared" si="311"/>
        <v>19.66921177672824</v>
      </c>
      <c r="E218" s="158">
        <f t="shared" si="312"/>
        <v>-0.15837847360555848</v>
      </c>
      <c r="F218" s="159">
        <f t="shared" si="429"/>
        <v>16.554032038505547</v>
      </c>
      <c r="G218" s="141">
        <f t="shared" si="313"/>
        <v>0.37176175636869896</v>
      </c>
      <c r="H218" s="80">
        <f t="shared" si="430"/>
        <v>26.98147249323263</v>
      </c>
      <c r="I218" s="24">
        <f t="shared" si="314"/>
        <v>25.664349906820576</v>
      </c>
      <c r="J218" s="158">
        <f t="shared" si="315"/>
        <v>-0.17218595319746671</v>
      </c>
      <c r="K218" s="159">
        <f t="shared" si="431"/>
        <v>21.245309354921357</v>
      </c>
      <c r="L218" s="143">
        <f t="shared" si="316"/>
        <v>0.34721779442921613</v>
      </c>
      <c r="M218" s="142">
        <f t="shared" si="317"/>
        <v>34.575468876926472</v>
      </c>
      <c r="N218" s="24">
        <f t="shared" si="318"/>
        <v>31.659488036912911</v>
      </c>
      <c r="O218" s="158">
        <f t="shared" si="319"/>
        <v>-0.18599343278937497</v>
      </c>
      <c r="P218" s="159">
        <f t="shared" si="432"/>
        <v>25.771031176573327</v>
      </c>
      <c r="Q218" s="143">
        <f t="shared" si="320"/>
        <v>0.3226738324897333</v>
      </c>
      <c r="R218" s="142">
        <f t="shared" si="433"/>
        <v>41.875176376446468</v>
      </c>
      <c r="S218" s="24">
        <f t="shared" si="321"/>
        <v>37.654626167005254</v>
      </c>
      <c r="T218" s="158">
        <f t="shared" si="322"/>
        <v>-0.1998009123812832</v>
      </c>
      <c r="U218" s="159">
        <f t="shared" si="323"/>
        <v>30.131197503461465</v>
      </c>
      <c r="V218" s="143">
        <f t="shared" si="324"/>
        <v>0.29812987055025042</v>
      </c>
      <c r="W218" s="142">
        <f t="shared" si="325"/>
        <v>48.880594991792606</v>
      </c>
      <c r="X218" s="24">
        <f t="shared" si="326"/>
        <v>43.64976429709759</v>
      </c>
      <c r="Y218" s="158">
        <f t="shared" si="327"/>
        <v>-0.21360839197319142</v>
      </c>
      <c r="Z218" s="159">
        <f t="shared" si="434"/>
        <v>34.325808335585748</v>
      </c>
      <c r="AA218" s="143">
        <f t="shared" si="328"/>
        <v>0.27358590861076759</v>
      </c>
      <c r="AB218" s="142">
        <f t="shared" si="435"/>
        <v>55.591724722964884</v>
      </c>
      <c r="AC218" s="144" t="e">
        <v>#REF!</v>
      </c>
      <c r="AD218" s="80" t="e">
        <f t="shared" si="332"/>
        <v>#REF!</v>
      </c>
      <c r="AE218">
        <v>37.01</v>
      </c>
      <c r="AG218" s="135">
        <f t="shared" si="333"/>
        <v>50284</v>
      </c>
      <c r="AH218" s="108">
        <f t="shared" si="334"/>
        <v>26.038857127332495</v>
      </c>
      <c r="AI218" s="158">
        <f t="shared" si="335"/>
        <v>-6.5728437900625922E-2</v>
      </c>
      <c r="AJ218" s="159">
        <f t="shared" si="336"/>
        <v>24.327363723635351</v>
      </c>
      <c r="AK218" s="143">
        <f t="shared" si="337"/>
        <v>0.27325448103331246</v>
      </c>
      <c r="AL218" s="142">
        <f t="shared" si="338"/>
        <v>33.154091518362307</v>
      </c>
      <c r="AM218" s="24">
        <f t="shared" si="339"/>
        <v>27.647101918280246</v>
      </c>
      <c r="AN218" s="158">
        <f t="shared" si="340"/>
        <v>-7.7343011890216348E-2</v>
      </c>
      <c r="AO218" s="159">
        <f t="shared" si="341"/>
        <v>25.508791785884675</v>
      </c>
      <c r="AP218" s="143">
        <f t="shared" si="342"/>
        <v>0.25407291624998524</v>
      </c>
      <c r="AQ218" s="142">
        <f t="shared" si="343"/>
        <v>34.671481728518273</v>
      </c>
      <c r="AR218" s="24">
        <f t="shared" si="344"/>
        <v>29.255346709227997</v>
      </c>
      <c r="AS218" s="158">
        <f t="shared" si="345"/>
        <v>-8.8957585879806803E-2</v>
      </c>
      <c r="AT218" s="159">
        <f t="shared" si="346"/>
        <v>26.652861691898323</v>
      </c>
      <c r="AU218" s="143">
        <f t="shared" si="347"/>
        <v>0.23489135146665802</v>
      </c>
      <c r="AV218" s="142">
        <f t="shared" si="348"/>
        <v>36.127174635384208</v>
      </c>
      <c r="AW218" s="24">
        <f t="shared" si="349"/>
        <v>30.863591500175744</v>
      </c>
      <c r="AX218" s="158">
        <f t="shared" si="350"/>
        <v>-0.10057215986939723</v>
      </c>
      <c r="AY218" s="159">
        <f t="shared" si="351"/>
        <v>27.759573441676299</v>
      </c>
      <c r="AZ218" s="143">
        <f t="shared" si="352"/>
        <v>0.21570978668333085</v>
      </c>
      <c r="BA218" s="142">
        <f t="shared" si="353"/>
        <v>37.521170238960117</v>
      </c>
      <c r="BB218" s="24">
        <f t="shared" si="329"/>
        <v>32.471836291123495</v>
      </c>
      <c r="BC218" s="158">
        <f t="shared" si="354"/>
        <v>-0.11218673385898766</v>
      </c>
      <c r="BD218" s="159">
        <f t="shared" si="355"/>
        <v>28.828927035218605</v>
      </c>
      <c r="BE218" s="143">
        <f t="shared" si="356"/>
        <v>0.19652822190000363</v>
      </c>
      <c r="BF218" s="142">
        <f t="shared" si="357"/>
        <v>38.853468539246002</v>
      </c>
      <c r="BG218" s="153" t="e">
        <v>#REF!</v>
      </c>
      <c r="BH218" s="80" t="e">
        <f t="shared" si="358"/>
        <v>#REF!</v>
      </c>
      <c r="BI218" s="24">
        <v>30.63</v>
      </c>
      <c r="BJ218" s="154">
        <v>42.87</v>
      </c>
      <c r="BK218" s="135">
        <f t="shared" si="359"/>
        <v>50284</v>
      </c>
      <c r="BL218" s="108">
        <f t="shared" si="360"/>
        <v>24.02651018922224</v>
      </c>
      <c r="BM218" s="158">
        <f t="shared" si="361"/>
        <v>-0.23597700455363418</v>
      </c>
      <c r="BN218" s="159">
        <f t="shared" si="362"/>
        <v>18.356806284892205</v>
      </c>
      <c r="BO218" s="141">
        <f t="shared" si="363"/>
        <v>0.2378578476956815</v>
      </c>
      <c r="BP218" s="142">
        <f t="shared" si="364"/>
        <v>29.741404190469002</v>
      </c>
      <c r="BQ218" s="24">
        <f t="shared" si="365"/>
        <v>25.8382518903509</v>
      </c>
      <c r="BR218" s="158">
        <f t="shared" si="366"/>
        <v>-0.23799606650940641</v>
      </c>
      <c r="BS218" s="159">
        <f t="shared" si="367"/>
        <v>19.688849574968152</v>
      </c>
      <c r="BT218" s="143">
        <f t="shared" si="368"/>
        <v>0.22088553587579438</v>
      </c>
      <c r="BU218" s="142">
        <f t="shared" si="369"/>
        <v>31.545548005244818</v>
      </c>
      <c r="BV218" s="24">
        <f t="shared" si="370"/>
        <v>27.649993591479564</v>
      </c>
      <c r="BW218" s="158">
        <f t="shared" si="371"/>
        <v>-0.24001512846517864</v>
      </c>
      <c r="BX218" s="159">
        <f t="shared" si="372"/>
        <v>21.013576827559231</v>
      </c>
      <c r="BY218" s="143">
        <f t="shared" si="373"/>
        <v>0.20391322405590723</v>
      </c>
      <c r="BZ218" s="142">
        <f t="shared" si="374"/>
        <v>33.288192929843333</v>
      </c>
      <c r="CA218" s="24">
        <f t="shared" si="375"/>
        <v>29.461735292608225</v>
      </c>
      <c r="CB218" s="158">
        <f t="shared" si="376"/>
        <v>-0.24203419042095087</v>
      </c>
      <c r="CC218" s="159">
        <f t="shared" si="377"/>
        <v>22.330988042665439</v>
      </c>
      <c r="CD218" s="143">
        <f t="shared" si="378"/>
        <v>0.18694091223602011</v>
      </c>
      <c r="CE218" s="142">
        <f t="shared" si="379"/>
        <v>34.969338964264558</v>
      </c>
      <c r="CF218" s="24">
        <f t="shared" si="380"/>
        <v>31.273476993736889</v>
      </c>
      <c r="CG218" s="158">
        <f t="shared" si="381"/>
        <v>-0.2440532523767231</v>
      </c>
      <c r="CH218" s="159">
        <f t="shared" si="382"/>
        <v>23.641083220286774</v>
      </c>
      <c r="CI218" s="143">
        <f t="shared" si="383"/>
        <v>0.16996860041613299</v>
      </c>
      <c r="CJ218" s="142">
        <f t="shared" si="384"/>
        <v>36.588986108508479</v>
      </c>
      <c r="CK218" s="15" t="e">
        <v>#REF!</v>
      </c>
      <c r="CL218" s="80" t="e">
        <f t="shared" si="385"/>
        <v>#REF!</v>
      </c>
      <c r="CM218" s="15"/>
      <c r="CN218" s="34">
        <v>43.08</v>
      </c>
      <c r="CO218" s="135">
        <f t="shared" si="386"/>
        <v>50284</v>
      </c>
      <c r="CP218" s="108">
        <f t="shared" si="387"/>
        <v>26.885999310225472</v>
      </c>
      <c r="CQ218" s="158">
        <f t="shared" si="388"/>
        <v>-6.9927844719057164E-2</v>
      </c>
      <c r="CR218" s="159">
        <f t="shared" si="389"/>
        <v>25.005919325343346</v>
      </c>
      <c r="CS218" s="141">
        <f t="shared" si="390"/>
        <v>0.3519251591465436</v>
      </c>
      <c r="CT218" s="142">
        <f t="shared" si="391"/>
        <v>36.347858896290433</v>
      </c>
      <c r="CU218" s="24">
        <f t="shared" si="392"/>
        <v>28.631531917710223</v>
      </c>
      <c r="CV218" s="158">
        <f t="shared" si="393"/>
        <v>-6.752397086282981E-2</v>
      </c>
      <c r="CW218" s="159">
        <f t="shared" si="394"/>
        <v>26.698217190740579</v>
      </c>
      <c r="CX218" s="143">
        <f t="shared" si="395"/>
        <v>0.32325440469587924</v>
      </c>
      <c r="CY218" s="142">
        <f t="shared" si="396"/>
        <v>37.886800723300702</v>
      </c>
      <c r="CZ218" s="24">
        <f t="shared" si="397"/>
        <v>30.377064525194971</v>
      </c>
      <c r="DA218" s="158">
        <f t="shared" si="398"/>
        <v>-6.5120097006602456E-2</v>
      </c>
      <c r="DB218" s="159">
        <f t="shared" si="399"/>
        <v>28.398907136538451</v>
      </c>
      <c r="DC218" s="143">
        <f t="shared" si="400"/>
        <v>0.29458365024521488</v>
      </c>
      <c r="DD218" s="142">
        <f t="shared" si="401"/>
        <v>39.325651076761332</v>
      </c>
      <c r="DE218" s="24">
        <f t="shared" si="402"/>
        <v>32.122597132679715</v>
      </c>
      <c r="DF218" s="158">
        <f t="shared" si="403"/>
        <v>-6.2716223150375103E-2</v>
      </c>
      <c r="DG218" s="159">
        <f t="shared" si="404"/>
        <v>30.107989162736978</v>
      </c>
      <c r="DH218" s="143">
        <f t="shared" si="405"/>
        <v>0.26591289579455057</v>
      </c>
      <c r="DI218" s="142">
        <f t="shared" si="406"/>
        <v>40.664409956672309</v>
      </c>
      <c r="DJ218" s="24">
        <f t="shared" si="407"/>
        <v>33.86812974016447</v>
      </c>
      <c r="DK218" s="158">
        <f t="shared" si="408"/>
        <v>-6.0312349294147735E-2</v>
      </c>
      <c r="DL218" s="159">
        <f t="shared" si="409"/>
        <v>31.825463269336158</v>
      </c>
      <c r="DM218" s="143">
        <f t="shared" si="410"/>
        <v>0.2372421413438861</v>
      </c>
      <c r="DN218" s="142">
        <f t="shared" si="411"/>
        <v>41.903077363033638</v>
      </c>
      <c r="DO218" s="51" t="e">
        <v>#REF!</v>
      </c>
      <c r="DP218" s="80" t="e">
        <f t="shared" si="412"/>
        <v>#REF!</v>
      </c>
      <c r="DQ218" s="15"/>
      <c r="DR218">
        <v>57.6</v>
      </c>
      <c r="DS218" s="135">
        <f t="shared" si="413"/>
        <v>50284</v>
      </c>
      <c r="DT218" s="108">
        <f t="shared" si="414"/>
        <v>-16.227596298331189</v>
      </c>
      <c r="DU218" s="158">
        <f t="shared" si="415"/>
        <v>0</v>
      </c>
      <c r="DV218" s="159">
        <f t="shared" si="416"/>
        <v>-16.227596298331189</v>
      </c>
      <c r="DW218" s="141"/>
      <c r="DX218" s="142"/>
      <c r="DY218" s="24">
        <f t="shared" si="417"/>
        <v>-5.7769662237099055</v>
      </c>
      <c r="DZ218" s="158">
        <f t="shared" si="418"/>
        <v>0</v>
      </c>
      <c r="EA218" s="159">
        <f t="shared" si="419"/>
        <v>-5.7769662237099055</v>
      </c>
      <c r="EB218" s="143"/>
      <c r="EC218" s="142"/>
      <c r="ED218" s="24">
        <f t="shared" si="420"/>
        <v>4.6736638509113799</v>
      </c>
      <c r="EE218" s="158">
        <f t="shared" si="421"/>
        <v>0</v>
      </c>
      <c r="EF218" s="159">
        <f t="shared" si="422"/>
        <v>4.6736638509113799</v>
      </c>
      <c r="EG218" s="143"/>
      <c r="EH218" s="142"/>
      <c r="EI218" s="24">
        <f t="shared" si="423"/>
        <v>15.124293925532664</v>
      </c>
      <c r="EJ218" s="158">
        <f t="shared" si="424"/>
        <v>0</v>
      </c>
      <c r="EK218" s="159">
        <f t="shared" si="425"/>
        <v>15.124293925532664</v>
      </c>
      <c r="EL218" s="143"/>
      <c r="EM218" s="142"/>
      <c r="EN218" s="24">
        <f t="shared" si="426"/>
        <v>25.574924000153953</v>
      </c>
      <c r="EO218" s="158">
        <f t="shared" si="427"/>
        <v>0</v>
      </c>
      <c r="EP218" s="159">
        <f t="shared" si="428"/>
        <v>25.574924000153953</v>
      </c>
      <c r="EQ218" s="143"/>
      <c r="ER218" s="142"/>
      <c r="ES218" s="51"/>
      <c r="ET218" s="80"/>
      <c r="EU218" s="67"/>
      <c r="EV218" s="34"/>
    </row>
    <row r="219" spans="1:152" ht="16" thickBot="1">
      <c r="A219">
        <f t="shared" si="330"/>
        <v>2037</v>
      </c>
      <c r="B219" s="13">
        <v>50314</v>
      </c>
      <c r="C219" s="20">
        <f t="shared" si="436"/>
        <v>3.3784976339594834</v>
      </c>
      <c r="D219" s="108">
        <f t="shared" si="311"/>
        <v>19.949070651373923</v>
      </c>
      <c r="E219" s="158">
        <f t="shared" si="312"/>
        <v>-0.15902302017253228</v>
      </c>
      <c r="F219" s="159">
        <f t="shared" si="429"/>
        <v>16.776709186757216</v>
      </c>
      <c r="G219" s="141">
        <f t="shared" si="313"/>
        <v>0.37061602037084895</v>
      </c>
      <c r="H219" s="80">
        <f t="shared" si="430"/>
        <v>27.342515826283027</v>
      </c>
      <c r="I219" s="24">
        <f t="shared" si="314"/>
        <v>26.029509231198475</v>
      </c>
      <c r="J219" s="158">
        <f t="shared" si="315"/>
        <v>-0.17302695632529042</v>
      </c>
      <c r="K219" s="159">
        <f t="shared" si="431"/>
        <v>21.525702474283154</v>
      </c>
      <c r="L219" s="143">
        <f t="shared" si="316"/>
        <v>0.34572284029056305</v>
      </c>
      <c r="M219" s="142">
        <f t="shared" si="317"/>
        <v>35.028505093977842</v>
      </c>
      <c r="N219" s="24">
        <f t="shared" si="318"/>
        <v>32.109947811023027</v>
      </c>
      <c r="O219" s="158">
        <f t="shared" si="319"/>
        <v>-0.18703089247804858</v>
      </c>
      <c r="P219" s="159">
        <f t="shared" si="432"/>
        <v>26.104395614503826</v>
      </c>
      <c r="Q219" s="143">
        <f t="shared" si="320"/>
        <v>0.3208296602102772</v>
      </c>
      <c r="R219" s="142">
        <f t="shared" si="433"/>
        <v>42.411771456603276</v>
      </c>
      <c r="S219" s="24">
        <f t="shared" si="321"/>
        <v>38.190386390847578</v>
      </c>
      <c r="T219" s="158">
        <f t="shared" si="322"/>
        <v>-0.20103482863080674</v>
      </c>
      <c r="U219" s="159">
        <f t="shared" si="323"/>
        <v>30.512788607419239</v>
      </c>
      <c r="V219" s="143">
        <f t="shared" si="324"/>
        <v>0.2959364801299913</v>
      </c>
      <c r="W219" s="142">
        <f t="shared" si="325"/>
        <v>49.49231491415933</v>
      </c>
      <c r="X219" s="24">
        <f t="shared" si="326"/>
        <v>44.270824970672123</v>
      </c>
      <c r="Y219" s="158">
        <f t="shared" si="327"/>
        <v>-0.21503876478356487</v>
      </c>
      <c r="Z219" s="159">
        <f t="shared" si="434"/>
        <v>34.750881453029393</v>
      </c>
      <c r="AA219" s="143">
        <f t="shared" si="328"/>
        <v>0.27104330004970545</v>
      </c>
      <c r="AB219" s="142">
        <f t="shared" si="435"/>
        <v>56.270135466646003</v>
      </c>
      <c r="AC219" s="144" t="e">
        <v>#REF!</v>
      </c>
      <c r="AD219" s="80" t="e">
        <f t="shared" si="332"/>
        <v>#REF!</v>
      </c>
      <c r="AE219">
        <v>29.17</v>
      </c>
      <c r="AG219" s="135">
        <f t="shared" si="333"/>
        <v>50314</v>
      </c>
      <c r="AH219" s="108">
        <f t="shared" si="334"/>
        <v>26.40934504191873</v>
      </c>
      <c r="AI219" s="158">
        <f t="shared" si="335"/>
        <v>-6.8404062482425462E-2</v>
      </c>
      <c r="AJ219" s="159">
        <f t="shared" si="336"/>
        <v>24.602838553551386</v>
      </c>
      <c r="AK219" s="143">
        <f t="shared" si="337"/>
        <v>0.2688356649581255</v>
      </c>
      <c r="AL219" s="142">
        <f t="shared" si="338"/>
        <v>33.509118877371527</v>
      </c>
      <c r="AM219" s="24">
        <f t="shared" si="339"/>
        <v>28.040472375515289</v>
      </c>
      <c r="AN219" s="158">
        <f t="shared" si="340"/>
        <v>-8.0183891777775643E-2</v>
      </c>
      <c r="AO219" s="159">
        <f t="shared" si="341"/>
        <v>25.792078173159265</v>
      </c>
      <c r="AP219" s="143">
        <f t="shared" si="342"/>
        <v>0.24938117967370543</v>
      </c>
      <c r="AQ219" s="142">
        <f t="shared" si="343"/>
        <v>35.033238455129236</v>
      </c>
      <c r="AR219" s="24">
        <f t="shared" si="344"/>
        <v>29.671599709111845</v>
      </c>
      <c r="AS219" s="158">
        <f t="shared" si="345"/>
        <v>-9.1963721073125768E-2</v>
      </c>
      <c r="AT219" s="159">
        <f t="shared" si="346"/>
        <v>26.942888989669644</v>
      </c>
      <c r="AU219" s="143">
        <f t="shared" si="347"/>
        <v>0.22992669438928548</v>
      </c>
      <c r="AV219" s="142">
        <f t="shared" si="348"/>
        <v>36.493892547470018</v>
      </c>
      <c r="AW219" s="24">
        <f t="shared" si="349"/>
        <v>31.302727042708401</v>
      </c>
      <c r="AX219" s="158">
        <f t="shared" si="350"/>
        <v>-0.10374355036847592</v>
      </c>
      <c r="AY219" s="159">
        <f t="shared" si="351"/>
        <v>28.055271003082527</v>
      </c>
      <c r="AZ219" s="143">
        <f t="shared" si="352"/>
        <v>0.21047220910486547</v>
      </c>
      <c r="BA219" s="142">
        <f t="shared" si="353"/>
        <v>37.891081154393852</v>
      </c>
      <c r="BB219" s="24">
        <f t="shared" si="329"/>
        <v>32.933854376304957</v>
      </c>
      <c r="BC219" s="158">
        <f t="shared" si="354"/>
        <v>-0.11552337966382605</v>
      </c>
      <c r="BD219" s="159">
        <f t="shared" si="355"/>
        <v>29.129224213397919</v>
      </c>
      <c r="BE219" s="143">
        <f t="shared" si="356"/>
        <v>0.19101772382044546</v>
      </c>
      <c r="BF219" s="142">
        <f t="shared" si="357"/>
        <v>39.224804275900745</v>
      </c>
      <c r="BG219" s="153" t="e">
        <v>#REF!</v>
      </c>
      <c r="BH219" s="80" t="e">
        <f t="shared" si="358"/>
        <v>#REF!</v>
      </c>
      <c r="BI219" s="24">
        <v>27.34</v>
      </c>
      <c r="BJ219" s="154">
        <v>32.31</v>
      </c>
      <c r="BK219" s="135">
        <f t="shared" si="359"/>
        <v>50314</v>
      </c>
      <c r="BL219" s="108">
        <f t="shared" si="360"/>
        <v>24.368365886316028</v>
      </c>
      <c r="BM219" s="158">
        <f t="shared" si="361"/>
        <v>-0.23635797929850874</v>
      </c>
      <c r="BN219" s="159">
        <f t="shared" si="362"/>
        <v>18.608708166619657</v>
      </c>
      <c r="BO219" s="141">
        <f t="shared" si="363"/>
        <v>0.23465535945750376</v>
      </c>
      <c r="BP219" s="142">
        <f t="shared" si="364"/>
        <v>30.08653354276149</v>
      </c>
      <c r="BQ219" s="24">
        <f t="shared" si="365"/>
        <v>26.205885539270213</v>
      </c>
      <c r="BR219" s="158">
        <f t="shared" si="366"/>
        <v>-0.23840576901486418</v>
      </c>
      <c r="BS219" s="159">
        <f t="shared" si="367"/>
        <v>19.958251244564988</v>
      </c>
      <c r="BT219" s="143">
        <f t="shared" si="368"/>
        <v>0.21744156098629749</v>
      </c>
      <c r="BU219" s="142">
        <f t="shared" si="369"/>
        <v>31.904134197957365</v>
      </c>
      <c r="BV219" s="24">
        <f t="shared" si="370"/>
        <v>28.043405192224398</v>
      </c>
      <c r="BW219" s="158">
        <f t="shared" si="371"/>
        <v>-0.2404535587312196</v>
      </c>
      <c r="BX219" s="159">
        <f t="shared" si="372"/>
        <v>21.300268614812481</v>
      </c>
      <c r="BY219" s="143">
        <f t="shared" si="373"/>
        <v>0.20022776251509122</v>
      </c>
      <c r="BZ219" s="142">
        <f t="shared" si="374"/>
        <v>33.658473467167582</v>
      </c>
      <c r="CA219" s="24">
        <f t="shared" si="375"/>
        <v>29.880924845178583</v>
      </c>
      <c r="CB219" s="158">
        <f t="shared" si="376"/>
        <v>-0.24250134844757504</v>
      </c>
      <c r="CC219" s="159">
        <f t="shared" si="377"/>
        <v>22.634760277362126</v>
      </c>
      <c r="CD219" s="143">
        <f t="shared" si="378"/>
        <v>0.18301396404388498</v>
      </c>
      <c r="CE219" s="142">
        <f t="shared" si="379"/>
        <v>35.349551350392126</v>
      </c>
      <c r="CF219" s="24">
        <f t="shared" si="380"/>
        <v>31.718444498132772</v>
      </c>
      <c r="CG219" s="158">
        <f t="shared" si="381"/>
        <v>-0.24454913816393048</v>
      </c>
      <c r="CH219" s="159">
        <f t="shared" si="382"/>
        <v>23.961726232213941</v>
      </c>
      <c r="CI219" s="143">
        <f t="shared" si="383"/>
        <v>0.16580016557267863</v>
      </c>
      <c r="CJ219" s="142">
        <f t="shared" si="384"/>
        <v>36.977367847631001</v>
      </c>
      <c r="CK219" s="15" t="e">
        <v>#REF!</v>
      </c>
      <c r="CL219" s="80" t="e">
        <f t="shared" si="385"/>
        <v>#REF!</v>
      </c>
      <c r="CM219" s="15"/>
      <c r="CN219" s="34">
        <v>30.29</v>
      </c>
      <c r="CO219" s="135">
        <f t="shared" si="386"/>
        <v>50314</v>
      </c>
      <c r="CP219" s="108">
        <f t="shared" si="387"/>
        <v>27.268540593327966</v>
      </c>
      <c r="CQ219" s="158">
        <f t="shared" si="388"/>
        <v>-6.9401025004870998E-2</v>
      </c>
      <c r="CR219" s="159">
        <f t="shared" si="389"/>
        <v>25.376075925764074</v>
      </c>
      <c r="CS219" s="141">
        <f t="shared" si="390"/>
        <v>0.34564183499204509</v>
      </c>
      <c r="CT219" s="142">
        <f t="shared" si="391"/>
        <v>36.693689001560919</v>
      </c>
      <c r="CU219" s="24">
        <f t="shared" si="392"/>
        <v>29.03890911171414</v>
      </c>
      <c r="CV219" s="158">
        <f t="shared" si="393"/>
        <v>-6.6962948180073756E-2</v>
      </c>
      <c r="CW219" s="159">
        <f t="shared" si="394"/>
        <v>27.094378145660556</v>
      </c>
      <c r="CX219" s="143">
        <f t="shared" si="395"/>
        <v>0.31656314527855034</v>
      </c>
      <c r="CY219" s="142">
        <f t="shared" si="396"/>
        <v>38.231557515576327</v>
      </c>
      <c r="CZ219" s="24">
        <f t="shared" si="397"/>
        <v>30.809277630100311</v>
      </c>
      <c r="DA219" s="158">
        <f t="shared" si="398"/>
        <v>-6.45248713552765E-2</v>
      </c>
      <c r="DB219" s="159">
        <f t="shared" si="399"/>
        <v>28.821312954469089</v>
      </c>
      <c r="DC219" s="143">
        <f t="shared" si="400"/>
        <v>0.28748445556505564</v>
      </c>
      <c r="DD219" s="142">
        <f t="shared" si="401"/>
        <v>39.666466035942342</v>
      </c>
      <c r="DE219" s="24">
        <f t="shared" si="402"/>
        <v>32.579646148486482</v>
      </c>
      <c r="DF219" s="158">
        <f t="shared" si="403"/>
        <v>-6.2086794530479252E-2</v>
      </c>
      <c r="DG219" s="159">
        <f t="shared" si="404"/>
        <v>30.556880352189683</v>
      </c>
      <c r="DH219" s="143">
        <f t="shared" si="405"/>
        <v>0.25840576585156094</v>
      </c>
      <c r="DI219" s="142">
        <f t="shared" si="406"/>
        <v>40.998414562658994</v>
      </c>
      <c r="DJ219" s="24">
        <f t="shared" si="407"/>
        <v>34.350014666872653</v>
      </c>
      <c r="DK219" s="158">
        <f t="shared" si="408"/>
        <v>-5.9648717705682003E-2</v>
      </c>
      <c r="DL219" s="159">
        <f t="shared" si="409"/>
        <v>32.301080338822331</v>
      </c>
      <c r="DM219" s="143">
        <f t="shared" si="410"/>
        <v>0.22932707613806613</v>
      </c>
      <c r="DN219" s="142">
        <f t="shared" si="411"/>
        <v>42.227403095726245</v>
      </c>
      <c r="DO219" s="51" t="e">
        <v>#REF!</v>
      </c>
      <c r="DP219" s="80" t="e">
        <f t="shared" si="412"/>
        <v>#REF!</v>
      </c>
      <c r="DQ219" s="15"/>
      <c r="DR219">
        <v>39.26</v>
      </c>
      <c r="DS219" s="135">
        <f t="shared" si="413"/>
        <v>50314</v>
      </c>
      <c r="DT219" s="108">
        <f t="shared" si="414"/>
        <v>-16.458486935424673</v>
      </c>
      <c r="DU219" s="158">
        <f t="shared" si="415"/>
        <v>0</v>
      </c>
      <c r="DV219" s="159">
        <f t="shared" si="416"/>
        <v>-16.458486935424673</v>
      </c>
      <c r="DW219" s="141"/>
      <c r="DX219" s="142"/>
      <c r="DY219" s="24">
        <f t="shared" si="417"/>
        <v>-5.8591624644431732</v>
      </c>
      <c r="DZ219" s="158">
        <f t="shared" si="418"/>
        <v>0</v>
      </c>
      <c r="EA219" s="159">
        <f t="shared" si="419"/>
        <v>-5.8591624644431732</v>
      </c>
      <c r="EB219" s="143"/>
      <c r="EC219" s="142"/>
      <c r="ED219" s="24">
        <f t="shared" si="420"/>
        <v>4.7401620065383279</v>
      </c>
      <c r="EE219" s="158">
        <f t="shared" si="421"/>
        <v>0</v>
      </c>
      <c r="EF219" s="159">
        <f t="shared" si="422"/>
        <v>4.7401620065383279</v>
      </c>
      <c r="EG219" s="143"/>
      <c r="EH219" s="142"/>
      <c r="EI219" s="24">
        <f t="shared" si="423"/>
        <v>15.339486477519829</v>
      </c>
      <c r="EJ219" s="158">
        <f t="shared" si="424"/>
        <v>0</v>
      </c>
      <c r="EK219" s="159">
        <f t="shared" si="425"/>
        <v>15.339486477519829</v>
      </c>
      <c r="EL219" s="143"/>
      <c r="EM219" s="142"/>
      <c r="EN219" s="24">
        <f t="shared" si="426"/>
        <v>25.938810948501331</v>
      </c>
      <c r="EO219" s="158">
        <f t="shared" si="427"/>
        <v>0</v>
      </c>
      <c r="EP219" s="159">
        <f t="shared" si="428"/>
        <v>25.938810948501331</v>
      </c>
      <c r="EQ219" s="143"/>
      <c r="ER219" s="142"/>
      <c r="ES219" s="51"/>
      <c r="ET219" s="80"/>
      <c r="EU219" s="67"/>
      <c r="EV219" s="34"/>
    </row>
    <row r="220" spans="1:152" ht="16" thickBot="1">
      <c r="A220">
        <f t="shared" si="330"/>
        <v>2037</v>
      </c>
      <c r="B220" s="13">
        <v>50345</v>
      </c>
      <c r="C220" s="20">
        <f t="shared" si="436"/>
        <v>3.4526823944489871</v>
      </c>
      <c r="D220" s="108">
        <f t="shared" si="311"/>
        <v>20.387110629080212</v>
      </c>
      <c r="E220" s="158">
        <f t="shared" si="312"/>
        <v>-0.16003187566866517</v>
      </c>
      <c r="F220" s="159">
        <f t="shared" si="429"/>
        <v>17.124523075643925</v>
      </c>
      <c r="G220" s="141">
        <f t="shared" si="313"/>
        <v>0.36882269446117061</v>
      </c>
      <c r="H220" s="80">
        <f t="shared" si="430"/>
        <v>27.906339703575544</v>
      </c>
      <c r="I220" s="24">
        <f t="shared" si="314"/>
        <v>26.601062956311704</v>
      </c>
      <c r="J220" s="158">
        <f t="shared" si="315"/>
        <v>-0.17434330904710144</v>
      </c>
      <c r="K220" s="159">
        <f t="shared" si="431"/>
        <v>21.963345616338053</v>
      </c>
      <c r="L220" s="143">
        <f t="shared" si="316"/>
        <v>0.34338291207354088</v>
      </c>
      <c r="M220" s="142">
        <f t="shared" si="317"/>
        <v>35.735413418501608</v>
      </c>
      <c r="N220" s="24">
        <f t="shared" si="318"/>
        <v>32.815015283543197</v>
      </c>
      <c r="O220" s="158">
        <f t="shared" si="319"/>
        <v>-0.1886547424255377</v>
      </c>
      <c r="P220" s="159">
        <f t="shared" si="432"/>
        <v>26.624307027536272</v>
      </c>
      <c r="Q220" s="143">
        <f t="shared" si="320"/>
        <v>0.3179431296859111</v>
      </c>
      <c r="R220" s="142">
        <f t="shared" si="433"/>
        <v>43.248323943483925</v>
      </c>
      <c r="S220" s="24">
        <f t="shared" si="321"/>
        <v>39.028967610774693</v>
      </c>
      <c r="T220" s="158">
        <f t="shared" si="322"/>
        <v>-0.202966175803974</v>
      </c>
      <c r="U220" s="159">
        <f t="shared" si="323"/>
        <v>31.107407309238589</v>
      </c>
      <c r="V220" s="143">
        <f t="shared" si="324"/>
        <v>0.29250334729828137</v>
      </c>
      <c r="W220" s="142">
        <f t="shared" si="325"/>
        <v>50.445071278522498</v>
      </c>
      <c r="X220" s="24">
        <f t="shared" si="326"/>
        <v>45.242919938006189</v>
      </c>
      <c r="Y220" s="158">
        <f t="shared" si="327"/>
        <v>-0.21727760918241029</v>
      </c>
      <c r="Z220" s="159">
        <f t="shared" si="434"/>
        <v>35.412646461445007</v>
      </c>
      <c r="AA220" s="143">
        <f t="shared" si="328"/>
        <v>0.26706356491065164</v>
      </c>
      <c r="AB220" s="142">
        <f t="shared" si="435"/>
        <v>57.32565542361732</v>
      </c>
      <c r="AC220" s="144" t="e">
        <v>#REF!</v>
      </c>
      <c r="AD220" s="80" t="e">
        <f t="shared" si="332"/>
        <v>#REF!</v>
      </c>
      <c r="AE220">
        <v>22.26</v>
      </c>
      <c r="AG220" s="135">
        <f t="shared" si="333"/>
        <v>50345</v>
      </c>
      <c r="AH220" s="108">
        <f t="shared" si="334"/>
        <v>26.989239169097182</v>
      </c>
      <c r="AI220" s="158">
        <f t="shared" si="335"/>
        <v>-7.259199661045955E-2</v>
      </c>
      <c r="AJ220" s="159">
        <f t="shared" si="336"/>
        <v>25.030036410815196</v>
      </c>
      <c r="AK220" s="143">
        <f t="shared" si="337"/>
        <v>0.26191925718826758</v>
      </c>
      <c r="AL220" s="142">
        <f t="shared" si="338"/>
        <v>34.058240644343613</v>
      </c>
      <c r="AM220" s="24">
        <f t="shared" si="339"/>
        <v>28.656182656404919</v>
      </c>
      <c r="AN220" s="158">
        <f t="shared" si="340"/>
        <v>-8.4630486384390122E-2</v>
      </c>
      <c r="AO220" s="159">
        <f t="shared" si="341"/>
        <v>26.230995980273448</v>
      </c>
      <c r="AP220" s="143">
        <f t="shared" si="342"/>
        <v>0.24203759198909364</v>
      </c>
      <c r="AQ220" s="142">
        <f t="shared" si="343"/>
        <v>35.59205610216079</v>
      </c>
      <c r="AR220" s="24">
        <f t="shared" si="344"/>
        <v>30.323126143712653</v>
      </c>
      <c r="AS220" s="158">
        <f t="shared" si="345"/>
        <v>-9.6668976158320694E-2</v>
      </c>
      <c r="AT220" s="159">
        <f t="shared" si="346"/>
        <v>27.391820585480342</v>
      </c>
      <c r="AU220" s="143">
        <f t="shared" si="347"/>
        <v>0.22215592678991969</v>
      </c>
      <c r="AV220" s="142">
        <f t="shared" si="348"/>
        <v>37.059588335336784</v>
      </c>
      <c r="AW220" s="24">
        <f t="shared" si="349"/>
        <v>31.990069631020386</v>
      </c>
      <c r="AX220" s="158">
        <f t="shared" si="350"/>
        <v>-0.10870746593225124</v>
      </c>
      <c r="AY220" s="159">
        <f t="shared" si="351"/>
        <v>28.512510226435893</v>
      </c>
      <c r="AZ220" s="143">
        <f t="shared" si="352"/>
        <v>0.20227426159074574</v>
      </c>
      <c r="BA220" s="142">
        <f t="shared" si="353"/>
        <v>38.460837343871574</v>
      </c>
      <c r="BB220" s="24">
        <f t="shared" si="329"/>
        <v>33.657013118328123</v>
      </c>
      <c r="BC220" s="158">
        <f t="shared" si="354"/>
        <v>-0.12074595570618184</v>
      </c>
      <c r="BD220" s="159">
        <f t="shared" si="355"/>
        <v>29.593064903140093</v>
      </c>
      <c r="BE220" s="143">
        <f t="shared" si="356"/>
        <v>0.18239259639157174</v>
      </c>
      <c r="BF220" s="142">
        <f t="shared" si="357"/>
        <v>39.795803127765183</v>
      </c>
      <c r="BG220" s="153" t="e">
        <v>#REF!</v>
      </c>
      <c r="BH220" s="80" t="e">
        <f t="shared" si="358"/>
        <v>#REF!</v>
      </c>
      <c r="BI220" s="24">
        <v>25.03</v>
      </c>
      <c r="BJ220" s="154">
        <v>26.44</v>
      </c>
      <c r="BK220" s="135">
        <f t="shared" si="359"/>
        <v>50345</v>
      </c>
      <c r="BL220" s="108">
        <f t="shared" si="360"/>
        <v>24.903444368723697</v>
      </c>
      <c r="BM220" s="158">
        <f t="shared" si="361"/>
        <v>-0.23695428759483411</v>
      </c>
      <c r="BN220" s="159">
        <f t="shared" si="362"/>
        <v>19.002466449675193</v>
      </c>
      <c r="BO220" s="141">
        <f t="shared" si="363"/>
        <v>0.22964276917166035</v>
      </c>
      <c r="BP220" s="142">
        <f t="shared" si="364"/>
        <v>30.622340295469797</v>
      </c>
      <c r="BQ220" s="24">
        <f t="shared" si="365"/>
        <v>26.781312120187398</v>
      </c>
      <c r="BR220" s="158">
        <f t="shared" si="366"/>
        <v>-0.23904704250166761</v>
      </c>
      <c r="BS220" s="159">
        <f t="shared" si="367"/>
        <v>20.379318663542534</v>
      </c>
      <c r="BT220" s="143">
        <f t="shared" si="368"/>
        <v>0.2120509915940415</v>
      </c>
      <c r="BU220" s="142">
        <f t="shared" si="369"/>
        <v>32.460315911462658</v>
      </c>
      <c r="BV220" s="24">
        <f t="shared" si="370"/>
        <v>28.659179871651101</v>
      </c>
      <c r="BW220" s="158">
        <f t="shared" si="371"/>
        <v>-0.24113979740850111</v>
      </c>
      <c r="BX220" s="159">
        <f t="shared" si="372"/>
        <v>21.748311043507361</v>
      </c>
      <c r="BY220" s="143">
        <f t="shared" si="373"/>
        <v>0.19445921401642263</v>
      </c>
      <c r="BZ220" s="142">
        <f t="shared" si="374"/>
        <v>34.232221463847651</v>
      </c>
      <c r="CA220" s="24">
        <f t="shared" si="375"/>
        <v>30.537047623114802</v>
      </c>
      <c r="CB220" s="158">
        <f t="shared" si="376"/>
        <v>-0.24323255231533464</v>
      </c>
      <c r="CC220" s="159">
        <f t="shared" si="377"/>
        <v>23.109443589569665</v>
      </c>
      <c r="CD220" s="143">
        <f t="shared" si="378"/>
        <v>0.17686743643880376</v>
      </c>
      <c r="CE220" s="142">
        <f t="shared" si="379"/>
        <v>35.938056952624784</v>
      </c>
      <c r="CF220" s="24">
        <f t="shared" si="380"/>
        <v>32.414915374578506</v>
      </c>
      <c r="CG220" s="158">
        <f t="shared" si="381"/>
        <v>-0.24532530722216811</v>
      </c>
      <c r="CH220" s="159">
        <f t="shared" si="382"/>
        <v>24.462716301729451</v>
      </c>
      <c r="CI220" s="143">
        <f t="shared" si="383"/>
        <v>0.15927565886118489</v>
      </c>
      <c r="CJ220" s="142">
        <f t="shared" si="384"/>
        <v>37.577822377794043</v>
      </c>
      <c r="CK220" s="15" t="e">
        <v>#REF!</v>
      </c>
      <c r="CL220" s="80" t="e">
        <f t="shared" si="385"/>
        <v>#REF!</v>
      </c>
      <c r="CM220" s="15"/>
      <c r="CN220" s="34">
        <v>23.66</v>
      </c>
      <c r="CO220" s="135">
        <f t="shared" si="386"/>
        <v>50345</v>
      </c>
      <c r="CP220" s="108">
        <f t="shared" si="387"/>
        <v>27.867300862531874</v>
      </c>
      <c r="CQ220" s="158">
        <f t="shared" si="388"/>
        <v>-6.8576437626144821E-2</v>
      </c>
      <c r="CR220" s="159">
        <f t="shared" si="389"/>
        <v>25.956260643123443</v>
      </c>
      <c r="CS220" s="141">
        <f t="shared" si="390"/>
        <v>0.33580706675022132</v>
      </c>
      <c r="CT220" s="142">
        <f t="shared" si="391"/>
        <v>37.225337423424612</v>
      </c>
      <c r="CU220" s="24">
        <f t="shared" si="392"/>
        <v>29.67654298058984</v>
      </c>
      <c r="CV220" s="158">
        <f t="shared" si="393"/>
        <v>-6.6084825720107737E-2</v>
      </c>
      <c r="CW220" s="159">
        <f t="shared" si="394"/>
        <v>27.715373809742275</v>
      </c>
      <c r="CX220" s="143">
        <f t="shared" si="395"/>
        <v>0.30608986966881813</v>
      </c>
      <c r="CY220" s="142">
        <f t="shared" si="396"/>
        <v>38.760232153739665</v>
      </c>
      <c r="CZ220" s="24">
        <f t="shared" si="397"/>
        <v>31.485785098647799</v>
      </c>
      <c r="DA220" s="158">
        <f t="shared" si="398"/>
        <v>-6.3593213814070654E-2</v>
      </c>
      <c r="DB220" s="159">
        <f t="shared" si="399"/>
        <v>29.483502834765609</v>
      </c>
      <c r="DC220" s="143">
        <f t="shared" si="400"/>
        <v>0.27637267258741505</v>
      </c>
      <c r="DD220" s="142">
        <f t="shared" si="401"/>
        <v>40.187595674874096</v>
      </c>
      <c r="DE220" s="24">
        <f t="shared" si="402"/>
        <v>33.295027216705762</v>
      </c>
      <c r="DF220" s="158">
        <f t="shared" si="403"/>
        <v>-6.1101601908033584E-2</v>
      </c>
      <c r="DG220" s="159">
        <f t="shared" si="404"/>
        <v>31.260647718193464</v>
      </c>
      <c r="DH220" s="143">
        <f t="shared" si="405"/>
        <v>0.24665547550601197</v>
      </c>
      <c r="DI220" s="142">
        <f t="shared" si="406"/>
        <v>41.507427986827935</v>
      </c>
      <c r="DJ220" s="24">
        <f t="shared" si="407"/>
        <v>35.104269334763728</v>
      </c>
      <c r="DK220" s="158">
        <f t="shared" si="408"/>
        <v>-5.8609990001996494E-2</v>
      </c>
      <c r="DL220" s="159">
        <f t="shared" si="409"/>
        <v>33.046808460025836</v>
      </c>
      <c r="DM220" s="143">
        <f t="shared" si="410"/>
        <v>0.21693827842460878</v>
      </c>
      <c r="DN220" s="142">
        <f t="shared" si="411"/>
        <v>42.719729089601159</v>
      </c>
      <c r="DO220" s="51" t="e">
        <v>#REF!</v>
      </c>
      <c r="DP220" s="80" t="e">
        <f t="shared" si="412"/>
        <v>#REF!</v>
      </c>
      <c r="DQ220" s="15"/>
      <c r="DR220">
        <v>33.21</v>
      </c>
      <c r="DS220" s="135">
        <f t="shared" si="413"/>
        <v>50345</v>
      </c>
      <c r="DT220" s="108">
        <f t="shared" si="414"/>
        <v>-16.819880976092737</v>
      </c>
      <c r="DU220" s="158">
        <f t="shared" si="415"/>
        <v>0</v>
      </c>
      <c r="DV220" s="159">
        <f t="shared" si="416"/>
        <v>-16.819880976092737</v>
      </c>
      <c r="DW220" s="141"/>
      <c r="DX220" s="142"/>
      <c r="DY220" s="24">
        <f t="shared" si="417"/>
        <v>-5.9878174499387233</v>
      </c>
      <c r="DZ220" s="158">
        <f t="shared" si="418"/>
        <v>0</v>
      </c>
      <c r="EA220" s="159">
        <f t="shared" si="419"/>
        <v>-5.9878174499387233</v>
      </c>
      <c r="EB220" s="143"/>
      <c r="EC220" s="142"/>
      <c r="ED220" s="24">
        <f t="shared" si="420"/>
        <v>4.8442460762152901</v>
      </c>
      <c r="EE220" s="158">
        <f t="shared" si="421"/>
        <v>0</v>
      </c>
      <c r="EF220" s="159">
        <f t="shared" si="422"/>
        <v>4.8442460762152901</v>
      </c>
      <c r="EG220" s="143"/>
      <c r="EH220" s="142"/>
      <c r="EI220" s="24">
        <f t="shared" si="423"/>
        <v>15.676309602369303</v>
      </c>
      <c r="EJ220" s="158">
        <f t="shared" si="424"/>
        <v>0</v>
      </c>
      <c r="EK220" s="159">
        <f t="shared" si="425"/>
        <v>15.676309602369303</v>
      </c>
      <c r="EL220" s="143"/>
      <c r="EM220" s="142"/>
      <c r="EN220" s="24">
        <f t="shared" si="426"/>
        <v>26.508373128523317</v>
      </c>
      <c r="EO220" s="158">
        <f t="shared" si="427"/>
        <v>0</v>
      </c>
      <c r="EP220" s="159">
        <f t="shared" si="428"/>
        <v>26.508373128523317</v>
      </c>
      <c r="EQ220" s="143"/>
      <c r="ER220" s="142"/>
      <c r="ES220" s="51"/>
      <c r="ET220" s="80"/>
      <c r="EU220" s="67"/>
      <c r="EV220" s="34"/>
    </row>
    <row r="221" spans="1:152" ht="16" thickBot="1">
      <c r="A221">
        <f t="shared" si="330"/>
        <v>2037</v>
      </c>
      <c r="B221" s="13">
        <v>50375</v>
      </c>
      <c r="C221" s="20">
        <f t="shared" si="436"/>
        <v>3.6123856982805576</v>
      </c>
      <c r="D221" s="108">
        <f t="shared" si="311"/>
        <v>21.330113358864583</v>
      </c>
      <c r="E221" s="158">
        <f t="shared" si="312"/>
        <v>-0.16220371736172903</v>
      </c>
      <c r="F221" s="159">
        <f t="shared" si="429"/>
        <v>17.870289680309671</v>
      </c>
      <c r="G221" s="141">
        <f t="shared" si="313"/>
        <v>0.36496206229450201</v>
      </c>
      <c r="H221" s="80">
        <f t="shared" si="430"/>
        <v>29.114795519291309</v>
      </c>
      <c r="I221" s="24">
        <f t="shared" si="314"/>
        <v>27.831491114541581</v>
      </c>
      <c r="J221" s="158">
        <f t="shared" si="315"/>
        <v>-0.17717712393433349</v>
      </c>
      <c r="K221" s="159">
        <f t="shared" si="431"/>
        <v>22.900387564063145</v>
      </c>
      <c r="L221" s="143">
        <f t="shared" si="316"/>
        <v>0.3383455666063403</v>
      </c>
      <c r="M221" s="142">
        <f t="shared" si="317"/>
        <v>37.248152745190481</v>
      </c>
      <c r="N221" s="24">
        <f t="shared" si="318"/>
        <v>34.332868870218576</v>
      </c>
      <c r="O221" s="158">
        <f t="shared" si="319"/>
        <v>-0.19215053050693798</v>
      </c>
      <c r="P221" s="159">
        <f t="shared" si="432"/>
        <v>27.73578990298094</v>
      </c>
      <c r="Q221" s="143">
        <f t="shared" si="320"/>
        <v>0.31172907091817859</v>
      </c>
      <c r="R221" s="142">
        <f t="shared" si="433"/>
        <v>45.035422185087469</v>
      </c>
      <c r="S221" s="24">
        <f t="shared" si="321"/>
        <v>40.834246625895581</v>
      </c>
      <c r="T221" s="158">
        <f t="shared" si="322"/>
        <v>-0.20712393707954246</v>
      </c>
      <c r="U221" s="159">
        <f t="shared" si="323"/>
        <v>32.376496697063068</v>
      </c>
      <c r="V221" s="143">
        <f t="shared" si="324"/>
        <v>0.28511257523001687</v>
      </c>
      <c r="W221" s="142">
        <f t="shared" si="325"/>
        <v>52.476603838982292</v>
      </c>
      <c r="X221" s="24">
        <f t="shared" si="326"/>
        <v>47.335624381572572</v>
      </c>
      <c r="Y221" s="158">
        <f t="shared" si="327"/>
        <v>-0.22209734365214692</v>
      </c>
      <c r="Z221" s="159">
        <f t="shared" si="434"/>
        <v>36.8225079463095</v>
      </c>
      <c r="AA221" s="143">
        <f t="shared" si="328"/>
        <v>0.25849607954185516</v>
      </c>
      <c r="AB221" s="142">
        <f t="shared" si="435"/>
        <v>59.571697706874936</v>
      </c>
      <c r="AC221" s="144" t="e">
        <v>#REF!</v>
      </c>
      <c r="AD221" s="80" t="e">
        <f t="shared" si="332"/>
        <v>#REF!</v>
      </c>
      <c r="AE221">
        <v>24.7</v>
      </c>
      <c r="AG221" s="135">
        <f t="shared" si="333"/>
        <v>50375</v>
      </c>
      <c r="AH221" s="108">
        <f t="shared" si="334"/>
        <v>28.237622359550794</v>
      </c>
      <c r="AI221" s="158">
        <f t="shared" si="335"/>
        <v>-8.1607688136088444E-2</v>
      </c>
      <c r="AJ221" s="159">
        <f t="shared" si="336"/>
        <v>25.933215280327936</v>
      </c>
      <c r="AK221" s="143">
        <f t="shared" si="337"/>
        <v>0.24702976823926803</v>
      </c>
      <c r="AL221" s="142">
        <f t="shared" si="338"/>
        <v>35.213155666658601</v>
      </c>
      <c r="AM221" s="24">
        <f t="shared" si="339"/>
        <v>29.981670066653429</v>
      </c>
      <c r="AN221" s="158">
        <f t="shared" si="340"/>
        <v>-9.4203016440296342E-2</v>
      </c>
      <c r="AO221" s="159">
        <f t="shared" si="341"/>
        <v>27.157306308456935</v>
      </c>
      <c r="AP221" s="143">
        <f t="shared" si="342"/>
        <v>0.2262284796124987</v>
      </c>
      <c r="AQ221" s="142">
        <f t="shared" si="343"/>
        <v>36.764377702075997</v>
      </c>
      <c r="AR221" s="24">
        <f t="shared" si="344"/>
        <v>31.72571777375606</v>
      </c>
      <c r="AS221" s="158">
        <f t="shared" si="345"/>
        <v>-0.10679834474450418</v>
      </c>
      <c r="AT221" s="159">
        <f t="shared" si="346"/>
        <v>28.337463629687615</v>
      </c>
      <c r="AU221" s="143">
        <f t="shared" si="347"/>
        <v>0.20542719098572942</v>
      </c>
      <c r="AV221" s="142">
        <f t="shared" si="348"/>
        <v>38.243042858024801</v>
      </c>
      <c r="AW221" s="24">
        <f t="shared" si="349"/>
        <v>33.46976548085869</v>
      </c>
      <c r="AX221" s="158">
        <f t="shared" si="350"/>
        <v>-0.11939367304871205</v>
      </c>
      <c r="AY221" s="159">
        <f t="shared" si="351"/>
        <v>29.473687244019978</v>
      </c>
      <c r="AZ221" s="143">
        <f t="shared" si="352"/>
        <v>0.18462590235896009</v>
      </c>
      <c r="BA221" s="142">
        <f t="shared" si="353"/>
        <v>39.649151134504997</v>
      </c>
      <c r="BB221" s="24">
        <f t="shared" si="329"/>
        <v>35.213813187961321</v>
      </c>
      <c r="BC221" s="158">
        <f t="shared" si="354"/>
        <v>-0.13198900135291991</v>
      </c>
      <c r="BD221" s="159">
        <f t="shared" si="355"/>
        <v>30.565977151454025</v>
      </c>
      <c r="BE221" s="143">
        <f t="shared" si="356"/>
        <v>0.16382461373219082</v>
      </c>
      <c r="BF221" s="142">
        <f t="shared" si="357"/>
        <v>40.982702531516608</v>
      </c>
      <c r="BG221" s="153" t="e">
        <v>#REF!</v>
      </c>
      <c r="BH221" s="80" t="e">
        <f t="shared" si="358"/>
        <v>#REF!</v>
      </c>
      <c r="BI221" s="24">
        <v>25.09</v>
      </c>
      <c r="BJ221" s="154">
        <v>26.38</v>
      </c>
      <c r="BK221" s="135">
        <f t="shared" si="359"/>
        <v>50375</v>
      </c>
      <c r="BL221" s="108">
        <f t="shared" si="360"/>
        <v>26.055349435017991</v>
      </c>
      <c r="BM221" s="158">
        <f t="shared" si="361"/>
        <v>-0.23823800684386789</v>
      </c>
      <c r="BN221" s="159">
        <f t="shared" si="362"/>
        <v>19.847974917998805</v>
      </c>
      <c r="BO221" s="141">
        <f t="shared" si="363"/>
        <v>0.21885177619519183</v>
      </c>
      <c r="BP221" s="142">
        <f t="shared" si="364"/>
        <v>31.757608938258066</v>
      </c>
      <c r="BQ221" s="24">
        <f t="shared" si="365"/>
        <v>28.020077676328562</v>
      </c>
      <c r="BR221" s="158">
        <f t="shared" si="366"/>
        <v>-0.24042756181353614</v>
      </c>
      <c r="BS221" s="159">
        <f t="shared" si="367"/>
        <v>21.283278718782995</v>
      </c>
      <c r="BT221" s="143">
        <f t="shared" si="368"/>
        <v>0.2004462935968237</v>
      </c>
      <c r="BU221" s="142">
        <f t="shared" si="369"/>
        <v>33.636598392843723</v>
      </c>
      <c r="BV221" s="24">
        <f t="shared" si="370"/>
        <v>29.984805917639139</v>
      </c>
      <c r="BW221" s="158">
        <f t="shared" si="371"/>
        <v>-0.24261711678320436</v>
      </c>
      <c r="BX221" s="159">
        <f t="shared" si="372"/>
        <v>22.709978758597568</v>
      </c>
      <c r="BY221" s="143">
        <f t="shared" si="373"/>
        <v>0.18204081099845554</v>
      </c>
      <c r="BZ221" s="142">
        <f t="shared" si="374"/>
        <v>35.443264304517456</v>
      </c>
      <c r="CA221" s="24">
        <f t="shared" si="375"/>
        <v>31.949534158949714</v>
      </c>
      <c r="CB221" s="158">
        <f t="shared" si="376"/>
        <v>-0.2448066717528726</v>
      </c>
      <c r="CC221" s="159">
        <f t="shared" si="377"/>
        <v>24.128075037442521</v>
      </c>
      <c r="CD221" s="143">
        <f t="shared" si="378"/>
        <v>0.16363532840008738</v>
      </c>
      <c r="CE221" s="142">
        <f t="shared" si="379"/>
        <v>37.177606673279257</v>
      </c>
      <c r="CF221" s="24">
        <f t="shared" si="380"/>
        <v>33.914262400260291</v>
      </c>
      <c r="CG221" s="158">
        <f t="shared" si="381"/>
        <v>-0.24699622672254085</v>
      </c>
      <c r="CH221" s="159">
        <f t="shared" si="382"/>
        <v>25.537567555317857</v>
      </c>
      <c r="CI221" s="143">
        <f t="shared" si="383"/>
        <v>0.14522984580171916</v>
      </c>
      <c r="CJ221" s="142">
        <f t="shared" si="384"/>
        <v>38.839625499129134</v>
      </c>
      <c r="CK221" s="15" t="e">
        <v>#REF!</v>
      </c>
      <c r="CL221" s="80" t="e">
        <f t="shared" si="385"/>
        <v>#REF!</v>
      </c>
      <c r="CM221" s="15"/>
      <c r="CN221" s="34">
        <v>25.08</v>
      </c>
      <c r="CO221" s="135">
        <f t="shared" si="386"/>
        <v>50375</v>
      </c>
      <c r="CP221" s="108">
        <f t="shared" si="387"/>
        <v>29.156298664290286</v>
      </c>
      <c r="CQ221" s="158">
        <f t="shared" si="388"/>
        <v>-6.6801284241387066E-2</v>
      </c>
      <c r="CR221" s="159">
        <f t="shared" si="389"/>
        <v>27.208620469790255</v>
      </c>
      <c r="CS221" s="141">
        <f t="shared" si="390"/>
        <v>0.31463499622962837</v>
      </c>
      <c r="CT221" s="142">
        <f t="shared" si="391"/>
        <v>38.329890584599184</v>
      </c>
      <c r="CU221" s="24">
        <f t="shared" si="392"/>
        <v>31.049227003863916</v>
      </c>
      <c r="CV221" s="158">
        <f t="shared" si="393"/>
        <v>-6.4194423202125345E-2</v>
      </c>
      <c r="CW221" s="159">
        <f t="shared" si="394"/>
        <v>29.056039785479019</v>
      </c>
      <c r="CX221" s="143">
        <f t="shared" si="395"/>
        <v>0.28354323467564457</v>
      </c>
      <c r="CY221" s="142">
        <f t="shared" si="396"/>
        <v>39.853025262717864</v>
      </c>
      <c r="CZ221" s="24">
        <f t="shared" si="397"/>
        <v>32.942155343437534</v>
      </c>
      <c r="DA221" s="158">
        <f t="shared" si="398"/>
        <v>-6.1587562162863638E-2</v>
      </c>
      <c r="DB221" s="159">
        <f t="shared" si="399"/>
        <v>30.913328303444864</v>
      </c>
      <c r="DC221" s="143">
        <f t="shared" si="400"/>
        <v>0.25245147312166105</v>
      </c>
      <c r="DD221" s="142">
        <f t="shared" si="401"/>
        <v>41.258450987690942</v>
      </c>
      <c r="DE221" s="24">
        <f t="shared" si="402"/>
        <v>34.835083683011156</v>
      </c>
      <c r="DF221" s="158">
        <f t="shared" si="403"/>
        <v>-5.8980701123601931E-2</v>
      </c>
      <c r="DG221" s="159">
        <f t="shared" si="404"/>
        <v>32.780486023687814</v>
      </c>
      <c r="DH221" s="143">
        <f t="shared" si="405"/>
        <v>0.22135971156767742</v>
      </c>
      <c r="DI221" s="142">
        <f t="shared" si="406"/>
        <v>42.546167759518404</v>
      </c>
      <c r="DJ221" s="24">
        <f t="shared" si="407"/>
        <v>36.728012022584785</v>
      </c>
      <c r="DK221" s="158">
        <f t="shared" si="408"/>
        <v>-5.637384008434021E-2</v>
      </c>
      <c r="DL221" s="159">
        <f t="shared" si="409"/>
        <v>34.657512946207866</v>
      </c>
      <c r="DM221" s="143">
        <f t="shared" si="410"/>
        <v>0.19026795001369368</v>
      </c>
      <c r="DN221" s="142">
        <f t="shared" si="411"/>
        <v>43.716175578200286</v>
      </c>
      <c r="DO221" s="51" t="e">
        <v>#REF!</v>
      </c>
      <c r="DP221" s="80" t="e">
        <f t="shared" si="412"/>
        <v>#REF!</v>
      </c>
      <c r="DQ221" s="15"/>
      <c r="DR221">
        <v>32.96</v>
      </c>
      <c r="DS221" s="135">
        <f t="shared" si="413"/>
        <v>50375</v>
      </c>
      <c r="DT221" s="108">
        <f t="shared" si="414"/>
        <v>-17.597882035864259</v>
      </c>
      <c r="DU221" s="158">
        <f t="shared" si="415"/>
        <v>0</v>
      </c>
      <c r="DV221" s="159">
        <f t="shared" si="416"/>
        <v>-17.597882035864259</v>
      </c>
      <c r="DW221" s="141"/>
      <c r="DX221" s="142"/>
      <c r="DY221" s="24">
        <f t="shared" si="417"/>
        <v>-6.264783043713865</v>
      </c>
      <c r="DZ221" s="158">
        <f t="shared" si="418"/>
        <v>0</v>
      </c>
      <c r="EA221" s="159">
        <f t="shared" si="419"/>
        <v>-6.264783043713865</v>
      </c>
      <c r="EB221" s="143"/>
      <c r="EC221" s="142"/>
      <c r="ED221" s="24">
        <f t="shared" si="420"/>
        <v>5.0683159484365286</v>
      </c>
      <c r="EE221" s="158">
        <f t="shared" si="421"/>
        <v>0</v>
      </c>
      <c r="EF221" s="159">
        <f t="shared" si="422"/>
        <v>5.0683159484365286</v>
      </c>
      <c r="EG221" s="143"/>
      <c r="EH221" s="142"/>
      <c r="EI221" s="24">
        <f t="shared" si="423"/>
        <v>16.401414940586921</v>
      </c>
      <c r="EJ221" s="158">
        <f t="shared" si="424"/>
        <v>0</v>
      </c>
      <c r="EK221" s="159">
        <f t="shared" si="425"/>
        <v>16.401414940586921</v>
      </c>
      <c r="EL221" s="143"/>
      <c r="EM221" s="142"/>
      <c r="EN221" s="24">
        <f t="shared" si="426"/>
        <v>27.734513932737318</v>
      </c>
      <c r="EO221" s="158">
        <f t="shared" si="427"/>
        <v>0</v>
      </c>
      <c r="EP221" s="159">
        <f t="shared" si="428"/>
        <v>27.734513932737318</v>
      </c>
      <c r="EQ221" s="143"/>
      <c r="ER221" s="142"/>
      <c r="ES221" s="51"/>
      <c r="ET221" s="80"/>
      <c r="EU221" s="67"/>
      <c r="EV221" s="34"/>
    </row>
    <row r="222" spans="1:152" ht="16" thickBot="1">
      <c r="A222">
        <f t="shared" si="330"/>
        <v>2038</v>
      </c>
      <c r="B222" s="13">
        <v>50406</v>
      </c>
      <c r="C222" s="20">
        <f t="shared" si="436"/>
        <v>3.8748711833391947</v>
      </c>
      <c r="D222" s="108">
        <f t="shared" ref="D222:D285" si="437">$C222*$B$20</f>
        <v>22.880015727823206</v>
      </c>
      <c r="E222" s="158">
        <f t="shared" ref="E222:E233" si="438">$C$16*D222+$D$16</f>
        <v>-0.16577331740504225</v>
      </c>
      <c r="F222" s="159">
        <f t="shared" si="429"/>
        <v>19.087119618342413</v>
      </c>
      <c r="G222" s="141">
        <f t="shared" ref="G222:G233" si="439">$E$16*D222+$F$16</f>
        <v>0.35861679652611361</v>
      </c>
      <c r="H222" s="80">
        <f t="shared" si="430"/>
        <v>31.085173672602259</v>
      </c>
      <c r="I222" s="24">
        <f t="shared" ref="I222:I285" si="440">$C222*$C$20</f>
        <v>29.853800761206067</v>
      </c>
      <c r="J222" s="158">
        <f t="shared" ref="J222:J233" si="441">$C$16*I222+$D$16</f>
        <v>-0.1818347312436098</v>
      </c>
      <c r="K222" s="159">
        <f t="shared" si="431"/>
        <v>24.425342923191888</v>
      </c>
      <c r="L222" s="143">
        <f t="shared" ref="L222:L233" si="442">$E$16*I222+$F$16</f>
        <v>0.33006627596774119</v>
      </c>
      <c r="M222" s="142">
        <f t="shared" ref="M222:M233" si="443">I222*(1+L222)</f>
        <v>39.70753360194027</v>
      </c>
      <c r="N222" s="24">
        <f t="shared" ref="N222:N233" si="444">$C222*$D$20</f>
        <v>36.827585794588927</v>
      </c>
      <c r="O222" s="158">
        <f t="shared" ref="O222:O233" si="445">$C$16*N222+$D$16</f>
        <v>-0.19789614508217732</v>
      </c>
      <c r="P222" s="159">
        <f t="shared" si="432"/>
        <v>29.539548533156623</v>
      </c>
      <c r="Q222" s="143">
        <f t="shared" ref="Q222:Q233" si="446">$E$16*N222+$F$16</f>
        <v>0.3015157554093687</v>
      </c>
      <c r="R222" s="142">
        <f t="shared" si="433"/>
        <v>47.931683145347741</v>
      </c>
      <c r="S222" s="24">
        <f t="shared" ref="S222:S233" si="447">$C222*$E$20</f>
        <v>43.801370827971787</v>
      </c>
      <c r="T222" s="158">
        <f t="shared" ref="T222:T233" si="448">$C$16*S222+$D$16</f>
        <v>-0.21395755892074486</v>
      </c>
      <c r="U222" s="159">
        <f t="shared" ref="U222:U233" si="449">S222*(1+T222)</f>
        <v>34.429736448236618</v>
      </c>
      <c r="V222" s="143">
        <f t="shared" ref="V222:V233" si="450">$E$16*S222+$F$16</f>
        <v>0.27296523485099622</v>
      </c>
      <c r="W222" s="142">
        <f t="shared" ref="W222:W233" si="451">S222*(1+V222)</f>
        <v>55.757622302824679</v>
      </c>
      <c r="X222" s="24">
        <f t="shared" ref="X222:X233" si="452">$C222*$F$20</f>
        <v>50.775155861354648</v>
      </c>
      <c r="Y222" s="158">
        <f t="shared" ref="Y222:Y233" si="453">$C$16*X222+$D$16</f>
        <v>-0.23001897275931238</v>
      </c>
      <c r="Z222" s="159">
        <f t="shared" si="434"/>
        <v>39.095906668431873</v>
      </c>
      <c r="AA222" s="143">
        <f t="shared" ref="AA222:AA233" si="454">$E$16*X222+$F$16</f>
        <v>0.24441471429262374</v>
      </c>
      <c r="AB222" s="142">
        <f t="shared" si="435"/>
        <v>63.185351074371077</v>
      </c>
      <c r="AC222" s="144" t="e">
        <v>#REF!</v>
      </c>
      <c r="AD222" s="80" t="e">
        <f t="shared" si="332"/>
        <v>#REF!</v>
      </c>
      <c r="AE222">
        <v>41.78</v>
      </c>
      <c r="AG222" s="135">
        <f t="shared" si="333"/>
        <v>50406</v>
      </c>
      <c r="AH222" s="108">
        <f t="shared" si="334"/>
        <v>30.289442575060257</v>
      </c>
      <c r="AI222" s="158">
        <f t="shared" si="335"/>
        <v>-9.6425716983754253E-2</v>
      </c>
      <c r="AJ222" s="159">
        <f t="shared" si="336"/>
        <v>27.368761357721819</v>
      </c>
      <c r="AK222" s="143">
        <f t="shared" si="337"/>
        <v>0.22255767132400817</v>
      </c>
      <c r="AL222" s="142">
        <f t="shared" si="338"/>
        <v>37.030590380267931</v>
      </c>
      <c r="AM222" s="24">
        <f t="shared" si="339"/>
        <v>32.160217394547963</v>
      </c>
      <c r="AN222" s="158">
        <f t="shared" si="340"/>
        <v>-0.10993625510649742</v>
      </c>
      <c r="AO222" s="159">
        <f t="shared" si="341"/>
        <v>28.624643530780524</v>
      </c>
      <c r="AP222" s="143">
        <f t="shared" si="342"/>
        <v>0.2002449061299274</v>
      </c>
      <c r="AQ222" s="142">
        <f t="shared" si="343"/>
        <v>38.600137107837277</v>
      </c>
      <c r="AR222" s="24">
        <f t="shared" si="344"/>
        <v>34.03099221403567</v>
      </c>
      <c r="AS222" s="158">
        <f t="shared" si="345"/>
        <v>-0.12344679322924056</v>
      </c>
      <c r="AT222" s="159">
        <f t="shared" si="346"/>
        <v>29.829975354803715</v>
      </c>
      <c r="AU222" s="143">
        <f t="shared" si="347"/>
        <v>0.17793214093584658</v>
      </c>
      <c r="AV222" s="142">
        <f t="shared" si="348"/>
        <v>40.086199516850158</v>
      </c>
      <c r="AW222" s="24">
        <f t="shared" si="349"/>
        <v>35.901767033523377</v>
      </c>
      <c r="AX222" s="158">
        <f t="shared" si="350"/>
        <v>-0.13695733135198368</v>
      </c>
      <c r="AY222" s="159">
        <f t="shared" si="351"/>
        <v>30.984756829791394</v>
      </c>
      <c r="AZ222" s="143">
        <f t="shared" si="352"/>
        <v>0.15561937574176576</v>
      </c>
      <c r="BA222" s="142">
        <f t="shared" si="353"/>
        <v>41.488777607306595</v>
      </c>
      <c r="BB222" s="24">
        <f t="shared" ref="BB222:BB285" si="455">$C222*$F$21</f>
        <v>37.772541853011084</v>
      </c>
      <c r="BC222" s="158">
        <f t="shared" si="354"/>
        <v>-0.15046786947472685</v>
      </c>
      <c r="BD222" s="159">
        <f t="shared" si="355"/>
        <v>32.088987955743555</v>
      </c>
      <c r="BE222" s="143">
        <f t="shared" si="356"/>
        <v>0.133306610547685</v>
      </c>
      <c r="BF222" s="142">
        <f t="shared" si="357"/>
        <v>42.807871379206567</v>
      </c>
      <c r="BG222" s="153" t="e">
        <v>#REF!</v>
      </c>
      <c r="BH222" s="80" t="e">
        <f t="shared" si="358"/>
        <v>#REF!</v>
      </c>
      <c r="BI222" s="24">
        <v>38.28</v>
      </c>
      <c r="BJ222" s="154">
        <v>39.049999999999997</v>
      </c>
      <c r="BK222" s="135">
        <f t="shared" si="359"/>
        <v>50406</v>
      </c>
      <c r="BL222" s="108">
        <f t="shared" si="360"/>
        <v>27.948599936501903</v>
      </c>
      <c r="BM222" s="158">
        <f t="shared" si="361"/>
        <v>-0.24034790477132162</v>
      </c>
      <c r="BN222" s="159">
        <f t="shared" si="362"/>
        <v>21.231212500471777</v>
      </c>
      <c r="BO222" s="141">
        <f t="shared" si="363"/>
        <v>0.20111589373229727</v>
      </c>
      <c r="BP222" s="142">
        <f t="shared" si="364"/>
        <v>33.569507591297906</v>
      </c>
      <c r="BQ222" s="24">
        <f t="shared" si="365"/>
        <v>30.056090520624952</v>
      </c>
      <c r="BR222" s="158">
        <f t="shared" si="366"/>
        <v>-0.24269655858764666</v>
      </c>
      <c r="BS222" s="159">
        <f t="shared" si="367"/>
        <v>22.761580786670489</v>
      </c>
      <c r="BT222" s="143">
        <f t="shared" si="368"/>
        <v>0.18137302015990586</v>
      </c>
      <c r="BU222" s="142">
        <f t="shared" si="369"/>
        <v>35.507454432550219</v>
      </c>
      <c r="BV222" s="24">
        <f t="shared" si="370"/>
        <v>32.163581104748005</v>
      </c>
      <c r="BW222" s="158">
        <f t="shared" si="371"/>
        <v>-0.24504521240397167</v>
      </c>
      <c r="BX222" s="159">
        <f t="shared" si="372"/>
        <v>24.282049541262658</v>
      </c>
      <c r="BY222" s="143">
        <f t="shared" si="373"/>
        <v>0.16163014658751446</v>
      </c>
      <c r="BZ222" s="142">
        <f t="shared" si="374"/>
        <v>37.362185433487838</v>
      </c>
      <c r="CA222" s="24">
        <f t="shared" si="375"/>
        <v>34.271071688871054</v>
      </c>
      <c r="CB222" s="158">
        <f t="shared" si="376"/>
        <v>-0.24739386622029669</v>
      </c>
      <c r="CC222" s="159">
        <f t="shared" si="377"/>
        <v>25.792618764248292</v>
      </c>
      <c r="CD222" s="143">
        <f t="shared" si="378"/>
        <v>0.14188727301512311</v>
      </c>
      <c r="CE222" s="142">
        <f t="shared" si="379"/>
        <v>39.133700594110756</v>
      </c>
      <c r="CF222" s="24">
        <f t="shared" si="380"/>
        <v>36.378562272994102</v>
      </c>
      <c r="CG222" s="158">
        <f t="shared" si="381"/>
        <v>-0.24974252003662173</v>
      </c>
      <c r="CH222" s="159">
        <f t="shared" si="382"/>
        <v>27.293288455627383</v>
      </c>
      <c r="CI222" s="143">
        <f t="shared" si="383"/>
        <v>0.12214439944273175</v>
      </c>
      <c r="CJ222" s="142">
        <f t="shared" si="384"/>
        <v>40.821999914418988</v>
      </c>
      <c r="CK222" s="15" t="e">
        <v>#REF!</v>
      </c>
      <c r="CL222" s="80" t="e">
        <f t="shared" si="385"/>
        <v>#REF!</v>
      </c>
      <c r="CM222" s="15"/>
      <c r="CN222" s="34">
        <v>33.06</v>
      </c>
      <c r="CO222" s="135">
        <f t="shared" si="386"/>
        <v>50406</v>
      </c>
      <c r="CP222" s="108">
        <f t="shared" si="387"/>
        <v>31.274872326303591</v>
      </c>
      <c r="CQ222" s="158">
        <f t="shared" si="388"/>
        <v>-6.3883673984914013E-2</v>
      </c>
      <c r="CR222" s="159">
        <f t="shared" si="389"/>
        <v>29.276918578690204</v>
      </c>
      <c r="CS222" s="141">
        <f t="shared" si="390"/>
        <v>0.2798369609544501</v>
      </c>
      <c r="CT222" s="142">
        <f t="shared" si="391"/>
        <v>40.026737552334822</v>
      </c>
      <c r="CU222" s="24">
        <f t="shared" si="392"/>
        <v>33.305345838207714</v>
      </c>
      <c r="CV222" s="158">
        <f t="shared" si="393"/>
        <v>-6.1087391537883812E-2</v>
      </c>
      <c r="CW222" s="159">
        <f t="shared" si="394"/>
        <v>31.270809136684491</v>
      </c>
      <c r="CX222" s="143">
        <f t="shared" si="395"/>
        <v>0.24648598989337811</v>
      </c>
      <c r="CY222" s="142">
        <f t="shared" si="396"/>
        <v>41.51464697587965</v>
      </c>
      <c r="CZ222" s="24">
        <f t="shared" si="397"/>
        <v>35.335819350111834</v>
      </c>
      <c r="DA222" s="158">
        <f t="shared" si="398"/>
        <v>-5.829110909085361E-2</v>
      </c>
      <c r="DB222" s="159">
        <f t="shared" si="399"/>
        <v>33.276055249559768</v>
      </c>
      <c r="DC222" s="143">
        <f t="shared" si="400"/>
        <v>0.21313501883230634</v>
      </c>
      <c r="DD222" s="142">
        <f t="shared" si="401"/>
        <v>42.867119872752887</v>
      </c>
      <c r="DE222" s="24">
        <f t="shared" si="402"/>
        <v>37.366292862015953</v>
      </c>
      <c r="DF222" s="158">
        <f t="shared" si="403"/>
        <v>-5.5494826643823408E-2</v>
      </c>
      <c r="DG222" s="159">
        <f t="shared" si="404"/>
        <v>35.292656917316044</v>
      </c>
      <c r="DH222" s="143">
        <f t="shared" si="405"/>
        <v>0.17978404777123447</v>
      </c>
      <c r="DI222" s="142">
        <f t="shared" si="406"/>
        <v>44.08415624295457</v>
      </c>
      <c r="DJ222" s="24">
        <f t="shared" si="407"/>
        <v>39.39676637392008</v>
      </c>
      <c r="DK222" s="158">
        <f t="shared" si="408"/>
        <v>-5.2698544196793193E-2</v>
      </c>
      <c r="DL222" s="159">
        <f t="shared" si="409"/>
        <v>37.320614139953314</v>
      </c>
      <c r="DM222" s="143">
        <f t="shared" si="410"/>
        <v>0.14643307671016248</v>
      </c>
      <c r="DN222" s="142">
        <f t="shared" si="411"/>
        <v>45.16575608648467</v>
      </c>
      <c r="DO222" s="51" t="e">
        <v>#REF!</v>
      </c>
      <c r="DP222" s="80" t="e">
        <f t="shared" si="412"/>
        <v>#REF!</v>
      </c>
      <c r="DQ222" s="15"/>
      <c r="DR222">
        <v>45.25</v>
      </c>
      <c r="DS222" s="135">
        <f t="shared" si="413"/>
        <v>50406</v>
      </c>
      <c r="DT222" s="108">
        <f t="shared" si="414"/>
        <v>-18.876590620162766</v>
      </c>
      <c r="DU222" s="158">
        <f t="shared" si="415"/>
        <v>0</v>
      </c>
      <c r="DV222" s="159">
        <f t="shared" si="416"/>
        <v>-18.876590620162766</v>
      </c>
      <c r="DW222" s="141"/>
      <c r="DX222" s="142"/>
      <c r="DY222" s="24">
        <f t="shared" si="417"/>
        <v>-6.7199987248076853</v>
      </c>
      <c r="DZ222" s="158">
        <f t="shared" si="418"/>
        <v>0</v>
      </c>
      <c r="EA222" s="159">
        <f t="shared" si="419"/>
        <v>-6.7199987248076853</v>
      </c>
      <c r="EB222" s="143"/>
      <c r="EC222" s="142"/>
      <c r="ED222" s="24">
        <f t="shared" si="420"/>
        <v>5.4365931705473951</v>
      </c>
      <c r="EE222" s="158">
        <f t="shared" si="421"/>
        <v>0</v>
      </c>
      <c r="EF222" s="159">
        <f t="shared" si="422"/>
        <v>5.4365931705473951</v>
      </c>
      <c r="EG222" s="143"/>
      <c r="EH222" s="142"/>
      <c r="EI222" s="24">
        <f t="shared" si="423"/>
        <v>17.593185065902475</v>
      </c>
      <c r="EJ222" s="158">
        <f t="shared" si="424"/>
        <v>0</v>
      </c>
      <c r="EK222" s="159">
        <f t="shared" si="425"/>
        <v>17.593185065902475</v>
      </c>
      <c r="EL222" s="143"/>
      <c r="EM222" s="142"/>
      <c r="EN222" s="24">
        <f t="shared" si="426"/>
        <v>29.74977696125756</v>
      </c>
      <c r="EO222" s="158">
        <f t="shared" si="427"/>
        <v>0</v>
      </c>
      <c r="EP222" s="159">
        <f t="shared" si="428"/>
        <v>29.74977696125756</v>
      </c>
      <c r="EQ222" s="143"/>
      <c r="ER222" s="142"/>
      <c r="ES222" s="51"/>
      <c r="ET222" s="80"/>
      <c r="EU222" s="67"/>
      <c r="EV222" s="34"/>
    </row>
    <row r="223" spans="1:152" ht="16" thickBot="1">
      <c r="A223">
        <f t="shared" ref="A223:A233" si="456">YEAR(B223)</f>
        <v>2038</v>
      </c>
      <c r="B223" s="13">
        <v>50437</v>
      </c>
      <c r="C223" s="20">
        <f t="shared" si="436"/>
        <v>3.8058666280194555</v>
      </c>
      <c r="D223" s="108">
        <f t="shared" si="437"/>
        <v>22.472563392944163</v>
      </c>
      <c r="E223" s="158">
        <f t="shared" si="438"/>
        <v>-0.16483490870178341</v>
      </c>
      <c r="F223" s="159">
        <f t="shared" si="429"/>
        <v>18.768300457773172</v>
      </c>
      <c r="G223" s="141">
        <f t="shared" si="439"/>
        <v>0.36028489730751639</v>
      </c>
      <c r="H223" s="80">
        <f t="shared" si="430"/>
        <v>30.569088587207702</v>
      </c>
      <c r="I223" s="24">
        <f t="shared" si="440"/>
        <v>29.322157733951713</v>
      </c>
      <c r="J223" s="158">
        <f t="shared" si="441"/>
        <v>-0.18061029736240383</v>
      </c>
      <c r="K223" s="159">
        <f t="shared" si="431"/>
        <v>24.026274106315384</v>
      </c>
      <c r="L223" s="143">
        <f t="shared" si="442"/>
        <v>0.33224281067689576</v>
      </c>
      <c r="M223" s="142">
        <f t="shared" si="443"/>
        <v>39.064233834591107</v>
      </c>
      <c r="N223" s="24">
        <f t="shared" si="444"/>
        <v>36.171752074959258</v>
      </c>
      <c r="O223" s="158">
        <f t="shared" si="445"/>
        <v>-0.19638568602302425</v>
      </c>
      <c r="P223" s="159">
        <f t="shared" si="432"/>
        <v>29.068137729063636</v>
      </c>
      <c r="Q223" s="143">
        <f t="shared" si="446"/>
        <v>0.30420072404627518</v>
      </c>
      <c r="R223" s="142">
        <f t="shared" si="433"/>
        <v>47.175225246184219</v>
      </c>
      <c r="S223" s="24">
        <f t="shared" si="447"/>
        <v>43.021346415966811</v>
      </c>
      <c r="T223" s="158">
        <f t="shared" si="448"/>
        <v>-0.2121610746836447</v>
      </c>
      <c r="U223" s="159">
        <f t="shared" si="449"/>
        <v>33.893891326017929</v>
      </c>
      <c r="V223" s="143">
        <f t="shared" si="450"/>
        <v>0.2761586374156545</v>
      </c>
      <c r="W223" s="142">
        <f t="shared" si="451"/>
        <v>54.902062821987059</v>
      </c>
      <c r="X223" s="24">
        <f t="shared" si="452"/>
        <v>49.870940756974356</v>
      </c>
      <c r="Y223" s="158">
        <f t="shared" si="453"/>
        <v>-0.22793646334426512</v>
      </c>
      <c r="Z223" s="159">
        <f t="shared" si="434"/>
        <v>38.503534897178255</v>
      </c>
      <c r="AA223" s="143">
        <f t="shared" si="454"/>
        <v>0.24811655078503389</v>
      </c>
      <c r="AB223" s="142">
        <f t="shared" si="435"/>
        <v>62.244746561999598</v>
      </c>
      <c r="AC223" s="144" t="e">
        <v>#REF!</v>
      </c>
      <c r="AD223" s="80" t="e">
        <f t="shared" ref="AD223:AD286" si="457">N223*AC223</f>
        <v>#REF!</v>
      </c>
      <c r="AE223">
        <v>26.81</v>
      </c>
      <c r="AG223" s="135">
        <f t="shared" ref="AG223:AG245" si="458">B223</f>
        <v>50437</v>
      </c>
      <c r="AH223" s="108">
        <f t="shared" ref="AH223:AH286" si="459">$C223*$B$21</f>
        <v>29.750041542901648</v>
      </c>
      <c r="AI223" s="158">
        <f t="shared" ref="AI223:AI286" si="460">$K$16*AH223+$L$16</f>
        <v>-9.2530219710372355E-2</v>
      </c>
      <c r="AJ223" s="159">
        <f t="shared" ref="AJ223:AJ286" si="461">AH223*(1+AI223)</f>
        <v>26.997263662544256</v>
      </c>
      <c r="AK223" s="143">
        <f t="shared" ref="AK223:AK286" si="462">$M$16*AH223+$N$16</f>
        <v>0.22899111721531845</v>
      </c>
      <c r="AL223" s="142">
        <f t="shared" ref="AL223:AL286" si="463">AH223*(1+AK223)</f>
        <v>36.562536793012832</v>
      </c>
      <c r="AM223" s="24">
        <f t="shared" ref="AM223:AM286" si="464">$C223*$C$21</f>
        <v>31.587501194371082</v>
      </c>
      <c r="AN223" s="158">
        <f t="shared" ref="AN223:AN286" si="465">$K$16*AM223+$L$16</f>
        <v>-0.10580015920901188</v>
      </c>
      <c r="AO223" s="159">
        <f t="shared" ref="AO223:AO286" si="466">AM223*(1+AN223)</f>
        <v>28.24553853899177</v>
      </c>
      <c r="AP223" s="143">
        <f t="shared" ref="AP223:AP286" si="467">$M$16*AM223+$N$16</f>
        <v>0.20707570263428288</v>
      </c>
      <c r="AQ223" s="142">
        <f t="shared" ref="AQ223:AQ286" si="468">AM223*(1+AP223)</f>
        <v>38.128505198656725</v>
      </c>
      <c r="AR223" s="24">
        <f t="shared" ref="AR223:AR286" si="469">$C223*$D$21</f>
        <v>33.424960845840516</v>
      </c>
      <c r="AS223" s="158">
        <f t="shared" ref="AS223:AS286" si="470">$K$16*AR223+$L$16</f>
        <v>-0.11907009870765138</v>
      </c>
      <c r="AT223" s="159">
        <f t="shared" ref="AT223:AT286" si="471">AR223*(1+AS223)</f>
        <v>29.445047458626902</v>
      </c>
      <c r="AU223" s="143">
        <f t="shared" ref="AU223:AU286" si="472">$M$16*AR223+$N$16</f>
        <v>0.18516028805324736</v>
      </c>
      <c r="AV223" s="142">
        <f t="shared" ref="AV223:AV286" si="473">AR223*(1+AU223)</f>
        <v>39.613936224224858</v>
      </c>
      <c r="AW223" s="24">
        <f t="shared" ref="AW223:AW286" si="474">$C223*$E$21</f>
        <v>35.262420497309947</v>
      </c>
      <c r="AX223" s="158">
        <f t="shared" ref="AX223:AX286" si="475">$K$16*AW223+$L$16</f>
        <v>-0.13234003820629087</v>
      </c>
      <c r="AY223" s="159">
        <f t="shared" ref="AY223:AY286" si="476">AW223*(1+AX223)</f>
        <v>30.595790421449653</v>
      </c>
      <c r="AZ223" s="143">
        <f t="shared" ref="AZ223:AZ286" si="477">$M$16*AW223+$N$16</f>
        <v>0.16324487347221184</v>
      </c>
      <c r="BA223" s="142">
        <f t="shared" ref="BA223:BA286" si="478">AW223*(1+AZ223)</f>
        <v>41.018829869717237</v>
      </c>
      <c r="BB223" s="24">
        <f t="shared" si="455"/>
        <v>37.099880148779377</v>
      </c>
      <c r="BC223" s="158">
        <f t="shared" ref="BC223:BC286" si="479">$K$16*BB223+$L$16</f>
        <v>-0.14560997770493034</v>
      </c>
      <c r="BD223" s="159">
        <f t="shared" ref="BD223:BD286" si="480">BB223*(1+BC223)</f>
        <v>31.697767427460025</v>
      </c>
      <c r="BE223" s="143">
        <f t="shared" ref="BE223:BE286" si="481">$M$16*BB223+$N$16</f>
        <v>0.14132945889117637</v>
      </c>
      <c r="BF223" s="142">
        <f t="shared" ref="BF223:BF286" si="482">BB223*(1+BE223)</f>
        <v>42.343186135133863</v>
      </c>
      <c r="BG223" s="153" t="e">
        <v>#REF!</v>
      </c>
      <c r="BH223" s="80" t="e">
        <f t="shared" ref="BH223:BH286" si="483">AR223*BG223</f>
        <v>#REF!</v>
      </c>
      <c r="BI223" s="24">
        <v>34.42</v>
      </c>
      <c r="BJ223" s="154">
        <v>25.03</v>
      </c>
      <c r="BK223" s="135">
        <f t="shared" ref="BK223:BK286" si="484">B223</f>
        <v>50437</v>
      </c>
      <c r="BL223" s="108">
        <f t="shared" ref="BL223:BL286" si="485">$C223*$B$22</f>
        <v>27.450885143112142</v>
      </c>
      <c r="BM223" s="158">
        <f t="shared" ref="BM223:BM269" si="486">$S$16*BL223+$T$16</f>
        <v>-0.23979323574563641</v>
      </c>
      <c r="BN223" s="159">
        <f t="shared" ref="BN223:BN269" si="487">BL223*(1+BM223)</f>
        <v>20.868348570563466</v>
      </c>
      <c r="BO223" s="141">
        <f t="shared" ref="BO223:BO269" si="488">$U$16*BL223+$V$16</f>
        <v>0.20577846272075695</v>
      </c>
      <c r="BP223" s="142">
        <f t="shared" ref="BP223:BP269" si="489">BL223*(1+BO223)</f>
        <v>33.09968608818582</v>
      </c>
      <c r="BQ223" s="24">
        <f t="shared" ref="BQ223:BQ286" si="490">$C223*$C$22</f>
        <v>29.520845072997382</v>
      </c>
      <c r="BR223" s="158">
        <f t="shared" ref="BR223:BR269" si="491">$S$16*BQ223+$T$16</f>
        <v>-0.24210006422002689</v>
      </c>
      <c r="BS223" s="159">
        <f t="shared" ref="BS223:BS269" si="492">BQ223*(1+BR223)</f>
        <v>22.373846584995253</v>
      </c>
      <c r="BT223" s="143">
        <f t="shared" ref="BT223:BT269" si="493">$U$16*BQ223+$V$16</f>
        <v>0.18638717456814791</v>
      </c>
      <c r="BU223" s="142">
        <f t="shared" ref="BU223:BU269" si="494">BQ223*(1+BT223)</f>
        <v>35.023151977017392</v>
      </c>
      <c r="BV223" s="24">
        <f t="shared" ref="BV223:BV286" si="495">$C223*$D$22</f>
        <v>31.590805002882625</v>
      </c>
      <c r="BW223" s="158">
        <f t="shared" ref="BW223:BW269" si="496">$S$16*BV223+$T$16</f>
        <v>-0.24440689269441734</v>
      </c>
      <c r="BX223" s="159">
        <f t="shared" ref="BX223:BX269" si="497">BV223*(1+BW223)</f>
        <v>23.869794514412828</v>
      </c>
      <c r="BY223" s="143">
        <f t="shared" ref="BY223:BY269" si="498">$U$16*BV223+$V$16</f>
        <v>0.16699588641553881</v>
      </c>
      <c r="BZ223" s="142">
        <f t="shared" ref="BZ223:BZ269" si="499">BV223*(1+BY223)</f>
        <v>36.866339486919443</v>
      </c>
      <c r="CA223" s="24">
        <f t="shared" ref="CA223:CA286" si="500">$C223*$E$22</f>
        <v>33.660764932767869</v>
      </c>
      <c r="CB223" s="158">
        <f t="shared" ref="CB223:CB269" si="501">$S$16*CA223+$T$16</f>
        <v>-0.24671372116880783</v>
      </c>
      <c r="CC223" s="159">
        <f t="shared" ref="CC223:CC269" si="502">CA223*(1+CB223)</f>
        <v>25.356192358816191</v>
      </c>
      <c r="CD223" s="143">
        <f t="shared" ref="CD223:CD269" si="503">$U$16*CA223+$V$16</f>
        <v>0.14760459826292976</v>
      </c>
      <c r="CE223" s="142">
        <f t="shared" ref="CE223:CE269" si="504">CA223*(1+CD223)</f>
        <v>38.629248617891982</v>
      </c>
      <c r="CF223" s="24">
        <f t="shared" ref="CF223:CF286" si="505">$C223*$F$22</f>
        <v>35.730724862653112</v>
      </c>
      <c r="CG223" s="158">
        <f t="shared" ref="CG223:CG269" si="506">$S$16*CF223+$T$16</f>
        <v>-0.24902054964319831</v>
      </c>
      <c r="CH223" s="159">
        <f t="shared" ref="CH223:CH269" si="507">CF223*(1+CG223)</f>
        <v>26.833040118205343</v>
      </c>
      <c r="CI223" s="143">
        <f t="shared" ref="CI223:CI269" si="508">$U$16*CF223+$V$16</f>
        <v>0.12821331011032067</v>
      </c>
      <c r="CJ223" s="142">
        <f t="shared" ref="CJ223:CJ269" si="509">CF223*(1+CI223)</f>
        <v>40.311879369934999</v>
      </c>
      <c r="CK223" s="15" t="e">
        <v>#REF!</v>
      </c>
      <c r="CL223" s="80" t="e">
        <f t="shared" ref="CL223:CL269" si="510">BV223*CK223</f>
        <v>#REF!</v>
      </c>
      <c r="CM223" s="15"/>
      <c r="CN223" s="34">
        <v>22.41</v>
      </c>
      <c r="CO223" s="135">
        <f t="shared" ref="CO223:CO286" si="511">$B223</f>
        <v>50437</v>
      </c>
      <c r="CP223" s="108">
        <f t="shared" ref="CP223:CP286" si="512">$C223*$B$23</f>
        <v>30.717922545150238</v>
      </c>
      <c r="CQ223" s="158">
        <f t="shared" ref="CQ223:CQ269" si="513">$AA$16*CP223+$AB$16</f>
        <v>-6.4650681723643869E-2</v>
      </c>
      <c r="CR223" s="159">
        <f t="shared" ref="CR223:CR269" si="514">CP223*(1+CQ223)</f>
        <v>28.731987911472185</v>
      </c>
      <c r="CS223" s="141">
        <f t="shared" ref="CS223:CS269" si="515">$AC$16*CP223+$AD$16</f>
        <v>0.28898498279507823</v>
      </c>
      <c r="CT223" s="142">
        <f t="shared" ref="CT223:CT269" si="516">CP223*(1+CS223)</f>
        <v>39.594940863361025</v>
      </c>
      <c r="CU223" s="24">
        <f t="shared" ref="CU223:CU286" si="517">$C223*$C$23</f>
        <v>32.712236939719084</v>
      </c>
      <c r="CV223" s="158">
        <f t="shared" ref="CV223:CV269" si="518">$AA$16*CU223+$AB$16</f>
        <v>-6.1904196087314199E-2</v>
      </c>
      <c r="CW223" s="159">
        <f t="shared" ref="CW223:CW269" si="519">CU223*(1+CV223)</f>
        <v>30.687212209748029</v>
      </c>
      <c r="CX223" s="143">
        <f t="shared" ref="CX223:CX269" si="520">$AC$16*CU223+$AD$16</f>
        <v>0.25622793313646364</v>
      </c>
      <c r="CY223" s="142">
        <f t="shared" ref="CY223:CY269" si="521">CU223*(1+CX223)</f>
        <v>41.094025799053583</v>
      </c>
      <c r="CZ223" s="24">
        <f t="shared" ref="CZ223:CZ286" si="522">$C223*$D$23</f>
        <v>34.706551334287923</v>
      </c>
      <c r="DA223" s="158">
        <f t="shared" ref="DA223:DA269" si="523">$AA$16*CZ223+$AB$16</f>
        <v>-5.9157710450984537E-2</v>
      </c>
      <c r="DB223" s="159">
        <f t="shared" ref="DB223:DB269" si="524">CZ223*(1+DA223)</f>
        <v>32.653391219701888</v>
      </c>
      <c r="DC223" s="143">
        <f t="shared" ref="DC223:DC269" si="525">$AC$16*CZ223+$AD$16</f>
        <v>0.22347088347784927</v>
      </c>
      <c r="DD223" s="142">
        <f t="shared" ref="DD223:DD269" si="526">CZ223*(1+DC223)</f>
        <v>42.462455023430579</v>
      </c>
      <c r="DE223" s="24">
        <f t="shared" ref="DE223:DE286" si="527">$C223*$E$23</f>
        <v>36.700865728856769</v>
      </c>
      <c r="DF223" s="158">
        <f t="shared" ref="DF223:DF269" si="528">$AA$16*DE223+$AB$16</f>
        <v>-5.641122481465486E-2</v>
      </c>
      <c r="DG223" s="159">
        <f t="shared" ref="DG223:DG269" si="529">DE223*(1+DF223)</f>
        <v>34.630524941333768</v>
      </c>
      <c r="DH223" s="143">
        <f t="shared" ref="DH223:DH269" si="530">$AC$16*DE223+$AD$16</f>
        <v>0.19071383381923479</v>
      </c>
      <c r="DI223" s="142">
        <f t="shared" ref="DI223:DI269" si="531">DE223*(1+DH223)</f>
        <v>43.700228536492006</v>
      </c>
      <c r="DJ223" s="24">
        <f t="shared" ref="DJ223:DJ286" si="532">$C223*$F$23</f>
        <v>38.695180123425615</v>
      </c>
      <c r="DK223" s="158">
        <f t="shared" ref="DK223:DK269" si="533">$AA$16*DJ223+$AB$16</f>
        <v>-5.3664739178325191E-2</v>
      </c>
      <c r="DL223" s="159">
        <f t="shared" ref="DL223:DL269" si="534">DJ223*(1+DK223)</f>
        <v>36.618613374643665</v>
      </c>
      <c r="DM223" s="143">
        <f t="shared" ref="DM223:DM269" si="535">$AC$16*DJ223+$AD$16</f>
        <v>0.15795678416062031</v>
      </c>
      <c r="DN223" s="142">
        <f t="shared" ref="DN223:DN269" si="536">DJ223*(1+DM223)</f>
        <v>44.807346338237885</v>
      </c>
      <c r="DO223" s="51" t="e">
        <v>#REF!</v>
      </c>
      <c r="DP223" s="80" t="e">
        <f t="shared" ref="DP223:DP269" si="537">CZ223*DO223</f>
        <v>#REF!</v>
      </c>
      <c r="DQ223" s="15"/>
      <c r="DR223">
        <v>41.84</v>
      </c>
      <c r="DS223" s="135">
        <f t="shared" ref="DS223:DS286" si="538">$B223</f>
        <v>50437</v>
      </c>
      <c r="DT223" s="108">
        <f t="shared" ref="DT223:DT317" si="539">$C223*$B$24</f>
        <v>-18.540432157063975</v>
      </c>
      <c r="DU223" s="158">
        <f t="shared" ref="DU223:DU286" si="540">$AI$16*DT223+$AJ$16</f>
        <v>0</v>
      </c>
      <c r="DV223" s="159">
        <f t="shared" ref="DV223:DV286" si="541">DT223*(1+DU223)</f>
        <v>-18.540432157063975</v>
      </c>
      <c r="DW223" s="141"/>
      <c r="DX223" s="142"/>
      <c r="DY223" s="24">
        <f t="shared" ref="DY223:DY317" si="542">$C223*$C$24</f>
        <v>-6.6003275146398774</v>
      </c>
      <c r="DZ223" s="158">
        <f t="shared" ref="DZ223:DZ286" si="543">$AI$16*DY223+$AJ$16</f>
        <v>0</v>
      </c>
      <c r="EA223" s="159">
        <f t="shared" ref="EA223:EA286" si="544">DY223*(1+DZ223)</f>
        <v>-6.6003275146398774</v>
      </c>
      <c r="EB223" s="143"/>
      <c r="EC223" s="142"/>
      <c r="ED223" s="24">
        <f t="shared" ref="ED223:ED317" si="545">$C223*$D$24</f>
        <v>5.339777127784223</v>
      </c>
      <c r="EE223" s="158">
        <f t="shared" ref="EE223:EE286" si="546">$AI$16*ED223+$AJ$16</f>
        <v>0</v>
      </c>
      <c r="EF223" s="159">
        <f t="shared" ref="EF223:EF286" si="547">ED223*(1+EE223)</f>
        <v>5.339777127784223</v>
      </c>
      <c r="EG223" s="143"/>
      <c r="EH223" s="142"/>
      <c r="EI223" s="24">
        <f t="shared" ref="EI223:EI317" si="548">$C223*$E$24</f>
        <v>17.27988177020832</v>
      </c>
      <c r="EJ223" s="158">
        <f t="shared" ref="EJ223:EJ286" si="549">$AI$16*EI223+$AJ$16</f>
        <v>0</v>
      </c>
      <c r="EK223" s="159">
        <f t="shared" ref="EK223:EK286" si="550">EI223*(1+EJ223)</f>
        <v>17.27988177020832</v>
      </c>
      <c r="EL223" s="143"/>
      <c r="EM223" s="142"/>
      <c r="EN223" s="24">
        <f t="shared" ref="EN223:EN317" si="551">$C223*$F$24</f>
        <v>29.219986412632423</v>
      </c>
      <c r="EO223" s="158">
        <f t="shared" ref="EO223:EO286" si="552">$AI$16*EN223+$AJ$16</f>
        <v>0</v>
      </c>
      <c r="EP223" s="159">
        <f t="shared" ref="EP223:EP286" si="553">EN223*(1+EO223)</f>
        <v>29.219986412632423</v>
      </c>
      <c r="EQ223" s="143"/>
      <c r="ER223" s="142"/>
      <c r="ES223" s="51"/>
      <c r="ET223" s="80"/>
      <c r="EU223" s="67"/>
      <c r="EV223" s="34"/>
    </row>
    <row r="224" spans="1:152" ht="16" thickBot="1">
      <c r="A224">
        <f t="shared" si="456"/>
        <v>2038</v>
      </c>
      <c r="B224" s="13">
        <v>50465</v>
      </c>
      <c r="C224" s="20">
        <f t="shared" si="436"/>
        <v>3.6678575173799777</v>
      </c>
      <c r="D224" s="108">
        <f t="shared" si="437"/>
        <v>21.657658723186078</v>
      </c>
      <c r="E224" s="158">
        <f t="shared" si="438"/>
        <v>-0.16295809129526567</v>
      </c>
      <c r="F224" s="159">
        <f t="shared" si="429"/>
        <v>18.128367995731413</v>
      </c>
      <c r="G224" s="141">
        <f t="shared" si="439"/>
        <v>0.36362109887032201</v>
      </c>
      <c r="H224" s="80">
        <f t="shared" si="430"/>
        <v>29.532840387069413</v>
      </c>
      <c r="I224" s="24">
        <f t="shared" si="440"/>
        <v>28.258871679443004</v>
      </c>
      <c r="J224" s="158">
        <f t="shared" si="441"/>
        <v>-0.17816142959999193</v>
      </c>
      <c r="K224" s="159">
        <f t="shared" si="431"/>
        <v>23.224230702150713</v>
      </c>
      <c r="L224" s="143">
        <f t="shared" si="442"/>
        <v>0.33659588009520502</v>
      </c>
      <c r="M224" s="142">
        <f t="shared" si="443"/>
        <v>37.770691462882588</v>
      </c>
      <c r="N224" s="24">
        <f t="shared" si="444"/>
        <v>34.860084635699934</v>
      </c>
      <c r="O224" s="158">
        <f t="shared" si="445"/>
        <v>-0.19336476790471818</v>
      </c>
      <c r="P224" s="159">
        <f t="shared" si="432"/>
        <v>28.119372460978987</v>
      </c>
      <c r="Q224" s="143">
        <f t="shared" si="446"/>
        <v>0.30957066132008804</v>
      </c>
      <c r="R224" s="142">
        <f t="shared" si="433"/>
        <v>45.651744090047799</v>
      </c>
      <c r="S224" s="24">
        <f t="shared" si="447"/>
        <v>41.461297591956864</v>
      </c>
      <c r="T224" s="158">
        <f t="shared" si="448"/>
        <v>-0.20856810620944444</v>
      </c>
      <c r="U224" s="159">
        <f t="shared" si="449"/>
        <v>32.813793272216223</v>
      </c>
      <c r="V224" s="143">
        <f t="shared" si="450"/>
        <v>0.28254544254497105</v>
      </c>
      <c r="W224" s="142">
        <f t="shared" si="451"/>
        <v>53.17599826856506</v>
      </c>
      <c r="X224" s="24">
        <f t="shared" si="452"/>
        <v>48.062510548213787</v>
      </c>
      <c r="Y224" s="158">
        <f t="shared" si="453"/>
        <v>-0.22377144451417066</v>
      </c>
      <c r="Z224" s="159">
        <f t="shared" si="434"/>
        <v>37.307493135862423</v>
      </c>
      <c r="AA224" s="143">
        <f t="shared" si="454"/>
        <v>0.25552022376985417</v>
      </c>
      <c r="AB224" s="142">
        <f t="shared" si="435"/>
        <v>60.343453998434349</v>
      </c>
      <c r="AC224" s="144" t="e">
        <v>#REF!</v>
      </c>
      <c r="AD224" s="80" t="e">
        <f t="shared" si="457"/>
        <v>#REF!</v>
      </c>
      <c r="AE224">
        <v>29.89</v>
      </c>
      <c r="AG224" s="135">
        <f t="shared" si="458"/>
        <v>50465</v>
      </c>
      <c r="AH224" s="108">
        <f t="shared" si="459"/>
        <v>28.671239478584436</v>
      </c>
      <c r="AI224" s="158">
        <f t="shared" si="460"/>
        <v>-8.4739225163608586E-2</v>
      </c>
      <c r="AJ224" s="159">
        <f t="shared" si="461"/>
        <v>26.241660860688928</v>
      </c>
      <c r="AK224" s="143">
        <f t="shared" si="462"/>
        <v>0.24185800899793886</v>
      </c>
      <c r="AL224" s="142">
        <f t="shared" si="463"/>
        <v>35.605608374377972</v>
      </c>
      <c r="AM224" s="24">
        <f t="shared" si="464"/>
        <v>30.442068794017324</v>
      </c>
      <c r="AN224" s="158">
        <f t="shared" si="465"/>
        <v>-9.7527967414040836E-2</v>
      </c>
      <c r="AO224" s="159">
        <f t="shared" si="466"/>
        <v>27.473115700658415</v>
      </c>
      <c r="AP224" s="143">
        <f t="shared" si="467"/>
        <v>0.22073729564299382</v>
      </c>
      <c r="AQ224" s="142">
        <f t="shared" si="468"/>
        <v>37.16176873338668</v>
      </c>
      <c r="AR224" s="24">
        <f t="shared" si="469"/>
        <v>32.212898109450208</v>
      </c>
      <c r="AS224" s="158">
        <f t="shared" si="470"/>
        <v>-0.11031670966447303</v>
      </c>
      <c r="AT224" s="159">
        <f t="shared" si="471"/>
        <v>28.659277181258737</v>
      </c>
      <c r="AU224" s="143">
        <f t="shared" si="472"/>
        <v>0.19961658228804885</v>
      </c>
      <c r="AV224" s="142">
        <f t="shared" si="473"/>
        <v>38.643126735651812</v>
      </c>
      <c r="AW224" s="24">
        <f t="shared" si="474"/>
        <v>33.983727424883092</v>
      </c>
      <c r="AX224" s="158">
        <f t="shared" si="475"/>
        <v>-0.12310545191490525</v>
      </c>
      <c r="AY224" s="159">
        <f t="shared" si="476"/>
        <v>29.800145302489899</v>
      </c>
      <c r="AZ224" s="143">
        <f t="shared" si="477"/>
        <v>0.17849586893310387</v>
      </c>
      <c r="BA224" s="142">
        <f t="shared" si="478"/>
        <v>40.049682381173355</v>
      </c>
      <c r="BB224" s="24">
        <f t="shared" si="455"/>
        <v>35.754556740315969</v>
      </c>
      <c r="BC224" s="158">
        <f t="shared" si="479"/>
        <v>-0.13589419416533738</v>
      </c>
      <c r="BD224" s="159">
        <f t="shared" si="480"/>
        <v>30.895720064351902</v>
      </c>
      <c r="BE224" s="143">
        <f t="shared" si="481"/>
        <v>0.15737515557815901</v>
      </c>
      <c r="BF224" s="142">
        <f t="shared" si="482"/>
        <v>41.381435669951308</v>
      </c>
      <c r="BG224" s="153" t="e">
        <v>#REF!</v>
      </c>
      <c r="BH224" s="80" t="e">
        <f t="shared" si="483"/>
        <v>#REF!</v>
      </c>
      <c r="BI224" s="24">
        <v>25.56</v>
      </c>
      <c r="BJ224" s="154">
        <v>29.48</v>
      </c>
      <c r="BK224" s="135">
        <f t="shared" si="484"/>
        <v>50465</v>
      </c>
      <c r="BL224" s="108">
        <f t="shared" si="485"/>
        <v>26.455455556332627</v>
      </c>
      <c r="BM224" s="158">
        <f t="shared" si="486"/>
        <v>-0.23868389769426601</v>
      </c>
      <c r="BN224" s="159">
        <f t="shared" si="487"/>
        <v>20.14096430886973</v>
      </c>
      <c r="BO224" s="141">
        <f t="shared" si="488"/>
        <v>0.21510360069767628</v>
      </c>
      <c r="BP224" s="142">
        <f t="shared" si="489"/>
        <v>32.146119304597121</v>
      </c>
      <c r="BQ224" s="24">
        <f t="shared" si="490"/>
        <v>28.450354177742252</v>
      </c>
      <c r="BR224" s="158">
        <f t="shared" si="491"/>
        <v>-0.24090707548478735</v>
      </c>
      <c r="BS224" s="159">
        <f t="shared" si="492"/>
        <v>21.596462556275966</v>
      </c>
      <c r="BT224" s="143">
        <f t="shared" si="493"/>
        <v>0.19641548338463188</v>
      </c>
      <c r="BU224" s="142">
        <f t="shared" si="494"/>
        <v>34.038444246027474</v>
      </c>
      <c r="BV224" s="24">
        <f t="shared" si="495"/>
        <v>30.445252799151877</v>
      </c>
      <c r="BW224" s="158">
        <f t="shared" si="496"/>
        <v>-0.24313025327530874</v>
      </c>
      <c r="BX224" s="159">
        <f t="shared" si="497"/>
        <v>23.043090775063277</v>
      </c>
      <c r="BY224" s="143">
        <f t="shared" si="498"/>
        <v>0.1777273660715874</v>
      </c>
      <c r="BZ224" s="142">
        <f t="shared" si="499"/>
        <v>35.856207388528766</v>
      </c>
      <c r="CA224" s="24">
        <f t="shared" si="500"/>
        <v>32.440151420561506</v>
      </c>
      <c r="CB224" s="158">
        <f t="shared" si="501"/>
        <v>-0.24535343106583007</v>
      </c>
      <c r="CC224" s="159">
        <f t="shared" si="502"/>
        <v>24.480848965231679</v>
      </c>
      <c r="CD224" s="143">
        <f t="shared" si="503"/>
        <v>0.15903924875854297</v>
      </c>
      <c r="CE224" s="142">
        <f t="shared" si="504"/>
        <v>37.59940873210099</v>
      </c>
      <c r="CF224" s="24">
        <f t="shared" si="505"/>
        <v>34.435050041971131</v>
      </c>
      <c r="CG224" s="158">
        <f t="shared" si="506"/>
        <v>-0.24757660885635144</v>
      </c>
      <c r="CH224" s="159">
        <f t="shared" si="507"/>
        <v>25.909737126781156</v>
      </c>
      <c r="CI224" s="143">
        <f t="shared" si="508"/>
        <v>0.14035113144549854</v>
      </c>
      <c r="CJ224" s="142">
        <f t="shared" si="509"/>
        <v>39.268048276744146</v>
      </c>
      <c r="CK224" s="15" t="e">
        <v>#REF!</v>
      </c>
      <c r="CL224" s="80" t="e">
        <f t="shared" si="510"/>
        <v>#REF!</v>
      </c>
      <c r="CM224" s="15"/>
      <c r="CN224" s="34">
        <v>23.69</v>
      </c>
      <c r="CO224" s="135">
        <f t="shared" si="511"/>
        <v>50465</v>
      </c>
      <c r="CP224" s="108">
        <f t="shared" si="512"/>
        <v>29.604022982843539</v>
      </c>
      <c r="CQ224" s="158">
        <f t="shared" si="513"/>
        <v>-6.6184697201103565E-2</v>
      </c>
      <c r="CR224" s="159">
        <f t="shared" si="514"/>
        <v>27.64468968578953</v>
      </c>
      <c r="CS224" s="141">
        <f t="shared" si="515"/>
        <v>0.30728102647633432</v>
      </c>
      <c r="CT224" s="142">
        <f t="shared" si="516"/>
        <v>38.700777552840698</v>
      </c>
      <c r="CU224" s="24">
        <f t="shared" si="517"/>
        <v>31.526019142741827</v>
      </c>
      <c r="CV224" s="158">
        <f t="shared" si="518"/>
        <v>-6.3537805186174967E-2</v>
      </c>
      <c r="CW224" s="159">
        <f t="shared" si="519"/>
        <v>29.522925080154671</v>
      </c>
      <c r="CX224" s="143">
        <f t="shared" si="520"/>
        <v>0.27571181962263469</v>
      </c>
      <c r="CY224" s="142">
        <f t="shared" si="521"/>
        <v>40.218115246045187</v>
      </c>
      <c r="CZ224" s="24">
        <f t="shared" si="522"/>
        <v>33.448015302640108</v>
      </c>
      <c r="DA224" s="158">
        <f t="shared" si="523"/>
        <v>-6.0890913171246376E-2</v>
      </c>
      <c r="DB224" s="159">
        <f t="shared" si="524"/>
        <v>31.41133510709653</v>
      </c>
      <c r="DC224" s="143">
        <f t="shared" si="525"/>
        <v>0.24414261276893523</v>
      </c>
      <c r="DD224" s="142">
        <f t="shared" si="526"/>
        <v>41.614101150561993</v>
      </c>
      <c r="DE224" s="24">
        <f t="shared" si="527"/>
        <v>35.370011462538393</v>
      </c>
      <c r="DF224" s="158">
        <f t="shared" si="528"/>
        <v>-5.8244021156317785E-2</v>
      </c>
      <c r="DG224" s="159">
        <f t="shared" si="529"/>
        <v>33.309919766615103</v>
      </c>
      <c r="DH224" s="143">
        <f t="shared" si="530"/>
        <v>0.21257340591523566</v>
      </c>
      <c r="DI224" s="142">
        <f t="shared" si="531"/>
        <v>42.888735266391102</v>
      </c>
      <c r="DJ224" s="24">
        <f t="shared" si="532"/>
        <v>37.292007622436685</v>
      </c>
      <c r="DK224" s="158">
        <f t="shared" si="533"/>
        <v>-5.559712914138918E-2</v>
      </c>
      <c r="DL224" s="159">
        <f t="shared" si="534"/>
        <v>35.218679058710407</v>
      </c>
      <c r="DM224" s="143">
        <f t="shared" si="535"/>
        <v>0.18100419906153598</v>
      </c>
      <c r="DN224" s="142">
        <f t="shared" si="536"/>
        <v>44.042017593532528</v>
      </c>
      <c r="DO224" s="51" t="e">
        <v>#REF!</v>
      </c>
      <c r="DP224" s="80" t="e">
        <f t="shared" si="537"/>
        <v>#REF!</v>
      </c>
      <c r="DQ224" s="15"/>
      <c r="DR224">
        <v>34.630000000000003</v>
      </c>
      <c r="DS224" s="135">
        <f t="shared" si="538"/>
        <v>50465</v>
      </c>
      <c r="DT224" s="108">
        <f t="shared" si="539"/>
        <v>-17.868115230866401</v>
      </c>
      <c r="DU224" s="158">
        <f t="shared" si="540"/>
        <v>0</v>
      </c>
      <c r="DV224" s="159">
        <f t="shared" si="541"/>
        <v>-17.868115230866401</v>
      </c>
      <c r="DW224" s="141"/>
      <c r="DX224" s="142"/>
      <c r="DY224" s="24">
        <f t="shared" si="542"/>
        <v>-6.3609850943042616</v>
      </c>
      <c r="DZ224" s="158">
        <f t="shared" si="543"/>
        <v>0</v>
      </c>
      <c r="EA224" s="159">
        <f t="shared" si="544"/>
        <v>-6.3609850943042616</v>
      </c>
      <c r="EB224" s="143"/>
      <c r="EC224" s="142"/>
      <c r="ED224" s="24">
        <f t="shared" si="545"/>
        <v>5.1461450422578778</v>
      </c>
      <c r="EE224" s="158">
        <f t="shared" si="546"/>
        <v>0</v>
      </c>
      <c r="EF224" s="159">
        <f t="shared" si="547"/>
        <v>5.1461450422578778</v>
      </c>
      <c r="EG224" s="143"/>
      <c r="EH224" s="142"/>
      <c r="EI224" s="24">
        <f t="shared" si="548"/>
        <v>16.653275178820017</v>
      </c>
      <c r="EJ224" s="158">
        <f t="shared" si="549"/>
        <v>0</v>
      </c>
      <c r="EK224" s="159">
        <f t="shared" si="550"/>
        <v>16.653275178820017</v>
      </c>
      <c r="EL224" s="143"/>
      <c r="EM224" s="142"/>
      <c r="EN224" s="24">
        <f t="shared" si="551"/>
        <v>28.160405315382157</v>
      </c>
      <c r="EO224" s="158">
        <f t="shared" si="552"/>
        <v>0</v>
      </c>
      <c r="EP224" s="159">
        <f t="shared" si="553"/>
        <v>28.160405315382157</v>
      </c>
      <c r="EQ224" s="143"/>
      <c r="ER224" s="142"/>
      <c r="ES224" s="51"/>
      <c r="ET224" s="80"/>
      <c r="EU224" s="67"/>
      <c r="EV224" s="34"/>
    </row>
    <row r="225" spans="1:152" ht="16" thickBot="1">
      <c r="A225">
        <f t="shared" si="456"/>
        <v>2038</v>
      </c>
      <c r="B225" s="13">
        <v>50496</v>
      </c>
      <c r="C225" s="20">
        <f t="shared" si="436"/>
        <v>3.3175266980643792</v>
      </c>
      <c r="D225" s="108">
        <f t="shared" si="437"/>
        <v>19.589054561492471</v>
      </c>
      <c r="E225" s="158">
        <f t="shared" si="438"/>
        <v>-0.15819386249410525</v>
      </c>
      <c r="F225" s="159">
        <f t="shared" si="429"/>
        <v>16.490186357802205</v>
      </c>
      <c r="G225" s="141">
        <f t="shared" si="439"/>
        <v>0.37208991822205917</v>
      </c>
      <c r="H225" s="80">
        <f t="shared" si="430"/>
        <v>26.87794427132566</v>
      </c>
      <c r="I225" s="24">
        <f t="shared" si="440"/>
        <v>25.559760925690128</v>
      </c>
      <c r="J225" s="158">
        <f t="shared" si="441"/>
        <v>-0.17194507297233089</v>
      </c>
      <c r="K225" s="159">
        <f t="shared" si="431"/>
        <v>21.16488596816701</v>
      </c>
      <c r="L225" s="143">
        <f t="shared" si="442"/>
        <v>0.3476459793878362</v>
      </c>
      <c r="M225" s="142">
        <f t="shared" si="443"/>
        <v>34.445509045620618</v>
      </c>
      <c r="N225" s="24">
        <f t="shared" si="444"/>
        <v>31.530467289887781</v>
      </c>
      <c r="O225" s="158">
        <f t="shared" si="445"/>
        <v>-0.1856962834505565</v>
      </c>
      <c r="P225" s="159">
        <f t="shared" si="432"/>
        <v>25.675376698696283</v>
      </c>
      <c r="Q225" s="143">
        <f t="shared" si="446"/>
        <v>0.32320204055361318</v>
      </c>
      <c r="R225" s="142">
        <f t="shared" si="433"/>
        <v>41.721178657588467</v>
      </c>
      <c r="S225" s="24">
        <f t="shared" si="447"/>
        <v>37.501173654085441</v>
      </c>
      <c r="T225" s="158">
        <f t="shared" si="448"/>
        <v>-0.19944749392878214</v>
      </c>
      <c r="U225" s="159">
        <f t="shared" si="449"/>
        <v>30.021658549390029</v>
      </c>
      <c r="V225" s="143">
        <f t="shared" si="450"/>
        <v>0.29875810171939016</v>
      </c>
      <c r="W225" s="142">
        <f t="shared" si="451"/>
        <v>48.704953107229215</v>
      </c>
      <c r="X225" s="24">
        <f t="shared" si="452"/>
        <v>43.471880018283088</v>
      </c>
      <c r="Y225" s="158">
        <f t="shared" si="453"/>
        <v>-0.21319870440700772</v>
      </c>
      <c r="Z225" s="159">
        <f t="shared" si="434"/>
        <v>34.203731520248247</v>
      </c>
      <c r="AA225" s="143">
        <f t="shared" si="454"/>
        <v>0.27431416288516719</v>
      </c>
      <c r="AB225" s="142">
        <f t="shared" si="435"/>
        <v>55.396832394542834</v>
      </c>
      <c r="AC225" s="144" t="e">
        <v>#REF!</v>
      </c>
      <c r="AD225" s="80" t="e">
        <f t="shared" si="457"/>
        <v>#REF!</v>
      </c>
      <c r="AE225">
        <v>35.36</v>
      </c>
      <c r="AG225" s="135">
        <f t="shared" si="458"/>
        <v>50496</v>
      </c>
      <c r="AH225" s="108">
        <f t="shared" si="459"/>
        <v>25.932741930702274</v>
      </c>
      <c r="AI225" s="158">
        <f t="shared" si="460"/>
        <v>-6.4962085160285107E-2</v>
      </c>
      <c r="AJ225" s="159">
        <f t="shared" si="461"/>
        <v>24.248096940960295</v>
      </c>
      <c r="AK225" s="143">
        <f t="shared" si="462"/>
        <v>0.27452011890766775</v>
      </c>
      <c r="AL225" s="142">
        <f t="shared" si="463"/>
        <v>33.051801329120522</v>
      </c>
      <c r="AM225" s="24">
        <f t="shared" si="464"/>
        <v>27.534432700811614</v>
      </c>
      <c r="AN225" s="158">
        <f t="shared" si="465"/>
        <v>-7.6529326703729597E-2</v>
      </c>
      <c r="AO225" s="159">
        <f t="shared" si="466"/>
        <v>25.427241105049347</v>
      </c>
      <c r="AP225" s="143">
        <f t="shared" si="467"/>
        <v>0.25541672404972188</v>
      </c>
      <c r="AQ225" s="142">
        <f t="shared" si="468"/>
        <v>34.567187299820453</v>
      </c>
      <c r="AR225" s="24">
        <f t="shared" si="469"/>
        <v>29.136123470920953</v>
      </c>
      <c r="AS225" s="158">
        <f t="shared" si="470"/>
        <v>-8.8096568247174087E-2</v>
      </c>
      <c r="AT225" s="159">
        <f t="shared" si="471"/>
        <v>26.569330981106877</v>
      </c>
      <c r="AU225" s="143">
        <f t="shared" si="472"/>
        <v>0.23631332919177594</v>
      </c>
      <c r="AV225" s="142">
        <f t="shared" si="473"/>
        <v>36.021377808076927</v>
      </c>
      <c r="AW225" s="24">
        <f t="shared" si="474"/>
        <v>30.737814241030289</v>
      </c>
      <c r="AX225" s="158">
        <f t="shared" si="475"/>
        <v>-9.9663809790618549E-2</v>
      </c>
      <c r="AY225" s="159">
        <f t="shared" si="476"/>
        <v>27.674366569132882</v>
      </c>
      <c r="AZ225" s="143">
        <f t="shared" si="477"/>
        <v>0.21720993433383007</v>
      </c>
      <c r="BA225" s="142">
        <f t="shared" si="478"/>
        <v>37.414372853889944</v>
      </c>
      <c r="BB225" s="24">
        <f t="shared" si="455"/>
        <v>32.339505011139629</v>
      </c>
      <c r="BC225" s="158">
        <f t="shared" si="479"/>
        <v>-0.11123105133406304</v>
      </c>
      <c r="BD225" s="159">
        <f t="shared" si="480"/>
        <v>28.742347869127368</v>
      </c>
      <c r="BE225" s="143">
        <f t="shared" si="481"/>
        <v>0.19810653947588419</v>
      </c>
      <c r="BF225" s="142">
        <f t="shared" si="482"/>
        <v>38.74617243725951</v>
      </c>
      <c r="BG225" s="153" t="e">
        <v>#REF!</v>
      </c>
      <c r="BH225" s="80" t="e">
        <f t="shared" si="483"/>
        <v>#REF!</v>
      </c>
      <c r="BI225" s="24">
        <v>24.01</v>
      </c>
      <c r="BJ225" s="154">
        <v>32.81</v>
      </c>
      <c r="BK225" s="135">
        <f t="shared" si="484"/>
        <v>50496</v>
      </c>
      <c r="BL225" s="108">
        <f t="shared" si="485"/>
        <v>23.928595836046153</v>
      </c>
      <c r="BM225" s="158">
        <f t="shared" si="486"/>
        <v>-0.23586788571771033</v>
      </c>
      <c r="BN225" s="159">
        <f t="shared" si="487"/>
        <v>18.284608528004341</v>
      </c>
      <c r="BO225" s="141">
        <f t="shared" si="488"/>
        <v>0.23877510479293318</v>
      </c>
      <c r="BP225" s="142">
        <f t="shared" si="489"/>
        <v>29.642148814345816</v>
      </c>
      <c r="BQ225" s="24">
        <f t="shared" si="490"/>
        <v>25.732954212863831</v>
      </c>
      <c r="BR225" s="158">
        <f t="shared" si="491"/>
        <v>-0.23787871946456396</v>
      </c>
      <c r="BS225" s="159">
        <f t="shared" si="492"/>
        <v>19.611632016667528</v>
      </c>
      <c r="BT225" s="143">
        <f t="shared" si="493"/>
        <v>0.22187195961109127</v>
      </c>
      <c r="BU225" s="142">
        <f t="shared" si="494"/>
        <v>31.442375190654413</v>
      </c>
      <c r="BV225" s="24">
        <f t="shared" si="495"/>
        <v>27.537312589681509</v>
      </c>
      <c r="BW225" s="158">
        <f t="shared" si="496"/>
        <v>-0.23988955321141756</v>
      </c>
      <c r="BX225" s="159">
        <f t="shared" si="497"/>
        <v>20.931398975899668</v>
      </c>
      <c r="BY225" s="143">
        <f t="shared" si="498"/>
        <v>0.20496881442924936</v>
      </c>
      <c r="BZ225" s="142">
        <f t="shared" si="499"/>
        <v>33.181602903756172</v>
      </c>
      <c r="CA225" s="24">
        <f t="shared" si="500"/>
        <v>29.341670966499187</v>
      </c>
      <c r="CB225" s="158">
        <f t="shared" si="501"/>
        <v>-0.24190038695827118</v>
      </c>
      <c r="CC225" s="159">
        <f t="shared" si="502"/>
        <v>22.243909405700762</v>
      </c>
      <c r="CD225" s="143">
        <f t="shared" si="503"/>
        <v>0.18806566924740742</v>
      </c>
      <c r="CE225" s="142">
        <f t="shared" si="504"/>
        <v>34.859831953651081</v>
      </c>
      <c r="CF225" s="24">
        <f t="shared" si="505"/>
        <v>31.146029343316872</v>
      </c>
      <c r="CG225" s="158">
        <f t="shared" si="506"/>
        <v>-0.2439112207051248</v>
      </c>
      <c r="CH225" s="159">
        <f t="shared" si="507"/>
        <v>23.549163306070817</v>
      </c>
      <c r="CI225" s="143">
        <f t="shared" si="508"/>
        <v>0.17116252406556542</v>
      </c>
      <c r="CJ225" s="142">
        <f t="shared" si="509"/>
        <v>36.477062340339153</v>
      </c>
      <c r="CK225" s="15" t="e">
        <v>#REF!</v>
      </c>
      <c r="CL225" s="80" t="e">
        <f t="shared" si="510"/>
        <v>#REF!</v>
      </c>
      <c r="CM225" s="15"/>
      <c r="CN225" s="34">
        <v>22.76</v>
      </c>
      <c r="CO225" s="135">
        <f t="shared" si="511"/>
        <v>50496</v>
      </c>
      <c r="CP225" s="108">
        <f t="shared" si="512"/>
        <v>26.776431786218829</v>
      </c>
      <c r="CQ225" s="158">
        <f t="shared" si="513"/>
        <v>-7.0078736490039706E-2</v>
      </c>
      <c r="CR225" s="159">
        <f t="shared" si="514"/>
        <v>24.899973278928876</v>
      </c>
      <c r="CS225" s="141">
        <f t="shared" si="515"/>
        <v>0.35372482966721547</v>
      </c>
      <c r="CT225" s="142">
        <f t="shared" si="516"/>
        <v>36.247920558894897</v>
      </c>
      <c r="CU225" s="24">
        <f t="shared" si="517"/>
        <v>28.51485088887647</v>
      </c>
      <c r="CV225" s="158">
        <f t="shared" si="518"/>
        <v>-6.7684659052513835E-2</v>
      </c>
      <c r="CW225" s="159">
        <f t="shared" si="519"/>
        <v>26.584832928529593</v>
      </c>
      <c r="CX225" s="143">
        <f t="shared" si="520"/>
        <v>0.32517091608753057</v>
      </c>
      <c r="CY225" s="142">
        <f t="shared" si="521"/>
        <v>37.787051074511773</v>
      </c>
      <c r="CZ225" s="24">
        <f t="shared" si="522"/>
        <v>30.253269991534108</v>
      </c>
      <c r="DA225" s="158">
        <f t="shared" si="523"/>
        <v>-6.5290581614987991E-2</v>
      </c>
      <c r="DB225" s="159">
        <f t="shared" si="524"/>
        <v>28.278016398031582</v>
      </c>
      <c r="DC225" s="143">
        <f t="shared" si="525"/>
        <v>0.29661700250784578</v>
      </c>
      <c r="DD225" s="142">
        <f t="shared" si="526"/>
        <v>39.226904252483514</v>
      </c>
      <c r="DE225" s="24">
        <f t="shared" si="527"/>
        <v>31.991689094191745</v>
      </c>
      <c r="DF225" s="158">
        <f t="shared" si="528"/>
        <v>-6.289650417746212E-2</v>
      </c>
      <c r="DG225" s="159">
        <f t="shared" si="529"/>
        <v>29.979523687434845</v>
      </c>
      <c r="DH225" s="143">
        <f t="shared" si="530"/>
        <v>0.268063088928161</v>
      </c>
      <c r="DI225" s="142">
        <f t="shared" si="531"/>
        <v>40.567480092810143</v>
      </c>
      <c r="DJ225" s="24">
        <f t="shared" si="532"/>
        <v>33.730108196849386</v>
      </c>
      <c r="DK225" s="158">
        <f t="shared" si="533"/>
        <v>-6.0502426739936256E-2</v>
      </c>
      <c r="DL225" s="159">
        <f t="shared" si="534"/>
        <v>31.689354796739384</v>
      </c>
      <c r="DM225" s="143">
        <f t="shared" si="535"/>
        <v>0.23950917534847604</v>
      </c>
      <c r="DN225" s="142">
        <f t="shared" si="536"/>
        <v>41.80877859549166</v>
      </c>
      <c r="DO225" s="51" t="e">
        <v>#REF!</v>
      </c>
      <c r="DP225" s="80" t="e">
        <f t="shared" si="537"/>
        <v>#REF!</v>
      </c>
      <c r="DQ225" s="15"/>
      <c r="DR225">
        <v>32.950000000000003</v>
      </c>
      <c r="DS225" s="135">
        <f t="shared" si="538"/>
        <v>50496</v>
      </c>
      <c r="DT225" s="108">
        <f t="shared" si="539"/>
        <v>-16.161464572057163</v>
      </c>
      <c r="DU225" s="158">
        <f t="shared" si="540"/>
        <v>0</v>
      </c>
      <c r="DV225" s="159">
        <f t="shared" si="541"/>
        <v>-16.161464572057163</v>
      </c>
      <c r="DW225" s="141"/>
      <c r="DX225" s="142"/>
      <c r="DY225" s="24">
        <f t="shared" si="542"/>
        <v>-5.7534235657600048</v>
      </c>
      <c r="DZ225" s="158">
        <f t="shared" si="543"/>
        <v>0</v>
      </c>
      <c r="EA225" s="159">
        <f t="shared" si="544"/>
        <v>-5.7534235657600048</v>
      </c>
      <c r="EB225" s="143"/>
      <c r="EC225" s="142"/>
      <c r="ED225" s="24">
        <f t="shared" si="545"/>
        <v>4.6546174405371543</v>
      </c>
      <c r="EE225" s="158">
        <f t="shared" si="546"/>
        <v>0</v>
      </c>
      <c r="EF225" s="159">
        <f t="shared" si="547"/>
        <v>4.6546174405371543</v>
      </c>
      <c r="EG225" s="143"/>
      <c r="EH225" s="142"/>
      <c r="EI225" s="24">
        <f t="shared" si="548"/>
        <v>15.062658446834313</v>
      </c>
      <c r="EJ225" s="158">
        <f t="shared" si="549"/>
        <v>0</v>
      </c>
      <c r="EK225" s="159">
        <f t="shared" si="550"/>
        <v>15.062658446834313</v>
      </c>
      <c r="EL225" s="143"/>
      <c r="EM225" s="142"/>
      <c r="EN225" s="24">
        <f t="shared" si="551"/>
        <v>25.470699453131473</v>
      </c>
      <c r="EO225" s="158">
        <f t="shared" si="552"/>
        <v>0</v>
      </c>
      <c r="EP225" s="159">
        <f t="shared" si="553"/>
        <v>25.470699453131473</v>
      </c>
      <c r="EQ225" s="143"/>
      <c r="ER225" s="142"/>
      <c r="ES225" s="51"/>
      <c r="ET225" s="80"/>
      <c r="EU225" s="67"/>
      <c r="EV225" s="34"/>
    </row>
    <row r="226" spans="1:152" ht="16" thickBot="1">
      <c r="A226">
        <f t="shared" si="456"/>
        <v>2038</v>
      </c>
      <c r="B226" s="13">
        <v>50526</v>
      </c>
      <c r="C226" s="20">
        <f t="shared" si="436"/>
        <v>3.2941713101100061</v>
      </c>
      <c r="D226" s="108">
        <f t="shared" si="437"/>
        <v>19.451147617379565</v>
      </c>
      <c r="E226" s="158">
        <f t="shared" si="438"/>
        <v>-0.15787624724069454</v>
      </c>
      <c r="F226" s="159">
        <f t="shared" si="429"/>
        <v>16.380273427022903</v>
      </c>
      <c r="G226" s="141">
        <f t="shared" si="439"/>
        <v>0.37265450617884166</v>
      </c>
      <c r="H226" s="80">
        <f t="shared" si="430"/>
        <v>26.699705427345901</v>
      </c>
      <c r="I226" s="24">
        <f t="shared" si="440"/>
        <v>25.379820208773268</v>
      </c>
      <c r="J226" s="158">
        <f t="shared" si="441"/>
        <v>-0.17153064919715347</v>
      </c>
      <c r="K226" s="159">
        <f t="shared" si="431"/>
        <v>21.026403171855353</v>
      </c>
      <c r="L226" s="143">
        <f t="shared" si="442"/>
        <v>0.34838265267401158</v>
      </c>
      <c r="M226" s="142">
        <f t="shared" si="443"/>
        <v>34.221709297495188</v>
      </c>
      <c r="N226" s="24">
        <f t="shared" si="444"/>
        <v>31.308492800166974</v>
      </c>
      <c r="O226" s="158">
        <f t="shared" si="445"/>
        <v>-0.18518505115361239</v>
      </c>
      <c r="P226" s="159">
        <f t="shared" si="432"/>
        <v>25.510627959425548</v>
      </c>
      <c r="Q226" s="143">
        <f t="shared" si="446"/>
        <v>0.32411079916918151</v>
      </c>
      <c r="R226" s="142">
        <f t="shared" si="433"/>
        <v>41.455913422411662</v>
      </c>
      <c r="S226" s="24">
        <f t="shared" si="447"/>
        <v>37.23716539156068</v>
      </c>
      <c r="T226" s="158">
        <f t="shared" si="448"/>
        <v>-0.19883945311007131</v>
      </c>
      <c r="U226" s="159">
        <f t="shared" si="449"/>
        <v>29.832947789733478</v>
      </c>
      <c r="V226" s="143">
        <f t="shared" si="450"/>
        <v>0.29983894566435143</v>
      </c>
      <c r="W226" s="142">
        <f t="shared" si="451"/>
        <v>48.402317802095311</v>
      </c>
      <c r="X226" s="24">
        <f t="shared" si="452"/>
        <v>43.165837982954379</v>
      </c>
      <c r="Y226" s="158">
        <f t="shared" si="453"/>
        <v>-0.21249385506653024</v>
      </c>
      <c r="Z226" s="159">
        <f t="shared" si="434"/>
        <v>33.993362662779141</v>
      </c>
      <c r="AA226" s="143">
        <f t="shared" si="454"/>
        <v>0.27556709215952135</v>
      </c>
      <c r="AB226" s="142">
        <f t="shared" si="435"/>
        <v>55.060922436546143</v>
      </c>
      <c r="AC226" s="144" t="e">
        <v>#REF!</v>
      </c>
      <c r="AD226" s="80" t="e">
        <f t="shared" si="457"/>
        <v>#REF!</v>
      </c>
      <c r="AE226">
        <v>31.65</v>
      </c>
      <c r="AG226" s="135">
        <f t="shared" si="458"/>
        <v>50526</v>
      </c>
      <c r="AH226" s="108">
        <f t="shared" si="459"/>
        <v>25.750175427510133</v>
      </c>
      <c r="AI226" s="158">
        <f t="shared" si="460"/>
        <v>-6.3643609160063577E-2</v>
      </c>
      <c r="AJ226" s="159">
        <f t="shared" si="461"/>
        <v>24.111341326798605</v>
      </c>
      <c r="AK226" s="143">
        <f t="shared" si="462"/>
        <v>0.27669759290164964</v>
      </c>
      <c r="AL226" s="142">
        <f t="shared" si="463"/>
        <v>32.875186985097393</v>
      </c>
      <c r="AM226" s="24">
        <f t="shared" si="464"/>
        <v>27.340590294597902</v>
      </c>
      <c r="AN226" s="158">
        <f t="shared" si="465"/>
        <v>-7.5129417323042194E-2</v>
      </c>
      <c r="AO226" s="159">
        <f t="shared" si="466"/>
        <v>25.28650767649674</v>
      </c>
      <c r="AP226" s="143">
        <f t="shared" si="467"/>
        <v>0.25772868594350368</v>
      </c>
      <c r="AQ226" s="142">
        <f t="shared" si="468"/>
        <v>34.38704470414433</v>
      </c>
      <c r="AR226" s="24">
        <f t="shared" si="469"/>
        <v>28.931005161685672</v>
      </c>
      <c r="AS226" s="158">
        <f t="shared" si="470"/>
        <v>-8.6615225486020839E-2</v>
      </c>
      <c r="AT226" s="159">
        <f t="shared" si="471"/>
        <v>26.425139626069033</v>
      </c>
      <c r="AU226" s="143">
        <f t="shared" si="472"/>
        <v>0.23875977898535772</v>
      </c>
      <c r="AV226" s="142">
        <f t="shared" si="473"/>
        <v>35.838565559913988</v>
      </c>
      <c r="AW226" s="24">
        <f t="shared" si="474"/>
        <v>30.521420028773438</v>
      </c>
      <c r="AX226" s="158">
        <f t="shared" si="475"/>
        <v>-9.8101033648999456E-2</v>
      </c>
      <c r="AY226" s="159">
        <f t="shared" si="476"/>
        <v>27.527237175515488</v>
      </c>
      <c r="AZ226" s="143">
        <f t="shared" si="477"/>
        <v>0.21979087202721181</v>
      </c>
      <c r="BA226" s="142">
        <f t="shared" si="478"/>
        <v>37.229749552406361</v>
      </c>
      <c r="BB226" s="24">
        <f t="shared" si="455"/>
        <v>32.111834895861207</v>
      </c>
      <c r="BC226" s="158">
        <f t="shared" si="479"/>
        <v>-0.1095868418119781</v>
      </c>
      <c r="BD226" s="159">
        <f t="shared" si="480"/>
        <v>28.592800324836109</v>
      </c>
      <c r="BE226" s="143">
        <f t="shared" si="481"/>
        <v>0.20082196506906586</v>
      </c>
      <c r="BF226" s="142">
        <f t="shared" si="482"/>
        <v>38.560596681621462</v>
      </c>
      <c r="BG226" s="153" t="e">
        <v>#REF!</v>
      </c>
      <c r="BH226" s="80" t="e">
        <f t="shared" si="483"/>
        <v>#REF!</v>
      </c>
      <c r="BI226" s="24">
        <v>26.8</v>
      </c>
      <c r="BJ226" s="154">
        <v>34.51</v>
      </c>
      <c r="BK226" s="135">
        <f t="shared" si="484"/>
        <v>50526</v>
      </c>
      <c r="BL226" s="108">
        <f t="shared" si="485"/>
        <v>23.760138521360389</v>
      </c>
      <c r="BM226" s="158">
        <f t="shared" si="486"/>
        <v>-0.23568015158593997</v>
      </c>
      <c r="BN226" s="159">
        <f t="shared" si="487"/>
        <v>18.160345472943241</v>
      </c>
      <c r="BO226" s="141">
        <f t="shared" si="488"/>
        <v>0.24035320506595029</v>
      </c>
      <c r="BP226" s="142">
        <f t="shared" si="489"/>
        <v>29.470963967780307</v>
      </c>
      <c r="BQ226" s="24">
        <f t="shared" si="490"/>
        <v>25.55179421520527</v>
      </c>
      <c r="BR226" s="158">
        <f t="shared" si="491"/>
        <v>-0.23767682906321572</v>
      </c>
      <c r="BS226" s="159">
        <f t="shared" si="492"/>
        <v>19.478724789259463</v>
      </c>
      <c r="BT226" s="143">
        <f t="shared" si="493"/>
        <v>0.22356905802618854</v>
      </c>
      <c r="BU226" s="142">
        <f t="shared" si="494"/>
        <v>31.264384778777728</v>
      </c>
      <c r="BV226" s="24">
        <f t="shared" si="495"/>
        <v>27.343449909050154</v>
      </c>
      <c r="BW226" s="158">
        <f t="shared" si="496"/>
        <v>-0.23967350654049149</v>
      </c>
      <c r="BX226" s="159">
        <f t="shared" si="497"/>
        <v>20.789949388433822</v>
      </c>
      <c r="BY226" s="143">
        <f t="shared" si="498"/>
        <v>0.20678491098642676</v>
      </c>
      <c r="BZ226" s="142">
        <f t="shared" si="499"/>
        <v>32.99766276455491</v>
      </c>
      <c r="CA226" s="24">
        <f t="shared" si="500"/>
        <v>29.135105602895035</v>
      </c>
      <c r="CB226" s="158">
        <f t="shared" si="501"/>
        <v>-0.24167018401776727</v>
      </c>
      <c r="CC226" s="159">
        <f t="shared" si="502"/>
        <v>22.094019270466308</v>
      </c>
      <c r="CD226" s="143">
        <f t="shared" si="503"/>
        <v>0.19000076394666504</v>
      </c>
      <c r="CE226" s="142">
        <f t="shared" si="504"/>
        <v>34.670797925111849</v>
      </c>
      <c r="CF226" s="24">
        <f t="shared" si="505"/>
        <v>30.926761296739922</v>
      </c>
      <c r="CG226" s="158">
        <f t="shared" si="506"/>
        <v>-0.24366686149504302</v>
      </c>
      <c r="CH226" s="159">
        <f t="shared" si="507"/>
        <v>23.39093443535694</v>
      </c>
      <c r="CI226" s="143">
        <f t="shared" si="508"/>
        <v>0.17321661690690321</v>
      </c>
      <c r="CJ226" s="142">
        <f t="shared" si="509"/>
        <v>36.283790260448562</v>
      </c>
      <c r="CK226" s="15" t="e">
        <v>#REF!</v>
      </c>
      <c r="CL226" s="80" t="e">
        <f t="shared" si="510"/>
        <v>#REF!</v>
      </c>
      <c r="CM226" s="15"/>
      <c r="CN226" s="34">
        <v>26.58</v>
      </c>
      <c r="CO226" s="135">
        <f t="shared" si="511"/>
        <v>50526</v>
      </c>
      <c r="CP226" s="108">
        <f t="shared" si="512"/>
        <v>26.587925706443848</v>
      </c>
      <c r="CQ226" s="158">
        <f t="shared" si="513"/>
        <v>-7.0338339109302123E-2</v>
      </c>
      <c r="CR226" s="159">
        <f t="shared" si="514"/>
        <v>24.71777517189107</v>
      </c>
      <c r="CS226" s="141">
        <f t="shared" si="515"/>
        <v>0.35682108321327421</v>
      </c>
      <c r="CT226" s="142">
        <f t="shared" si="516"/>
        <v>36.075058157411199</v>
      </c>
      <c r="CU226" s="24">
        <f t="shared" si="517"/>
        <v>28.314106338618782</v>
      </c>
      <c r="CV226" s="158">
        <f t="shared" si="518"/>
        <v>-6.7961115976936437E-2</v>
      </c>
      <c r="CW226" s="159">
        <f t="shared" si="519"/>
        <v>26.3898480739566</v>
      </c>
      <c r="CX226" s="143">
        <f t="shared" si="520"/>
        <v>0.32846818918519027</v>
      </c>
      <c r="CY226" s="142">
        <f t="shared" si="521"/>
        <v>37.614389576061811</v>
      </c>
      <c r="CZ226" s="24">
        <f t="shared" si="522"/>
        <v>30.040286970793709</v>
      </c>
      <c r="DA226" s="158">
        <f t="shared" si="523"/>
        <v>-6.5583892844570751E-2</v>
      </c>
      <c r="DB226" s="159">
        <f t="shared" si="524"/>
        <v>28.070128009081017</v>
      </c>
      <c r="DC226" s="143">
        <f t="shared" si="525"/>
        <v>0.30011529515710644</v>
      </c>
      <c r="DD226" s="142">
        <f t="shared" si="526"/>
        <v>39.055836561637641</v>
      </c>
      <c r="DE226" s="24">
        <f t="shared" si="527"/>
        <v>31.766467602968635</v>
      </c>
      <c r="DF226" s="158">
        <f t="shared" si="528"/>
        <v>-6.320666971220508E-2</v>
      </c>
      <c r="DG226" s="159">
        <f t="shared" si="529"/>
        <v>29.758614977264333</v>
      </c>
      <c r="DH226" s="143">
        <f t="shared" si="530"/>
        <v>0.27176240112902261</v>
      </c>
      <c r="DI226" s="142">
        <f t="shared" si="531"/>
        <v>40.399399114138703</v>
      </c>
      <c r="DJ226" s="24">
        <f t="shared" si="532"/>
        <v>33.492648235143569</v>
      </c>
      <c r="DK226" s="158">
        <f t="shared" si="533"/>
        <v>-6.0829446579839394E-2</v>
      </c>
      <c r="DL226" s="159">
        <f t="shared" si="534"/>
        <v>31.455308978506554</v>
      </c>
      <c r="DM226" s="143">
        <f t="shared" si="535"/>
        <v>0.24340950710093867</v>
      </c>
      <c r="DN226" s="142">
        <f t="shared" si="536"/>
        <v>41.64507723356499</v>
      </c>
      <c r="DO226" s="51" t="e">
        <v>#REF!</v>
      </c>
      <c r="DP226" s="80" t="e">
        <f t="shared" si="537"/>
        <v>#REF!</v>
      </c>
      <c r="DQ226" s="15"/>
      <c r="DR226">
        <v>41.74</v>
      </c>
      <c r="DS226" s="135">
        <f t="shared" si="538"/>
        <v>50526</v>
      </c>
      <c r="DT226" s="108">
        <f t="shared" si="539"/>
        <v>-16.047687861469882</v>
      </c>
      <c r="DU226" s="158">
        <f t="shared" si="540"/>
        <v>0</v>
      </c>
      <c r="DV226" s="159">
        <f t="shared" si="541"/>
        <v>-16.047687861469882</v>
      </c>
      <c r="DW226" s="141"/>
      <c r="DX226" s="142"/>
      <c r="DY226" s="24">
        <f t="shared" si="542"/>
        <v>-5.7129194638570544</v>
      </c>
      <c r="DZ226" s="158">
        <f t="shared" si="543"/>
        <v>0</v>
      </c>
      <c r="EA226" s="159">
        <f t="shared" si="544"/>
        <v>-5.7129194638570544</v>
      </c>
      <c r="EB226" s="143"/>
      <c r="EC226" s="142"/>
      <c r="ED226" s="24">
        <f t="shared" si="545"/>
        <v>4.6218489337557722</v>
      </c>
      <c r="EE226" s="158">
        <f t="shared" si="546"/>
        <v>0</v>
      </c>
      <c r="EF226" s="159">
        <f t="shared" si="547"/>
        <v>4.6218489337557722</v>
      </c>
      <c r="EG226" s="143"/>
      <c r="EH226" s="142"/>
      <c r="EI226" s="24">
        <f t="shared" si="548"/>
        <v>14.9566173313686</v>
      </c>
      <c r="EJ226" s="158">
        <f t="shared" si="549"/>
        <v>0</v>
      </c>
      <c r="EK226" s="159">
        <f t="shared" si="550"/>
        <v>14.9566173313686</v>
      </c>
      <c r="EL226" s="143"/>
      <c r="EM226" s="142"/>
      <c r="EN226" s="24">
        <f t="shared" si="551"/>
        <v>25.291385728981428</v>
      </c>
      <c r="EO226" s="158">
        <f t="shared" si="552"/>
        <v>0</v>
      </c>
      <c r="EP226" s="159">
        <f t="shared" si="553"/>
        <v>25.291385728981428</v>
      </c>
      <c r="EQ226" s="143"/>
      <c r="ER226" s="142"/>
      <c r="ES226" s="51"/>
      <c r="ET226" s="80"/>
      <c r="EU226" s="67"/>
      <c r="EV226" s="34"/>
    </row>
    <row r="227" spans="1:152" ht="16" thickBot="1">
      <c r="A227">
        <f t="shared" si="456"/>
        <v>2038</v>
      </c>
      <c r="B227" s="13">
        <v>50557</v>
      </c>
      <c r="C227" s="20">
        <f t="shared" si="436"/>
        <v>3.3313276091283268</v>
      </c>
      <c r="D227" s="108">
        <f t="shared" si="437"/>
        <v>19.670545028468279</v>
      </c>
      <c r="E227" s="158">
        <f t="shared" si="438"/>
        <v>-0.15838154423475703</v>
      </c>
      <c r="F227" s="159">
        <f t="shared" si="429"/>
        <v>16.555093730920149</v>
      </c>
      <c r="G227" s="141">
        <f t="shared" si="439"/>
        <v>0.37175629806577865</v>
      </c>
      <c r="H227" s="80">
        <f t="shared" si="430"/>
        <v>26.983194029187853</v>
      </c>
      <c r="I227" s="24">
        <f t="shared" si="440"/>
        <v>25.666089531140997</v>
      </c>
      <c r="J227" s="158">
        <f t="shared" si="441"/>
        <v>-0.17218995974857207</v>
      </c>
      <c r="K227" s="159">
        <f t="shared" si="431"/>
        <v>21.246646607870581</v>
      </c>
      <c r="L227" s="143">
        <f t="shared" si="442"/>
        <v>0.34721067244600523</v>
      </c>
      <c r="M227" s="142">
        <f t="shared" si="443"/>
        <v>34.577629736307834</v>
      </c>
      <c r="N227" s="24">
        <f t="shared" si="444"/>
        <v>31.661634033813712</v>
      </c>
      <c r="O227" s="158">
        <f t="shared" si="445"/>
        <v>-0.18599837526238711</v>
      </c>
      <c r="P227" s="159">
        <f t="shared" si="432"/>
        <v>25.772621545372065</v>
      </c>
      <c r="Q227" s="143">
        <f t="shared" si="446"/>
        <v>0.32266504682623187</v>
      </c>
      <c r="R227" s="142">
        <f t="shared" si="433"/>
        <v>41.877736661929234</v>
      </c>
      <c r="S227" s="24">
        <f t="shared" si="447"/>
        <v>37.657178536486434</v>
      </c>
      <c r="T227" s="158">
        <f t="shared" si="448"/>
        <v>-0.19980679077620217</v>
      </c>
      <c r="U227" s="159">
        <f t="shared" si="449"/>
        <v>30.133018543424598</v>
      </c>
      <c r="V227" s="143">
        <f t="shared" si="450"/>
        <v>0.29811942120645851</v>
      </c>
      <c r="W227" s="142">
        <f t="shared" si="451"/>
        <v>48.883514806052041</v>
      </c>
      <c r="X227" s="24">
        <f t="shared" si="452"/>
        <v>43.652723039159142</v>
      </c>
      <c r="Y227" s="158">
        <f t="shared" si="453"/>
        <v>-0.21361520629001718</v>
      </c>
      <c r="Z227" s="159">
        <f t="shared" si="434"/>
        <v>34.327837602028175</v>
      </c>
      <c r="AA227" s="143">
        <f t="shared" si="454"/>
        <v>0.27357379558668515</v>
      </c>
      <c r="AB227" s="142">
        <f t="shared" si="435"/>
        <v>55.594964168676249</v>
      </c>
      <c r="AC227" s="144" t="e">
        <v>#REF!</v>
      </c>
      <c r="AD227" s="80" t="e">
        <f t="shared" si="457"/>
        <v>#REF!</v>
      </c>
      <c r="AE227">
        <v>34.630000000000003</v>
      </c>
      <c r="AG227" s="135">
        <f t="shared" si="458"/>
        <v>50557</v>
      </c>
      <c r="AH227" s="108">
        <f t="shared" si="459"/>
        <v>26.040622137133994</v>
      </c>
      <c r="AI227" s="158">
        <f t="shared" si="460"/>
        <v>-6.5741184614961493E-2</v>
      </c>
      <c r="AJ227" s="159">
        <f t="shared" si="461"/>
        <v>24.328680789728214</v>
      </c>
      <c r="AK227" s="143">
        <f t="shared" si="462"/>
        <v>0.27323342972940573</v>
      </c>
      <c r="AL227" s="142">
        <f t="shared" si="463"/>
        <v>33.155790635950602</v>
      </c>
      <c r="AM227" s="24">
        <f t="shared" si="464"/>
        <v>27.648975940846992</v>
      </c>
      <c r="AN227" s="158">
        <f t="shared" si="465"/>
        <v>-7.7356545883226727E-2</v>
      </c>
      <c r="AO227" s="159">
        <f t="shared" si="466"/>
        <v>25.510146664854631</v>
      </c>
      <c r="AP227" s="143">
        <f t="shared" si="467"/>
        <v>0.25405056474885074</v>
      </c>
      <c r="AQ227" s="142">
        <f t="shared" si="468"/>
        <v>34.673213893346556</v>
      </c>
      <c r="AR227" s="24">
        <f t="shared" si="469"/>
        <v>29.257329744559982</v>
      </c>
      <c r="AS227" s="158">
        <f t="shared" si="470"/>
        <v>-8.8971907151491905E-2</v>
      </c>
      <c r="AT227" s="159">
        <f t="shared" si="471"/>
        <v>26.654249319026409</v>
      </c>
      <c r="AU227" s="143">
        <f t="shared" si="472"/>
        <v>0.2348676997682958</v>
      </c>
      <c r="AV227" s="142">
        <f t="shared" si="473"/>
        <v>36.128931483027323</v>
      </c>
      <c r="AW227" s="24">
        <f t="shared" si="474"/>
        <v>30.865683548272976</v>
      </c>
      <c r="AX227" s="158">
        <f t="shared" si="475"/>
        <v>-0.10058726841975711</v>
      </c>
      <c r="AY227" s="159">
        <f t="shared" si="476"/>
        <v>27.760988752243563</v>
      </c>
      <c r="AZ227" s="143">
        <f t="shared" si="477"/>
        <v>0.21568483478774086</v>
      </c>
      <c r="BA227" s="142">
        <f t="shared" si="478"/>
        <v>37.522943404992922</v>
      </c>
      <c r="BB227" s="24">
        <f t="shared" si="455"/>
        <v>32.474037351985963</v>
      </c>
      <c r="BC227" s="158">
        <f t="shared" si="479"/>
        <v>-0.11220262968802229</v>
      </c>
      <c r="BD227" s="159">
        <f t="shared" si="480"/>
        <v>28.830364964506078</v>
      </c>
      <c r="BE227" s="143">
        <f t="shared" si="481"/>
        <v>0.19650196980718598</v>
      </c>
      <c r="BF227" s="142">
        <f t="shared" si="482"/>
        <v>38.855249659243334</v>
      </c>
      <c r="BG227" s="153" t="e">
        <v>#REF!</v>
      </c>
      <c r="BH227" s="80" t="e">
        <f t="shared" si="483"/>
        <v>#REF!</v>
      </c>
      <c r="BI227" s="24">
        <v>25.95</v>
      </c>
      <c r="BJ227" s="154">
        <v>52.35</v>
      </c>
      <c r="BK227" s="135">
        <f t="shared" si="484"/>
        <v>50557</v>
      </c>
      <c r="BL227" s="108">
        <f t="shared" si="485"/>
        <v>24.028138794724104</v>
      </c>
      <c r="BM227" s="158">
        <f t="shared" si="486"/>
        <v>-0.23597881952284738</v>
      </c>
      <c r="BN227" s="159">
        <f t="shared" si="487"/>
        <v>18.358006966613978</v>
      </c>
      <c r="BO227" s="141">
        <f t="shared" si="488"/>
        <v>0.23784259099524124</v>
      </c>
      <c r="BP227" s="142">
        <f t="shared" si="489"/>
        <v>29.743053582454557</v>
      </c>
      <c r="BQ227" s="24">
        <f t="shared" si="490"/>
        <v>25.840003302389341</v>
      </c>
      <c r="BR227" s="158">
        <f t="shared" si="491"/>
        <v>-0.2379980183380879</v>
      </c>
      <c r="BS227" s="159">
        <f t="shared" si="492"/>
        <v>19.690133722571034</v>
      </c>
      <c r="BT227" s="143">
        <f t="shared" si="493"/>
        <v>0.22086912872944289</v>
      </c>
      <c r="BU227" s="142">
        <f t="shared" si="494"/>
        <v>31.547262318154001</v>
      </c>
      <c r="BV227" s="24">
        <f t="shared" si="495"/>
        <v>27.651867810054583</v>
      </c>
      <c r="BW227" s="158">
        <f t="shared" si="496"/>
        <v>-0.24001721715332844</v>
      </c>
      <c r="BX227" s="159">
        <f t="shared" si="497"/>
        <v>21.014943449193577</v>
      </c>
      <c r="BY227" s="143">
        <f t="shared" si="498"/>
        <v>0.20389566646364449</v>
      </c>
      <c r="BZ227" s="142">
        <f t="shared" si="499"/>
        <v>33.289963826150256</v>
      </c>
      <c r="CA227" s="24">
        <f t="shared" si="500"/>
        <v>29.463732317719824</v>
      </c>
      <c r="CB227" s="158">
        <f t="shared" si="501"/>
        <v>-0.24203641596856895</v>
      </c>
      <c r="CC227" s="159">
        <f t="shared" si="502"/>
        <v>22.332436146481619</v>
      </c>
      <c r="CD227" s="143">
        <f t="shared" si="503"/>
        <v>0.18692220419784611</v>
      </c>
      <c r="CE227" s="142">
        <f t="shared" si="504"/>
        <v>34.971158106443333</v>
      </c>
      <c r="CF227" s="24">
        <f t="shared" si="505"/>
        <v>31.275596825385069</v>
      </c>
      <c r="CG227" s="158">
        <f t="shared" si="506"/>
        <v>-0.24405561478380949</v>
      </c>
      <c r="CH227" s="159">
        <f t="shared" si="507"/>
        <v>23.642611814435153</v>
      </c>
      <c r="CI227" s="143">
        <f t="shared" si="508"/>
        <v>0.16994874193204768</v>
      </c>
      <c r="CJ227" s="142">
        <f t="shared" si="509"/>
        <v>36.590845159033201</v>
      </c>
      <c r="CK227" s="15" t="e">
        <v>#REF!</v>
      </c>
      <c r="CL227" s="80" t="e">
        <f t="shared" si="510"/>
        <v>#REF!</v>
      </c>
      <c r="CM227" s="15"/>
      <c r="CN227" s="34">
        <v>46.04</v>
      </c>
      <c r="CO227" s="135">
        <f t="shared" si="511"/>
        <v>50557</v>
      </c>
      <c r="CP227" s="108">
        <f t="shared" si="512"/>
        <v>26.887821742449496</v>
      </c>
      <c r="CQ227" s="158">
        <f t="shared" si="513"/>
        <v>-6.9925334942293749E-2</v>
      </c>
      <c r="CR227" s="159">
        <f t="shared" si="514"/>
        <v>25.007681801240029</v>
      </c>
      <c r="CS227" s="141">
        <f t="shared" si="515"/>
        <v>0.3518952252990899</v>
      </c>
      <c r="CT227" s="142">
        <f t="shared" si="516"/>
        <v>36.349517832310532</v>
      </c>
      <c r="CU227" s="24">
        <f t="shared" si="517"/>
        <v>28.633472668574196</v>
      </c>
      <c r="CV227" s="158">
        <f t="shared" si="518"/>
        <v>-6.7521298142627764E-2</v>
      </c>
      <c r="CW227" s="159">
        <f t="shared" si="519"/>
        <v>26.700103423660615</v>
      </c>
      <c r="CX227" s="143">
        <f t="shared" si="520"/>
        <v>0.3232225274389135</v>
      </c>
      <c r="CY227" s="142">
        <f t="shared" si="521"/>
        <v>37.8884560738638</v>
      </c>
      <c r="CZ227" s="24">
        <f t="shared" si="522"/>
        <v>30.379123594698889</v>
      </c>
      <c r="DA227" s="158">
        <f t="shared" si="523"/>
        <v>-6.5117261342961807E-2</v>
      </c>
      <c r="DB227" s="159">
        <f t="shared" si="524"/>
        <v>28.400918264212745</v>
      </c>
      <c r="DC227" s="143">
        <f t="shared" si="525"/>
        <v>0.29454982957873715</v>
      </c>
      <c r="DD227" s="142">
        <f t="shared" si="526"/>
        <v>39.327289272268843</v>
      </c>
      <c r="DE227" s="24">
        <f t="shared" si="527"/>
        <v>32.124774520823578</v>
      </c>
      <c r="DF227" s="158">
        <f t="shared" si="528"/>
        <v>-6.2713224543295837E-2</v>
      </c>
      <c r="DG227" s="159">
        <f t="shared" si="529"/>
        <v>30.11012632289642</v>
      </c>
      <c r="DH227" s="143">
        <f t="shared" si="530"/>
        <v>0.26587713171856098</v>
      </c>
      <c r="DI227" s="142">
        <f t="shared" si="531"/>
        <v>40.666017427525667</v>
      </c>
      <c r="DJ227" s="24">
        <f t="shared" si="532"/>
        <v>33.870425446948282</v>
      </c>
      <c r="DK227" s="158">
        <f t="shared" si="533"/>
        <v>-6.0309187743629852E-2</v>
      </c>
      <c r="DL227" s="159">
        <f t="shared" si="534"/>
        <v>31.827727599711661</v>
      </c>
      <c r="DM227" s="143">
        <f t="shared" si="535"/>
        <v>0.23720443385838452</v>
      </c>
      <c r="DN227" s="142">
        <f t="shared" si="536"/>
        <v>41.904640539634272</v>
      </c>
      <c r="DO227" s="51" t="e">
        <v>#REF!</v>
      </c>
      <c r="DP227" s="80" t="e">
        <f t="shared" si="537"/>
        <v>#REF!</v>
      </c>
      <c r="DQ227" s="15"/>
      <c r="DR227">
        <v>68.16</v>
      </c>
      <c r="DS227" s="135">
        <f t="shared" si="538"/>
        <v>50557</v>
      </c>
      <c r="DT227" s="108">
        <f t="shared" si="539"/>
        <v>-16.22869626467692</v>
      </c>
      <c r="DU227" s="158">
        <f t="shared" si="540"/>
        <v>0</v>
      </c>
      <c r="DV227" s="159">
        <f t="shared" si="541"/>
        <v>-16.22869626467692</v>
      </c>
      <c r="DW227" s="141"/>
      <c r="DX227" s="142"/>
      <c r="DY227" s="24">
        <f t="shared" si="542"/>
        <v>-5.7773578077935666</v>
      </c>
      <c r="DZ227" s="158">
        <f t="shared" si="543"/>
        <v>0</v>
      </c>
      <c r="EA227" s="159">
        <f t="shared" si="544"/>
        <v>-5.7773578077935666</v>
      </c>
      <c r="EB227" s="143"/>
      <c r="EC227" s="142"/>
      <c r="ED227" s="24">
        <f t="shared" si="545"/>
        <v>4.6739806490897884</v>
      </c>
      <c r="EE227" s="158">
        <f t="shared" si="546"/>
        <v>0</v>
      </c>
      <c r="EF227" s="159">
        <f t="shared" si="547"/>
        <v>4.6739806490897884</v>
      </c>
      <c r="EG227" s="143"/>
      <c r="EH227" s="142"/>
      <c r="EI227" s="24">
        <f t="shared" si="548"/>
        <v>15.125319105973142</v>
      </c>
      <c r="EJ227" s="158">
        <f t="shared" si="549"/>
        <v>0</v>
      </c>
      <c r="EK227" s="159">
        <f t="shared" si="550"/>
        <v>15.125319105973142</v>
      </c>
      <c r="EL227" s="143"/>
      <c r="EM227" s="142"/>
      <c r="EN227" s="24">
        <f t="shared" si="551"/>
        <v>25.576657562856496</v>
      </c>
      <c r="EO227" s="158">
        <f t="shared" si="552"/>
        <v>0</v>
      </c>
      <c r="EP227" s="159">
        <f t="shared" si="553"/>
        <v>25.576657562856496</v>
      </c>
      <c r="EQ227" s="143"/>
      <c r="ER227" s="142"/>
      <c r="ES227" s="51"/>
      <c r="ET227" s="80"/>
      <c r="EU227" s="67"/>
      <c r="EV227" s="34"/>
    </row>
    <row r="228" spans="1:152" ht="16" thickBot="1">
      <c r="A228">
        <f t="shared" si="456"/>
        <v>2038</v>
      </c>
      <c r="B228" s="13">
        <v>50587</v>
      </c>
      <c r="C228" s="20">
        <f t="shared" si="436"/>
        <v>3.3737919508635512</v>
      </c>
      <c r="D228" s="108">
        <f t="shared" si="437"/>
        <v>19.921284926855385</v>
      </c>
      <c r="E228" s="158">
        <f t="shared" si="438"/>
        <v>-0.15895902651368557</v>
      </c>
      <c r="F228" s="159">
        <f t="shared" ref="F228:F233" si="554">D228*(1+E228)</f>
        <v>16.754616867980697</v>
      </c>
      <c r="G228" s="141">
        <f t="shared" si="439"/>
        <v>0.37072977450799233</v>
      </c>
      <c r="H228" s="80">
        <f t="shared" ref="H228:H233" si="555">D228*(1+G228)</f>
        <v>27.306698395697946</v>
      </c>
      <c r="I228" s="24">
        <f t="shared" si="440"/>
        <v>25.993254470989832</v>
      </c>
      <c r="J228" s="158">
        <f t="shared" si="441"/>
        <v>-0.17294345752162188</v>
      </c>
      <c r="K228" s="159">
        <f t="shared" ref="K228:K233" si="556">I228*(1+J228)</f>
        <v>21.497891170537493</v>
      </c>
      <c r="L228" s="143">
        <f t="shared" si="442"/>
        <v>0.34587126647114086</v>
      </c>
      <c r="M228" s="142">
        <f t="shared" si="443"/>
        <v>34.98357431457773</v>
      </c>
      <c r="N228" s="24">
        <f t="shared" si="444"/>
        <v>32.065224015124279</v>
      </c>
      <c r="O228" s="158">
        <f t="shared" si="445"/>
        <v>-0.18692788852955822</v>
      </c>
      <c r="P228" s="159">
        <f t="shared" ref="P228:P233" si="557">N228*(1+O228)</f>
        <v>26.071339394749813</v>
      </c>
      <c r="Q228" s="143">
        <f t="shared" si="446"/>
        <v>0.32101275843428945</v>
      </c>
      <c r="R228" s="142">
        <f t="shared" ref="R228:R233" si="558">N228*(1+Q228)</f>
        <v>42.358570026032744</v>
      </c>
      <c r="S228" s="24">
        <f t="shared" si="447"/>
        <v>38.137193559258726</v>
      </c>
      <c r="T228" s="158">
        <f t="shared" si="448"/>
        <v>-0.20091231953749455</v>
      </c>
      <c r="U228" s="159">
        <f t="shared" si="449"/>
        <v>30.474961540617659</v>
      </c>
      <c r="V228" s="143">
        <f t="shared" si="450"/>
        <v>0.29615425039743803</v>
      </c>
      <c r="W228" s="142">
        <f t="shared" si="451"/>
        <v>49.431685530062992</v>
      </c>
      <c r="X228" s="24">
        <f t="shared" si="452"/>
        <v>44.209163103393173</v>
      </c>
      <c r="Y228" s="158">
        <f t="shared" si="453"/>
        <v>-0.21489675054543089</v>
      </c>
      <c r="Z228" s="159">
        <f t="shared" ref="Z228:Z233" si="559">X228*(1+Y228)</f>
        <v>34.708757608141021</v>
      </c>
      <c r="AA228" s="143">
        <f t="shared" si="454"/>
        <v>0.27129574236058662</v>
      </c>
      <c r="AB228" s="142">
        <f t="shared" ref="AB228:AB233" si="560">X228*(1+AA228)</f>
        <v>56.202920826668482</v>
      </c>
      <c r="AC228" s="144" t="e">
        <v>#REF!</v>
      </c>
      <c r="AD228" s="80" t="e">
        <f t="shared" si="457"/>
        <v>#REF!</v>
      </c>
      <c r="AE228">
        <v>31.64</v>
      </c>
      <c r="AG228" s="135">
        <f t="shared" si="458"/>
        <v>50587</v>
      </c>
      <c r="AH228" s="108">
        <f t="shared" si="459"/>
        <v>26.372561233846987</v>
      </c>
      <c r="AI228" s="158">
        <f t="shared" si="460"/>
        <v>-6.8138413706273451E-2</v>
      </c>
      <c r="AJ228" s="159">
        <f t="shared" si="461"/>
        <v>24.57557674600109</v>
      </c>
      <c r="AK228" s="143">
        <f t="shared" si="462"/>
        <v>0.26927438610398402</v>
      </c>
      <c r="AL228" s="142">
        <f t="shared" si="463"/>
        <v>33.474016470080862</v>
      </c>
      <c r="AM228" s="24">
        <f t="shared" si="464"/>
        <v>28.001416679417382</v>
      </c>
      <c r="AN228" s="158">
        <f t="shared" si="465"/>
        <v>-7.990183566629476E-2</v>
      </c>
      <c r="AO228" s="159">
        <f t="shared" si="466"/>
        <v>25.764052085475129</v>
      </c>
      <c r="AP228" s="143">
        <f t="shared" si="467"/>
        <v>0.24984699766924734</v>
      </c>
      <c r="AQ228" s="142">
        <f t="shared" si="468"/>
        <v>34.9974865672554</v>
      </c>
      <c r="AR228" s="24">
        <f t="shared" si="469"/>
        <v>29.630272124987773</v>
      </c>
      <c r="AS228" s="158">
        <f t="shared" si="470"/>
        <v>-9.1665257626316041E-2</v>
      </c>
      <c r="AT228" s="159">
        <f t="shared" si="471"/>
        <v>26.914205597112918</v>
      </c>
      <c r="AU228" s="143">
        <f t="shared" si="472"/>
        <v>0.23041960923451071</v>
      </c>
      <c r="AV228" s="142">
        <f t="shared" si="473"/>
        <v>36.457667849539675</v>
      </c>
      <c r="AW228" s="24">
        <f t="shared" si="474"/>
        <v>31.259127570558164</v>
      </c>
      <c r="AX228" s="158">
        <f t="shared" si="475"/>
        <v>-0.10342867958633732</v>
      </c>
      <c r="AY228" s="159">
        <f t="shared" si="476"/>
        <v>28.026037280914462</v>
      </c>
      <c r="AZ228" s="143">
        <f t="shared" si="477"/>
        <v>0.21099222079977409</v>
      </c>
      <c r="BA228" s="142">
        <f t="shared" si="478"/>
        <v>37.854560316933679</v>
      </c>
      <c r="BB228" s="24">
        <f t="shared" si="455"/>
        <v>32.887983016128558</v>
      </c>
      <c r="BC228" s="158">
        <f t="shared" si="479"/>
        <v>-0.11519210154635863</v>
      </c>
      <c r="BD228" s="159">
        <f t="shared" si="480"/>
        <v>29.09954713687976</v>
      </c>
      <c r="BE228" s="143">
        <f t="shared" si="481"/>
        <v>0.19156483236503741</v>
      </c>
      <c r="BF228" s="142">
        <f t="shared" si="482"/>
        <v>39.188163969437426</v>
      </c>
      <c r="BG228" s="153" t="e">
        <v>#REF!</v>
      </c>
      <c r="BH228" s="80" t="e">
        <f t="shared" si="483"/>
        <v>#REF!</v>
      </c>
      <c r="BI228" s="24">
        <v>37.44</v>
      </c>
      <c r="BJ228" s="154">
        <v>56.79</v>
      </c>
      <c r="BK228" s="135">
        <f t="shared" si="484"/>
        <v>50587</v>
      </c>
      <c r="BL228" s="108">
        <f t="shared" si="485"/>
        <v>24.334424821425497</v>
      </c>
      <c r="BM228" s="158">
        <f t="shared" si="486"/>
        <v>-0.23632015430788442</v>
      </c>
      <c r="BN228" s="159">
        <f t="shared" si="487"/>
        <v>18.583709792632611</v>
      </c>
      <c r="BO228" s="141">
        <f t="shared" si="488"/>
        <v>0.23497331777157374</v>
      </c>
      <c r="BP228" s="142">
        <f t="shared" si="489"/>
        <v>30.052365357778783</v>
      </c>
      <c r="BQ228" s="24">
        <f t="shared" si="490"/>
        <v>26.169385116314</v>
      </c>
      <c r="BR228" s="158">
        <f t="shared" si="491"/>
        <v>-0.23836509179508469</v>
      </c>
      <c r="BS228" s="159">
        <f t="shared" si="492"/>
        <v>19.931517230842889</v>
      </c>
      <c r="BT228" s="143">
        <f t="shared" si="493"/>
        <v>0.21778349524744778</v>
      </c>
      <c r="BU228" s="142">
        <f t="shared" si="494"/>
        <v>31.8686452754214</v>
      </c>
      <c r="BV228" s="24">
        <f t="shared" si="495"/>
        <v>28.004345411202511</v>
      </c>
      <c r="BW228" s="158">
        <f t="shared" si="496"/>
        <v>-0.24041002928228494</v>
      </c>
      <c r="BX228" s="159">
        <f t="shared" si="497"/>
        <v>21.271819910864092</v>
      </c>
      <c r="BY228" s="143">
        <f t="shared" si="498"/>
        <v>0.20059367272332179</v>
      </c>
      <c r="BZ228" s="142">
        <f t="shared" si="499"/>
        <v>33.621839909448127</v>
      </c>
      <c r="CA228" s="24">
        <f t="shared" si="500"/>
        <v>29.839305706091015</v>
      </c>
      <c r="CB228" s="158">
        <f t="shared" si="501"/>
        <v>-0.24245496676948519</v>
      </c>
      <c r="CC228" s="159">
        <f t="shared" si="502"/>
        <v>22.604617832696206</v>
      </c>
      <c r="CD228" s="143">
        <f t="shared" si="503"/>
        <v>0.18340385019919586</v>
      </c>
      <c r="CE228" s="142">
        <f t="shared" si="504"/>
        <v>35.311949259858942</v>
      </c>
      <c r="CF228" s="24">
        <f t="shared" si="505"/>
        <v>31.674266000979529</v>
      </c>
      <c r="CG228" s="158">
        <f t="shared" si="506"/>
        <v>-0.24449990425668544</v>
      </c>
      <c r="CH228" s="159">
        <f t="shared" si="507"/>
        <v>23.929910996339245</v>
      </c>
      <c r="CI228" s="143">
        <f t="shared" si="508"/>
        <v>0.16621402767506982</v>
      </c>
      <c r="CJ228" s="142">
        <f t="shared" si="509"/>
        <v>36.938973326653866</v>
      </c>
      <c r="CK228" s="15" t="e">
        <v>#REF!</v>
      </c>
      <c r="CL228" s="80" t="e">
        <f t="shared" si="510"/>
        <v>#REF!</v>
      </c>
      <c r="CM228" s="15"/>
      <c r="CN228" s="34">
        <v>51.5</v>
      </c>
      <c r="CO228" s="135">
        <f t="shared" si="511"/>
        <v>50587</v>
      </c>
      <c r="CP228" s="108">
        <f t="shared" si="512"/>
        <v>27.2305600693131</v>
      </c>
      <c r="CQ228" s="158">
        <f t="shared" si="513"/>
        <v>-6.945333017999844E-2</v>
      </c>
      <c r="CR228" s="159">
        <f t="shared" si="514"/>
        <v>25.339306989832817</v>
      </c>
      <c r="CS228" s="141">
        <f t="shared" si="515"/>
        <v>0.34626567339716485</v>
      </c>
      <c r="CT228" s="142">
        <f t="shared" si="516"/>
        <v>36.659568288695752</v>
      </c>
      <c r="CU228" s="24">
        <f t="shared" si="517"/>
        <v>28.998462759951817</v>
      </c>
      <c r="CV228" s="158">
        <f t="shared" si="518"/>
        <v>-6.701864918913214E-2</v>
      </c>
      <c r="CW228" s="159">
        <f t="shared" si="519"/>
        <v>27.055024957218492</v>
      </c>
      <c r="CX228" s="143">
        <f t="shared" si="520"/>
        <v>0.31722748544316848</v>
      </c>
      <c r="CY228" s="142">
        <f t="shared" si="521"/>
        <v>38.197572183008695</v>
      </c>
      <c r="CZ228" s="24">
        <f t="shared" si="522"/>
        <v>30.766365450590527</v>
      </c>
      <c r="DA228" s="158">
        <f t="shared" si="523"/>
        <v>-6.458396819826584E-2</v>
      </c>
      <c r="DB228" s="159">
        <f t="shared" si="524"/>
        <v>28.779351482753363</v>
      </c>
      <c r="DC228" s="143">
        <f t="shared" si="525"/>
        <v>0.28818929748917221</v>
      </c>
      <c r="DD228" s="142">
        <f t="shared" si="526"/>
        <v>39.63290269609135</v>
      </c>
      <c r="DE228" s="24">
        <f t="shared" si="527"/>
        <v>32.534268141229241</v>
      </c>
      <c r="DF228" s="158">
        <f t="shared" si="528"/>
        <v>-6.2149287207399539E-2</v>
      </c>
      <c r="DG228" s="159">
        <f t="shared" si="529"/>
        <v>30.512286566437435</v>
      </c>
      <c r="DH228" s="143">
        <f t="shared" si="530"/>
        <v>0.25915110953517595</v>
      </c>
      <c r="DI228" s="142">
        <f t="shared" si="531"/>
        <v>40.965559827943721</v>
      </c>
      <c r="DJ228" s="24">
        <f t="shared" si="532"/>
        <v>34.302170831867954</v>
      </c>
      <c r="DK228" s="158">
        <f t="shared" si="533"/>
        <v>-5.9714606216533239E-2</v>
      </c>
      <c r="DL228" s="159">
        <f t="shared" si="534"/>
        <v>32.253830208270706</v>
      </c>
      <c r="DM228" s="143">
        <f t="shared" si="535"/>
        <v>0.23011292158117957</v>
      </c>
      <c r="DN228" s="142">
        <f t="shared" si="536"/>
        <v>42.195543578565804</v>
      </c>
      <c r="DO228" s="51" t="e">
        <v>#REF!</v>
      </c>
      <c r="DP228" s="80" t="e">
        <f t="shared" si="537"/>
        <v>#REF!</v>
      </c>
      <c r="DQ228" s="15"/>
      <c r="DR228">
        <v>67.89</v>
      </c>
      <c r="DS228" s="135">
        <f t="shared" si="538"/>
        <v>50587</v>
      </c>
      <c r="DT228" s="108">
        <f t="shared" si="539"/>
        <v>-16.435563011199253</v>
      </c>
      <c r="DU228" s="158">
        <f t="shared" si="540"/>
        <v>0</v>
      </c>
      <c r="DV228" s="159">
        <f t="shared" si="541"/>
        <v>-16.435563011199253</v>
      </c>
      <c r="DW228" s="141"/>
      <c r="DX228" s="142"/>
      <c r="DY228" s="24">
        <f t="shared" si="542"/>
        <v>-5.8510016294352951</v>
      </c>
      <c r="DZ228" s="158">
        <f t="shared" si="543"/>
        <v>0</v>
      </c>
      <c r="EA228" s="159">
        <f t="shared" si="544"/>
        <v>-5.8510016294352951</v>
      </c>
      <c r="EB228" s="143"/>
      <c r="EC228" s="142"/>
      <c r="ED228" s="24">
        <f t="shared" si="545"/>
        <v>4.7335597523286639</v>
      </c>
      <c r="EE228" s="158">
        <f t="shared" si="546"/>
        <v>0</v>
      </c>
      <c r="EF228" s="159">
        <f t="shared" si="547"/>
        <v>4.7335597523286639</v>
      </c>
      <c r="EG228" s="143"/>
      <c r="EH228" s="142"/>
      <c r="EI228" s="24">
        <f t="shared" si="548"/>
        <v>15.318121134092623</v>
      </c>
      <c r="EJ228" s="158">
        <f t="shared" si="549"/>
        <v>0</v>
      </c>
      <c r="EK228" s="159">
        <f t="shared" si="550"/>
        <v>15.318121134092623</v>
      </c>
      <c r="EL228" s="143"/>
      <c r="EM228" s="142"/>
      <c r="EN228" s="24">
        <f t="shared" si="551"/>
        <v>25.902682515856583</v>
      </c>
      <c r="EO228" s="158">
        <f t="shared" si="552"/>
        <v>0</v>
      </c>
      <c r="EP228" s="159">
        <f t="shared" si="553"/>
        <v>25.902682515856583</v>
      </c>
      <c r="EQ228" s="143"/>
      <c r="ER228" s="142"/>
      <c r="ES228" s="51"/>
      <c r="ET228" s="80"/>
      <c r="EU228" s="67"/>
      <c r="EV228" s="34"/>
    </row>
    <row r="229" spans="1:152" ht="16" thickBot="1">
      <c r="A229">
        <f t="shared" si="456"/>
        <v>2038</v>
      </c>
      <c r="B229" s="13">
        <v>50618</v>
      </c>
      <c r="C229" s="20">
        <f t="shared" si="436"/>
        <v>3.4162562925987747</v>
      </c>
      <c r="D229" s="108">
        <f t="shared" si="437"/>
        <v>20.172024825242485</v>
      </c>
      <c r="E229" s="158">
        <f t="shared" si="438"/>
        <v>-0.15953650879261408</v>
      </c>
      <c r="F229" s="159">
        <f t="shared" si="554"/>
        <v>16.953850409345357</v>
      </c>
      <c r="G229" s="141">
        <f t="shared" si="439"/>
        <v>0.36970325095020601</v>
      </c>
      <c r="H229" s="80">
        <f t="shared" si="555"/>
        <v>27.629687981382894</v>
      </c>
      <c r="I229" s="24">
        <f t="shared" si="440"/>
        <v>26.32041941083866</v>
      </c>
      <c r="J229" s="158">
        <f t="shared" si="441"/>
        <v>-0.17369695529467172</v>
      </c>
      <c r="K229" s="159">
        <f t="shared" si="556"/>
        <v>21.74864269709721</v>
      </c>
      <c r="L229" s="143">
        <f t="shared" si="442"/>
        <v>0.34453186049627649</v>
      </c>
      <c r="M229" s="142">
        <f t="shared" si="443"/>
        <v>35.388642479497207</v>
      </c>
      <c r="N229" s="24">
        <f t="shared" si="444"/>
        <v>32.468813996434839</v>
      </c>
      <c r="O229" s="158">
        <f t="shared" si="445"/>
        <v>-0.18785740179672933</v>
      </c>
      <c r="P229" s="159">
        <f t="shared" si="557"/>
        <v>26.369306959643311</v>
      </c>
      <c r="Q229" s="143">
        <f t="shared" si="446"/>
        <v>0.31936047004234702</v>
      </c>
      <c r="R229" s="142">
        <f t="shared" si="558"/>
        <v>42.8380696960538</v>
      </c>
      <c r="S229" s="24">
        <f t="shared" si="447"/>
        <v>38.617208582031019</v>
      </c>
      <c r="T229" s="158">
        <f t="shared" si="448"/>
        <v>-0.20201784829878694</v>
      </c>
      <c r="U229" s="159">
        <f t="shared" si="449"/>
        <v>30.815843196983664</v>
      </c>
      <c r="V229" s="143">
        <f t="shared" si="450"/>
        <v>0.29418907958841756</v>
      </c>
      <c r="W229" s="142">
        <f t="shared" si="451"/>
        <v>49.977969631052659</v>
      </c>
      <c r="X229" s="24">
        <f t="shared" si="452"/>
        <v>44.765603167627191</v>
      </c>
      <c r="Y229" s="158">
        <f t="shared" si="453"/>
        <v>-0.21617829480084455</v>
      </c>
      <c r="Z229" s="159">
        <f t="shared" si="559"/>
        <v>35.088251409118257</v>
      </c>
      <c r="AA229" s="143">
        <f t="shared" si="454"/>
        <v>0.26901768913448809</v>
      </c>
      <c r="AB229" s="142">
        <f t="shared" si="560"/>
        <v>56.808342284493776</v>
      </c>
      <c r="AC229" s="144" t="e">
        <v>#REF!</v>
      </c>
      <c r="AD229" s="80" t="e">
        <f t="shared" si="457"/>
        <v>#REF!</v>
      </c>
      <c r="AE229">
        <v>47.21</v>
      </c>
      <c r="AG229" s="135">
        <f t="shared" si="458"/>
        <v>50618</v>
      </c>
      <c r="AH229" s="108">
        <f t="shared" si="459"/>
        <v>26.704500330559974</v>
      </c>
      <c r="AI229" s="158">
        <f t="shared" si="460"/>
        <v>-7.0535642797585354E-2</v>
      </c>
      <c r="AJ229" s="159">
        <f t="shared" si="461"/>
        <v>24.820881234155593</v>
      </c>
      <c r="AK229" s="143">
        <f t="shared" si="462"/>
        <v>0.26531534247856237</v>
      </c>
      <c r="AL229" s="142">
        <f t="shared" si="463"/>
        <v>33.789613981481374</v>
      </c>
      <c r="AM229" s="24">
        <f t="shared" si="464"/>
        <v>28.353857417987765</v>
      </c>
      <c r="AN229" s="158">
        <f t="shared" si="465"/>
        <v>-8.2447125449362738E-2</v>
      </c>
      <c r="AO229" s="159">
        <f t="shared" si="466"/>
        <v>26.016163378473586</v>
      </c>
      <c r="AP229" s="143">
        <f t="shared" si="467"/>
        <v>0.245643430589644</v>
      </c>
      <c r="AQ229" s="142">
        <f t="shared" si="468"/>
        <v>35.318796224591907</v>
      </c>
      <c r="AR229" s="24">
        <f t="shared" si="469"/>
        <v>30.003214505415556</v>
      </c>
      <c r="AS229" s="158">
        <f t="shared" si="470"/>
        <v>-9.4358608101140121E-2</v>
      </c>
      <c r="AT229" s="159">
        <f t="shared" si="471"/>
        <v>27.172152946124605</v>
      </c>
      <c r="AU229" s="143">
        <f t="shared" si="472"/>
        <v>0.22597151870072563</v>
      </c>
      <c r="AV229" s="142">
        <f t="shared" si="473"/>
        <v>36.783086453107948</v>
      </c>
      <c r="AW229" s="24">
        <f t="shared" si="474"/>
        <v>31.652571592843348</v>
      </c>
      <c r="AX229" s="158">
        <f t="shared" si="475"/>
        <v>-0.1062700907529175</v>
      </c>
      <c r="AY229" s="159">
        <f t="shared" si="476"/>
        <v>28.288849937108669</v>
      </c>
      <c r="AZ229" s="143">
        <f t="shared" si="477"/>
        <v>0.20629960681180731</v>
      </c>
      <c r="BA229" s="142">
        <f t="shared" si="478"/>
        <v>38.182484667029513</v>
      </c>
      <c r="BB229" s="24">
        <f t="shared" si="455"/>
        <v>33.301928680271139</v>
      </c>
      <c r="BC229" s="158">
        <f t="shared" si="479"/>
        <v>-0.11818157340469489</v>
      </c>
      <c r="BD229" s="159">
        <f t="shared" si="480"/>
        <v>29.366254351425759</v>
      </c>
      <c r="BE229" s="143">
        <f t="shared" si="481"/>
        <v>0.18662769492288894</v>
      </c>
      <c r="BF229" s="142">
        <f t="shared" si="482"/>
        <v>39.516990866356586</v>
      </c>
      <c r="BG229" s="153" t="e">
        <v>#REF!</v>
      </c>
      <c r="BH229" s="80" t="e">
        <f t="shared" si="483"/>
        <v>#REF!</v>
      </c>
      <c r="BI229" s="24">
        <v>54.39</v>
      </c>
      <c r="BJ229" s="154">
        <v>83.15</v>
      </c>
      <c r="BK229" s="135">
        <f t="shared" si="484"/>
        <v>50618</v>
      </c>
      <c r="BL229" s="108">
        <f t="shared" si="485"/>
        <v>24.640710848126883</v>
      </c>
      <c r="BM229" s="158">
        <f t="shared" si="486"/>
        <v>-0.23666148909292148</v>
      </c>
      <c r="BN229" s="159">
        <f t="shared" si="487"/>
        <v>18.809203526501069</v>
      </c>
      <c r="BO229" s="141">
        <f t="shared" si="488"/>
        <v>0.23210404454790626</v>
      </c>
      <c r="BP229" s="142">
        <f t="shared" si="489"/>
        <v>30.359919496512603</v>
      </c>
      <c r="BQ229" s="24">
        <f t="shared" si="490"/>
        <v>26.498766930238656</v>
      </c>
      <c r="BR229" s="158">
        <f t="shared" si="491"/>
        <v>-0.23873216525208146</v>
      </c>
      <c r="BS229" s="159">
        <f t="shared" si="492"/>
        <v>20.172658924472529</v>
      </c>
      <c r="BT229" s="143">
        <f t="shared" si="493"/>
        <v>0.21469786176545272</v>
      </c>
      <c r="BU229" s="142">
        <f t="shared" si="494"/>
        <v>32.187995529581983</v>
      </c>
      <c r="BV229" s="24">
        <f t="shared" si="495"/>
        <v>28.356823012350429</v>
      </c>
      <c r="BW229" s="158">
        <f t="shared" si="496"/>
        <v>-0.24080284141124142</v>
      </c>
      <c r="BX229" s="159">
        <f t="shared" si="497"/>
        <v>21.528419457580767</v>
      </c>
      <c r="BY229" s="143">
        <f t="shared" si="498"/>
        <v>0.19729167898299921</v>
      </c>
      <c r="BZ229" s="142">
        <f t="shared" si="499"/>
        <v>33.951388235080799</v>
      </c>
      <c r="CA229" s="24">
        <f t="shared" si="500"/>
        <v>30.214879094462201</v>
      </c>
      <c r="CB229" s="158">
        <f t="shared" si="501"/>
        <v>-0.24287351757040143</v>
      </c>
      <c r="CC229" s="159">
        <f t="shared" si="502"/>
        <v>22.876485125825781</v>
      </c>
      <c r="CD229" s="143">
        <f t="shared" si="503"/>
        <v>0.17988549620054561</v>
      </c>
      <c r="CE229" s="142">
        <f t="shared" si="504"/>
        <v>35.650097613009024</v>
      </c>
      <c r="CF229" s="24">
        <f t="shared" si="505"/>
        <v>32.072935176573978</v>
      </c>
      <c r="CG229" s="158">
        <f t="shared" si="506"/>
        <v>-0.24494419372956139</v>
      </c>
      <c r="CH229" s="159">
        <f t="shared" si="507"/>
        <v>24.216855929207579</v>
      </c>
      <c r="CI229" s="143">
        <f t="shared" si="508"/>
        <v>0.16247931341809208</v>
      </c>
      <c r="CJ229" s="142">
        <f t="shared" si="509"/>
        <v>37.284123663366692</v>
      </c>
      <c r="CK229" s="15" t="e">
        <v>#REF!</v>
      </c>
      <c r="CL229" s="80" t="e">
        <f t="shared" si="510"/>
        <v>#REF!</v>
      </c>
      <c r="CM229" s="15"/>
      <c r="CN229" s="34">
        <v>75.09</v>
      </c>
      <c r="CO229" s="135">
        <f t="shared" si="511"/>
        <v>50618</v>
      </c>
      <c r="CP229" s="108">
        <f t="shared" si="512"/>
        <v>27.573298396176696</v>
      </c>
      <c r="CQ229" s="158">
        <f t="shared" si="513"/>
        <v>-6.898132541770316E-2</v>
      </c>
      <c r="CR229" s="159">
        <f t="shared" si="514"/>
        <v>25.671255726670598</v>
      </c>
      <c r="CS229" s="141">
        <f t="shared" si="515"/>
        <v>0.34063612149523997</v>
      </c>
      <c r="CT229" s="142">
        <f t="shared" si="516"/>
        <v>36.965759818681249</v>
      </c>
      <c r="CU229" s="24">
        <f t="shared" si="517"/>
        <v>29.363452851329431</v>
      </c>
      <c r="CV229" s="158">
        <f t="shared" si="518"/>
        <v>-6.651600023563653E-2</v>
      </c>
      <c r="CW229" s="159">
        <f t="shared" si="519"/>
        <v>27.4103134145513</v>
      </c>
      <c r="CX229" s="143">
        <f t="shared" si="520"/>
        <v>0.31123244344742362</v>
      </c>
      <c r="CY229" s="142">
        <f t="shared" si="521"/>
        <v>38.502312030301908</v>
      </c>
      <c r="CZ229" s="24">
        <f t="shared" si="522"/>
        <v>31.153607306482158</v>
      </c>
      <c r="DA229" s="158">
        <f t="shared" si="523"/>
        <v>-6.40506750535699E-2</v>
      </c>
      <c r="DB229" s="159">
        <f t="shared" si="524"/>
        <v>29.158197728148149</v>
      </c>
      <c r="DC229" s="143">
        <f t="shared" si="525"/>
        <v>0.28182876539960744</v>
      </c>
      <c r="DD229" s="142">
        <f t="shared" si="526"/>
        <v>39.933589991412212</v>
      </c>
      <c r="DE229" s="24">
        <f t="shared" si="527"/>
        <v>32.943761761634889</v>
      </c>
      <c r="DF229" s="158">
        <f t="shared" si="528"/>
        <v>-6.158534987150327E-2</v>
      </c>
      <c r="DG229" s="159">
        <f t="shared" si="529"/>
        <v>30.914908667461152</v>
      </c>
      <c r="DH229" s="143">
        <f t="shared" si="530"/>
        <v>0.25242508735179114</v>
      </c>
      <c r="DI229" s="142">
        <f t="shared" si="531"/>
        <v>41.259593702012175</v>
      </c>
      <c r="DJ229" s="24">
        <f t="shared" si="532"/>
        <v>34.73391621678762</v>
      </c>
      <c r="DK229" s="158">
        <f t="shared" si="533"/>
        <v>-5.9120024689436633E-2</v>
      </c>
      <c r="DL229" s="159">
        <f t="shared" si="534"/>
        <v>32.680446232490311</v>
      </c>
      <c r="DM229" s="143">
        <f t="shared" si="535"/>
        <v>0.22302140930397485</v>
      </c>
      <c r="DN229" s="142">
        <f t="shared" si="536"/>
        <v>42.480323162101783</v>
      </c>
      <c r="DO229" s="51" t="e">
        <v>#REF!</v>
      </c>
      <c r="DP229" s="80" t="e">
        <f t="shared" si="537"/>
        <v>#REF!</v>
      </c>
      <c r="DQ229" s="15"/>
      <c r="DR229">
        <v>100.46</v>
      </c>
      <c r="DS229" s="135">
        <f t="shared" si="538"/>
        <v>50618</v>
      </c>
      <c r="DT229" s="108">
        <f t="shared" si="539"/>
        <v>-16.642429757721583</v>
      </c>
      <c r="DU229" s="158">
        <f t="shared" si="540"/>
        <v>0</v>
      </c>
      <c r="DV229" s="159">
        <f t="shared" si="541"/>
        <v>-16.642429757721583</v>
      </c>
      <c r="DW229" s="141"/>
      <c r="DX229" s="142"/>
      <c r="DY229" s="24">
        <f t="shared" si="542"/>
        <v>-5.9246454510770219</v>
      </c>
      <c r="DZ229" s="158">
        <f t="shared" si="543"/>
        <v>0</v>
      </c>
      <c r="EA229" s="159">
        <f t="shared" si="544"/>
        <v>-5.9246454510770219</v>
      </c>
      <c r="EB229" s="143"/>
      <c r="EC229" s="142"/>
      <c r="ED229" s="24">
        <f t="shared" si="545"/>
        <v>4.7931388555675394</v>
      </c>
      <c r="EE229" s="158">
        <f t="shared" si="546"/>
        <v>0</v>
      </c>
      <c r="EF229" s="159">
        <f t="shared" si="547"/>
        <v>4.7931388555675394</v>
      </c>
      <c r="EG229" s="143"/>
      <c r="EH229" s="142"/>
      <c r="EI229" s="24">
        <f t="shared" si="548"/>
        <v>15.5109231622121</v>
      </c>
      <c r="EJ229" s="158">
        <f t="shared" si="549"/>
        <v>0</v>
      </c>
      <c r="EK229" s="159">
        <f t="shared" si="550"/>
        <v>15.5109231622121</v>
      </c>
      <c r="EL229" s="143"/>
      <c r="EM229" s="142"/>
      <c r="EN229" s="24">
        <f t="shared" si="551"/>
        <v>26.228707468856662</v>
      </c>
      <c r="EO229" s="158">
        <f t="shared" si="552"/>
        <v>0</v>
      </c>
      <c r="EP229" s="159">
        <f t="shared" si="553"/>
        <v>26.228707468856662</v>
      </c>
      <c r="EQ229" s="143"/>
      <c r="ER229" s="142"/>
      <c r="ES229" s="51"/>
      <c r="ET229" s="80"/>
      <c r="EU229" s="67"/>
      <c r="EV229" s="34"/>
    </row>
    <row r="230" spans="1:152" ht="16" thickBot="1">
      <c r="A230">
        <f t="shared" si="456"/>
        <v>2038</v>
      </c>
      <c r="B230" s="13">
        <v>50649</v>
      </c>
      <c r="C230" s="20">
        <f t="shared" si="436"/>
        <v>3.4321804207494844</v>
      </c>
      <c r="D230" s="108">
        <f t="shared" si="437"/>
        <v>20.266052287137654</v>
      </c>
      <c r="E230" s="158">
        <f t="shared" si="438"/>
        <v>-0.15975306464721231</v>
      </c>
      <c r="F230" s="159">
        <f t="shared" si="554"/>
        <v>17.028488325966769</v>
      </c>
      <c r="G230" s="141">
        <f t="shared" si="439"/>
        <v>0.3693183046160361</v>
      </c>
      <c r="H230" s="80">
        <f t="shared" si="555"/>
        <v>27.750676359083275</v>
      </c>
      <c r="I230" s="24">
        <f t="shared" si="440"/>
        <v>26.44310626328198</v>
      </c>
      <c r="J230" s="158">
        <f t="shared" si="441"/>
        <v>-0.1739795169595654</v>
      </c>
      <c r="K230" s="159">
        <f t="shared" si="556"/>
        <v>21.842547408685721</v>
      </c>
      <c r="L230" s="143">
        <f t="shared" si="442"/>
        <v>0.34402958325570232</v>
      </c>
      <c r="M230" s="142">
        <f t="shared" si="443"/>
        <v>35.54031709102513</v>
      </c>
      <c r="N230" s="24">
        <f t="shared" si="444"/>
        <v>32.620160239426305</v>
      </c>
      <c r="O230" s="158">
        <f t="shared" si="445"/>
        <v>-0.18820596927191852</v>
      </c>
      <c r="P230" s="159">
        <f t="shared" si="557"/>
        <v>26.480851363759783</v>
      </c>
      <c r="Q230" s="143">
        <f t="shared" si="446"/>
        <v>0.3187408618953686</v>
      </c>
      <c r="R230" s="142">
        <f t="shared" si="558"/>
        <v>43.017538229306084</v>
      </c>
      <c r="S230" s="24">
        <f t="shared" si="447"/>
        <v>38.797214215570634</v>
      </c>
      <c r="T230" s="158">
        <f t="shared" si="448"/>
        <v>-0.2024324215842716</v>
      </c>
      <c r="U230" s="159">
        <f t="shared" si="449"/>
        <v>30.943400191188942</v>
      </c>
      <c r="V230" s="143">
        <f t="shared" si="450"/>
        <v>0.29345214053503482</v>
      </c>
      <c r="W230" s="142">
        <f t="shared" si="451"/>
        <v>50.182339773926117</v>
      </c>
      <c r="X230" s="24">
        <f t="shared" si="452"/>
        <v>44.974268191714955</v>
      </c>
      <c r="Y230" s="158">
        <f t="shared" si="453"/>
        <v>-0.21665887389662469</v>
      </c>
      <c r="Z230" s="159">
        <f t="shared" si="559"/>
        <v>35.230193890973212</v>
      </c>
      <c r="AA230" s="143">
        <f t="shared" si="454"/>
        <v>0.2681634191747011</v>
      </c>
      <c r="AB230" s="142">
        <f t="shared" si="560"/>
        <v>57.034721724885237</v>
      </c>
      <c r="AC230" s="144" t="e">
        <v>#REF!</v>
      </c>
      <c r="AD230" s="80" t="e">
        <f t="shared" si="457"/>
        <v>#REF!</v>
      </c>
      <c r="AE230">
        <v>37.67</v>
      </c>
      <c r="AG230" s="135">
        <f t="shared" si="458"/>
        <v>50649</v>
      </c>
      <c r="AH230" s="108">
        <f t="shared" si="459"/>
        <v>26.828977491827349</v>
      </c>
      <c r="AI230" s="158">
        <f t="shared" si="460"/>
        <v>-7.1434603706827374E-2</v>
      </c>
      <c r="AJ230" s="159">
        <f t="shared" si="461"/>
        <v>24.91246011683927</v>
      </c>
      <c r="AK230" s="143">
        <f t="shared" si="462"/>
        <v>0.26383070111902918</v>
      </c>
      <c r="AL230" s="142">
        <f t="shared" si="463"/>
        <v>33.907285433802805</v>
      </c>
      <c r="AM230" s="24">
        <f t="shared" si="464"/>
        <v>28.486022694951668</v>
      </c>
      <c r="AN230" s="158">
        <f t="shared" si="465"/>
        <v>-8.3401609118013295E-2</v>
      </c>
      <c r="AO230" s="159">
        <f t="shared" si="466"/>
        <v>26.110242564820453</v>
      </c>
      <c r="AP230" s="143">
        <f t="shared" si="467"/>
        <v>0.24406709293479267</v>
      </c>
      <c r="AQ230" s="142">
        <f t="shared" si="468"/>
        <v>35.438523443383048</v>
      </c>
      <c r="AR230" s="24">
        <f t="shared" si="469"/>
        <v>30.143067898075984</v>
      </c>
      <c r="AS230" s="158">
        <f t="shared" si="470"/>
        <v>-9.5368614529199217E-2</v>
      </c>
      <c r="AT230" s="159">
        <f t="shared" si="471"/>
        <v>27.268365274976897</v>
      </c>
      <c r="AU230" s="143">
        <f t="shared" si="472"/>
        <v>0.22430348475055617</v>
      </c>
      <c r="AV230" s="142">
        <f t="shared" si="473"/>
        <v>36.904263068687044</v>
      </c>
      <c r="AW230" s="24">
        <f t="shared" si="474"/>
        <v>31.800113101200299</v>
      </c>
      <c r="AX230" s="158">
        <f t="shared" si="475"/>
        <v>-0.10733561994038511</v>
      </c>
      <c r="AY230" s="159">
        <f t="shared" si="476"/>
        <v>28.386828247308603</v>
      </c>
      <c r="AZ230" s="143">
        <f t="shared" si="477"/>
        <v>0.20453987656631967</v>
      </c>
      <c r="BA230" s="142">
        <f t="shared" si="478"/>
        <v>38.304504309714808</v>
      </c>
      <c r="BB230" s="24">
        <f t="shared" si="455"/>
        <v>33.457158304324615</v>
      </c>
      <c r="BC230" s="158">
        <f t="shared" si="479"/>
        <v>-0.11930262535157103</v>
      </c>
      <c r="BD230" s="159">
        <f t="shared" si="480"/>
        <v>29.465631481815574</v>
      </c>
      <c r="BE230" s="143">
        <f t="shared" si="481"/>
        <v>0.18477626838208316</v>
      </c>
      <c r="BF230" s="142">
        <f t="shared" si="482"/>
        <v>39.63924716646634</v>
      </c>
      <c r="BG230" s="153" t="e">
        <v>#REF!</v>
      </c>
      <c r="BH230" s="80" t="e">
        <f t="shared" si="483"/>
        <v>#REF!</v>
      </c>
      <c r="BI230" s="24">
        <v>31.26</v>
      </c>
      <c r="BJ230" s="154">
        <v>43.75</v>
      </c>
      <c r="BK230" s="135">
        <f t="shared" si="484"/>
        <v>50649</v>
      </c>
      <c r="BL230" s="108">
        <f t="shared" si="485"/>
        <v>24.755568108139908</v>
      </c>
      <c r="BM230" s="158">
        <f t="shared" si="486"/>
        <v>-0.23678948963731036</v>
      </c>
      <c r="BN230" s="159">
        <f t="shared" si="487"/>
        <v>18.893709770131782</v>
      </c>
      <c r="BO230" s="141">
        <f t="shared" si="488"/>
        <v>0.23102806708903093</v>
      </c>
      <c r="BP230" s="142">
        <f t="shared" si="489"/>
        <v>30.474799157854331</v>
      </c>
      <c r="BQ230" s="24">
        <f t="shared" si="490"/>
        <v>26.622285110460407</v>
      </c>
      <c r="BR230" s="158">
        <f t="shared" si="491"/>
        <v>-0.23886981779845526</v>
      </c>
      <c r="BS230" s="159">
        <f t="shared" si="492"/>
        <v>20.263024716746202</v>
      </c>
      <c r="BT230" s="143">
        <f t="shared" si="493"/>
        <v>0.21354074920970453</v>
      </c>
      <c r="BU230" s="142">
        <f t="shared" si="494"/>
        <v>32.307227818622486</v>
      </c>
      <c r="BV230" s="24">
        <f t="shared" si="495"/>
        <v>28.489002112780906</v>
      </c>
      <c r="BW230" s="158">
        <f t="shared" si="496"/>
        <v>-0.24095014595960013</v>
      </c>
      <c r="BX230" s="159">
        <f t="shared" si="497"/>
        <v>21.62457289546299</v>
      </c>
      <c r="BY230" s="143">
        <f t="shared" si="498"/>
        <v>0.19605343133037811</v>
      </c>
      <c r="BZ230" s="142">
        <f t="shared" si="499"/>
        <v>34.074368732169994</v>
      </c>
      <c r="CA230" s="24">
        <f t="shared" si="500"/>
        <v>30.355719115101401</v>
      </c>
      <c r="CB230" s="158">
        <f t="shared" si="501"/>
        <v>-0.24303047412074502</v>
      </c>
      <c r="CC230" s="159">
        <f t="shared" si="502"/>
        <v>22.978354306282146</v>
      </c>
      <c r="CD230" s="143">
        <f t="shared" si="503"/>
        <v>0.17856611345105178</v>
      </c>
      <c r="CE230" s="142">
        <f t="shared" si="504"/>
        <v>35.776221898496857</v>
      </c>
      <c r="CF230" s="24">
        <f t="shared" si="505"/>
        <v>32.222436117421907</v>
      </c>
      <c r="CG230" s="158">
        <f t="shared" si="506"/>
        <v>-0.24511080228188989</v>
      </c>
      <c r="CH230" s="159">
        <f t="shared" si="507"/>
        <v>24.324368949203681</v>
      </c>
      <c r="CI230" s="143">
        <f t="shared" si="508"/>
        <v>0.16107879557172533</v>
      </c>
      <c r="CJ230" s="142">
        <f t="shared" si="509"/>
        <v>37.412787317603083</v>
      </c>
      <c r="CK230" s="15" t="e">
        <v>#REF!</v>
      </c>
      <c r="CL230" s="80" t="e">
        <f t="shared" si="510"/>
        <v>#REF!</v>
      </c>
      <c r="CM230" s="15"/>
      <c r="CN230" s="34">
        <v>43.97</v>
      </c>
      <c r="CO230" s="135">
        <f t="shared" si="511"/>
        <v>50649</v>
      </c>
      <c r="CP230" s="108">
        <f t="shared" si="512"/>
        <v>27.701825268750554</v>
      </c>
      <c r="CQ230" s="158">
        <f t="shared" si="513"/>
        <v>-6.8804323631842412E-2</v>
      </c>
      <c r="CR230" s="159">
        <f t="shared" si="514"/>
        <v>25.795819917766689</v>
      </c>
      <c r="CS230" s="141">
        <f t="shared" si="515"/>
        <v>0.33852503953201796</v>
      </c>
      <c r="CT230" s="142">
        <f t="shared" si="516"/>
        <v>37.079586762963388</v>
      </c>
      <c r="CU230" s="24">
        <f t="shared" si="517"/>
        <v>29.500324135596045</v>
      </c>
      <c r="CV230" s="158">
        <f t="shared" si="518"/>
        <v>-6.6327506878075648E-2</v>
      </c>
      <c r="CW230" s="159">
        <f t="shared" si="519"/>
        <v>27.543641183586839</v>
      </c>
      <c r="CX230" s="143">
        <f t="shared" si="520"/>
        <v>0.30898430269901916</v>
      </c>
      <c r="CY230" s="142">
        <f t="shared" si="521"/>
        <v>38.61546121802823</v>
      </c>
      <c r="CZ230" s="24">
        <f t="shared" si="522"/>
        <v>31.29882300244153</v>
      </c>
      <c r="DA230" s="158">
        <f t="shared" si="523"/>
        <v>-6.3850690124308912E-2</v>
      </c>
      <c r="DB230" s="159">
        <f t="shared" si="524"/>
        <v>29.300371553657044</v>
      </c>
      <c r="DC230" s="143">
        <f t="shared" si="525"/>
        <v>0.27944356586602048</v>
      </c>
      <c r="DD230" s="142">
        <f t="shared" si="526"/>
        <v>40.045077709653214</v>
      </c>
      <c r="DE230" s="24">
        <f t="shared" si="527"/>
        <v>33.097321869287015</v>
      </c>
      <c r="DF230" s="158">
        <f t="shared" si="528"/>
        <v>-6.1373873370542155E-2</v>
      </c>
      <c r="DG230" s="159">
        <f t="shared" si="529"/>
        <v>31.066011027977318</v>
      </c>
      <c r="DH230" s="143">
        <f t="shared" si="530"/>
        <v>0.24990282903302174</v>
      </c>
      <c r="DI230" s="142">
        <f t="shared" si="531"/>
        <v>41.368436237838345</v>
      </c>
      <c r="DJ230" s="24">
        <f t="shared" si="532"/>
        <v>34.895820736132507</v>
      </c>
      <c r="DK230" s="158">
        <f t="shared" si="533"/>
        <v>-5.8897056616775391E-2</v>
      </c>
      <c r="DL230" s="159">
        <f t="shared" si="534"/>
        <v>32.840559606547664</v>
      </c>
      <c r="DM230" s="143">
        <f t="shared" si="535"/>
        <v>0.2203620922000229</v>
      </c>
      <c r="DN230" s="142">
        <f t="shared" si="536"/>
        <v>42.585536802583611</v>
      </c>
      <c r="DO230" s="51" t="e">
        <v>#REF!</v>
      </c>
      <c r="DP230" s="80" t="e">
        <f t="shared" si="537"/>
        <v>#REF!</v>
      </c>
      <c r="DQ230" s="15"/>
      <c r="DR230">
        <v>58.79</v>
      </c>
      <c r="DS230" s="135">
        <f t="shared" si="538"/>
        <v>50649</v>
      </c>
      <c r="DT230" s="108">
        <f t="shared" si="539"/>
        <v>-16.72000478766746</v>
      </c>
      <c r="DU230" s="158">
        <f t="shared" si="540"/>
        <v>0</v>
      </c>
      <c r="DV230" s="159">
        <f t="shared" si="541"/>
        <v>-16.72000478766746</v>
      </c>
      <c r="DW230" s="141"/>
      <c r="DX230" s="142"/>
      <c r="DY230" s="24">
        <f t="shared" si="542"/>
        <v>-5.9522618841926711</v>
      </c>
      <c r="DZ230" s="158">
        <f t="shared" si="543"/>
        <v>0</v>
      </c>
      <c r="EA230" s="159">
        <f t="shared" si="544"/>
        <v>-5.9522618841926711</v>
      </c>
      <c r="EB230" s="143"/>
      <c r="EC230" s="142"/>
      <c r="ED230" s="24">
        <f t="shared" si="545"/>
        <v>4.8154810192821182</v>
      </c>
      <c r="EE230" s="158">
        <f t="shared" si="546"/>
        <v>0</v>
      </c>
      <c r="EF230" s="159">
        <f t="shared" si="547"/>
        <v>4.8154810192821182</v>
      </c>
      <c r="EG230" s="143"/>
      <c r="EH230" s="142"/>
      <c r="EI230" s="24">
        <f t="shared" si="548"/>
        <v>15.583223922756908</v>
      </c>
      <c r="EJ230" s="158">
        <f t="shared" si="549"/>
        <v>0</v>
      </c>
      <c r="EK230" s="159">
        <f t="shared" si="550"/>
        <v>15.583223922756908</v>
      </c>
      <c r="EL230" s="143"/>
      <c r="EM230" s="142"/>
      <c r="EN230" s="24">
        <f t="shared" si="551"/>
        <v>26.350966826231698</v>
      </c>
      <c r="EO230" s="158">
        <f t="shared" si="552"/>
        <v>0</v>
      </c>
      <c r="EP230" s="159">
        <f t="shared" si="553"/>
        <v>26.350966826231698</v>
      </c>
      <c r="EQ230" s="143"/>
      <c r="ER230" s="142"/>
      <c r="ES230" s="51"/>
      <c r="ET230" s="80"/>
      <c r="EU230" s="67"/>
      <c r="EV230" s="34"/>
    </row>
    <row r="231" spans="1:152" ht="16" thickBot="1">
      <c r="A231">
        <f t="shared" si="456"/>
        <v>2038</v>
      </c>
      <c r="B231" s="13">
        <v>50679</v>
      </c>
      <c r="C231" s="20">
        <f t="shared" si="436"/>
        <v>3.4810144137449917</v>
      </c>
      <c r="D231" s="108">
        <f t="shared" si="437"/>
        <v>20.554403170282821</v>
      </c>
      <c r="E231" s="158">
        <f t="shared" si="438"/>
        <v>-0.16041716926798011</v>
      </c>
      <c r="F231" s="159">
        <f t="shared" si="554"/>
        <v>17.257123997713254</v>
      </c>
      <c r="G231" s="141">
        <f t="shared" si="439"/>
        <v>0.36813780252458184</v>
      </c>
      <c r="H231" s="80">
        <f t="shared" si="555"/>
        <v>28.121255985595038</v>
      </c>
      <c r="I231" s="24">
        <f t="shared" si="440"/>
        <v>26.819345944108136</v>
      </c>
      <c r="J231" s="158">
        <f t="shared" si="441"/>
        <v>-0.17484603939857268</v>
      </c>
      <c r="K231" s="159">
        <f t="shared" si="556"/>
        <v>22.130089526520653</v>
      </c>
      <c r="L231" s="143">
        <f t="shared" si="442"/>
        <v>0.3424892663846083</v>
      </c>
      <c r="M231" s="142">
        <f t="shared" si="443"/>
        <v>36.004684061420747</v>
      </c>
      <c r="N231" s="24">
        <f t="shared" si="444"/>
        <v>33.084288717933447</v>
      </c>
      <c r="O231" s="158">
        <f t="shared" si="445"/>
        <v>-0.18927490952916526</v>
      </c>
      <c r="P231" s="159">
        <f t="shared" si="557"/>
        <v>26.822262964009809</v>
      </c>
      <c r="Q231" s="143">
        <f t="shared" si="446"/>
        <v>0.31684073024463477</v>
      </c>
      <c r="R231" s="142">
        <f t="shared" si="558"/>
        <v>43.566738914947813</v>
      </c>
      <c r="S231" s="24">
        <f t="shared" si="447"/>
        <v>39.349231491758765</v>
      </c>
      <c r="T231" s="158">
        <f t="shared" si="448"/>
        <v>-0.20370377965975783</v>
      </c>
      <c r="U231" s="159">
        <f t="shared" si="449"/>
        <v>31.333644310180734</v>
      </c>
      <c r="V231" s="143">
        <f t="shared" si="450"/>
        <v>0.29119219410466129</v>
      </c>
      <c r="W231" s="142">
        <f t="shared" si="451"/>
        <v>50.807420546176239</v>
      </c>
      <c r="X231" s="24">
        <f t="shared" si="452"/>
        <v>45.614174265584076</v>
      </c>
      <c r="Y231" s="158">
        <f t="shared" si="453"/>
        <v>-0.21813264979035041</v>
      </c>
      <c r="Z231" s="159">
        <f t="shared" si="559"/>
        <v>35.664233565033413</v>
      </c>
      <c r="AA231" s="143">
        <f t="shared" si="454"/>
        <v>0.26554365796468782</v>
      </c>
      <c r="AB231" s="142">
        <f t="shared" si="560"/>
        <v>57.72672895510599</v>
      </c>
      <c r="AC231" s="144" t="e">
        <v>#REF!</v>
      </c>
      <c r="AD231" s="80" t="e">
        <f t="shared" si="457"/>
        <v>#REF!</v>
      </c>
      <c r="AE231">
        <v>29.5</v>
      </c>
      <c r="AG231" s="135">
        <f t="shared" si="458"/>
        <v>50679</v>
      </c>
      <c r="AH231" s="108">
        <f t="shared" si="459"/>
        <v>27.210707453047281</v>
      </c>
      <c r="AI231" s="158">
        <f t="shared" si="460"/>
        <v>-7.419141716183604E-2</v>
      </c>
      <c r="AJ231" s="159">
        <f t="shared" si="461"/>
        <v>25.191906505129566</v>
      </c>
      <c r="AK231" s="143">
        <f t="shared" si="462"/>
        <v>0.2592778009497943</v>
      </c>
      <c r="AL231" s="142">
        <f t="shared" si="463"/>
        <v>34.265839843761555</v>
      </c>
      <c r="AM231" s="24">
        <f t="shared" si="464"/>
        <v>28.891329544307609</v>
      </c>
      <c r="AN231" s="158">
        <f t="shared" si="465"/>
        <v>-8.6328692368541501E-2</v>
      </c>
      <c r="AO231" s="159">
        <f t="shared" si="466"/>
        <v>26.397178843958926</v>
      </c>
      <c r="AP231" s="143">
        <f t="shared" si="467"/>
        <v>0.23923299079324883</v>
      </c>
      <c r="AQ231" s="142">
        <f t="shared" si="468"/>
        <v>35.803088719185673</v>
      </c>
      <c r="AR231" s="24">
        <f t="shared" si="469"/>
        <v>30.571951635567935</v>
      </c>
      <c r="AS231" s="158">
        <f t="shared" si="470"/>
        <v>-9.8465967575246907E-2</v>
      </c>
      <c r="AT231" s="159">
        <f t="shared" si="471"/>
        <v>27.561654837108083</v>
      </c>
      <c r="AU231" s="143">
        <f t="shared" si="472"/>
        <v>0.21918818063670337</v>
      </c>
      <c r="AV231" s="142">
        <f t="shared" si="473"/>
        <v>37.272962093081354</v>
      </c>
      <c r="AW231" s="24">
        <f t="shared" si="474"/>
        <v>32.25257372682826</v>
      </c>
      <c r="AX231" s="158">
        <f t="shared" si="475"/>
        <v>-0.11060324278195231</v>
      </c>
      <c r="AY231" s="159">
        <f t="shared" si="476"/>
        <v>28.685334484577055</v>
      </c>
      <c r="AZ231" s="143">
        <f t="shared" si="477"/>
        <v>0.1991433704801579</v>
      </c>
      <c r="BA231" s="142">
        <f t="shared" si="478"/>
        <v>38.675459965448631</v>
      </c>
      <c r="BB231" s="24">
        <f t="shared" si="455"/>
        <v>33.933195818088585</v>
      </c>
      <c r="BC231" s="158">
        <f t="shared" si="479"/>
        <v>-0.12274051798865772</v>
      </c>
      <c r="BD231" s="159">
        <f t="shared" si="480"/>
        <v>29.768217786365838</v>
      </c>
      <c r="BE231" s="143">
        <f t="shared" si="481"/>
        <v>0.17909856032361249</v>
      </c>
      <c r="BF231" s="142">
        <f t="shared" si="482"/>
        <v>40.010582336287484</v>
      </c>
      <c r="BG231" s="153" t="e">
        <v>#REF!</v>
      </c>
      <c r="BH231" s="80" t="e">
        <f t="shared" si="483"/>
        <v>#REF!</v>
      </c>
      <c r="BI231" s="24">
        <v>27.78</v>
      </c>
      <c r="BJ231" s="154">
        <v>33.049999999999997</v>
      </c>
      <c r="BK231" s="135">
        <f t="shared" si="484"/>
        <v>50679</v>
      </c>
      <c r="BL231" s="108">
        <f t="shared" si="485"/>
        <v>25.107797038846506</v>
      </c>
      <c r="BM231" s="158">
        <f t="shared" si="486"/>
        <v>-0.23718202464010299</v>
      </c>
      <c r="BN231" s="159">
        <f t="shared" si="487"/>
        <v>19.152678902920108</v>
      </c>
      <c r="BO231" s="141">
        <f t="shared" si="488"/>
        <v>0.22772840288181331</v>
      </c>
      <c r="BP231" s="142">
        <f t="shared" si="489"/>
        <v>30.825555558383744</v>
      </c>
      <c r="BQ231" s="24">
        <f t="shared" si="490"/>
        <v>27.001074196473759</v>
      </c>
      <c r="BR231" s="158">
        <f t="shared" si="491"/>
        <v>-0.23929195227400155</v>
      </c>
      <c r="BS231" s="159">
        <f t="shared" si="492"/>
        <v>20.539934438504385</v>
      </c>
      <c r="BT231" s="143">
        <f t="shared" si="493"/>
        <v>0.20999227070541021</v>
      </c>
      <c r="BU231" s="142">
        <f t="shared" si="494"/>
        <v>32.671091078476543</v>
      </c>
      <c r="BV231" s="24">
        <f t="shared" si="495"/>
        <v>28.894351354101016</v>
      </c>
      <c r="BW231" s="158">
        <f t="shared" si="496"/>
        <v>-0.2414018799079001</v>
      </c>
      <c r="BX231" s="159">
        <f t="shared" si="497"/>
        <v>21.919200618501652</v>
      </c>
      <c r="BY231" s="143">
        <f t="shared" si="498"/>
        <v>0.19225613852900708</v>
      </c>
      <c r="BZ231" s="142">
        <f t="shared" si="499"/>
        <v>34.449467770740867</v>
      </c>
      <c r="CA231" s="24">
        <f t="shared" si="500"/>
        <v>30.787628511728268</v>
      </c>
      <c r="CB231" s="158">
        <f t="shared" si="501"/>
        <v>-0.24351180754179869</v>
      </c>
      <c r="CC231" s="159">
        <f t="shared" si="502"/>
        <v>23.2904774429119</v>
      </c>
      <c r="CD231" s="143">
        <f t="shared" si="503"/>
        <v>0.17452000635260401</v>
      </c>
      <c r="CE231" s="142">
        <f t="shared" si="504"/>
        <v>36.160685635176698</v>
      </c>
      <c r="CF231" s="24">
        <f t="shared" si="505"/>
        <v>32.680905669355525</v>
      </c>
      <c r="CG231" s="158">
        <f t="shared" si="506"/>
        <v>-0.24562173517569724</v>
      </c>
      <c r="CH231" s="159">
        <f t="shared" si="507"/>
        <v>24.653764911735138</v>
      </c>
      <c r="CI231" s="143">
        <f t="shared" si="508"/>
        <v>0.15678387417620088</v>
      </c>
      <c r="CJ231" s="142">
        <f t="shared" si="509"/>
        <v>37.80474467178405</v>
      </c>
      <c r="CK231" s="15" t="e">
        <v>#REF!</v>
      </c>
      <c r="CL231" s="80" t="e">
        <f t="shared" si="510"/>
        <v>#REF!</v>
      </c>
      <c r="CM231" s="15"/>
      <c r="CN231" s="34">
        <v>31.06</v>
      </c>
      <c r="CO231" s="135">
        <f t="shared" si="511"/>
        <v>50679</v>
      </c>
      <c r="CP231" s="108">
        <f t="shared" si="512"/>
        <v>28.09597434464369</v>
      </c>
      <c r="CQ231" s="158">
        <f t="shared" si="513"/>
        <v>-6.8261518155202844E-2</v>
      </c>
      <c r="CR231" s="159">
        <f t="shared" si="514"/>
        <v>26.178100481828679</v>
      </c>
      <c r="CS231" s="141">
        <f t="shared" si="515"/>
        <v>0.33205105484480429</v>
      </c>
      <c r="CT231" s="142">
        <f t="shared" si="516"/>
        <v>37.425272262675186</v>
      </c>
      <c r="CU231" s="24">
        <f t="shared" si="517"/>
        <v>29.920062740680301</v>
      </c>
      <c r="CV231" s="158">
        <f t="shared" si="518"/>
        <v>-6.5749460581555702E-2</v>
      </c>
      <c r="CW231" s="159">
        <f t="shared" si="519"/>
        <v>27.952834754914267</v>
      </c>
      <c r="CX231" s="143">
        <f t="shared" si="520"/>
        <v>0.30209000440391254</v>
      </c>
      <c r="CY231" s="142">
        <f t="shared" si="521"/>
        <v>38.958614625777756</v>
      </c>
      <c r="CZ231" s="24">
        <f t="shared" si="522"/>
        <v>31.744151136716908</v>
      </c>
      <c r="DA231" s="158">
        <f t="shared" si="523"/>
        <v>-6.323740300790856E-2</v>
      </c>
      <c r="DB231" s="159">
        <f t="shared" si="524"/>
        <v>29.736733458140382</v>
      </c>
      <c r="DC231" s="143">
        <f t="shared" si="525"/>
        <v>0.27212895396302084</v>
      </c>
      <c r="DD231" s="142">
        <f t="shared" si="526"/>
        <v>40.382653779995721</v>
      </c>
      <c r="DE231" s="24">
        <f t="shared" si="527"/>
        <v>33.568239532753509</v>
      </c>
      <c r="DF231" s="158">
        <f t="shared" si="528"/>
        <v>-6.0725345434261439E-2</v>
      </c>
      <c r="DG231" s="159">
        <f t="shared" si="529"/>
        <v>31.529796591507022</v>
      </c>
      <c r="DH231" s="143">
        <f t="shared" si="530"/>
        <v>0.24216790352212925</v>
      </c>
      <c r="DI231" s="142">
        <f t="shared" si="531"/>
        <v>41.697389725329089</v>
      </c>
      <c r="DJ231" s="24">
        <f t="shared" si="532"/>
        <v>35.392327928790124</v>
      </c>
      <c r="DK231" s="158">
        <f t="shared" si="533"/>
        <v>-5.8213287860614291E-2</v>
      </c>
      <c r="DL231" s="159">
        <f t="shared" si="534"/>
        <v>33.332024155014203</v>
      </c>
      <c r="DM231" s="143">
        <f t="shared" si="535"/>
        <v>0.21220685308123743</v>
      </c>
      <c r="DN231" s="142">
        <f t="shared" si="536"/>
        <v>42.902822461777859</v>
      </c>
      <c r="DO231" s="51" t="e">
        <v>#REF!</v>
      </c>
      <c r="DP231" s="80" t="e">
        <f t="shared" si="537"/>
        <v>#REF!</v>
      </c>
      <c r="DQ231" s="15"/>
      <c r="DR231">
        <v>40.07</v>
      </c>
      <c r="DS231" s="135">
        <f t="shared" si="538"/>
        <v>50679</v>
      </c>
      <c r="DT231" s="108">
        <f t="shared" si="539"/>
        <v>-16.957901546168138</v>
      </c>
      <c r="DU231" s="158">
        <f t="shared" si="540"/>
        <v>0</v>
      </c>
      <c r="DV231" s="159">
        <f t="shared" si="541"/>
        <v>-16.957901546168138</v>
      </c>
      <c r="DW231" s="141"/>
      <c r="DX231" s="142"/>
      <c r="DY231" s="24">
        <f t="shared" si="542"/>
        <v>-6.0369522790806576</v>
      </c>
      <c r="DZ231" s="158">
        <f t="shared" si="543"/>
        <v>0</v>
      </c>
      <c r="EA231" s="159">
        <f t="shared" si="544"/>
        <v>-6.0369522790806576</v>
      </c>
      <c r="EB231" s="143"/>
      <c r="EC231" s="142"/>
      <c r="ED231" s="24">
        <f t="shared" si="545"/>
        <v>4.8839969880068246</v>
      </c>
      <c r="EE231" s="158">
        <f t="shared" si="546"/>
        <v>0</v>
      </c>
      <c r="EF231" s="159">
        <f t="shared" si="547"/>
        <v>4.8839969880068246</v>
      </c>
      <c r="EG231" s="143"/>
      <c r="EH231" s="142"/>
      <c r="EI231" s="24">
        <f t="shared" si="548"/>
        <v>15.804946255094306</v>
      </c>
      <c r="EJ231" s="158">
        <f t="shared" si="549"/>
        <v>0</v>
      </c>
      <c r="EK231" s="159">
        <f t="shared" si="550"/>
        <v>15.804946255094306</v>
      </c>
      <c r="EL231" s="143"/>
      <c r="EM231" s="142"/>
      <c r="EN231" s="24">
        <f t="shared" si="551"/>
        <v>26.725895522181791</v>
      </c>
      <c r="EO231" s="158">
        <f t="shared" si="552"/>
        <v>0</v>
      </c>
      <c r="EP231" s="159">
        <f t="shared" si="553"/>
        <v>26.725895522181791</v>
      </c>
      <c r="EQ231" s="143"/>
      <c r="ER231" s="142"/>
      <c r="ES231" s="51"/>
      <c r="ET231" s="80"/>
      <c r="EU231" s="67"/>
      <c r="EV231" s="34"/>
    </row>
    <row r="232" spans="1:152" ht="16" thickBot="1">
      <c r="A232">
        <f t="shared" si="456"/>
        <v>2038</v>
      </c>
      <c r="B232" s="13">
        <v>50710</v>
      </c>
      <c r="C232" s="20">
        <f t="shared" si="436"/>
        <v>3.5574502288683947</v>
      </c>
      <c r="D232" s="108">
        <f t="shared" si="437"/>
        <v>21.005734987379604</v>
      </c>
      <c r="E232" s="158">
        <f t="shared" si="438"/>
        <v>-0.16145663737005148</v>
      </c>
      <c r="F232" s="159">
        <f t="shared" si="554"/>
        <v>17.614219650830854</v>
      </c>
      <c r="G232" s="141">
        <f t="shared" si="439"/>
        <v>0.36629006012056642</v>
      </c>
      <c r="H232" s="80">
        <f t="shared" si="555"/>
        <v>28.699926918783568</v>
      </c>
      <c r="I232" s="24">
        <f t="shared" si="440"/>
        <v>27.408242835836035</v>
      </c>
      <c r="J232" s="158">
        <f t="shared" si="441"/>
        <v>-0.17620233539006236</v>
      </c>
      <c r="K232" s="159">
        <f t="shared" si="556"/>
        <v>22.578846439223781</v>
      </c>
      <c r="L232" s="143">
        <f t="shared" si="442"/>
        <v>0.34007833562985246</v>
      </c>
      <c r="M232" s="142">
        <f t="shared" si="443"/>
        <v>36.72919244198598</v>
      </c>
      <c r="N232" s="24">
        <f t="shared" si="444"/>
        <v>33.810750684292458</v>
      </c>
      <c r="O232" s="158">
        <f t="shared" si="445"/>
        <v>-0.19094803341007327</v>
      </c>
      <c r="P232" s="159">
        <f t="shared" si="557"/>
        <v>27.354654333008526</v>
      </c>
      <c r="Q232" s="143">
        <f t="shared" si="446"/>
        <v>0.31386661113913844</v>
      </c>
      <c r="R232" s="142">
        <f t="shared" si="558"/>
        <v>44.422816421641635</v>
      </c>
      <c r="S232" s="24">
        <f t="shared" si="447"/>
        <v>40.213258532748895</v>
      </c>
      <c r="T232" s="158">
        <f t="shared" si="448"/>
        <v>-0.20569373143008418</v>
      </c>
      <c r="U232" s="159">
        <f t="shared" si="449"/>
        <v>31.941643332185102</v>
      </c>
      <c r="V232" s="143">
        <f t="shared" si="450"/>
        <v>0.28765488664842442</v>
      </c>
      <c r="W232" s="142">
        <f t="shared" si="451"/>
        <v>51.780798857750561</v>
      </c>
      <c r="X232" s="24">
        <f t="shared" si="452"/>
        <v>46.615766381205319</v>
      </c>
      <c r="Y232" s="158">
        <f t="shared" si="453"/>
        <v>-0.22043942945009506</v>
      </c>
      <c r="Z232" s="159">
        <f t="shared" si="559"/>
        <v>36.339813436753495</v>
      </c>
      <c r="AA232" s="143">
        <f t="shared" si="454"/>
        <v>0.26144316215771041</v>
      </c>
      <c r="AB232" s="142">
        <f t="shared" si="560"/>
        <v>58.803139750312731</v>
      </c>
      <c r="AC232" s="144" t="e">
        <v>#REF!</v>
      </c>
      <c r="AD232" s="80" t="e">
        <f t="shared" si="457"/>
        <v>#REF!</v>
      </c>
      <c r="AE232">
        <v>22.44</v>
      </c>
      <c r="AG232" s="135">
        <f t="shared" si="458"/>
        <v>50710</v>
      </c>
      <c r="AH232" s="108">
        <f t="shared" si="459"/>
        <v>27.808197827130659</v>
      </c>
      <c r="AI232" s="158">
        <f t="shared" si="460"/>
        <v>-7.8506429526197505E-2</v>
      </c>
      <c r="AJ232" s="159">
        <f t="shared" si="461"/>
        <v>25.625075504164467</v>
      </c>
      <c r="AK232" s="143">
        <f t="shared" si="462"/>
        <v>0.25215152242403532</v>
      </c>
      <c r="AL232" s="142">
        <f t="shared" si="463"/>
        <v>34.820077245110404</v>
      </c>
      <c r="AM232" s="24">
        <f t="shared" si="464"/>
        <v>29.52572287373431</v>
      </c>
      <c r="AN232" s="158">
        <f t="shared" si="465"/>
        <v>-9.0910213978063939E-2</v>
      </c>
      <c r="AO232" s="159">
        <f t="shared" si="466"/>
        <v>26.841533089426104</v>
      </c>
      <c r="AP232" s="143">
        <f t="shared" si="467"/>
        <v>0.23166657004996272</v>
      </c>
      <c r="AQ232" s="142">
        <f t="shared" si="468"/>
        <v>36.365845820138063</v>
      </c>
      <c r="AR232" s="24">
        <f t="shared" si="469"/>
        <v>31.243247920337954</v>
      </c>
      <c r="AS232" s="158">
        <f t="shared" si="470"/>
        <v>-0.10331399842993032</v>
      </c>
      <c r="AT232" s="159">
        <f t="shared" si="471"/>
        <v>28.015383053750234</v>
      </c>
      <c r="AU232" s="143">
        <f t="shared" si="472"/>
        <v>0.21118161767589017</v>
      </c>
      <c r="AV232" s="142">
        <f t="shared" si="473"/>
        <v>37.841247557603815</v>
      </c>
      <c r="AW232" s="24">
        <f t="shared" si="474"/>
        <v>32.960772966941597</v>
      </c>
      <c r="AX232" s="158">
        <f t="shared" si="475"/>
        <v>-0.11571778288179667</v>
      </c>
      <c r="AY232" s="159">
        <f t="shared" si="476"/>
        <v>29.146625397136855</v>
      </c>
      <c r="AZ232" s="143">
        <f t="shared" si="477"/>
        <v>0.19069666530181767</v>
      </c>
      <c r="BA232" s="142">
        <f t="shared" si="478"/>
        <v>39.246282457507654</v>
      </c>
      <c r="BB232" s="24">
        <f t="shared" si="455"/>
        <v>34.678298013545245</v>
      </c>
      <c r="BC232" s="158">
        <f t="shared" si="479"/>
        <v>-0.12812156733366309</v>
      </c>
      <c r="BD232" s="159">
        <f t="shared" si="480"/>
        <v>30.235260119585973</v>
      </c>
      <c r="BE232" s="143">
        <f t="shared" si="481"/>
        <v>0.17021171292774512</v>
      </c>
      <c r="BF232" s="142">
        <f t="shared" si="482"/>
        <v>40.580950519849601</v>
      </c>
      <c r="BG232" s="153" t="e">
        <v>#REF!</v>
      </c>
      <c r="BH232" s="80" t="e">
        <f t="shared" si="483"/>
        <v>#REF!</v>
      </c>
      <c r="BI232" s="24">
        <v>25.5</v>
      </c>
      <c r="BJ232" s="154">
        <v>26.86</v>
      </c>
      <c r="BK232" s="135">
        <f t="shared" si="484"/>
        <v>50710</v>
      </c>
      <c r="BL232" s="108">
        <f t="shared" si="485"/>
        <v>25.659111886909006</v>
      </c>
      <c r="BM232" s="158">
        <f t="shared" si="486"/>
        <v>-0.23779642725316966</v>
      </c>
      <c r="BN232" s="159">
        <f t="shared" si="487"/>
        <v>19.55746675371271</v>
      </c>
      <c r="BO232" s="141">
        <f t="shared" si="488"/>
        <v>0.22256371107921183</v>
      </c>
      <c r="BP232" s="142">
        <f t="shared" si="489"/>
        <v>31.369899051456191</v>
      </c>
      <c r="BQ232" s="24">
        <f t="shared" si="490"/>
        <v>27.593961461538139</v>
      </c>
      <c r="BR232" s="158">
        <f t="shared" si="491"/>
        <v>-0.23995268449659574</v>
      </c>
      <c r="BS232" s="159">
        <f t="shared" si="492"/>
        <v>20.972716332946455</v>
      </c>
      <c r="BT232" s="143">
        <f t="shared" si="493"/>
        <v>0.20443813043781911</v>
      </c>
      <c r="BU232" s="142">
        <f t="shared" si="494"/>
        <v>33.235219354108224</v>
      </c>
      <c r="BV232" s="24">
        <f t="shared" si="495"/>
        <v>29.528811036167273</v>
      </c>
      <c r="BW232" s="158">
        <f t="shared" si="496"/>
        <v>-0.24210894174002182</v>
      </c>
      <c r="BX232" s="159">
        <f t="shared" si="497"/>
        <v>22.379621845359736</v>
      </c>
      <c r="BY232" s="143">
        <f t="shared" si="498"/>
        <v>0.18631254979642636</v>
      </c>
      <c r="BZ232" s="142">
        <f t="shared" si="499"/>
        <v>35.030399112772457</v>
      </c>
      <c r="CA232" s="24">
        <f t="shared" si="500"/>
        <v>31.463660610796406</v>
      </c>
      <c r="CB232" s="158">
        <f t="shared" si="501"/>
        <v>-0.2442651989834479</v>
      </c>
      <c r="CC232" s="159">
        <f t="shared" si="502"/>
        <v>23.778183290952551</v>
      </c>
      <c r="CD232" s="143">
        <f t="shared" si="503"/>
        <v>0.16818696915503362</v>
      </c>
      <c r="CE232" s="142">
        <f t="shared" si="504"/>
        <v>36.755438327448864</v>
      </c>
      <c r="CF232" s="24">
        <f t="shared" si="505"/>
        <v>33.398510185425543</v>
      </c>
      <c r="CG232" s="158">
        <f t="shared" si="506"/>
        <v>-0.24642145622687395</v>
      </c>
      <c r="CH232" s="159">
        <f t="shared" si="507"/>
        <v>25.1684006697249</v>
      </c>
      <c r="CI232" s="143">
        <f t="shared" si="508"/>
        <v>0.15006138851364087</v>
      </c>
      <c r="CJ232" s="142">
        <f t="shared" si="509"/>
        <v>38.410336998137474</v>
      </c>
      <c r="CK232" s="15" t="e">
        <v>#REF!</v>
      </c>
      <c r="CL232" s="80" t="e">
        <f t="shared" si="510"/>
        <v>#REF!</v>
      </c>
      <c r="CM232" s="15"/>
      <c r="CN232" s="34">
        <v>24.04</v>
      </c>
      <c r="CO232" s="135">
        <f t="shared" si="511"/>
        <v>50710</v>
      </c>
      <c r="CP232" s="108">
        <f t="shared" si="512"/>
        <v>28.71290333299817</v>
      </c>
      <c r="CQ232" s="158">
        <f t="shared" si="513"/>
        <v>-6.7411909583071319E-2</v>
      </c>
      <c r="CR232" s="159">
        <f t="shared" si="514"/>
        <v>26.777311689646631</v>
      </c>
      <c r="CS232" s="141">
        <f t="shared" si="515"/>
        <v>0.32191786142133938</v>
      </c>
      <c r="CT232" s="142">
        <f t="shared" si="516"/>
        <v>37.956099769154591</v>
      </c>
      <c r="CU232" s="24">
        <f t="shared" si="517"/>
        <v>30.577044905160015</v>
      </c>
      <c r="CV232" s="158">
        <f t="shared" si="518"/>
        <v>-6.4844692465263587E-2</v>
      </c>
      <c r="CW232" s="159">
        <f t="shared" si="519"/>
        <v>28.594285831788358</v>
      </c>
      <c r="CX232" s="143">
        <f t="shared" si="520"/>
        <v>0.2912989288115716</v>
      </c>
      <c r="CY232" s="142">
        <f t="shared" si="521"/>
        <v>39.484105332256448</v>
      </c>
      <c r="CZ232" s="24">
        <f t="shared" si="522"/>
        <v>32.44118647732185</v>
      </c>
      <c r="DA232" s="158">
        <f t="shared" si="523"/>
        <v>-6.2277475347455855E-2</v>
      </c>
      <c r="DB232" s="159">
        <f t="shared" si="524"/>
        <v>30.420831286238219</v>
      </c>
      <c r="DC232" s="143">
        <f t="shared" si="525"/>
        <v>0.26067999620180404</v>
      </c>
      <c r="DD232" s="142">
        <f t="shared" si="526"/>
        <v>40.897954845012123</v>
      </c>
      <c r="DE232" s="24">
        <f t="shared" si="527"/>
        <v>34.305328049483691</v>
      </c>
      <c r="DF232" s="158">
        <f t="shared" si="528"/>
        <v>-5.9710258229648122E-2</v>
      </c>
      <c r="DG232" s="159">
        <f t="shared" si="529"/>
        <v>32.256948052996229</v>
      </c>
      <c r="DH232" s="143">
        <f t="shared" si="530"/>
        <v>0.23006106359203637</v>
      </c>
      <c r="DI232" s="142">
        <f t="shared" si="531"/>
        <v>42.19764830742163</v>
      </c>
      <c r="DJ232" s="24">
        <f t="shared" si="532"/>
        <v>36.169469621645533</v>
      </c>
      <c r="DK232" s="158">
        <f t="shared" si="533"/>
        <v>-5.714304111184039E-2</v>
      </c>
      <c r="DL232" s="159">
        <f t="shared" si="534"/>
        <v>34.102636132062379</v>
      </c>
      <c r="DM232" s="143">
        <f t="shared" si="535"/>
        <v>0.19944213098226871</v>
      </c>
      <c r="DN232" s="142">
        <f t="shared" si="536"/>
        <v>43.383185719484949</v>
      </c>
      <c r="DO232" s="51" t="e">
        <v>#REF!</v>
      </c>
      <c r="DP232" s="80" t="e">
        <f t="shared" si="537"/>
        <v>#REF!</v>
      </c>
      <c r="DQ232" s="15"/>
      <c r="DR232">
        <v>33.82</v>
      </c>
      <c r="DS232" s="135">
        <f t="shared" si="538"/>
        <v>50710</v>
      </c>
      <c r="DT232" s="108">
        <f t="shared" si="539"/>
        <v>-17.330261689908337</v>
      </c>
      <c r="DU232" s="158">
        <f t="shared" si="540"/>
        <v>0</v>
      </c>
      <c r="DV232" s="159">
        <f t="shared" si="541"/>
        <v>-17.330261689908337</v>
      </c>
      <c r="DW232" s="141"/>
      <c r="DX232" s="142"/>
      <c r="DY232" s="24">
        <f t="shared" si="542"/>
        <v>-6.1695111580357676</v>
      </c>
      <c r="DZ232" s="158">
        <f t="shared" si="543"/>
        <v>0</v>
      </c>
      <c r="EA232" s="159">
        <f t="shared" si="544"/>
        <v>-6.1695111580357676</v>
      </c>
      <c r="EB232" s="143"/>
      <c r="EC232" s="142"/>
      <c r="ED232" s="24">
        <f t="shared" si="545"/>
        <v>4.9912393738367999</v>
      </c>
      <c r="EE232" s="158">
        <f t="shared" si="546"/>
        <v>0</v>
      </c>
      <c r="EF232" s="159">
        <f t="shared" si="547"/>
        <v>4.9912393738367999</v>
      </c>
      <c r="EG232" s="143"/>
      <c r="EH232" s="142"/>
      <c r="EI232" s="24">
        <f t="shared" si="548"/>
        <v>16.151989905709367</v>
      </c>
      <c r="EJ232" s="158">
        <f t="shared" si="549"/>
        <v>0</v>
      </c>
      <c r="EK232" s="159">
        <f t="shared" si="550"/>
        <v>16.151989905709367</v>
      </c>
      <c r="EL232" s="143"/>
      <c r="EM232" s="142"/>
      <c r="EN232" s="24">
        <f t="shared" si="551"/>
        <v>27.312740437581937</v>
      </c>
      <c r="EO232" s="158">
        <f t="shared" si="552"/>
        <v>0</v>
      </c>
      <c r="EP232" s="159">
        <f t="shared" si="553"/>
        <v>27.312740437581937</v>
      </c>
      <c r="EQ232" s="143"/>
      <c r="ER232" s="142"/>
      <c r="ES232" s="51"/>
      <c r="ET232" s="80"/>
      <c r="EU232" s="67"/>
      <c r="EV232" s="34"/>
    </row>
    <row r="233" spans="1:152" ht="16" thickBot="1">
      <c r="A233">
        <f t="shared" si="456"/>
        <v>2038</v>
      </c>
      <c r="B233" s="13">
        <v>50740</v>
      </c>
      <c r="C233" s="20">
        <f t="shared" si="436"/>
        <v>3.7219995530923882</v>
      </c>
      <c r="D233" s="108">
        <f t="shared" si="437"/>
        <v>21.977352093629634</v>
      </c>
      <c r="E233" s="158">
        <f t="shared" si="438"/>
        <v>-0.16369438120089955</v>
      </c>
      <c r="F233" s="159">
        <f t="shared" si="554"/>
        <v>18.379783042228638</v>
      </c>
      <c r="G233" s="141">
        <f t="shared" si="439"/>
        <v>0.36231228133414439</v>
      </c>
      <c r="H233" s="80">
        <f t="shared" si="555"/>
        <v>29.940016668356321</v>
      </c>
      <c r="I233" s="24">
        <f t="shared" si="440"/>
        <v>28.676006977750266</v>
      </c>
      <c r="J233" s="158">
        <f t="shared" si="441"/>
        <v>-0.17912213926063042</v>
      </c>
      <c r="K233" s="159">
        <f t="shared" si="556"/>
        <v>23.539499262442874</v>
      </c>
      <c r="L233" s="143">
        <f t="shared" si="442"/>
        <v>0.33488813747725293</v>
      </c>
      <c r="M233" s="142">
        <f t="shared" si="443"/>
        <v>38.279261544813764</v>
      </c>
      <c r="N233" s="24">
        <f t="shared" si="444"/>
        <v>35.374661861870898</v>
      </c>
      <c r="O233" s="158">
        <f t="shared" si="445"/>
        <v>-0.19454989732036132</v>
      </c>
      <c r="P233" s="159">
        <f t="shared" si="557"/>
        <v>28.492525028901412</v>
      </c>
      <c r="Q233" s="143">
        <f t="shared" si="446"/>
        <v>0.30746399362036148</v>
      </c>
      <c r="R233" s="142">
        <f t="shared" si="558"/>
        <v>46.251096670891613</v>
      </c>
      <c r="S233" s="24">
        <f t="shared" si="447"/>
        <v>42.073316745991534</v>
      </c>
      <c r="T233" s="158">
        <f t="shared" si="448"/>
        <v>-0.20997765538009222</v>
      </c>
      <c r="U233" s="159">
        <f t="shared" si="449"/>
        <v>33.238860341604259</v>
      </c>
      <c r="V233" s="143">
        <f t="shared" si="450"/>
        <v>0.28003984976346996</v>
      </c>
      <c r="W233" s="142">
        <f t="shared" si="451"/>
        <v>53.85552204658989</v>
      </c>
      <c r="X233" s="24">
        <f t="shared" si="452"/>
        <v>48.771971630112162</v>
      </c>
      <c r="Y233" s="158">
        <f t="shared" si="453"/>
        <v>-0.22540541343982312</v>
      </c>
      <c r="Z233" s="159">
        <f t="shared" si="559"/>
        <v>37.778505200551407</v>
      </c>
      <c r="AA233" s="143">
        <f t="shared" si="454"/>
        <v>0.25261570590657856</v>
      </c>
      <c r="AB233" s="142">
        <f t="shared" si="560"/>
        <v>61.092537671908566</v>
      </c>
      <c r="AC233" s="144" t="e">
        <v>#REF!</v>
      </c>
      <c r="AD233" s="80" t="e">
        <f t="shared" si="457"/>
        <v>#REF!</v>
      </c>
      <c r="AE233">
        <v>24.73</v>
      </c>
      <c r="AG233" s="135">
        <f t="shared" si="458"/>
        <v>50740</v>
      </c>
      <c r="AH233" s="108">
        <f t="shared" si="459"/>
        <v>29.094461826893497</v>
      </c>
      <c r="AI233" s="158">
        <f t="shared" si="460"/>
        <v>-8.7795692255031296E-2</v>
      </c>
      <c r="AJ233" s="159">
        <f t="shared" si="461"/>
        <v>26.5400934100138</v>
      </c>
      <c r="AK233" s="143">
        <f t="shared" si="462"/>
        <v>0.23681022837552623</v>
      </c>
      <c r="AL233" s="142">
        <f t="shared" si="463"/>
        <v>35.984327976583174</v>
      </c>
      <c r="AM233" s="24">
        <f t="shared" si="464"/>
        <v>30.891430735694566</v>
      </c>
      <c r="AN233" s="158">
        <f t="shared" si="465"/>
        <v>-0.10077321188745254</v>
      </c>
      <c r="AO233" s="159">
        <f t="shared" si="466"/>
        <v>27.778402040659852</v>
      </c>
      <c r="AP233" s="143">
        <f t="shared" si="467"/>
        <v>0.21537774761649958</v>
      </c>
      <c r="AQ233" s="142">
        <f t="shared" si="468"/>
        <v>37.544757508199567</v>
      </c>
      <c r="AR233" s="24">
        <f t="shared" si="469"/>
        <v>32.688399644495632</v>
      </c>
      <c r="AS233" s="158">
        <f t="shared" si="470"/>
        <v>-0.11375073151987374</v>
      </c>
      <c r="AT233" s="159">
        <f t="shared" si="471"/>
        <v>28.970070272720275</v>
      </c>
      <c r="AU233" s="143">
        <f t="shared" si="472"/>
        <v>0.19394526685747293</v>
      </c>
      <c r="AV233" s="142">
        <f t="shared" si="473"/>
        <v>39.028160036691055</v>
      </c>
      <c r="AW233" s="24">
        <f t="shared" si="474"/>
        <v>34.485368553296702</v>
      </c>
      <c r="AX233" s="158">
        <f t="shared" si="475"/>
        <v>-0.12672825115229497</v>
      </c>
      <c r="AY233" s="159">
        <f t="shared" si="476"/>
        <v>30.115098106195063</v>
      </c>
      <c r="AZ233" s="143">
        <f t="shared" si="477"/>
        <v>0.17251278609844628</v>
      </c>
      <c r="BA233" s="142">
        <f t="shared" si="478"/>
        <v>40.434535562057661</v>
      </c>
      <c r="BB233" s="24">
        <f t="shared" si="455"/>
        <v>36.282337462097772</v>
      </c>
      <c r="BC233" s="158">
        <f t="shared" si="479"/>
        <v>-0.13970577078471619</v>
      </c>
      <c r="BD233" s="159">
        <f t="shared" si="480"/>
        <v>31.213485541084218</v>
      </c>
      <c r="BE233" s="143">
        <f t="shared" si="481"/>
        <v>0.15108030533941963</v>
      </c>
      <c r="BF233" s="142">
        <f t="shared" si="482"/>
        <v>41.763884084299363</v>
      </c>
      <c r="BG233" s="153" t="e">
        <v>#REF!</v>
      </c>
      <c r="BH233" s="80" t="e">
        <f t="shared" si="483"/>
        <v>#REF!</v>
      </c>
      <c r="BI233" s="24">
        <v>25.51</v>
      </c>
      <c r="BJ233" s="154">
        <v>26.76</v>
      </c>
      <c r="BK233" s="135">
        <f t="shared" si="484"/>
        <v>50740</v>
      </c>
      <c r="BL233" s="108">
        <f t="shared" si="485"/>
        <v>26.845970240376896</v>
      </c>
      <c r="BM233" s="158">
        <f t="shared" si="486"/>
        <v>-0.23911909954518823</v>
      </c>
      <c r="BN233" s="159">
        <f t="shared" si="487"/>
        <v>20.426586010081053</v>
      </c>
      <c r="BO233" s="141">
        <f t="shared" si="488"/>
        <v>0.21144527733750024</v>
      </c>
      <c r="BP233" s="142">
        <f t="shared" si="489"/>
        <v>32.522423863247667</v>
      </c>
      <c r="BQ233" s="24">
        <f t="shared" si="490"/>
        <v>28.870315990496188</v>
      </c>
      <c r="BR233" s="158">
        <f t="shared" si="491"/>
        <v>-0.24137509414245825</v>
      </c>
      <c r="BS233" s="159">
        <f t="shared" si="492"/>
        <v>21.901740750367651</v>
      </c>
      <c r="BT233" s="143">
        <f t="shared" si="493"/>
        <v>0.19248130069508818</v>
      </c>
      <c r="BU233" s="142">
        <f t="shared" si="494"/>
        <v>34.427311963825098</v>
      </c>
      <c r="BV233" s="24">
        <f t="shared" si="495"/>
        <v>30.894661740615479</v>
      </c>
      <c r="BW233" s="158">
        <f t="shared" si="496"/>
        <v>-0.24363108873972827</v>
      </c>
      <c r="BX233" s="159">
        <f t="shared" si="497"/>
        <v>23.3677616645037</v>
      </c>
      <c r="BY233" s="143">
        <f t="shared" si="498"/>
        <v>0.17351732405267606</v>
      </c>
      <c r="BZ233" s="142">
        <f t="shared" si="499"/>
        <v>36.255420773359674</v>
      </c>
      <c r="CA233" s="24">
        <f t="shared" si="500"/>
        <v>32.919007490734771</v>
      </c>
      <c r="CB233" s="158">
        <f t="shared" si="501"/>
        <v>-0.24588708333699827</v>
      </c>
      <c r="CC233" s="159">
        <f t="shared" si="502"/>
        <v>24.8246487524892</v>
      </c>
      <c r="CD233" s="143">
        <f t="shared" si="503"/>
        <v>0.15455334741026394</v>
      </c>
      <c r="CE233" s="142">
        <f t="shared" si="504"/>
        <v>38.00675029185139</v>
      </c>
      <c r="CF233" s="24">
        <f t="shared" si="505"/>
        <v>34.943353240854066</v>
      </c>
      <c r="CG233" s="158">
        <f t="shared" si="506"/>
        <v>-0.24814307793426829</v>
      </c>
      <c r="CH233" s="159">
        <f t="shared" si="507"/>
        <v>26.27240201432415</v>
      </c>
      <c r="CI233" s="143">
        <f t="shared" si="508"/>
        <v>0.13558937076785177</v>
      </c>
      <c r="CJ233" s="142">
        <f t="shared" si="509"/>
        <v>39.681300519300237</v>
      </c>
      <c r="CK233" s="15" t="e">
        <v>#REF!</v>
      </c>
      <c r="CL233" s="80" t="e">
        <f t="shared" si="510"/>
        <v>#REF!</v>
      </c>
      <c r="CM233" s="15"/>
      <c r="CN233" s="34">
        <v>25.47</v>
      </c>
      <c r="CO233" s="135">
        <f t="shared" si="511"/>
        <v>50740</v>
      </c>
      <c r="CP233" s="108">
        <f t="shared" si="512"/>
        <v>30.041014349594626</v>
      </c>
      <c r="CQ233" s="158">
        <f t="shared" si="513"/>
        <v>-6.5582891129177062E-2</v>
      </c>
      <c r="CR233" s="159">
        <f t="shared" si="514"/>
        <v>28.070837776095118</v>
      </c>
      <c r="CS233" s="141">
        <f t="shared" si="515"/>
        <v>0.30010334780138004</v>
      </c>
      <c r="CT233" s="142">
        <f t="shared" si="516"/>
        <v>39.056423327257271</v>
      </c>
      <c r="CU233" s="24">
        <f t="shared" si="517"/>
        <v>31.991381509248288</v>
      </c>
      <c r="CV233" s="158">
        <f t="shared" si="518"/>
        <v>-6.2896927770468042E-2</v>
      </c>
      <c r="CW233" s="159">
        <f t="shared" si="519"/>
        <v>29.97922189718361</v>
      </c>
      <c r="CX233" s="143">
        <f t="shared" si="520"/>
        <v>0.26806814107805998</v>
      </c>
      <c r="CY233" s="142">
        <f t="shared" si="521"/>
        <v>40.567251680951493</v>
      </c>
      <c r="CZ233" s="24">
        <f t="shared" si="522"/>
        <v>33.941748668901944</v>
      </c>
      <c r="DA233" s="158">
        <f t="shared" si="523"/>
        <v>-6.0210964411759035E-2</v>
      </c>
      <c r="DB233" s="159">
        <f t="shared" si="524"/>
        <v>31.898083247725822</v>
      </c>
      <c r="DC233" s="143">
        <f t="shared" si="525"/>
        <v>0.23603293435473993</v>
      </c>
      <c r="DD233" s="142">
        <f t="shared" si="526"/>
        <v>41.95311920435396</v>
      </c>
      <c r="DE233" s="24">
        <f t="shared" si="527"/>
        <v>35.892115828555603</v>
      </c>
      <c r="DF233" s="158">
        <f t="shared" si="528"/>
        <v>-5.7525001053050022E-2</v>
      </c>
      <c r="DG233" s="159">
        <f t="shared" si="529"/>
        <v>33.82742182772175</v>
      </c>
      <c r="DH233" s="143">
        <f t="shared" si="530"/>
        <v>0.20399772763141999</v>
      </c>
      <c r="DI233" s="142">
        <f t="shared" si="531"/>
        <v>43.214025897464666</v>
      </c>
      <c r="DJ233" s="24">
        <f t="shared" si="532"/>
        <v>37.842482988209262</v>
      </c>
      <c r="DK233" s="158">
        <f t="shared" si="533"/>
        <v>-5.4839037694341008E-2</v>
      </c>
      <c r="DL233" s="159">
        <f t="shared" si="534"/>
        <v>35.767237637171391</v>
      </c>
      <c r="DM233" s="143">
        <f t="shared" si="535"/>
        <v>0.17196252090809994</v>
      </c>
      <c r="DN233" s="142">
        <f t="shared" si="536"/>
        <v>44.349971760283616</v>
      </c>
      <c r="DO233" s="51" t="e">
        <v>#REF!</v>
      </c>
      <c r="DP233" s="80" t="e">
        <f t="shared" si="537"/>
        <v>#REF!</v>
      </c>
      <c r="DQ233" s="15"/>
      <c r="DR233">
        <v>33.49</v>
      </c>
      <c r="DS233" s="135">
        <f t="shared" si="538"/>
        <v>50740</v>
      </c>
      <c r="DT233" s="108">
        <f t="shared" si="539"/>
        <v>-18.131870332682372</v>
      </c>
      <c r="DU233" s="158">
        <f t="shared" si="540"/>
        <v>0</v>
      </c>
      <c r="DV233" s="159">
        <f t="shared" si="541"/>
        <v>-18.131870332682372</v>
      </c>
      <c r="DW233" s="141"/>
      <c r="DX233" s="142"/>
      <c r="DY233" s="24">
        <f t="shared" si="542"/>
        <v>-6.4548809668974645</v>
      </c>
      <c r="DZ233" s="158">
        <f t="shared" si="543"/>
        <v>0</v>
      </c>
      <c r="EA233" s="159">
        <f t="shared" si="544"/>
        <v>-6.4548809668974645</v>
      </c>
      <c r="EB233" s="143"/>
      <c r="EC233" s="142"/>
      <c r="ED233" s="24">
        <f t="shared" si="545"/>
        <v>5.2221083988874435</v>
      </c>
      <c r="EE233" s="158">
        <f t="shared" si="546"/>
        <v>0</v>
      </c>
      <c r="EF233" s="159">
        <f t="shared" si="547"/>
        <v>5.2221083988874435</v>
      </c>
      <c r="EG233" s="143"/>
      <c r="EH233" s="142"/>
      <c r="EI233" s="24">
        <f t="shared" si="548"/>
        <v>16.899097764672351</v>
      </c>
      <c r="EJ233" s="158">
        <f t="shared" si="549"/>
        <v>0</v>
      </c>
      <c r="EK233" s="159">
        <f t="shared" si="550"/>
        <v>16.899097764672351</v>
      </c>
      <c r="EL233" s="143"/>
      <c r="EM233" s="142"/>
      <c r="EN233" s="24">
        <f t="shared" si="551"/>
        <v>28.57608713045726</v>
      </c>
      <c r="EO233" s="158">
        <f t="shared" si="552"/>
        <v>0</v>
      </c>
      <c r="EP233" s="159">
        <f t="shared" si="553"/>
        <v>28.57608713045726</v>
      </c>
      <c r="EQ233" s="143"/>
      <c r="ER233" s="142"/>
      <c r="ES233" s="51"/>
      <c r="ET233" s="80"/>
      <c r="EU233" s="67"/>
      <c r="EV233" s="34"/>
    </row>
    <row r="234" spans="1:152" ht="16" thickBot="1">
      <c r="A234">
        <f t="shared" ref="A234:A245" si="561">YEAR(B234)</f>
        <v>2039</v>
      </c>
      <c r="B234" s="13">
        <v>50771</v>
      </c>
      <c r="C234" s="20">
        <f t="shared" si="436"/>
        <v>3.9924498703291409</v>
      </c>
      <c r="D234" s="108">
        <f t="shared" si="437"/>
        <v>23.574284538397826</v>
      </c>
      <c r="E234" s="158">
        <f t="shared" ref="E234:E245" si="562">$C$16*D234+$D$16</f>
        <v>-0.16737229681557336</v>
      </c>
      <c r="F234" s="159">
        <f t="shared" ref="F234:F245" si="563">D234*(1+E234)</f>
        <v>19.628602389422326</v>
      </c>
      <c r="G234" s="141">
        <f t="shared" ref="G234:G245" si="564">$E$16*D234+$F$16</f>
        <v>0.35577447548317032</v>
      </c>
      <c r="H234" s="80">
        <f t="shared" ref="H234:H245" si="565">D234*(1+G234)</f>
        <v>31.961413254937327</v>
      </c>
      <c r="I234" s="24">
        <f t="shared" si="440"/>
        <v>30.759681377381067</v>
      </c>
      <c r="J234" s="158">
        <f t="shared" ref="J234:J245" si="566">$C$16*I234+$D$16</f>
        <v>-0.18392107652025297</v>
      </c>
      <c r="K234" s="159">
        <f t="shared" ref="K234:K245" si="567">I234*(1+J234)</f>
        <v>25.102327665033162</v>
      </c>
      <c r="L234" s="143">
        <f t="shared" ref="L234:L245" si="568">$E$16*I234+$F$16</f>
        <v>0.32635762090714926</v>
      </c>
      <c r="M234" s="142">
        <f t="shared" ref="M234:M245" si="569">I234*(1+L234)</f>
        <v>40.798337811565098</v>
      </c>
      <c r="N234" s="24">
        <f t="shared" ref="N234:N297" si="570">$C234*$D$20</f>
        <v>37.945078216364308</v>
      </c>
      <c r="O234" s="158">
        <f t="shared" ref="O234:O245" si="571">$C$16*N234+$D$16</f>
        <v>-0.2004698562249326</v>
      </c>
      <c r="P234" s="159">
        <f t="shared" ref="P234:P245" si="572">N234*(1+O234)</f>
        <v>30.338233841885934</v>
      </c>
      <c r="Q234" s="143">
        <f t="shared" ref="Q234:Q245" si="573">$E$16*N234+$F$16</f>
        <v>0.2969407663311282</v>
      </c>
      <c r="R234" s="142">
        <f t="shared" ref="R234:R245" si="574">N234*(1+Q234)</f>
        <v>49.212518820426119</v>
      </c>
      <c r="S234" s="24">
        <f t="shared" ref="S234:S297" si="575">$C234*$E$20</f>
        <v>45.130475055347553</v>
      </c>
      <c r="T234" s="158">
        <f t="shared" ref="T234:T245" si="576">$C$16*S234+$D$16</f>
        <v>-0.21701863592961224</v>
      </c>
      <c r="U234" s="159">
        <f t="shared" ref="U234:U245" si="577">S234*(1+T234)</f>
        <v>35.336320919980636</v>
      </c>
      <c r="V234" s="143">
        <f t="shared" ref="V234:V245" si="578">$E$16*S234+$F$16</f>
        <v>0.26752391175510715</v>
      </c>
      <c r="W234" s="142">
        <f t="shared" ref="W234:W245" si="579">S234*(1+V234)</f>
        <v>57.203956281520419</v>
      </c>
      <c r="X234" s="24">
        <f t="shared" ref="X234:X297" si="580">$C234*$F$20</f>
        <v>52.31587189433079</v>
      </c>
      <c r="Y234" s="158">
        <f t="shared" ref="Y234:Y245" si="581">$C$16*X234+$D$16</f>
        <v>-0.23356741563429184</v>
      </c>
      <c r="Z234" s="159">
        <f t="shared" ref="Z234:Z245" si="582">X234*(1+Y234)</f>
        <v>40.096588899317261</v>
      </c>
      <c r="AA234" s="143">
        <f t="shared" ref="AA234:AA245" si="583">$E$16*X234+$F$16</f>
        <v>0.23810705717908615</v>
      </c>
      <c r="AB234" s="142">
        <f t="shared" ref="AB234:AB245" si="584">X234*(1+AA234)</f>
        <v>64.772650194847955</v>
      </c>
      <c r="AC234" s="144" t="e">
        <v>#REF!</v>
      </c>
      <c r="AD234" s="80" t="e">
        <f t="shared" si="457"/>
        <v>#REF!</v>
      </c>
      <c r="AE234">
        <v>42.26</v>
      </c>
      <c r="AG234" s="135">
        <f t="shared" si="458"/>
        <v>50771</v>
      </c>
      <c r="AH234" s="108">
        <f t="shared" si="459"/>
        <v>31.208542260991983</v>
      </c>
      <c r="AI234" s="158">
        <f t="shared" si="460"/>
        <v>-0.10306335782434579</v>
      </c>
      <c r="AJ234" s="159">
        <f t="shared" si="461"/>
        <v>27.992085102771146</v>
      </c>
      <c r="AK234" s="143">
        <f t="shared" si="462"/>
        <v>0.21159555270421415</v>
      </c>
      <c r="AL234" s="142">
        <f t="shared" si="463"/>
        <v>37.812131009799408</v>
      </c>
      <c r="AM234" s="24">
        <f t="shared" si="464"/>
        <v>33.136083676457126</v>
      </c>
      <c r="AN234" s="158">
        <f t="shared" si="465"/>
        <v>-0.11698385830656817</v>
      </c>
      <c r="AO234" s="159">
        <f t="shared" si="466"/>
        <v>29.259696758815878</v>
      </c>
      <c r="AP234" s="143">
        <f t="shared" si="467"/>
        <v>0.18860573129058328</v>
      </c>
      <c r="AQ234" s="142">
        <f t="shared" si="468"/>
        <v>39.385738970361281</v>
      </c>
      <c r="AR234" s="24">
        <f t="shared" si="469"/>
        <v>35.063625091922269</v>
      </c>
      <c r="AS234" s="158">
        <f t="shared" si="470"/>
        <v>-0.13090435878879053</v>
      </c>
      <c r="AT234" s="159">
        <f t="shared" si="471"/>
        <v>30.473643732453635</v>
      </c>
      <c r="AU234" s="143">
        <f t="shared" si="472"/>
        <v>0.16561590987695246</v>
      </c>
      <c r="AV234" s="142">
        <f t="shared" si="473"/>
        <v>40.870719265105315</v>
      </c>
      <c r="AW234" s="24">
        <f t="shared" si="474"/>
        <v>36.991166507387405</v>
      </c>
      <c r="AX234" s="158">
        <f t="shared" si="475"/>
        <v>-0.14482485927101285</v>
      </c>
      <c r="AY234" s="159">
        <f t="shared" si="476"/>
        <v>31.63392602368442</v>
      </c>
      <c r="AZ234" s="143">
        <f t="shared" si="477"/>
        <v>0.1426260884633217</v>
      </c>
      <c r="BA234" s="142">
        <f t="shared" si="478"/>
        <v>42.267071894031503</v>
      </c>
      <c r="BB234" s="24">
        <f t="shared" si="455"/>
        <v>38.918707922852548</v>
      </c>
      <c r="BC234" s="158">
        <f t="shared" si="479"/>
        <v>-0.15874535975323523</v>
      </c>
      <c r="BD234" s="159">
        <f t="shared" si="480"/>
        <v>32.740543632508235</v>
      </c>
      <c r="BE234" s="143">
        <f t="shared" si="481"/>
        <v>0.11963626704969083</v>
      </c>
      <c r="BF234" s="142">
        <f t="shared" si="482"/>
        <v>43.574796857139859</v>
      </c>
      <c r="BG234" s="153" t="e">
        <v>#REF!</v>
      </c>
      <c r="BH234" s="80" t="e">
        <f t="shared" si="483"/>
        <v>#REF!</v>
      </c>
      <c r="BI234" s="24">
        <v>39.21</v>
      </c>
      <c r="BJ234" s="154">
        <v>39.799999999999997</v>
      </c>
      <c r="BK234" s="135">
        <f t="shared" si="484"/>
        <v>50771</v>
      </c>
      <c r="BL234" s="108">
        <f t="shared" si="485"/>
        <v>28.796669337588245</v>
      </c>
      <c r="BM234" s="158">
        <f t="shared" si="486"/>
        <v>-0.24129301999526401</v>
      </c>
      <c r="BN234" s="159">
        <f t="shared" si="487"/>
        <v>21.848234027316561</v>
      </c>
      <c r="BO234" s="141">
        <f t="shared" si="488"/>
        <v>0.1931712191072249</v>
      </c>
      <c r="BP234" s="142">
        <f t="shared" si="489"/>
        <v>34.359357059757805</v>
      </c>
      <c r="BQ234" s="24">
        <f t="shared" si="490"/>
        <v>30.968109396158418</v>
      </c>
      <c r="BR234" s="158">
        <f t="shared" si="491"/>
        <v>-0.24371294111799777</v>
      </c>
      <c r="BS234" s="159">
        <f t="shared" si="492"/>
        <v>23.420780374356749</v>
      </c>
      <c r="BT234" s="143">
        <f t="shared" si="493"/>
        <v>0.17282926983858038</v>
      </c>
      <c r="BU234" s="142">
        <f t="shared" si="494"/>
        <v>36.320305131377758</v>
      </c>
      <c r="BV234" s="24">
        <f t="shared" si="495"/>
        <v>33.139549454728602</v>
      </c>
      <c r="BW234" s="158">
        <f t="shared" si="496"/>
        <v>-0.24613286224073153</v>
      </c>
      <c r="BX234" s="159">
        <f t="shared" si="497"/>
        <v>24.982817294067978</v>
      </c>
      <c r="BY234" s="143">
        <f t="shared" si="498"/>
        <v>0.15248732056993575</v>
      </c>
      <c r="BZ234" s="142">
        <f t="shared" si="499"/>
        <v>38.19291055597504</v>
      </c>
      <c r="CA234" s="24">
        <f t="shared" si="500"/>
        <v>35.310989513298772</v>
      </c>
      <c r="CB234" s="158">
        <f t="shared" si="501"/>
        <v>-0.24855278336346529</v>
      </c>
      <c r="CC234" s="159">
        <f t="shared" si="502"/>
        <v>26.534344786450227</v>
      </c>
      <c r="CD234" s="143">
        <f t="shared" si="503"/>
        <v>0.13214537130129128</v>
      </c>
      <c r="CE234" s="142">
        <f t="shared" si="504"/>
        <v>39.977173333549636</v>
      </c>
      <c r="CF234" s="24">
        <f t="shared" si="505"/>
        <v>37.482429571868956</v>
      </c>
      <c r="CG234" s="158">
        <f t="shared" si="506"/>
        <v>-0.25097270448619907</v>
      </c>
      <c r="CH234" s="159">
        <f t="shared" si="507"/>
        <v>28.075362851503517</v>
      </c>
      <c r="CI234" s="143">
        <f t="shared" si="508"/>
        <v>0.1118034220326467</v>
      </c>
      <c r="CJ234" s="142">
        <f t="shared" si="509"/>
        <v>41.673093464101576</v>
      </c>
      <c r="CK234" s="15" t="e">
        <v>#REF!</v>
      </c>
      <c r="CL234" s="80" t="e">
        <f t="shared" si="510"/>
        <v>#REF!</v>
      </c>
      <c r="CM234" s="15"/>
      <c r="CN234" s="34">
        <v>33.82</v>
      </c>
      <c r="CO234" s="135">
        <f t="shared" si="511"/>
        <v>50771</v>
      </c>
      <c r="CP234" s="108">
        <f t="shared" si="512"/>
        <v>32.223873789814455</v>
      </c>
      <c r="CQ234" s="158">
        <f t="shared" si="513"/>
        <v>-6.257674921142467E-2</v>
      </c>
      <c r="CR234" s="159">
        <f t="shared" si="514"/>
        <v>30.207408521048634</v>
      </c>
      <c r="CS234" s="141">
        <f t="shared" si="515"/>
        <v>0.26424940457367996</v>
      </c>
      <c r="CT234" s="142">
        <f t="shared" si="516"/>
        <v>40.739013251830336</v>
      </c>
      <c r="CU234" s="24">
        <f t="shared" si="517"/>
        <v>34.315959778160142</v>
      </c>
      <c r="CV234" s="158">
        <f t="shared" si="518"/>
        <v>-5.9695616661508841E-2</v>
      </c>
      <c r="CW234" s="159">
        <f t="shared" si="519"/>
        <v>32.267447397871337</v>
      </c>
      <c r="CX234" s="143">
        <f t="shared" si="520"/>
        <v>0.22988643512565221</v>
      </c>
      <c r="CY234" s="142">
        <f t="shared" si="521"/>
        <v>42.204733439476641</v>
      </c>
      <c r="CZ234" s="24">
        <f t="shared" si="522"/>
        <v>36.408045766505815</v>
      </c>
      <c r="DA234" s="158">
        <f t="shared" si="523"/>
        <v>-5.6814484111593025E-2</v>
      </c>
      <c r="DB234" s="159">
        <f t="shared" si="524"/>
        <v>34.339541428770517</v>
      </c>
      <c r="DC234" s="143">
        <f t="shared" si="525"/>
        <v>0.19552346567762469</v>
      </c>
      <c r="DD234" s="142">
        <f t="shared" si="526"/>
        <v>43.526673053322597</v>
      </c>
      <c r="DE234" s="24">
        <f t="shared" si="527"/>
        <v>38.500131754851495</v>
      </c>
      <c r="DF234" s="158">
        <f t="shared" si="528"/>
        <v>-5.3933351561677202E-2</v>
      </c>
      <c r="DG234" s="159">
        <f t="shared" si="529"/>
        <v>36.423690613746196</v>
      </c>
      <c r="DH234" s="143">
        <f t="shared" si="530"/>
        <v>0.16116049622959705</v>
      </c>
      <c r="DI234" s="142">
        <f t="shared" si="531"/>
        <v>44.704832093368232</v>
      </c>
      <c r="DJ234" s="24">
        <f t="shared" si="532"/>
        <v>40.592217743197175</v>
      </c>
      <c r="DK234" s="158">
        <f t="shared" si="533"/>
        <v>-5.1052219011761373E-2</v>
      </c>
      <c r="DL234" s="159">
        <f t="shared" si="534"/>
        <v>38.519894952798367</v>
      </c>
      <c r="DM234" s="143">
        <f t="shared" si="535"/>
        <v>0.12679752678156941</v>
      </c>
      <c r="DN234" s="142">
        <f t="shared" si="536"/>
        <v>45.739210559613511</v>
      </c>
      <c r="DO234" s="51" t="e">
        <v>#REF!</v>
      </c>
      <c r="DP234" s="80" t="e">
        <f t="shared" si="537"/>
        <v>#REF!</v>
      </c>
      <c r="DQ234" s="15"/>
      <c r="DR234">
        <v>46.18</v>
      </c>
      <c r="DS234" s="135">
        <f t="shared" si="538"/>
        <v>50771</v>
      </c>
      <c r="DT234" s="108">
        <f t="shared" si="539"/>
        <v>-19.449379916877611</v>
      </c>
      <c r="DU234" s="158">
        <f t="shared" si="540"/>
        <v>0</v>
      </c>
      <c r="DV234" s="159">
        <f t="shared" si="541"/>
        <v>-19.449379916877611</v>
      </c>
      <c r="DW234" s="141"/>
      <c r="DX234" s="142"/>
      <c r="DY234" s="24">
        <f t="shared" si="542"/>
        <v>-6.9239096651337331</v>
      </c>
      <c r="DZ234" s="158">
        <f t="shared" si="543"/>
        <v>0</v>
      </c>
      <c r="EA234" s="159">
        <f t="shared" si="544"/>
        <v>-6.9239096651337331</v>
      </c>
      <c r="EB234" s="143"/>
      <c r="EC234" s="142"/>
      <c r="ED234" s="24">
        <f t="shared" si="545"/>
        <v>5.6015605866101437</v>
      </c>
      <c r="EE234" s="158">
        <f t="shared" si="546"/>
        <v>0</v>
      </c>
      <c r="EF234" s="159">
        <f t="shared" si="547"/>
        <v>5.6015605866101437</v>
      </c>
      <c r="EG234" s="143"/>
      <c r="EH234" s="142"/>
      <c r="EI234" s="24">
        <f t="shared" si="548"/>
        <v>18.12703083835402</v>
      </c>
      <c r="EJ234" s="158">
        <f t="shared" si="549"/>
        <v>0</v>
      </c>
      <c r="EK234" s="159">
        <f t="shared" si="550"/>
        <v>18.12703083835402</v>
      </c>
      <c r="EL234" s="143"/>
      <c r="EM234" s="142"/>
      <c r="EN234" s="24">
        <f t="shared" si="551"/>
        <v>30.6525010900979</v>
      </c>
      <c r="EO234" s="158">
        <f t="shared" si="552"/>
        <v>0</v>
      </c>
      <c r="EP234" s="159">
        <f t="shared" si="553"/>
        <v>30.6525010900979</v>
      </c>
      <c r="EQ234" s="143"/>
      <c r="ER234" s="142"/>
      <c r="ES234" s="51"/>
      <c r="ET234" s="80"/>
      <c r="EU234" s="67"/>
      <c r="EV234" s="34"/>
    </row>
    <row r="235" spans="1:152" ht="16" thickBot="1">
      <c r="A235">
        <f t="shared" si="561"/>
        <v>2039</v>
      </c>
      <c r="B235" s="13">
        <v>50802</v>
      </c>
      <c r="C235" s="20">
        <f t="shared" si="436"/>
        <v>3.9213514479808138</v>
      </c>
      <c r="D235" s="108">
        <f t="shared" si="437"/>
        <v>23.154468512371565</v>
      </c>
      <c r="E235" s="158">
        <f t="shared" si="562"/>
        <v>-0.1664054131365105</v>
      </c>
      <c r="F235" s="159">
        <f t="shared" si="563"/>
        <v>19.30143961361405</v>
      </c>
      <c r="G235" s="141">
        <f t="shared" si="564"/>
        <v>0.35749319294068027</v>
      </c>
      <c r="H235" s="80">
        <f t="shared" si="565"/>
        <v>31.432033391703715</v>
      </c>
      <c r="I235" s="24">
        <f t="shared" si="440"/>
        <v>30.211906229564693</v>
      </c>
      <c r="J235" s="158">
        <f t="shared" si="566"/>
        <v>-0.18265948854507941</v>
      </c>
      <c r="K235" s="159">
        <f t="shared" si="567"/>
        <v>24.693414889700509</v>
      </c>
      <c r="L235" s="143">
        <f t="shared" si="568"/>
        <v>0.32860020015847879</v>
      </c>
      <c r="M235" s="142">
        <f t="shared" si="569"/>
        <v>40.139544663768845</v>
      </c>
      <c r="N235" s="24">
        <f t="shared" si="570"/>
        <v>37.269343946757822</v>
      </c>
      <c r="O235" s="158">
        <f t="shared" si="571"/>
        <v>-0.19891356395364829</v>
      </c>
      <c r="P235" s="159">
        <f t="shared" si="572"/>
        <v>29.855965916093893</v>
      </c>
      <c r="Q235" s="143">
        <f t="shared" si="573"/>
        <v>0.29970720737627732</v>
      </c>
      <c r="R235" s="142">
        <f t="shared" si="574"/>
        <v>48.439234941786573</v>
      </c>
      <c r="S235" s="24">
        <f t="shared" si="575"/>
        <v>44.326781663950953</v>
      </c>
      <c r="T235" s="158">
        <f t="shared" si="576"/>
        <v>-0.21516763936221717</v>
      </c>
      <c r="U235" s="159">
        <f t="shared" si="577"/>
        <v>34.789092692794213</v>
      </c>
      <c r="V235" s="143">
        <f t="shared" si="578"/>
        <v>0.27081421459407584</v>
      </c>
      <c r="W235" s="142">
        <f t="shared" si="579"/>
        <v>56.331104225756917</v>
      </c>
      <c r="X235" s="24">
        <f t="shared" si="580"/>
        <v>51.384219381144078</v>
      </c>
      <c r="Y235" s="158">
        <f t="shared" si="581"/>
        <v>-0.23142171477078605</v>
      </c>
      <c r="Z235" s="159">
        <f t="shared" si="582"/>
        <v>39.492795219801458</v>
      </c>
      <c r="AA235" s="143">
        <f t="shared" si="583"/>
        <v>0.24192122181187434</v>
      </c>
      <c r="AB235" s="142">
        <f t="shared" si="584"/>
        <v>63.815152515679841</v>
      </c>
      <c r="AC235" s="144" t="e">
        <v>#REF!</v>
      </c>
      <c r="AD235" s="80" t="e">
        <f t="shared" si="457"/>
        <v>#REF!</v>
      </c>
      <c r="AE235">
        <v>26.8</v>
      </c>
      <c r="AG235" s="135">
        <f t="shared" si="458"/>
        <v>50802</v>
      </c>
      <c r="AH235" s="108">
        <f t="shared" si="459"/>
        <v>30.6527737001798</v>
      </c>
      <c r="AI235" s="158">
        <f t="shared" si="460"/>
        <v>-9.9049655988049282E-2</v>
      </c>
      <c r="AJ235" s="159">
        <f t="shared" si="461"/>
        <v>27.616627010097467</v>
      </c>
      <c r="AK235" s="143">
        <f t="shared" si="462"/>
        <v>0.21822421440656176</v>
      </c>
      <c r="AL235" s="142">
        <f t="shared" si="463"/>
        <v>37.341951160283656</v>
      </c>
      <c r="AM235" s="24">
        <f t="shared" si="464"/>
        <v>32.545989035643508</v>
      </c>
      <c r="AN235" s="158">
        <f t="shared" si="465"/>
        <v>-0.11272225714661564</v>
      </c>
      <c r="AO235" s="159">
        <f t="shared" si="466"/>
        <v>28.877331690476765</v>
      </c>
      <c r="AP235" s="143">
        <f t="shared" si="467"/>
        <v>0.19564380077152982</v>
      </c>
      <c r="AQ235" s="142">
        <f t="shared" si="468"/>
        <v>38.913410030445341</v>
      </c>
      <c r="AR235" s="24">
        <f t="shared" si="469"/>
        <v>34.439204371107216</v>
      </c>
      <c r="AS235" s="158">
        <f t="shared" si="470"/>
        <v>-0.12639485830518199</v>
      </c>
      <c r="AT235" s="159">
        <f t="shared" si="471"/>
        <v>30.086266014477918</v>
      </c>
      <c r="AU235" s="143">
        <f t="shared" si="472"/>
        <v>0.17306338713649788</v>
      </c>
      <c r="AV235" s="142">
        <f t="shared" si="473"/>
        <v>40.399369729857113</v>
      </c>
      <c r="AW235" s="24">
        <f t="shared" si="474"/>
        <v>36.332419706570924</v>
      </c>
      <c r="AX235" s="158">
        <f t="shared" si="475"/>
        <v>-0.14006745946374832</v>
      </c>
      <c r="AY235" s="159">
        <f t="shared" si="476"/>
        <v>31.24342998210091</v>
      </c>
      <c r="AZ235" s="143">
        <f t="shared" si="477"/>
        <v>0.15048297350146594</v>
      </c>
      <c r="BA235" s="142">
        <f t="shared" si="478"/>
        <v>41.799830258518973</v>
      </c>
      <c r="BB235" s="24">
        <f t="shared" si="455"/>
        <v>38.225635042034625</v>
      </c>
      <c r="BC235" s="158">
        <f t="shared" si="479"/>
        <v>-0.15374006062231466</v>
      </c>
      <c r="BD235" s="159">
        <f t="shared" si="480"/>
        <v>32.348823593345742</v>
      </c>
      <c r="BE235" s="143">
        <f t="shared" si="481"/>
        <v>0.12790255986643412</v>
      </c>
      <c r="BF235" s="142">
        <f t="shared" si="482"/>
        <v>43.114791616430921</v>
      </c>
      <c r="BG235" s="153" t="e">
        <v>#REF!</v>
      </c>
      <c r="BH235" s="80" t="e">
        <f t="shared" si="483"/>
        <v>#REF!</v>
      </c>
      <c r="BI235" s="24">
        <v>34.93</v>
      </c>
      <c r="BJ235" s="154">
        <v>25.4</v>
      </c>
      <c r="BK235" s="135">
        <f t="shared" si="484"/>
        <v>50802</v>
      </c>
      <c r="BL235" s="108">
        <f t="shared" si="485"/>
        <v>28.283851938425713</v>
      </c>
      <c r="BM235" s="158">
        <f t="shared" si="486"/>
        <v>-0.24072152015052228</v>
      </c>
      <c r="BN235" s="159">
        <f t="shared" si="487"/>
        <v>21.47532010409558</v>
      </c>
      <c r="BO235" s="141">
        <f t="shared" si="488"/>
        <v>0.19797526860270642</v>
      </c>
      <c r="BP235" s="142">
        <f t="shared" si="489"/>
        <v>33.88335512305472</v>
      </c>
      <c r="BQ235" s="24">
        <f t="shared" si="490"/>
        <v>30.416622516500805</v>
      </c>
      <c r="BR235" s="158">
        <f t="shared" si="491"/>
        <v>-0.24309834678750875</v>
      </c>
      <c r="BS235" s="159">
        <f t="shared" si="492"/>
        <v>23.022391867879744</v>
      </c>
      <c r="BT235" s="143">
        <f t="shared" si="493"/>
        <v>0.17799557322514731</v>
      </c>
      <c r="BU235" s="142">
        <f t="shared" si="494"/>
        <v>35.83064667689829</v>
      </c>
      <c r="BV235" s="24">
        <f t="shared" si="495"/>
        <v>32.549393094575898</v>
      </c>
      <c r="BW235" s="158">
        <f t="shared" si="496"/>
        <v>-0.24547517342449518</v>
      </c>
      <c r="BX235" s="159">
        <f t="shared" si="497"/>
        <v>24.559325179822814</v>
      </c>
      <c r="BY235" s="143">
        <f t="shared" si="498"/>
        <v>0.15801587784758825</v>
      </c>
      <c r="BZ235" s="142">
        <f t="shared" si="499"/>
        <v>37.692714017821537</v>
      </c>
      <c r="CA235" s="24">
        <f t="shared" si="500"/>
        <v>34.682163672650987</v>
      </c>
      <c r="CB235" s="158">
        <f t="shared" si="501"/>
        <v>-0.24785200006148164</v>
      </c>
      <c r="CC235" s="159">
        <f t="shared" si="502"/>
        <v>26.086120039924776</v>
      </c>
      <c r="CD235" s="143">
        <f t="shared" si="503"/>
        <v>0.13803618247002913</v>
      </c>
      <c r="CE235" s="142">
        <f t="shared" si="504"/>
        <v>39.469557145824453</v>
      </c>
      <c r="CF235" s="24">
        <f t="shared" si="505"/>
        <v>36.814934250726083</v>
      </c>
      <c r="CG235" s="158">
        <f t="shared" si="506"/>
        <v>-0.25022882669846808</v>
      </c>
      <c r="CH235" s="159">
        <f t="shared" si="507"/>
        <v>27.602776448185651</v>
      </c>
      <c r="CI235" s="143">
        <f t="shared" si="508"/>
        <v>0.11805648709247002</v>
      </c>
      <c r="CJ235" s="142">
        <f t="shared" si="509"/>
        <v>41.16117606090706</v>
      </c>
      <c r="CK235" s="15" t="e">
        <v>#REF!</v>
      </c>
      <c r="CL235" s="80" t="e">
        <f t="shared" si="510"/>
        <v>#REF!</v>
      </c>
      <c r="CM235" s="15"/>
      <c r="CN235" s="34">
        <v>22.74</v>
      </c>
      <c r="CO235" s="135">
        <f t="shared" si="511"/>
        <v>50802</v>
      </c>
      <c r="CP235" s="108">
        <f t="shared" si="512"/>
        <v>31.650023982598583</v>
      </c>
      <c r="CQ235" s="158">
        <f t="shared" si="513"/>
        <v>-6.3367030952970083E-2</v>
      </c>
      <c r="CR235" s="159">
        <f t="shared" si="514"/>
        <v>29.644455933231011</v>
      </c>
      <c r="CS235" s="141">
        <f t="shared" si="515"/>
        <v>0.27367501303478747</v>
      </c>
      <c r="CT235" s="142">
        <f t="shared" si="516"/>
        <v>40.311844708587586</v>
      </c>
      <c r="CU235" s="24">
        <f t="shared" si="517"/>
        <v>33.704853645124409</v>
      </c>
      <c r="CV235" s="158">
        <f t="shared" si="518"/>
        <v>-6.0537206242984268E-2</v>
      </c>
      <c r="CW235" s="159">
        <f t="shared" si="519"/>
        <v>31.664455968619912</v>
      </c>
      <c r="CX235" s="143">
        <f t="shared" si="520"/>
        <v>0.23992398687830008</v>
      </c>
      <c r="CY235" s="142">
        <f t="shared" si="521"/>
        <v>41.79145650881226</v>
      </c>
      <c r="CZ235" s="24">
        <f t="shared" si="522"/>
        <v>35.759683307650235</v>
      </c>
      <c r="DA235" s="158">
        <f t="shared" si="523"/>
        <v>-5.7707381532998446E-2</v>
      </c>
      <c r="DB235" s="159">
        <f t="shared" si="524"/>
        <v>33.696085619516467</v>
      </c>
      <c r="DC235" s="143">
        <f t="shared" si="525"/>
        <v>0.20617296072181268</v>
      </c>
      <c r="DD235" s="142">
        <f t="shared" si="526"/>
        <v>43.132363089662874</v>
      </c>
      <c r="DE235" s="24">
        <f t="shared" si="527"/>
        <v>37.814512970176054</v>
      </c>
      <c r="DF235" s="158">
        <f t="shared" si="528"/>
        <v>-5.4877556823012638E-2</v>
      </c>
      <c r="DG235" s="159">
        <f t="shared" si="529"/>
        <v>35.739344885920666</v>
      </c>
      <c r="DH235" s="143">
        <f t="shared" si="530"/>
        <v>0.17242193456532529</v>
      </c>
      <c r="DI235" s="142">
        <f t="shared" si="531"/>
        <v>44.334564451139393</v>
      </c>
      <c r="DJ235" s="24">
        <f t="shared" si="532"/>
        <v>39.86934263270188</v>
      </c>
      <c r="DK235" s="158">
        <f t="shared" si="533"/>
        <v>-5.2047732113026823E-2</v>
      </c>
      <c r="DL235" s="159">
        <f t="shared" si="534"/>
        <v>37.79423376783253</v>
      </c>
      <c r="DM235" s="143">
        <f t="shared" si="535"/>
        <v>0.13867090840883789</v>
      </c>
      <c r="DN235" s="142">
        <f t="shared" si="536"/>
        <v>45.398060593241851</v>
      </c>
      <c r="DO235" s="51" t="e">
        <v>#REF!</v>
      </c>
      <c r="DP235" s="80" t="e">
        <f t="shared" si="537"/>
        <v>#REF!</v>
      </c>
      <c r="DQ235" s="15"/>
      <c r="DR235">
        <v>42.46</v>
      </c>
      <c r="DS235" s="135">
        <f t="shared" si="538"/>
        <v>50802</v>
      </c>
      <c r="DT235" s="108">
        <f t="shared" si="539"/>
        <v>-19.103021096440063</v>
      </c>
      <c r="DU235" s="158">
        <f t="shared" si="540"/>
        <v>0</v>
      </c>
      <c r="DV235" s="159">
        <f t="shared" si="541"/>
        <v>-19.103021096440063</v>
      </c>
      <c r="DW235" s="141"/>
      <c r="DX235" s="142"/>
      <c r="DY235" s="24">
        <f t="shared" si="542"/>
        <v>-6.8006071642477899</v>
      </c>
      <c r="DZ235" s="158">
        <f t="shared" si="543"/>
        <v>0</v>
      </c>
      <c r="EA235" s="159">
        <f t="shared" si="544"/>
        <v>-6.8006071642477899</v>
      </c>
      <c r="EB235" s="143"/>
      <c r="EC235" s="142"/>
      <c r="ED235" s="24">
        <f t="shared" si="545"/>
        <v>5.5018067679444842</v>
      </c>
      <c r="EE235" s="158">
        <f t="shared" si="546"/>
        <v>0</v>
      </c>
      <c r="EF235" s="159">
        <f t="shared" si="547"/>
        <v>5.5018067679444842</v>
      </c>
      <c r="EG235" s="143"/>
      <c r="EH235" s="142"/>
      <c r="EI235" s="24">
        <f t="shared" si="548"/>
        <v>17.804220700136757</v>
      </c>
      <c r="EJ235" s="158">
        <f t="shared" si="549"/>
        <v>0</v>
      </c>
      <c r="EK235" s="159">
        <f t="shared" si="550"/>
        <v>17.804220700136757</v>
      </c>
      <c r="EL235" s="143"/>
      <c r="EM235" s="142"/>
      <c r="EN235" s="24">
        <f t="shared" si="551"/>
        <v>30.106634632329033</v>
      </c>
      <c r="EO235" s="158">
        <f t="shared" si="552"/>
        <v>0</v>
      </c>
      <c r="EP235" s="159">
        <f t="shared" si="553"/>
        <v>30.106634632329033</v>
      </c>
      <c r="EQ235" s="143"/>
      <c r="ER235" s="142"/>
      <c r="ES235" s="51"/>
      <c r="ET235" s="80"/>
      <c r="EU235" s="67"/>
      <c r="EV235" s="34"/>
    </row>
    <row r="236" spans="1:152" ht="16" thickBot="1">
      <c r="A236">
        <f t="shared" si="561"/>
        <v>2039</v>
      </c>
      <c r="B236" s="13">
        <v>50830</v>
      </c>
      <c r="C236" s="20">
        <f t="shared" si="436"/>
        <v>3.7791546032841596</v>
      </c>
      <c r="D236" s="108">
        <f t="shared" si="437"/>
        <v>22.314836460319039</v>
      </c>
      <c r="E236" s="158">
        <f t="shared" si="562"/>
        <v>-0.1644716457783848</v>
      </c>
      <c r="F236" s="159">
        <f t="shared" si="563"/>
        <v>18.644678582414862</v>
      </c>
      <c r="G236" s="141">
        <f t="shared" si="564"/>
        <v>0.36093062785570029</v>
      </c>
      <c r="H236" s="80">
        <f t="shared" si="565"/>
        <v>30.368944394439264</v>
      </c>
      <c r="I236" s="24">
        <f t="shared" si="440"/>
        <v>29.116355933931946</v>
      </c>
      <c r="J236" s="158">
        <f t="shared" si="566"/>
        <v>-0.18013631259473223</v>
      </c>
      <c r="K236" s="159">
        <f t="shared" si="567"/>
        <v>23.871442939797696</v>
      </c>
      <c r="L236" s="143">
        <f t="shared" si="568"/>
        <v>0.33308535866113786</v>
      </c>
      <c r="M236" s="142">
        <f t="shared" si="569"/>
        <v>38.814587793091015</v>
      </c>
      <c r="N236" s="24">
        <f t="shared" si="570"/>
        <v>35.917875407544848</v>
      </c>
      <c r="O236" s="158">
        <f t="shared" si="571"/>
        <v>-0.19580097941107966</v>
      </c>
      <c r="P236" s="159">
        <f t="shared" si="572"/>
        <v>28.885120224382433</v>
      </c>
      <c r="Q236" s="143">
        <f t="shared" si="573"/>
        <v>0.30524008946657549</v>
      </c>
      <c r="R236" s="142">
        <f t="shared" si="574"/>
        <v>46.881450910393148</v>
      </c>
      <c r="S236" s="24">
        <f t="shared" si="575"/>
        <v>42.719394881157754</v>
      </c>
      <c r="T236" s="158">
        <f t="shared" si="576"/>
        <v>-0.21146564622742708</v>
      </c>
      <c r="U236" s="159">
        <f t="shared" si="577"/>
        <v>33.685710436169089</v>
      </c>
      <c r="V236" s="143">
        <f t="shared" si="578"/>
        <v>0.27739482027201312</v>
      </c>
      <c r="W236" s="142">
        <f t="shared" si="579"/>
        <v>54.56953374634567</v>
      </c>
      <c r="X236" s="24">
        <f t="shared" si="580"/>
        <v>49.52091435477066</v>
      </c>
      <c r="Y236" s="158">
        <f t="shared" si="581"/>
        <v>-0.22713031304377451</v>
      </c>
      <c r="Z236" s="159">
        <f t="shared" si="582"/>
        <v>38.273213575157655</v>
      </c>
      <c r="AA236" s="143">
        <f t="shared" si="583"/>
        <v>0.24954955107745072</v>
      </c>
      <c r="AB236" s="142">
        <f t="shared" si="584"/>
        <v>61.878836300948571</v>
      </c>
      <c r="AC236" s="144" t="e">
        <v>#REF!</v>
      </c>
      <c r="AD236" s="80" t="e">
        <f t="shared" si="457"/>
        <v>#REF!</v>
      </c>
      <c r="AE236">
        <v>29.88</v>
      </c>
      <c r="AG236" s="135">
        <f t="shared" si="458"/>
        <v>50830</v>
      </c>
      <c r="AH236" s="108">
        <f t="shared" si="459"/>
        <v>29.541236578555427</v>
      </c>
      <c r="AI236" s="158">
        <f t="shared" si="460"/>
        <v>-9.1022252315456201E-2</v>
      </c>
      <c r="AJ236" s="159">
        <f t="shared" si="461"/>
        <v>26.852326688991571</v>
      </c>
      <c r="AK236" s="143">
        <f t="shared" si="462"/>
        <v>0.23148153781125713</v>
      </c>
      <c r="AL236" s="142">
        <f t="shared" si="463"/>
        <v>36.379487450605595</v>
      </c>
      <c r="AM236" s="24">
        <f t="shared" si="464"/>
        <v>31.365799754016269</v>
      </c>
      <c r="AN236" s="158">
        <f t="shared" si="465"/>
        <v>-0.10419905482671053</v>
      </c>
      <c r="AO236" s="159">
        <f t="shared" si="466"/>
        <v>28.097513065763902</v>
      </c>
      <c r="AP236" s="143">
        <f t="shared" si="467"/>
        <v>0.20971993973342296</v>
      </c>
      <c r="AQ236" s="142">
        <f t="shared" si="468"/>
        <v>37.943833388119167</v>
      </c>
      <c r="AR236" s="24">
        <f t="shared" si="469"/>
        <v>33.190362929477111</v>
      </c>
      <c r="AS236" s="158">
        <f t="shared" si="470"/>
        <v>-0.11737585733796486</v>
      </c>
      <c r="AT236" s="159">
        <f t="shared" si="471"/>
        <v>29.294615625271529</v>
      </c>
      <c r="AU236" s="143">
        <f t="shared" si="472"/>
        <v>0.18795834165558883</v>
      </c>
      <c r="AV236" s="142">
        <f t="shared" si="473"/>
        <v>39.428768504648758</v>
      </c>
      <c r="AW236" s="24">
        <f t="shared" si="474"/>
        <v>35.014926104937949</v>
      </c>
      <c r="AX236" s="158">
        <f t="shared" si="475"/>
        <v>-0.13055265984921915</v>
      </c>
      <c r="AY236" s="159">
        <f t="shared" si="476"/>
        <v>30.443634367514441</v>
      </c>
      <c r="AZ236" s="143">
        <f t="shared" si="477"/>
        <v>0.16619674357775471</v>
      </c>
      <c r="BA236" s="142">
        <f t="shared" si="478"/>
        <v>40.834292800194348</v>
      </c>
      <c r="BB236" s="24">
        <f t="shared" si="455"/>
        <v>36.839489280398787</v>
      </c>
      <c r="BC236" s="158">
        <f t="shared" si="479"/>
        <v>-0.14372946236047346</v>
      </c>
      <c r="BD236" s="159">
        <f t="shared" si="480"/>
        <v>31.544569292492643</v>
      </c>
      <c r="BE236" s="143">
        <f t="shared" si="481"/>
        <v>0.14443514549992059</v>
      </c>
      <c r="BF236" s="142">
        <f t="shared" si="482"/>
        <v>42.16040627475595</v>
      </c>
      <c r="BG236" s="153" t="e">
        <v>#REF!</v>
      </c>
      <c r="BH236" s="80" t="e">
        <f t="shared" si="483"/>
        <v>#REF!</v>
      </c>
      <c r="BI236" s="24">
        <v>25.94</v>
      </c>
      <c r="BJ236" s="154">
        <v>29.92</v>
      </c>
      <c r="BK236" s="135">
        <f t="shared" si="484"/>
        <v>50830</v>
      </c>
      <c r="BL236" s="108">
        <f t="shared" si="485"/>
        <v>27.258217140100655</v>
      </c>
      <c r="BM236" s="158">
        <f t="shared" si="486"/>
        <v>-0.23957852046103886</v>
      </c>
      <c r="BN236" s="159">
        <f t="shared" si="487"/>
        <v>20.727733807269608</v>
      </c>
      <c r="BO236" s="141">
        <f t="shared" si="488"/>
        <v>0.20758336759366947</v>
      </c>
      <c r="BP236" s="142">
        <f t="shared" si="489"/>
        <v>32.916569648642231</v>
      </c>
      <c r="BQ236" s="24">
        <f t="shared" si="490"/>
        <v>29.313648757185575</v>
      </c>
      <c r="BR236" s="158">
        <f t="shared" si="491"/>
        <v>-0.24186915812653068</v>
      </c>
      <c r="BS236" s="159">
        <f t="shared" si="492"/>
        <v>22.223581210668279</v>
      </c>
      <c r="BT236" s="143">
        <f t="shared" si="493"/>
        <v>0.18832817999828128</v>
      </c>
      <c r="BU236" s="142">
        <f t="shared" si="494"/>
        <v>34.834234876735216</v>
      </c>
      <c r="BV236" s="24">
        <f t="shared" si="495"/>
        <v>31.369080374270496</v>
      </c>
      <c r="BW236" s="158">
        <f t="shared" si="496"/>
        <v>-0.24415979579202252</v>
      </c>
      <c r="BX236" s="159">
        <f t="shared" si="497"/>
        <v>23.710012115905069</v>
      </c>
      <c r="BY236" s="143">
        <f t="shared" si="498"/>
        <v>0.16907299240289309</v>
      </c>
      <c r="BZ236" s="142">
        <f t="shared" si="499"/>
        <v>36.672744662075274</v>
      </c>
      <c r="CA236" s="24">
        <f t="shared" si="500"/>
        <v>33.424511991355416</v>
      </c>
      <c r="CB236" s="158">
        <f t="shared" si="501"/>
        <v>-0.24645043345751433</v>
      </c>
      <c r="CC236" s="159">
        <f t="shared" si="502"/>
        <v>25.187026522979988</v>
      </c>
      <c r="CD236" s="143">
        <f t="shared" si="503"/>
        <v>0.1498178048075049</v>
      </c>
      <c r="CE236" s="142">
        <f t="shared" si="504"/>
        <v>38.432099004662412</v>
      </c>
      <c r="CF236" s="24">
        <f t="shared" si="505"/>
        <v>35.479943608440344</v>
      </c>
      <c r="CG236" s="158">
        <f t="shared" si="506"/>
        <v>-0.24874107112300614</v>
      </c>
      <c r="CH236" s="159">
        <f t="shared" si="507"/>
        <v>26.654624431893037</v>
      </c>
      <c r="CI236" s="143">
        <f t="shared" si="508"/>
        <v>0.13056261721211665</v>
      </c>
      <c r="CJ236" s="142">
        <f t="shared" si="509"/>
        <v>40.112297904496621</v>
      </c>
      <c r="CK236" s="15" t="e">
        <v>#REF!</v>
      </c>
      <c r="CL236" s="80" t="e">
        <f t="shared" si="510"/>
        <v>#REF!</v>
      </c>
      <c r="CM236" s="15"/>
      <c r="CN236" s="34">
        <v>24.04</v>
      </c>
      <c r="CO236" s="135">
        <f t="shared" si="511"/>
        <v>50830</v>
      </c>
      <c r="CP236" s="108">
        <f t="shared" si="512"/>
        <v>30.502324368166839</v>
      </c>
      <c r="CQ236" s="158">
        <f t="shared" si="513"/>
        <v>-6.4947594436060907E-2</v>
      </c>
      <c r="CR236" s="159">
        <f t="shared" si="514"/>
        <v>28.521271775745962</v>
      </c>
      <c r="CS236" s="141">
        <f t="shared" si="515"/>
        <v>0.29252622995700261</v>
      </c>
      <c r="CT236" s="142">
        <f t="shared" si="516"/>
        <v>39.425054320512295</v>
      </c>
      <c r="CU236" s="24">
        <f t="shared" si="517"/>
        <v>32.482641379052957</v>
      </c>
      <c r="CV236" s="158">
        <f t="shared" si="518"/>
        <v>-6.2220385405935094E-2</v>
      </c>
      <c r="CW236" s="159">
        <f t="shared" si="519"/>
        <v>30.461558913445508</v>
      </c>
      <c r="CX236" s="143">
        <f t="shared" si="520"/>
        <v>0.25999909038359559</v>
      </c>
      <c r="CY236" s="142">
        <f t="shared" si="521"/>
        <v>40.928098590863272</v>
      </c>
      <c r="CZ236" s="24">
        <f t="shared" si="522"/>
        <v>34.462958389939068</v>
      </c>
      <c r="DA236" s="158">
        <f t="shared" si="523"/>
        <v>-5.9493176375809302E-2</v>
      </c>
      <c r="DB236" s="159">
        <f t="shared" si="524"/>
        <v>32.412647528014247</v>
      </c>
      <c r="DC236" s="143">
        <f t="shared" si="525"/>
        <v>0.22747195081018867</v>
      </c>
      <c r="DD236" s="142">
        <f t="shared" si="526"/>
        <v>42.302314765588868</v>
      </c>
      <c r="DE236" s="24">
        <f t="shared" si="527"/>
        <v>36.443275400825179</v>
      </c>
      <c r="DF236" s="158">
        <f t="shared" si="528"/>
        <v>-5.676596734568351E-2</v>
      </c>
      <c r="DG236" s="159">
        <f t="shared" si="529"/>
        <v>34.374537619452184</v>
      </c>
      <c r="DH236" s="143">
        <f t="shared" si="530"/>
        <v>0.19494481123678176</v>
      </c>
      <c r="DI236" s="142">
        <f t="shared" si="531"/>
        <v>43.547702844689098</v>
      </c>
      <c r="DJ236" s="24">
        <f t="shared" si="532"/>
        <v>38.423592411711297</v>
      </c>
      <c r="DK236" s="158">
        <f t="shared" si="533"/>
        <v>-5.4038758315557704E-2</v>
      </c>
      <c r="DL236" s="159">
        <f t="shared" si="534"/>
        <v>36.347229187759332</v>
      </c>
      <c r="DM236" s="143">
        <f t="shared" si="535"/>
        <v>0.16241767166337473</v>
      </c>
      <c r="DN236" s="142">
        <f t="shared" si="536"/>
        <v>44.664262828163956</v>
      </c>
      <c r="DO236" s="51" t="e">
        <v>#REF!</v>
      </c>
      <c r="DP236" s="80" t="e">
        <f t="shared" si="537"/>
        <v>#REF!</v>
      </c>
      <c r="DQ236" s="15"/>
      <c r="DR236">
        <v>35.159999999999997</v>
      </c>
      <c r="DS236" s="135">
        <f t="shared" si="538"/>
        <v>50830</v>
      </c>
      <c r="DT236" s="108">
        <f t="shared" si="539"/>
        <v>-18.410303455564971</v>
      </c>
      <c r="DU236" s="158">
        <f t="shared" si="540"/>
        <v>0</v>
      </c>
      <c r="DV236" s="159">
        <f t="shared" si="541"/>
        <v>-18.410303455564971</v>
      </c>
      <c r="DW236" s="141"/>
      <c r="DX236" s="142"/>
      <c r="DY236" s="24">
        <f t="shared" si="542"/>
        <v>-6.5540021624759044</v>
      </c>
      <c r="DZ236" s="158">
        <f t="shared" si="543"/>
        <v>0</v>
      </c>
      <c r="EA236" s="159">
        <f t="shared" si="544"/>
        <v>-6.5540021624759044</v>
      </c>
      <c r="EB236" s="143"/>
      <c r="EC236" s="142"/>
      <c r="ED236" s="24">
        <f t="shared" si="545"/>
        <v>5.3022991306131644</v>
      </c>
      <c r="EE236" s="158">
        <f t="shared" si="546"/>
        <v>0</v>
      </c>
      <c r="EF236" s="159">
        <f t="shared" si="547"/>
        <v>5.3022991306131644</v>
      </c>
      <c r="EG236" s="143"/>
      <c r="EH236" s="142"/>
      <c r="EI236" s="24">
        <f t="shared" si="548"/>
        <v>17.158600423702232</v>
      </c>
      <c r="EJ236" s="158">
        <f t="shared" si="549"/>
        <v>0</v>
      </c>
      <c r="EK236" s="159">
        <f t="shared" si="550"/>
        <v>17.158600423702232</v>
      </c>
      <c r="EL236" s="143"/>
      <c r="EM236" s="142"/>
      <c r="EN236" s="24">
        <f t="shared" si="551"/>
        <v>29.0149017167913</v>
      </c>
      <c r="EO236" s="158">
        <f t="shared" si="552"/>
        <v>0</v>
      </c>
      <c r="EP236" s="159">
        <f t="shared" si="553"/>
        <v>29.0149017167913</v>
      </c>
      <c r="EQ236" s="143"/>
      <c r="ER236" s="142"/>
      <c r="ES236" s="51"/>
      <c r="ET236" s="80"/>
      <c r="EU236" s="67"/>
      <c r="EV236" s="34"/>
    </row>
    <row r="237" spans="1:152" ht="16" thickBot="1">
      <c r="A237">
        <f t="shared" si="561"/>
        <v>2039</v>
      </c>
      <c r="B237" s="13">
        <v>50861</v>
      </c>
      <c r="C237" s="20">
        <f t="shared" si="436"/>
        <v>3.4181933821311139</v>
      </c>
      <c r="D237" s="108">
        <f t="shared" si="437"/>
        <v>20.183462789724167</v>
      </c>
      <c r="E237" s="158">
        <f t="shared" si="562"/>
        <v>-0.15956285171545037</v>
      </c>
      <c r="F237" s="159">
        <f t="shared" si="563"/>
        <v>16.962931909503101</v>
      </c>
      <c r="G237" s="141">
        <f t="shared" si="564"/>
        <v>0.3696564241784433</v>
      </c>
      <c r="H237" s="80">
        <f t="shared" si="565"/>
        <v>27.644409472112269</v>
      </c>
      <c r="I237" s="24">
        <f t="shared" si="440"/>
        <v>26.335343645018039</v>
      </c>
      <c r="J237" s="158">
        <f t="shared" si="566"/>
        <v>-0.17373132749000483</v>
      </c>
      <c r="K237" s="159">
        <f t="shared" si="567"/>
        <v>21.760069433663592</v>
      </c>
      <c r="L237" s="143">
        <f t="shared" si="568"/>
        <v>0.34447076101404173</v>
      </c>
      <c r="M237" s="142">
        <f t="shared" si="569"/>
        <v>35.407099511983716</v>
      </c>
      <c r="N237" s="24">
        <f t="shared" si="570"/>
        <v>32.48722450031191</v>
      </c>
      <c r="O237" s="158">
        <f t="shared" si="571"/>
        <v>-0.1878998032645593</v>
      </c>
      <c r="P237" s="159">
        <f t="shared" si="572"/>
        <v>26.38288140809173</v>
      </c>
      <c r="Q237" s="143">
        <f t="shared" si="573"/>
        <v>0.31928509784964015</v>
      </c>
      <c r="R237" s="142">
        <f t="shared" si="574"/>
        <v>42.859911153757224</v>
      </c>
      <c r="S237" s="24">
        <f t="shared" si="575"/>
        <v>38.639105355605786</v>
      </c>
      <c r="T237" s="158">
        <f t="shared" si="576"/>
        <v>-0.20206827903911379</v>
      </c>
      <c r="U237" s="159">
        <f t="shared" si="577"/>
        <v>30.831367832787521</v>
      </c>
      <c r="V237" s="143">
        <f t="shared" si="578"/>
        <v>0.29409943468523858</v>
      </c>
      <c r="W237" s="142">
        <f t="shared" si="579"/>
        <v>50.002844397432824</v>
      </c>
      <c r="X237" s="24">
        <f t="shared" si="580"/>
        <v>44.790986210899653</v>
      </c>
      <c r="Y237" s="158">
        <f t="shared" si="581"/>
        <v>-0.21623675481366825</v>
      </c>
      <c r="Z237" s="159">
        <f t="shared" si="582"/>
        <v>35.105528707750949</v>
      </c>
      <c r="AA237" s="143">
        <f t="shared" si="583"/>
        <v>0.26891377152083701</v>
      </c>
      <c r="AB237" s="142">
        <f t="shared" si="584"/>
        <v>56.835899243010481</v>
      </c>
      <c r="AC237" s="144" t="e">
        <v>#REF!</v>
      </c>
      <c r="AD237" s="80" t="e">
        <f t="shared" si="457"/>
        <v>#REF!</v>
      </c>
      <c r="AE237">
        <v>35.68</v>
      </c>
      <c r="AG237" s="135">
        <f t="shared" si="458"/>
        <v>50861</v>
      </c>
      <c r="AH237" s="108">
        <f t="shared" si="459"/>
        <v>26.719642346739715</v>
      </c>
      <c r="AI237" s="158">
        <f t="shared" si="460"/>
        <v>-7.0644996838873778E-2</v>
      </c>
      <c r="AJ237" s="159">
        <f t="shared" si="461"/>
        <v>24.832033297618448</v>
      </c>
      <c r="AK237" s="143">
        <f t="shared" si="462"/>
        <v>0.26513474337702214</v>
      </c>
      <c r="AL237" s="142">
        <f t="shared" si="463"/>
        <v>33.803947863468359</v>
      </c>
      <c r="AM237" s="24">
        <f t="shared" si="464"/>
        <v>28.369934654500966</v>
      </c>
      <c r="AN237" s="158">
        <f t="shared" si="465"/>
        <v>-8.2563233553105256E-2</v>
      </c>
      <c r="AO237" s="159">
        <f t="shared" si="466"/>
        <v>26.027621113735069</v>
      </c>
      <c r="AP237" s="143">
        <f t="shared" si="467"/>
        <v>0.24545167709822863</v>
      </c>
      <c r="AQ237" s="142">
        <f t="shared" si="468"/>
        <v>35.333382694615388</v>
      </c>
      <c r="AR237" s="24">
        <f t="shared" si="469"/>
        <v>30.020226962262218</v>
      </c>
      <c r="AS237" s="158">
        <f t="shared" si="470"/>
        <v>-9.4481470267336734E-2</v>
      </c>
      <c r="AT237" s="159">
        <f t="shared" si="471"/>
        <v>27.18387178110854</v>
      </c>
      <c r="AU237" s="143">
        <f t="shared" si="472"/>
        <v>0.22576861081943511</v>
      </c>
      <c r="AV237" s="142">
        <f t="shared" si="473"/>
        <v>36.797851900016305</v>
      </c>
      <c r="AW237" s="24">
        <f t="shared" si="474"/>
        <v>31.670519270023465</v>
      </c>
      <c r="AX237" s="158">
        <f t="shared" si="475"/>
        <v>-0.10639970698156818</v>
      </c>
      <c r="AY237" s="159">
        <f t="shared" si="476"/>
        <v>28.300785299738859</v>
      </c>
      <c r="AZ237" s="143">
        <f t="shared" si="477"/>
        <v>0.2060855445406416</v>
      </c>
      <c r="BA237" s="142">
        <f t="shared" si="478"/>
        <v>38.197355479671131</v>
      </c>
      <c r="BB237" s="24">
        <f t="shared" si="455"/>
        <v>33.320811577784717</v>
      </c>
      <c r="BC237" s="158">
        <f t="shared" si="479"/>
        <v>-0.11831794369579966</v>
      </c>
      <c r="BD237" s="159">
        <f t="shared" si="480"/>
        <v>29.378361669626038</v>
      </c>
      <c r="BE237" s="143">
        <f t="shared" si="481"/>
        <v>0.18640247826184808</v>
      </c>
      <c r="BF237" s="142">
        <f t="shared" si="482"/>
        <v>39.531893433579867</v>
      </c>
      <c r="BG237" s="153" t="e">
        <v>#REF!</v>
      </c>
      <c r="BH237" s="80" t="e">
        <f t="shared" si="483"/>
        <v>#REF!</v>
      </c>
      <c r="BI237" s="24">
        <v>24.46</v>
      </c>
      <c r="BJ237" s="154">
        <v>33.29</v>
      </c>
      <c r="BK237" s="135">
        <f t="shared" si="484"/>
        <v>50861</v>
      </c>
      <c r="BL237" s="108">
        <f t="shared" si="485"/>
        <v>24.65468265204473</v>
      </c>
      <c r="BM237" s="158">
        <f t="shared" si="486"/>
        <v>-0.23667705971081168</v>
      </c>
      <c r="BN237" s="159">
        <f t="shared" si="487"/>
        <v>18.819484853855627</v>
      </c>
      <c r="BO237" s="141">
        <f t="shared" si="488"/>
        <v>0.2319731573399603</v>
      </c>
      <c r="BP237" s="142">
        <f t="shared" si="489"/>
        <v>30.373907230054293</v>
      </c>
      <c r="BQ237" s="24">
        <f t="shared" si="490"/>
        <v>26.513792291231525</v>
      </c>
      <c r="BR237" s="158">
        <f t="shared" si="491"/>
        <v>-0.23874890998712484</v>
      </c>
      <c r="BS237" s="159">
        <f t="shared" si="492"/>
        <v>20.183653282074964</v>
      </c>
      <c r="BT237" s="143">
        <f t="shared" si="493"/>
        <v>0.21455710488392901</v>
      </c>
      <c r="BU237" s="142">
        <f t="shared" si="494"/>
        <v>32.202514804731997</v>
      </c>
      <c r="BV237" s="24">
        <f t="shared" si="495"/>
        <v>28.372901930418323</v>
      </c>
      <c r="BW237" s="158">
        <f t="shared" si="496"/>
        <v>-0.24082076026343799</v>
      </c>
      <c r="BX237" s="159">
        <f t="shared" si="497"/>
        <v>21.540118116655012</v>
      </c>
      <c r="BY237" s="143">
        <f t="shared" si="498"/>
        <v>0.1971410524278977</v>
      </c>
      <c r="BZ237" s="142">
        <f t="shared" si="499"/>
        <v>33.966365677414522</v>
      </c>
      <c r="CA237" s="24">
        <f t="shared" si="500"/>
        <v>30.232011569605117</v>
      </c>
      <c r="CB237" s="158">
        <f t="shared" si="501"/>
        <v>-0.24289261053975114</v>
      </c>
      <c r="CC237" s="159">
        <f t="shared" si="502"/>
        <v>22.888879357595773</v>
      </c>
      <c r="CD237" s="143">
        <f t="shared" si="503"/>
        <v>0.17972499997186642</v>
      </c>
      <c r="CE237" s="142">
        <f t="shared" si="504"/>
        <v>35.665459848101861</v>
      </c>
      <c r="CF237" s="24">
        <f t="shared" si="505"/>
        <v>32.091121208791918</v>
      </c>
      <c r="CG237" s="158">
        <f t="shared" si="506"/>
        <v>-0.24496446081606429</v>
      </c>
      <c r="CH237" s="159">
        <f t="shared" si="507"/>
        <v>24.229937004897241</v>
      </c>
      <c r="CI237" s="143">
        <f t="shared" si="508"/>
        <v>0.16230894751583508</v>
      </c>
      <c r="CJ237" s="142">
        <f t="shared" si="509"/>
        <v>37.299797316794027</v>
      </c>
      <c r="CK237" s="15" t="e">
        <v>#REF!</v>
      </c>
      <c r="CL237" s="80" t="e">
        <f t="shared" si="510"/>
        <v>#REF!</v>
      </c>
      <c r="CM237" s="15"/>
      <c r="CN237" s="34">
        <v>23.19</v>
      </c>
      <c r="CO237" s="135">
        <f t="shared" si="511"/>
        <v>50861</v>
      </c>
      <c r="CP237" s="108">
        <f t="shared" si="512"/>
        <v>27.588933039224706</v>
      </c>
      <c r="CQ237" s="158">
        <f t="shared" si="513"/>
        <v>-6.8959794046983769E-2</v>
      </c>
      <c r="CR237" s="159">
        <f t="shared" si="514"/>
        <v>25.686405898863747</v>
      </c>
      <c r="CS237" s="141">
        <f t="shared" si="515"/>
        <v>0.34037931906724106</v>
      </c>
      <c r="CT237" s="142">
        <f t="shared" si="516"/>
        <v>36.979635280907722</v>
      </c>
      <c r="CU237" s="24">
        <f t="shared" si="517"/>
        <v>29.380102549794643</v>
      </c>
      <c r="CV237" s="158">
        <f t="shared" si="518"/>
        <v>-6.6493070973425689E-2</v>
      </c>
      <c r="CW237" s="159">
        <f t="shared" si="519"/>
        <v>27.426529305744623</v>
      </c>
      <c r="CX237" s="143">
        <f t="shared" si="520"/>
        <v>0.31095896851242283</v>
      </c>
      <c r="CY237" s="142">
        <f t="shared" si="521"/>
        <v>38.51610893346799</v>
      </c>
      <c r="CZ237" s="24">
        <f t="shared" si="522"/>
        <v>31.171272060364569</v>
      </c>
      <c r="DA237" s="158">
        <f t="shared" si="523"/>
        <v>-6.4026347899867622E-2</v>
      </c>
      <c r="DB237" s="159">
        <f t="shared" si="524"/>
        <v>29.175489350946243</v>
      </c>
      <c r="DC237" s="143">
        <f t="shared" si="525"/>
        <v>0.28153861795760471</v>
      </c>
      <c r="DD237" s="142">
        <f t="shared" si="526"/>
        <v>39.947188916220107</v>
      </c>
      <c r="DE237" s="24">
        <f t="shared" si="527"/>
        <v>32.962441570934494</v>
      </c>
      <c r="DF237" s="158">
        <f t="shared" si="528"/>
        <v>-6.1559624826309563E-2</v>
      </c>
      <c r="DG237" s="159">
        <f t="shared" si="529"/>
        <v>30.933286034468615</v>
      </c>
      <c r="DH237" s="143">
        <f t="shared" si="530"/>
        <v>0.25211826740278664</v>
      </c>
      <c r="DI237" s="142">
        <f t="shared" si="531"/>
        <v>41.272875229164086</v>
      </c>
      <c r="DJ237" s="24">
        <f t="shared" si="532"/>
        <v>34.753611081504431</v>
      </c>
      <c r="DK237" s="158">
        <f t="shared" si="533"/>
        <v>-5.9092901752751482E-2</v>
      </c>
      <c r="DL237" s="159">
        <f t="shared" si="534"/>
        <v>32.699919356311753</v>
      </c>
      <c r="DM237" s="143">
        <f t="shared" si="535"/>
        <v>0.22269791684796836</v>
      </c>
      <c r="DN237" s="142">
        <f t="shared" si="536"/>
        <v>42.493167872299935</v>
      </c>
      <c r="DO237" s="51" t="e">
        <v>#REF!</v>
      </c>
      <c r="DP237" s="80" t="e">
        <f t="shared" si="537"/>
        <v>#REF!</v>
      </c>
      <c r="DQ237" s="15"/>
      <c r="DR237">
        <v>33.51</v>
      </c>
      <c r="DS237" s="135">
        <f t="shared" si="538"/>
        <v>50861</v>
      </c>
      <c r="DT237" s="108">
        <f t="shared" si="539"/>
        <v>-16.651866367189733</v>
      </c>
      <c r="DU237" s="158">
        <f t="shared" si="540"/>
        <v>0</v>
      </c>
      <c r="DV237" s="159">
        <f t="shared" si="541"/>
        <v>-16.651866367189733</v>
      </c>
      <c r="DW237" s="141"/>
      <c r="DX237" s="142"/>
      <c r="DY237" s="24">
        <f t="shared" si="542"/>
        <v>-5.9280048502857303</v>
      </c>
      <c r="DZ237" s="158">
        <f t="shared" si="543"/>
        <v>0</v>
      </c>
      <c r="EA237" s="159">
        <f t="shared" si="544"/>
        <v>-5.9280048502857303</v>
      </c>
      <c r="EB237" s="143"/>
      <c r="EC237" s="142"/>
      <c r="ED237" s="24">
        <f t="shared" si="545"/>
        <v>4.795856666618274</v>
      </c>
      <c r="EE237" s="158">
        <f t="shared" si="546"/>
        <v>0</v>
      </c>
      <c r="EF237" s="159">
        <f t="shared" si="547"/>
        <v>4.795856666618274</v>
      </c>
      <c r="EG237" s="143"/>
      <c r="EH237" s="142"/>
      <c r="EI237" s="24">
        <f t="shared" si="548"/>
        <v>15.519718183522277</v>
      </c>
      <c r="EJ237" s="158">
        <f t="shared" si="549"/>
        <v>0</v>
      </c>
      <c r="EK237" s="159">
        <f t="shared" si="550"/>
        <v>15.519718183522277</v>
      </c>
      <c r="EL237" s="143"/>
      <c r="EM237" s="142"/>
      <c r="EN237" s="24">
        <f t="shared" si="551"/>
        <v>26.243579700426285</v>
      </c>
      <c r="EO237" s="158">
        <f t="shared" si="552"/>
        <v>0</v>
      </c>
      <c r="EP237" s="159">
        <f t="shared" si="553"/>
        <v>26.243579700426285</v>
      </c>
      <c r="EQ237" s="143"/>
      <c r="ER237" s="142"/>
      <c r="ES237" s="51"/>
      <c r="ET237" s="80"/>
      <c r="EU237" s="67"/>
      <c r="EV237" s="34"/>
    </row>
    <row r="238" spans="1:152" ht="16" thickBot="1">
      <c r="A238">
        <f t="shared" si="561"/>
        <v>2039</v>
      </c>
      <c r="B238" s="13">
        <v>50891</v>
      </c>
      <c r="C238" s="20">
        <f t="shared" si="436"/>
        <v>3.3941293007209112</v>
      </c>
      <c r="D238" s="108">
        <f t="shared" si="437"/>
        <v>20.04137121168451</v>
      </c>
      <c r="E238" s="158">
        <f t="shared" si="562"/>
        <v>-0.1592355987779214</v>
      </c>
      <c r="F238" s="159">
        <f t="shared" si="563"/>
        <v>16.85007146646133</v>
      </c>
      <c r="G238" s="141">
        <f t="shared" si="564"/>
        <v>0.37023814393329285</v>
      </c>
      <c r="H238" s="80">
        <f t="shared" si="565"/>
        <v>27.461451290976711</v>
      </c>
      <c r="I238" s="24">
        <f t="shared" si="440"/>
        <v>26.149942825757115</v>
      </c>
      <c r="J238" s="158">
        <f t="shared" si="566"/>
        <v>-0.17330432848302302</v>
      </c>
      <c r="K238" s="159">
        <f t="shared" si="567"/>
        <v>21.618044544469832</v>
      </c>
      <c r="L238" s="143">
        <f t="shared" si="568"/>
        <v>0.34522978783756864</v>
      </c>
      <c r="M238" s="142">
        <f t="shared" si="569"/>
        <v>35.1776820394578</v>
      </c>
      <c r="N238" s="24">
        <f t="shared" si="570"/>
        <v>32.258514439829717</v>
      </c>
      <c r="O238" s="158">
        <f t="shared" si="571"/>
        <v>-0.18737305818812461</v>
      </c>
      <c r="P238" s="159">
        <f t="shared" si="572"/>
        <v>26.214137936633048</v>
      </c>
      <c r="Q238" s="143">
        <f t="shared" si="573"/>
        <v>0.32022143174184448</v>
      </c>
      <c r="R238" s="142">
        <f t="shared" si="574"/>
        <v>42.588382119616959</v>
      </c>
      <c r="S238" s="24">
        <f t="shared" si="575"/>
        <v>38.367086053902327</v>
      </c>
      <c r="T238" s="158">
        <f t="shared" si="576"/>
        <v>-0.20144178789322625</v>
      </c>
      <c r="U238" s="159">
        <f t="shared" si="577"/>
        <v>30.638351642950976</v>
      </c>
      <c r="V238" s="143">
        <f t="shared" si="578"/>
        <v>0.29521307564612026</v>
      </c>
      <c r="W238" s="142">
        <f t="shared" si="579"/>
        <v>49.693551531454197</v>
      </c>
      <c r="X238" s="24">
        <f t="shared" si="580"/>
        <v>44.475657667974922</v>
      </c>
      <c r="Y238" s="158">
        <f t="shared" si="581"/>
        <v>-0.21551051759832784</v>
      </c>
      <c r="Z238" s="159">
        <f t="shared" si="582"/>
        <v>34.890685663423611</v>
      </c>
      <c r="AA238" s="143">
        <f t="shared" si="583"/>
        <v>0.2702047195503961</v>
      </c>
      <c r="AB238" s="142">
        <f t="shared" si="584"/>
        <v>56.493190274969507</v>
      </c>
      <c r="AC238" s="144" t="e">
        <v>#REF!</v>
      </c>
      <c r="AD238" s="80" t="e">
        <f t="shared" si="457"/>
        <v>#REF!</v>
      </c>
      <c r="AE238">
        <v>32.119999999999997</v>
      </c>
      <c r="AG238" s="135">
        <f t="shared" si="458"/>
        <v>50891</v>
      </c>
      <c r="AH238" s="108">
        <f t="shared" si="459"/>
        <v>26.53153606461867</v>
      </c>
      <c r="AI238" s="158">
        <f t="shared" si="460"/>
        <v>-6.9286513140434977E-2</v>
      </c>
      <c r="AJ238" s="159">
        <f t="shared" si="461"/>
        <v>24.693258442441543</v>
      </c>
      <c r="AK238" s="143">
        <f t="shared" si="462"/>
        <v>0.26737829041473976</v>
      </c>
      <c r="AL238" s="142">
        <f t="shared" si="463"/>
        <v>33.625492819653424</v>
      </c>
      <c r="AM238" s="24">
        <f t="shared" si="464"/>
        <v>28.170210314533282</v>
      </c>
      <c r="AN238" s="158">
        <f t="shared" si="465"/>
        <v>-8.1120845468198269E-2</v>
      </c>
      <c r="AO238" s="159">
        <f t="shared" si="466"/>
        <v>25.885019036801381</v>
      </c>
      <c r="AP238" s="143">
        <f t="shared" si="467"/>
        <v>0.24783379292254898</v>
      </c>
      <c r="AQ238" s="142">
        <f t="shared" si="468"/>
        <v>35.151740384209972</v>
      </c>
      <c r="AR238" s="24">
        <f t="shared" si="469"/>
        <v>29.808884564447894</v>
      </c>
      <c r="AS238" s="158">
        <f t="shared" si="470"/>
        <v>-9.2955177795961533E-2</v>
      </c>
      <c r="AT238" s="159">
        <f t="shared" si="471"/>
        <v>27.037994399860345</v>
      </c>
      <c r="AU238" s="143">
        <f t="shared" si="472"/>
        <v>0.22828929543035814</v>
      </c>
      <c r="AV238" s="142">
        <f t="shared" si="473"/>
        <v>36.613933819230581</v>
      </c>
      <c r="AW238" s="24">
        <f t="shared" si="474"/>
        <v>31.447558814362505</v>
      </c>
      <c r="AX238" s="158">
        <f t="shared" si="475"/>
        <v>-0.10478951012372482</v>
      </c>
      <c r="AY238" s="159">
        <f t="shared" si="476"/>
        <v>28.152184531618435</v>
      </c>
      <c r="AZ238" s="143">
        <f t="shared" si="477"/>
        <v>0.20874479793816736</v>
      </c>
      <c r="BA238" s="142">
        <f t="shared" si="478"/>
        <v>38.012073124715243</v>
      </c>
      <c r="BB238" s="24">
        <f t="shared" si="455"/>
        <v>33.086233064277117</v>
      </c>
      <c r="BC238" s="158">
        <f t="shared" si="479"/>
        <v>-0.11662384245148812</v>
      </c>
      <c r="BD238" s="159">
        <f t="shared" si="480"/>
        <v>29.227589432075643</v>
      </c>
      <c r="BE238" s="143">
        <f t="shared" si="481"/>
        <v>0.18920030044597652</v>
      </c>
      <c r="BF238" s="142">
        <f t="shared" si="482"/>
        <v>39.346158300663951</v>
      </c>
      <c r="BG238" s="153" t="e">
        <v>#REF!</v>
      </c>
      <c r="BH238" s="80" t="e">
        <f t="shared" si="483"/>
        <v>#REF!</v>
      </c>
      <c r="BI238" s="24">
        <v>27.38</v>
      </c>
      <c r="BJ238" s="154">
        <v>35.130000000000003</v>
      </c>
      <c r="BK238" s="135">
        <f t="shared" si="484"/>
        <v>50891</v>
      </c>
      <c r="BL238" s="108">
        <f t="shared" si="485"/>
        <v>24.481113686174339</v>
      </c>
      <c r="BM238" s="158">
        <f t="shared" si="486"/>
        <v>-0.23648362899412989</v>
      </c>
      <c r="BN238" s="159">
        <f t="shared" si="487"/>
        <v>18.691731079849973</v>
      </c>
      <c r="BO238" s="141">
        <f t="shared" si="488"/>
        <v>0.23359914332304632</v>
      </c>
      <c r="BP238" s="142">
        <f t="shared" si="489"/>
        <v>30.199880870858767</v>
      </c>
      <c r="BQ238" s="24">
        <f t="shared" si="490"/>
        <v>26.327135193501256</v>
      </c>
      <c r="BR238" s="158">
        <f t="shared" si="491"/>
        <v>-0.23854089344449778</v>
      </c>
      <c r="BS238" s="159">
        <f t="shared" si="492"/>
        <v>20.047036842609383</v>
      </c>
      <c r="BT238" s="143">
        <f t="shared" si="493"/>
        <v>0.21630569987630552</v>
      </c>
      <c r="BU238" s="142">
        <f t="shared" si="494"/>
        <v>32.021844597269663</v>
      </c>
      <c r="BV238" s="24">
        <f t="shared" si="495"/>
        <v>28.17315670082818</v>
      </c>
      <c r="BW238" s="158">
        <f t="shared" si="496"/>
        <v>-0.24059815789486569</v>
      </c>
      <c r="BX238" s="159">
        <f t="shared" si="497"/>
        <v>21.394747096525528</v>
      </c>
      <c r="BY238" s="143">
        <f t="shared" si="498"/>
        <v>0.19901225642956466</v>
      </c>
      <c r="BZ238" s="142">
        <f t="shared" si="499"/>
        <v>33.779960186603702</v>
      </c>
      <c r="CA238" s="24">
        <f t="shared" si="500"/>
        <v>30.0191782081551</v>
      </c>
      <c r="CB238" s="158">
        <f t="shared" si="501"/>
        <v>-0.2426554223452336</v>
      </c>
      <c r="CC238" s="159">
        <f t="shared" si="502"/>
        <v>22.734861841598391</v>
      </c>
      <c r="CD238" s="143">
        <f t="shared" si="503"/>
        <v>0.18171881298282383</v>
      </c>
      <c r="CE238" s="142">
        <f t="shared" si="504"/>
        <v>35.474227638860896</v>
      </c>
      <c r="CF238" s="24">
        <f t="shared" si="505"/>
        <v>31.865199715482024</v>
      </c>
      <c r="CG238" s="158">
        <f t="shared" si="506"/>
        <v>-0.24471268679560151</v>
      </c>
      <c r="CH238" s="159">
        <f t="shared" si="507"/>
        <v>24.067381077827982</v>
      </c>
      <c r="CI238" s="143">
        <f t="shared" si="508"/>
        <v>0.16442536953608294</v>
      </c>
      <c r="CJ238" s="142">
        <f t="shared" si="509"/>
        <v>37.104646954041236</v>
      </c>
      <c r="CK238" s="15" t="e">
        <v>#REF!</v>
      </c>
      <c r="CL238" s="80" t="e">
        <f t="shared" si="510"/>
        <v>#REF!</v>
      </c>
      <c r="CM238" s="15"/>
      <c r="CN238" s="34">
        <v>27.13</v>
      </c>
      <c r="CO238" s="135">
        <f t="shared" si="511"/>
        <v>50891</v>
      </c>
      <c r="CP238" s="108">
        <f t="shared" si="512"/>
        <v>27.394706950628567</v>
      </c>
      <c r="CQ238" s="158">
        <f t="shared" si="513"/>
        <v>-6.9227274021045282E-2</v>
      </c>
      <c r="CR238" s="159">
        <f t="shared" si="514"/>
        <v>25.498246065831168</v>
      </c>
      <c r="CS238" s="141">
        <f t="shared" si="515"/>
        <v>0.34356952500792359</v>
      </c>
      <c r="CT238" s="142">
        <f t="shared" si="516"/>
        <v>36.806693405387286</v>
      </c>
      <c r="CU238" s="24">
        <f t="shared" si="517"/>
        <v>29.17326662784409</v>
      </c>
      <c r="CV238" s="158">
        <f t="shared" si="518"/>
        <v>-6.6777916677925056E-2</v>
      </c>
      <c r="CW238" s="159">
        <f t="shared" si="519"/>
        <v>27.225136659747022</v>
      </c>
      <c r="CX238" s="143">
        <f t="shared" si="520"/>
        <v>0.31435629372101126</v>
      </c>
      <c r="CY238" s="142">
        <f t="shared" si="521"/>
        <v>38.344066600708018</v>
      </c>
      <c r="CZ238" s="24">
        <f t="shared" si="522"/>
        <v>30.951826305059605</v>
      </c>
      <c r="DA238" s="158">
        <f t="shared" si="523"/>
        <v>-6.432855933480483E-2</v>
      </c>
      <c r="DB238" s="159">
        <f t="shared" si="524"/>
        <v>28.960739910074004</v>
      </c>
      <c r="DC238" s="143">
        <f t="shared" si="525"/>
        <v>0.28514306243409904</v>
      </c>
      <c r="DD238" s="142">
        <f t="shared" si="526"/>
        <v>39.777524845612604</v>
      </c>
      <c r="DE238" s="24">
        <f t="shared" si="527"/>
        <v>32.730385982275124</v>
      </c>
      <c r="DF238" s="158">
        <f t="shared" si="528"/>
        <v>-6.1879201991684618E-2</v>
      </c>
      <c r="DG238" s="159">
        <f t="shared" si="529"/>
        <v>30.70505581681212</v>
      </c>
      <c r="DH238" s="143">
        <f t="shared" si="530"/>
        <v>0.25592983114718681</v>
      </c>
      <c r="DI238" s="142">
        <f t="shared" si="531"/>
        <v>41.107068140101042</v>
      </c>
      <c r="DJ238" s="24">
        <f t="shared" si="532"/>
        <v>34.508945659490642</v>
      </c>
      <c r="DK238" s="158">
        <f t="shared" si="533"/>
        <v>-5.9429844648564399E-2</v>
      </c>
      <c r="DL238" s="159">
        <f t="shared" si="534"/>
        <v>32.458084379961363</v>
      </c>
      <c r="DM238" s="143">
        <f t="shared" si="535"/>
        <v>0.22671659986027459</v>
      </c>
      <c r="DN238" s="142">
        <f t="shared" si="536"/>
        <v>42.33269648417334</v>
      </c>
      <c r="DO238" s="51" t="e">
        <v>#REF!</v>
      </c>
      <c r="DP238" s="80" t="e">
        <f t="shared" si="537"/>
        <v>#REF!</v>
      </c>
      <c r="DQ238" s="15"/>
      <c r="DR238">
        <v>42.6</v>
      </c>
      <c r="DS238" s="135">
        <f t="shared" si="538"/>
        <v>50891</v>
      </c>
      <c r="DT238" s="108">
        <f t="shared" si="539"/>
        <v>-16.534637227964719</v>
      </c>
      <c r="DU238" s="158">
        <f t="shared" si="540"/>
        <v>0</v>
      </c>
      <c r="DV238" s="159">
        <f t="shared" si="541"/>
        <v>-16.534637227964719</v>
      </c>
      <c r="DW238" s="141"/>
      <c r="DX238" s="142"/>
      <c r="DY238" s="24">
        <f t="shared" si="542"/>
        <v>-5.8862716961397199</v>
      </c>
      <c r="DZ238" s="158">
        <f t="shared" si="543"/>
        <v>0</v>
      </c>
      <c r="EA238" s="159">
        <f t="shared" si="544"/>
        <v>-5.8862716961397199</v>
      </c>
      <c r="EB238" s="143"/>
      <c r="EC238" s="142"/>
      <c r="ED238" s="24">
        <f t="shared" si="545"/>
        <v>4.762093835685282</v>
      </c>
      <c r="EE238" s="158">
        <f t="shared" si="546"/>
        <v>0</v>
      </c>
      <c r="EF238" s="159">
        <f t="shared" si="547"/>
        <v>4.762093835685282</v>
      </c>
      <c r="EG238" s="143"/>
      <c r="EH238" s="142"/>
      <c r="EI238" s="24">
        <f t="shared" si="548"/>
        <v>15.410459367510283</v>
      </c>
      <c r="EJ238" s="158">
        <f t="shared" si="549"/>
        <v>0</v>
      </c>
      <c r="EK238" s="159">
        <f t="shared" si="550"/>
        <v>15.410459367510283</v>
      </c>
      <c r="EL238" s="143"/>
      <c r="EM238" s="142"/>
      <c r="EN238" s="24">
        <f t="shared" si="551"/>
        <v>26.058824899335285</v>
      </c>
      <c r="EO238" s="158">
        <f t="shared" si="552"/>
        <v>0</v>
      </c>
      <c r="EP238" s="159">
        <f t="shared" si="553"/>
        <v>26.058824899335285</v>
      </c>
      <c r="EQ238" s="143"/>
      <c r="ER238" s="142"/>
      <c r="ES238" s="51"/>
      <c r="ET238" s="80"/>
      <c r="EU238" s="67"/>
      <c r="EV238" s="34"/>
    </row>
    <row r="239" spans="1:152" ht="16" thickBot="1">
      <c r="A239">
        <f t="shared" si="561"/>
        <v>2039</v>
      </c>
      <c r="B239" s="13">
        <v>50922</v>
      </c>
      <c r="C239" s="20">
        <f t="shared" si="436"/>
        <v>3.4324130666007791</v>
      </c>
      <c r="D239" s="108">
        <f t="shared" si="437"/>
        <v>20.267425994929418</v>
      </c>
      <c r="E239" s="158">
        <f t="shared" si="562"/>
        <v>-0.15975622845126292</v>
      </c>
      <c r="F239" s="159">
        <f t="shared" si="563"/>
        <v>17.029578457564408</v>
      </c>
      <c r="G239" s="141">
        <f t="shared" si="564"/>
        <v>0.36931268068694134</v>
      </c>
      <c r="H239" s="80">
        <f t="shared" si="565"/>
        <v>27.752443419741002</v>
      </c>
      <c r="I239" s="24">
        <f t="shared" si="440"/>
        <v>26.44489867458131</v>
      </c>
      <c r="J239" s="158">
        <f t="shared" si="566"/>
        <v>-0.17398364508503955</v>
      </c>
      <c r="K239" s="159">
        <f t="shared" si="567"/>
        <v>21.84391880927312</v>
      </c>
      <c r="L239" s="143">
        <f t="shared" si="568"/>
        <v>0.34402224516377583</v>
      </c>
      <c r="M239" s="142">
        <f t="shared" si="569"/>
        <v>35.542532089739332</v>
      </c>
      <c r="N239" s="24">
        <f t="shared" si="570"/>
        <v>32.622371354233202</v>
      </c>
      <c r="O239" s="158">
        <f t="shared" si="571"/>
        <v>-0.18821106171881616</v>
      </c>
      <c r="P239" s="159">
        <f t="shared" si="572"/>
        <v>26.482480205867475</v>
      </c>
      <c r="Q239" s="143">
        <f t="shared" si="573"/>
        <v>0.31873180964061038</v>
      </c>
      <c r="R239" s="142">
        <f t="shared" si="574"/>
        <v>43.020158810735964</v>
      </c>
      <c r="S239" s="24">
        <f t="shared" si="575"/>
        <v>38.799844033885101</v>
      </c>
      <c r="T239" s="158">
        <f t="shared" si="576"/>
        <v>-0.20243847835259279</v>
      </c>
      <c r="U239" s="159">
        <f t="shared" si="577"/>
        <v>30.945262647347477</v>
      </c>
      <c r="V239" s="143">
        <f t="shared" si="578"/>
        <v>0.29344137411744486</v>
      </c>
      <c r="W239" s="142">
        <f t="shared" si="579"/>
        <v>50.185323582730888</v>
      </c>
      <c r="X239" s="24">
        <f t="shared" si="580"/>
        <v>44.977316713536993</v>
      </c>
      <c r="Y239" s="158">
        <f t="shared" si="581"/>
        <v>-0.2166658949863694</v>
      </c>
      <c r="Z239" s="159">
        <f t="shared" si="582"/>
        <v>35.232266133713111</v>
      </c>
      <c r="AA239" s="143">
        <f t="shared" si="583"/>
        <v>0.26815093859427941</v>
      </c>
      <c r="AB239" s="142">
        <f t="shared" si="584"/>
        <v>57.038026405724111</v>
      </c>
      <c r="AC239" s="144" t="e">
        <v>#REF!</v>
      </c>
      <c r="AD239" s="80" t="e">
        <f t="shared" si="457"/>
        <v>#REF!</v>
      </c>
      <c r="AE239">
        <v>35.229999999999997</v>
      </c>
      <c r="AG239" s="135">
        <f t="shared" si="458"/>
        <v>50922</v>
      </c>
      <c r="AH239" s="108">
        <f t="shared" si="459"/>
        <v>26.830796058902148</v>
      </c>
      <c r="AI239" s="158">
        <f t="shared" si="460"/>
        <v>-7.1447737206133052E-2</v>
      </c>
      <c r="AJ239" s="159">
        <f t="shared" si="461"/>
        <v>24.913796393054358</v>
      </c>
      <c r="AK239" s="143">
        <f t="shared" si="462"/>
        <v>0.26380901103655263</v>
      </c>
      <c r="AL239" s="142">
        <f t="shared" si="463"/>
        <v>33.909001832524559</v>
      </c>
      <c r="AM239" s="24">
        <f t="shared" si="464"/>
        <v>28.487953582663689</v>
      </c>
      <c r="AN239" s="158">
        <f t="shared" si="465"/>
        <v>-8.3415553785095756E-2</v>
      </c>
      <c r="AO239" s="159">
        <f t="shared" si="466"/>
        <v>26.111615158361694</v>
      </c>
      <c r="AP239" s="143">
        <f t="shared" si="467"/>
        <v>0.24404406320203931</v>
      </c>
      <c r="AQ239" s="142">
        <f t="shared" si="468"/>
        <v>35.440269527288031</v>
      </c>
      <c r="AR239" s="24">
        <f t="shared" si="469"/>
        <v>30.145111106425226</v>
      </c>
      <c r="AS239" s="158">
        <f t="shared" si="470"/>
        <v>-9.5383370364058431E-2</v>
      </c>
      <c r="AT239" s="159">
        <f t="shared" si="471"/>
        <v>27.269768809095378</v>
      </c>
      <c r="AU239" s="143">
        <f t="shared" si="472"/>
        <v>0.22427911536752604</v>
      </c>
      <c r="AV239" s="142">
        <f t="shared" si="473"/>
        <v>36.906029958030061</v>
      </c>
      <c r="AW239" s="24">
        <f t="shared" si="474"/>
        <v>31.802268630186763</v>
      </c>
      <c r="AX239" s="158">
        <f t="shared" si="475"/>
        <v>-0.10735118694302111</v>
      </c>
      <c r="AY239" s="159">
        <f t="shared" si="476"/>
        <v>28.388257345255408</v>
      </c>
      <c r="AZ239" s="143">
        <f t="shared" si="477"/>
        <v>0.20451416753301271</v>
      </c>
      <c r="BA239" s="142">
        <f t="shared" si="478"/>
        <v>38.306283124750649</v>
      </c>
      <c r="BB239" s="24">
        <f t="shared" si="455"/>
        <v>33.4594261539483</v>
      </c>
      <c r="BC239" s="158">
        <f t="shared" si="479"/>
        <v>-0.11931900352198378</v>
      </c>
      <c r="BD239" s="159">
        <f t="shared" si="480"/>
        <v>29.467080766841786</v>
      </c>
      <c r="BE239" s="143">
        <f t="shared" si="481"/>
        <v>0.18474921969849945</v>
      </c>
      <c r="BF239" s="142">
        <f t="shared" si="482"/>
        <v>39.641029027449811</v>
      </c>
      <c r="BG239" s="153" t="e">
        <v>#REF!</v>
      </c>
      <c r="BH239" s="80" t="e">
        <f t="shared" si="483"/>
        <v>#REF!</v>
      </c>
      <c r="BI239" s="24">
        <v>26.45</v>
      </c>
      <c r="BJ239" s="154">
        <v>53.35</v>
      </c>
      <c r="BK239" s="135">
        <f t="shared" si="484"/>
        <v>50922</v>
      </c>
      <c r="BL239" s="108">
        <f t="shared" si="485"/>
        <v>24.757246131877235</v>
      </c>
      <c r="BM239" s="158">
        <f t="shared" si="486"/>
        <v>-0.23679135967976003</v>
      </c>
      <c r="BN239" s="159">
        <f t="shared" si="487"/>
        <v>18.894944158383545</v>
      </c>
      <c r="BO239" s="141">
        <f t="shared" si="488"/>
        <v>0.23101234744086399</v>
      </c>
      <c r="BP239" s="142">
        <f t="shared" si="489"/>
        <v>30.476475676973447</v>
      </c>
      <c r="BQ239" s="24">
        <f t="shared" si="490"/>
        <v>26.624089667163044</v>
      </c>
      <c r="BR239" s="158">
        <f t="shared" si="491"/>
        <v>-0.23887182885322264</v>
      </c>
      <c r="BS239" s="159">
        <f t="shared" si="492"/>
        <v>20.264344676815618</v>
      </c>
      <c r="BT239" s="143">
        <f t="shared" si="493"/>
        <v>0.21352384420661566</v>
      </c>
      <c r="BU239" s="142">
        <f t="shared" si="494"/>
        <v>32.308967641397331</v>
      </c>
      <c r="BV239" s="24">
        <f t="shared" si="495"/>
        <v>28.490933202448861</v>
      </c>
      <c r="BW239" s="158">
        <f t="shared" si="496"/>
        <v>-0.24095229802668527</v>
      </c>
      <c r="BX239" s="159">
        <f t="shared" si="497"/>
        <v>21.625977374394022</v>
      </c>
      <c r="BY239" s="143">
        <f t="shared" si="498"/>
        <v>0.19603534097236724</v>
      </c>
      <c r="BZ239" s="142">
        <f t="shared" si="499"/>
        <v>34.076163007411864</v>
      </c>
      <c r="CA239" s="24">
        <f t="shared" si="500"/>
        <v>30.357776737734671</v>
      </c>
      <c r="CB239" s="158">
        <f t="shared" si="501"/>
        <v>-0.24303276720014788</v>
      </c>
      <c r="CC239" s="159">
        <f t="shared" si="502"/>
        <v>22.979842251118736</v>
      </c>
      <c r="CD239" s="143">
        <f t="shared" si="503"/>
        <v>0.17854683773811886</v>
      </c>
      <c r="CE239" s="142">
        <f t="shared" si="504"/>
        <v>35.778061775017022</v>
      </c>
      <c r="CF239" s="24">
        <f t="shared" si="505"/>
        <v>32.224620273020491</v>
      </c>
      <c r="CG239" s="158">
        <f t="shared" si="506"/>
        <v>-0.24511323637361049</v>
      </c>
      <c r="CH239" s="159">
        <f t="shared" si="507"/>
        <v>24.325939306989778</v>
      </c>
      <c r="CI239" s="143">
        <f t="shared" si="508"/>
        <v>0.16105833450387042</v>
      </c>
      <c r="CJ239" s="142">
        <f t="shared" si="509"/>
        <v>37.414663944212833</v>
      </c>
      <c r="CK239" s="15" t="e">
        <v>#REF!</v>
      </c>
      <c r="CL239" s="80" t="e">
        <f t="shared" si="510"/>
        <v>#REF!</v>
      </c>
      <c r="CM239" s="15"/>
      <c r="CN239" s="34">
        <v>46.92</v>
      </c>
      <c r="CO239" s="135">
        <f t="shared" si="511"/>
        <v>50922</v>
      </c>
      <c r="CP239" s="108">
        <f t="shared" si="512"/>
        <v>27.703703000667879</v>
      </c>
      <c r="CQ239" s="158">
        <f t="shared" si="513"/>
        <v>-6.8801737698674675E-2</v>
      </c>
      <c r="CR239" s="159">
        <f t="shared" si="514"/>
        <v>25.797640093533939</v>
      </c>
      <c r="CS239" s="141">
        <f t="shared" si="515"/>
        <v>0.33849419737501962</v>
      </c>
      <c r="CT239" s="142">
        <f t="shared" si="516"/>
        <v>37.081245712194878</v>
      </c>
      <c r="CU239" s="24">
        <f t="shared" si="517"/>
        <v>29.502323776401784</v>
      </c>
      <c r="CV239" s="158">
        <f t="shared" si="518"/>
        <v>-6.6324753057130606E-2</v>
      </c>
      <c r="CW239" s="159">
        <f t="shared" si="519"/>
        <v>27.545589437320423</v>
      </c>
      <c r="CX239" s="143">
        <f t="shared" si="520"/>
        <v>0.30895145816189334</v>
      </c>
      <c r="CY239" s="142">
        <f t="shared" si="521"/>
        <v>38.617109726285413</v>
      </c>
      <c r="CZ239" s="24">
        <f t="shared" si="522"/>
        <v>31.300944552135682</v>
      </c>
      <c r="DA239" s="158">
        <f t="shared" si="523"/>
        <v>-6.3847768415586537E-2</v>
      </c>
      <c r="DB239" s="159">
        <f t="shared" si="524"/>
        <v>29.30244909318181</v>
      </c>
      <c r="DC239" s="143">
        <f t="shared" si="525"/>
        <v>0.27940871894876718</v>
      </c>
      <c r="DD239" s="142">
        <f t="shared" si="526"/>
        <v>40.046701371334308</v>
      </c>
      <c r="DE239" s="24">
        <f t="shared" si="527"/>
        <v>33.099565327869584</v>
      </c>
      <c r="DF239" s="158">
        <f t="shared" si="528"/>
        <v>-6.1370783774042467E-2</v>
      </c>
      <c r="DG239" s="159">
        <f t="shared" si="529"/>
        <v>31.068219061118107</v>
      </c>
      <c r="DH239" s="143">
        <f t="shared" si="530"/>
        <v>0.24986597973564095</v>
      </c>
      <c r="DI239" s="142">
        <f t="shared" si="531"/>
        <v>41.370020647341569</v>
      </c>
      <c r="DJ239" s="24">
        <f t="shared" si="532"/>
        <v>34.898186103603486</v>
      </c>
      <c r="DK239" s="158">
        <f t="shared" si="533"/>
        <v>-5.8893799132498398E-2</v>
      </c>
      <c r="DL239" s="159">
        <f t="shared" si="534"/>
        <v>32.842899341129318</v>
      </c>
      <c r="DM239" s="143">
        <f t="shared" si="535"/>
        <v>0.22032324052251473</v>
      </c>
      <c r="DN239" s="142">
        <f t="shared" si="536"/>
        <v>42.587067554307204</v>
      </c>
      <c r="DO239" s="51" t="e">
        <v>#REF!</v>
      </c>
      <c r="DP239" s="80" t="e">
        <f t="shared" si="537"/>
        <v>#REF!</v>
      </c>
      <c r="DQ239" s="15"/>
      <c r="DR239">
        <v>69.489999999999995</v>
      </c>
      <c r="DS239" s="135">
        <f t="shared" si="538"/>
        <v>50922</v>
      </c>
      <c r="DT239" s="108">
        <f t="shared" si="539"/>
        <v>-16.721138131277243</v>
      </c>
      <c r="DU239" s="158">
        <f t="shared" si="540"/>
        <v>0</v>
      </c>
      <c r="DV239" s="159">
        <f t="shared" si="541"/>
        <v>-16.721138131277243</v>
      </c>
      <c r="DW239" s="141"/>
      <c r="DX239" s="142"/>
      <c r="DY239" s="24">
        <f t="shared" si="542"/>
        <v>-5.9526653504629188</v>
      </c>
      <c r="DZ239" s="158">
        <f t="shared" si="543"/>
        <v>0</v>
      </c>
      <c r="EA239" s="159">
        <f t="shared" si="544"/>
        <v>-5.9526653504629188</v>
      </c>
      <c r="EB239" s="143"/>
      <c r="EC239" s="142"/>
      <c r="ED239" s="24">
        <f t="shared" si="545"/>
        <v>4.8158074303514056</v>
      </c>
      <c r="EE239" s="158">
        <f t="shared" si="546"/>
        <v>0</v>
      </c>
      <c r="EF239" s="159">
        <f t="shared" si="547"/>
        <v>4.8158074303514056</v>
      </c>
      <c r="EG239" s="143"/>
      <c r="EH239" s="142"/>
      <c r="EI239" s="24">
        <f t="shared" si="548"/>
        <v>15.58428021116573</v>
      </c>
      <c r="EJ239" s="158">
        <f t="shared" si="549"/>
        <v>0</v>
      </c>
      <c r="EK239" s="159">
        <f t="shared" si="550"/>
        <v>15.58428021116573</v>
      </c>
      <c r="EL239" s="143"/>
      <c r="EM239" s="142"/>
      <c r="EN239" s="24">
        <f t="shared" si="551"/>
        <v>26.352752991980054</v>
      </c>
      <c r="EO239" s="158">
        <f t="shared" si="552"/>
        <v>0</v>
      </c>
      <c r="EP239" s="159">
        <f t="shared" si="553"/>
        <v>26.352752991980054</v>
      </c>
      <c r="EQ239" s="143"/>
      <c r="ER239" s="142"/>
      <c r="ES239" s="51"/>
      <c r="ET239" s="80"/>
      <c r="EU239" s="67"/>
      <c r="EV239" s="34"/>
    </row>
    <row r="240" spans="1:152" ht="16" thickBot="1">
      <c r="A240">
        <f t="shared" si="561"/>
        <v>2039</v>
      </c>
      <c r="B240" s="13">
        <v>50952</v>
      </c>
      <c r="C240" s="20">
        <f t="shared" si="436"/>
        <v>3.4761659418920576</v>
      </c>
      <c r="D240" s="108">
        <f t="shared" si="437"/>
        <v>20.52577431863789</v>
      </c>
      <c r="E240" s="158">
        <f t="shared" si="562"/>
        <v>-0.16035123379222468</v>
      </c>
      <c r="F240" s="159">
        <f t="shared" si="563"/>
        <v>17.234441082103544</v>
      </c>
      <c r="G240" s="141">
        <f t="shared" si="564"/>
        <v>0.36825500840539671</v>
      </c>
      <c r="H240" s="80">
        <f t="shared" si="565"/>
        <v>28.084493512875163</v>
      </c>
      <c r="I240" s="24">
        <f t="shared" si="440"/>
        <v>26.781991073237545</v>
      </c>
      <c r="J240" s="158">
        <f t="shared" si="566"/>
        <v>-0.17476000691591559</v>
      </c>
      <c r="K240" s="159">
        <f t="shared" si="567"/>
        <v>22.101570128056562</v>
      </c>
      <c r="L240" s="143">
        <f t="shared" si="568"/>
        <v>0.34264219639372689</v>
      </c>
      <c r="M240" s="142">
        <f t="shared" si="569"/>
        <v>35.958631318368845</v>
      </c>
      <c r="N240" s="24">
        <f t="shared" si="570"/>
        <v>33.038207827837198</v>
      </c>
      <c r="O240" s="158">
        <f t="shared" si="571"/>
        <v>-0.18916878003960652</v>
      </c>
      <c r="P240" s="159">
        <f t="shared" si="572"/>
        <v>26.788410358350259</v>
      </c>
      <c r="Q240" s="143">
        <f t="shared" si="573"/>
        <v>0.31702938438205708</v>
      </c>
      <c r="R240" s="142">
        <f t="shared" si="574"/>
        <v>43.512290516582887</v>
      </c>
      <c r="S240" s="24">
        <f t="shared" si="575"/>
        <v>39.294424582436861</v>
      </c>
      <c r="T240" s="158">
        <f t="shared" si="576"/>
        <v>-0.20357755316329745</v>
      </c>
      <c r="U240" s="159">
        <f t="shared" si="577"/>
        <v>31.294961772984635</v>
      </c>
      <c r="V240" s="143">
        <f t="shared" si="578"/>
        <v>0.29141657237038721</v>
      </c>
      <c r="W240" s="142">
        <f t="shared" si="579"/>
        <v>50.745471107517297</v>
      </c>
      <c r="X240" s="24">
        <f t="shared" si="580"/>
        <v>45.55064133703651</v>
      </c>
      <c r="Y240" s="158">
        <f t="shared" si="581"/>
        <v>-0.21798632628698833</v>
      </c>
      <c r="Z240" s="159">
        <f t="shared" si="582"/>
        <v>35.621224371959691</v>
      </c>
      <c r="AA240" s="143">
        <f t="shared" si="583"/>
        <v>0.26580376035871744</v>
      </c>
      <c r="AB240" s="142">
        <f t="shared" si="584"/>
        <v>57.658173091172046</v>
      </c>
      <c r="AC240" s="144" t="e">
        <v>#REF!</v>
      </c>
      <c r="AD240" s="80" t="e">
        <f t="shared" si="457"/>
        <v>#REF!</v>
      </c>
      <c r="AE240">
        <v>31.87</v>
      </c>
      <c r="AG240" s="135">
        <f t="shared" si="458"/>
        <v>50952</v>
      </c>
      <c r="AH240" s="108">
        <f t="shared" si="459"/>
        <v>27.172807480940421</v>
      </c>
      <c r="AI240" s="158">
        <f t="shared" si="460"/>
        <v>-7.391770756693096E-2</v>
      </c>
      <c r="AJ240" s="159">
        <f t="shared" si="461"/>
        <v>25.164255843791754</v>
      </c>
      <c r="AK240" s="143">
        <f t="shared" si="462"/>
        <v>0.25972983460433868</v>
      </c>
      <c r="AL240" s="142">
        <f t="shared" si="463"/>
        <v>34.230396273700613</v>
      </c>
      <c r="AM240" s="24">
        <f t="shared" si="464"/>
        <v>28.851088746241302</v>
      </c>
      <c r="AN240" s="158">
        <f t="shared" si="465"/>
        <v>-8.60380775758358E-2</v>
      </c>
      <c r="AO240" s="159">
        <f t="shared" si="466"/>
        <v>26.36879653454487</v>
      </c>
      <c r="AP240" s="143">
        <f t="shared" si="467"/>
        <v>0.23971294352145678</v>
      </c>
      <c r="AQ240" s="142">
        <f t="shared" si="468"/>
        <v>35.767068153401581</v>
      </c>
      <c r="AR240" s="24">
        <f t="shared" si="469"/>
        <v>30.529370011542184</v>
      </c>
      <c r="AS240" s="158">
        <f t="shared" si="470"/>
        <v>-9.8158447584740641E-2</v>
      </c>
      <c r="AT240" s="159">
        <f t="shared" si="471"/>
        <v>27.532654445469067</v>
      </c>
      <c r="AU240" s="143">
        <f t="shared" si="472"/>
        <v>0.21969605243857493</v>
      </c>
      <c r="AV240" s="142">
        <f t="shared" si="473"/>
        <v>37.236552086514614</v>
      </c>
      <c r="AW240" s="24">
        <f t="shared" si="474"/>
        <v>32.207651276843066</v>
      </c>
      <c r="AX240" s="158">
        <f t="shared" si="475"/>
        <v>-0.11027881759364548</v>
      </c>
      <c r="AY240" s="159">
        <f t="shared" si="476"/>
        <v>28.655829576564347</v>
      </c>
      <c r="AZ240" s="143">
        <f t="shared" si="477"/>
        <v>0.19967916135569308</v>
      </c>
      <c r="BA240" s="142">
        <f t="shared" si="478"/>
        <v>38.638848073039703</v>
      </c>
      <c r="BB240" s="24">
        <f t="shared" si="455"/>
        <v>33.885932542143948</v>
      </c>
      <c r="BC240" s="158">
        <f t="shared" si="479"/>
        <v>-0.12239918760255032</v>
      </c>
      <c r="BD240" s="159">
        <f t="shared" si="480"/>
        <v>29.738321927830707</v>
      </c>
      <c r="BE240" s="143">
        <f t="shared" si="481"/>
        <v>0.17966227027281123</v>
      </c>
      <c r="BF240" s="142">
        <f t="shared" si="482"/>
        <v>39.973956112976865</v>
      </c>
      <c r="BG240" s="153" t="e">
        <v>#REF!</v>
      </c>
      <c r="BH240" s="80" t="e">
        <f t="shared" si="483"/>
        <v>#REF!</v>
      </c>
      <c r="BI240" s="24">
        <v>37.89</v>
      </c>
      <c r="BJ240" s="154">
        <v>57.71</v>
      </c>
      <c r="BK240" s="135">
        <f t="shared" si="484"/>
        <v>50952</v>
      </c>
      <c r="BL240" s="108">
        <f t="shared" si="485"/>
        <v>25.07282606982341</v>
      </c>
      <c r="BM240" s="158">
        <f t="shared" si="486"/>
        <v>-0.23714305189190876</v>
      </c>
      <c r="BN240" s="159">
        <f t="shared" si="487"/>
        <v>19.126979576070475</v>
      </c>
      <c r="BO240" s="141">
        <f t="shared" si="488"/>
        <v>0.22805600928979841</v>
      </c>
      <c r="BP240" s="142">
        <f t="shared" si="489"/>
        <v>30.790834724924554</v>
      </c>
      <c r="BQ240" s="24">
        <f t="shared" si="490"/>
        <v>26.963466208490811</v>
      </c>
      <c r="BR240" s="158">
        <f t="shared" si="491"/>
        <v>-0.23925004074890821</v>
      </c>
      <c r="BS240" s="159">
        <f t="shared" si="492"/>
        <v>20.512455819377575</v>
      </c>
      <c r="BT240" s="143">
        <f t="shared" si="493"/>
        <v>0.21034458058411287</v>
      </c>
      <c r="BU240" s="142">
        <f t="shared" si="494"/>
        <v>32.635085199209712</v>
      </c>
      <c r="BV240" s="24">
        <f t="shared" si="495"/>
        <v>28.854106347158218</v>
      </c>
      <c r="BW240" s="158">
        <f t="shared" si="496"/>
        <v>-0.24135702960590763</v>
      </c>
      <c r="BX240" s="159">
        <f t="shared" si="497"/>
        <v>21.889964947275143</v>
      </c>
      <c r="BY240" s="143">
        <f t="shared" si="498"/>
        <v>0.19263315187842722</v>
      </c>
      <c r="BZ240" s="142">
        <f t="shared" si="499"/>
        <v>34.412363797446638</v>
      </c>
      <c r="CA240" s="24">
        <f t="shared" si="500"/>
        <v>30.744746485825619</v>
      </c>
      <c r="CB240" s="158">
        <f t="shared" si="501"/>
        <v>-0.24346401846290705</v>
      </c>
      <c r="CC240" s="159">
        <f t="shared" si="502"/>
        <v>23.259506959763172</v>
      </c>
      <c r="CD240" s="143">
        <f t="shared" si="503"/>
        <v>0.17492172317274168</v>
      </c>
      <c r="CE240" s="142">
        <f t="shared" si="504"/>
        <v>36.122670519635328</v>
      </c>
      <c r="CF240" s="24">
        <f t="shared" si="505"/>
        <v>32.63538662449303</v>
      </c>
      <c r="CG240" s="158">
        <f t="shared" si="506"/>
        <v>-0.2455710073199065</v>
      </c>
      <c r="CH240" s="159">
        <f t="shared" si="507"/>
        <v>24.621081856841677</v>
      </c>
      <c r="CI240" s="143">
        <f t="shared" si="508"/>
        <v>0.15721029446705603</v>
      </c>
      <c r="CJ240" s="142">
        <f t="shared" si="509"/>
        <v>37.766005365775804</v>
      </c>
      <c r="CK240" s="15" t="e">
        <v>#REF!</v>
      </c>
      <c r="CL240" s="80" t="e">
        <f t="shared" si="510"/>
        <v>#REF!</v>
      </c>
      <c r="CM240" s="15"/>
      <c r="CN240" s="34">
        <v>52.21</v>
      </c>
      <c r="CO240" s="135">
        <f t="shared" si="511"/>
        <v>50952</v>
      </c>
      <c r="CP240" s="108">
        <f t="shared" si="512"/>
        <v>28.05684134356996</v>
      </c>
      <c r="CQ240" s="158">
        <f t="shared" si="513"/>
        <v>-6.8315410473108268E-2</v>
      </c>
      <c r="CR240" s="159">
        <f t="shared" si="514"/>
        <v>26.140126710605102</v>
      </c>
      <c r="CS240" s="141">
        <f t="shared" si="515"/>
        <v>0.33269382293741484</v>
      </c>
      <c r="CT240" s="142">
        <f t="shared" si="516"/>
        <v>37.391179149710766</v>
      </c>
      <c r="CU240" s="24">
        <f t="shared" si="517"/>
        <v>29.87838908903916</v>
      </c>
      <c r="CV240" s="158">
        <f t="shared" si="518"/>
        <v>-6.5806851776222641E-2</v>
      </c>
      <c r="CW240" s="159">
        <f t="shared" si="519"/>
        <v>27.91218636694445</v>
      </c>
      <c r="CX240" s="143">
        <f t="shared" si="520"/>
        <v>0.30277450323718691</v>
      </c>
      <c r="CY240" s="142">
        <f t="shared" si="521"/>
        <v>38.924803503000376</v>
      </c>
      <c r="CZ240" s="24">
        <f t="shared" si="522"/>
        <v>31.699936834508353</v>
      </c>
      <c r="DA240" s="158">
        <f t="shared" si="523"/>
        <v>-6.3298293079337042E-2</v>
      </c>
      <c r="DB240" s="159">
        <f t="shared" si="524"/>
        <v>29.69338494216117</v>
      </c>
      <c r="DC240" s="143">
        <f t="shared" si="525"/>
        <v>0.27285518353695903</v>
      </c>
      <c r="DD240" s="142">
        <f t="shared" si="526"/>
        <v>40.349428917598139</v>
      </c>
      <c r="DE240" s="24">
        <f t="shared" si="527"/>
        <v>33.521484579977546</v>
      </c>
      <c r="DF240" s="158">
        <f t="shared" si="528"/>
        <v>-6.078973438245143E-2</v>
      </c>
      <c r="DG240" s="159">
        <f t="shared" si="529"/>
        <v>31.48372243625527</v>
      </c>
      <c r="DH240" s="143">
        <f t="shared" si="530"/>
        <v>0.24293586383673127</v>
      </c>
      <c r="DI240" s="142">
        <f t="shared" si="531"/>
        <v>41.665055393504055</v>
      </c>
      <c r="DJ240" s="24">
        <f t="shared" si="532"/>
        <v>35.34303232544675</v>
      </c>
      <c r="DK240" s="158">
        <f t="shared" si="533"/>
        <v>-5.828117568556581E-2</v>
      </c>
      <c r="DL240" s="159">
        <f t="shared" si="534"/>
        <v>33.283198849226757</v>
      </c>
      <c r="DM240" s="143">
        <f t="shared" si="535"/>
        <v>0.21301654413650328</v>
      </c>
      <c r="DN240" s="142">
        <f t="shared" si="536"/>
        <v>42.871682930718137</v>
      </c>
      <c r="DO240" s="51" t="e">
        <v>#REF!</v>
      </c>
      <c r="DP240" s="80" t="e">
        <f t="shared" si="537"/>
        <v>#REF!</v>
      </c>
      <c r="DQ240" s="15"/>
      <c r="DR240">
        <v>68.97</v>
      </c>
      <c r="DS240" s="135">
        <f t="shared" si="538"/>
        <v>50952</v>
      </c>
      <c r="DT240" s="108">
        <f t="shared" si="539"/>
        <v>-16.934282020777271</v>
      </c>
      <c r="DU240" s="158">
        <f t="shared" si="540"/>
        <v>0</v>
      </c>
      <c r="DV240" s="159">
        <f t="shared" si="541"/>
        <v>-16.934282020777271</v>
      </c>
      <c r="DW240" s="141"/>
      <c r="DX240" s="142"/>
      <c r="DY240" s="24">
        <f t="shared" si="542"/>
        <v>-6.0285438125465767</v>
      </c>
      <c r="DZ240" s="158">
        <f t="shared" si="543"/>
        <v>0</v>
      </c>
      <c r="EA240" s="159">
        <f t="shared" si="544"/>
        <v>-6.0285438125465767</v>
      </c>
      <c r="EB240" s="143"/>
      <c r="EC240" s="142"/>
      <c r="ED240" s="24">
        <f t="shared" si="545"/>
        <v>4.8771943956841204</v>
      </c>
      <c r="EE240" s="158">
        <f t="shared" si="546"/>
        <v>0</v>
      </c>
      <c r="EF240" s="159">
        <f t="shared" si="547"/>
        <v>4.8771943956841204</v>
      </c>
      <c r="EG240" s="143"/>
      <c r="EH240" s="142"/>
      <c r="EI240" s="24">
        <f t="shared" si="548"/>
        <v>15.782932603914816</v>
      </c>
      <c r="EJ240" s="158">
        <f t="shared" si="549"/>
        <v>0</v>
      </c>
      <c r="EK240" s="159">
        <f t="shared" si="550"/>
        <v>15.782932603914816</v>
      </c>
      <c r="EL240" s="143"/>
      <c r="EM240" s="142"/>
      <c r="EN240" s="24">
        <f t="shared" si="551"/>
        <v>26.688670812145514</v>
      </c>
      <c r="EO240" s="158">
        <f t="shared" si="552"/>
        <v>0</v>
      </c>
      <c r="EP240" s="159">
        <f t="shared" si="553"/>
        <v>26.688670812145514</v>
      </c>
      <c r="EQ240" s="143"/>
      <c r="ER240" s="142"/>
      <c r="ES240" s="51"/>
      <c r="ET240" s="80"/>
      <c r="EU240" s="67"/>
      <c r="EV240" s="34"/>
    </row>
    <row r="241" spans="1:152" ht="16" thickBot="1">
      <c r="A241">
        <f t="shared" si="561"/>
        <v>2039</v>
      </c>
      <c r="B241" s="13">
        <v>50983</v>
      </c>
      <c r="C241" s="20">
        <f t="shared" si="436"/>
        <v>3.5199188171833353</v>
      </c>
      <c r="D241" s="108">
        <f t="shared" si="437"/>
        <v>20.784122642346354</v>
      </c>
      <c r="E241" s="158">
        <f t="shared" si="562"/>
        <v>-0.16094623913318643</v>
      </c>
      <c r="F241" s="159">
        <f t="shared" si="563"/>
        <v>17.438996269377803</v>
      </c>
      <c r="G241" s="141">
        <f t="shared" si="564"/>
        <v>0.36719733612385208</v>
      </c>
      <c r="H241" s="80">
        <f t="shared" si="565"/>
        <v>28.415997110287371</v>
      </c>
      <c r="I241" s="24">
        <f t="shared" si="440"/>
        <v>27.11908347189377</v>
      </c>
      <c r="J241" s="158">
        <f t="shared" si="566"/>
        <v>-0.17553636874679163</v>
      </c>
      <c r="K241" s="159">
        <f t="shared" si="567"/>
        <v>22.358698035496403</v>
      </c>
      <c r="L241" s="143">
        <f t="shared" si="568"/>
        <v>0.34126214762367796</v>
      </c>
      <c r="M241" s="142">
        <f t="shared" si="569"/>
        <v>36.373800139098023</v>
      </c>
      <c r="N241" s="24">
        <f t="shared" si="570"/>
        <v>33.454044301441186</v>
      </c>
      <c r="O241" s="158">
        <f t="shared" si="571"/>
        <v>-0.19012649836039686</v>
      </c>
      <c r="P241" s="159">
        <f t="shared" si="572"/>
        <v>27.093544002414585</v>
      </c>
      <c r="Q241" s="143">
        <f t="shared" si="573"/>
        <v>0.31532695912350378</v>
      </c>
      <c r="R241" s="142">
        <f t="shared" si="574"/>
        <v>44.003006361397617</v>
      </c>
      <c r="S241" s="24">
        <f t="shared" si="575"/>
        <v>39.789005130988606</v>
      </c>
      <c r="T241" s="158">
        <f t="shared" si="576"/>
        <v>-0.20471662797400209</v>
      </c>
      <c r="U241" s="159">
        <f t="shared" si="577"/>
        <v>31.643534170132355</v>
      </c>
      <c r="V241" s="143">
        <f t="shared" si="578"/>
        <v>0.2893917706233296</v>
      </c>
      <c r="W241" s="142">
        <f t="shared" si="579"/>
        <v>51.303615777186145</v>
      </c>
      <c r="X241" s="24">
        <f t="shared" si="580"/>
        <v>46.123965960536019</v>
      </c>
      <c r="Y241" s="158">
        <f t="shared" si="581"/>
        <v>-0.21930675758760726</v>
      </c>
      <c r="Z241" s="159">
        <f t="shared" si="582"/>
        <v>36.008668538649694</v>
      </c>
      <c r="AA241" s="143">
        <f t="shared" si="583"/>
        <v>0.26345658212315548</v>
      </c>
      <c r="AB241" s="142">
        <f t="shared" si="584"/>
        <v>58.275628386463609</v>
      </c>
      <c r="AC241" s="144" t="e">
        <v>#REF!</v>
      </c>
      <c r="AD241" s="80" t="e">
        <f t="shared" si="457"/>
        <v>#REF!</v>
      </c>
      <c r="AE241">
        <v>48.99</v>
      </c>
      <c r="AG241" s="135">
        <f t="shared" si="458"/>
        <v>50983</v>
      </c>
      <c r="AH241" s="108">
        <f t="shared" si="459"/>
        <v>27.514818902978682</v>
      </c>
      <c r="AI241" s="158">
        <f t="shared" si="460"/>
        <v>-7.6387677927728784E-2</v>
      </c>
      <c r="AJ241" s="159">
        <f t="shared" si="461"/>
        <v>25.413025778378163</v>
      </c>
      <c r="AK241" s="143">
        <f t="shared" si="462"/>
        <v>0.25565065817212479</v>
      </c>
      <c r="AL241" s="142">
        <f t="shared" si="463"/>
        <v>34.549000465012</v>
      </c>
      <c r="AM241" s="24">
        <f t="shared" si="464"/>
        <v>29.214223909818912</v>
      </c>
      <c r="AN241" s="158">
        <f t="shared" si="465"/>
        <v>-8.8660601366575817E-2</v>
      </c>
      <c r="AO241" s="159">
        <f t="shared" si="466"/>
        <v>26.62407324951657</v>
      </c>
      <c r="AP241" s="143">
        <f t="shared" si="467"/>
        <v>0.2353818238408743</v>
      </c>
      <c r="AQ241" s="142">
        <f t="shared" si="468"/>
        <v>36.090721215807761</v>
      </c>
      <c r="AR241" s="24">
        <f t="shared" si="469"/>
        <v>30.913628916659135</v>
      </c>
      <c r="AS241" s="158">
        <f t="shared" si="470"/>
        <v>-0.10093352480542279</v>
      </c>
      <c r="AT241" s="159">
        <f t="shared" si="471"/>
        <v>27.793407385573882</v>
      </c>
      <c r="AU241" s="143">
        <f t="shared" si="472"/>
        <v>0.21511298950962393</v>
      </c>
      <c r="AV241" s="142">
        <f t="shared" si="473"/>
        <v>37.563552049512843</v>
      </c>
      <c r="AW241" s="24">
        <f t="shared" si="474"/>
        <v>32.613033923499358</v>
      </c>
      <c r="AX241" s="158">
        <f t="shared" si="475"/>
        <v>-0.11320644824426977</v>
      </c>
      <c r="AY241" s="159">
        <f t="shared" si="476"/>
        <v>28.921028186550114</v>
      </c>
      <c r="AZ241" s="143">
        <f t="shared" si="477"/>
        <v>0.19484415517837356</v>
      </c>
      <c r="BA241" s="142">
        <f t="shared" si="478"/>
        <v>38.967492966127224</v>
      </c>
      <c r="BB241" s="24">
        <f t="shared" si="455"/>
        <v>34.312438930339589</v>
      </c>
      <c r="BC241" s="158">
        <f t="shared" si="479"/>
        <v>-0.12547937168311685</v>
      </c>
      <c r="BD241" s="159">
        <f t="shared" si="480"/>
        <v>30.006935652445261</v>
      </c>
      <c r="BE241" s="143">
        <f t="shared" si="481"/>
        <v>0.17457532084712307</v>
      </c>
      <c r="BF241" s="142">
        <f t="shared" si="482"/>
        <v>40.302543965650933</v>
      </c>
      <c r="BG241" s="153" t="e">
        <v>#REF!</v>
      </c>
      <c r="BH241" s="80" t="e">
        <f t="shared" si="483"/>
        <v>#REF!</v>
      </c>
      <c r="BI241" s="24">
        <v>56.49</v>
      </c>
      <c r="BJ241" s="154">
        <v>85.18</v>
      </c>
      <c r="BK241" s="135">
        <f t="shared" si="484"/>
        <v>50983</v>
      </c>
      <c r="BL241" s="108">
        <f t="shared" si="485"/>
        <v>25.388406007769579</v>
      </c>
      <c r="BM241" s="158">
        <f t="shared" si="486"/>
        <v>-0.23749474410405752</v>
      </c>
      <c r="BN241" s="159">
        <f t="shared" si="487"/>
        <v>19.358793019744425</v>
      </c>
      <c r="BO241" s="141">
        <f t="shared" si="488"/>
        <v>0.22509967113873292</v>
      </c>
      <c r="BP241" s="142">
        <f t="shared" si="489"/>
        <v>31.103327850855145</v>
      </c>
      <c r="BQ241" s="24">
        <f t="shared" si="490"/>
        <v>27.30284274981857</v>
      </c>
      <c r="BR241" s="158">
        <f t="shared" si="491"/>
        <v>-0.23962825264459375</v>
      </c>
      <c r="BS241" s="159">
        <f t="shared" si="492"/>
        <v>20.760310249449432</v>
      </c>
      <c r="BT241" s="143">
        <f t="shared" si="493"/>
        <v>0.20716531696161017</v>
      </c>
      <c r="BU241" s="142">
        <f t="shared" si="494"/>
        <v>32.959044822037733</v>
      </c>
      <c r="BV241" s="24">
        <f t="shared" si="495"/>
        <v>29.217279491867568</v>
      </c>
      <c r="BW241" s="158">
        <f t="shared" si="496"/>
        <v>-0.24176176118512999</v>
      </c>
      <c r="BX241" s="159">
        <f t="shared" si="497"/>
        <v>22.153658544875487</v>
      </c>
      <c r="BY241" s="143">
        <f t="shared" si="498"/>
        <v>0.18923096278448731</v>
      </c>
      <c r="BZ241" s="142">
        <f t="shared" si="499"/>
        <v>34.746093420057122</v>
      </c>
      <c r="CA241" s="24">
        <f t="shared" si="500"/>
        <v>31.13171623391656</v>
      </c>
      <c r="CB241" s="158">
        <f t="shared" si="501"/>
        <v>-0.24389526972566622</v>
      </c>
      <c r="CC241" s="159">
        <f t="shared" si="502"/>
        <v>23.538837906022579</v>
      </c>
      <c r="CD241" s="143">
        <f t="shared" si="503"/>
        <v>0.17129660860736456</v>
      </c>
      <c r="CE241" s="142">
        <f t="shared" si="504"/>
        <v>36.464473644913305</v>
      </c>
      <c r="CF241" s="24">
        <f t="shared" si="505"/>
        <v>33.046152975965562</v>
      </c>
      <c r="CG241" s="158">
        <f t="shared" si="506"/>
        <v>-0.24602877826620245</v>
      </c>
      <c r="CH241" s="159">
        <f t="shared" si="507"/>
        <v>24.915848332890722</v>
      </c>
      <c r="CI241" s="143">
        <f t="shared" si="508"/>
        <v>0.15336225443024171</v>
      </c>
      <c r="CJ241" s="142">
        <f t="shared" si="509"/>
        <v>38.114185496606282</v>
      </c>
      <c r="CK241" s="15" t="e">
        <v>#REF!</v>
      </c>
      <c r="CL241" s="80" t="e">
        <f t="shared" si="510"/>
        <v>#REF!</v>
      </c>
      <c r="CM241" s="15"/>
      <c r="CN241" s="34">
        <v>77.069999999999993</v>
      </c>
      <c r="CO241" s="135">
        <f t="shared" si="511"/>
        <v>50983</v>
      </c>
      <c r="CP241" s="108">
        <f t="shared" si="512"/>
        <v>28.409979686472031</v>
      </c>
      <c r="CQ241" s="158">
        <f t="shared" si="513"/>
        <v>-6.782908324754186E-2</v>
      </c>
      <c r="CR241" s="159">
        <f t="shared" si="514"/>
        <v>26.482956809257345</v>
      </c>
      <c r="CS241" s="141">
        <f t="shared" si="515"/>
        <v>0.32689344849981028</v>
      </c>
      <c r="CT241" s="142">
        <f t="shared" si="516"/>
        <v>37.697015917992431</v>
      </c>
      <c r="CU241" s="24">
        <f t="shared" si="517"/>
        <v>30.254454401676526</v>
      </c>
      <c r="CV241" s="158">
        <f t="shared" si="518"/>
        <v>-6.5288950495314718E-2</v>
      </c>
      <c r="CW241" s="159">
        <f t="shared" si="519"/>
        <v>28.279172825982712</v>
      </c>
      <c r="CX241" s="143">
        <f t="shared" si="520"/>
        <v>0.2965975483124807</v>
      </c>
      <c r="CY241" s="142">
        <f t="shared" si="521"/>
        <v>39.227851402745522</v>
      </c>
      <c r="CZ241" s="24">
        <f t="shared" si="522"/>
        <v>32.098929116881017</v>
      </c>
      <c r="DA241" s="158">
        <f t="shared" si="523"/>
        <v>-6.2748817743087548E-2</v>
      </c>
      <c r="DB241" s="159">
        <f t="shared" si="524"/>
        <v>30.084759263977567</v>
      </c>
      <c r="DC241" s="143">
        <f t="shared" si="525"/>
        <v>0.26630164812515111</v>
      </c>
      <c r="DD241" s="142">
        <f t="shared" si="526"/>
        <v>40.646926843758834</v>
      </c>
      <c r="DE241" s="24">
        <f t="shared" si="527"/>
        <v>33.943403832085501</v>
      </c>
      <c r="DF241" s="158">
        <f t="shared" si="528"/>
        <v>-6.0208684990860406E-2</v>
      </c>
      <c r="DG241" s="159">
        <f t="shared" si="529"/>
        <v>31.899716123241902</v>
      </c>
      <c r="DH241" s="143">
        <f t="shared" si="530"/>
        <v>0.2360057479378217</v>
      </c>
      <c r="DI241" s="142">
        <f t="shared" si="531"/>
        <v>41.954242241032361</v>
      </c>
      <c r="DJ241" s="24">
        <f t="shared" si="532"/>
        <v>35.787878547289999</v>
      </c>
      <c r="DK241" s="158">
        <f t="shared" si="533"/>
        <v>-5.7668552238633243E-2</v>
      </c>
      <c r="DL241" s="159">
        <f t="shared" si="534"/>
        <v>33.724043403775745</v>
      </c>
      <c r="DM241" s="143">
        <f t="shared" si="535"/>
        <v>0.20570984775049206</v>
      </c>
      <c r="DN241" s="142">
        <f t="shared" si="536"/>
        <v>43.149797594566131</v>
      </c>
      <c r="DO241" s="51" t="e">
        <v>#REF!</v>
      </c>
      <c r="DP241" s="80" t="e">
        <f t="shared" si="537"/>
        <v>#REF!</v>
      </c>
      <c r="DQ241" s="15"/>
      <c r="DR241">
        <v>102.9</v>
      </c>
      <c r="DS241" s="135">
        <f t="shared" si="538"/>
        <v>50983</v>
      </c>
      <c r="DT241" s="108">
        <f t="shared" si="539"/>
        <v>-17.147425910277299</v>
      </c>
      <c r="DU241" s="158">
        <f t="shared" si="540"/>
        <v>0</v>
      </c>
      <c r="DV241" s="159">
        <f t="shared" si="541"/>
        <v>-17.147425910277299</v>
      </c>
      <c r="DW241" s="141"/>
      <c r="DX241" s="142"/>
      <c r="DY241" s="24">
        <f t="shared" si="542"/>
        <v>-6.1044222746302328</v>
      </c>
      <c r="DZ241" s="158">
        <f t="shared" si="543"/>
        <v>0</v>
      </c>
      <c r="EA241" s="159">
        <f t="shared" si="544"/>
        <v>-6.1044222746302328</v>
      </c>
      <c r="EB241" s="143"/>
      <c r="EC241" s="142"/>
      <c r="ED241" s="24">
        <f t="shared" si="545"/>
        <v>4.9385813610168334</v>
      </c>
      <c r="EE241" s="158">
        <f t="shared" si="546"/>
        <v>0</v>
      </c>
      <c r="EF241" s="159">
        <f t="shared" si="547"/>
        <v>4.9385813610168334</v>
      </c>
      <c r="EG241" s="143"/>
      <c r="EH241" s="142"/>
      <c r="EI241" s="24">
        <f t="shared" si="548"/>
        <v>15.981584996663898</v>
      </c>
      <c r="EJ241" s="158">
        <f t="shared" si="549"/>
        <v>0</v>
      </c>
      <c r="EK241" s="159">
        <f t="shared" si="550"/>
        <v>15.981584996663898</v>
      </c>
      <c r="EL241" s="143"/>
      <c r="EM241" s="142"/>
      <c r="EN241" s="24">
        <f t="shared" si="551"/>
        <v>27.024588632310966</v>
      </c>
      <c r="EO241" s="158">
        <f t="shared" si="552"/>
        <v>0</v>
      </c>
      <c r="EP241" s="159">
        <f t="shared" si="553"/>
        <v>27.024588632310966</v>
      </c>
      <c r="EQ241" s="143"/>
      <c r="ER241" s="142"/>
      <c r="ES241" s="51"/>
      <c r="ET241" s="80"/>
      <c r="EU241" s="67"/>
      <c r="EV241" s="34"/>
    </row>
    <row r="242" spans="1:152" ht="16" thickBot="1">
      <c r="A242">
        <f t="shared" si="561"/>
        <v>2039</v>
      </c>
      <c r="B242" s="13">
        <v>51014</v>
      </c>
      <c r="C242" s="20">
        <f t="shared" si="436"/>
        <v>3.5363261454175654</v>
      </c>
      <c r="D242" s="108">
        <f t="shared" si="437"/>
        <v>20.881003263737036</v>
      </c>
      <c r="E242" s="158">
        <f t="shared" si="562"/>
        <v>-0.1611693661360471</v>
      </c>
      <c r="F242" s="159">
        <f t="shared" si="563"/>
        <v>17.515625203435807</v>
      </c>
      <c r="G242" s="141">
        <f t="shared" si="564"/>
        <v>0.36680070901827289</v>
      </c>
      <c r="H242" s="80">
        <f t="shared" si="565"/>
        <v>28.540170065888653</v>
      </c>
      <c r="I242" s="24">
        <f t="shared" si="440"/>
        <v>27.245493121389863</v>
      </c>
      <c r="J242" s="158">
        <f t="shared" si="566"/>
        <v>-0.17582750443337017</v>
      </c>
      <c r="K242" s="159">
        <f t="shared" si="567"/>
        <v>22.454986058799332</v>
      </c>
      <c r="L242" s="143">
        <f t="shared" si="568"/>
        <v>0.34074462933490957</v>
      </c>
      <c r="M242" s="142">
        <f t="shared" si="569"/>
        <v>36.529248576084676</v>
      </c>
      <c r="N242" s="24">
        <f t="shared" si="570"/>
        <v>33.609982979042691</v>
      </c>
      <c r="O242" s="158">
        <f t="shared" si="571"/>
        <v>-0.19048564273069324</v>
      </c>
      <c r="P242" s="159">
        <f t="shared" si="572"/>
        <v>27.207763769112084</v>
      </c>
      <c r="Q242" s="143">
        <f t="shared" si="573"/>
        <v>0.31468854965154625</v>
      </c>
      <c r="R242" s="142">
        <f t="shared" si="574"/>
        <v>44.186659776530796</v>
      </c>
      <c r="S242" s="24">
        <f t="shared" si="575"/>
        <v>39.974472836695526</v>
      </c>
      <c r="T242" s="158">
        <f t="shared" si="576"/>
        <v>-0.20514378102801634</v>
      </c>
      <c r="U242" s="159">
        <f t="shared" si="577"/>
        <v>31.773958334374072</v>
      </c>
      <c r="V242" s="143">
        <f t="shared" si="578"/>
        <v>0.28863246996818293</v>
      </c>
      <c r="W242" s="142">
        <f t="shared" si="579"/>
        <v>51.512403667226984</v>
      </c>
      <c r="X242" s="24">
        <f t="shared" si="580"/>
        <v>46.338962694348346</v>
      </c>
      <c r="Y242" s="158">
        <f t="shared" si="581"/>
        <v>-0.21980191932533938</v>
      </c>
      <c r="Z242" s="159">
        <f t="shared" si="582"/>
        <v>36.153569754585284</v>
      </c>
      <c r="AA242" s="143">
        <f t="shared" si="583"/>
        <v>0.26257639028481972</v>
      </c>
      <c r="AB242" s="142">
        <f t="shared" si="584"/>
        <v>58.506480248173261</v>
      </c>
      <c r="AC242" s="144" t="e">
        <v>#REF!</v>
      </c>
      <c r="AD242" s="80" t="e">
        <f t="shared" si="457"/>
        <v>#REF!</v>
      </c>
      <c r="AE242">
        <v>38.33</v>
      </c>
      <c r="AG242" s="135">
        <f t="shared" si="458"/>
        <v>51014</v>
      </c>
      <c r="AH242" s="108">
        <f t="shared" si="459"/>
        <v>27.64307318624304</v>
      </c>
      <c r="AI242" s="158">
        <f t="shared" si="460"/>
        <v>-7.731391681302803E-2</v>
      </c>
      <c r="AJ242" s="159">
        <f t="shared" si="461"/>
        <v>25.505878925465399</v>
      </c>
      <c r="AK242" s="143">
        <f t="shared" si="462"/>
        <v>0.2541209670100445</v>
      </c>
      <c r="AL242" s="142">
        <f t="shared" si="463"/>
        <v>34.66775767546055</v>
      </c>
      <c r="AM242" s="24">
        <f t="shared" si="464"/>
        <v>29.350399596160521</v>
      </c>
      <c r="AN242" s="158">
        <f t="shared" si="465"/>
        <v>-8.9644047788103351E-2</v>
      </c>
      <c r="AO242" s="159">
        <f t="shared" si="466"/>
        <v>26.719310972162379</v>
      </c>
      <c r="AP242" s="143">
        <f t="shared" si="467"/>
        <v>0.23375765396065584</v>
      </c>
      <c r="AQ242" s="142">
        <f t="shared" si="468"/>
        <v>36.211280148566786</v>
      </c>
      <c r="AR242" s="24">
        <f t="shared" si="469"/>
        <v>31.057726006078003</v>
      </c>
      <c r="AS242" s="158">
        <f t="shared" si="470"/>
        <v>-0.10197417876317867</v>
      </c>
      <c r="AT242" s="159">
        <f t="shared" si="471"/>
        <v>27.89063990235638</v>
      </c>
      <c r="AU242" s="143">
        <f t="shared" si="472"/>
        <v>0.21339434091126719</v>
      </c>
      <c r="AV242" s="142">
        <f t="shared" si="473"/>
        <v>37.685268977347746</v>
      </c>
      <c r="AW242" s="24">
        <f t="shared" si="474"/>
        <v>32.765052415995477</v>
      </c>
      <c r="AX242" s="158">
        <f t="shared" si="475"/>
        <v>-0.11430430973825396</v>
      </c>
      <c r="AY242" s="159">
        <f t="shared" si="476"/>
        <v>29.019865716047402</v>
      </c>
      <c r="AZ242" s="143">
        <f t="shared" si="477"/>
        <v>0.19303102786187865</v>
      </c>
      <c r="BA242" s="142">
        <f t="shared" si="478"/>
        <v>39.08972416180341</v>
      </c>
      <c r="BB242" s="24">
        <f t="shared" si="455"/>
        <v>34.472378825912962</v>
      </c>
      <c r="BC242" s="158">
        <f t="shared" si="479"/>
        <v>-0.1266344407133293</v>
      </c>
      <c r="BD242" s="159">
        <f t="shared" si="480"/>
        <v>30.106988413235459</v>
      </c>
      <c r="BE242" s="143">
        <f t="shared" si="481"/>
        <v>0.17266771481248994</v>
      </c>
      <c r="BF242" s="142">
        <f t="shared" si="482"/>
        <v>40.424645701933819</v>
      </c>
      <c r="BG242" s="153" t="e">
        <v>#REF!</v>
      </c>
      <c r="BH242" s="80" t="e">
        <f t="shared" si="483"/>
        <v>#REF!</v>
      </c>
      <c r="BI242" s="24">
        <v>31.86</v>
      </c>
      <c r="BJ242" s="154">
        <v>44.59</v>
      </c>
      <c r="BK242" s="135">
        <f t="shared" si="484"/>
        <v>51014</v>
      </c>
      <c r="BL242" s="108">
        <f t="shared" si="485"/>
        <v>25.506748484499397</v>
      </c>
      <c r="BM242" s="158">
        <f t="shared" si="486"/>
        <v>-0.23762662868361331</v>
      </c>
      <c r="BN242" s="159">
        <f t="shared" si="487"/>
        <v>19.445665833446942</v>
      </c>
      <c r="BO242" s="141">
        <f t="shared" si="488"/>
        <v>0.22399104433208328</v>
      </c>
      <c r="BP242" s="142">
        <f t="shared" si="489"/>
        <v>31.220031715058198</v>
      </c>
      <c r="BQ242" s="24">
        <f t="shared" si="490"/>
        <v>27.430108952816486</v>
      </c>
      <c r="BR242" s="158">
        <f t="shared" si="491"/>
        <v>-0.23977008210547585</v>
      </c>
      <c r="BS242" s="159">
        <f t="shared" si="492"/>
        <v>20.853189477037532</v>
      </c>
      <c r="BT242" s="143">
        <f t="shared" si="493"/>
        <v>0.20597309310317158</v>
      </c>
      <c r="BU242" s="142">
        <f t="shared" si="494"/>
        <v>33.079973337985095</v>
      </c>
      <c r="BV242" s="24">
        <f t="shared" si="495"/>
        <v>29.353469421133582</v>
      </c>
      <c r="BW242" s="158">
        <f t="shared" si="496"/>
        <v>-0.24191353552733838</v>
      </c>
      <c r="BX242" s="159">
        <f t="shared" si="497"/>
        <v>22.25246785347354</v>
      </c>
      <c r="BY242" s="143">
        <f t="shared" si="498"/>
        <v>0.18795514187425982</v>
      </c>
      <c r="BZ242" s="142">
        <f t="shared" si="499"/>
        <v>34.870604930684493</v>
      </c>
      <c r="CA242" s="24">
        <f t="shared" si="500"/>
        <v>31.276829889450671</v>
      </c>
      <c r="CB242" s="158">
        <f t="shared" si="501"/>
        <v>-0.24405698894920091</v>
      </c>
      <c r="CC242" s="159">
        <f t="shared" si="502"/>
        <v>23.64350096275497</v>
      </c>
      <c r="CD242" s="143">
        <f t="shared" si="503"/>
        <v>0.16993719064534807</v>
      </c>
      <c r="CE242" s="142">
        <f t="shared" si="504"/>
        <v>36.591926493156365</v>
      </c>
      <c r="CF242" s="24">
        <f t="shared" si="505"/>
        <v>33.200190357767767</v>
      </c>
      <c r="CG242" s="158">
        <f t="shared" si="506"/>
        <v>-0.24620044237106345</v>
      </c>
      <c r="CH242" s="159">
        <f t="shared" si="507"/>
        <v>25.02628880488183</v>
      </c>
      <c r="CI242" s="143">
        <f t="shared" si="508"/>
        <v>0.15191923941643631</v>
      </c>
      <c r="CJ242" s="142">
        <f t="shared" si="509"/>
        <v>38.243938025400752</v>
      </c>
      <c r="CK242" s="15" t="e">
        <v>#REF!</v>
      </c>
      <c r="CL242" s="80" t="e">
        <f t="shared" si="510"/>
        <v>#REF!</v>
      </c>
      <c r="CM242" s="15"/>
      <c r="CN242" s="34">
        <v>44.82</v>
      </c>
      <c r="CO242" s="135">
        <f t="shared" si="511"/>
        <v>51014</v>
      </c>
      <c r="CP242" s="108">
        <f t="shared" si="512"/>
        <v>28.542406565060315</v>
      </c>
      <c r="CQ242" s="158">
        <f t="shared" si="513"/>
        <v>-6.7646710537954458E-2</v>
      </c>
      <c r="CR242" s="159">
        <f t="shared" si="514"/>
        <v>26.61160665009707</v>
      </c>
      <c r="CS242" s="141">
        <f t="shared" si="515"/>
        <v>0.32471830808570845</v>
      </c>
      <c r="CT242" s="142">
        <f t="shared" si="516"/>
        <v>37.810648533561114</v>
      </c>
      <c r="CU242" s="24">
        <f t="shared" si="517"/>
        <v>30.395478893915545</v>
      </c>
      <c r="CV242" s="158">
        <f t="shared" si="518"/>
        <v>-6.5094737514974216E-2</v>
      </c>
      <c r="CW242" s="159">
        <f t="shared" si="519"/>
        <v>28.416893173674175</v>
      </c>
      <c r="CX242" s="143">
        <f t="shared" si="520"/>
        <v>0.29428119021571575</v>
      </c>
      <c r="CY242" s="142">
        <f t="shared" si="521"/>
        <v>39.340296599993685</v>
      </c>
      <c r="CZ242" s="24">
        <f t="shared" si="522"/>
        <v>32.248551222770772</v>
      </c>
      <c r="DA242" s="158">
        <f t="shared" si="523"/>
        <v>-6.2542764491993988E-2</v>
      </c>
      <c r="DB242" s="159">
        <f t="shared" si="524"/>
        <v>30.231637678437014</v>
      </c>
      <c r="DC242" s="143">
        <f t="shared" si="525"/>
        <v>0.26384407234572305</v>
      </c>
      <c r="DD242" s="142">
        <f t="shared" si="526"/>
        <v>40.757140304636252</v>
      </c>
      <c r="DE242" s="24">
        <f t="shared" si="527"/>
        <v>34.101623551625998</v>
      </c>
      <c r="DF242" s="158">
        <f t="shared" si="528"/>
        <v>-5.9990791469013753E-2</v>
      </c>
      <c r="DG242" s="159">
        <f t="shared" si="529"/>
        <v>32.055840164385593</v>
      </c>
      <c r="DH242" s="143">
        <f t="shared" si="530"/>
        <v>0.23340695447573034</v>
      </c>
      <c r="DI242" s="142">
        <f t="shared" si="531"/>
        <v>42.061179647488864</v>
      </c>
      <c r="DJ242" s="24">
        <f t="shared" si="532"/>
        <v>35.954695880481225</v>
      </c>
      <c r="DK242" s="158">
        <f t="shared" si="533"/>
        <v>-5.7438818446033518E-2</v>
      </c>
      <c r="DL242" s="159">
        <f t="shared" si="534"/>
        <v>33.889500631519915</v>
      </c>
      <c r="DM242" s="143">
        <f t="shared" si="535"/>
        <v>0.20296983660573764</v>
      </c>
      <c r="DN242" s="142">
        <f t="shared" si="536"/>
        <v>43.252414628551485</v>
      </c>
      <c r="DO242" s="51" t="e">
        <v>#REF!</v>
      </c>
      <c r="DP242" s="80" t="e">
        <f t="shared" si="537"/>
        <v>#REF!</v>
      </c>
      <c r="DQ242" s="15"/>
      <c r="DR242">
        <v>59.94</v>
      </c>
      <c r="DS242" s="135">
        <f t="shared" si="538"/>
        <v>51014</v>
      </c>
      <c r="DT242" s="108">
        <f t="shared" si="539"/>
        <v>-17.227354868839814</v>
      </c>
      <c r="DU242" s="158">
        <f t="shared" si="540"/>
        <v>0</v>
      </c>
      <c r="DV242" s="159">
        <f t="shared" si="541"/>
        <v>-17.227354868839814</v>
      </c>
      <c r="DW242" s="141"/>
      <c r="DX242" s="142"/>
      <c r="DY242" s="24">
        <f t="shared" si="542"/>
        <v>-6.1328766979116063</v>
      </c>
      <c r="DZ242" s="158">
        <f t="shared" si="543"/>
        <v>0</v>
      </c>
      <c r="EA242" s="159">
        <f t="shared" si="544"/>
        <v>-6.1328766979116063</v>
      </c>
      <c r="EB242" s="143"/>
      <c r="EC242" s="142"/>
      <c r="ED242" s="24">
        <f t="shared" si="545"/>
        <v>4.9616014730166018</v>
      </c>
      <c r="EE242" s="158">
        <f t="shared" si="546"/>
        <v>0</v>
      </c>
      <c r="EF242" s="159">
        <f t="shared" si="547"/>
        <v>4.9616014730166018</v>
      </c>
      <c r="EG242" s="143"/>
      <c r="EH242" s="142"/>
      <c r="EI242" s="24">
        <f t="shared" si="548"/>
        <v>16.056079643944809</v>
      </c>
      <c r="EJ242" s="158">
        <f t="shared" si="549"/>
        <v>0</v>
      </c>
      <c r="EK242" s="159">
        <f t="shared" si="550"/>
        <v>16.056079643944809</v>
      </c>
      <c r="EL242" s="143"/>
      <c r="EM242" s="142"/>
      <c r="EN242" s="24">
        <f t="shared" si="551"/>
        <v>27.150557814873018</v>
      </c>
      <c r="EO242" s="158">
        <f t="shared" si="552"/>
        <v>0</v>
      </c>
      <c r="EP242" s="159">
        <f t="shared" si="553"/>
        <v>27.150557814873018</v>
      </c>
      <c r="EQ242" s="143"/>
      <c r="ER242" s="142"/>
      <c r="ES242" s="51"/>
      <c r="ET242" s="80"/>
      <c r="EU242" s="67"/>
      <c r="EV242" s="34"/>
    </row>
    <row r="243" spans="1:152" ht="16" thickBot="1">
      <c r="A243">
        <f t="shared" si="561"/>
        <v>2039</v>
      </c>
      <c r="B243" s="13">
        <v>51044</v>
      </c>
      <c r="C243" s="20">
        <f t="shared" si="436"/>
        <v>3.5866419520025352</v>
      </c>
      <c r="D243" s="108">
        <f t="shared" si="437"/>
        <v>21.178103836001775</v>
      </c>
      <c r="E243" s="158">
        <f t="shared" si="562"/>
        <v>-0.16185362227815311</v>
      </c>
      <c r="F243" s="159">
        <f t="shared" si="563"/>
        <v>17.750351017162036</v>
      </c>
      <c r="G243" s="141">
        <f t="shared" si="564"/>
        <v>0.36558438589449654</v>
      </c>
      <c r="H243" s="80">
        <f t="shared" si="565"/>
        <v>28.920487921296363</v>
      </c>
      <c r="I243" s="24">
        <f t="shared" si="440"/>
        <v>27.633149379844529</v>
      </c>
      <c r="J243" s="158">
        <f t="shared" si="566"/>
        <v>-0.17672032053887762</v>
      </c>
      <c r="K243" s="159">
        <f t="shared" si="567"/>
        <v>22.749810363939716</v>
      </c>
      <c r="L243" s="143">
        <f t="shared" si="568"/>
        <v>0.33915757324935325</v>
      </c>
      <c r="M243" s="142">
        <f t="shared" si="569"/>
        <v>37.005141264749469</v>
      </c>
      <c r="N243" s="24">
        <f t="shared" si="570"/>
        <v>34.088194923687283</v>
      </c>
      <c r="O243" s="158">
        <f t="shared" si="571"/>
        <v>-0.19158701879960216</v>
      </c>
      <c r="P243" s="159">
        <f t="shared" si="572"/>
        <v>27.557339281998303</v>
      </c>
      <c r="Q243" s="143">
        <f t="shared" si="573"/>
        <v>0.31273076060421001</v>
      </c>
      <c r="R243" s="142">
        <f t="shared" si="574"/>
        <v>44.74862204979658</v>
      </c>
      <c r="S243" s="24">
        <f t="shared" si="575"/>
        <v>40.54324046753004</v>
      </c>
      <c r="T243" s="158">
        <f t="shared" si="576"/>
        <v>-0.20645371706032667</v>
      </c>
      <c r="U243" s="159">
        <f t="shared" si="577"/>
        <v>32.172937771337807</v>
      </c>
      <c r="V243" s="143">
        <f t="shared" si="578"/>
        <v>0.28630394795906666</v>
      </c>
      <c r="W243" s="142">
        <f t="shared" si="579"/>
        <v>52.150930276437684</v>
      </c>
      <c r="X243" s="24">
        <f t="shared" si="580"/>
        <v>46.998286011372791</v>
      </c>
      <c r="Y243" s="158">
        <f t="shared" si="581"/>
        <v>-0.22132041532105118</v>
      </c>
      <c r="Z243" s="159">
        <f t="shared" si="582"/>
        <v>36.596605831958215</v>
      </c>
      <c r="AA243" s="143">
        <f t="shared" si="583"/>
        <v>0.25987713531392342</v>
      </c>
      <c r="AB243" s="142">
        <f t="shared" si="584"/>
        <v>59.212065944672794</v>
      </c>
      <c r="AC243" s="144" t="e">
        <v>#REF!</v>
      </c>
      <c r="AD243" s="80" t="e">
        <f t="shared" si="457"/>
        <v>#REF!</v>
      </c>
      <c r="AE243">
        <v>30.02</v>
      </c>
      <c r="AG243" s="135">
        <f t="shared" si="458"/>
        <v>51044</v>
      </c>
      <c r="AH243" s="108">
        <f t="shared" si="459"/>
        <v>28.036386321587045</v>
      </c>
      <c r="AI243" s="158">
        <f t="shared" si="460"/>
        <v>-8.0154382727945547E-2</v>
      </c>
      <c r="AJ243" s="159">
        <f t="shared" si="461"/>
        <v>25.789147082058022</v>
      </c>
      <c r="AK243" s="143">
        <f t="shared" si="462"/>
        <v>0.24942991411299847</v>
      </c>
      <c r="AL243" s="142">
        <f t="shared" si="463"/>
        <v>35.029499753819351</v>
      </c>
      <c r="AM243" s="24">
        <f t="shared" si="464"/>
        <v>29.768005034274776</v>
      </c>
      <c r="AN243" s="158">
        <f t="shared" si="465"/>
        <v>-9.2659950147454387E-2</v>
      </c>
      <c r="AO243" s="159">
        <f t="shared" si="466"/>
        <v>27.009703171809701</v>
      </c>
      <c r="AP243" s="143">
        <f t="shared" si="467"/>
        <v>0.22877686632798594</v>
      </c>
      <c r="AQ243" s="142">
        <f t="shared" si="468"/>
        <v>36.578235942851869</v>
      </c>
      <c r="AR243" s="24">
        <f t="shared" si="469"/>
        <v>31.499623746962499</v>
      </c>
      <c r="AS243" s="158">
        <f t="shared" si="470"/>
        <v>-0.10516551756696317</v>
      </c>
      <c r="AT243" s="159">
        <f t="shared" si="471"/>
        <v>28.186949512448585</v>
      </c>
      <c r="AU243" s="143">
        <f t="shared" si="472"/>
        <v>0.20812381854297352</v>
      </c>
      <c r="AV243" s="142">
        <f t="shared" si="473"/>
        <v>38.055445723847257</v>
      </c>
      <c r="AW243" s="24">
        <f t="shared" si="474"/>
        <v>33.231242459650225</v>
      </c>
      <c r="AX243" s="158">
        <f t="shared" si="475"/>
        <v>-0.11767108498647198</v>
      </c>
      <c r="AY243" s="159">
        <f t="shared" si="476"/>
        <v>29.320886103974669</v>
      </c>
      <c r="AZ243" s="143">
        <f t="shared" si="477"/>
        <v>0.18747077075796104</v>
      </c>
      <c r="BA243" s="142">
        <f t="shared" si="478"/>
        <v>39.461129096805536</v>
      </c>
      <c r="BB243" s="24">
        <f t="shared" si="455"/>
        <v>34.962861172337945</v>
      </c>
      <c r="BC243" s="158">
        <f t="shared" si="479"/>
        <v>-0.13017665240598075</v>
      </c>
      <c r="BD243" s="159">
        <f t="shared" si="480"/>
        <v>30.411512946387948</v>
      </c>
      <c r="BE243" s="143">
        <f t="shared" si="481"/>
        <v>0.16681772297294867</v>
      </c>
      <c r="BF243" s="142">
        <f t="shared" si="482"/>
        <v>40.795286061726678</v>
      </c>
      <c r="BG243" s="153" t="e">
        <v>#REF!</v>
      </c>
      <c r="BH243" s="80" t="e">
        <f t="shared" si="483"/>
        <v>#REF!</v>
      </c>
      <c r="BI243" s="24">
        <v>28.32</v>
      </c>
      <c r="BJ243" s="154">
        <v>33.69</v>
      </c>
      <c r="BK243" s="135">
        <f t="shared" si="484"/>
        <v>51044</v>
      </c>
      <c r="BL243" s="108">
        <f t="shared" si="485"/>
        <v>25.869665413137493</v>
      </c>
      <c r="BM243" s="158">
        <f t="shared" si="486"/>
        <v>-0.23803107472758436</v>
      </c>
      <c r="BN243" s="159">
        <f t="shared" si="487"/>
        <v>19.711881152005358</v>
      </c>
      <c r="BO243" s="141">
        <f t="shared" si="488"/>
        <v>0.22059125545835792</v>
      </c>
      <c r="BP243" s="142">
        <f t="shared" si="489"/>
        <v>31.576287384909154</v>
      </c>
      <c r="BQ243" s="24">
        <f t="shared" si="490"/>
        <v>27.820391975343416</v>
      </c>
      <c r="BR243" s="158">
        <f t="shared" si="491"/>
        <v>-0.24020502578551423</v>
      </c>
      <c r="BS243" s="159">
        <f t="shared" si="492"/>
        <v>21.13779400354294</v>
      </c>
      <c r="BT243" s="143">
        <f t="shared" si="493"/>
        <v>0.20231693993729338</v>
      </c>
      <c r="BU243" s="142">
        <f t="shared" si="494"/>
        <v>33.448928547650929</v>
      </c>
      <c r="BV243" s="24">
        <f t="shared" si="495"/>
        <v>29.771118537549338</v>
      </c>
      <c r="BW243" s="158">
        <f t="shared" si="496"/>
        <v>-0.24237897684344412</v>
      </c>
      <c r="BX243" s="159">
        <f t="shared" si="497"/>
        <v>22.555225286933236</v>
      </c>
      <c r="BY243" s="143">
        <f t="shared" si="498"/>
        <v>0.18404262441622887</v>
      </c>
      <c r="BZ243" s="142">
        <f t="shared" si="499"/>
        <v>35.250273325006553</v>
      </c>
      <c r="CA243" s="24">
        <f t="shared" si="500"/>
        <v>31.721845099755257</v>
      </c>
      <c r="CB243" s="158">
        <f t="shared" si="501"/>
        <v>-0.24455292790137395</v>
      </c>
      <c r="CC243" s="159">
        <f t="shared" si="502"/>
        <v>23.964175002176258</v>
      </c>
      <c r="CD243" s="143">
        <f t="shared" si="503"/>
        <v>0.16576830889516436</v>
      </c>
      <c r="CE243" s="142">
        <f t="shared" si="504"/>
        <v>36.980321716976043</v>
      </c>
      <c r="CF243" s="24">
        <f t="shared" si="505"/>
        <v>33.672571661961186</v>
      </c>
      <c r="CG243" s="158">
        <f t="shared" si="506"/>
        <v>-0.24672687895930384</v>
      </c>
      <c r="CH243" s="159">
        <f t="shared" si="507"/>
        <v>25.364643149272005</v>
      </c>
      <c r="CI243" s="143">
        <f t="shared" si="508"/>
        <v>0.1474939933740998</v>
      </c>
      <c r="CJ243" s="142">
        <f t="shared" si="509"/>
        <v>38.639073723559385</v>
      </c>
      <c r="CK243" s="15" t="e">
        <v>#REF!</v>
      </c>
      <c r="CL243" s="80" t="e">
        <f t="shared" si="510"/>
        <v>#REF!</v>
      </c>
      <c r="CM243" s="15"/>
      <c r="CN243" s="34">
        <v>31.66</v>
      </c>
      <c r="CO243" s="135">
        <f t="shared" si="511"/>
        <v>51044</v>
      </c>
      <c r="CP243" s="108">
        <f t="shared" si="512"/>
        <v>28.9485156593977</v>
      </c>
      <c r="CQ243" s="158">
        <f t="shared" si="513"/>
        <v>-6.7087434228553094E-2</v>
      </c>
      <c r="CR243" s="159">
        <f t="shared" si="514"/>
        <v>27.006434019083617</v>
      </c>
      <c r="CS243" s="141">
        <f t="shared" si="515"/>
        <v>0.31804787748246316</v>
      </c>
      <c r="CT243" s="142">
        <f t="shared" si="516"/>
        <v>38.155529621136985</v>
      </c>
      <c r="CU243" s="24">
        <f t="shared" si="517"/>
        <v>30.827954003448522</v>
      </c>
      <c r="CV243" s="158">
        <f t="shared" si="518"/>
        <v>-6.4499151041930075E-2</v>
      </c>
      <c r="CW243" s="159">
        <f t="shared" si="519"/>
        <v>28.839577141866425</v>
      </c>
      <c r="CX243" s="143">
        <f t="shared" si="520"/>
        <v>0.28717769205230348</v>
      </c>
      <c r="CY243" s="142">
        <f t="shared" si="521"/>
        <v>39.681054684853436</v>
      </c>
      <c r="CZ243" s="24">
        <f t="shared" si="522"/>
        <v>32.707392347499336</v>
      </c>
      <c r="DA243" s="158">
        <f t="shared" si="523"/>
        <v>-6.191086785530707E-2</v>
      </c>
      <c r="DB243" s="159">
        <f t="shared" si="524"/>
        <v>30.682449301981624</v>
      </c>
      <c r="DC243" s="143">
        <f t="shared" si="525"/>
        <v>0.25630750662214385</v>
      </c>
      <c r="DD243" s="142">
        <f t="shared" si="526"/>
        <v>41.09054252819908</v>
      </c>
      <c r="DE243" s="24">
        <f t="shared" si="527"/>
        <v>34.586830691550148</v>
      </c>
      <c r="DF243" s="158">
        <f t="shared" si="528"/>
        <v>-5.9322584668684071E-2</v>
      </c>
      <c r="DG243" s="159">
        <f t="shared" si="529"/>
        <v>32.535050499429225</v>
      </c>
      <c r="DH243" s="143">
        <f t="shared" si="530"/>
        <v>0.22543732119198434</v>
      </c>
      <c r="DI243" s="142">
        <f t="shared" si="531"/>
        <v>42.383993151173925</v>
      </c>
      <c r="DJ243" s="24">
        <f t="shared" si="532"/>
        <v>36.466269035600973</v>
      </c>
      <c r="DK243" s="158">
        <f t="shared" si="533"/>
        <v>-5.6734301482061045E-2</v>
      </c>
      <c r="DL243" s="159">
        <f t="shared" si="534"/>
        <v>34.397380734209243</v>
      </c>
      <c r="DM243" s="143">
        <f t="shared" si="535"/>
        <v>0.19456713576182461</v>
      </c>
      <c r="DN243" s="142">
        <f t="shared" si="536"/>
        <v>43.561406553777971</v>
      </c>
      <c r="DO243" s="51" t="e">
        <v>#REF!</v>
      </c>
      <c r="DP243" s="80" t="e">
        <f t="shared" si="537"/>
        <v>#REF!</v>
      </c>
      <c r="DQ243" s="15"/>
      <c r="DR243">
        <v>40.85</v>
      </c>
      <c r="DS243" s="135">
        <f t="shared" si="538"/>
        <v>51044</v>
      </c>
      <c r="DT243" s="108">
        <f t="shared" si="539"/>
        <v>-17.472470341764843</v>
      </c>
      <c r="DU243" s="158">
        <f t="shared" si="540"/>
        <v>0</v>
      </c>
      <c r="DV243" s="159">
        <f t="shared" si="541"/>
        <v>-17.472470341764843</v>
      </c>
      <c r="DW243" s="141"/>
      <c r="DX243" s="142"/>
      <c r="DY243" s="24">
        <f t="shared" si="542"/>
        <v>-6.2201369293078113</v>
      </c>
      <c r="DZ243" s="158">
        <f t="shared" si="543"/>
        <v>0</v>
      </c>
      <c r="EA243" s="159">
        <f t="shared" si="544"/>
        <v>-6.2201369293078113</v>
      </c>
      <c r="EB243" s="143"/>
      <c r="EC243" s="142"/>
      <c r="ED243" s="24">
        <f t="shared" si="545"/>
        <v>5.0321964831492227</v>
      </c>
      <c r="EE243" s="158">
        <f t="shared" si="546"/>
        <v>0</v>
      </c>
      <c r="EF243" s="159">
        <f t="shared" si="547"/>
        <v>5.0321964831492227</v>
      </c>
      <c r="EG243" s="143"/>
      <c r="EH243" s="142"/>
      <c r="EI243" s="24">
        <f t="shared" si="548"/>
        <v>16.284529895606255</v>
      </c>
      <c r="EJ243" s="158">
        <f t="shared" si="549"/>
        <v>0</v>
      </c>
      <c r="EK243" s="159">
        <f t="shared" si="550"/>
        <v>16.284529895606255</v>
      </c>
      <c r="EL243" s="143"/>
      <c r="EM243" s="142"/>
      <c r="EN243" s="24">
        <f t="shared" si="551"/>
        <v>27.536863308063293</v>
      </c>
      <c r="EO243" s="158">
        <f t="shared" si="552"/>
        <v>0</v>
      </c>
      <c r="EP243" s="159">
        <f t="shared" si="553"/>
        <v>27.536863308063293</v>
      </c>
      <c r="EQ243" s="143"/>
      <c r="ER243" s="142"/>
      <c r="ES243" s="51"/>
      <c r="ET243" s="80"/>
      <c r="EU243" s="67"/>
      <c r="EV243" s="34"/>
    </row>
    <row r="244" spans="1:152" ht="16" thickBot="1">
      <c r="A244">
        <f t="shared" si="561"/>
        <v>2039</v>
      </c>
      <c r="B244" s="13">
        <v>51075</v>
      </c>
      <c r="C244" s="20">
        <f t="shared" si="436"/>
        <v>3.6653971275268358</v>
      </c>
      <c r="D244" s="108">
        <f t="shared" si="437"/>
        <v>21.643130818677015</v>
      </c>
      <c r="E244" s="158">
        <f t="shared" si="562"/>
        <v>-0.16292463189188425</v>
      </c>
      <c r="F244" s="159">
        <f t="shared" si="563"/>
        <v>18.116931697056167</v>
      </c>
      <c r="G244" s="141">
        <f t="shared" si="564"/>
        <v>0.36368057578771629</v>
      </c>
      <c r="H244" s="80">
        <f t="shared" si="565"/>
        <v>29.514317096662339</v>
      </c>
      <c r="I244" s="24">
        <f t="shared" si="440"/>
        <v>28.23991569742574</v>
      </c>
      <c r="J244" s="158">
        <f t="shared" si="566"/>
        <v>-0.17811777183445449</v>
      </c>
      <c r="K244" s="159">
        <f t="shared" si="567"/>
        <v>23.209884836607433</v>
      </c>
      <c r="L244" s="143">
        <f t="shared" si="568"/>
        <v>0.33667348546326514</v>
      </c>
      <c r="M244" s="142">
        <f t="shared" si="569"/>
        <v>37.747546544466836</v>
      </c>
      <c r="N244" s="24">
        <f t="shared" si="570"/>
        <v>34.836700576174465</v>
      </c>
      <c r="O244" s="158">
        <f t="shared" si="571"/>
        <v>-0.19331091177702475</v>
      </c>
      <c r="P244" s="159">
        <f t="shared" si="572"/>
        <v>28.102386224490974</v>
      </c>
      <c r="Q244" s="143">
        <f t="shared" si="573"/>
        <v>0.30966639513881411</v>
      </c>
      <c r="R244" s="142">
        <f t="shared" si="574"/>
        <v>45.624456062128658</v>
      </c>
      <c r="S244" s="24">
        <f t="shared" si="575"/>
        <v>41.433485454923193</v>
      </c>
      <c r="T244" s="158">
        <f t="shared" si="576"/>
        <v>-0.20850405171959502</v>
      </c>
      <c r="U244" s="159">
        <f t="shared" si="577"/>
        <v>32.794435860706798</v>
      </c>
      <c r="V244" s="143">
        <f t="shared" si="578"/>
        <v>0.28265930481436297</v>
      </c>
      <c r="W244" s="142">
        <f t="shared" si="579"/>
        <v>53.145045649647798</v>
      </c>
      <c r="X244" s="24">
        <f t="shared" si="580"/>
        <v>48.030270333671915</v>
      </c>
      <c r="Y244" s="158">
        <f t="shared" si="581"/>
        <v>-0.22369719166216528</v>
      </c>
      <c r="Z244" s="159">
        <f t="shared" si="582"/>
        <v>37.286033745254898</v>
      </c>
      <c r="AA244" s="143">
        <f t="shared" si="583"/>
        <v>0.25565221448991188</v>
      </c>
      <c r="AB244" s="142">
        <f t="shared" si="584"/>
        <v>60.309315307024256</v>
      </c>
      <c r="AC244" s="144" t="e">
        <v>#REF!</v>
      </c>
      <c r="AD244" s="80" t="e">
        <f t="shared" si="457"/>
        <v>#REF!</v>
      </c>
      <c r="AE244">
        <v>22.45</v>
      </c>
      <c r="AG244" s="135">
        <f t="shared" si="458"/>
        <v>51075</v>
      </c>
      <c r="AH244" s="108">
        <f t="shared" si="459"/>
        <v>28.652006881255929</v>
      </c>
      <c r="AI244" s="158">
        <f t="shared" si="460"/>
        <v>-8.4600329377381725E-2</v>
      </c>
      <c r="AJ244" s="159">
        <f t="shared" si="461"/>
        <v>26.228037661778671</v>
      </c>
      <c r="AK244" s="143">
        <f t="shared" si="462"/>
        <v>0.24208739653501338</v>
      </c>
      <c r="AL244" s="142">
        <f t="shared" si="463"/>
        <v>35.588296632642468</v>
      </c>
      <c r="AM244" s="24">
        <f t="shared" si="464"/>
        <v>30.421648328714475</v>
      </c>
      <c r="AN244" s="158">
        <f t="shared" si="465"/>
        <v>-9.7380492970786423E-2</v>
      </c>
      <c r="AO244" s="159">
        <f t="shared" si="466"/>
        <v>27.459173217480359</v>
      </c>
      <c r="AP244" s="143">
        <f t="shared" si="467"/>
        <v>0.22098085090293751</v>
      </c>
      <c r="AQ244" s="142">
        <f t="shared" si="468"/>
        <v>37.144250062263723</v>
      </c>
      <c r="AR244" s="24">
        <f t="shared" si="469"/>
        <v>32.191289776173015</v>
      </c>
      <c r="AS244" s="158">
        <f t="shared" si="470"/>
        <v>-0.11016065656419109</v>
      </c>
      <c r="AT244" s="159">
        <f t="shared" si="471"/>
        <v>28.645076158781666</v>
      </c>
      <c r="AU244" s="143">
        <f t="shared" si="472"/>
        <v>0.1998743052708617</v>
      </c>
      <c r="AV244" s="142">
        <f t="shared" si="473"/>
        <v>38.625501455958592</v>
      </c>
      <c r="AW244" s="24">
        <f t="shared" si="474"/>
        <v>33.960931223631562</v>
      </c>
      <c r="AX244" s="158">
        <f t="shared" si="475"/>
        <v>-0.12294082015759582</v>
      </c>
      <c r="AY244" s="159">
        <f t="shared" si="476"/>
        <v>29.785746485682594</v>
      </c>
      <c r="AZ244" s="143">
        <f t="shared" si="477"/>
        <v>0.17876775963878577</v>
      </c>
      <c r="BA244" s="142">
        <f t="shared" si="478"/>
        <v>40.032050813727061</v>
      </c>
      <c r="BB244" s="24">
        <f t="shared" si="455"/>
        <v>35.730572671090108</v>
      </c>
      <c r="BC244" s="158">
        <f t="shared" si="479"/>
        <v>-0.1357209837510005</v>
      </c>
      <c r="BD244" s="159">
        <f t="shared" si="480"/>
        <v>30.881184198183146</v>
      </c>
      <c r="BE244" s="143">
        <f t="shared" si="481"/>
        <v>0.1576612140067099</v>
      </c>
      <c r="BF244" s="142">
        <f t="shared" si="482"/>
        <v>41.363898135569151</v>
      </c>
      <c r="BG244" s="153" t="e">
        <v>#REF!</v>
      </c>
      <c r="BH244" s="80" t="e">
        <f t="shared" si="483"/>
        <v>#REF!</v>
      </c>
      <c r="BI244" s="24">
        <v>25.88</v>
      </c>
      <c r="BJ244" s="154">
        <v>27.26</v>
      </c>
      <c r="BK244" s="135">
        <f t="shared" si="484"/>
        <v>51075</v>
      </c>
      <c r="BL244" s="108">
        <f t="shared" si="485"/>
        <v>26.437709301440602</v>
      </c>
      <c r="BM244" s="158">
        <f t="shared" si="486"/>
        <v>-0.23866412070945212</v>
      </c>
      <c r="BN244" s="159">
        <f t="shared" si="487"/>
        <v>20.127976657440179</v>
      </c>
      <c r="BO244" s="141">
        <f t="shared" si="488"/>
        <v>0.21526984678643993</v>
      </c>
      <c r="BP244" s="142">
        <f t="shared" si="489"/>
        <v>32.128950932146161</v>
      </c>
      <c r="BQ244" s="24">
        <f t="shared" si="490"/>
        <v>28.431269749733385</v>
      </c>
      <c r="BR244" s="158">
        <f t="shared" si="491"/>
        <v>-0.24088580719774821</v>
      </c>
      <c r="BS244" s="159">
        <f t="shared" si="492"/>
        <v>21.582580386411937</v>
      </c>
      <c r="BT244" s="143">
        <f t="shared" si="493"/>
        <v>0.19659426541678848</v>
      </c>
      <c r="BU244" s="142">
        <f t="shared" si="494"/>
        <v>34.020694341048781</v>
      </c>
      <c r="BV244" s="24">
        <f t="shared" si="495"/>
        <v>30.424830198026172</v>
      </c>
      <c r="BW244" s="158">
        <f t="shared" si="496"/>
        <v>-0.24310749368604434</v>
      </c>
      <c r="BX244" s="159">
        <f t="shared" si="497"/>
        <v>23.028325982760553</v>
      </c>
      <c r="BY244" s="143">
        <f t="shared" si="498"/>
        <v>0.17791868404713701</v>
      </c>
      <c r="BZ244" s="142">
        <f t="shared" si="499"/>
        <v>35.837975949216585</v>
      </c>
      <c r="CA244" s="24">
        <f t="shared" si="500"/>
        <v>32.418390646318954</v>
      </c>
      <c r="CB244" s="158">
        <f t="shared" si="501"/>
        <v>-0.24532918017434047</v>
      </c>
      <c r="CC244" s="159">
        <f t="shared" si="502"/>
        <v>24.465213446486018</v>
      </c>
      <c r="CD244" s="143">
        <f t="shared" si="503"/>
        <v>0.15924310267748554</v>
      </c>
      <c r="CE244" s="142">
        <f t="shared" si="504"/>
        <v>37.580795756649565</v>
      </c>
      <c r="CF244" s="24">
        <f t="shared" si="505"/>
        <v>34.411951094611744</v>
      </c>
      <c r="CG244" s="158">
        <f t="shared" si="506"/>
        <v>-0.24755086666263659</v>
      </c>
      <c r="CH244" s="159">
        <f t="shared" si="507"/>
        <v>25.893242777588341</v>
      </c>
      <c r="CI244" s="143">
        <f t="shared" si="508"/>
        <v>0.14056752130783401</v>
      </c>
      <c r="CJ244" s="142">
        <f t="shared" si="509"/>
        <v>39.249153763347728</v>
      </c>
      <c r="CK244" s="15" t="e">
        <v>#REF!</v>
      </c>
      <c r="CL244" s="80" t="e">
        <f t="shared" si="510"/>
        <v>#REF!</v>
      </c>
      <c r="CM244" s="15"/>
      <c r="CN244" s="34">
        <v>24.4</v>
      </c>
      <c r="CO244" s="135">
        <f t="shared" si="511"/>
        <v>51075</v>
      </c>
      <c r="CP244" s="108">
        <f t="shared" si="512"/>
        <v>29.584164676621437</v>
      </c>
      <c r="CQ244" s="158">
        <f t="shared" si="513"/>
        <v>-6.6212045222533572E-2</v>
      </c>
      <c r="CR244" s="159">
        <f t="shared" si="514"/>
        <v>27.625336627182101</v>
      </c>
      <c r="CS244" s="141">
        <f t="shared" si="515"/>
        <v>0.30760720349477477</v>
      </c>
      <c r="CT244" s="142">
        <f t="shared" si="516"/>
        <v>38.684466840525857</v>
      </c>
      <c r="CU244" s="24">
        <f t="shared" si="517"/>
        <v>31.504871566195789</v>
      </c>
      <c r="CV244" s="158">
        <f t="shared" si="518"/>
        <v>-6.3566928736295769E-2</v>
      </c>
      <c r="CW244" s="159">
        <f t="shared" si="519"/>
        <v>29.502203640501271</v>
      </c>
      <c r="CX244" s="143">
        <f t="shared" si="520"/>
        <v>0.27605917318783213</v>
      </c>
      <c r="CY244" s="142">
        <f t="shared" si="521"/>
        <v>40.202080362148642</v>
      </c>
      <c r="CZ244" s="24">
        <f t="shared" si="522"/>
        <v>33.425578455770136</v>
      </c>
      <c r="DA244" s="158">
        <f t="shared" si="523"/>
        <v>-6.092181225005798E-2</v>
      </c>
      <c r="DB244" s="159">
        <f t="shared" si="524"/>
        <v>31.389231640738124</v>
      </c>
      <c r="DC244" s="143">
        <f t="shared" si="525"/>
        <v>0.24451114288088949</v>
      </c>
      <c r="DD244" s="142">
        <f t="shared" si="526"/>
        <v>41.598504845445326</v>
      </c>
      <c r="DE244" s="24">
        <f t="shared" si="527"/>
        <v>35.346285345344477</v>
      </c>
      <c r="DF244" s="158">
        <f t="shared" si="528"/>
        <v>-5.8276695763820205E-2</v>
      </c>
      <c r="DG244" s="159">
        <f t="shared" si="529"/>
        <v>33.28642062789266</v>
      </c>
      <c r="DH244" s="143">
        <f t="shared" si="530"/>
        <v>0.21296311257394696</v>
      </c>
      <c r="DI244" s="142">
        <f t="shared" si="531"/>
        <v>42.873740290415917</v>
      </c>
      <c r="DJ244" s="24">
        <f t="shared" si="532"/>
        <v>37.266992234918831</v>
      </c>
      <c r="DK244" s="158">
        <f t="shared" si="533"/>
        <v>-5.5631579277582409E-2</v>
      </c>
      <c r="DL244" s="159">
        <f t="shared" si="534"/>
        <v>35.193770601964893</v>
      </c>
      <c r="DM244" s="143">
        <f t="shared" si="535"/>
        <v>0.1814150822670042</v>
      </c>
      <c r="DN244" s="142">
        <f t="shared" si="536"/>
        <v>44.027786697060435</v>
      </c>
      <c r="DO244" s="51" t="e">
        <v>#REF!</v>
      </c>
      <c r="DP244" s="80" t="e">
        <f t="shared" si="537"/>
        <v>#REF!</v>
      </c>
      <c r="DQ244" s="15"/>
      <c r="DR244">
        <v>34.32</v>
      </c>
      <c r="DS244" s="135">
        <f t="shared" si="538"/>
        <v>51075</v>
      </c>
      <c r="DT244" s="108">
        <f t="shared" si="539"/>
        <v>-17.856129342864897</v>
      </c>
      <c r="DU244" s="158">
        <f t="shared" si="540"/>
        <v>0</v>
      </c>
      <c r="DV244" s="159">
        <f t="shared" si="541"/>
        <v>-17.856129342864897</v>
      </c>
      <c r="DW244" s="141"/>
      <c r="DX244" s="142"/>
      <c r="DY244" s="24">
        <f t="shared" si="542"/>
        <v>-6.356718161058394</v>
      </c>
      <c r="DZ244" s="158">
        <f t="shared" si="543"/>
        <v>0</v>
      </c>
      <c r="EA244" s="159">
        <f t="shared" si="544"/>
        <v>-6.356718161058394</v>
      </c>
      <c r="EB244" s="143"/>
      <c r="EC244" s="142"/>
      <c r="ED244" s="24">
        <f t="shared" si="545"/>
        <v>5.1426930207481076</v>
      </c>
      <c r="EE244" s="158">
        <f t="shared" si="546"/>
        <v>0</v>
      </c>
      <c r="EF244" s="159">
        <f t="shared" si="547"/>
        <v>5.1426930207481076</v>
      </c>
      <c r="EG244" s="143"/>
      <c r="EH244" s="142"/>
      <c r="EI244" s="24">
        <f t="shared" si="548"/>
        <v>16.642104202554609</v>
      </c>
      <c r="EJ244" s="158">
        <f t="shared" si="549"/>
        <v>0</v>
      </c>
      <c r="EK244" s="159">
        <f t="shared" si="550"/>
        <v>16.642104202554609</v>
      </c>
      <c r="EL244" s="143"/>
      <c r="EM244" s="142"/>
      <c r="EN244" s="24">
        <f t="shared" si="551"/>
        <v>28.14151538436111</v>
      </c>
      <c r="EO244" s="158">
        <f t="shared" si="552"/>
        <v>0</v>
      </c>
      <c r="EP244" s="159">
        <f t="shared" si="553"/>
        <v>28.14151538436111</v>
      </c>
      <c r="EQ244" s="143"/>
      <c r="ER244" s="142"/>
      <c r="ES244" s="51"/>
      <c r="ET244" s="80"/>
      <c r="EU244" s="67"/>
      <c r="EV244" s="34"/>
    </row>
    <row r="245" spans="1:152" ht="16" thickBot="1">
      <c r="A245">
        <f t="shared" si="561"/>
        <v>2039</v>
      </c>
      <c r="B245" s="13">
        <v>51105</v>
      </c>
      <c r="C245" s="20">
        <f t="shared" si="436"/>
        <v>3.8349395192805393</v>
      </c>
      <c r="D245" s="108">
        <f t="shared" si="437"/>
        <v>22.644230573047338</v>
      </c>
      <c r="E245" s="158">
        <f t="shared" si="562"/>
        <v>-0.16523027758811104</v>
      </c>
      <c r="F245" s="159">
        <f t="shared" si="563"/>
        <v>18.902718069693535</v>
      </c>
      <c r="G245" s="141">
        <f t="shared" si="564"/>
        <v>0.35958209569673089</v>
      </c>
      <c r="H245" s="80">
        <f t="shared" si="565"/>
        <v>30.786690457943685</v>
      </c>
      <c r="I245" s="24">
        <f t="shared" si="440"/>
        <v>29.546148742218637</v>
      </c>
      <c r="J245" s="158">
        <f t="shared" si="566"/>
        <v>-0.18112617392909919</v>
      </c>
      <c r="K245" s="159">
        <f t="shared" si="567"/>
        <v>24.194567866200508</v>
      </c>
      <c r="L245" s="143">
        <f t="shared" si="568"/>
        <v>0.33132579647932547</v>
      </c>
      <c r="M245" s="142">
        <f t="shared" si="569"/>
        <v>39.335550007130848</v>
      </c>
      <c r="N245" s="24">
        <f t="shared" si="570"/>
        <v>36.448066911389937</v>
      </c>
      <c r="O245" s="158">
        <f t="shared" si="571"/>
        <v>-0.19702207027008733</v>
      </c>
      <c r="P245" s="159">
        <f t="shared" si="572"/>
        <v>29.266993311165223</v>
      </c>
      <c r="Q245" s="143">
        <f t="shared" si="573"/>
        <v>0.30306949726192006</v>
      </c>
      <c r="R245" s="142">
        <f t="shared" si="574"/>
        <v>47.494364226393714</v>
      </c>
      <c r="S245" s="24">
        <f t="shared" si="575"/>
        <v>43.34998508056124</v>
      </c>
      <c r="T245" s="158">
        <f t="shared" si="576"/>
        <v>-0.21291796661107551</v>
      </c>
      <c r="U245" s="159">
        <f t="shared" si="577"/>
        <v>34.119994404587679</v>
      </c>
      <c r="V245" s="143">
        <f t="shared" si="578"/>
        <v>0.27481319804451465</v>
      </c>
      <c r="W245" s="142">
        <f t="shared" si="579"/>
        <v>55.263133115732266</v>
      </c>
      <c r="X245" s="24">
        <f t="shared" si="580"/>
        <v>50.251903249732536</v>
      </c>
      <c r="Y245" s="158">
        <f t="shared" si="581"/>
        <v>-0.22881386295206366</v>
      </c>
      <c r="Z245" s="159">
        <f t="shared" si="582"/>
        <v>38.753571146467877</v>
      </c>
      <c r="AA245" s="143">
        <f t="shared" si="583"/>
        <v>0.24655689882710924</v>
      </c>
      <c r="AB245" s="142">
        <f t="shared" si="584"/>
        <v>62.641856675146521</v>
      </c>
      <c r="AC245" s="144" t="e">
        <v>#REF!</v>
      </c>
      <c r="AD245" s="80" t="e">
        <f t="shared" si="457"/>
        <v>#REF!</v>
      </c>
      <c r="AE245">
        <v>24.68</v>
      </c>
      <c r="AG245" s="135">
        <f t="shared" si="458"/>
        <v>51105</v>
      </c>
      <c r="AH245" s="108">
        <f t="shared" si="459"/>
        <v>29.97730114165422</v>
      </c>
      <c r="AI245" s="158">
        <f t="shared" si="460"/>
        <v>-9.4171464525473467E-2</v>
      </c>
      <c r="AJ245" s="159">
        <f t="shared" si="461"/>
        <v>27.154294790623496</v>
      </c>
      <c r="AK245" s="143">
        <f t="shared" si="462"/>
        <v>0.22628058786018435</v>
      </c>
      <c r="AL245" s="142">
        <f t="shared" si="463"/>
        <v>36.760582466449513</v>
      </c>
      <c r="AM245" s="24">
        <f t="shared" si="464"/>
        <v>31.828797087577726</v>
      </c>
      <c r="AN245" s="158">
        <f t="shared" si="465"/>
        <v>-0.10754277265990407</v>
      </c>
      <c r="AO245" s="159">
        <f t="shared" si="466"/>
        <v>28.405839998350139</v>
      </c>
      <c r="AP245" s="143">
        <f t="shared" si="467"/>
        <v>0.20419776214068025</v>
      </c>
      <c r="AQ245" s="142">
        <f t="shared" si="468"/>
        <v>38.3281662244909</v>
      </c>
      <c r="AR245" s="24">
        <f t="shared" si="469"/>
        <v>33.680293033501229</v>
      </c>
      <c r="AS245" s="158">
        <f t="shared" si="470"/>
        <v>-0.12091408079433467</v>
      </c>
      <c r="AT245" s="159">
        <f t="shared" si="471"/>
        <v>29.607871360471595</v>
      </c>
      <c r="AU245" s="143">
        <f t="shared" si="472"/>
        <v>0.18211493642117621</v>
      </c>
      <c r="AV245" s="142">
        <f t="shared" si="473"/>
        <v>39.813977457943892</v>
      </c>
      <c r="AW245" s="24">
        <f t="shared" si="474"/>
        <v>35.531788979424725</v>
      </c>
      <c r="AX245" s="158">
        <f t="shared" si="475"/>
        <v>-0.13428538892876518</v>
      </c>
      <c r="AY245" s="159">
        <f t="shared" si="476"/>
        <v>30.760388876987864</v>
      </c>
      <c r="AZ245" s="143">
        <f t="shared" si="477"/>
        <v>0.16003211070167228</v>
      </c>
      <c r="BA245" s="142">
        <f t="shared" si="478"/>
        <v>41.218016166808482</v>
      </c>
      <c r="BB245" s="24">
        <f t="shared" si="455"/>
        <v>37.383284925348228</v>
      </c>
      <c r="BC245" s="158">
        <f t="shared" si="479"/>
        <v>-0.14765669706319579</v>
      </c>
      <c r="BD245" s="159">
        <f t="shared" si="480"/>
        <v>31.86339254789895</v>
      </c>
      <c r="BE245" s="143">
        <f t="shared" si="481"/>
        <v>0.13794928498216824</v>
      </c>
      <c r="BF245" s="142">
        <f t="shared" si="482"/>
        <v>42.540282351084684</v>
      </c>
      <c r="BG245" s="153" t="e">
        <v>#REF!</v>
      </c>
      <c r="BH245" s="80" t="e">
        <f t="shared" si="483"/>
        <v>#REF!</v>
      </c>
      <c r="BI245" s="24">
        <v>25.87</v>
      </c>
      <c r="BJ245" s="154">
        <v>27.24</v>
      </c>
      <c r="BK245" s="135">
        <f t="shared" si="484"/>
        <v>51105</v>
      </c>
      <c r="BL245" s="108">
        <f t="shared" si="485"/>
        <v>27.660581560982024</v>
      </c>
      <c r="BM245" s="158">
        <f t="shared" si="486"/>
        <v>-0.2400269280315285</v>
      </c>
      <c r="BN245" s="159">
        <f t="shared" si="487"/>
        <v>21.021297141333967</v>
      </c>
      <c r="BO245" s="141">
        <f t="shared" si="488"/>
        <v>0.20381403645106089</v>
      </c>
      <c r="BP245" s="142">
        <f t="shared" si="489"/>
        <v>33.298196339509552</v>
      </c>
      <c r="BQ245" s="24">
        <f t="shared" si="490"/>
        <v>29.746353847378472</v>
      </c>
      <c r="BR245" s="158">
        <f t="shared" si="491"/>
        <v>-0.24235137829352976</v>
      </c>
      <c r="BS245" s="159">
        <f t="shared" si="492"/>
        <v>22.537283993259255</v>
      </c>
      <c r="BT245" s="143">
        <f t="shared" si="493"/>
        <v>0.18427461887959029</v>
      </c>
      <c r="BU245" s="142">
        <f t="shared" si="494"/>
        <v>35.227851865661577</v>
      </c>
      <c r="BV245" s="24">
        <f t="shared" si="495"/>
        <v>31.832126133774924</v>
      </c>
      <c r="BW245" s="158">
        <f t="shared" si="496"/>
        <v>-0.24467582855553102</v>
      </c>
      <c r="BX245" s="159">
        <f t="shared" si="497"/>
        <v>24.043574297309373</v>
      </c>
      <c r="BY245" s="143">
        <f t="shared" si="498"/>
        <v>0.16473520130811964</v>
      </c>
      <c r="BZ245" s="142">
        <f t="shared" si="499"/>
        <v>37.075997840487794</v>
      </c>
      <c r="CA245" s="24">
        <f t="shared" si="500"/>
        <v>33.917898420171369</v>
      </c>
      <c r="CB245" s="158">
        <f t="shared" si="501"/>
        <v>-0.24700027881753228</v>
      </c>
      <c r="CC245" s="159">
        <f t="shared" si="502"/>
        <v>25.540168053484305</v>
      </c>
      <c r="CD245" s="143">
        <f t="shared" si="503"/>
        <v>0.14519578373664904</v>
      </c>
      <c r="CE245" s="142">
        <f t="shared" si="504"/>
        <v>38.842634263988202</v>
      </c>
      <c r="CF245" s="24">
        <f t="shared" si="505"/>
        <v>36.003670706567824</v>
      </c>
      <c r="CG245" s="158">
        <f t="shared" si="506"/>
        <v>-0.24932472907953351</v>
      </c>
      <c r="CH245" s="159">
        <f t="shared" si="507"/>
        <v>27.027065261784063</v>
      </c>
      <c r="CI245" s="143">
        <f t="shared" si="508"/>
        <v>0.12565636616517839</v>
      </c>
      <c r="CJ245" s="142">
        <f t="shared" si="509"/>
        <v>40.527761136162816</v>
      </c>
      <c r="CK245" s="15" t="e">
        <v>#REF!</v>
      </c>
      <c r="CL245" s="80" t="e">
        <f t="shared" si="510"/>
        <v>#REF!</v>
      </c>
      <c r="CM245" s="15"/>
      <c r="CN245" s="34">
        <v>25.87</v>
      </c>
      <c r="CO245" s="135">
        <f t="shared" si="511"/>
        <v>51105</v>
      </c>
      <c r="CP245" s="108">
        <f t="shared" si="512"/>
        <v>30.952575755366983</v>
      </c>
      <c r="CQ245" s="158">
        <f t="shared" si="513"/>
        <v>-6.4327527223463743E-2</v>
      </c>
      <c r="CR245" s="159">
        <f t="shared" si="514"/>
        <v>28.961473095827287</v>
      </c>
      <c r="CS245" s="141">
        <f t="shared" si="515"/>
        <v>0.28513075254905673</v>
      </c>
      <c r="CT245" s="142">
        <f t="shared" si="516"/>
        <v>39.778106973826461</v>
      </c>
      <c r="CU245" s="24">
        <f t="shared" si="517"/>
        <v>32.962124652665601</v>
      </c>
      <c r="CV245" s="158">
        <f t="shared" si="518"/>
        <v>-6.1560061272777467E-2</v>
      </c>
      <c r="CW245" s="159">
        <f t="shared" si="519"/>
        <v>30.932974239366576</v>
      </c>
      <c r="CX245" s="143">
        <f t="shared" si="520"/>
        <v>0.25212347285459513</v>
      </c>
      <c r="CY245" s="142">
        <f t="shared" si="521"/>
        <v>41.272649992761714</v>
      </c>
      <c r="CZ245" s="24">
        <f t="shared" si="522"/>
        <v>34.971673549964216</v>
      </c>
      <c r="DA245" s="158">
        <f t="shared" si="523"/>
        <v>-5.8792595322091204E-2</v>
      </c>
      <c r="DB245" s="159">
        <f t="shared" si="524"/>
        <v>32.915598099204885</v>
      </c>
      <c r="DC245" s="143">
        <f t="shared" si="525"/>
        <v>0.21911619316013353</v>
      </c>
      <c r="DD245" s="142">
        <f t="shared" si="526"/>
        <v>42.634533526671305</v>
      </c>
      <c r="DE245" s="24">
        <f t="shared" si="527"/>
        <v>36.98122244726283</v>
      </c>
      <c r="DF245" s="158">
        <f t="shared" si="528"/>
        <v>-5.6025129371404934E-2</v>
      </c>
      <c r="DG245" s="159">
        <f t="shared" si="529"/>
        <v>34.909344675342226</v>
      </c>
      <c r="DH245" s="143">
        <f t="shared" si="530"/>
        <v>0.18610891346567193</v>
      </c>
      <c r="DI245" s="142">
        <f t="shared" si="531"/>
        <v>43.863757575555233</v>
      </c>
      <c r="DJ245" s="24">
        <f t="shared" si="532"/>
        <v>38.990771344561452</v>
      </c>
      <c r="DK245" s="158">
        <f t="shared" si="533"/>
        <v>-5.3257663420718658E-2</v>
      </c>
      <c r="DL245" s="159">
        <f t="shared" si="534"/>
        <v>36.914213967778593</v>
      </c>
      <c r="DM245" s="143">
        <f t="shared" si="535"/>
        <v>0.15310163377121022</v>
      </c>
      <c r="DN245" s="142">
        <f t="shared" si="536"/>
        <v>44.960322139413492</v>
      </c>
      <c r="DO245" s="51" t="e">
        <v>#REF!</v>
      </c>
      <c r="DP245" s="80" t="e">
        <f t="shared" si="537"/>
        <v>#REF!</v>
      </c>
      <c r="DQ245" s="15"/>
      <c r="DR245">
        <v>33.99</v>
      </c>
      <c r="DS245" s="135">
        <f t="shared" si="538"/>
        <v>51105</v>
      </c>
      <c r="DT245" s="108">
        <f t="shared" si="539"/>
        <v>-18.682061914677508</v>
      </c>
      <c r="DU245" s="158">
        <f t="shared" si="540"/>
        <v>0</v>
      </c>
      <c r="DV245" s="159">
        <f t="shared" si="541"/>
        <v>-18.682061914677508</v>
      </c>
      <c r="DW245" s="141"/>
      <c r="DX245" s="142"/>
      <c r="DY245" s="24">
        <f t="shared" si="542"/>
        <v>-6.6507472016325666</v>
      </c>
      <c r="DZ245" s="158">
        <f t="shared" si="543"/>
        <v>0</v>
      </c>
      <c r="EA245" s="159">
        <f t="shared" si="544"/>
        <v>-6.6507472016325666</v>
      </c>
      <c r="EB245" s="143"/>
      <c r="EC245" s="142"/>
      <c r="ED245" s="24">
        <f t="shared" si="545"/>
        <v>5.3805675114123739</v>
      </c>
      <c r="EE245" s="158">
        <f t="shared" si="546"/>
        <v>0</v>
      </c>
      <c r="EF245" s="159">
        <f t="shared" si="547"/>
        <v>5.3805675114123739</v>
      </c>
      <c r="EG245" s="143"/>
      <c r="EH245" s="142"/>
      <c r="EI245" s="24">
        <f t="shared" si="548"/>
        <v>17.411882224457315</v>
      </c>
      <c r="EJ245" s="158">
        <f t="shared" si="549"/>
        <v>0</v>
      </c>
      <c r="EK245" s="159">
        <f t="shared" si="550"/>
        <v>17.411882224457315</v>
      </c>
      <c r="EL245" s="143"/>
      <c r="EM245" s="142"/>
      <c r="EN245" s="24">
        <f t="shared" si="551"/>
        <v>29.443196937502258</v>
      </c>
      <c r="EO245" s="158">
        <f t="shared" si="552"/>
        <v>0</v>
      </c>
      <c r="EP245" s="159">
        <f t="shared" si="553"/>
        <v>29.443196937502258</v>
      </c>
      <c r="EQ245" s="143"/>
      <c r="ER245" s="142"/>
      <c r="ES245" s="51"/>
      <c r="ET245" s="80"/>
      <c r="EU245" s="67"/>
      <c r="EV245" s="34"/>
    </row>
    <row r="246" spans="1:152" ht="16" thickBot="1">
      <c r="A246">
        <f t="shared" ref="A246:A262" si="585">YEAR(B246)</f>
        <v>2040</v>
      </c>
      <c r="B246" s="13">
        <v>51136</v>
      </c>
      <c r="C246" s="20">
        <f t="shared" si="436"/>
        <v>4.1135963527321895</v>
      </c>
      <c r="D246" s="108">
        <f t="shared" si="437"/>
        <v>24.289620169339642</v>
      </c>
      <c r="E246" s="158">
        <f t="shared" ref="E246:E269" si="586">$C$16*D246+$D$16</f>
        <v>-0.16901979549054413</v>
      </c>
      <c r="F246" s="159">
        <f t="shared" ref="F246:F269" si="587">D246*(1+E246)</f>
        <v>20.18419353577486</v>
      </c>
      <c r="G246" s="141">
        <f t="shared" ref="G246:G269" si="588">$E$16*D246+$F$16</f>
        <v>0.35284590734698934</v>
      </c>
      <c r="H246" s="80">
        <f t="shared" ref="H246:H269" si="589">D246*(1+G246)</f>
        <v>32.860113237104024</v>
      </c>
      <c r="I246" s="24">
        <f t="shared" si="440"/>
        <v>31.693049940478659</v>
      </c>
      <c r="J246" s="158">
        <f t="shared" ref="J246:J269" si="590">$C$16*I246+$D$16</f>
        <v>-0.18607072964033883</v>
      </c>
      <c r="K246" s="159">
        <f t="shared" ref="K246:K269" si="591">I246*(1+J246)</f>
        <v>25.795901013526098</v>
      </c>
      <c r="L246" s="143">
        <f t="shared" ref="L246:L269" si="592">$E$16*I246+$F$16</f>
        <v>0.32253643080425765</v>
      </c>
      <c r="M246" s="142">
        <f t="shared" ref="M246:M269" si="593">I246*(1+L246)</f>
        <v>41.915213149581731</v>
      </c>
      <c r="N246" s="24">
        <f t="shared" si="570"/>
        <v>39.096479711617675</v>
      </c>
      <c r="O246" s="158">
        <f t="shared" ref="O246:O269" si="594">$C$16*N246+$D$16</f>
        <v>-0.20312166379013352</v>
      </c>
      <c r="P246" s="159">
        <f t="shared" ref="P246:P269" si="595">N246*(1+O246)</f>
        <v>31.155137704256692</v>
      </c>
      <c r="Q246" s="143">
        <f t="shared" ref="Q246:Q269" si="596">$E$16*N246+$F$16</f>
        <v>0.2922269542615259</v>
      </c>
      <c r="R246" s="142">
        <f t="shared" ref="R246:R269" si="597">N246*(1+Q246)</f>
        <v>50.521524900091251</v>
      </c>
      <c r="S246" s="24">
        <f t="shared" si="575"/>
        <v>46.499909482756692</v>
      </c>
      <c r="T246" s="158">
        <f t="shared" ref="T246:T269" si="598">$C$16*S246+$D$16</f>
        <v>-0.22017259793992824</v>
      </c>
      <c r="U246" s="159">
        <f t="shared" ref="U246:U269" si="599">S246*(1+T246)</f>
        <v>36.261903607966644</v>
      </c>
      <c r="V246" s="143">
        <f t="shared" ref="V246:V269" si="600">$E$16*S246+$F$16</f>
        <v>0.2619174777187942</v>
      </c>
      <c r="W246" s="142">
        <f t="shared" ref="W246:W269" si="601">S246*(1+V246)</f>
        <v>58.679048488632567</v>
      </c>
      <c r="X246" s="24">
        <f t="shared" si="580"/>
        <v>53.903339253895709</v>
      </c>
      <c r="Y246" s="158">
        <f t="shared" ref="Y246:Y269" si="602">$C$16*X246+$D$16</f>
        <v>-0.23722353208972297</v>
      </c>
      <c r="Z246" s="159">
        <f t="shared" ref="Z246:Z269" si="603">X246*(1+Y246)</f>
        <v>41.116198724655959</v>
      </c>
      <c r="AA246" s="143">
        <f t="shared" ref="AA246:AA269" si="604">$E$16*X246+$F$16</f>
        <v>0.23160800117606248</v>
      </c>
      <c r="AB246" s="142">
        <f t="shared" ref="AB246:AB269" si="605">X246*(1+AA246)</f>
        <v>66.387783915205674</v>
      </c>
      <c r="AC246" s="144" t="e">
        <v>#REF!</v>
      </c>
      <c r="AD246" s="80" t="e">
        <f t="shared" si="457"/>
        <v>#REF!</v>
      </c>
      <c r="AE246">
        <v>42.28</v>
      </c>
      <c r="AG246" s="135">
        <f t="shared" ref="AG246:AG269" si="606">B246</f>
        <v>51136</v>
      </c>
      <c r="AH246" s="108">
        <f t="shared" si="459"/>
        <v>32.15553101192009</v>
      </c>
      <c r="AI246" s="158">
        <f t="shared" si="460"/>
        <v>-0.1099024105462157</v>
      </c>
      <c r="AJ246" s="159">
        <f t="shared" si="461"/>
        <v>28.621560641316474</v>
      </c>
      <c r="AK246" s="143">
        <f t="shared" si="462"/>
        <v>0.20030080070050643</v>
      </c>
      <c r="AL246" s="142">
        <f t="shared" si="463"/>
        <v>38.596309620557648</v>
      </c>
      <c r="AM246" s="24">
        <f t="shared" si="464"/>
        <v>34.141561543029546</v>
      </c>
      <c r="AN246" s="158">
        <f t="shared" si="465"/>
        <v>-0.12424531324298917</v>
      </c>
      <c r="AO246" s="159">
        <f t="shared" si="466"/>
        <v>29.899632534511049</v>
      </c>
      <c r="AP246" s="143">
        <f t="shared" si="467"/>
        <v>0.17661337854402487</v>
      </c>
      <c r="AQ246" s="142">
        <f t="shared" si="468"/>
        <v>40.171418075912747</v>
      </c>
      <c r="AR246" s="24">
        <f t="shared" si="469"/>
        <v>36.127592074138995</v>
      </c>
      <c r="AS246" s="158">
        <f t="shared" si="470"/>
        <v>-0.13858821593976256</v>
      </c>
      <c r="AT246" s="159">
        <f t="shared" si="471"/>
        <v>31.120733542384567</v>
      </c>
      <c r="AU246" s="143">
        <f t="shared" si="472"/>
        <v>0.15292595638754342</v>
      </c>
      <c r="AV246" s="142">
        <f t="shared" si="473"/>
        <v>41.652438644055735</v>
      </c>
      <c r="AW246" s="24">
        <f t="shared" si="474"/>
        <v>38.113622605248445</v>
      </c>
      <c r="AX246" s="158">
        <f t="shared" si="475"/>
        <v>-0.15293111863653602</v>
      </c>
      <c r="AY246" s="159">
        <f t="shared" si="476"/>
        <v>32.284863664937035</v>
      </c>
      <c r="AZ246" s="143">
        <f t="shared" si="477"/>
        <v>0.12923853423106196</v>
      </c>
      <c r="BA246" s="142">
        <f t="shared" si="478"/>
        <v>43.039371324986625</v>
      </c>
      <c r="BB246" s="24">
        <f t="shared" si="455"/>
        <v>40.099653136357894</v>
      </c>
      <c r="BC246" s="158">
        <f t="shared" si="479"/>
        <v>-0.16727402133330943</v>
      </c>
      <c r="BD246" s="159">
        <f t="shared" si="480"/>
        <v>33.392022902168456</v>
      </c>
      <c r="BE246" s="143">
        <f t="shared" si="481"/>
        <v>0.10555111207458051</v>
      </c>
      <c r="BF246" s="142">
        <f t="shared" si="482"/>
        <v>44.332216118705411</v>
      </c>
      <c r="BG246" s="153" t="e">
        <v>#REF!</v>
      </c>
      <c r="BH246" s="80" t="e">
        <f t="shared" si="483"/>
        <v>#REF!</v>
      </c>
      <c r="BI246" s="24">
        <v>39.840000000000003</v>
      </c>
      <c r="BJ246" s="154">
        <v>40.44</v>
      </c>
      <c r="BK246" s="135">
        <f t="shared" si="484"/>
        <v>51136</v>
      </c>
      <c r="BL246" s="108">
        <f t="shared" si="485"/>
        <v>29.670472468116952</v>
      </c>
      <c r="BM246" s="158">
        <f t="shared" si="486"/>
        <v>-0.24226681369697439</v>
      </c>
      <c r="BN246" s="159">
        <f t="shared" si="487"/>
        <v>22.482301642382456</v>
      </c>
      <c r="BO246" s="141">
        <f t="shared" si="488"/>
        <v>0.1849854721040578</v>
      </c>
      <c r="BP246" s="142">
        <f t="shared" si="489"/>
        <v>35.159078825182014</v>
      </c>
      <c r="BQ246" s="24">
        <f t="shared" si="490"/>
        <v>31.907802477316153</v>
      </c>
      <c r="BR246" s="158">
        <f t="shared" si="491"/>
        <v>-0.24476016465382849</v>
      </c>
      <c r="BS246" s="159">
        <f t="shared" si="492"/>
        <v>24.098043489226416</v>
      </c>
      <c r="BT246" s="143">
        <f t="shared" si="493"/>
        <v>0.16402626884872407</v>
      </c>
      <c r="BU246" s="142">
        <f t="shared" si="494"/>
        <v>37.141520264832394</v>
      </c>
      <c r="BV246" s="24">
        <f t="shared" si="495"/>
        <v>34.145132486515358</v>
      </c>
      <c r="BW246" s="158">
        <f t="shared" si="496"/>
        <v>-0.24725351561068259</v>
      </c>
      <c r="BX246" s="159">
        <f t="shared" si="497"/>
        <v>25.702628438231908</v>
      </c>
      <c r="BY246" s="143">
        <f t="shared" si="498"/>
        <v>0.14306706559339027</v>
      </c>
      <c r="BZ246" s="142">
        <f t="shared" si="499"/>
        <v>39.030176395658657</v>
      </c>
      <c r="CA246" s="24">
        <f t="shared" si="500"/>
        <v>36.382462495714563</v>
      </c>
      <c r="CB246" s="158">
        <f t="shared" si="501"/>
        <v>-0.2497468665675367</v>
      </c>
      <c r="CC246" s="159">
        <f t="shared" si="502"/>
        <v>27.296056489398932</v>
      </c>
      <c r="CD246" s="143">
        <f t="shared" si="503"/>
        <v>0.12210786233805648</v>
      </c>
      <c r="CE246" s="142">
        <f t="shared" si="504"/>
        <v>40.825047217660781</v>
      </c>
      <c r="CF246" s="24">
        <f t="shared" si="505"/>
        <v>38.619792504913768</v>
      </c>
      <c r="CG246" s="158">
        <f t="shared" si="506"/>
        <v>-0.2522402175243908</v>
      </c>
      <c r="CH246" s="159">
        <f t="shared" si="507"/>
        <v>28.878327642727484</v>
      </c>
      <c r="CI246" s="143">
        <f t="shared" si="508"/>
        <v>0.10114865908272269</v>
      </c>
      <c r="CJ246" s="142">
        <f t="shared" si="509"/>
        <v>42.526132730838775</v>
      </c>
      <c r="CK246" s="15" t="e">
        <v>#REF!</v>
      </c>
      <c r="CL246" s="80" t="e">
        <f t="shared" si="510"/>
        <v>#REF!</v>
      </c>
      <c r="CM246" s="15"/>
      <c r="CN246" s="34">
        <v>34.36</v>
      </c>
      <c r="CO246" s="135">
        <f t="shared" si="511"/>
        <v>51136</v>
      </c>
      <c r="CP246" s="108">
        <f t="shared" si="512"/>
        <v>33.201671654741432</v>
      </c>
      <c r="CQ246" s="158">
        <f t="shared" si="513"/>
        <v>-6.1230167248937088E-2</v>
      </c>
      <c r="CR246" s="159">
        <f t="shared" si="514"/>
        <v>31.168727746377321</v>
      </c>
      <c r="CS246" s="141">
        <f t="shared" si="515"/>
        <v>0.24818886100806792</v>
      </c>
      <c r="CT246" s="142">
        <f t="shared" si="516"/>
        <v>41.441956726295558</v>
      </c>
      <c r="CU246" s="24">
        <f t="shared" si="517"/>
        <v>35.357239682086863</v>
      </c>
      <c r="CV246" s="158">
        <f t="shared" si="518"/>
        <v>-5.8261609913464608E-2</v>
      </c>
      <c r="CW246" s="159">
        <f t="shared" si="519"/>
        <v>33.297269976112247</v>
      </c>
      <c r="CX246" s="143">
        <f t="shared" si="520"/>
        <v>0.21278318519959483</v>
      </c>
      <c r="CY246" s="142">
        <f t="shared" si="521"/>
        <v>42.880665761506812</v>
      </c>
      <c r="CZ246" s="24">
        <f t="shared" si="522"/>
        <v>37.512807709432295</v>
      </c>
      <c r="DA246" s="158">
        <f t="shared" si="523"/>
        <v>-5.5293052577992122E-2</v>
      </c>
      <c r="DB246" s="159">
        <f t="shared" si="524"/>
        <v>35.438610060406546</v>
      </c>
      <c r="DC246" s="143">
        <f t="shared" si="525"/>
        <v>0.17737750939112162</v>
      </c>
      <c r="DD246" s="142">
        <f t="shared" si="526"/>
        <v>44.166736111199462</v>
      </c>
      <c r="DE246" s="24">
        <f t="shared" si="527"/>
        <v>39.668375736777719</v>
      </c>
      <c r="DF246" s="158">
        <f t="shared" si="528"/>
        <v>-5.2324495242519649E-2</v>
      </c>
      <c r="DG246" s="159">
        <f t="shared" si="529"/>
        <v>37.592747999260212</v>
      </c>
      <c r="DH246" s="143">
        <f t="shared" si="530"/>
        <v>0.14197183358264864</v>
      </c>
      <c r="DI246" s="142">
        <f t="shared" si="531"/>
        <v>45.300167775373495</v>
      </c>
      <c r="DJ246" s="24">
        <f t="shared" si="532"/>
        <v>41.82394376412315</v>
      </c>
      <c r="DK246" s="158">
        <f t="shared" si="533"/>
        <v>-4.9355937907047162E-2</v>
      </c>
      <c r="DL246" s="159">
        <f t="shared" si="534"/>
        <v>39.759683792673258</v>
      </c>
      <c r="DM246" s="143">
        <f t="shared" si="535"/>
        <v>0.10656615777417544</v>
      </c>
      <c r="DN246" s="142">
        <f t="shared" si="536"/>
        <v>46.280960754028939</v>
      </c>
      <c r="DO246" s="51" t="e">
        <v>#REF!</v>
      </c>
      <c r="DP246" s="80" t="e">
        <f t="shared" si="537"/>
        <v>#REF!</v>
      </c>
      <c r="DQ246" s="15"/>
      <c r="DR246">
        <v>46.92</v>
      </c>
      <c r="DS246" s="135">
        <f t="shared" si="538"/>
        <v>51136</v>
      </c>
      <c r="DT246" s="108">
        <f t="shared" si="539"/>
        <v>-20.039549872262917</v>
      </c>
      <c r="DU246" s="158">
        <f t="shared" si="540"/>
        <v>0</v>
      </c>
      <c r="DV246" s="159">
        <f t="shared" si="541"/>
        <v>-20.039549872262917</v>
      </c>
      <c r="DW246" s="141"/>
      <c r="DX246" s="142"/>
      <c r="DY246" s="24">
        <f t="shared" si="542"/>
        <v>-7.1340080577625855</v>
      </c>
      <c r="DZ246" s="158">
        <f t="shared" si="543"/>
        <v>0</v>
      </c>
      <c r="EA246" s="159">
        <f t="shared" si="544"/>
        <v>-7.1340080577625855</v>
      </c>
      <c r="EB246" s="143"/>
      <c r="EC246" s="142"/>
      <c r="ED246" s="24">
        <f t="shared" si="545"/>
        <v>5.771533756737746</v>
      </c>
      <c r="EE246" s="158">
        <f t="shared" si="546"/>
        <v>0</v>
      </c>
      <c r="EF246" s="159">
        <f t="shared" si="547"/>
        <v>5.771533756737746</v>
      </c>
      <c r="EG246" s="143"/>
      <c r="EH246" s="142"/>
      <c r="EI246" s="24">
        <f t="shared" si="548"/>
        <v>18.677075571238074</v>
      </c>
      <c r="EJ246" s="158">
        <f t="shared" si="549"/>
        <v>0</v>
      </c>
      <c r="EK246" s="159">
        <f t="shared" si="550"/>
        <v>18.677075571238074</v>
      </c>
      <c r="EL246" s="143"/>
      <c r="EM246" s="142"/>
      <c r="EN246" s="24">
        <f t="shared" si="551"/>
        <v>31.582617385738409</v>
      </c>
      <c r="EO246" s="158">
        <f t="shared" si="552"/>
        <v>0</v>
      </c>
      <c r="EP246" s="159">
        <f t="shared" si="553"/>
        <v>31.582617385738409</v>
      </c>
      <c r="EQ246" s="143"/>
      <c r="ER246" s="142"/>
      <c r="ES246" s="51"/>
      <c r="ET246" s="80"/>
      <c r="EU246" s="67"/>
      <c r="EV246" s="34"/>
    </row>
    <row r="247" spans="1:152" ht="16" thickBot="1">
      <c r="A247">
        <f t="shared" si="585"/>
        <v>2040</v>
      </c>
      <c r="B247" s="13">
        <v>51167</v>
      </c>
      <c r="C247" s="20">
        <f t="shared" si="436"/>
        <v>4.0403405272725754</v>
      </c>
      <c r="D247" s="108">
        <f t="shared" si="437"/>
        <v>23.857065289611679</v>
      </c>
      <c r="E247" s="158">
        <f t="shared" si="586"/>
        <v>-0.16802357279398181</v>
      </c>
      <c r="F247" s="159">
        <f t="shared" si="587"/>
        <v>19.848515943271835</v>
      </c>
      <c r="G247" s="141">
        <f t="shared" si="588"/>
        <v>0.35461677738774638</v>
      </c>
      <c r="H247" s="80">
        <f t="shared" si="589"/>
        <v>32.317180900542837</v>
      </c>
      <c r="I247" s="24">
        <f t="shared" si="440"/>
        <v>31.128653160716713</v>
      </c>
      <c r="J247" s="158">
        <f t="shared" si="590"/>
        <v>-0.18477086017124594</v>
      </c>
      <c r="K247" s="159">
        <f t="shared" si="591"/>
        <v>25.376985140238713</v>
      </c>
      <c r="L247" s="143">
        <f t="shared" si="592"/>
        <v>0.32484705864646057</v>
      </c>
      <c r="M247" s="142">
        <f t="shared" si="593"/>
        <v>41.240704579601392</v>
      </c>
      <c r="N247" s="24">
        <f t="shared" si="570"/>
        <v>38.40024103182175</v>
      </c>
      <c r="O247" s="158">
        <f t="shared" si="594"/>
        <v>-0.20151814754851005</v>
      </c>
      <c r="P247" s="159">
        <f t="shared" si="595"/>
        <v>30.661895593672746</v>
      </c>
      <c r="Q247" s="143">
        <f t="shared" si="596"/>
        <v>0.29507733990517476</v>
      </c>
      <c r="R247" s="142">
        <f t="shared" si="597"/>
        <v>49.731282007209252</v>
      </c>
      <c r="S247" s="24">
        <f t="shared" si="575"/>
        <v>45.671828902926784</v>
      </c>
      <c r="T247" s="158">
        <f t="shared" si="598"/>
        <v>-0.21826543492577416</v>
      </c>
      <c r="U247" s="159">
        <f t="shared" si="599"/>
        <v>35.703247303573924</v>
      </c>
      <c r="V247" s="143">
        <f t="shared" si="600"/>
        <v>0.26530762116388895</v>
      </c>
      <c r="W247" s="142">
        <f t="shared" si="601"/>
        <v>57.788913183366439</v>
      </c>
      <c r="X247" s="24">
        <f t="shared" si="580"/>
        <v>52.943416774031817</v>
      </c>
      <c r="Y247" s="158">
        <f t="shared" si="602"/>
        <v>-0.23501272230303827</v>
      </c>
      <c r="Z247" s="159">
        <f t="shared" si="603"/>
        <v>40.501040269942258</v>
      </c>
      <c r="AA247" s="143">
        <f t="shared" si="604"/>
        <v>0.23553790242260314</v>
      </c>
      <c r="AB247" s="142">
        <f t="shared" si="605"/>
        <v>65.413598108072932</v>
      </c>
      <c r="AC247" s="144" t="e">
        <v>#REF!</v>
      </c>
      <c r="AD247" s="80" t="e">
        <f t="shared" si="457"/>
        <v>#REF!</v>
      </c>
      <c r="AE247">
        <v>26.86</v>
      </c>
      <c r="AG247" s="135">
        <f t="shared" si="606"/>
        <v>51167</v>
      </c>
      <c r="AH247" s="108">
        <f t="shared" si="459"/>
        <v>31.582898267872199</v>
      </c>
      <c r="AI247" s="158">
        <f t="shared" si="460"/>
        <v>-0.10576691736007766</v>
      </c>
      <c r="AJ247" s="159">
        <f t="shared" si="461"/>
        <v>28.242472476782417</v>
      </c>
      <c r="AK247" s="143">
        <f t="shared" si="462"/>
        <v>0.20713060182209819</v>
      </c>
      <c r="AL247" s="142">
        <f t="shared" si="463"/>
        <v>38.12468299338267</v>
      </c>
      <c r="AM247" s="24">
        <f t="shared" si="464"/>
        <v>33.533561131989295</v>
      </c>
      <c r="AN247" s="158">
        <f t="shared" si="465"/>
        <v>-0.11985439850197709</v>
      </c>
      <c r="AO247" s="159">
        <f t="shared" si="466"/>
        <v>29.514416332885439</v>
      </c>
      <c r="AP247" s="143">
        <f t="shared" si="467"/>
        <v>0.18386501047114301</v>
      </c>
      <c r="AQ247" s="142">
        <f t="shared" si="468"/>
        <v>39.699209700657221</v>
      </c>
      <c r="AR247" s="24">
        <f t="shared" si="469"/>
        <v>35.484223996106387</v>
      </c>
      <c r="AS247" s="158">
        <f t="shared" si="470"/>
        <v>-0.13394187964387644</v>
      </c>
      <c r="AT247" s="159">
        <f t="shared" si="471"/>
        <v>30.731400336363549</v>
      </c>
      <c r="AU247" s="143">
        <f t="shared" si="472"/>
        <v>0.16059941912018794</v>
      </c>
      <c r="AV247" s="142">
        <f t="shared" si="473"/>
        <v>41.182969757811705</v>
      </c>
      <c r="AW247" s="24">
        <f t="shared" si="474"/>
        <v>37.434886860223472</v>
      </c>
      <c r="AX247" s="158">
        <f t="shared" si="475"/>
        <v>-0.14802936078577578</v>
      </c>
      <c r="AY247" s="159">
        <f t="shared" si="476"/>
        <v>31.893424487216755</v>
      </c>
      <c r="AZ247" s="143">
        <f t="shared" si="477"/>
        <v>0.13733382776923286</v>
      </c>
      <c r="BA247" s="142">
        <f t="shared" si="478"/>
        <v>42.575963164846122</v>
      </c>
      <c r="BB247" s="24">
        <f t="shared" si="455"/>
        <v>39.385549724340564</v>
      </c>
      <c r="BC247" s="158">
        <f t="shared" si="479"/>
        <v>-0.16211684192767517</v>
      </c>
      <c r="BD247" s="159">
        <f t="shared" si="480"/>
        <v>33.000488785445057</v>
      </c>
      <c r="BE247" s="143">
        <f t="shared" si="481"/>
        <v>0.11406823641827779</v>
      </c>
      <c r="BF247" s="142">
        <f t="shared" si="482"/>
        <v>43.87818992176048</v>
      </c>
      <c r="BG247" s="153" t="e">
        <v>#REF!</v>
      </c>
      <c r="BH247" s="80" t="e">
        <f t="shared" si="483"/>
        <v>#REF!</v>
      </c>
      <c r="BI247" s="24">
        <v>35.630000000000003</v>
      </c>
      <c r="BJ247" s="154">
        <v>25.97</v>
      </c>
      <c r="BK247" s="135">
        <f t="shared" si="484"/>
        <v>51167</v>
      </c>
      <c r="BL247" s="108">
        <f t="shared" si="485"/>
        <v>29.142094191287477</v>
      </c>
      <c r="BM247" s="158">
        <f t="shared" si="486"/>
        <v>-0.2416779723205584</v>
      </c>
      <c r="BN247" s="159">
        <f t="shared" si="487"/>
        <v>22.099091957962397</v>
      </c>
      <c r="BO247" s="141">
        <f t="shared" si="488"/>
        <v>0.18993529517630803</v>
      </c>
      <c r="BP247" s="142">
        <f t="shared" si="489"/>
        <v>34.677206453565432</v>
      </c>
      <c r="BQ247" s="24">
        <f t="shared" si="490"/>
        <v>31.339581337309156</v>
      </c>
      <c r="BR247" s="158">
        <f t="shared" si="491"/>
        <v>-0.24412692113708495</v>
      </c>
      <c r="BS247" s="159">
        <f t="shared" si="492"/>
        <v>23.688745835706627</v>
      </c>
      <c r="BT247" s="143">
        <f t="shared" si="493"/>
        <v>0.16934933800634328</v>
      </c>
      <c r="BU247" s="142">
        <f t="shared" si="494"/>
        <v>36.64691869017841</v>
      </c>
      <c r="BV247" s="24">
        <f t="shared" si="495"/>
        <v>33.537068483330842</v>
      </c>
      <c r="BW247" s="158">
        <f t="shared" si="496"/>
        <v>-0.24657586995361153</v>
      </c>
      <c r="BX247" s="159">
        <f t="shared" si="497"/>
        <v>25.267636646359691</v>
      </c>
      <c r="BY247" s="143">
        <f t="shared" si="498"/>
        <v>0.14876338083637841</v>
      </c>
      <c r="BZ247" s="142">
        <f t="shared" si="499"/>
        <v>38.526156174252293</v>
      </c>
      <c r="CA247" s="24">
        <f t="shared" si="500"/>
        <v>35.734555629352521</v>
      </c>
      <c r="CB247" s="158">
        <f t="shared" si="501"/>
        <v>-0.24902481877013807</v>
      </c>
      <c r="CC247" s="159">
        <f t="shared" si="502"/>
        <v>26.835764389921593</v>
      </c>
      <c r="CD247" s="143">
        <f t="shared" si="503"/>
        <v>0.1281774236664136</v>
      </c>
      <c r="CE247" s="142">
        <f t="shared" si="504"/>
        <v>40.31491890578706</v>
      </c>
      <c r="CF247" s="24">
        <f t="shared" si="505"/>
        <v>37.932042775374214</v>
      </c>
      <c r="CG247" s="158">
        <f t="shared" si="506"/>
        <v>-0.25147376758666468</v>
      </c>
      <c r="CH247" s="159">
        <f t="shared" si="507"/>
        <v>28.393129066392333</v>
      </c>
      <c r="CI247" s="143">
        <f t="shared" si="508"/>
        <v>0.10759146649644868</v>
      </c>
      <c r="CJ247" s="142">
        <f t="shared" si="509"/>
        <v>42.013206884782754</v>
      </c>
      <c r="CK247" s="15" t="e">
        <v>#REF!</v>
      </c>
      <c r="CL247" s="80" t="e">
        <f t="shared" si="510"/>
        <v>#REF!</v>
      </c>
      <c r="CM247" s="15"/>
      <c r="CN247" s="34">
        <v>23.25</v>
      </c>
      <c r="CO247" s="135">
        <f t="shared" si="511"/>
        <v>51167</v>
      </c>
      <c r="CP247" s="108">
        <f t="shared" si="512"/>
        <v>32.610409008835084</v>
      </c>
      <c r="CQ247" s="158">
        <f t="shared" si="513"/>
        <v>-6.2044429217211719E-2</v>
      </c>
      <c r="CR247" s="159">
        <f t="shared" si="514"/>
        <v>30.587114795342092</v>
      </c>
      <c r="CS247" s="141">
        <f t="shared" si="515"/>
        <v>0.25790047914911096</v>
      </c>
      <c r="CT247" s="142">
        <f t="shared" si="516"/>
        <v>41.020649117462135</v>
      </c>
      <c r="CU247" s="24">
        <f t="shared" si="517"/>
        <v>34.727590208296284</v>
      </c>
      <c r="CV247" s="158">
        <f t="shared" si="518"/>
        <v>-5.9128736601412032E-2</v>
      </c>
      <c r="CW247" s="159">
        <f t="shared" si="519"/>
        <v>32.674191674068155</v>
      </c>
      <c r="CX247" s="143">
        <f t="shared" si="520"/>
        <v>0.22312531537558311</v>
      </c>
      <c r="CY247" s="142">
        <f t="shared" si="521"/>
        <v>42.4761947257564</v>
      </c>
      <c r="CZ247" s="24">
        <f t="shared" si="522"/>
        <v>36.844771407757477</v>
      </c>
      <c r="DA247" s="158">
        <f t="shared" si="523"/>
        <v>-5.6213043985612353E-2</v>
      </c>
      <c r="DB247" s="159">
        <f t="shared" si="524"/>
        <v>34.773614651973375</v>
      </c>
      <c r="DC247" s="143">
        <f t="shared" si="525"/>
        <v>0.18835015160205548</v>
      </c>
      <c r="DD247" s="142">
        <f t="shared" si="526"/>
        <v>43.78448968815168</v>
      </c>
      <c r="DE247" s="24">
        <f t="shared" si="527"/>
        <v>38.96195260721867</v>
      </c>
      <c r="DF247" s="158">
        <f t="shared" si="528"/>
        <v>-5.3297351369812673E-2</v>
      </c>
      <c r="DG247" s="159">
        <f t="shared" si="529"/>
        <v>36.885383729057743</v>
      </c>
      <c r="DH247" s="143">
        <f t="shared" si="530"/>
        <v>0.15357498782852785</v>
      </c>
      <c r="DI247" s="142">
        <f t="shared" si="531"/>
        <v>44.945534004647953</v>
      </c>
      <c r="DJ247" s="24">
        <f t="shared" si="532"/>
        <v>41.07913380667987</v>
      </c>
      <c r="DK247" s="158">
        <f t="shared" si="533"/>
        <v>-5.0381658754012987E-2</v>
      </c>
      <c r="DL247" s="159">
        <f t="shared" si="534"/>
        <v>39.009498905321287</v>
      </c>
      <c r="DM247" s="143">
        <f t="shared" si="535"/>
        <v>0.11879982405500011</v>
      </c>
      <c r="DN247" s="142">
        <f t="shared" si="536"/>
        <v>45.959327675245248</v>
      </c>
      <c r="DO247" s="51" t="e">
        <v>#REF!</v>
      </c>
      <c r="DP247" s="80" t="e">
        <f t="shared" si="537"/>
        <v>#REF!</v>
      </c>
      <c r="DQ247" s="15"/>
      <c r="DR247">
        <v>43.41</v>
      </c>
      <c r="DS247" s="135">
        <f t="shared" si="538"/>
        <v>51167</v>
      </c>
      <c r="DT247" s="108">
        <f t="shared" si="539"/>
        <v>-19.68268117590755</v>
      </c>
      <c r="DU247" s="158">
        <f t="shared" si="540"/>
        <v>0</v>
      </c>
      <c r="DV247" s="159">
        <f t="shared" si="541"/>
        <v>-19.68268117590755</v>
      </c>
      <c r="DW247" s="141"/>
      <c r="DX247" s="142"/>
      <c r="DY247" s="24">
        <f t="shared" si="542"/>
        <v>-7.0069640786517455</v>
      </c>
      <c r="DZ247" s="158">
        <f t="shared" si="543"/>
        <v>0</v>
      </c>
      <c r="EA247" s="159">
        <f t="shared" si="544"/>
        <v>-7.0069640786517455</v>
      </c>
      <c r="EB247" s="143"/>
      <c r="EC247" s="142"/>
      <c r="ED247" s="24">
        <f t="shared" si="545"/>
        <v>5.6687530186040602</v>
      </c>
      <c r="EE247" s="158">
        <f t="shared" si="546"/>
        <v>0</v>
      </c>
      <c r="EF247" s="159">
        <f t="shared" si="547"/>
        <v>5.6687530186040602</v>
      </c>
      <c r="EG247" s="143"/>
      <c r="EH247" s="142"/>
      <c r="EI247" s="24">
        <f t="shared" si="548"/>
        <v>18.344470115859863</v>
      </c>
      <c r="EJ247" s="158">
        <f t="shared" si="549"/>
        <v>0</v>
      </c>
      <c r="EK247" s="159">
        <f t="shared" si="550"/>
        <v>18.344470115859863</v>
      </c>
      <c r="EL247" s="143"/>
      <c r="EM247" s="142"/>
      <c r="EN247" s="24">
        <f t="shared" si="551"/>
        <v>31.020187213115673</v>
      </c>
      <c r="EO247" s="158">
        <f t="shared" si="552"/>
        <v>0</v>
      </c>
      <c r="EP247" s="159">
        <f t="shared" si="553"/>
        <v>31.020187213115673</v>
      </c>
      <c r="EQ247" s="143"/>
      <c r="ER247" s="142"/>
      <c r="ES247" s="51"/>
      <c r="ET247" s="80"/>
      <c r="EU247" s="67"/>
      <c r="EV247" s="34"/>
    </row>
    <row r="248" spans="1:152" ht="16" thickBot="1">
      <c r="A248">
        <f t="shared" si="585"/>
        <v>2040</v>
      </c>
      <c r="B248" s="13">
        <v>51196</v>
      </c>
      <c r="C248" s="20">
        <f t="shared" si="436"/>
        <v>3.8938288763533468</v>
      </c>
      <c r="D248" s="108">
        <f t="shared" si="437"/>
        <v>22.991955530155746</v>
      </c>
      <c r="E248" s="158">
        <f t="shared" si="586"/>
        <v>-0.16603112740085715</v>
      </c>
      <c r="F248" s="159">
        <f t="shared" si="587"/>
        <v>19.174575232333616</v>
      </c>
      <c r="G248" s="141">
        <f t="shared" si="588"/>
        <v>0.35815851746926047</v>
      </c>
      <c r="H248" s="80">
        <f t="shared" si="589"/>
        <v>31.226720236555494</v>
      </c>
      <c r="I248" s="24">
        <f t="shared" si="440"/>
        <v>29.999859601192817</v>
      </c>
      <c r="J248" s="158">
        <f t="shared" si="590"/>
        <v>-0.18217112123306009</v>
      </c>
      <c r="K248" s="159">
        <f t="shared" si="591"/>
        <v>24.534751540809136</v>
      </c>
      <c r="L248" s="143">
        <f t="shared" si="592"/>
        <v>0.32946831433086649</v>
      </c>
      <c r="M248" s="142">
        <f t="shared" si="593"/>
        <v>39.883862774160477</v>
      </c>
      <c r="N248" s="24">
        <f t="shared" si="570"/>
        <v>37.007763672229885</v>
      </c>
      <c r="O248" s="158">
        <f t="shared" si="594"/>
        <v>-0.19831111506526303</v>
      </c>
      <c r="P248" s="159">
        <f t="shared" si="595"/>
        <v>29.668712792318246</v>
      </c>
      <c r="Q248" s="143">
        <f t="shared" si="596"/>
        <v>0.3007781111924725</v>
      </c>
      <c r="R248" s="142">
        <f t="shared" si="597"/>
        <v>48.138888929020588</v>
      </c>
      <c r="S248" s="24">
        <f t="shared" si="575"/>
        <v>44.01566774326696</v>
      </c>
      <c r="T248" s="158">
        <f t="shared" si="598"/>
        <v>-0.21445110889746596</v>
      </c>
      <c r="U248" s="159">
        <f t="shared" si="599"/>
        <v>34.576458986860935</v>
      </c>
      <c r="V248" s="143">
        <f t="shared" si="600"/>
        <v>0.27208790805407845</v>
      </c>
      <c r="W248" s="142">
        <f t="shared" si="601"/>
        <v>55.991798701135849</v>
      </c>
      <c r="X248" s="24">
        <f t="shared" si="580"/>
        <v>51.023571814304027</v>
      </c>
      <c r="Y248" s="158">
        <f t="shared" si="602"/>
        <v>-0.2305911027296689</v>
      </c>
      <c r="Z248" s="159">
        <f t="shared" si="603"/>
        <v>39.257990124437207</v>
      </c>
      <c r="AA248" s="143">
        <f t="shared" si="604"/>
        <v>0.24339770491568449</v>
      </c>
      <c r="AB248" s="142">
        <f t="shared" si="605"/>
        <v>63.442592090506238</v>
      </c>
      <c r="AC248" s="144" t="e">
        <v>#REF!</v>
      </c>
      <c r="AD248" s="80" t="e">
        <f t="shared" si="457"/>
        <v>#REF!</v>
      </c>
      <c r="AE248">
        <v>29.69</v>
      </c>
      <c r="AG248" s="135">
        <f t="shared" si="606"/>
        <v>51196</v>
      </c>
      <c r="AH248" s="108">
        <f t="shared" si="459"/>
        <v>30.437632779776415</v>
      </c>
      <c r="AI248" s="158">
        <f t="shared" si="460"/>
        <v>-9.749593098780153E-2</v>
      </c>
      <c r="AJ248" s="159">
        <f t="shared" si="461"/>
        <v>27.470087434847287</v>
      </c>
      <c r="AK248" s="143">
        <f t="shared" si="462"/>
        <v>0.22079020406528171</v>
      </c>
      <c r="AL248" s="142">
        <f t="shared" si="463"/>
        <v>37.157963932487355</v>
      </c>
      <c r="AM248" s="24">
        <f t="shared" si="464"/>
        <v>32.317560309908792</v>
      </c>
      <c r="AN248" s="158">
        <f t="shared" si="465"/>
        <v>-0.11107256901995287</v>
      </c>
      <c r="AO248" s="159">
        <f t="shared" si="466"/>
        <v>28.727965861829958</v>
      </c>
      <c r="AP248" s="143">
        <f t="shared" si="467"/>
        <v>0.19836827432537935</v>
      </c>
      <c r="AQ248" s="142">
        <f t="shared" si="468"/>
        <v>38.728338978991772</v>
      </c>
      <c r="AR248" s="24">
        <f t="shared" si="469"/>
        <v>34.197487840041163</v>
      </c>
      <c r="AS248" s="158">
        <f t="shared" si="470"/>
        <v>-0.12464920705210418</v>
      </c>
      <c r="AT248" s="159">
        <f t="shared" si="471"/>
        <v>29.934798097606059</v>
      </c>
      <c r="AU248" s="143">
        <f t="shared" si="472"/>
        <v>0.17594634458547698</v>
      </c>
      <c r="AV248" s="142">
        <f t="shared" si="473"/>
        <v>40.214410819502703</v>
      </c>
      <c r="AW248" s="24">
        <f t="shared" si="474"/>
        <v>36.077415370173533</v>
      </c>
      <c r="AX248" s="158">
        <f t="shared" si="475"/>
        <v>-0.13822584508425545</v>
      </c>
      <c r="AY248" s="159">
        <f t="shared" si="476"/>
        <v>31.090584142175587</v>
      </c>
      <c r="AZ248" s="143">
        <f t="shared" si="477"/>
        <v>0.15352441484557466</v>
      </c>
      <c r="BA248" s="142">
        <f t="shared" si="478"/>
        <v>41.61617945402017</v>
      </c>
      <c r="BB248" s="24">
        <f t="shared" si="455"/>
        <v>37.957342900305903</v>
      </c>
      <c r="BC248" s="158">
        <f t="shared" si="479"/>
        <v>-0.15180248311640671</v>
      </c>
      <c r="BD248" s="159">
        <f t="shared" si="480"/>
        <v>32.195323995538558</v>
      </c>
      <c r="BE248" s="143">
        <f t="shared" si="481"/>
        <v>0.1311024851056723</v>
      </c>
      <c r="BF248" s="142">
        <f t="shared" si="482"/>
        <v>42.933644882544158</v>
      </c>
      <c r="BG248" s="153" t="e">
        <v>#REF!</v>
      </c>
      <c r="BH248" s="80" t="e">
        <f t="shared" si="483"/>
        <v>#REF!</v>
      </c>
      <c r="BI248" s="24">
        <v>26.27</v>
      </c>
      <c r="BJ248" s="154">
        <v>30.49</v>
      </c>
      <c r="BK248" s="135">
        <f t="shared" si="484"/>
        <v>51196</v>
      </c>
      <c r="BL248" s="108">
        <f t="shared" si="485"/>
        <v>28.085337637628516</v>
      </c>
      <c r="BM248" s="158">
        <f t="shared" si="486"/>
        <v>-0.24050028956772637</v>
      </c>
      <c r="BN248" s="159">
        <f t="shared" si="487"/>
        <v>21.330805803171494</v>
      </c>
      <c r="BO248" s="141">
        <f t="shared" si="488"/>
        <v>0.19983494132080853</v>
      </c>
      <c r="BP248" s="142">
        <f t="shared" si="489"/>
        <v>33.697769436419108</v>
      </c>
      <c r="BQ248" s="24">
        <f t="shared" si="490"/>
        <v>30.203139057295157</v>
      </c>
      <c r="BR248" s="158">
        <f t="shared" si="491"/>
        <v>-0.24286043410359787</v>
      </c>
      <c r="BS248" s="159">
        <f t="shared" si="492"/>
        <v>22.867991594549125</v>
      </c>
      <c r="BT248" s="143">
        <f t="shared" si="493"/>
        <v>0.17999547632158164</v>
      </c>
      <c r="BU248" s="142">
        <f t="shared" si="494"/>
        <v>35.639567458319966</v>
      </c>
      <c r="BV248" s="24">
        <f t="shared" si="495"/>
        <v>32.320940476961802</v>
      </c>
      <c r="BW248" s="158">
        <f t="shared" si="496"/>
        <v>-0.24522057863946933</v>
      </c>
      <c r="BX248" s="159">
        <f t="shared" si="497"/>
        <v>24.395180751029383</v>
      </c>
      <c r="BY248" s="143">
        <f t="shared" si="498"/>
        <v>0.16015601132235474</v>
      </c>
      <c r="BZ248" s="142">
        <f t="shared" si="499"/>
        <v>37.49733338593925</v>
      </c>
      <c r="CA248" s="24">
        <f t="shared" si="500"/>
        <v>34.438741896628443</v>
      </c>
      <c r="CB248" s="158">
        <f t="shared" si="501"/>
        <v>-0.24758072317534083</v>
      </c>
      <c r="CC248" s="159">
        <f t="shared" si="502"/>
        <v>25.912373272612264</v>
      </c>
      <c r="CD248" s="143">
        <f t="shared" si="503"/>
        <v>0.14031654632312784</v>
      </c>
      <c r="CE248" s="142">
        <f t="shared" si="504"/>
        <v>39.271067219276958</v>
      </c>
      <c r="CF248" s="24">
        <f t="shared" si="505"/>
        <v>36.556543316295091</v>
      </c>
      <c r="CG248" s="158">
        <f t="shared" si="506"/>
        <v>-0.24994086771121232</v>
      </c>
      <c r="CH248" s="159">
        <f t="shared" si="507"/>
        <v>27.419569159297779</v>
      </c>
      <c r="CI248" s="143">
        <f t="shared" si="508"/>
        <v>0.12047708132390089</v>
      </c>
      <c r="CJ248" s="142">
        <f t="shared" si="509"/>
        <v>40.960768958333084</v>
      </c>
      <c r="CK248" s="15" t="e">
        <v>#REF!</v>
      </c>
      <c r="CL248" s="80" t="e">
        <f t="shared" si="510"/>
        <v>#REF!</v>
      </c>
      <c r="CM248" s="15"/>
      <c r="CN248" s="34">
        <v>24.43</v>
      </c>
      <c r="CO248" s="135">
        <f t="shared" si="511"/>
        <v>51196</v>
      </c>
      <c r="CP248" s="108">
        <f t="shared" si="512"/>
        <v>31.427883717022372</v>
      </c>
      <c r="CQ248" s="158">
        <f t="shared" si="513"/>
        <v>-6.3672953153761008E-2</v>
      </c>
      <c r="CR248" s="159">
        <f t="shared" si="514"/>
        <v>29.426777549386557</v>
      </c>
      <c r="CS248" s="141">
        <f t="shared" si="515"/>
        <v>0.27732371543119727</v>
      </c>
      <c r="CT248" s="142">
        <f t="shared" si="516"/>
        <v>40.143581197566647</v>
      </c>
      <c r="CU248" s="24">
        <f t="shared" si="517"/>
        <v>33.468291260715105</v>
      </c>
      <c r="CV248" s="158">
        <f t="shared" si="518"/>
        <v>-6.0862989977306915E-2</v>
      </c>
      <c r="CW248" s="159">
        <f t="shared" si="519"/>
        <v>31.431310985156614</v>
      </c>
      <c r="CX248" s="143">
        <f t="shared" si="520"/>
        <v>0.24380957572756023</v>
      </c>
      <c r="CY248" s="142">
        <f t="shared" si="521"/>
        <v>41.628181153316469</v>
      </c>
      <c r="CZ248" s="24">
        <f t="shared" si="522"/>
        <v>35.508698804407828</v>
      </c>
      <c r="DA248" s="158">
        <f t="shared" si="523"/>
        <v>-5.8053026800852836E-2</v>
      </c>
      <c r="DB248" s="159">
        <f t="shared" si="524"/>
        <v>33.44731136105213</v>
      </c>
      <c r="DC248" s="143">
        <f t="shared" si="525"/>
        <v>0.21029543602392353</v>
      </c>
      <c r="DD248" s="142">
        <f t="shared" si="526"/>
        <v>42.976016102122948</v>
      </c>
      <c r="DE248" s="24">
        <f t="shared" si="527"/>
        <v>37.549106348100558</v>
      </c>
      <c r="DF248" s="158">
        <f t="shared" si="528"/>
        <v>-5.5243063624398743E-2</v>
      </c>
      <c r="DG248" s="159">
        <f t="shared" si="529"/>
        <v>35.474778677073125</v>
      </c>
      <c r="DH248" s="143">
        <f t="shared" si="530"/>
        <v>0.17678129632028661</v>
      </c>
      <c r="DI248" s="142">
        <f t="shared" si="531"/>
        <v>44.187086043986078</v>
      </c>
      <c r="DJ248" s="24">
        <f t="shared" si="532"/>
        <v>39.589513891793288</v>
      </c>
      <c r="DK248" s="158">
        <f t="shared" si="533"/>
        <v>-5.2433100447944657E-2</v>
      </c>
      <c r="DL248" s="159">
        <f t="shared" si="534"/>
        <v>37.513712933219587</v>
      </c>
      <c r="DM248" s="143">
        <f t="shared" si="535"/>
        <v>0.14326715661664968</v>
      </c>
      <c r="DN248" s="142">
        <f t="shared" si="536"/>
        <v>45.261390978905865</v>
      </c>
      <c r="DO248" s="51" t="e">
        <v>#REF!</v>
      </c>
      <c r="DP248" s="80" t="e">
        <f t="shared" si="537"/>
        <v>#REF!</v>
      </c>
      <c r="DQ248" s="15"/>
      <c r="DR248">
        <v>35.729999999999997</v>
      </c>
      <c r="DS248" s="135">
        <f t="shared" si="538"/>
        <v>51196</v>
      </c>
      <c r="DT248" s="108">
        <f t="shared" si="539"/>
        <v>-18.968943783196817</v>
      </c>
      <c r="DU248" s="158">
        <f t="shared" si="540"/>
        <v>0</v>
      </c>
      <c r="DV248" s="159">
        <f t="shared" si="541"/>
        <v>-18.968943783196817</v>
      </c>
      <c r="DW248" s="141"/>
      <c r="DX248" s="142"/>
      <c r="DY248" s="24">
        <f t="shared" si="542"/>
        <v>-6.7528761204300647</v>
      </c>
      <c r="DZ248" s="158">
        <f t="shared" si="543"/>
        <v>0</v>
      </c>
      <c r="EA248" s="159">
        <f t="shared" si="544"/>
        <v>-6.7528761204300647</v>
      </c>
      <c r="EB248" s="143"/>
      <c r="EC248" s="142"/>
      <c r="ED248" s="24">
        <f t="shared" si="545"/>
        <v>5.4631915423366886</v>
      </c>
      <c r="EE248" s="158">
        <f t="shared" si="546"/>
        <v>0</v>
      </c>
      <c r="EF248" s="159">
        <f t="shared" si="547"/>
        <v>5.4631915423366886</v>
      </c>
      <c r="EG248" s="143"/>
      <c r="EH248" s="142"/>
      <c r="EI248" s="24">
        <f t="shared" si="548"/>
        <v>17.679259205103442</v>
      </c>
      <c r="EJ248" s="158">
        <f t="shared" si="549"/>
        <v>0</v>
      </c>
      <c r="EK248" s="159">
        <f t="shared" si="550"/>
        <v>17.679259205103442</v>
      </c>
      <c r="EL248" s="143"/>
      <c r="EM248" s="142"/>
      <c r="EN248" s="24">
        <f t="shared" si="551"/>
        <v>29.895326867870196</v>
      </c>
      <c r="EO248" s="158">
        <f t="shared" si="552"/>
        <v>0</v>
      </c>
      <c r="EP248" s="159">
        <f t="shared" si="553"/>
        <v>29.895326867870196</v>
      </c>
      <c r="EQ248" s="143"/>
      <c r="ER248" s="142"/>
      <c r="ES248" s="51"/>
      <c r="ET248" s="80"/>
      <c r="EU248" s="67"/>
      <c r="EV248" s="34"/>
    </row>
    <row r="249" spans="1:152" ht="16" thickBot="1">
      <c r="A249">
        <f t="shared" si="585"/>
        <v>2040</v>
      </c>
      <c r="B249" s="13">
        <v>51227</v>
      </c>
      <c r="C249" s="20">
        <f t="shared" si="436"/>
        <v>3.5219146855583814</v>
      </c>
      <c r="D249" s="108">
        <f t="shared" si="437"/>
        <v>20.795907679229146</v>
      </c>
      <c r="E249" s="158">
        <f t="shared" si="586"/>
        <v>-0.16097338140292533</v>
      </c>
      <c r="F249" s="159">
        <f t="shared" si="587"/>
        <v>17.448320100760569</v>
      </c>
      <c r="G249" s="141">
        <f t="shared" si="588"/>
        <v>0.36714908844541166</v>
      </c>
      <c r="H249" s="80">
        <f t="shared" si="589"/>
        <v>28.431106227053061</v>
      </c>
      <c r="I249" s="24">
        <f t="shared" si="440"/>
        <v>27.134460565478303</v>
      </c>
      <c r="J249" s="158">
        <f t="shared" si="590"/>
        <v>-0.1755717839284345</v>
      </c>
      <c r="K249" s="159">
        <f t="shared" si="591"/>
        <v>22.37041491806152</v>
      </c>
      <c r="L249" s="143">
        <f t="shared" si="592"/>
        <v>0.34119919414512767</v>
      </c>
      <c r="M249" s="142">
        <f t="shared" si="593"/>
        <v>36.39271664398224</v>
      </c>
      <c r="N249" s="24">
        <f t="shared" si="570"/>
        <v>33.473013451727461</v>
      </c>
      <c r="O249" s="158">
        <f t="shared" si="594"/>
        <v>-0.19017018645394368</v>
      </c>
      <c r="P249" s="159">
        <f t="shared" si="595"/>
        <v>27.107444242437083</v>
      </c>
      <c r="Q249" s="143">
        <f t="shared" si="596"/>
        <v>0.31524929984484368</v>
      </c>
      <c r="R249" s="142">
        <f t="shared" si="597"/>
        <v>44.025357506081576</v>
      </c>
      <c r="S249" s="24">
        <f t="shared" si="575"/>
        <v>39.811566337976622</v>
      </c>
      <c r="T249" s="158">
        <f t="shared" si="598"/>
        <v>-0.20476858897945283</v>
      </c>
      <c r="U249" s="159">
        <f t="shared" si="599"/>
        <v>31.659408073887267</v>
      </c>
      <c r="V249" s="143">
        <f t="shared" si="600"/>
        <v>0.28929940554455968</v>
      </c>
      <c r="W249" s="142">
        <f t="shared" si="601"/>
        <v>51.329028813351059</v>
      </c>
      <c r="X249" s="24">
        <f t="shared" si="580"/>
        <v>46.150119224225776</v>
      </c>
      <c r="Y249" s="158">
        <f t="shared" si="602"/>
        <v>-0.219366991504962</v>
      </c>
      <c r="Z249" s="159">
        <f t="shared" si="603"/>
        <v>36.026306412412055</v>
      </c>
      <c r="AA249" s="143">
        <f t="shared" si="604"/>
        <v>0.26334951124427569</v>
      </c>
      <c r="AB249" s="142">
        <f t="shared" si="605"/>
        <v>58.30373056579068</v>
      </c>
      <c r="AC249" s="144" t="e">
        <v>#REF!</v>
      </c>
      <c r="AD249" s="80" t="e">
        <f t="shared" si="457"/>
        <v>#REF!</v>
      </c>
      <c r="AE249">
        <v>36.31</v>
      </c>
      <c r="AG249" s="135">
        <f t="shared" si="606"/>
        <v>51227</v>
      </c>
      <c r="AH249" s="108">
        <f t="shared" si="459"/>
        <v>27.530420386917882</v>
      </c>
      <c r="AI249" s="158">
        <f t="shared" si="460"/>
        <v>-7.6500350196639075E-2</v>
      </c>
      <c r="AJ249" s="159">
        <f t="shared" si="461"/>
        <v>25.424333586257973</v>
      </c>
      <c r="AK249" s="143">
        <f t="shared" si="462"/>
        <v>0.25546457899028618</v>
      </c>
      <c r="AL249" s="142">
        <f t="shared" si="463"/>
        <v>34.563467640487453</v>
      </c>
      <c r="AM249" s="24">
        <f t="shared" si="464"/>
        <v>29.230788992319813</v>
      </c>
      <c r="AN249" s="158">
        <f t="shared" si="465"/>
        <v>-8.8780232642506771E-2</v>
      </c>
      <c r="AO249" s="159">
        <f t="shared" si="466"/>
        <v>26.635672745257633</v>
      </c>
      <c r="AP249" s="143">
        <f t="shared" si="467"/>
        <v>0.23518425180151775</v>
      </c>
      <c r="AQ249" s="142">
        <f t="shared" si="468"/>
        <v>36.105410231046584</v>
      </c>
      <c r="AR249" s="24">
        <f t="shared" si="469"/>
        <v>30.931157597721739</v>
      </c>
      <c r="AS249" s="158">
        <f t="shared" si="470"/>
        <v>-0.10106011508837441</v>
      </c>
      <c r="AT249" s="159">
        <f t="shared" si="471"/>
        <v>27.805251251079333</v>
      </c>
      <c r="AU249" s="143">
        <f t="shared" si="472"/>
        <v>0.21490392461274932</v>
      </c>
      <c r="AV249" s="142">
        <f t="shared" si="473"/>
        <v>37.578384758287598</v>
      </c>
      <c r="AW249" s="24">
        <f t="shared" si="474"/>
        <v>32.63152620312367</v>
      </c>
      <c r="AX249" s="158">
        <f t="shared" si="475"/>
        <v>-0.11333999753424211</v>
      </c>
      <c r="AY249" s="159">
        <f t="shared" si="476"/>
        <v>28.933069103723078</v>
      </c>
      <c r="AZ249" s="143">
        <f t="shared" si="477"/>
        <v>0.19462359742398089</v>
      </c>
      <c r="BA249" s="142">
        <f t="shared" si="478"/>
        <v>38.982391222210495</v>
      </c>
      <c r="BB249" s="24">
        <f t="shared" si="455"/>
        <v>34.331894808525597</v>
      </c>
      <c r="BC249" s="158">
        <f t="shared" si="479"/>
        <v>-0.12561987998010976</v>
      </c>
      <c r="BD249" s="159">
        <f t="shared" si="480"/>
        <v>30.019126303188855</v>
      </c>
      <c r="BE249" s="143">
        <f t="shared" si="481"/>
        <v>0.17434327023521251</v>
      </c>
      <c r="BF249" s="142">
        <f t="shared" si="482"/>
        <v>40.317429622815268</v>
      </c>
      <c r="BG249" s="153" t="e">
        <v>#REF!</v>
      </c>
      <c r="BH249" s="80" t="e">
        <f t="shared" si="483"/>
        <v>#REF!</v>
      </c>
      <c r="BI249" s="24">
        <v>24.96</v>
      </c>
      <c r="BJ249" s="154">
        <v>33.97</v>
      </c>
      <c r="BK249" s="135">
        <f t="shared" si="484"/>
        <v>51227</v>
      </c>
      <c r="BL249" s="108">
        <f t="shared" si="485"/>
        <v>25.402801770648075</v>
      </c>
      <c r="BM249" s="158">
        <f t="shared" si="486"/>
        <v>-0.23751078719515278</v>
      </c>
      <c r="BN249" s="159">
        <f t="shared" si="487"/>
        <v>19.369362325139033</v>
      </c>
      <c r="BO249" s="141">
        <f t="shared" si="488"/>
        <v>0.22496481230300219</v>
      </c>
      <c r="BP249" s="142">
        <f t="shared" si="489"/>
        <v>31.117538302952291</v>
      </c>
      <c r="BQ249" s="24">
        <f t="shared" si="490"/>
        <v>27.318324038798078</v>
      </c>
      <c r="BR249" s="158">
        <f t="shared" si="491"/>
        <v>-0.23964550548013061</v>
      </c>
      <c r="BS249" s="159">
        <f t="shared" si="492"/>
        <v>20.771610465650308</v>
      </c>
      <c r="BT249" s="143">
        <f t="shared" si="493"/>
        <v>0.20702028896795616</v>
      </c>
      <c r="BU249" s="142">
        <f t="shared" si="494"/>
        <v>32.973771375430324</v>
      </c>
      <c r="BV249" s="24">
        <f t="shared" si="495"/>
        <v>29.233846306948081</v>
      </c>
      <c r="BW249" s="158">
        <f t="shared" si="496"/>
        <v>-0.24178022376510844</v>
      </c>
      <c r="BX249" s="159">
        <f t="shared" si="497"/>
        <v>22.165680405339383</v>
      </c>
      <c r="BY249" s="143">
        <f t="shared" si="498"/>
        <v>0.18907576563291012</v>
      </c>
      <c r="BZ249" s="142">
        <f t="shared" si="499"/>
        <v>34.761258179829113</v>
      </c>
      <c r="CA249" s="24">
        <f t="shared" si="500"/>
        <v>31.149368575098084</v>
      </c>
      <c r="CB249" s="158">
        <f t="shared" si="501"/>
        <v>-0.24391494205008626</v>
      </c>
      <c r="CC249" s="159">
        <f t="shared" si="502"/>
        <v>23.551572144206258</v>
      </c>
      <c r="CD249" s="143">
        <f t="shared" si="503"/>
        <v>0.17113124229786403</v>
      </c>
      <c r="CE249" s="142">
        <f t="shared" si="504"/>
        <v>36.479998716148664</v>
      </c>
      <c r="CF249" s="24">
        <f t="shared" si="505"/>
        <v>33.064890843248087</v>
      </c>
      <c r="CG249" s="158">
        <f t="shared" si="506"/>
        <v>-0.24604966033506409</v>
      </c>
      <c r="CH249" s="159">
        <f t="shared" si="507"/>
        <v>24.929285682250921</v>
      </c>
      <c r="CI249" s="143">
        <f t="shared" si="508"/>
        <v>0.15318671896281799</v>
      </c>
      <c r="CJ249" s="142">
        <f t="shared" si="509"/>
        <v>38.129992984388984</v>
      </c>
      <c r="CK249" s="15" t="e">
        <v>#REF!</v>
      </c>
      <c r="CL249" s="80" t="e">
        <f t="shared" si="510"/>
        <v>#REF!</v>
      </c>
      <c r="CM249" s="15"/>
      <c r="CN249" s="34">
        <v>23.67</v>
      </c>
      <c r="CO249" s="135">
        <f t="shared" si="511"/>
        <v>51227</v>
      </c>
      <c r="CP249" s="108">
        <f t="shared" si="512"/>
        <v>28.4260887454978</v>
      </c>
      <c r="CQ249" s="158">
        <f t="shared" si="513"/>
        <v>-6.7806898531155346E-2</v>
      </c>
      <c r="CR249" s="159">
        <f t="shared" si="514"/>
        <v>26.498603830294215</v>
      </c>
      <c r="CS249" s="141">
        <f t="shared" si="515"/>
        <v>0.32662885368572392</v>
      </c>
      <c r="CT249" s="142">
        <f t="shared" si="516"/>
        <v>37.710869527208402</v>
      </c>
      <c r="CU249" s="24">
        <f t="shared" si="517"/>
        <v>30.271609316855194</v>
      </c>
      <c r="CV249" s="158">
        <f t="shared" si="518"/>
        <v>-6.5265325469963151E-2</v>
      </c>
      <c r="CW249" s="159">
        <f t="shared" si="519"/>
        <v>28.295922882291073</v>
      </c>
      <c r="CX249" s="143">
        <f t="shared" si="520"/>
        <v>0.29631577508257906</v>
      </c>
      <c r="CY249" s="142">
        <f t="shared" si="521"/>
        <v>39.241564694576162</v>
      </c>
      <c r="CZ249" s="24">
        <f t="shared" si="522"/>
        <v>32.117129888212581</v>
      </c>
      <c r="DA249" s="158">
        <f t="shared" si="523"/>
        <v>-6.2723752408770955E-2</v>
      </c>
      <c r="DB249" s="159">
        <f t="shared" si="524"/>
        <v>30.102622985023999</v>
      </c>
      <c r="DC249" s="143">
        <f t="shared" si="525"/>
        <v>0.26600269647943431</v>
      </c>
      <c r="DD249" s="142">
        <f t="shared" si="526"/>
        <v>40.660373041657365</v>
      </c>
      <c r="DE249" s="24">
        <f t="shared" si="527"/>
        <v>33.962650459569964</v>
      </c>
      <c r="DF249" s="158">
        <f t="shared" si="528"/>
        <v>-6.0182179347578774E-2</v>
      </c>
      <c r="DG249" s="159">
        <f t="shared" si="529"/>
        <v>31.918704138492998</v>
      </c>
      <c r="DH249" s="143">
        <f t="shared" si="530"/>
        <v>0.23568961787628961</v>
      </c>
      <c r="DI249" s="142">
        <f t="shared" si="531"/>
        <v>41.967294568451997</v>
      </c>
      <c r="DJ249" s="24">
        <f t="shared" si="532"/>
        <v>35.808171030927355</v>
      </c>
      <c r="DK249" s="158">
        <f t="shared" si="533"/>
        <v>-5.7640606286386578E-2</v>
      </c>
      <c r="DL249" s="159">
        <f t="shared" si="534"/>
        <v>33.74416634269808</v>
      </c>
      <c r="DM249" s="143">
        <f t="shared" si="535"/>
        <v>0.2053765392731447</v>
      </c>
      <c r="DN249" s="142">
        <f t="shared" si="536"/>
        <v>43.162329274960086</v>
      </c>
      <c r="DO249" s="51" t="e">
        <v>#REF!</v>
      </c>
      <c r="DP249" s="80" t="e">
        <f t="shared" si="537"/>
        <v>#REF!</v>
      </c>
      <c r="DQ249" s="15"/>
      <c r="DR249">
        <v>34.200000000000003</v>
      </c>
      <c r="DS249" s="135">
        <f t="shared" si="538"/>
        <v>51227</v>
      </c>
      <c r="DT249" s="108">
        <f t="shared" si="539"/>
        <v>-17.157148863238799</v>
      </c>
      <c r="DU249" s="158">
        <f t="shared" si="540"/>
        <v>0</v>
      </c>
      <c r="DV249" s="159">
        <f t="shared" si="541"/>
        <v>-17.157148863238799</v>
      </c>
      <c r="DW249" s="141"/>
      <c r="DX249" s="142"/>
      <c r="DY249" s="24">
        <f t="shared" si="542"/>
        <v>-6.1078836110981038</v>
      </c>
      <c r="DZ249" s="158">
        <f t="shared" si="543"/>
        <v>0</v>
      </c>
      <c r="EA249" s="159">
        <f t="shared" si="544"/>
        <v>-6.1078836110981038</v>
      </c>
      <c r="EB249" s="143"/>
      <c r="EC249" s="142"/>
      <c r="ED249" s="24">
        <f t="shared" si="545"/>
        <v>4.9413816410425904</v>
      </c>
      <c r="EE249" s="158">
        <f t="shared" si="546"/>
        <v>0</v>
      </c>
      <c r="EF249" s="159">
        <f t="shared" si="547"/>
        <v>4.9413816410425904</v>
      </c>
      <c r="EG249" s="143"/>
      <c r="EH249" s="142"/>
      <c r="EI249" s="24">
        <f t="shared" si="548"/>
        <v>15.990646893183284</v>
      </c>
      <c r="EJ249" s="158">
        <f t="shared" si="549"/>
        <v>0</v>
      </c>
      <c r="EK249" s="159">
        <f t="shared" si="550"/>
        <v>15.990646893183284</v>
      </c>
      <c r="EL249" s="143"/>
      <c r="EM249" s="142"/>
      <c r="EN249" s="24">
        <f t="shared" si="551"/>
        <v>27.039912145323981</v>
      </c>
      <c r="EO249" s="158">
        <f t="shared" si="552"/>
        <v>0</v>
      </c>
      <c r="EP249" s="159">
        <f t="shared" si="553"/>
        <v>27.039912145323981</v>
      </c>
      <c r="EQ249" s="143"/>
      <c r="ER249" s="142"/>
      <c r="ES249" s="51"/>
      <c r="ET249" s="80"/>
      <c r="EU249" s="67"/>
      <c r="EV249" s="34"/>
    </row>
    <row r="250" spans="1:152" ht="16" thickBot="1">
      <c r="A250">
        <f t="shared" si="585"/>
        <v>2040</v>
      </c>
      <c r="B250" s="13">
        <v>51257</v>
      </c>
      <c r="C250" s="20">
        <f t="shared" si="436"/>
        <v>3.4971204061720509</v>
      </c>
      <c r="D250" s="108">
        <f t="shared" si="437"/>
        <v>20.649504489167377</v>
      </c>
      <c r="E250" s="158">
        <f t="shared" si="586"/>
        <v>-0.16063619833639656</v>
      </c>
      <c r="F250" s="159">
        <f t="shared" si="587"/>
        <v>17.332446590497177</v>
      </c>
      <c r="G250" s="141">
        <f t="shared" si="588"/>
        <v>0.36774845984382176</v>
      </c>
      <c r="H250" s="80">
        <f t="shared" si="589"/>
        <v>28.243327961596766</v>
      </c>
      <c r="I250" s="24">
        <f t="shared" si="440"/>
        <v>26.943433963097341</v>
      </c>
      <c r="J250" s="158">
        <f t="shared" si="590"/>
        <v>-0.17513182810812614</v>
      </c>
      <c r="K250" s="159">
        <f t="shared" si="591"/>
        <v>22.224781117629529</v>
      </c>
      <c r="L250" s="143">
        <f t="shared" si="592"/>
        <v>0.34198125279941172</v>
      </c>
      <c r="M250" s="142">
        <f t="shared" si="593"/>
        <v>36.157583264515587</v>
      </c>
      <c r="N250" s="24">
        <f t="shared" si="570"/>
        <v>33.237363437027305</v>
      </c>
      <c r="O250" s="158">
        <f t="shared" si="594"/>
        <v>-0.18962745787985574</v>
      </c>
      <c r="P250" s="159">
        <f t="shared" si="595"/>
        <v>26.93464670183495</v>
      </c>
      <c r="Q250" s="143">
        <f t="shared" si="596"/>
        <v>0.31621404575500173</v>
      </c>
      <c r="R250" s="142">
        <f t="shared" si="597"/>
        <v>43.747484599679083</v>
      </c>
      <c r="S250" s="24">
        <f t="shared" si="575"/>
        <v>39.531292910957269</v>
      </c>
      <c r="T250" s="158">
        <f t="shared" si="598"/>
        <v>-0.20412308765158532</v>
      </c>
      <c r="U250" s="159">
        <f t="shared" si="599"/>
        <v>31.462043343113443</v>
      </c>
      <c r="V250" s="143">
        <f t="shared" si="600"/>
        <v>0.29044683871059174</v>
      </c>
      <c r="W250" s="142">
        <f t="shared" si="601"/>
        <v>51.013031967087237</v>
      </c>
      <c r="X250" s="24">
        <f t="shared" si="580"/>
        <v>45.825222384887233</v>
      </c>
      <c r="Y250" s="158">
        <f t="shared" si="602"/>
        <v>-0.2186187174233149</v>
      </c>
      <c r="Z250" s="159">
        <f t="shared" si="603"/>
        <v>35.806971041465005</v>
      </c>
      <c r="AA250" s="143">
        <f t="shared" si="604"/>
        <v>0.26467963166618175</v>
      </c>
      <c r="AB250" s="142">
        <f t="shared" si="605"/>
        <v>57.954225366740047</v>
      </c>
      <c r="AC250" s="144" t="e">
        <v>#REF!</v>
      </c>
      <c r="AD250" s="80" t="e">
        <f t="shared" si="457"/>
        <v>#REF!</v>
      </c>
      <c r="AE250">
        <v>32.61</v>
      </c>
      <c r="AG250" s="135">
        <f t="shared" si="606"/>
        <v>51257</v>
      </c>
      <c r="AH250" s="108">
        <f t="shared" si="459"/>
        <v>27.336606227393986</v>
      </c>
      <c r="AI250" s="158">
        <f t="shared" si="460"/>
        <v>-7.5100644810561626E-2</v>
      </c>
      <c r="AJ250" s="159">
        <f t="shared" si="461"/>
        <v>25.283609472784281</v>
      </c>
      <c r="AK250" s="143">
        <f t="shared" si="462"/>
        <v>0.25777620398528639</v>
      </c>
      <c r="AL250" s="142">
        <f t="shared" si="463"/>
        <v>34.383332810532153</v>
      </c>
      <c r="AM250" s="24">
        <f t="shared" si="464"/>
        <v>29.025004237813885</v>
      </c>
      <c r="AN250" s="158">
        <f t="shared" si="465"/>
        <v>-8.7294076884010377E-2</v>
      </c>
      <c r="AO250" s="159">
        <f t="shared" si="466"/>
        <v>26.491293286319433</v>
      </c>
      <c r="AP250" s="143">
        <f t="shared" si="467"/>
        <v>0.23763865029992692</v>
      </c>
      <c r="AQ250" s="142">
        <f t="shared" si="468"/>
        <v>35.92246706983763</v>
      </c>
      <c r="AR250" s="24">
        <f t="shared" si="469"/>
        <v>30.713402248233784</v>
      </c>
      <c r="AS250" s="158">
        <f t="shared" si="470"/>
        <v>-9.9487508957459156E-2</v>
      </c>
      <c r="AT250" s="159">
        <f t="shared" si="471"/>
        <v>27.65780236694858</v>
      </c>
      <c r="AU250" s="143">
        <f t="shared" si="472"/>
        <v>0.2175010966145674</v>
      </c>
      <c r="AV250" s="142">
        <f t="shared" si="473"/>
        <v>37.393600917988955</v>
      </c>
      <c r="AW250" s="24">
        <f t="shared" si="474"/>
        <v>32.40180025865368</v>
      </c>
      <c r="AX250" s="158">
        <f t="shared" si="475"/>
        <v>-0.11168094103090788</v>
      </c>
      <c r="AY250" s="159">
        <f t="shared" si="476"/>
        <v>28.783136714671723</v>
      </c>
      <c r="AZ250" s="143">
        <f t="shared" si="477"/>
        <v>0.19736354292920799</v>
      </c>
      <c r="BA250" s="142">
        <f t="shared" si="478"/>
        <v>38.7967343549861</v>
      </c>
      <c r="BB250" s="24">
        <f t="shared" si="455"/>
        <v>34.090198269073582</v>
      </c>
      <c r="BC250" s="158">
        <f t="shared" si="479"/>
        <v>-0.12387437310435669</v>
      </c>
      <c r="BD250" s="159">
        <f t="shared" si="480"/>
        <v>29.867296329488866</v>
      </c>
      <c r="BE250" s="143">
        <f t="shared" si="481"/>
        <v>0.17722598924384847</v>
      </c>
      <c r="BF250" s="142">
        <f t="shared" si="482"/>
        <v>40.131867380829085</v>
      </c>
      <c r="BG250" s="153" t="e">
        <v>#REF!</v>
      </c>
      <c r="BH250" s="80" t="e">
        <f t="shared" si="483"/>
        <v>#REF!</v>
      </c>
      <c r="BI250" s="24">
        <v>28.03</v>
      </c>
      <c r="BJ250" s="154">
        <v>35.82</v>
      </c>
      <c r="BK250" s="135">
        <f t="shared" si="484"/>
        <v>51257</v>
      </c>
      <c r="BL250" s="108">
        <f t="shared" si="485"/>
        <v>25.223966046182717</v>
      </c>
      <c r="BM250" s="158">
        <f t="shared" si="486"/>
        <v>-0.23731148703698121</v>
      </c>
      <c r="BN250" s="159">
        <f t="shared" si="487"/>
        <v>19.238029154792773</v>
      </c>
      <c r="BO250" s="141">
        <f t="shared" si="488"/>
        <v>0.22664013703514838</v>
      </c>
      <c r="BP250" s="142">
        <f t="shared" si="489"/>
        <v>30.940729167459494</v>
      </c>
      <c r="BQ250" s="24">
        <f t="shared" si="490"/>
        <v>27.126003037564942</v>
      </c>
      <c r="BR250" s="158">
        <f t="shared" si="491"/>
        <v>-0.2394311769052328</v>
      </c>
      <c r="BS250" s="159">
        <f t="shared" si="492"/>
        <v>20.631192205545847</v>
      </c>
      <c r="BT250" s="143">
        <f t="shared" si="493"/>
        <v>0.20882194314438107</v>
      </c>
      <c r="BU250" s="142">
        <f t="shared" si="494"/>
        <v>32.790507701609641</v>
      </c>
      <c r="BV250" s="24">
        <f t="shared" si="495"/>
        <v>29.028040028947171</v>
      </c>
      <c r="BW250" s="158">
        <f t="shared" si="496"/>
        <v>-0.24155086677348436</v>
      </c>
      <c r="BX250" s="159">
        <f t="shared" si="497"/>
        <v>22.01629179921958</v>
      </c>
      <c r="BY250" s="143">
        <f t="shared" si="498"/>
        <v>0.19100374925361374</v>
      </c>
      <c r="BZ250" s="142">
        <f t="shared" si="499"/>
        <v>34.572504507960055</v>
      </c>
      <c r="CA250" s="24">
        <f t="shared" si="500"/>
        <v>30.930077020329396</v>
      </c>
      <c r="CB250" s="158">
        <f t="shared" si="501"/>
        <v>-0.24367055664173595</v>
      </c>
      <c r="CC250" s="159">
        <f t="shared" si="502"/>
        <v>23.393327935813964</v>
      </c>
      <c r="CD250" s="143">
        <f t="shared" si="503"/>
        <v>0.17318555536284647</v>
      </c>
      <c r="CE250" s="142">
        <f t="shared" si="504"/>
        <v>36.286719586510756</v>
      </c>
      <c r="CF250" s="24">
        <f t="shared" si="505"/>
        <v>32.832114011711631</v>
      </c>
      <c r="CG250" s="158">
        <f t="shared" si="506"/>
        <v>-0.24579024650998754</v>
      </c>
      <c r="CH250" s="159">
        <f t="shared" si="507"/>
        <v>24.762300615329014</v>
      </c>
      <c r="CI250" s="143">
        <f t="shared" si="508"/>
        <v>0.15536736147207902</v>
      </c>
      <c r="CJ250" s="142">
        <f t="shared" si="509"/>
        <v>37.933152937261738</v>
      </c>
      <c r="CK250" s="15" t="e">
        <v>#REF!</v>
      </c>
      <c r="CL250" s="80" t="e">
        <f t="shared" si="510"/>
        <v>#REF!</v>
      </c>
      <c r="CM250" s="15"/>
      <c r="CN250" s="34">
        <v>27.73</v>
      </c>
      <c r="CO250" s="135">
        <f t="shared" si="511"/>
        <v>51257</v>
      </c>
      <c r="CP250" s="108">
        <f t="shared" si="512"/>
        <v>28.225969080729502</v>
      </c>
      <c r="CQ250" s="158">
        <f t="shared" si="513"/>
        <v>-6.8082494889648293E-2</v>
      </c>
      <c r="CR250" s="159">
        <f t="shared" si="514"/>
        <v>26.304274685035363</v>
      </c>
      <c r="CS250" s="141">
        <f t="shared" si="515"/>
        <v>0.32991586290269226</v>
      </c>
      <c r="CT250" s="142">
        <f t="shared" si="516"/>
        <v>37.538164026263082</v>
      </c>
      <c r="CU250" s="24">
        <f t="shared" si="517"/>
        <v>30.058497187264539</v>
      </c>
      <c r="CV250" s="158">
        <f t="shared" si="518"/>
        <v>-6.55588145028069E-2</v>
      </c>
      <c r="CW250" s="159">
        <f t="shared" si="519"/>
        <v>28.087897745931521</v>
      </c>
      <c r="CX250" s="143">
        <f t="shared" si="520"/>
        <v>0.29981618837291357</v>
      </c>
      <c r="CY250" s="142">
        <f t="shared" si="521"/>
        <v>39.070521242168134</v>
      </c>
      <c r="CZ250" s="24">
        <f t="shared" si="522"/>
        <v>31.891025293799569</v>
      </c>
      <c r="DA250" s="158">
        <f t="shared" si="523"/>
        <v>-6.3035134115965494E-2</v>
      </c>
      <c r="DB250" s="159">
        <f t="shared" si="524"/>
        <v>29.880770237309264</v>
      </c>
      <c r="DC250" s="143">
        <f t="shared" si="525"/>
        <v>0.26971651384313489</v>
      </c>
      <c r="DD250" s="142">
        <f t="shared" si="526"/>
        <v>40.492561458926431</v>
      </c>
      <c r="DE250" s="24">
        <f t="shared" si="527"/>
        <v>33.723553400334595</v>
      </c>
      <c r="DF250" s="158">
        <f t="shared" si="528"/>
        <v>-6.0511453729124101E-2</v>
      </c>
      <c r="DG250" s="159">
        <f t="shared" si="529"/>
        <v>31.682892159168599</v>
      </c>
      <c r="DH250" s="143">
        <f t="shared" si="530"/>
        <v>0.23961683931335642</v>
      </c>
      <c r="DI250" s="142">
        <f t="shared" si="531"/>
        <v>41.804284676537961</v>
      </c>
      <c r="DJ250" s="24">
        <f t="shared" si="532"/>
        <v>35.556081506869631</v>
      </c>
      <c r="DK250" s="158">
        <f t="shared" si="533"/>
        <v>-5.7987773342282702E-2</v>
      </c>
      <c r="DL250" s="159">
        <f t="shared" si="534"/>
        <v>33.494263511509544</v>
      </c>
      <c r="DM250" s="143">
        <f t="shared" si="535"/>
        <v>0.20951716478357763</v>
      </c>
      <c r="DN250" s="142">
        <f t="shared" si="536"/>
        <v>43.005690895002751</v>
      </c>
      <c r="DO250" s="51" t="e">
        <v>#REF!</v>
      </c>
      <c r="DP250" s="80" t="e">
        <f t="shared" si="537"/>
        <v>#REF!</v>
      </c>
      <c r="DQ250" s="15"/>
      <c r="DR250">
        <v>43.55</v>
      </c>
      <c r="DS250" s="135">
        <f t="shared" si="538"/>
        <v>51257</v>
      </c>
      <c r="DT250" s="108">
        <f t="shared" si="539"/>
        <v>-17.036362535241597</v>
      </c>
      <c r="DU250" s="158">
        <f t="shared" si="540"/>
        <v>0</v>
      </c>
      <c r="DV250" s="159">
        <f t="shared" si="541"/>
        <v>-17.036362535241597</v>
      </c>
      <c r="DW250" s="141"/>
      <c r="DX250" s="142"/>
      <c r="DY250" s="24">
        <f t="shared" si="542"/>
        <v>-6.0648841104759743</v>
      </c>
      <c r="DZ250" s="158">
        <f t="shared" si="543"/>
        <v>0</v>
      </c>
      <c r="EA250" s="159">
        <f t="shared" si="544"/>
        <v>-6.0648841104759743</v>
      </c>
      <c r="EB250" s="143"/>
      <c r="EC250" s="142"/>
      <c r="ED250" s="24">
        <f t="shared" si="545"/>
        <v>4.9065943142896513</v>
      </c>
      <c r="EE250" s="158">
        <f t="shared" si="546"/>
        <v>0</v>
      </c>
      <c r="EF250" s="159">
        <f t="shared" si="547"/>
        <v>4.9065943142896513</v>
      </c>
      <c r="EG250" s="143"/>
      <c r="EH250" s="142"/>
      <c r="EI250" s="24">
        <f t="shared" si="548"/>
        <v>15.878072739055275</v>
      </c>
      <c r="EJ250" s="158">
        <f t="shared" si="549"/>
        <v>0</v>
      </c>
      <c r="EK250" s="159">
        <f t="shared" si="550"/>
        <v>15.878072739055275</v>
      </c>
      <c r="EL250" s="143"/>
      <c r="EM250" s="142"/>
      <c r="EN250" s="24">
        <f t="shared" si="551"/>
        <v>26.849551163820902</v>
      </c>
      <c r="EO250" s="158">
        <f t="shared" si="552"/>
        <v>0</v>
      </c>
      <c r="EP250" s="159">
        <f t="shared" si="553"/>
        <v>26.849551163820902</v>
      </c>
      <c r="EQ250" s="143"/>
      <c r="ER250" s="142"/>
      <c r="ES250" s="51"/>
      <c r="ET250" s="80"/>
      <c r="EU250" s="67"/>
      <c r="EV250" s="34"/>
    </row>
    <row r="251" spans="1:152" ht="16" thickBot="1">
      <c r="A251">
        <f t="shared" si="585"/>
        <v>2040</v>
      </c>
      <c r="B251" s="13">
        <v>51288</v>
      </c>
      <c r="C251" s="20">
        <f t="shared" si="436"/>
        <v>3.5365658506503039</v>
      </c>
      <c r="D251" s="108">
        <f t="shared" si="437"/>
        <v>20.882418655174739</v>
      </c>
      <c r="E251" s="158">
        <f t="shared" si="586"/>
        <v>-0.1611726259422378</v>
      </c>
      <c r="F251" s="159">
        <f t="shared" si="587"/>
        <v>17.516744404495054</v>
      </c>
      <c r="G251" s="141">
        <f t="shared" si="588"/>
        <v>0.36679491443726026</v>
      </c>
      <c r="H251" s="80">
        <f t="shared" si="589"/>
        <v>28.541983619042604</v>
      </c>
      <c r="I251" s="24">
        <f t="shared" si="440"/>
        <v>27.24733992143069</v>
      </c>
      <c r="J251" s="158">
        <f t="shared" si="590"/>
        <v>-0.17583175782225308</v>
      </c>
      <c r="K251" s="159">
        <f t="shared" si="591"/>
        <v>22.456392247065082</v>
      </c>
      <c r="L251" s="143">
        <f t="shared" si="592"/>
        <v>0.34073706857668712</v>
      </c>
      <c r="M251" s="142">
        <f t="shared" si="593"/>
        <v>36.531518652771524</v>
      </c>
      <c r="N251" s="24">
        <f t="shared" si="570"/>
        <v>33.612261187686642</v>
      </c>
      <c r="O251" s="158">
        <f t="shared" si="594"/>
        <v>-0.19049088970226835</v>
      </c>
      <c r="P251" s="159">
        <f t="shared" si="595"/>
        <v>27.209431649139191</v>
      </c>
      <c r="Q251" s="143">
        <f t="shared" si="596"/>
        <v>0.31467922271611393</v>
      </c>
      <c r="R251" s="142">
        <f t="shared" si="597"/>
        <v>44.189341411958878</v>
      </c>
      <c r="S251" s="24">
        <f t="shared" si="575"/>
        <v>39.977182453942604</v>
      </c>
      <c r="T251" s="158">
        <f t="shared" si="598"/>
        <v>-0.20515002158228365</v>
      </c>
      <c r="U251" s="159">
        <f t="shared" si="599"/>
        <v>31.775862610717386</v>
      </c>
      <c r="V251" s="143">
        <f t="shared" si="600"/>
        <v>0.28862137685554073</v>
      </c>
      <c r="W251" s="142">
        <f t="shared" si="601"/>
        <v>51.515451896604688</v>
      </c>
      <c r="X251" s="24">
        <f t="shared" si="580"/>
        <v>46.342103720198551</v>
      </c>
      <c r="Y251" s="158">
        <f t="shared" si="602"/>
        <v>-0.21980915346229893</v>
      </c>
      <c r="Z251" s="159">
        <f t="shared" si="603"/>
        <v>36.155685131799657</v>
      </c>
      <c r="AA251" s="143">
        <f t="shared" si="604"/>
        <v>0.26256353099496754</v>
      </c>
      <c r="AB251" s="142">
        <f t="shared" si="605"/>
        <v>58.50985010670891</v>
      </c>
      <c r="AC251" s="144" t="e">
        <v>#REF!</v>
      </c>
      <c r="AD251" s="80" t="e">
        <f t="shared" si="457"/>
        <v>#REF!</v>
      </c>
      <c r="AE251">
        <v>35.97</v>
      </c>
      <c r="AG251" s="135">
        <f t="shared" si="606"/>
        <v>51288</v>
      </c>
      <c r="AH251" s="108">
        <f t="shared" si="459"/>
        <v>27.644946935727461</v>
      </c>
      <c r="AI251" s="158">
        <f t="shared" si="460"/>
        <v>-7.7327448833866677E-2</v>
      </c>
      <c r="AJ251" s="159">
        <f t="shared" si="461"/>
        <v>25.507233716040037</v>
      </c>
      <c r="AK251" s="143">
        <f t="shared" si="462"/>
        <v>0.25409861876596779</v>
      </c>
      <c r="AL251" s="142">
        <f t="shared" si="463"/>
        <v>34.669489767954282</v>
      </c>
      <c r="AM251" s="24">
        <f t="shared" si="464"/>
        <v>29.352389074527863</v>
      </c>
      <c r="AN251" s="158">
        <f t="shared" si="465"/>
        <v>-8.9658415590709181E-2</v>
      </c>
      <c r="AO251" s="159">
        <f t="shared" si="466"/>
        <v>26.720700376303654</v>
      </c>
      <c r="AP251" s="143">
        <f t="shared" si="467"/>
        <v>0.23373392541609411</v>
      </c>
      <c r="AQ251" s="142">
        <f t="shared" si="468"/>
        <v>36.213038193257738</v>
      </c>
      <c r="AR251" s="24">
        <f t="shared" si="469"/>
        <v>31.059831213328263</v>
      </c>
      <c r="AS251" s="158">
        <f t="shared" si="470"/>
        <v>-0.10198938234755166</v>
      </c>
      <c r="AT251" s="159">
        <f t="shared" si="471"/>
        <v>27.892058212061709</v>
      </c>
      <c r="AU251" s="143">
        <f t="shared" si="472"/>
        <v>0.21336923206622044</v>
      </c>
      <c r="AV251" s="142">
        <f t="shared" si="473"/>
        <v>37.687043547422533</v>
      </c>
      <c r="AW251" s="24">
        <f t="shared" si="474"/>
        <v>32.767273352128662</v>
      </c>
      <c r="AX251" s="158">
        <f t="shared" si="475"/>
        <v>-0.11432034910439413</v>
      </c>
      <c r="AY251" s="159">
        <f t="shared" si="476"/>
        <v>29.021307223314203</v>
      </c>
      <c r="AZ251" s="143">
        <f t="shared" si="477"/>
        <v>0.19300453871634676</v>
      </c>
      <c r="BA251" s="142">
        <f t="shared" si="478"/>
        <v>39.091505830448696</v>
      </c>
      <c r="BB251" s="24">
        <f t="shared" si="455"/>
        <v>34.474715490929057</v>
      </c>
      <c r="BC251" s="158">
        <f t="shared" si="479"/>
        <v>-0.12665131586123657</v>
      </c>
      <c r="BD251" s="159">
        <f t="shared" si="480"/>
        <v>30.108447410061135</v>
      </c>
      <c r="BE251" s="143">
        <f t="shared" si="481"/>
        <v>0.17263984536647314</v>
      </c>
      <c r="BF251" s="142">
        <f t="shared" si="482"/>
        <v>40.426425042336199</v>
      </c>
      <c r="BG251" s="153" t="e">
        <v>#REF!</v>
      </c>
      <c r="BH251" s="80" t="e">
        <f t="shared" si="483"/>
        <v>#REF!</v>
      </c>
      <c r="BI251" s="24">
        <v>26.87</v>
      </c>
      <c r="BJ251" s="154">
        <v>54.84</v>
      </c>
      <c r="BK251" s="135">
        <f t="shared" si="484"/>
        <v>51288</v>
      </c>
      <c r="BL251" s="108">
        <f t="shared" si="485"/>
        <v>25.508477426013968</v>
      </c>
      <c r="BM251" s="158">
        <f t="shared" si="486"/>
        <v>-0.23762855547043599</v>
      </c>
      <c r="BN251" s="159">
        <f t="shared" si="487"/>
        <v>19.446934783020044</v>
      </c>
      <c r="BO251" s="141">
        <f t="shared" si="488"/>
        <v>0.22397484768855216</v>
      </c>
      <c r="BP251" s="142">
        <f t="shared" si="489"/>
        <v>31.221734772272317</v>
      </c>
      <c r="BQ251" s="24">
        <f t="shared" si="490"/>
        <v>27.431968266799476</v>
      </c>
      <c r="BR251" s="158">
        <f t="shared" si="491"/>
        <v>-0.2397721541834793</v>
      </c>
      <c r="BS251" s="159">
        <f t="shared" si="492"/>
        <v>20.854546141976122</v>
      </c>
      <c r="BT251" s="143">
        <f t="shared" si="493"/>
        <v>0.20595567513643231</v>
      </c>
      <c r="BU251" s="142">
        <f t="shared" si="494"/>
        <v>33.081737811509349</v>
      </c>
      <c r="BV251" s="24">
        <f t="shared" si="495"/>
        <v>29.355459107584984</v>
      </c>
      <c r="BW251" s="158">
        <f t="shared" si="496"/>
        <v>-0.24191575289652265</v>
      </c>
      <c r="BX251" s="159">
        <f t="shared" si="497"/>
        <v>22.25391111595048</v>
      </c>
      <c r="BY251" s="143">
        <f t="shared" si="498"/>
        <v>0.18793650258431249</v>
      </c>
      <c r="BZ251" s="142">
        <f t="shared" si="499"/>
        <v>34.872421424021312</v>
      </c>
      <c r="CA251" s="24">
        <f t="shared" si="500"/>
        <v>31.278949948370489</v>
      </c>
      <c r="CB251" s="158">
        <f t="shared" si="501"/>
        <v>-0.24405935160956599</v>
      </c>
      <c r="CC251" s="159">
        <f t="shared" si="502"/>
        <v>23.64502970494312</v>
      </c>
      <c r="CD251" s="143">
        <f t="shared" si="503"/>
        <v>0.16991733003219267</v>
      </c>
      <c r="CE251" s="142">
        <f t="shared" si="504"/>
        <v>36.593785609808187</v>
      </c>
      <c r="CF251" s="24">
        <f t="shared" si="505"/>
        <v>33.202440789156</v>
      </c>
      <c r="CG251" s="158">
        <f t="shared" si="506"/>
        <v>-0.24620295032260933</v>
      </c>
      <c r="CH251" s="159">
        <f t="shared" si="507"/>
        <v>25.02790190895405</v>
      </c>
      <c r="CI251" s="143">
        <f t="shared" si="508"/>
        <v>0.15189815748007279</v>
      </c>
      <c r="CJ251" s="142">
        <f t="shared" si="509"/>
        <v>38.24583036887001</v>
      </c>
      <c r="CK251" s="15" t="e">
        <v>#REF!</v>
      </c>
      <c r="CL251" s="80" t="e">
        <f t="shared" si="510"/>
        <v>#REF!</v>
      </c>
      <c r="CM251" s="15"/>
      <c r="CN251" s="34">
        <v>48.15</v>
      </c>
      <c r="CO251" s="135">
        <f t="shared" si="511"/>
        <v>51288</v>
      </c>
      <c r="CP251" s="108">
        <f t="shared" si="512"/>
        <v>28.54434127467907</v>
      </c>
      <c r="CQ251" s="158">
        <f t="shared" si="513"/>
        <v>-6.7644046137500413E-2</v>
      </c>
      <c r="CR251" s="159">
        <f t="shared" si="514"/>
        <v>26.613486536530122</v>
      </c>
      <c r="CS251" s="141">
        <f t="shared" si="515"/>
        <v>0.32468653005751535</v>
      </c>
      <c r="CT251" s="142">
        <f t="shared" si="516"/>
        <v>37.812304395932138</v>
      </c>
      <c r="CU251" s="24">
        <f t="shared" si="517"/>
        <v>30.39753921161331</v>
      </c>
      <c r="CV251" s="158">
        <f t="shared" si="518"/>
        <v>-6.5091900132373662E-2</v>
      </c>
      <c r="CW251" s="159">
        <f t="shared" si="519"/>
        <v>28.418905624981065</v>
      </c>
      <c r="CX251" s="143">
        <f t="shared" si="520"/>
        <v>0.29424734904738137</v>
      </c>
      <c r="CY251" s="142">
        <f t="shared" si="521"/>
        <v>39.341934542194352</v>
      </c>
      <c r="CZ251" s="24">
        <f t="shared" si="522"/>
        <v>32.250737148547543</v>
      </c>
      <c r="DA251" s="158">
        <f t="shared" si="523"/>
        <v>-6.253975412724691E-2</v>
      </c>
      <c r="DB251" s="159">
        <f t="shared" si="524"/>
        <v>30.233783976854912</v>
      </c>
      <c r="DC251" s="143">
        <f t="shared" si="525"/>
        <v>0.26380816803724749</v>
      </c>
      <c r="DD251" s="142">
        <f t="shared" si="526"/>
        <v>40.758745033556671</v>
      </c>
      <c r="DE251" s="24">
        <f t="shared" si="527"/>
        <v>34.103935085481773</v>
      </c>
      <c r="DF251" s="158">
        <f t="shared" si="528"/>
        <v>-5.9987608122120173E-2</v>
      </c>
      <c r="DG251" s="159">
        <f t="shared" si="529"/>
        <v>32.058121592151664</v>
      </c>
      <c r="DH251" s="143">
        <f t="shared" si="530"/>
        <v>0.23336898702711373</v>
      </c>
      <c r="DI251" s="142">
        <f t="shared" si="531"/>
        <v>42.062735870019104</v>
      </c>
      <c r="DJ251" s="24">
        <f t="shared" si="532"/>
        <v>35.957133022416009</v>
      </c>
      <c r="DK251" s="158">
        <f t="shared" si="533"/>
        <v>-5.7435462116993415E-2</v>
      </c>
      <c r="DL251" s="159">
        <f t="shared" si="534"/>
        <v>33.891918470871339</v>
      </c>
      <c r="DM251" s="143">
        <f t="shared" si="535"/>
        <v>0.20292980601697985</v>
      </c>
      <c r="DN251" s="142">
        <f t="shared" si="536"/>
        <v>43.253907051581635</v>
      </c>
      <c r="DO251" s="51" t="e">
        <v>#REF!</v>
      </c>
      <c r="DP251" s="80" t="e">
        <f t="shared" si="537"/>
        <v>#REF!</v>
      </c>
      <c r="DQ251" s="15"/>
      <c r="DR251">
        <v>71.16</v>
      </c>
      <c r="DS251" s="135">
        <f t="shared" si="538"/>
        <v>51288</v>
      </c>
      <c r="DT251" s="108">
        <f t="shared" si="539"/>
        <v>-17.228522602509869</v>
      </c>
      <c r="DU251" s="158">
        <f t="shared" si="540"/>
        <v>0</v>
      </c>
      <c r="DV251" s="159">
        <f t="shared" si="541"/>
        <v>-17.228522602509869</v>
      </c>
      <c r="DW251" s="141"/>
      <c r="DX251" s="142"/>
      <c r="DY251" s="24">
        <f t="shared" si="542"/>
        <v>-6.1332924069202717</v>
      </c>
      <c r="DZ251" s="158">
        <f t="shared" si="543"/>
        <v>0</v>
      </c>
      <c r="EA251" s="159">
        <f t="shared" si="544"/>
        <v>-6.1332924069202717</v>
      </c>
      <c r="EB251" s="143"/>
      <c r="EC251" s="142"/>
      <c r="ED251" s="24">
        <f t="shared" si="545"/>
        <v>4.961937788669327</v>
      </c>
      <c r="EE251" s="158">
        <f t="shared" si="546"/>
        <v>0</v>
      </c>
      <c r="EF251" s="159">
        <f t="shared" si="547"/>
        <v>4.961937788669327</v>
      </c>
      <c r="EG251" s="143"/>
      <c r="EH251" s="142"/>
      <c r="EI251" s="24">
        <f t="shared" si="548"/>
        <v>16.057167984258925</v>
      </c>
      <c r="EJ251" s="158">
        <f t="shared" si="549"/>
        <v>0</v>
      </c>
      <c r="EK251" s="159">
        <f t="shared" si="550"/>
        <v>16.057167984258925</v>
      </c>
      <c r="EL251" s="143"/>
      <c r="EM251" s="142"/>
      <c r="EN251" s="24">
        <f t="shared" si="551"/>
        <v>27.152398179848525</v>
      </c>
      <c r="EO251" s="158">
        <f t="shared" si="552"/>
        <v>0</v>
      </c>
      <c r="EP251" s="159">
        <f t="shared" si="553"/>
        <v>27.152398179848525</v>
      </c>
      <c r="EQ251" s="143"/>
      <c r="ER251" s="142"/>
      <c r="ES251" s="51"/>
      <c r="ET251" s="80"/>
      <c r="EU251" s="67"/>
      <c r="EV251" s="34"/>
    </row>
    <row r="252" spans="1:152" ht="16" thickBot="1">
      <c r="A252">
        <f t="shared" si="585"/>
        <v>2040</v>
      </c>
      <c r="B252" s="13">
        <v>51318</v>
      </c>
      <c r="C252" s="20">
        <f t="shared" si="436"/>
        <v>3.5816463586254517</v>
      </c>
      <c r="D252" s="108">
        <f t="shared" si="437"/>
        <v>21.148606273468875</v>
      </c>
      <c r="E252" s="158">
        <f t="shared" si="586"/>
        <v>-0.16178568606319924</v>
      </c>
      <c r="F252" s="159">
        <f t="shared" si="587"/>
        <v>17.727064498235233</v>
      </c>
      <c r="G252" s="141">
        <f t="shared" si="588"/>
        <v>0.36570514825833284</v>
      </c>
      <c r="H252" s="80">
        <f t="shared" si="589"/>
        <v>28.882760466164918</v>
      </c>
      <c r="I252" s="24">
        <f t="shared" si="440"/>
        <v>27.594661016668816</v>
      </c>
      <c r="J252" s="158">
        <f t="shared" si="590"/>
        <v>-0.17663167749554104</v>
      </c>
      <c r="K252" s="159">
        <f t="shared" si="591"/>
        <v>22.720569751373791</v>
      </c>
      <c r="L252" s="143">
        <f t="shared" si="592"/>
        <v>0.33931514375071603</v>
      </c>
      <c r="M252" s="142">
        <f t="shared" si="593"/>
        <v>36.957947386292076</v>
      </c>
      <c r="N252" s="24">
        <f t="shared" si="570"/>
        <v>34.04071575986876</v>
      </c>
      <c r="O252" s="158">
        <f t="shared" si="594"/>
        <v>-0.19147766892788284</v>
      </c>
      <c r="P252" s="159">
        <f t="shared" si="595"/>
        <v>27.522678857532444</v>
      </c>
      <c r="Q252" s="143">
        <f t="shared" si="596"/>
        <v>0.31292513924309923</v>
      </c>
      <c r="R252" s="142">
        <f t="shared" si="597"/>
        <v>44.692911478960454</v>
      </c>
      <c r="S252" s="24">
        <f t="shared" si="575"/>
        <v>40.486770503068705</v>
      </c>
      <c r="T252" s="158">
        <f t="shared" si="598"/>
        <v>-0.20632366036022465</v>
      </c>
      <c r="U252" s="159">
        <f t="shared" si="599"/>
        <v>32.133391816711196</v>
      </c>
      <c r="V252" s="143">
        <f t="shared" si="600"/>
        <v>0.28653513473548242</v>
      </c>
      <c r="W252" s="142">
        <f t="shared" si="601"/>
        <v>52.087652744170057</v>
      </c>
      <c r="X252" s="24">
        <f t="shared" si="580"/>
        <v>46.932825246268649</v>
      </c>
      <c r="Y252" s="158">
        <f t="shared" si="602"/>
        <v>-0.22116965179256642</v>
      </c>
      <c r="Z252" s="159">
        <f t="shared" si="603"/>
        <v>36.55270862891004</v>
      </c>
      <c r="AA252" s="143">
        <f t="shared" si="604"/>
        <v>0.26014513022786556</v>
      </c>
      <c r="AB252" s="142">
        <f t="shared" si="605"/>
        <v>59.142171181920858</v>
      </c>
      <c r="AC252" s="144" t="e">
        <v>#REF!</v>
      </c>
      <c r="AD252" s="80" t="e">
        <f t="shared" si="457"/>
        <v>#REF!</v>
      </c>
      <c r="AE252">
        <v>32.76</v>
      </c>
      <c r="AG252" s="135">
        <f t="shared" si="606"/>
        <v>51318</v>
      </c>
      <c r="AH252" s="108">
        <f t="shared" si="459"/>
        <v>27.997336316680013</v>
      </c>
      <c r="AI252" s="158">
        <f t="shared" si="460"/>
        <v>-7.9872367717643958E-2</v>
      </c>
      <c r="AJ252" s="159">
        <f t="shared" si="461"/>
        <v>25.761122775279599</v>
      </c>
      <c r="AK252" s="143">
        <f t="shared" si="462"/>
        <v>0.24989566422960358</v>
      </c>
      <c r="AL252" s="142">
        <f t="shared" si="463"/>
        <v>34.993749272196368</v>
      </c>
      <c r="AM252" s="24">
        <f t="shared" si="464"/>
        <v>29.726543173629558</v>
      </c>
      <c r="AN252" s="158">
        <f t="shared" si="465"/>
        <v>-9.2360516969793569E-2</v>
      </c>
      <c r="AO252" s="159">
        <f t="shared" si="466"/>
        <v>26.980984278388245</v>
      </c>
      <c r="AP252" s="143">
        <f t="shared" si="467"/>
        <v>0.22927138269171365</v>
      </c>
      <c r="AQ252" s="142">
        <f t="shared" si="468"/>
        <v>36.541988829692528</v>
      </c>
      <c r="AR252" s="24">
        <f t="shared" si="469"/>
        <v>31.455750030579104</v>
      </c>
      <c r="AS252" s="158">
        <f t="shared" si="470"/>
        <v>-0.10484866622194315</v>
      </c>
      <c r="AT252" s="159">
        <f t="shared" si="471"/>
        <v>28.15765659486204</v>
      </c>
      <c r="AU252" s="143">
        <f t="shared" si="472"/>
        <v>0.20864710115382373</v>
      </c>
      <c r="AV252" s="142">
        <f t="shared" si="473"/>
        <v>38.018901089078739</v>
      </c>
      <c r="AW252" s="24">
        <f t="shared" si="474"/>
        <v>33.184956887528649</v>
      </c>
      <c r="AX252" s="158">
        <f t="shared" si="475"/>
        <v>-0.11733681547409273</v>
      </c>
      <c r="AY252" s="159">
        <f t="shared" si="476"/>
        <v>29.291139724700979</v>
      </c>
      <c r="AZ252" s="143">
        <f t="shared" si="477"/>
        <v>0.18802281961593381</v>
      </c>
      <c r="BA252" s="142">
        <f t="shared" si="478"/>
        <v>39.424486050354993</v>
      </c>
      <c r="BB252" s="24">
        <f t="shared" si="455"/>
        <v>34.914163744478188</v>
      </c>
      <c r="BC252" s="158">
        <f t="shared" si="479"/>
        <v>-0.12982496472624228</v>
      </c>
      <c r="BD252" s="159">
        <f t="shared" si="480"/>
        <v>30.381433667905061</v>
      </c>
      <c r="BE252" s="143">
        <f t="shared" si="481"/>
        <v>0.167398538078044</v>
      </c>
      <c r="BF252" s="142">
        <f t="shared" si="482"/>
        <v>40.758743713521284</v>
      </c>
      <c r="BG252" s="153" t="e">
        <v>#REF!</v>
      </c>
      <c r="BH252" s="80" t="e">
        <f t="shared" si="483"/>
        <v>#REF!</v>
      </c>
      <c r="BI252" s="24">
        <v>39</v>
      </c>
      <c r="BJ252" s="154">
        <v>59.15</v>
      </c>
      <c r="BK252" s="135">
        <f t="shared" si="484"/>
        <v>51318</v>
      </c>
      <c r="BL252" s="108">
        <f t="shared" si="485"/>
        <v>25.833633288678268</v>
      </c>
      <c r="BM252" s="158">
        <f t="shared" si="486"/>
        <v>-0.2379909193943843</v>
      </c>
      <c r="BN252" s="159">
        <f t="shared" si="487"/>
        <v>19.685463151008353</v>
      </c>
      <c r="BO252" s="141">
        <f t="shared" si="488"/>
        <v>0.22092880272101351</v>
      </c>
      <c r="BP252" s="142">
        <f t="shared" si="489"/>
        <v>31.541026961079673</v>
      </c>
      <c r="BQ252" s="24">
        <f t="shared" si="490"/>
        <v>27.781642814496095</v>
      </c>
      <c r="BR252" s="158">
        <f t="shared" si="491"/>
        <v>-0.24016184250147535</v>
      </c>
      <c r="BS252" s="159">
        <f t="shared" si="492"/>
        <v>21.109552288448839</v>
      </c>
      <c r="BT252" s="143">
        <f t="shared" si="493"/>
        <v>0.20267994027020508</v>
      </c>
      <c r="BU252" s="142">
        <f t="shared" si="494"/>
        <v>33.412424520746335</v>
      </c>
      <c r="BV252" s="24">
        <f t="shared" si="495"/>
        <v>29.729652340313923</v>
      </c>
      <c r="BW252" s="158">
        <f t="shared" si="496"/>
        <v>-0.2423327656085664</v>
      </c>
      <c r="BX252" s="159">
        <f t="shared" si="497"/>
        <v>22.525183468104462</v>
      </c>
      <c r="BY252" s="143">
        <f t="shared" si="498"/>
        <v>0.18443107781939666</v>
      </c>
      <c r="BZ252" s="142">
        <f t="shared" si="499"/>
        <v>35.212724164633968</v>
      </c>
      <c r="CA252" s="24">
        <f t="shared" si="500"/>
        <v>31.677661866131746</v>
      </c>
      <c r="CB252" s="158">
        <f t="shared" si="501"/>
        <v>-0.24450368871565745</v>
      </c>
      <c r="CC252" s="159">
        <f t="shared" si="502"/>
        <v>23.932356689975219</v>
      </c>
      <c r="CD252" s="143">
        <f t="shared" si="503"/>
        <v>0.16618221536858824</v>
      </c>
      <c r="CE252" s="142">
        <f t="shared" si="504"/>
        <v>36.941925892742567</v>
      </c>
      <c r="CF252" s="24">
        <f t="shared" si="505"/>
        <v>33.625671391949581</v>
      </c>
      <c r="CG252" s="158">
        <f t="shared" si="506"/>
        <v>-0.24667461182274852</v>
      </c>
      <c r="CH252" s="159">
        <f t="shared" si="507"/>
        <v>25.33107195406112</v>
      </c>
      <c r="CI252" s="143">
        <f t="shared" si="508"/>
        <v>0.14793335291777976</v>
      </c>
      <c r="CJ252" s="142">
        <f t="shared" si="509"/>
        <v>38.600029705072146</v>
      </c>
      <c r="CK252" s="15" t="e">
        <v>#REF!</v>
      </c>
      <c r="CL252" s="80" t="e">
        <f t="shared" si="510"/>
        <v>#REF!</v>
      </c>
      <c r="CM252" s="15"/>
      <c r="CN252" s="34">
        <v>53.66</v>
      </c>
      <c r="CO252" s="135">
        <f t="shared" si="511"/>
        <v>51318</v>
      </c>
      <c r="CP252" s="108">
        <f t="shared" si="512"/>
        <v>28.908195210621447</v>
      </c>
      <c r="CQ252" s="158">
        <f t="shared" si="513"/>
        <v>-6.7142961849331412E-2</v>
      </c>
      <c r="CR252" s="159">
        <f t="shared" si="514"/>
        <v>26.967213362461663</v>
      </c>
      <c r="CS252" s="141">
        <f t="shared" si="515"/>
        <v>0.31871014966302719</v>
      </c>
      <c r="CT252" s="142">
        <f t="shared" si="516"/>
        <v>38.121530432686612</v>
      </c>
      <c r="CU252" s="24">
        <f t="shared" si="517"/>
        <v>30.785015810869059</v>
      </c>
      <c r="CV252" s="158">
        <f t="shared" si="518"/>
        <v>-6.4558283709021391E-2</v>
      </c>
      <c r="CW252" s="159">
        <f t="shared" si="519"/>
        <v>28.797588026164263</v>
      </c>
      <c r="CX252" s="143">
        <f t="shared" si="520"/>
        <v>0.28788296124677304</v>
      </c>
      <c r="CY252" s="142">
        <f t="shared" si="521"/>
        <v>39.647497324530768</v>
      </c>
      <c r="CZ252" s="24">
        <f t="shared" si="522"/>
        <v>32.661836411116667</v>
      </c>
      <c r="DA252" s="158">
        <f t="shared" si="523"/>
        <v>-6.1973605568711378E-2</v>
      </c>
      <c r="DB252" s="159">
        <f t="shared" si="524"/>
        <v>30.637664644224348</v>
      </c>
      <c r="DC252" s="143">
        <f t="shared" si="525"/>
        <v>0.25705577283051895</v>
      </c>
      <c r="DD252" s="142">
        <f t="shared" si="526"/>
        <v>41.057750011840248</v>
      </c>
      <c r="DE252" s="24">
        <f t="shared" si="527"/>
        <v>34.538657011364272</v>
      </c>
      <c r="DF252" s="158">
        <f t="shared" si="528"/>
        <v>-5.9388927428401378E-2</v>
      </c>
      <c r="DG252" s="159">
        <f t="shared" si="529"/>
        <v>32.487443216641914</v>
      </c>
      <c r="DH252" s="143">
        <f t="shared" si="530"/>
        <v>0.22622858441426485</v>
      </c>
      <c r="DI252" s="142">
        <f t="shared" si="531"/>
        <v>42.352288494615031</v>
      </c>
      <c r="DJ252" s="24">
        <f t="shared" si="532"/>
        <v>36.415477611611884</v>
      </c>
      <c r="DK252" s="158">
        <f t="shared" si="533"/>
        <v>-5.6804249288091357E-2</v>
      </c>
      <c r="DL252" s="159">
        <f t="shared" si="534"/>
        <v>34.346923743416973</v>
      </c>
      <c r="DM252" s="143">
        <f t="shared" si="535"/>
        <v>0.19540139599801065</v>
      </c>
      <c r="DN252" s="142">
        <f t="shared" si="536"/>
        <v>43.531112772855153</v>
      </c>
      <c r="DO252" s="51" t="e">
        <v>#REF!</v>
      </c>
      <c r="DP252" s="80" t="e">
        <f t="shared" si="537"/>
        <v>#REF!</v>
      </c>
      <c r="DQ252" s="15"/>
      <c r="DR252">
        <v>70.709999999999994</v>
      </c>
      <c r="DS252" s="135">
        <f t="shared" si="538"/>
        <v>51318</v>
      </c>
      <c r="DT252" s="108">
        <f t="shared" si="539"/>
        <v>-17.448134107959326</v>
      </c>
      <c r="DU252" s="158">
        <f t="shared" si="540"/>
        <v>0</v>
      </c>
      <c r="DV252" s="159">
        <f t="shared" si="541"/>
        <v>-17.448134107959326</v>
      </c>
      <c r="DW252" s="141"/>
      <c r="DX252" s="142"/>
      <c r="DY252" s="24">
        <f t="shared" si="542"/>
        <v>-6.2114733171423282</v>
      </c>
      <c r="DZ252" s="158">
        <f t="shared" si="543"/>
        <v>0</v>
      </c>
      <c r="EA252" s="159">
        <f t="shared" si="544"/>
        <v>-6.2114733171423282</v>
      </c>
      <c r="EB252" s="143"/>
      <c r="EC252" s="142"/>
      <c r="ED252" s="24">
        <f t="shared" si="545"/>
        <v>5.0251874736746727</v>
      </c>
      <c r="EE252" s="158">
        <f t="shared" si="546"/>
        <v>0</v>
      </c>
      <c r="EF252" s="159">
        <f t="shared" si="547"/>
        <v>5.0251874736746727</v>
      </c>
      <c r="EG252" s="143"/>
      <c r="EH252" s="142"/>
      <c r="EI252" s="24">
        <f t="shared" si="548"/>
        <v>16.261848264491672</v>
      </c>
      <c r="EJ252" s="158">
        <f t="shared" si="549"/>
        <v>0</v>
      </c>
      <c r="EK252" s="159">
        <f t="shared" si="550"/>
        <v>16.261848264491672</v>
      </c>
      <c r="EL252" s="143"/>
      <c r="EM252" s="142"/>
      <c r="EN252" s="24">
        <f t="shared" si="551"/>
        <v>27.498509055308677</v>
      </c>
      <c r="EO252" s="158">
        <f t="shared" si="552"/>
        <v>0</v>
      </c>
      <c r="EP252" s="159">
        <f t="shared" si="553"/>
        <v>27.498509055308677</v>
      </c>
      <c r="EQ252" s="143"/>
      <c r="ER252" s="142"/>
      <c r="ES252" s="51"/>
      <c r="ET252" s="80"/>
      <c r="EU252" s="67"/>
      <c r="EV252" s="34"/>
    </row>
    <row r="253" spans="1:152" ht="16" thickBot="1">
      <c r="A253">
        <f t="shared" si="585"/>
        <v>2040</v>
      </c>
      <c r="B253" s="13">
        <v>51349</v>
      </c>
      <c r="C253" s="20">
        <f t="shared" si="436"/>
        <v>3.6267268666005985</v>
      </c>
      <c r="D253" s="108">
        <f t="shared" si="437"/>
        <v>21.414793891763004</v>
      </c>
      <c r="E253" s="158">
        <f t="shared" si="586"/>
        <v>-0.16239874618416067</v>
      </c>
      <c r="F253" s="159">
        <f t="shared" si="587"/>
        <v>17.937058213948468</v>
      </c>
      <c r="G253" s="141">
        <f t="shared" si="588"/>
        <v>0.36461538207940547</v>
      </c>
      <c r="H253" s="80">
        <f t="shared" si="589"/>
        <v>29.222957148759892</v>
      </c>
      <c r="I253" s="24">
        <f t="shared" si="440"/>
        <v>27.941982111906935</v>
      </c>
      <c r="J253" s="158">
        <f t="shared" si="590"/>
        <v>-0.17743159716882898</v>
      </c>
      <c r="K253" s="159">
        <f t="shared" si="591"/>
        <v>22.98419159772844</v>
      </c>
      <c r="L253" s="143">
        <f t="shared" si="592"/>
        <v>0.337893218924745</v>
      </c>
      <c r="M253" s="142">
        <f t="shared" si="593"/>
        <v>37.383388390836814</v>
      </c>
      <c r="N253" s="24">
        <f t="shared" si="570"/>
        <v>34.469170332050865</v>
      </c>
      <c r="O253" s="158">
        <f t="shared" si="594"/>
        <v>-0.19246444815349728</v>
      </c>
      <c r="P253" s="159">
        <f t="shared" si="595"/>
        <v>27.835080485783795</v>
      </c>
      <c r="Q253" s="143">
        <f t="shared" si="596"/>
        <v>0.31117105577008453</v>
      </c>
      <c r="R253" s="142">
        <f t="shared" si="597"/>
        <v>45.194978455794001</v>
      </c>
      <c r="S253" s="24">
        <f t="shared" si="575"/>
        <v>40.996358552194806</v>
      </c>
      <c r="T253" s="158">
        <f t="shared" si="598"/>
        <v>-0.20749729913816561</v>
      </c>
      <c r="U253" s="159">
        <f t="shared" si="599"/>
        <v>32.489724878114544</v>
      </c>
      <c r="V253" s="143">
        <f t="shared" si="600"/>
        <v>0.28444889261542405</v>
      </c>
      <c r="W253" s="142">
        <f t="shared" si="601"/>
        <v>52.657727343631485</v>
      </c>
      <c r="X253" s="24">
        <f t="shared" si="580"/>
        <v>47.523546772338733</v>
      </c>
      <c r="Y253" s="158">
        <f t="shared" si="602"/>
        <v>-0.22253015012283395</v>
      </c>
      <c r="Z253" s="159">
        <f t="shared" si="603"/>
        <v>36.948124774720675</v>
      </c>
      <c r="AA253" s="143">
        <f t="shared" si="604"/>
        <v>0.25772672946076364</v>
      </c>
      <c r="AB253" s="142">
        <f t="shared" si="605"/>
        <v>59.771635054349225</v>
      </c>
      <c r="AC253" s="144" t="e">
        <v>#REF!</v>
      </c>
      <c r="AD253" s="80" t="e">
        <f t="shared" si="457"/>
        <v>#REF!</v>
      </c>
      <c r="AE253">
        <v>49.84</v>
      </c>
      <c r="AG253" s="135">
        <f t="shared" si="606"/>
        <v>51349</v>
      </c>
      <c r="AH253" s="108">
        <f t="shared" si="459"/>
        <v>28.349725697632557</v>
      </c>
      <c r="AI253" s="158">
        <f t="shared" si="460"/>
        <v>-8.2417286601421211E-2</v>
      </c>
      <c r="AJ253" s="159">
        <f t="shared" si="461"/>
        <v>26.013218229739099</v>
      </c>
      <c r="AK253" s="143">
        <f t="shared" si="462"/>
        <v>0.24569270969323947</v>
      </c>
      <c r="AL253" s="142">
        <f t="shared" si="463"/>
        <v>35.315046623343967</v>
      </c>
      <c r="AM253" s="24">
        <f t="shared" si="464"/>
        <v>30.100697272731249</v>
      </c>
      <c r="AN253" s="158">
        <f t="shared" si="465"/>
        <v>-9.5062618348877928E-2</v>
      </c>
      <c r="AO253" s="159">
        <f t="shared" si="466"/>
        <v>27.239246175858487</v>
      </c>
      <c r="AP253" s="143">
        <f t="shared" si="467"/>
        <v>0.22480883996733331</v>
      </c>
      <c r="AQ253" s="142">
        <f t="shared" si="468"/>
        <v>36.86760010882184</v>
      </c>
      <c r="AR253" s="24">
        <f t="shared" si="469"/>
        <v>31.851668847829938</v>
      </c>
      <c r="AS253" s="158">
        <f t="shared" si="470"/>
        <v>-0.10770795009633459</v>
      </c>
      <c r="AT253" s="159">
        <f t="shared" si="471"/>
        <v>28.420990889082894</v>
      </c>
      <c r="AU253" s="143">
        <f t="shared" si="472"/>
        <v>0.20392497024142714</v>
      </c>
      <c r="AV253" s="142">
        <f t="shared" si="473"/>
        <v>38.347019469763453</v>
      </c>
      <c r="AW253" s="24">
        <f t="shared" si="474"/>
        <v>33.602640422928623</v>
      </c>
      <c r="AX253" s="158">
        <f t="shared" si="475"/>
        <v>-0.12035328184379125</v>
      </c>
      <c r="AY253" s="159">
        <f t="shared" si="476"/>
        <v>29.558452369412322</v>
      </c>
      <c r="AZ253" s="143">
        <f t="shared" si="477"/>
        <v>0.18304110051552108</v>
      </c>
      <c r="BA253" s="142">
        <f t="shared" si="478"/>
        <v>39.753304706168812</v>
      </c>
      <c r="BB253" s="24">
        <f t="shared" si="455"/>
        <v>35.353611998027311</v>
      </c>
      <c r="BC253" s="158">
        <f t="shared" si="479"/>
        <v>-0.13299861359124793</v>
      </c>
      <c r="BD253" s="159">
        <f t="shared" si="480"/>
        <v>30.65163061684677</v>
      </c>
      <c r="BE253" s="143">
        <f t="shared" si="481"/>
        <v>0.16215723078961491</v>
      </c>
      <c r="BF253" s="142">
        <f t="shared" si="482"/>
        <v>41.086455818037926</v>
      </c>
      <c r="BG253" s="153" t="e">
        <v>#REF!</v>
      </c>
      <c r="BH253" s="80" t="e">
        <f t="shared" si="483"/>
        <v>#REF!</v>
      </c>
      <c r="BI253" s="24">
        <v>57.68</v>
      </c>
      <c r="BJ253" s="154">
        <v>86.97</v>
      </c>
      <c r="BK253" s="135">
        <f t="shared" si="484"/>
        <v>51349</v>
      </c>
      <c r="BL253" s="108">
        <f t="shared" si="485"/>
        <v>26.15878915134256</v>
      </c>
      <c r="BM253" s="158">
        <f t="shared" si="486"/>
        <v>-0.23835328331833261</v>
      </c>
      <c r="BN253" s="159">
        <f t="shared" si="487"/>
        <v>19.923755869488083</v>
      </c>
      <c r="BO253" s="141">
        <f t="shared" si="488"/>
        <v>0.2178827577534749</v>
      </c>
      <c r="BP253" s="142">
        <f t="shared" si="489"/>
        <v>31.858338271128762</v>
      </c>
      <c r="BQ253" s="24">
        <f t="shared" si="490"/>
        <v>28.131317362192707</v>
      </c>
      <c r="BR253" s="158">
        <f t="shared" si="491"/>
        <v>-0.24055153081947139</v>
      </c>
      <c r="BS253" s="159">
        <f t="shared" si="492"/>
        <v>21.364285906748876</v>
      </c>
      <c r="BT253" s="143">
        <f t="shared" si="493"/>
        <v>0.19940420540397791</v>
      </c>
      <c r="BU253" s="142">
        <f t="shared" si="494"/>
        <v>33.740820347767873</v>
      </c>
      <c r="BV253" s="24">
        <f t="shared" si="495"/>
        <v>30.103845573042854</v>
      </c>
      <c r="BW253" s="158">
        <f t="shared" si="496"/>
        <v>-0.24274977832061015</v>
      </c>
      <c r="BX253" s="159">
        <f t="shared" si="497"/>
        <v>22.796143733588821</v>
      </c>
      <c r="BY253" s="143">
        <f t="shared" si="498"/>
        <v>0.18092565305448088</v>
      </c>
      <c r="BZ253" s="142">
        <f t="shared" si="499"/>
        <v>35.550403492796875</v>
      </c>
      <c r="CA253" s="24">
        <f t="shared" si="500"/>
        <v>32.076373783892997</v>
      </c>
      <c r="CB253" s="158">
        <f t="shared" si="501"/>
        <v>-0.2449480258217489</v>
      </c>
      <c r="CC253" s="159">
        <f t="shared" si="502"/>
        <v>24.219329350007907</v>
      </c>
      <c r="CD253" s="143">
        <f t="shared" si="503"/>
        <v>0.16244710070498392</v>
      </c>
      <c r="CE253" s="142">
        <f t="shared" si="504"/>
        <v>37.287087706215772</v>
      </c>
      <c r="CF253" s="24">
        <f t="shared" si="505"/>
        <v>34.048901994743147</v>
      </c>
      <c r="CG253" s="158">
        <f t="shared" si="506"/>
        <v>-0.24714627332288769</v>
      </c>
      <c r="CH253" s="159">
        <f t="shared" si="507"/>
        <v>25.633842756006139</v>
      </c>
      <c r="CI253" s="143">
        <f t="shared" si="508"/>
        <v>0.14396854835548684</v>
      </c>
      <c r="CJ253" s="142">
        <f t="shared" si="509"/>
        <v>38.950872988024557</v>
      </c>
      <c r="CK253" s="15" t="e">
        <v>#REF!</v>
      </c>
      <c r="CL253" s="80" t="e">
        <f t="shared" si="510"/>
        <v>#REF!</v>
      </c>
      <c r="CM253" s="15"/>
      <c r="CN253" s="34">
        <v>78.7</v>
      </c>
      <c r="CO253" s="135">
        <f t="shared" si="511"/>
        <v>51349</v>
      </c>
      <c r="CP253" s="108">
        <f t="shared" si="512"/>
        <v>29.272049146563813</v>
      </c>
      <c r="CQ253" s="158">
        <f t="shared" si="513"/>
        <v>-6.664187756116241E-2</v>
      </c>
      <c r="CR253" s="159">
        <f t="shared" si="514"/>
        <v>27.321304831374182</v>
      </c>
      <c r="CS253" s="141">
        <f t="shared" si="515"/>
        <v>0.31273376926853919</v>
      </c>
      <c r="CT253" s="142">
        <f t="shared" si="516"/>
        <v>38.426407410382645</v>
      </c>
      <c r="CU253" s="24">
        <f t="shared" si="517"/>
        <v>31.172492410124804</v>
      </c>
      <c r="CV253" s="158">
        <f t="shared" si="518"/>
        <v>-6.4024667285669121E-2</v>
      </c>
      <c r="CW253" s="159">
        <f t="shared" si="519"/>
        <v>29.176683955101517</v>
      </c>
      <c r="CX253" s="143">
        <f t="shared" si="520"/>
        <v>0.28151857344616471</v>
      </c>
      <c r="CY253" s="142">
        <f t="shared" si="521"/>
        <v>39.948128004184532</v>
      </c>
      <c r="CZ253" s="24">
        <f t="shared" si="522"/>
        <v>33.072935673685784</v>
      </c>
      <c r="DA253" s="158">
        <f t="shared" si="523"/>
        <v>-6.1407457010175859E-2</v>
      </c>
      <c r="DB253" s="159">
        <f t="shared" si="524"/>
        <v>31.042010798103611</v>
      </c>
      <c r="DC253" s="143">
        <f t="shared" si="525"/>
        <v>0.2503033776237904</v>
      </c>
      <c r="DD253" s="142">
        <f t="shared" si="526"/>
        <v>41.351203180743688</v>
      </c>
      <c r="DE253" s="24">
        <f t="shared" si="527"/>
        <v>34.973378937246764</v>
      </c>
      <c r="DF253" s="158">
        <f t="shared" si="528"/>
        <v>-5.879024673468259E-2</v>
      </c>
      <c r="DG253" s="159">
        <f t="shared" si="529"/>
        <v>32.917285360380475</v>
      </c>
      <c r="DH253" s="143">
        <f t="shared" si="530"/>
        <v>0.21908818180141609</v>
      </c>
      <c r="DI253" s="142">
        <f t="shared" si="531"/>
        <v>42.635632940060098</v>
      </c>
      <c r="DJ253" s="24">
        <f t="shared" si="532"/>
        <v>36.873822200807751</v>
      </c>
      <c r="DK253" s="158">
        <f t="shared" si="533"/>
        <v>-5.6173036459189314E-2</v>
      </c>
      <c r="DL253" s="159">
        <f t="shared" si="534"/>
        <v>34.80250764193211</v>
      </c>
      <c r="DM253" s="143">
        <f t="shared" si="535"/>
        <v>0.18787298597904167</v>
      </c>
      <c r="DN253" s="142">
        <f t="shared" si="536"/>
        <v>43.801417282133777</v>
      </c>
      <c r="DO253" s="51" t="e">
        <v>#REF!</v>
      </c>
      <c r="DP253" s="80" t="e">
        <f t="shared" si="537"/>
        <v>#REF!</v>
      </c>
      <c r="DQ253" s="15"/>
      <c r="DR253">
        <v>105.06</v>
      </c>
      <c r="DS253" s="135">
        <f t="shared" si="538"/>
        <v>51349</v>
      </c>
      <c r="DT253" s="108">
        <f t="shared" si="539"/>
        <v>-17.667745613408783</v>
      </c>
      <c r="DU253" s="158">
        <f t="shared" si="540"/>
        <v>0</v>
      </c>
      <c r="DV253" s="159">
        <f t="shared" si="541"/>
        <v>-17.667745613408783</v>
      </c>
      <c r="DW253" s="141"/>
      <c r="DX253" s="142"/>
      <c r="DY253" s="24">
        <f t="shared" si="542"/>
        <v>-6.289654227364383</v>
      </c>
      <c r="DZ253" s="158">
        <f t="shared" si="543"/>
        <v>0</v>
      </c>
      <c r="EA253" s="159">
        <f t="shared" si="544"/>
        <v>-6.289654227364383</v>
      </c>
      <c r="EB253" s="143"/>
      <c r="EC253" s="142"/>
      <c r="ED253" s="24">
        <f t="shared" si="545"/>
        <v>5.0884371586800174</v>
      </c>
      <c r="EE253" s="158">
        <f t="shared" si="546"/>
        <v>0</v>
      </c>
      <c r="EF253" s="159">
        <f t="shared" si="547"/>
        <v>5.0884371586800174</v>
      </c>
      <c r="EG253" s="143"/>
      <c r="EH253" s="142"/>
      <c r="EI253" s="24">
        <f t="shared" si="548"/>
        <v>16.466528544724419</v>
      </c>
      <c r="EJ253" s="158">
        <f t="shared" si="549"/>
        <v>0</v>
      </c>
      <c r="EK253" s="159">
        <f t="shared" si="550"/>
        <v>16.466528544724419</v>
      </c>
      <c r="EL253" s="143"/>
      <c r="EM253" s="142"/>
      <c r="EN253" s="24">
        <f t="shared" si="551"/>
        <v>27.844619930768818</v>
      </c>
      <c r="EO253" s="158">
        <f t="shared" si="552"/>
        <v>0</v>
      </c>
      <c r="EP253" s="159">
        <f t="shared" si="553"/>
        <v>27.844619930768818</v>
      </c>
      <c r="EQ253" s="143"/>
      <c r="ER253" s="142"/>
      <c r="ES253" s="51"/>
      <c r="ET253" s="80"/>
      <c r="EU253" s="67"/>
      <c r="EV253" s="34"/>
    </row>
    <row r="254" spans="1:152" ht="16" thickBot="1">
      <c r="A254">
        <f t="shared" si="585"/>
        <v>2040</v>
      </c>
      <c r="B254" s="13">
        <v>51380</v>
      </c>
      <c r="C254" s="20">
        <f t="shared" si="436"/>
        <v>3.6436320570912795</v>
      </c>
      <c r="D254" s="108">
        <f t="shared" si="437"/>
        <v>21.514614248623307</v>
      </c>
      <c r="E254" s="158">
        <f t="shared" si="586"/>
        <v>-0.16262864372952121</v>
      </c>
      <c r="F254" s="159">
        <f t="shared" si="587"/>
        <v>18.015721713005867</v>
      </c>
      <c r="G254" s="141">
        <f t="shared" si="588"/>
        <v>0.36420671976230767</v>
      </c>
      <c r="H254" s="80">
        <f t="shared" si="589"/>
        <v>29.350381331065808</v>
      </c>
      <c r="I254" s="24">
        <f t="shared" si="440"/>
        <v>28.072227522621237</v>
      </c>
      <c r="J254" s="158">
        <f t="shared" si="590"/>
        <v>-0.17773156704631199</v>
      </c>
      <c r="K254" s="159">
        <f t="shared" si="591"/>
        <v>23.082906534545156</v>
      </c>
      <c r="L254" s="143">
        <f t="shared" si="592"/>
        <v>0.33735999711500586</v>
      </c>
      <c r="M254" s="142">
        <f t="shared" si="593"/>
        <v>37.542674118664529</v>
      </c>
      <c r="N254" s="24">
        <f t="shared" si="570"/>
        <v>34.629840796619163</v>
      </c>
      <c r="O254" s="158">
        <f t="shared" si="594"/>
        <v>-0.19283449036310274</v>
      </c>
      <c r="P254" s="159">
        <f t="shared" si="595"/>
        <v>27.952013095247722</v>
      </c>
      <c r="Q254" s="143">
        <f t="shared" si="596"/>
        <v>0.31051327446770405</v>
      </c>
      <c r="R254" s="142">
        <f t="shared" si="597"/>
        <v>45.382866056672661</v>
      </c>
      <c r="S254" s="24">
        <f t="shared" si="575"/>
        <v>41.1874540706171</v>
      </c>
      <c r="T254" s="158">
        <f t="shared" si="598"/>
        <v>-0.20793741367989349</v>
      </c>
      <c r="U254" s="159">
        <f t="shared" si="599"/>
        <v>32.623041395113582</v>
      </c>
      <c r="V254" s="143">
        <f t="shared" si="600"/>
        <v>0.28366655182040218</v>
      </c>
      <c r="W254" s="142">
        <f t="shared" si="601"/>
        <v>52.870957145090244</v>
      </c>
      <c r="X254" s="24">
        <f t="shared" si="580"/>
        <v>47.745067344615023</v>
      </c>
      <c r="Y254" s="158">
        <f t="shared" si="602"/>
        <v>-0.22304033699668424</v>
      </c>
      <c r="Z254" s="159">
        <f t="shared" si="603"/>
        <v>37.095991434142704</v>
      </c>
      <c r="AA254" s="143">
        <f t="shared" si="604"/>
        <v>0.25681982917310042</v>
      </c>
      <c r="AB254" s="142">
        <f t="shared" si="605"/>
        <v>60.006947383917236</v>
      </c>
      <c r="AC254" s="144" t="e">
        <v>#REF!</v>
      </c>
      <c r="AD254" s="80" t="e">
        <f t="shared" si="457"/>
        <v>#REF!</v>
      </c>
      <c r="AE254">
        <v>38.53</v>
      </c>
      <c r="AG254" s="135">
        <f t="shared" si="606"/>
        <v>51380</v>
      </c>
      <c r="AH254" s="108">
        <f t="shared" si="459"/>
        <v>28.48187171548977</v>
      </c>
      <c r="AI254" s="158">
        <f t="shared" si="460"/>
        <v>-8.3371631182837733E-2</v>
      </c>
      <c r="AJ254" s="159">
        <f t="shared" si="461"/>
        <v>26.107291611429059</v>
      </c>
      <c r="AK254" s="143">
        <f t="shared" si="462"/>
        <v>0.24411660174210281</v>
      </c>
      <c r="AL254" s="142">
        <f t="shared" si="463"/>
        <v>35.434769449929647</v>
      </c>
      <c r="AM254" s="24">
        <f t="shared" si="464"/>
        <v>30.241005059894391</v>
      </c>
      <c r="AN254" s="158">
        <f t="shared" si="465"/>
        <v>-9.6075906366034594E-2</v>
      </c>
      <c r="AO254" s="159">
        <f t="shared" si="466"/>
        <v>27.3355730893452</v>
      </c>
      <c r="AP254" s="143">
        <f t="shared" si="467"/>
        <v>0.22313538644569059</v>
      </c>
      <c r="AQ254" s="142">
        <f t="shared" si="468"/>
        <v>36.988843410440012</v>
      </c>
      <c r="AR254" s="24">
        <f t="shared" si="469"/>
        <v>32.000138404299008</v>
      </c>
      <c r="AS254" s="158">
        <f t="shared" si="470"/>
        <v>-0.10878018154923146</v>
      </c>
      <c r="AT254" s="159">
        <f t="shared" si="471"/>
        <v>28.519157539078829</v>
      </c>
      <c r="AU254" s="143">
        <f t="shared" si="472"/>
        <v>0.20215417114927836</v>
      </c>
      <c r="AV254" s="142">
        <f t="shared" si="473"/>
        <v>38.469099860082267</v>
      </c>
      <c r="AW254" s="24">
        <f t="shared" si="474"/>
        <v>33.759271748703625</v>
      </c>
      <c r="AX254" s="158">
        <f t="shared" si="475"/>
        <v>-0.12148445673242829</v>
      </c>
      <c r="AY254" s="159">
        <f t="shared" si="476"/>
        <v>29.658044960629951</v>
      </c>
      <c r="AZ254" s="143">
        <f t="shared" si="477"/>
        <v>0.18117295585286614</v>
      </c>
      <c r="BA254" s="142">
        <f t="shared" si="478"/>
        <v>39.875538798856418</v>
      </c>
      <c r="BB254" s="24">
        <f t="shared" si="455"/>
        <v>35.518405093108242</v>
      </c>
      <c r="BC254" s="158">
        <f t="shared" si="479"/>
        <v>-0.13418873191562514</v>
      </c>
      <c r="BD254" s="159">
        <f t="shared" si="480"/>
        <v>30.752235353998564</v>
      </c>
      <c r="BE254" s="143">
        <f t="shared" si="481"/>
        <v>0.16019174055645391</v>
      </c>
      <c r="BF254" s="142">
        <f t="shared" si="482"/>
        <v>41.208160226762466</v>
      </c>
      <c r="BG254" s="153" t="e">
        <v>#REF!</v>
      </c>
      <c r="BH254" s="80" t="e">
        <f t="shared" si="483"/>
        <v>#REF!</v>
      </c>
      <c r="BI254" s="24">
        <v>32.26</v>
      </c>
      <c r="BJ254" s="154">
        <v>45.94</v>
      </c>
      <c r="BK254" s="135">
        <f t="shared" si="484"/>
        <v>51380</v>
      </c>
      <c r="BL254" s="108">
        <f t="shared" si="485"/>
        <v>26.280722599841678</v>
      </c>
      <c r="BM254" s="158">
        <f t="shared" si="486"/>
        <v>-0.23848916978981324</v>
      </c>
      <c r="BN254" s="159">
        <f t="shared" si="487"/>
        <v>20.013054885529051</v>
      </c>
      <c r="BO254" s="141">
        <f t="shared" si="488"/>
        <v>0.21674049089064787</v>
      </c>
      <c r="BP254" s="142">
        <f t="shared" si="489"/>
        <v>31.976819317092307</v>
      </c>
      <c r="BQ254" s="24">
        <f t="shared" si="490"/>
        <v>28.262445317578941</v>
      </c>
      <c r="BR254" s="158">
        <f t="shared" si="491"/>
        <v>-0.24069766393871989</v>
      </c>
      <c r="BS254" s="159">
        <f t="shared" si="492"/>
        <v>21.459740752441874</v>
      </c>
      <c r="BT254" s="143">
        <f t="shared" si="493"/>
        <v>0.19817580482914265</v>
      </c>
      <c r="BU254" s="142">
        <f t="shared" si="494"/>
        <v>33.863378164829783</v>
      </c>
      <c r="BV254" s="24">
        <f t="shared" si="495"/>
        <v>30.244168035316211</v>
      </c>
      <c r="BW254" s="158">
        <f t="shared" si="496"/>
        <v>-0.24290615808762656</v>
      </c>
      <c r="BX254" s="159">
        <f t="shared" si="497"/>
        <v>22.897673373300947</v>
      </c>
      <c r="BY254" s="143">
        <f t="shared" si="498"/>
        <v>0.17961111876763741</v>
      </c>
      <c r="BZ254" s="142">
        <f t="shared" si="499"/>
        <v>35.676356892335775</v>
      </c>
      <c r="CA254" s="24">
        <f t="shared" si="500"/>
        <v>32.225890753053477</v>
      </c>
      <c r="CB254" s="158">
        <f t="shared" si="501"/>
        <v>-0.24511465223653323</v>
      </c>
      <c r="CC254" s="159">
        <f t="shared" si="502"/>
        <v>24.326852748106262</v>
      </c>
      <c r="CD254" s="143">
        <f t="shared" si="503"/>
        <v>0.16104643270613217</v>
      </c>
      <c r="CE254" s="142">
        <f t="shared" si="504"/>
        <v>37.41575549961027</v>
      </c>
      <c r="CF254" s="24">
        <f t="shared" si="505"/>
        <v>34.207613470790747</v>
      </c>
      <c r="CG254" s="158">
        <f t="shared" si="506"/>
        <v>-0.24732314638543987</v>
      </c>
      <c r="CH254" s="159">
        <f t="shared" si="507"/>
        <v>25.747278876857823</v>
      </c>
      <c r="CI254" s="143">
        <f t="shared" si="508"/>
        <v>0.14248174664462693</v>
      </c>
      <c r="CJ254" s="142">
        <f t="shared" si="509"/>
        <v>39.081573986653282</v>
      </c>
      <c r="CK254" s="15" t="e">
        <v>#REF!</v>
      </c>
      <c r="CL254" s="80" t="e">
        <f t="shared" si="510"/>
        <v>#REF!</v>
      </c>
      <c r="CM254" s="15"/>
      <c r="CN254" s="34">
        <v>45.95</v>
      </c>
      <c r="CO254" s="135">
        <f t="shared" si="511"/>
        <v>51380</v>
      </c>
      <c r="CP254" s="108">
        <f t="shared" si="512"/>
        <v>29.408494372542208</v>
      </c>
      <c r="CQ254" s="158">
        <f t="shared" si="513"/>
        <v>-6.6453970953099017E-2</v>
      </c>
      <c r="CR254" s="159">
        <f t="shared" si="514"/>
        <v>27.454183141734912</v>
      </c>
      <c r="CS254" s="141">
        <f t="shared" si="515"/>
        <v>0.31049262662060606</v>
      </c>
      <c r="CT254" s="142">
        <f t="shared" si="516"/>
        <v>38.539615035230149</v>
      </c>
      <c r="CU254" s="24">
        <f t="shared" si="517"/>
        <v>31.317796134845715</v>
      </c>
      <c r="CV254" s="158">
        <f t="shared" si="518"/>
        <v>-6.3824561126912011E-2</v>
      </c>
      <c r="CW254" s="159">
        <f t="shared" si="519"/>
        <v>29.318951541077084</v>
      </c>
      <c r="CX254" s="143">
        <f t="shared" si="520"/>
        <v>0.27913192802093645</v>
      </c>
      <c r="CY254" s="142">
        <f t="shared" si="521"/>
        <v>40.059592951331837</v>
      </c>
      <c r="CZ254" s="24">
        <f t="shared" si="522"/>
        <v>33.227097897149207</v>
      </c>
      <c r="DA254" s="158">
        <f t="shared" si="523"/>
        <v>-6.1195151300725031E-2</v>
      </c>
      <c r="DB254" s="159">
        <f t="shared" si="524"/>
        <v>31.193760614049157</v>
      </c>
      <c r="DC254" s="143">
        <f t="shared" si="525"/>
        <v>0.24777122942126717</v>
      </c>
      <c r="DD254" s="142">
        <f t="shared" si="526"/>
        <v>41.459816793226665</v>
      </c>
      <c r="DE254" s="24">
        <f t="shared" si="527"/>
        <v>35.136399659452707</v>
      </c>
      <c r="DF254" s="158">
        <f t="shared" si="528"/>
        <v>-5.8565741474538031E-2</v>
      </c>
      <c r="DG254" s="159">
        <f t="shared" si="529"/>
        <v>33.078610360651155</v>
      </c>
      <c r="DH254" s="143">
        <f t="shared" si="530"/>
        <v>0.21641053082159767</v>
      </c>
      <c r="DI254" s="142">
        <f t="shared" si="531"/>
        <v>42.740286560914669</v>
      </c>
      <c r="DJ254" s="24">
        <f t="shared" si="532"/>
        <v>37.045701421756213</v>
      </c>
      <c r="DK254" s="158">
        <f t="shared" si="533"/>
        <v>-5.5936331648351031E-2</v>
      </c>
      <c r="DL254" s="159">
        <f t="shared" si="534"/>
        <v>34.973500780883072</v>
      </c>
      <c r="DM254" s="143">
        <f t="shared" si="535"/>
        <v>0.18504983222192806</v>
      </c>
      <c r="DN254" s="142">
        <f t="shared" si="536"/>
        <v>43.901002254395841</v>
      </c>
      <c r="DO254" s="51" t="e">
        <v>#REF!</v>
      </c>
      <c r="DP254" s="80" t="e">
        <f t="shared" si="537"/>
        <v>#REF!</v>
      </c>
      <c r="DQ254" s="15"/>
      <c r="DR254">
        <v>61.02</v>
      </c>
      <c r="DS254" s="135">
        <f t="shared" si="538"/>
        <v>51380</v>
      </c>
      <c r="DT254" s="108">
        <f t="shared" si="539"/>
        <v>-17.750099927952331</v>
      </c>
      <c r="DU254" s="158">
        <f t="shared" si="540"/>
        <v>0</v>
      </c>
      <c r="DV254" s="159">
        <f t="shared" si="541"/>
        <v>-17.750099927952331</v>
      </c>
      <c r="DW254" s="141"/>
      <c r="DX254" s="142"/>
      <c r="DY254" s="24">
        <f t="shared" si="542"/>
        <v>-6.3189720686976552</v>
      </c>
      <c r="DZ254" s="158">
        <f t="shared" si="543"/>
        <v>0</v>
      </c>
      <c r="EA254" s="159">
        <f t="shared" si="544"/>
        <v>-6.3189720686976552</v>
      </c>
      <c r="EB254" s="143"/>
      <c r="EC254" s="142"/>
      <c r="ED254" s="24">
        <f t="shared" si="545"/>
        <v>5.112155790557023</v>
      </c>
      <c r="EE254" s="158">
        <f t="shared" si="546"/>
        <v>0</v>
      </c>
      <c r="EF254" s="159">
        <f t="shared" si="547"/>
        <v>5.112155790557023</v>
      </c>
      <c r="EG254" s="143"/>
      <c r="EH254" s="142"/>
      <c r="EI254" s="24">
        <f t="shared" si="548"/>
        <v>16.543283649811698</v>
      </c>
      <c r="EJ254" s="158">
        <f t="shared" si="549"/>
        <v>0</v>
      </c>
      <c r="EK254" s="159">
        <f t="shared" si="550"/>
        <v>16.543283649811698</v>
      </c>
      <c r="EL254" s="143"/>
      <c r="EM254" s="142"/>
      <c r="EN254" s="24">
        <f t="shared" si="551"/>
        <v>27.974411509066378</v>
      </c>
      <c r="EO254" s="158">
        <f t="shared" si="552"/>
        <v>0</v>
      </c>
      <c r="EP254" s="159">
        <f t="shared" si="553"/>
        <v>27.974411509066378</v>
      </c>
      <c r="EQ254" s="143"/>
      <c r="ER254" s="142"/>
      <c r="ES254" s="51"/>
      <c r="ET254" s="80"/>
      <c r="EU254" s="67"/>
      <c r="EV254" s="34"/>
    </row>
    <row r="255" spans="1:152" ht="16" thickBot="1">
      <c r="A255">
        <f t="shared" si="585"/>
        <v>2040</v>
      </c>
      <c r="B255" s="13">
        <v>51410</v>
      </c>
      <c r="C255" s="20">
        <f t="shared" si="436"/>
        <v>3.6954746412626984</v>
      </c>
      <c r="D255" s="108">
        <f t="shared" si="437"/>
        <v>21.82073000966156</v>
      </c>
      <c r="E255" s="158">
        <f t="shared" si="586"/>
        <v>-0.16333366286862686</v>
      </c>
      <c r="F255" s="159">
        <f t="shared" si="587"/>
        <v>18.256670250716169</v>
      </c>
      <c r="G255" s="141">
        <f t="shared" si="588"/>
        <v>0.36295348865654109</v>
      </c>
      <c r="H255" s="80">
        <f t="shared" si="589"/>
        <v>29.740640091700701</v>
      </c>
      <c r="I255" s="24">
        <f t="shared" si="440"/>
        <v>28.471646782145076</v>
      </c>
      <c r="J255" s="158">
        <f t="shared" si="590"/>
        <v>-0.17865147467059311</v>
      </c>
      <c r="K255" s="159">
        <f t="shared" si="591"/>
        <v>23.385145098214608</v>
      </c>
      <c r="L255" s="143">
        <f t="shared" si="592"/>
        <v>0.33572478356513913</v>
      </c>
      <c r="M255" s="142">
        <f t="shared" si="593"/>
        <v>38.030284235823821</v>
      </c>
      <c r="N255" s="24">
        <f t="shared" si="570"/>
        <v>35.122563554628591</v>
      </c>
      <c r="O255" s="158">
        <f t="shared" si="594"/>
        <v>-0.19396928647255937</v>
      </c>
      <c r="P255" s="159">
        <f t="shared" si="595"/>
        <v>28.309864962850163</v>
      </c>
      <c r="Q255" s="143">
        <f t="shared" si="596"/>
        <v>0.30849607847373717</v>
      </c>
      <c r="R255" s="142">
        <f t="shared" si="597"/>
        <v>45.957736677176115</v>
      </c>
      <c r="S255" s="24">
        <f t="shared" si="575"/>
        <v>41.773480327112111</v>
      </c>
      <c r="T255" s="158">
        <f t="shared" si="598"/>
        <v>-0.20928709827452563</v>
      </c>
      <c r="U255" s="159">
        <f t="shared" si="599"/>
        <v>33.030829844622836</v>
      </c>
      <c r="V255" s="143">
        <f t="shared" si="600"/>
        <v>0.2812673733823351</v>
      </c>
      <c r="W255" s="142">
        <f t="shared" si="601"/>
        <v>53.52299741575758</v>
      </c>
      <c r="X255" s="24">
        <f t="shared" si="580"/>
        <v>48.424397099595623</v>
      </c>
      <c r="Y255" s="158">
        <f t="shared" si="602"/>
        <v>-0.22460491007649186</v>
      </c>
      <c r="Z255" s="159">
        <f t="shared" si="603"/>
        <v>37.548039743532613</v>
      </c>
      <c r="AA255" s="143">
        <f t="shared" si="604"/>
        <v>0.25403866829093313</v>
      </c>
      <c r="AB255" s="142">
        <f t="shared" si="605"/>
        <v>60.726066451568222</v>
      </c>
      <c r="AC255" s="144" t="e">
        <v>#REF!</v>
      </c>
      <c r="AD255" s="80" t="e">
        <f t="shared" si="457"/>
        <v>#REF!</v>
      </c>
      <c r="AE255">
        <v>30.95</v>
      </c>
      <c r="AG255" s="135">
        <f t="shared" si="606"/>
        <v>51410</v>
      </c>
      <c r="AH255" s="108">
        <f t="shared" si="459"/>
        <v>28.887119503585197</v>
      </c>
      <c r="AI255" s="158">
        <f t="shared" si="460"/>
        <v>-8.629828789918155E-2</v>
      </c>
      <c r="AJ255" s="159">
        <f t="shared" si="461"/>
        <v>26.394210548086736</v>
      </c>
      <c r="AK255" s="143">
        <f t="shared" si="462"/>
        <v>0.23928320402528408</v>
      </c>
      <c r="AL255" s="142">
        <f t="shared" si="463"/>
        <v>35.799322013464341</v>
      </c>
      <c r="AM255" s="24">
        <f t="shared" si="464"/>
        <v>30.671282273861333</v>
      </c>
      <c r="AN255" s="158">
        <f t="shared" si="465"/>
        <v>-9.9183322951981581E-2</v>
      </c>
      <c r="AO255" s="159">
        <f t="shared" si="466"/>
        <v>27.629202578741555</v>
      </c>
      <c r="AP255" s="143">
        <f t="shared" si="467"/>
        <v>0.21800346231265316</v>
      </c>
      <c r="AQ255" s="142">
        <f t="shared" si="468"/>
        <v>37.357728003131811</v>
      </c>
      <c r="AR255" s="24">
        <f t="shared" si="469"/>
        <v>32.45544504413747</v>
      </c>
      <c r="AS255" s="158">
        <f t="shared" si="470"/>
        <v>-0.11206835800478164</v>
      </c>
      <c r="AT255" s="159">
        <f t="shared" si="471"/>
        <v>28.818216609726555</v>
      </c>
      <c r="AU255" s="143">
        <f t="shared" si="472"/>
        <v>0.19672372060002224</v>
      </c>
      <c r="AV255" s="142">
        <f t="shared" si="473"/>
        <v>38.84020094694975</v>
      </c>
      <c r="AW255" s="24">
        <f t="shared" si="474"/>
        <v>34.239607814413603</v>
      </c>
      <c r="AX255" s="158">
        <f t="shared" si="475"/>
        <v>-0.12495339305758164</v>
      </c>
      <c r="AY255" s="159">
        <f t="shared" si="476"/>
        <v>29.961252641041735</v>
      </c>
      <c r="AZ255" s="143">
        <f t="shared" si="477"/>
        <v>0.17544397888739138</v>
      </c>
      <c r="BA255" s="142">
        <f t="shared" si="478"/>
        <v>40.246740844918143</v>
      </c>
      <c r="BB255" s="24">
        <f t="shared" si="455"/>
        <v>36.023770584689736</v>
      </c>
      <c r="BC255" s="158">
        <f t="shared" si="479"/>
        <v>-0.13783842811038166</v>
      </c>
      <c r="BD255" s="159">
        <f t="shared" si="480"/>
        <v>31.058310672687096</v>
      </c>
      <c r="BE255" s="143">
        <f t="shared" si="481"/>
        <v>0.15416423717476047</v>
      </c>
      <c r="BF255" s="142">
        <f t="shared" si="482"/>
        <v>41.577347697037006</v>
      </c>
      <c r="BG255" s="153" t="e">
        <v>#REF!</v>
      </c>
      <c r="BH255" s="80" t="e">
        <f t="shared" si="483"/>
        <v>#REF!</v>
      </c>
      <c r="BI255" s="24">
        <v>29.15</v>
      </c>
      <c r="BJ255" s="154">
        <v>34.22</v>
      </c>
      <c r="BK255" s="135">
        <f t="shared" si="484"/>
        <v>51410</v>
      </c>
      <c r="BL255" s="108">
        <f t="shared" si="485"/>
        <v>26.654651841905615</v>
      </c>
      <c r="BM255" s="158">
        <f t="shared" si="486"/>
        <v>-0.23890588830235379</v>
      </c>
      <c r="BN255" s="159">
        <f t="shared" si="487"/>
        <v>20.286698566225184</v>
      </c>
      <c r="BO255" s="141">
        <f t="shared" si="488"/>
        <v>0.2132375391779785</v>
      </c>
      <c r="BP255" s="142">
        <f t="shared" si="489"/>
        <v>32.338424208319346</v>
      </c>
      <c r="BQ255" s="24">
        <f t="shared" si="490"/>
        <v>28.664571047430048</v>
      </c>
      <c r="BR255" s="158">
        <f t="shared" si="491"/>
        <v>-0.24114580550441533</v>
      </c>
      <c r="BS255" s="159">
        <f t="shared" si="492"/>
        <v>21.752229972758986</v>
      </c>
      <c r="BT255" s="143">
        <f t="shared" si="493"/>
        <v>0.19440870973298141</v>
      </c>
      <c r="BU255" s="142">
        <f t="shared" si="494"/>
        <v>34.237213319810301</v>
      </c>
      <c r="BV255" s="24">
        <f t="shared" si="495"/>
        <v>30.674490252954485</v>
      </c>
      <c r="BW255" s="158">
        <f t="shared" si="496"/>
        <v>-0.24338572270647685</v>
      </c>
      <c r="BX255" s="159">
        <f t="shared" si="497"/>
        <v>23.208757274086377</v>
      </c>
      <c r="BY255" s="143">
        <f t="shared" si="498"/>
        <v>0.17557988028798427</v>
      </c>
      <c r="BZ255" s="142">
        <f t="shared" si="499"/>
        <v>36.06031357946317</v>
      </c>
      <c r="CA255" s="24">
        <f t="shared" si="500"/>
        <v>32.684409458478918</v>
      </c>
      <c r="CB255" s="158">
        <f t="shared" si="501"/>
        <v>-0.24562563990853839</v>
      </c>
      <c r="CC255" s="159">
        <f t="shared" si="502"/>
        <v>24.656280470207349</v>
      </c>
      <c r="CD255" s="143">
        <f t="shared" si="503"/>
        <v>0.15675105084298718</v>
      </c>
      <c r="CE255" s="142">
        <f t="shared" si="504"/>
        <v>37.807724987277957</v>
      </c>
      <c r="CF255" s="24">
        <f t="shared" si="505"/>
        <v>34.694328664003358</v>
      </c>
      <c r="CG255" s="158">
        <f t="shared" si="506"/>
        <v>-0.24786555711059993</v>
      </c>
      <c r="CH255" s="159">
        <f t="shared" si="507"/>
        <v>26.09479956112191</v>
      </c>
      <c r="CI255" s="143">
        <f t="shared" si="508"/>
        <v>0.13792222139798999</v>
      </c>
      <c r="CJ255" s="142">
        <f t="shared" si="509"/>
        <v>39.479447543254658</v>
      </c>
      <c r="CK255" s="15" t="e">
        <v>#REF!</v>
      </c>
      <c r="CL255" s="80" t="e">
        <f t="shared" si="510"/>
        <v>#REF!</v>
      </c>
      <c r="CM255" s="15"/>
      <c r="CN255" s="34">
        <v>32.03</v>
      </c>
      <c r="CO255" s="135">
        <f t="shared" si="511"/>
        <v>51410</v>
      </c>
      <c r="CP255" s="108">
        <f t="shared" si="512"/>
        <v>29.826926398875933</v>
      </c>
      <c r="CQ255" s="158">
        <f t="shared" si="513"/>
        <v>-6.5877724021704664E-2</v>
      </c>
      <c r="CR255" s="159">
        <f t="shared" si="514"/>
        <v>27.861996373155087</v>
      </c>
      <c r="CS255" s="141">
        <f t="shared" si="515"/>
        <v>0.30361978916694482</v>
      </c>
      <c r="CT255" s="142">
        <f t="shared" si="516"/>
        <v>38.882971503600622</v>
      </c>
      <c r="CU255" s="24">
        <f t="shared" si="517"/>
        <v>31.763394223989817</v>
      </c>
      <c r="CV255" s="158">
        <f t="shared" si="518"/>
        <v>-6.3210902240056904E-2</v>
      </c>
      <c r="CW255" s="159">
        <f t="shared" si="519"/>
        <v>29.755601416884808</v>
      </c>
      <c r="CX255" s="143">
        <f t="shared" si="520"/>
        <v>0.27181288205023701</v>
      </c>
      <c r="CY255" s="142">
        <f t="shared" si="521"/>
        <v>40.397093951710339</v>
      </c>
      <c r="CZ255" s="24">
        <f t="shared" si="522"/>
        <v>33.699862049103693</v>
      </c>
      <c r="DA255" s="158">
        <f t="shared" si="523"/>
        <v>-6.0544080458409172E-2</v>
      </c>
      <c r="DB255" s="159">
        <f t="shared" si="524"/>
        <v>31.659534889765467</v>
      </c>
      <c r="DC255" s="143">
        <f t="shared" si="525"/>
        <v>0.24000597493352926</v>
      </c>
      <c r="DD255" s="142">
        <f t="shared" si="526"/>
        <v>41.788030295324269</v>
      </c>
      <c r="DE255" s="24">
        <f t="shared" si="527"/>
        <v>35.636329874217573</v>
      </c>
      <c r="DF255" s="158">
        <f t="shared" si="528"/>
        <v>-5.7877258676761432E-2</v>
      </c>
      <c r="DG255" s="159">
        <f t="shared" si="529"/>
        <v>33.573796791797079</v>
      </c>
      <c r="DH255" s="143">
        <f t="shared" si="530"/>
        <v>0.20819906781682151</v>
      </c>
      <c r="DI255" s="142">
        <f t="shared" si="531"/>
        <v>43.05578053444242</v>
      </c>
      <c r="DJ255" s="24">
        <f t="shared" si="532"/>
        <v>37.57279769933146</v>
      </c>
      <c r="DK255" s="158">
        <f t="shared" si="533"/>
        <v>-5.5210436895113679E-2</v>
      </c>
      <c r="DL255" s="159">
        <f t="shared" si="534"/>
        <v>35.498387122979651</v>
      </c>
      <c r="DM255" s="143">
        <f t="shared" si="535"/>
        <v>0.17639216070011365</v>
      </c>
      <c r="DN255" s="142">
        <f t="shared" si="536"/>
        <v>44.200344669064791</v>
      </c>
      <c r="DO255" s="51" t="e">
        <v>#REF!</v>
      </c>
      <c r="DP255" s="80" t="e">
        <f t="shared" si="537"/>
        <v>#REF!</v>
      </c>
      <c r="DQ255" s="15"/>
      <c r="DR255">
        <v>41.71</v>
      </c>
      <c r="DS255" s="135">
        <f t="shared" si="538"/>
        <v>51410</v>
      </c>
      <c r="DT255" s="108">
        <f t="shared" si="539"/>
        <v>-18.002653159219204</v>
      </c>
      <c r="DU255" s="158">
        <f t="shared" si="540"/>
        <v>0</v>
      </c>
      <c r="DV255" s="159">
        <f t="shared" si="541"/>
        <v>-18.002653159219204</v>
      </c>
      <c r="DW255" s="141"/>
      <c r="DX255" s="142"/>
      <c r="DY255" s="24">
        <f t="shared" si="542"/>
        <v>-6.4088801154530186</v>
      </c>
      <c r="DZ255" s="158">
        <f t="shared" si="543"/>
        <v>0</v>
      </c>
      <c r="EA255" s="159">
        <f t="shared" si="544"/>
        <v>-6.4088801154530186</v>
      </c>
      <c r="EB255" s="143"/>
      <c r="EC255" s="142"/>
      <c r="ED255" s="24">
        <f t="shared" si="545"/>
        <v>5.1848929283131691</v>
      </c>
      <c r="EE255" s="158">
        <f t="shared" si="546"/>
        <v>0</v>
      </c>
      <c r="EF255" s="159">
        <f t="shared" si="547"/>
        <v>5.1848929283131691</v>
      </c>
      <c r="EG255" s="143"/>
      <c r="EH255" s="142"/>
      <c r="EI255" s="24">
        <f t="shared" si="548"/>
        <v>16.778665972079356</v>
      </c>
      <c r="EJ255" s="158">
        <f t="shared" si="549"/>
        <v>0</v>
      </c>
      <c r="EK255" s="159">
        <f t="shared" si="550"/>
        <v>16.778665972079356</v>
      </c>
      <c r="EL255" s="143"/>
      <c r="EM255" s="142"/>
      <c r="EN255" s="24">
        <f t="shared" si="551"/>
        <v>28.372439015845547</v>
      </c>
      <c r="EO255" s="158">
        <f t="shared" si="552"/>
        <v>0</v>
      </c>
      <c r="EP255" s="159">
        <f t="shared" si="553"/>
        <v>28.372439015845547</v>
      </c>
      <c r="EQ255" s="143"/>
      <c r="ER255" s="142"/>
      <c r="ES255" s="51"/>
      <c r="ET255" s="80"/>
      <c r="EU255" s="67"/>
      <c r="EV255" s="34"/>
    </row>
    <row r="256" spans="1:152" ht="16" thickBot="1">
      <c r="A256">
        <f t="shared" si="585"/>
        <v>2040</v>
      </c>
      <c r="B256" s="13">
        <v>51441</v>
      </c>
      <c r="C256" s="20">
        <f t="shared" si="436"/>
        <v>3.7766195556179634</v>
      </c>
      <c r="D256" s="108">
        <f t="shared" si="437"/>
        <v>22.299867722590996</v>
      </c>
      <c r="E256" s="158">
        <f t="shared" si="586"/>
        <v>-0.16443717108635741</v>
      </c>
      <c r="F256" s="159">
        <f t="shared" si="587"/>
        <v>18.632940558688158</v>
      </c>
      <c r="G256" s="141">
        <f t="shared" si="588"/>
        <v>0.3609919095344718</v>
      </c>
      <c r="H256" s="80">
        <f t="shared" si="589"/>
        <v>30.349939554135251</v>
      </c>
      <c r="I256" s="24">
        <f t="shared" si="440"/>
        <v>29.096824753573692</v>
      </c>
      <c r="J256" s="158">
        <f t="shared" si="590"/>
        <v>-0.18009133008251141</v>
      </c>
      <c r="K256" s="159">
        <f t="shared" si="591"/>
        <v>23.856738882524862</v>
      </c>
      <c r="L256" s="143">
        <f t="shared" si="592"/>
        <v>0.33316531887839124</v>
      </c>
      <c r="M256" s="142">
        <f t="shared" si="593"/>
        <v>38.79087765094674</v>
      </c>
      <c r="N256" s="24">
        <f t="shared" si="570"/>
        <v>35.893781784556388</v>
      </c>
      <c r="O256" s="158">
        <f t="shared" si="594"/>
        <v>-0.1957454890786654</v>
      </c>
      <c r="P256" s="159">
        <f t="shared" si="595"/>
        <v>28.867735914255508</v>
      </c>
      <c r="Q256" s="143">
        <f t="shared" si="596"/>
        <v>0.30533872822231067</v>
      </c>
      <c r="R256" s="142">
        <f t="shared" si="597"/>
        <v>46.853543465741978</v>
      </c>
      <c r="S256" s="24">
        <f t="shared" si="575"/>
        <v>42.690738815539092</v>
      </c>
      <c r="T256" s="158">
        <f t="shared" si="598"/>
        <v>-0.2113996480748194</v>
      </c>
      <c r="U256" s="159">
        <f t="shared" si="599"/>
        <v>33.665931653880094</v>
      </c>
      <c r="V256" s="143">
        <f t="shared" si="600"/>
        <v>0.27751213756623017</v>
      </c>
      <c r="W256" s="142">
        <f t="shared" si="601"/>
        <v>54.537936998520976</v>
      </c>
      <c r="X256" s="24">
        <f t="shared" si="580"/>
        <v>49.487695846521781</v>
      </c>
      <c r="Y256" s="158">
        <f t="shared" si="602"/>
        <v>-0.22705380707097336</v>
      </c>
      <c r="Z256" s="159">
        <f t="shared" si="603"/>
        <v>38.251326101398618</v>
      </c>
      <c r="AA256" s="143">
        <f t="shared" si="604"/>
        <v>0.24968554691014963</v>
      </c>
      <c r="AB256" s="142">
        <f t="shared" si="605"/>
        <v>61.844058249283705</v>
      </c>
      <c r="AC256" s="144" t="e">
        <v>#REF!</v>
      </c>
      <c r="AD256" s="80" t="e">
        <f t="shared" si="457"/>
        <v>#REF!</v>
      </c>
      <c r="AE256">
        <v>22.45</v>
      </c>
      <c r="AG256" s="135">
        <f t="shared" si="606"/>
        <v>51441</v>
      </c>
      <c r="AH256" s="108">
        <f t="shared" si="459"/>
        <v>29.521420389299784</v>
      </c>
      <c r="AI256" s="158">
        <f t="shared" si="460"/>
        <v>-9.0879141889980627E-2</v>
      </c>
      <c r="AJ256" s="159">
        <f t="shared" si="461"/>
        <v>26.838539036946845</v>
      </c>
      <c r="AK256" s="143">
        <f t="shared" si="462"/>
        <v>0.23171788585982861</v>
      </c>
      <c r="AL256" s="142">
        <f t="shared" si="463"/>
        <v>36.362061509487567</v>
      </c>
      <c r="AM256" s="24">
        <f t="shared" si="464"/>
        <v>31.344759652244381</v>
      </c>
      <c r="AN256" s="158">
        <f t="shared" si="465"/>
        <v>-0.10404710543433345</v>
      </c>
      <c r="AO256" s="159">
        <f t="shared" si="466"/>
        <v>28.083428139893467</v>
      </c>
      <c r="AP256" s="143">
        <f t="shared" si="467"/>
        <v>0.20997088540876846</v>
      </c>
      <c r="AQ256" s="142">
        <f t="shared" si="468"/>
        <v>37.92624658935118</v>
      </c>
      <c r="AR256" s="24">
        <f t="shared" si="469"/>
        <v>33.168098915188978</v>
      </c>
      <c r="AS256" s="158">
        <f t="shared" si="470"/>
        <v>-0.11721506897868629</v>
      </c>
      <c r="AT256" s="159">
        <f t="shared" si="471"/>
        <v>29.280297912953213</v>
      </c>
      <c r="AU256" s="143">
        <f t="shared" si="472"/>
        <v>0.18822388495770831</v>
      </c>
      <c r="AV256" s="142">
        <f t="shared" si="473"/>
        <v>39.411127349667396</v>
      </c>
      <c r="AW256" s="24">
        <f t="shared" si="474"/>
        <v>34.991438178133571</v>
      </c>
      <c r="AX256" s="158">
        <f t="shared" si="475"/>
        <v>-0.13038303252303907</v>
      </c>
      <c r="AY256" s="159">
        <f t="shared" si="476"/>
        <v>30.42914835612607</v>
      </c>
      <c r="AZ256" s="143">
        <f t="shared" si="477"/>
        <v>0.16647688450664822</v>
      </c>
      <c r="BA256" s="142">
        <f t="shared" si="478"/>
        <v>40.816703790436236</v>
      </c>
      <c r="BB256" s="24">
        <f t="shared" si="455"/>
        <v>36.814777441078164</v>
      </c>
      <c r="BC256" s="158">
        <f t="shared" si="479"/>
        <v>-0.14355099606739186</v>
      </c>
      <c r="BD256" s="159">
        <f t="shared" si="480"/>
        <v>31.529979469412044</v>
      </c>
      <c r="BE256" s="143">
        <f t="shared" si="481"/>
        <v>0.14472988405558812</v>
      </c>
      <c r="BF256" s="142">
        <f t="shared" si="482"/>
        <v>42.142975911657686</v>
      </c>
      <c r="BG256" s="153" t="e">
        <v>#REF!</v>
      </c>
      <c r="BH256" s="80" t="e">
        <f t="shared" si="483"/>
        <v>#REF!</v>
      </c>
      <c r="BI256" s="24">
        <v>26.3</v>
      </c>
      <c r="BJ256" s="154">
        <v>27.71</v>
      </c>
      <c r="BK256" s="135">
        <f t="shared" si="484"/>
        <v>51441</v>
      </c>
      <c r="BL256" s="108">
        <f t="shared" si="485"/>
        <v>27.239932394701345</v>
      </c>
      <c r="BM256" s="158">
        <f t="shared" si="486"/>
        <v>-0.23955814336546077</v>
      </c>
      <c r="BN256" s="159">
        <f t="shared" si="487"/>
        <v>20.714384764826022</v>
      </c>
      <c r="BO256" s="141">
        <f t="shared" si="488"/>
        <v>0.20775465823640898</v>
      </c>
      <c r="BP256" s="142">
        <f t="shared" si="489"/>
        <v>32.899155239745404</v>
      </c>
      <c r="BQ256" s="24">
        <f t="shared" si="490"/>
        <v>29.293985233283951</v>
      </c>
      <c r="BR256" s="158">
        <f t="shared" si="491"/>
        <v>-0.24184724447680817</v>
      </c>
      <c r="BS256" s="159">
        <f t="shared" si="492"/>
        <v>22.20931562486992</v>
      </c>
      <c r="BT256" s="143">
        <f t="shared" si="493"/>
        <v>0.18851238697377243</v>
      </c>
      <c r="BU256" s="142">
        <f t="shared" si="494"/>
        <v>34.816264313584746</v>
      </c>
      <c r="BV256" s="24">
        <f t="shared" si="495"/>
        <v>31.348038071866565</v>
      </c>
      <c r="BW256" s="158">
        <f t="shared" si="496"/>
        <v>-0.24413634558815561</v>
      </c>
      <c r="BX256" s="159">
        <f t="shared" si="497"/>
        <v>23.694842615642692</v>
      </c>
      <c r="BY256" s="143">
        <f t="shared" si="498"/>
        <v>0.16927011571113587</v>
      </c>
      <c r="BZ256" s="142">
        <f t="shared" si="499"/>
        <v>36.654324103608509</v>
      </c>
      <c r="CA256" s="24">
        <f t="shared" si="500"/>
        <v>33.402090910449175</v>
      </c>
      <c r="CB256" s="158">
        <f t="shared" si="501"/>
        <v>-0.24642544669950303</v>
      </c>
      <c r="CC256" s="159">
        <f t="shared" si="502"/>
        <v>25.170965737144325</v>
      </c>
      <c r="CD256" s="143">
        <f t="shared" si="503"/>
        <v>0.15002784444849931</v>
      </c>
      <c r="CE256" s="142">
        <f t="shared" si="504"/>
        <v>38.413334609816673</v>
      </c>
      <c r="CF256" s="24">
        <f t="shared" si="505"/>
        <v>35.456143749031789</v>
      </c>
      <c r="CG256" s="158">
        <f t="shared" si="506"/>
        <v>-0.24871454781085045</v>
      </c>
      <c r="CH256" s="159">
        <f t="shared" si="507"/>
        <v>26.637684989374836</v>
      </c>
      <c r="CI256" s="143">
        <f t="shared" si="508"/>
        <v>0.1307855731858627</v>
      </c>
      <c r="CJ256" s="142">
        <f t="shared" si="509"/>
        <v>40.093295832209257</v>
      </c>
      <c r="CK256" s="15" t="e">
        <v>#REF!</v>
      </c>
      <c r="CL256" s="80" t="e">
        <f t="shared" si="510"/>
        <v>#REF!</v>
      </c>
      <c r="CM256" s="15"/>
      <c r="CN256" s="34">
        <v>24.8</v>
      </c>
      <c r="CO256" s="135">
        <f t="shared" si="511"/>
        <v>51441</v>
      </c>
      <c r="CP256" s="108">
        <f t="shared" si="512"/>
        <v>30.481863483572202</v>
      </c>
      <c r="CQ256" s="158">
        <f t="shared" si="513"/>
        <v>-6.4975772303000445E-2</v>
      </c>
      <c r="CR256" s="159">
        <f t="shared" si="514"/>
        <v>28.501280862492472</v>
      </c>
      <c r="CS256" s="141">
        <f t="shared" si="515"/>
        <v>0.29286230445686634</v>
      </c>
      <c r="CT256" s="142">
        <f t="shared" si="516"/>
        <v>39.40885226751076</v>
      </c>
      <c r="CU256" s="24">
        <f t="shared" si="517"/>
        <v>32.460852102650158</v>
      </c>
      <c r="CV256" s="158">
        <f t="shared" si="518"/>
        <v>-6.2250392678022827E-2</v>
      </c>
      <c r="CW256" s="159">
        <f t="shared" si="519"/>
        <v>30.440151312596964</v>
      </c>
      <c r="CX256" s="143">
        <f t="shared" si="520"/>
        <v>0.26035698400914209</v>
      </c>
      <c r="CY256" s="142">
        <f t="shared" si="521"/>
        <v>40.912261654462966</v>
      </c>
      <c r="CZ256" s="24">
        <f t="shared" si="522"/>
        <v>34.43984072172811</v>
      </c>
      <c r="DA256" s="158">
        <f t="shared" si="523"/>
        <v>-5.9525013053045216E-2</v>
      </c>
      <c r="DB256" s="159">
        <f t="shared" si="524"/>
        <v>32.389808753222447</v>
      </c>
      <c r="DC256" s="143">
        <f t="shared" si="525"/>
        <v>0.22785166356141784</v>
      </c>
      <c r="DD256" s="142">
        <f t="shared" si="526"/>
        <v>42.287015722964121</v>
      </c>
      <c r="DE256" s="24">
        <f t="shared" si="527"/>
        <v>36.418829340806063</v>
      </c>
      <c r="DF256" s="158">
        <f t="shared" si="528"/>
        <v>-5.6799633428067611E-2</v>
      </c>
      <c r="DG256" s="159">
        <f t="shared" si="529"/>
        <v>34.350253184368924</v>
      </c>
      <c r="DH256" s="143">
        <f t="shared" si="530"/>
        <v>0.1953463431136937</v>
      </c>
      <c r="DI256" s="142">
        <f t="shared" si="531"/>
        <v>43.533114473014223</v>
      </c>
      <c r="DJ256" s="24">
        <f t="shared" si="532"/>
        <v>38.397817959884023</v>
      </c>
      <c r="DK256" s="158">
        <f t="shared" si="533"/>
        <v>-5.4074253803089993E-2</v>
      </c>
      <c r="DL256" s="159">
        <f t="shared" si="534"/>
        <v>36.321484606036407</v>
      </c>
      <c r="DM256" s="143">
        <f t="shared" si="535"/>
        <v>0.16284102266596934</v>
      </c>
      <c r="DN256" s="142">
        <f t="shared" si="536"/>
        <v>44.650557904613258</v>
      </c>
      <c r="DO256" s="51" t="e">
        <v>#REF!</v>
      </c>
      <c r="DP256" s="80" t="e">
        <f t="shared" si="537"/>
        <v>#REF!</v>
      </c>
      <c r="DQ256" s="15"/>
      <c r="DR256">
        <v>34.880000000000003</v>
      </c>
      <c r="DS256" s="135">
        <f t="shared" si="538"/>
        <v>51441</v>
      </c>
      <c r="DT256" s="108">
        <f t="shared" si="539"/>
        <v>-18.397953869028225</v>
      </c>
      <c r="DU256" s="158">
        <f t="shared" si="540"/>
        <v>0</v>
      </c>
      <c r="DV256" s="159">
        <f t="shared" si="541"/>
        <v>-18.397953869028225</v>
      </c>
      <c r="DW256" s="141"/>
      <c r="DX256" s="142"/>
      <c r="DY256" s="24">
        <f t="shared" si="542"/>
        <v>-6.5496057538527186</v>
      </c>
      <c r="DZ256" s="158">
        <f t="shared" si="543"/>
        <v>0</v>
      </c>
      <c r="EA256" s="159">
        <f t="shared" si="544"/>
        <v>-6.5496057538527186</v>
      </c>
      <c r="EB256" s="143"/>
      <c r="EC256" s="142"/>
      <c r="ED256" s="24">
        <f t="shared" si="545"/>
        <v>5.2987423613227902</v>
      </c>
      <c r="EE256" s="158">
        <f t="shared" si="546"/>
        <v>0</v>
      </c>
      <c r="EF256" s="159">
        <f t="shared" si="547"/>
        <v>5.2987423613227902</v>
      </c>
      <c r="EG256" s="143"/>
      <c r="EH256" s="142"/>
      <c r="EI256" s="24">
        <f t="shared" si="548"/>
        <v>17.147090476498299</v>
      </c>
      <c r="EJ256" s="158">
        <f t="shared" si="549"/>
        <v>0</v>
      </c>
      <c r="EK256" s="159">
        <f t="shared" si="550"/>
        <v>17.147090476498299</v>
      </c>
      <c r="EL256" s="143"/>
      <c r="EM256" s="142"/>
      <c r="EN256" s="24">
        <f t="shared" si="551"/>
        <v>28.99543859167381</v>
      </c>
      <c r="EO256" s="158">
        <f t="shared" si="552"/>
        <v>0</v>
      </c>
      <c r="EP256" s="159">
        <f t="shared" si="553"/>
        <v>28.99543859167381</v>
      </c>
      <c r="EQ256" s="143"/>
      <c r="ER256" s="142"/>
      <c r="ES256" s="51"/>
      <c r="ET256" s="80"/>
      <c r="EU256" s="67"/>
      <c r="EV256" s="34"/>
    </row>
    <row r="257" spans="1:152" ht="16" thickBot="1">
      <c r="A257">
        <f t="shared" si="585"/>
        <v>2040</v>
      </c>
      <c r="B257" s="13">
        <v>51471</v>
      </c>
      <c r="C257" s="20">
        <f t="shared" si="436"/>
        <v>3.9513065240216592</v>
      </c>
      <c r="D257" s="108">
        <f t="shared" si="437"/>
        <v>23.331344743480763</v>
      </c>
      <c r="E257" s="158">
        <f t="shared" si="586"/>
        <v>-0.16681277905508296</v>
      </c>
      <c r="F257" s="159">
        <f t="shared" si="587"/>
        <v>19.439378287728534</v>
      </c>
      <c r="G257" s="141">
        <f t="shared" si="588"/>
        <v>0.35676906559112803</v>
      </c>
      <c r="H257" s="80">
        <f t="shared" si="589"/>
        <v>31.655246806596871</v>
      </c>
      <c r="I257" s="24">
        <f t="shared" si="440"/>
        <v>30.442693997621419</v>
      </c>
      <c r="J257" s="158">
        <f t="shared" si="590"/>
        <v>-0.18319101881650224</v>
      </c>
      <c r="K257" s="159">
        <f t="shared" si="591"/>
        <v>24.865865868678135</v>
      </c>
      <c r="L257" s="143">
        <f t="shared" si="592"/>
        <v>0.32765536017775343</v>
      </c>
      <c r="M257" s="142">
        <f t="shared" si="593"/>
        <v>40.417405864193199</v>
      </c>
      <c r="N257" s="24">
        <f t="shared" si="570"/>
        <v>37.554043251762074</v>
      </c>
      <c r="O257" s="158">
        <f t="shared" si="594"/>
        <v>-0.19956925857792146</v>
      </c>
      <c r="P257" s="159">
        <f t="shared" si="595"/>
        <v>30.059410683404725</v>
      </c>
      <c r="Q257" s="143">
        <f t="shared" si="596"/>
        <v>0.29854165476437877</v>
      </c>
      <c r="R257" s="142">
        <f t="shared" si="597"/>
        <v>48.765489467236179</v>
      </c>
      <c r="S257" s="24">
        <f t="shared" si="575"/>
        <v>44.66539250590273</v>
      </c>
      <c r="T257" s="158">
        <f t="shared" si="598"/>
        <v>-0.21594749833934071</v>
      </c>
      <c r="U257" s="159">
        <f t="shared" si="599"/>
        <v>35.020012731908302</v>
      </c>
      <c r="V257" s="143">
        <f t="shared" si="600"/>
        <v>0.26942794935100411</v>
      </c>
      <c r="W257" s="142">
        <f t="shared" si="601"/>
        <v>56.699497615725811</v>
      </c>
      <c r="X257" s="24">
        <f t="shared" si="580"/>
        <v>51.776741760043386</v>
      </c>
      <c r="Y257" s="158">
        <f t="shared" si="602"/>
        <v>-0.23232573810075996</v>
      </c>
      <c r="Z257" s="159">
        <f t="shared" si="603"/>
        <v>39.747672014188865</v>
      </c>
      <c r="AA257" s="143">
        <f t="shared" si="604"/>
        <v>0.24031424393762954</v>
      </c>
      <c r="AB257" s="142">
        <f t="shared" si="605"/>
        <v>64.219430309662101</v>
      </c>
      <c r="AC257" s="144" t="e">
        <v>#REF!</v>
      </c>
      <c r="AD257" s="80" t="e">
        <f t="shared" si="457"/>
        <v>#REF!</v>
      </c>
      <c r="AE257">
        <v>24.66</v>
      </c>
      <c r="AG257" s="135">
        <f t="shared" si="606"/>
        <v>51471</v>
      </c>
      <c r="AH257" s="108">
        <f t="shared" si="459"/>
        <v>30.886929240490911</v>
      </c>
      <c r="AI257" s="158">
        <f t="shared" si="460"/>
        <v>-0.10074070256461752</v>
      </c>
      <c r="AJ257" s="159">
        <f t="shared" si="461"/>
        <v>27.775358288740229</v>
      </c>
      <c r="AK257" s="143">
        <f t="shared" si="462"/>
        <v>0.21543143703141748</v>
      </c>
      <c r="AL257" s="142">
        <f t="shared" si="463"/>
        <v>37.540944792257577</v>
      </c>
      <c r="AM257" s="24">
        <f t="shared" si="464"/>
        <v>32.794606786263444</v>
      </c>
      <c r="AN257" s="158">
        <f t="shared" si="465"/>
        <v>-0.11451774827828538</v>
      </c>
      <c r="AO257" s="159">
        <f t="shared" si="466"/>
        <v>29.039042261428776</v>
      </c>
      <c r="AP257" s="143">
        <f t="shared" si="467"/>
        <v>0.19267853235179438</v>
      </c>
      <c r="AQ257" s="142">
        <f t="shared" si="468"/>
        <v>39.113423490894881</v>
      </c>
      <c r="AR257" s="24">
        <f t="shared" si="469"/>
        <v>34.702284332035973</v>
      </c>
      <c r="AS257" s="158">
        <f t="shared" si="470"/>
        <v>-0.1282947939919532</v>
      </c>
      <c r="AT257" s="159">
        <f t="shared" si="471"/>
        <v>30.250161912607233</v>
      </c>
      <c r="AU257" s="143">
        <f t="shared" si="472"/>
        <v>0.1699256276721714</v>
      </c>
      <c r="AV257" s="142">
        <f t="shared" si="473"/>
        <v>40.59909177881535</v>
      </c>
      <c r="AW257" s="24">
        <f t="shared" si="474"/>
        <v>36.609961877808502</v>
      </c>
      <c r="AX257" s="158">
        <f t="shared" si="475"/>
        <v>-0.14207183970562104</v>
      </c>
      <c r="AY257" s="159">
        <f t="shared" si="476"/>
        <v>31.408717242275593</v>
      </c>
      <c r="AZ257" s="143">
        <f t="shared" si="477"/>
        <v>0.14717272299254835</v>
      </c>
      <c r="BA257" s="142">
        <f t="shared" si="478"/>
        <v>41.997949656018967</v>
      </c>
      <c r="BB257" s="24">
        <f t="shared" si="455"/>
        <v>38.517639423581038</v>
      </c>
      <c r="BC257" s="158">
        <f t="shared" si="479"/>
        <v>-0.15584888541928898</v>
      </c>
      <c r="BD257" s="159">
        <f t="shared" si="480"/>
        <v>32.51470825043387</v>
      </c>
      <c r="BE257" s="143">
        <f t="shared" si="481"/>
        <v>0.12441981831292526</v>
      </c>
      <c r="BF257" s="142">
        <f t="shared" si="482"/>
        <v>43.309997122505756</v>
      </c>
      <c r="BG257" s="153" t="e">
        <v>#REF!</v>
      </c>
      <c r="BH257" s="80" t="e">
        <f t="shared" si="483"/>
        <v>#REF!</v>
      </c>
      <c r="BI257" s="24">
        <v>26.29</v>
      </c>
      <c r="BJ257" s="154">
        <v>27.73</v>
      </c>
      <c r="BK257" s="135">
        <f t="shared" si="484"/>
        <v>51471</v>
      </c>
      <c r="BL257" s="108">
        <f t="shared" si="485"/>
        <v>28.499911362525488</v>
      </c>
      <c r="BM257" s="158">
        <f t="shared" si="486"/>
        <v>-0.24096230357076048</v>
      </c>
      <c r="BN257" s="159">
        <f t="shared" si="487"/>
        <v>21.632507069048856</v>
      </c>
      <c r="BO257" s="141">
        <f t="shared" si="488"/>
        <v>0.19595123398719688</v>
      </c>
      <c r="BP257" s="142">
        <f t="shared" si="489"/>
        <v>34.084504162538096</v>
      </c>
      <c r="BQ257" s="24">
        <f t="shared" si="490"/>
        <v>30.648974105608339</v>
      </c>
      <c r="BR257" s="158">
        <f t="shared" si="491"/>
        <v>-0.2433572867090428</v>
      </c>
      <c r="BS257" s="159">
        <f t="shared" si="492"/>
        <v>23.190322926851781</v>
      </c>
      <c r="BT257" s="143">
        <f t="shared" si="493"/>
        <v>0.17581891436714198</v>
      </c>
      <c r="BU257" s="142">
        <f t="shared" si="494"/>
        <v>36.037643459323043</v>
      </c>
      <c r="BV257" s="24">
        <f t="shared" si="495"/>
        <v>32.79803684869119</v>
      </c>
      <c r="BW257" s="158">
        <f t="shared" si="496"/>
        <v>-0.24575226984732512</v>
      </c>
      <c r="BX257" s="159">
        <f t="shared" si="497"/>
        <v>24.73784484658912</v>
      </c>
      <c r="BY257" s="143">
        <f t="shared" si="498"/>
        <v>0.15568659474708713</v>
      </c>
      <c r="BZ257" s="142">
        <f t="shared" si="499"/>
        <v>37.904251520053407</v>
      </c>
      <c r="CA257" s="24">
        <f t="shared" si="500"/>
        <v>34.947099591774041</v>
      </c>
      <c r="CB257" s="158">
        <f t="shared" si="501"/>
        <v>-0.24814725298560744</v>
      </c>
      <c r="CC257" s="159">
        <f t="shared" si="502"/>
        <v>26.275072828260868</v>
      </c>
      <c r="CD257" s="143">
        <f t="shared" si="503"/>
        <v>0.13555427512703228</v>
      </c>
      <c r="CE257" s="142">
        <f t="shared" si="504"/>
        <v>39.684328344729174</v>
      </c>
      <c r="CF257" s="24">
        <f t="shared" si="505"/>
        <v>37.096162334856899</v>
      </c>
      <c r="CG257" s="158">
        <f t="shared" si="506"/>
        <v>-0.25054223612388976</v>
      </c>
      <c r="CH257" s="159">
        <f t="shared" si="507"/>
        <v>27.802006871867036</v>
      </c>
      <c r="CI257" s="143">
        <f t="shared" si="508"/>
        <v>0.11542195550697737</v>
      </c>
      <c r="CJ257" s="142">
        <f t="shared" si="509"/>
        <v>41.377873933350358</v>
      </c>
      <c r="CK257" s="15" t="e">
        <v>#REF!</v>
      </c>
      <c r="CL257" s="80" t="e">
        <f t="shared" si="510"/>
        <v>#REF!</v>
      </c>
      <c r="CM257" s="15"/>
      <c r="CN257" s="34">
        <v>26.31</v>
      </c>
      <c r="CO257" s="135">
        <f t="shared" si="511"/>
        <v>51471</v>
      </c>
      <c r="CP257" s="108">
        <f t="shared" si="512"/>
        <v>31.891797485348892</v>
      </c>
      <c r="CQ257" s="158">
        <f t="shared" si="513"/>
        <v>-6.3034070686345534E-2</v>
      </c>
      <c r="CR257" s="159">
        <f t="shared" si="514"/>
        <v>29.881527668342795</v>
      </c>
      <c r="CS257" s="141">
        <f t="shared" si="515"/>
        <v>0.26970383042822499</v>
      </c>
      <c r="CT257" s="142">
        <f t="shared" si="516"/>
        <v>40.493137426388728</v>
      </c>
      <c r="CU257" s="24">
        <f t="shared" si="517"/>
        <v>33.962323924766181</v>
      </c>
      <c r="CV257" s="158">
        <f t="shared" si="518"/>
        <v>-6.018262903753277E-2</v>
      </c>
      <c r="CW257" s="159">
        <f t="shared" si="519"/>
        <v>31.918381982749452</v>
      </c>
      <c r="CX257" s="143">
        <f t="shared" si="520"/>
        <v>0.23569498128178468</v>
      </c>
      <c r="CY257" s="142">
        <f t="shared" si="521"/>
        <v>41.967073226499856</v>
      </c>
      <c r="CZ257" s="24">
        <f t="shared" si="522"/>
        <v>36.03285036418346</v>
      </c>
      <c r="DA257" s="158">
        <f t="shared" si="523"/>
        <v>-5.7331187388720027E-2</v>
      </c>
      <c r="DB257" s="159">
        <f t="shared" si="524"/>
        <v>33.967044267804752</v>
      </c>
      <c r="DC257" s="143">
        <f t="shared" si="525"/>
        <v>0.20168613213534448</v>
      </c>
      <c r="DD257" s="142">
        <f t="shared" si="526"/>
        <v>43.300176583947263</v>
      </c>
      <c r="DE257" s="24">
        <f t="shared" si="527"/>
        <v>38.103376803600732</v>
      </c>
      <c r="DF257" s="158">
        <f t="shared" si="528"/>
        <v>-5.4479745739907298E-2</v>
      </c>
      <c r="DG257" s="159">
        <f t="shared" si="529"/>
        <v>36.027514523508678</v>
      </c>
      <c r="DH257" s="143">
        <f t="shared" si="530"/>
        <v>0.1676772829889045</v>
      </c>
      <c r="DI257" s="142">
        <f t="shared" si="531"/>
        <v>44.492447498730954</v>
      </c>
      <c r="DJ257" s="24">
        <f t="shared" si="532"/>
        <v>40.173903243018017</v>
      </c>
      <c r="DK257" s="158">
        <f t="shared" si="533"/>
        <v>-5.1628304091094548E-2</v>
      </c>
      <c r="DL257" s="159">
        <f t="shared" si="534"/>
        <v>38.099792749861273</v>
      </c>
      <c r="DM257" s="143">
        <f t="shared" si="535"/>
        <v>0.13366843384246418</v>
      </c>
      <c r="DN257" s="142">
        <f t="shared" si="536"/>
        <v>45.54388597085093</v>
      </c>
      <c r="DO257" s="51" t="e">
        <v>#REF!</v>
      </c>
      <c r="DP257" s="80" t="e">
        <f t="shared" si="537"/>
        <v>#REF!</v>
      </c>
      <c r="DQ257" s="15"/>
      <c r="DR257">
        <v>34.54</v>
      </c>
      <c r="DS257" s="135">
        <f t="shared" si="538"/>
        <v>51471</v>
      </c>
      <c r="DT257" s="108">
        <f t="shared" si="539"/>
        <v>-19.248948452644871</v>
      </c>
      <c r="DU257" s="158">
        <f t="shared" si="540"/>
        <v>0</v>
      </c>
      <c r="DV257" s="159">
        <f t="shared" si="541"/>
        <v>-19.248948452644871</v>
      </c>
      <c r="DW257" s="141"/>
      <c r="DX257" s="142"/>
      <c r="DY257" s="24">
        <f t="shared" si="542"/>
        <v>-6.8525567809631847</v>
      </c>
      <c r="DZ257" s="158">
        <f t="shared" si="543"/>
        <v>0</v>
      </c>
      <c r="EA257" s="159">
        <f t="shared" si="544"/>
        <v>-6.8525567809631847</v>
      </c>
      <c r="EB257" s="143"/>
      <c r="EC257" s="142"/>
      <c r="ED257" s="24">
        <f t="shared" si="545"/>
        <v>5.5438348907185029</v>
      </c>
      <c r="EE257" s="158">
        <f t="shared" si="546"/>
        <v>0</v>
      </c>
      <c r="EF257" s="159">
        <f t="shared" si="547"/>
        <v>5.5438348907185029</v>
      </c>
      <c r="EG257" s="143"/>
      <c r="EH257" s="142"/>
      <c r="EI257" s="24">
        <f t="shared" si="548"/>
        <v>17.940226562400188</v>
      </c>
      <c r="EJ257" s="158">
        <f t="shared" si="549"/>
        <v>0</v>
      </c>
      <c r="EK257" s="159">
        <f t="shared" si="550"/>
        <v>17.940226562400188</v>
      </c>
      <c r="EL257" s="143"/>
      <c r="EM257" s="142"/>
      <c r="EN257" s="24">
        <f t="shared" si="551"/>
        <v>30.336618234081879</v>
      </c>
      <c r="EO257" s="158">
        <f t="shared" si="552"/>
        <v>0</v>
      </c>
      <c r="EP257" s="159">
        <f t="shared" si="553"/>
        <v>30.336618234081879</v>
      </c>
      <c r="EQ257" s="143"/>
      <c r="ER257" s="142"/>
      <c r="ES257" s="51"/>
      <c r="ET257" s="80"/>
      <c r="EU257" s="67"/>
      <c r="EV257" s="34"/>
    </row>
    <row r="258" spans="1:152" ht="16" thickBot="1">
      <c r="A258">
        <f t="shared" si="585"/>
        <v>2041</v>
      </c>
      <c r="B258" s="13">
        <v>51502</v>
      </c>
      <c r="C258" s="20">
        <f t="shared" si="436"/>
        <v>4.2384188913601903</v>
      </c>
      <c r="D258" s="108">
        <f t="shared" si="437"/>
        <v>25.026661870048351</v>
      </c>
      <c r="E258" s="158">
        <f t="shared" si="586"/>
        <v>-0.17071728569345362</v>
      </c>
      <c r="F258" s="159">
        <f t="shared" si="587"/>
        <v>20.754178085625846</v>
      </c>
      <c r="G258" s="141">
        <f t="shared" si="588"/>
        <v>0.34982847504477022</v>
      </c>
      <c r="H258" s="80">
        <f t="shared" si="589"/>
        <v>33.781700827508459</v>
      </c>
      <c r="I258" s="24">
        <f t="shared" si="440"/>
        <v>32.654740541892927</v>
      </c>
      <c r="J258" s="158">
        <f t="shared" si="590"/>
        <v>-0.188285611610465</v>
      </c>
      <c r="K258" s="159">
        <f t="shared" si="591"/>
        <v>26.506322746981571</v>
      </c>
      <c r="L258" s="143">
        <f t="shared" si="592"/>
        <v>0.31859929090748151</v>
      </c>
      <c r="M258" s="142">
        <f t="shared" si="593"/>
        <v>43.058517723307801</v>
      </c>
      <c r="N258" s="24">
        <f t="shared" si="570"/>
        <v>40.282819213737504</v>
      </c>
      <c r="O258" s="158">
        <f t="shared" si="594"/>
        <v>-0.20585393752747641</v>
      </c>
      <c r="P258" s="159">
        <f t="shared" si="595"/>
        <v>31.990442263882159</v>
      </c>
      <c r="Q258" s="143">
        <f t="shared" si="596"/>
        <v>0.28737010677019287</v>
      </c>
      <c r="R258" s="142">
        <f t="shared" si="597"/>
        <v>51.858897272193623</v>
      </c>
      <c r="S258" s="24">
        <f t="shared" si="575"/>
        <v>47.910897885582088</v>
      </c>
      <c r="T258" s="158">
        <f t="shared" si="598"/>
        <v>-0.22342226344448782</v>
      </c>
      <c r="U258" s="159">
        <f t="shared" si="599"/>
        <v>37.206536636327613</v>
      </c>
      <c r="V258" s="143">
        <f t="shared" si="600"/>
        <v>0.25614092263290417</v>
      </c>
      <c r="W258" s="142">
        <f t="shared" si="601"/>
        <v>60.182839474165938</v>
      </c>
      <c r="X258" s="24">
        <f t="shared" si="580"/>
        <v>55.538976557426658</v>
      </c>
      <c r="Y258" s="158">
        <f t="shared" si="602"/>
        <v>-0.2409905893614992</v>
      </c>
      <c r="Z258" s="159">
        <f t="shared" si="603"/>
        <v>42.154605864317922</v>
      </c>
      <c r="AA258" s="143">
        <f t="shared" si="604"/>
        <v>0.22491173849561552</v>
      </c>
      <c r="AB258" s="142">
        <f t="shared" si="605"/>
        <v>68.030344329224718</v>
      </c>
      <c r="AC258" s="144" t="e">
        <v>#REF!</v>
      </c>
      <c r="AD258" s="80" t="e">
        <f t="shared" si="457"/>
        <v>#REF!</v>
      </c>
      <c r="AE258">
        <v>42.76</v>
      </c>
      <c r="AG258" s="135">
        <f t="shared" si="606"/>
        <v>51502</v>
      </c>
      <c r="AH258" s="108">
        <f t="shared" si="459"/>
        <v>33.131255090723641</v>
      </c>
      <c r="AI258" s="158">
        <f t="shared" si="460"/>
        <v>-0.1169489867704797</v>
      </c>
      <c r="AJ258" s="159">
        <f t="shared" si="461"/>
        <v>29.256588377429214</v>
      </c>
      <c r="AK258" s="143">
        <f t="shared" si="462"/>
        <v>0.18866332192018148</v>
      </c>
      <c r="AL258" s="142">
        <f t="shared" si="463"/>
        <v>39.381907735524486</v>
      </c>
      <c r="AM258" s="24">
        <f t="shared" si="464"/>
        <v>35.177549525101377</v>
      </c>
      <c r="AN258" s="158">
        <f t="shared" si="465"/>
        <v>-0.13172710901054074</v>
      </c>
      <c r="AO258" s="159">
        <f t="shared" si="466"/>
        <v>30.543712624084652</v>
      </c>
      <c r="AP258" s="143">
        <f t="shared" si="467"/>
        <v>0.16425713109667667</v>
      </c>
      <c r="AQ258" s="142">
        <f t="shared" si="468"/>
        <v>40.95571288910579</v>
      </c>
      <c r="AR258" s="24">
        <f t="shared" si="469"/>
        <v>37.223843959479105</v>
      </c>
      <c r="AS258" s="158">
        <f t="shared" si="470"/>
        <v>-0.14650523125060178</v>
      </c>
      <c r="AT258" s="159">
        <f t="shared" si="471"/>
        <v>31.770356092159304</v>
      </c>
      <c r="AU258" s="143">
        <f t="shared" si="472"/>
        <v>0.13985094027317191</v>
      </c>
      <c r="AV258" s="142">
        <f t="shared" si="473"/>
        <v>42.429633537794082</v>
      </c>
      <c r="AW258" s="24">
        <f t="shared" si="474"/>
        <v>39.27013839385684</v>
      </c>
      <c r="AX258" s="158">
        <f t="shared" si="475"/>
        <v>-0.16128335349066286</v>
      </c>
      <c r="AY258" s="159">
        <f t="shared" si="476"/>
        <v>32.936518781653177</v>
      </c>
      <c r="AZ258" s="143">
        <f t="shared" si="477"/>
        <v>0.11544474944966709</v>
      </c>
      <c r="BA258" s="142">
        <f t="shared" si="478"/>
        <v>43.803669681589398</v>
      </c>
      <c r="BB258" s="24">
        <f t="shared" si="455"/>
        <v>41.316432828234568</v>
      </c>
      <c r="BC258" s="158">
        <f t="shared" si="479"/>
        <v>-0.17606147573072389</v>
      </c>
      <c r="BD258" s="159">
        <f t="shared" si="480"/>
        <v>34.042200692566261</v>
      </c>
      <c r="BE258" s="143">
        <f t="shared" si="481"/>
        <v>9.1038558626162336E-2</v>
      </c>
      <c r="BF258" s="142">
        <f t="shared" si="482"/>
        <v>45.077821320491701</v>
      </c>
      <c r="BG258" s="153" t="e">
        <v>#REF!</v>
      </c>
      <c r="BH258" s="80" t="e">
        <f t="shared" si="483"/>
        <v>#REF!</v>
      </c>
      <c r="BI258" s="24">
        <v>40.89</v>
      </c>
      <c r="BJ258" s="154">
        <v>41.29</v>
      </c>
      <c r="BK258" s="135">
        <f t="shared" si="484"/>
        <v>51502</v>
      </c>
      <c r="BL258" s="108">
        <f t="shared" si="485"/>
        <v>30.570790189689884</v>
      </c>
      <c r="BM258" s="158">
        <f t="shared" si="486"/>
        <v>-0.24327015609319072</v>
      </c>
      <c r="BN258" s="159">
        <f t="shared" si="487"/>
        <v>23.133829288351844</v>
      </c>
      <c r="BO258" s="141">
        <f t="shared" si="488"/>
        <v>0.17655133764770192</v>
      </c>
      <c r="BP258" s="142">
        <f t="shared" si="489"/>
        <v>35.968104090626873</v>
      </c>
      <c r="BQ258" s="24">
        <f t="shared" si="490"/>
        <v>32.876009507306854</v>
      </c>
      <c r="BR258" s="158">
        <f t="shared" si="491"/>
        <v>-0.24583916503139205</v>
      </c>
      <c r="BS258" s="159">
        <f t="shared" si="492"/>
        <v>24.793798780466432</v>
      </c>
      <c r="BT258" s="143">
        <f t="shared" si="493"/>
        <v>0.15495615051509409</v>
      </c>
      <c r="BU258" s="142">
        <f t="shared" si="494"/>
        <v>37.97034938485676</v>
      </c>
      <c r="BV258" s="24">
        <f t="shared" si="495"/>
        <v>35.181228824923835</v>
      </c>
      <c r="BW258" s="158">
        <f t="shared" si="496"/>
        <v>-0.24840817396959339</v>
      </c>
      <c r="BX258" s="159">
        <f t="shared" si="497"/>
        <v>26.441924014518083</v>
      </c>
      <c r="BY258" s="143">
        <f t="shared" si="498"/>
        <v>0.13336096338248621</v>
      </c>
      <c r="BZ258" s="142">
        <f t="shared" si="499"/>
        <v>39.873031393995369</v>
      </c>
      <c r="CA258" s="24">
        <f t="shared" si="500"/>
        <v>37.486448142540802</v>
      </c>
      <c r="CB258" s="158">
        <f t="shared" si="501"/>
        <v>-0.25097718290779475</v>
      </c>
      <c r="CC258" s="159">
        <f t="shared" si="502"/>
        <v>28.078204990506777</v>
      </c>
      <c r="CD258" s="143">
        <f t="shared" si="503"/>
        <v>0.11176577624987843</v>
      </c>
      <c r="CE258" s="142">
        <f t="shared" si="504"/>
        <v>41.676150118042692</v>
      </c>
      <c r="CF258" s="24">
        <f t="shared" si="505"/>
        <v>39.791667460157782</v>
      </c>
      <c r="CG258" s="158">
        <f t="shared" si="506"/>
        <v>-0.25354619184599608</v>
      </c>
      <c r="CH258" s="159">
        <f t="shared" si="507"/>
        <v>29.702641708432541</v>
      </c>
      <c r="CI258" s="143">
        <f t="shared" si="508"/>
        <v>9.017058911727055E-2</v>
      </c>
      <c r="CJ258" s="142">
        <f t="shared" si="509"/>
        <v>43.379705556998736</v>
      </c>
      <c r="CK258" s="15" t="e">
        <v>#REF!</v>
      </c>
      <c r="CL258" s="80" t="e">
        <f t="shared" si="510"/>
        <v>#REF!</v>
      </c>
      <c r="CM258" s="15"/>
      <c r="CN258" s="34">
        <v>35.200000000000003</v>
      </c>
      <c r="CO258" s="135">
        <f t="shared" si="511"/>
        <v>51502</v>
      </c>
      <c r="CP258" s="108">
        <f t="shared" si="512"/>
        <v>34.209139716085268</v>
      </c>
      <c r="CQ258" s="158">
        <f t="shared" si="513"/>
        <v>-5.9842724743845034E-2</v>
      </c>
      <c r="CR258" s="159">
        <f t="shared" si="514"/>
        <v>32.161971584331845</v>
      </c>
      <c r="CS258" s="141">
        <f t="shared" si="515"/>
        <v>0.23164097798381544</v>
      </c>
      <c r="CT258" s="142">
        <f t="shared" si="516"/>
        <v>42.133378295904237</v>
      </c>
      <c r="CU258" s="24">
        <f t="shared" si="517"/>
        <v>36.430116074799891</v>
      </c>
      <c r="CV258" s="158">
        <f t="shared" si="518"/>
        <v>-5.6784089814242454E-2</v>
      </c>
      <c r="CW258" s="159">
        <f t="shared" si="519"/>
        <v>34.361465091665174</v>
      </c>
      <c r="CX258" s="143">
        <f t="shared" si="520"/>
        <v>0.19516095604186279</v>
      </c>
      <c r="CY258" s="142">
        <f t="shared" si="521"/>
        <v>43.539852356673869</v>
      </c>
      <c r="CZ258" s="24">
        <f t="shared" si="522"/>
        <v>38.651092433514513</v>
      </c>
      <c r="DA258" s="158">
        <f t="shared" si="523"/>
        <v>-5.3725454884639881E-2</v>
      </c>
      <c r="DB258" s="159">
        <f t="shared" si="524"/>
        <v>36.574544910735682</v>
      </c>
      <c r="DC258" s="143">
        <f t="shared" si="525"/>
        <v>0.15868093409991002</v>
      </c>
      <c r="DD258" s="142">
        <f t="shared" si="526"/>
        <v>44.784283884846559</v>
      </c>
      <c r="DE258" s="24">
        <f t="shared" si="527"/>
        <v>40.872068792229129</v>
      </c>
      <c r="DF258" s="158">
        <f t="shared" si="528"/>
        <v>-5.0666819955037315E-2</v>
      </c>
      <c r="DG258" s="159">
        <f t="shared" si="529"/>
        <v>38.801211041543354</v>
      </c>
      <c r="DH258" s="143">
        <f t="shared" si="530"/>
        <v>0.12220091215795736</v>
      </c>
      <c r="DI258" s="142">
        <f t="shared" si="531"/>
        <v>45.866672880422314</v>
      </c>
      <c r="DJ258" s="24">
        <f t="shared" si="532"/>
        <v>43.093045150943759</v>
      </c>
      <c r="DK258" s="158">
        <f t="shared" si="533"/>
        <v>-4.7608185025434728E-2</v>
      </c>
      <c r="DL258" s="159">
        <f t="shared" si="534"/>
        <v>41.041463484088219</v>
      </c>
      <c r="DM258" s="143">
        <f t="shared" si="535"/>
        <v>8.5720890216004597E-2</v>
      </c>
      <c r="DN258" s="142">
        <f t="shared" si="536"/>
        <v>46.787019343401141</v>
      </c>
      <c r="DO258" s="51" t="e">
        <v>#REF!</v>
      </c>
      <c r="DP258" s="80" t="e">
        <f t="shared" si="537"/>
        <v>#REF!</v>
      </c>
      <c r="DQ258" s="15"/>
      <c r="DR258">
        <v>47.96</v>
      </c>
      <c r="DS258" s="135">
        <f t="shared" si="538"/>
        <v>51502</v>
      </c>
      <c r="DT258" s="108">
        <f t="shared" si="539"/>
        <v>-20.647627883212362</v>
      </c>
      <c r="DU258" s="158">
        <f t="shared" si="540"/>
        <v>0</v>
      </c>
      <c r="DV258" s="159">
        <f t="shared" si="541"/>
        <v>-20.647627883212362</v>
      </c>
      <c r="DW258" s="141"/>
      <c r="DX258" s="142"/>
      <c r="DY258" s="24">
        <f t="shared" si="542"/>
        <v>-7.3504816541014906</v>
      </c>
      <c r="DZ258" s="158">
        <f t="shared" si="543"/>
        <v>0</v>
      </c>
      <c r="EA258" s="159">
        <f t="shared" si="544"/>
        <v>-7.3504816541014906</v>
      </c>
      <c r="EB258" s="143"/>
      <c r="EC258" s="142"/>
      <c r="ED258" s="24">
        <f t="shared" si="545"/>
        <v>5.9466645750093825</v>
      </c>
      <c r="EE258" s="158">
        <f t="shared" si="546"/>
        <v>0</v>
      </c>
      <c r="EF258" s="159">
        <f t="shared" si="547"/>
        <v>5.9466645750093825</v>
      </c>
      <c r="EG258" s="143"/>
      <c r="EH258" s="142"/>
      <c r="EI258" s="24">
        <f t="shared" si="548"/>
        <v>19.243810804120255</v>
      </c>
      <c r="EJ258" s="158">
        <f t="shared" si="549"/>
        <v>0</v>
      </c>
      <c r="EK258" s="159">
        <f t="shared" si="550"/>
        <v>19.243810804120255</v>
      </c>
      <c r="EL258" s="143"/>
      <c r="EM258" s="142"/>
      <c r="EN258" s="24">
        <f t="shared" si="551"/>
        <v>32.54095703323113</v>
      </c>
      <c r="EO258" s="158">
        <f t="shared" si="552"/>
        <v>0</v>
      </c>
      <c r="EP258" s="159">
        <f t="shared" si="553"/>
        <v>32.54095703323113</v>
      </c>
      <c r="EQ258" s="143"/>
      <c r="ER258" s="142"/>
      <c r="ES258" s="51"/>
      <c r="ET258" s="80"/>
      <c r="EU258" s="67"/>
      <c r="EV258" s="34"/>
    </row>
    <row r="259" spans="1:152" ht="16" thickBot="1">
      <c r="A259">
        <f t="shared" si="585"/>
        <v>2041</v>
      </c>
      <c r="B259" s="13">
        <v>51533</v>
      </c>
      <c r="C259" s="20">
        <f t="shared" si="436"/>
        <v>4.162940198774324</v>
      </c>
      <c r="D259" s="108">
        <f t="shared" si="437"/>
        <v>24.580981590170776</v>
      </c>
      <c r="E259" s="158">
        <f t="shared" si="586"/>
        <v>-0.16969083371930521</v>
      </c>
      <c r="F259" s="159">
        <f t="shared" si="587"/>
        <v>20.409814330495802</v>
      </c>
      <c r="G259" s="141">
        <f t="shared" si="588"/>
        <v>0.35165308018132019</v>
      </c>
      <c r="H259" s="80">
        <f t="shared" si="589"/>
        <v>33.224959480234659</v>
      </c>
      <c r="I259" s="24">
        <f t="shared" si="440"/>
        <v>32.073217765119495</v>
      </c>
      <c r="J259" s="158">
        <f t="shared" si="590"/>
        <v>-0.18694629903779453</v>
      </c>
      <c r="K259" s="159">
        <f t="shared" si="591"/>
        <v>26.077248405697159</v>
      </c>
      <c r="L259" s="143">
        <f t="shared" si="592"/>
        <v>0.32098003219990101</v>
      </c>
      <c r="M259" s="142">
        <f t="shared" si="593"/>
        <v>42.36808023612199</v>
      </c>
      <c r="N259" s="24">
        <f t="shared" si="570"/>
        <v>39.56545394006821</v>
      </c>
      <c r="O259" s="158">
        <f t="shared" si="594"/>
        <v>-0.20420176435628379</v>
      </c>
      <c r="P259" s="159">
        <f t="shared" si="595"/>
        <v>31.486118437949003</v>
      </c>
      <c r="Q259" s="143">
        <f t="shared" si="596"/>
        <v>0.29030698421848189</v>
      </c>
      <c r="R259" s="142">
        <f t="shared" si="597"/>
        <v>51.05158155264467</v>
      </c>
      <c r="S259" s="24">
        <f t="shared" si="575"/>
        <v>47.057690115016925</v>
      </c>
      <c r="T259" s="158">
        <f t="shared" si="598"/>
        <v>-0.22145722967477305</v>
      </c>
      <c r="U259" s="159">
        <f t="shared" si="599"/>
        <v>36.636424427251328</v>
      </c>
      <c r="V259" s="143">
        <f t="shared" si="600"/>
        <v>0.25963393623706277</v>
      </c>
      <c r="W259" s="142">
        <f t="shared" si="601"/>
        <v>59.275463429802691</v>
      </c>
      <c r="X259" s="24">
        <f t="shared" si="580"/>
        <v>54.549926289965633</v>
      </c>
      <c r="Y259" s="158">
        <f t="shared" si="602"/>
        <v>-0.23871269499326231</v>
      </c>
      <c r="Z259" s="159">
        <f t="shared" si="603"/>
        <v>41.528166373604122</v>
      </c>
      <c r="AA259" s="143">
        <f t="shared" si="604"/>
        <v>0.22896088825564362</v>
      </c>
      <c r="AB259" s="142">
        <f t="shared" si="605"/>
        <v>67.039725867596047</v>
      </c>
      <c r="AC259" s="144" t="e">
        <v>#REF!</v>
      </c>
      <c r="AD259" s="80" t="e">
        <f t="shared" si="457"/>
        <v>#REF!</v>
      </c>
      <c r="AE259">
        <v>26.81</v>
      </c>
      <c r="AG259" s="135">
        <f t="shared" si="606"/>
        <v>51533</v>
      </c>
      <c r="AH259" s="108">
        <f t="shared" si="459"/>
        <v>32.541246438423087</v>
      </c>
      <c r="AI259" s="158">
        <f t="shared" si="460"/>
        <v>-0.11268800661048491</v>
      </c>
      <c r="AJ259" s="159">
        <f t="shared" si="461"/>
        <v>28.874238244656645</v>
      </c>
      <c r="AK259" s="143">
        <f t="shared" si="462"/>
        <v>0.19570036581457351</v>
      </c>
      <c r="AL259" s="142">
        <f t="shared" si="463"/>
        <v>38.909580270484675</v>
      </c>
      <c r="AM259" s="24">
        <f t="shared" si="464"/>
        <v>34.551100013010533</v>
      </c>
      <c r="AN259" s="158">
        <f t="shared" si="465"/>
        <v>-0.12720295681065447</v>
      </c>
      <c r="AO259" s="159">
        <f t="shared" si="466"/>
        <v>30.156097930294948</v>
      </c>
      <c r="AP259" s="143">
        <f t="shared" si="467"/>
        <v>0.17172880578655575</v>
      </c>
      <c r="AQ259" s="142">
        <f t="shared" si="468"/>
        <v>40.484519156856685</v>
      </c>
      <c r="AR259" s="24">
        <f t="shared" si="469"/>
        <v>36.560953587597972</v>
      </c>
      <c r="AS259" s="158">
        <f t="shared" si="470"/>
        <v>-0.14171790701082398</v>
      </c>
      <c r="AT259" s="159">
        <f t="shared" si="471"/>
        <v>31.379611766843709</v>
      </c>
      <c r="AU259" s="143">
        <f t="shared" si="472"/>
        <v>0.1477572457585381</v>
      </c>
      <c r="AV259" s="142">
        <f t="shared" si="473"/>
        <v>41.963099392007187</v>
      </c>
      <c r="AW259" s="24">
        <f t="shared" si="474"/>
        <v>38.57080716218541</v>
      </c>
      <c r="AX259" s="158">
        <f t="shared" si="475"/>
        <v>-0.1562328572109935</v>
      </c>
      <c r="AY259" s="159">
        <f t="shared" si="476"/>
        <v>32.544779754302937</v>
      </c>
      <c r="AZ259" s="143">
        <f t="shared" si="477"/>
        <v>0.12378568573052046</v>
      </c>
      <c r="BA259" s="142">
        <f t="shared" si="478"/>
        <v>43.345320975936197</v>
      </c>
      <c r="BB259" s="24">
        <f t="shared" si="455"/>
        <v>40.580660736772856</v>
      </c>
      <c r="BC259" s="158">
        <f t="shared" si="479"/>
        <v>-0.17074780741116308</v>
      </c>
      <c r="BD259" s="159">
        <f t="shared" si="480"/>
        <v>33.651601892672616</v>
      </c>
      <c r="BE259" s="143">
        <f t="shared" si="481"/>
        <v>9.9814125702502698E-2</v>
      </c>
      <c r="BF259" s="142">
        <f t="shared" si="482"/>
        <v>44.63118390864372</v>
      </c>
      <c r="BG259" s="153" t="e">
        <v>#REF!</v>
      </c>
      <c r="BH259" s="80" t="e">
        <f t="shared" si="483"/>
        <v>#REF!</v>
      </c>
      <c r="BI259" s="24">
        <v>36.1</v>
      </c>
      <c r="BJ259" s="154">
        <v>26.24</v>
      </c>
      <c r="BK259" s="135">
        <f t="shared" si="484"/>
        <v>51533</v>
      </c>
      <c r="BL259" s="108">
        <f t="shared" si="485"/>
        <v>30.026378857544721</v>
      </c>
      <c r="BM259" s="158">
        <f t="shared" si="486"/>
        <v>-0.24266344697547221</v>
      </c>
      <c r="BN259" s="159">
        <f t="shared" si="487"/>
        <v>22.740074263781477</v>
      </c>
      <c r="BO259" s="141">
        <f t="shared" si="488"/>
        <v>0.1816513576349284</v>
      </c>
      <c r="BP259" s="142">
        <f t="shared" si="489"/>
        <v>35.480711341878425</v>
      </c>
      <c r="BQ259" s="24">
        <f t="shared" si="490"/>
        <v>32.290546324300024</v>
      </c>
      <c r="BR259" s="158">
        <f t="shared" si="491"/>
        <v>-0.24518670643943163</v>
      </c>
      <c r="BS259" s="159">
        <f t="shared" si="492"/>
        <v>24.373333621915005</v>
      </c>
      <c r="BT259" s="143">
        <f t="shared" si="493"/>
        <v>0.16044074232796973</v>
      </c>
      <c r="BU259" s="142">
        <f t="shared" si="494"/>
        <v>37.471265546746416</v>
      </c>
      <c r="BV259" s="24">
        <f t="shared" si="495"/>
        <v>34.554713791055327</v>
      </c>
      <c r="BW259" s="158">
        <f t="shared" si="496"/>
        <v>-0.24770996590339101</v>
      </c>
      <c r="BX259" s="159">
        <f t="shared" si="497"/>
        <v>25.995166816071578</v>
      </c>
      <c r="BY259" s="143">
        <f t="shared" si="498"/>
        <v>0.13923012702101106</v>
      </c>
      <c r="BZ259" s="142">
        <f t="shared" si="499"/>
        <v>39.365770981358644</v>
      </c>
      <c r="CA259" s="24">
        <f t="shared" si="500"/>
        <v>36.818881257810624</v>
      </c>
      <c r="CB259" s="158">
        <f t="shared" si="501"/>
        <v>-0.25023322536735043</v>
      </c>
      <c r="CC259" s="159">
        <f t="shared" si="502"/>
        <v>27.605573846251183</v>
      </c>
      <c r="CD259" s="143">
        <f t="shared" si="503"/>
        <v>0.11801951171405245</v>
      </c>
      <c r="CE259" s="142">
        <f t="shared" si="504"/>
        <v>41.164227645715108</v>
      </c>
      <c r="CF259" s="24">
        <f t="shared" si="505"/>
        <v>39.083048724565934</v>
      </c>
      <c r="CG259" s="158">
        <f t="shared" si="506"/>
        <v>-0.2527564848313098</v>
      </c>
      <c r="CH259" s="159">
        <f t="shared" si="507"/>
        <v>29.204554712453845</v>
      </c>
      <c r="CI259" s="143">
        <f t="shared" si="508"/>
        <v>9.6808896407093725E-2</v>
      </c>
      <c r="CJ259" s="142">
        <f t="shared" si="509"/>
        <v>42.866635539815832</v>
      </c>
      <c r="CK259" s="15" t="e">
        <v>#REF!</v>
      </c>
      <c r="CL259" s="80" t="e">
        <f t="shared" si="510"/>
        <v>#REF!</v>
      </c>
      <c r="CM259" s="15"/>
      <c r="CN259" s="34">
        <v>23.49</v>
      </c>
      <c r="CO259" s="135">
        <f t="shared" si="511"/>
        <v>51533</v>
      </c>
      <c r="CP259" s="108">
        <f t="shared" si="512"/>
        <v>33.599935858127587</v>
      </c>
      <c r="CQ259" s="158">
        <f t="shared" si="513"/>
        <v>-6.0681694592347339E-2</v>
      </c>
      <c r="CR259" s="159">
        <f t="shared" si="514"/>
        <v>31.561034812062232</v>
      </c>
      <c r="CS259" s="141">
        <f t="shared" si="515"/>
        <v>0.24164728445268768</v>
      </c>
      <c r="CT259" s="142">
        <f t="shared" si="516"/>
        <v>41.719269116028599</v>
      </c>
      <c r="CU259" s="24">
        <f t="shared" si="517"/>
        <v>35.78136058305688</v>
      </c>
      <c r="CV259" s="158">
        <f t="shared" si="518"/>
        <v>-5.7677528503956861E-2</v>
      </c>
      <c r="CW259" s="159">
        <f t="shared" si="519"/>
        <v>33.717580138117256</v>
      </c>
      <c r="CX259" s="143">
        <f t="shared" si="520"/>
        <v>0.20581690673709852</v>
      </c>
      <c r="CY259" s="142">
        <f t="shared" si="521"/>
        <v>43.145769537106389</v>
      </c>
      <c r="CZ259" s="24">
        <f t="shared" si="522"/>
        <v>37.962785307986174</v>
      </c>
      <c r="DA259" s="158">
        <f t="shared" si="523"/>
        <v>-5.467336241556639E-2</v>
      </c>
      <c r="DB259" s="159">
        <f t="shared" si="524"/>
        <v>35.887232188538306</v>
      </c>
      <c r="DC259" s="143">
        <f t="shared" si="525"/>
        <v>0.16998652902150935</v>
      </c>
      <c r="DD259" s="142">
        <f t="shared" si="526"/>
        <v>44.415947414479497</v>
      </c>
      <c r="DE259" s="24">
        <f t="shared" si="527"/>
        <v>40.14421003291546</v>
      </c>
      <c r="DF259" s="158">
        <f t="shared" si="528"/>
        <v>-5.1669196327175926E-2</v>
      </c>
      <c r="DG259" s="159">
        <f t="shared" si="529"/>
        <v>38.069990963325367</v>
      </c>
      <c r="DH259" s="143">
        <f t="shared" si="530"/>
        <v>0.13415615130592029</v>
      </c>
      <c r="DI259" s="142">
        <f t="shared" si="531"/>
        <v>45.529802748147908</v>
      </c>
      <c r="DJ259" s="24">
        <f t="shared" si="532"/>
        <v>42.32563475784476</v>
      </c>
      <c r="DK259" s="158">
        <f t="shared" si="533"/>
        <v>-4.8665030238785441E-2</v>
      </c>
      <c r="DL259" s="159">
        <f t="shared" si="534"/>
        <v>40.26585646247846</v>
      </c>
      <c r="DM259" s="143">
        <f t="shared" si="535"/>
        <v>9.8325773590331011E-2</v>
      </c>
      <c r="DN259" s="142">
        <f t="shared" si="536"/>
        <v>46.487335538111644</v>
      </c>
      <c r="DO259" s="51" t="e">
        <v>#REF!</v>
      </c>
      <c r="DP259" s="80" t="e">
        <f t="shared" si="537"/>
        <v>#REF!</v>
      </c>
      <c r="DQ259" s="15"/>
      <c r="DR259">
        <v>43.87</v>
      </c>
      <c r="DS259" s="135">
        <f t="shared" si="538"/>
        <v>51533</v>
      </c>
      <c r="DT259" s="108">
        <f t="shared" si="539"/>
        <v>-20.279930400360634</v>
      </c>
      <c r="DU259" s="158">
        <f t="shared" si="540"/>
        <v>0</v>
      </c>
      <c r="DV259" s="159">
        <f t="shared" si="541"/>
        <v>-20.279930400360634</v>
      </c>
      <c r="DW259" s="141"/>
      <c r="DX259" s="142"/>
      <c r="DY259" s="24">
        <f t="shared" si="542"/>
        <v>-7.2195826657407789</v>
      </c>
      <c r="DZ259" s="158">
        <f t="shared" si="543"/>
        <v>0</v>
      </c>
      <c r="EA259" s="159">
        <f t="shared" si="544"/>
        <v>-7.2195826657407789</v>
      </c>
      <c r="EB259" s="143"/>
      <c r="EC259" s="142"/>
      <c r="ED259" s="24">
        <f t="shared" si="545"/>
        <v>5.8407650688790786</v>
      </c>
      <c r="EE259" s="158">
        <f t="shared" si="546"/>
        <v>0</v>
      </c>
      <c r="EF259" s="159">
        <f t="shared" si="547"/>
        <v>5.8407650688790786</v>
      </c>
      <c r="EG259" s="143"/>
      <c r="EH259" s="142"/>
      <c r="EI259" s="24">
        <f t="shared" si="548"/>
        <v>18.901112803498933</v>
      </c>
      <c r="EJ259" s="158">
        <f t="shared" si="549"/>
        <v>0</v>
      </c>
      <c r="EK259" s="159">
        <f t="shared" si="550"/>
        <v>18.901112803498933</v>
      </c>
      <c r="EL259" s="143"/>
      <c r="EM259" s="142"/>
      <c r="EN259" s="24">
        <f t="shared" si="551"/>
        <v>31.961460538118793</v>
      </c>
      <c r="EO259" s="158">
        <f t="shared" si="552"/>
        <v>0</v>
      </c>
      <c r="EP259" s="159">
        <f t="shared" si="553"/>
        <v>31.961460538118793</v>
      </c>
      <c r="EQ259" s="143"/>
      <c r="ER259" s="142"/>
      <c r="ES259" s="51"/>
      <c r="ET259" s="80"/>
      <c r="EU259" s="67"/>
      <c r="EV259" s="34"/>
    </row>
    <row r="260" spans="1:152" ht="16" thickBot="1">
      <c r="A260">
        <f t="shared" si="585"/>
        <v>2041</v>
      </c>
      <c r="B260" s="13">
        <v>51561</v>
      </c>
      <c r="C260" s="20">
        <f t="shared" si="436"/>
        <v>4.0119828136025912</v>
      </c>
      <c r="D260" s="108">
        <f t="shared" si="437"/>
        <v>23.68962103041563</v>
      </c>
      <c r="E260" s="158">
        <f t="shared" si="586"/>
        <v>-0.16763792977100844</v>
      </c>
      <c r="F260" s="159">
        <f t="shared" si="587"/>
        <v>19.718342003817011</v>
      </c>
      <c r="G260" s="141">
        <f t="shared" si="588"/>
        <v>0.35530229045442019</v>
      </c>
      <c r="H260" s="80">
        <f t="shared" si="589"/>
        <v>32.106597642519503</v>
      </c>
      <c r="I260" s="24">
        <f t="shared" si="440"/>
        <v>30.910172211572622</v>
      </c>
      <c r="J260" s="158">
        <f t="shared" si="590"/>
        <v>-0.18426767389245349</v>
      </c>
      <c r="K260" s="159">
        <f t="shared" si="591"/>
        <v>25.21442667853098</v>
      </c>
      <c r="L260" s="143">
        <f t="shared" si="592"/>
        <v>0.32574151478474012</v>
      </c>
      <c r="M260" s="142">
        <f t="shared" si="593"/>
        <v>40.978898530027465</v>
      </c>
      <c r="N260" s="24">
        <f t="shared" si="570"/>
        <v>38.130723392729614</v>
      </c>
      <c r="O260" s="158">
        <f t="shared" si="594"/>
        <v>-0.20089741801389854</v>
      </c>
      <c r="P260" s="159">
        <f t="shared" si="595"/>
        <v>30.470359516128074</v>
      </c>
      <c r="Q260" s="143">
        <f t="shared" si="596"/>
        <v>0.29618073911505999</v>
      </c>
      <c r="R260" s="142">
        <f t="shared" si="597"/>
        <v>49.424309230180178</v>
      </c>
      <c r="S260" s="24">
        <f t="shared" si="575"/>
        <v>45.351274573886606</v>
      </c>
      <c r="T260" s="158">
        <f t="shared" si="598"/>
        <v>-0.21752716213534357</v>
      </c>
      <c r="U260" s="159">
        <f t="shared" si="599"/>
        <v>35.486140516608287</v>
      </c>
      <c r="V260" s="143">
        <f t="shared" si="600"/>
        <v>0.26661996344537986</v>
      </c>
      <c r="W260" s="142">
        <f t="shared" si="601"/>
        <v>57.442829742977636</v>
      </c>
      <c r="X260" s="24">
        <f t="shared" si="580"/>
        <v>52.571825755043591</v>
      </c>
      <c r="Y260" s="158">
        <f t="shared" si="602"/>
        <v>-0.23415690625678859</v>
      </c>
      <c r="Z260" s="159">
        <f t="shared" si="603"/>
        <v>40.261769679971628</v>
      </c>
      <c r="AA260" s="143">
        <f t="shared" si="604"/>
        <v>0.23705918777569979</v>
      </c>
      <c r="AB260" s="142">
        <f t="shared" si="605"/>
        <v>65.034460068419833</v>
      </c>
      <c r="AC260" s="144" t="e">
        <v>#REF!</v>
      </c>
      <c r="AD260" s="80" t="e">
        <f t="shared" si="457"/>
        <v>#REF!</v>
      </c>
      <c r="AE260">
        <v>29.5</v>
      </c>
      <c r="AG260" s="135">
        <f t="shared" si="606"/>
        <v>51561</v>
      </c>
      <c r="AH260" s="108">
        <f t="shared" si="459"/>
        <v>31.361229133821968</v>
      </c>
      <c r="AI260" s="158">
        <f t="shared" si="460"/>
        <v>-0.10416604629049526</v>
      </c>
      <c r="AJ260" s="159">
        <f t="shared" si="461"/>
        <v>28.094453888141441</v>
      </c>
      <c r="AK260" s="143">
        <f t="shared" si="462"/>
        <v>0.20977445360335772</v>
      </c>
      <c r="AL260" s="142">
        <f t="shared" si="463"/>
        <v>37.940013839699176</v>
      </c>
      <c r="AM260" s="24">
        <f t="shared" si="464"/>
        <v>33.298200988828839</v>
      </c>
      <c r="AN260" s="158">
        <f t="shared" si="465"/>
        <v>-0.11815465241088184</v>
      </c>
      <c r="AO260" s="159">
        <f t="shared" si="466"/>
        <v>29.363863625086086</v>
      </c>
      <c r="AP260" s="143">
        <f t="shared" si="467"/>
        <v>0.18667215516631408</v>
      </c>
      <c r="AQ260" s="142">
        <f t="shared" si="468"/>
        <v>39.514047930574613</v>
      </c>
      <c r="AR260" s="24">
        <f t="shared" si="469"/>
        <v>35.235172843835706</v>
      </c>
      <c r="AS260" s="158">
        <f t="shared" si="470"/>
        <v>-0.1321432585312684</v>
      </c>
      <c r="AT260" s="159">
        <f t="shared" si="471"/>
        <v>30.579082289338796</v>
      </c>
      <c r="AU260" s="143">
        <f t="shared" si="472"/>
        <v>0.16356985672927049</v>
      </c>
      <c r="AV260" s="142">
        <f t="shared" si="473"/>
        <v>40.998585017732992</v>
      </c>
      <c r="AW260" s="24">
        <f t="shared" si="474"/>
        <v>37.172144698842565</v>
      </c>
      <c r="AX260" s="158">
        <f t="shared" si="475"/>
        <v>-0.1461318646516549</v>
      </c>
      <c r="AY260" s="159">
        <f t="shared" si="476"/>
        <v>31.740109880899571</v>
      </c>
      <c r="AZ260" s="143">
        <f t="shared" si="477"/>
        <v>0.14046755829222701</v>
      </c>
      <c r="BA260" s="142">
        <f t="shared" si="478"/>
        <v>42.393625101174329</v>
      </c>
      <c r="BB260" s="24">
        <f t="shared" si="455"/>
        <v>39.109116553849432</v>
      </c>
      <c r="BC260" s="158">
        <f t="shared" si="479"/>
        <v>-0.16012047077204145</v>
      </c>
      <c r="BD260" s="159">
        <f t="shared" si="480"/>
        <v>32.846946399768427</v>
      </c>
      <c r="BE260" s="143">
        <f t="shared" si="481"/>
        <v>0.11736525985518342</v>
      </c>
      <c r="BF260" s="142">
        <f t="shared" si="482"/>
        <v>43.699168180898631</v>
      </c>
      <c r="BG260" s="153" t="e">
        <v>#REF!</v>
      </c>
      <c r="BH260" s="80" t="e">
        <f t="shared" si="483"/>
        <v>#REF!</v>
      </c>
      <c r="BI260" s="24">
        <v>26.61</v>
      </c>
      <c r="BJ260" s="154">
        <v>31.1</v>
      </c>
      <c r="BK260" s="135">
        <f t="shared" si="484"/>
        <v>51561</v>
      </c>
      <c r="BL260" s="108">
        <f t="shared" si="485"/>
        <v>28.937556193254398</v>
      </c>
      <c r="BM260" s="158">
        <f t="shared" si="486"/>
        <v>-0.24145002874003524</v>
      </c>
      <c r="BN260" s="159">
        <f t="shared" si="487"/>
        <v>21.950582418726739</v>
      </c>
      <c r="BO260" s="141">
        <f t="shared" si="488"/>
        <v>0.19185139760938125</v>
      </c>
      <c r="BP260" s="142">
        <f t="shared" si="489"/>
        <v>34.489266792330255</v>
      </c>
      <c r="BQ260" s="24">
        <f t="shared" si="490"/>
        <v>31.119619958286354</v>
      </c>
      <c r="BR260" s="158">
        <f t="shared" si="491"/>
        <v>-0.24388178925551074</v>
      </c>
      <c r="BS260" s="159">
        <f t="shared" si="492"/>
        <v>23.530111361907974</v>
      </c>
      <c r="BT260" s="143">
        <f t="shared" si="493"/>
        <v>0.17140992595372101</v>
      </c>
      <c r="BU260" s="142">
        <f t="shared" si="494"/>
        <v>36.453831711044153</v>
      </c>
      <c r="BV260" s="24">
        <f t="shared" si="495"/>
        <v>33.301683723318313</v>
      </c>
      <c r="BW260" s="158">
        <f t="shared" si="496"/>
        <v>-0.24631354977098627</v>
      </c>
      <c r="BX260" s="159">
        <f t="shared" si="497"/>
        <v>25.099027792077102</v>
      </c>
      <c r="BY260" s="143">
        <f t="shared" si="498"/>
        <v>0.15096845429806072</v>
      </c>
      <c r="BZ260" s="142">
        <f t="shared" si="499"/>
        <v>38.329187440550562</v>
      </c>
      <c r="CA260" s="24">
        <f t="shared" si="500"/>
        <v>35.483747488350268</v>
      </c>
      <c r="CB260" s="158">
        <f t="shared" si="501"/>
        <v>-0.24874531028646177</v>
      </c>
      <c r="CC260" s="159">
        <f t="shared" si="502"/>
        <v>26.657331709234121</v>
      </c>
      <c r="CD260" s="143">
        <f t="shared" si="503"/>
        <v>0.13052698264240042</v>
      </c>
      <c r="CE260" s="142">
        <f t="shared" si="504"/>
        <v>40.115333980849485</v>
      </c>
      <c r="CF260" s="24">
        <f t="shared" si="505"/>
        <v>37.66581125338223</v>
      </c>
      <c r="CG260" s="158">
        <f t="shared" si="506"/>
        <v>-0.2511770708019373</v>
      </c>
      <c r="CH260" s="159">
        <f t="shared" si="507"/>
        <v>28.205023113379035</v>
      </c>
      <c r="CI260" s="143">
        <f t="shared" si="508"/>
        <v>0.11008551098674008</v>
      </c>
      <c r="CJ260" s="142">
        <f t="shared" si="509"/>
        <v>41.812271331940913</v>
      </c>
      <c r="CK260" s="15" t="e">
        <v>#REF!</v>
      </c>
      <c r="CL260" s="80" t="e">
        <f t="shared" si="510"/>
        <v>#REF!</v>
      </c>
      <c r="CM260" s="15"/>
      <c r="CN260" s="34">
        <v>24.85</v>
      </c>
      <c r="CO260" s="135">
        <f t="shared" si="511"/>
        <v>51561</v>
      </c>
      <c r="CP260" s="108">
        <f t="shared" si="512"/>
        <v>32.381528142212218</v>
      </c>
      <c r="CQ260" s="158">
        <f t="shared" si="513"/>
        <v>-6.2359634289351963E-2</v>
      </c>
      <c r="CR260" s="159">
        <f t="shared" si="514"/>
        <v>30.362227889533504</v>
      </c>
      <c r="CS260" s="141">
        <f t="shared" si="515"/>
        <v>0.26165989739043227</v>
      </c>
      <c r="CT260" s="142">
        <f t="shared" si="516"/>
        <v>40.854475473248861</v>
      </c>
      <c r="CU260" s="24">
        <f t="shared" si="517"/>
        <v>34.48384959957086</v>
      </c>
      <c r="CV260" s="158">
        <f t="shared" si="518"/>
        <v>-5.9464405883385675E-2</v>
      </c>
      <c r="CW260" s="159">
        <f t="shared" si="519"/>
        <v>32.43328797056035</v>
      </c>
      <c r="CX260" s="143">
        <f t="shared" si="520"/>
        <v>0.22712880812757008</v>
      </c>
      <c r="CY260" s="142">
        <f t="shared" si="521"/>
        <v>42.316125258771777</v>
      </c>
      <c r="CZ260" s="24">
        <f t="shared" si="522"/>
        <v>36.586171056929494</v>
      </c>
      <c r="DA260" s="158">
        <f t="shared" si="523"/>
        <v>-5.6569177477419408E-2</v>
      </c>
      <c r="DB260" s="159">
        <f t="shared" si="524"/>
        <v>34.516521453190826</v>
      </c>
      <c r="DC260" s="143">
        <f t="shared" si="525"/>
        <v>0.192597718864708</v>
      </c>
      <c r="DD260" s="142">
        <f t="shared" si="526"/>
        <v>43.632584144488114</v>
      </c>
      <c r="DE260" s="24">
        <f t="shared" si="527"/>
        <v>38.688492514288122</v>
      </c>
      <c r="DF260" s="158">
        <f t="shared" si="528"/>
        <v>-5.3673949071453141E-2</v>
      </c>
      <c r="DG260" s="159">
        <f t="shared" si="529"/>
        <v>36.611928337424921</v>
      </c>
      <c r="DH260" s="143">
        <f t="shared" si="530"/>
        <v>0.15806662960184614</v>
      </c>
      <c r="DI260" s="142">
        <f t="shared" si="531"/>
        <v>44.803852130397892</v>
      </c>
      <c r="DJ260" s="24">
        <f t="shared" si="532"/>
        <v>40.790813971646763</v>
      </c>
      <c r="DK260" s="158">
        <f t="shared" si="533"/>
        <v>-5.0778720665486859E-2</v>
      </c>
      <c r="DL260" s="159">
        <f t="shared" si="534"/>
        <v>38.719508623262676</v>
      </c>
      <c r="DM260" s="143">
        <f t="shared" si="535"/>
        <v>0.12353554033898395</v>
      </c>
      <c r="DN260" s="142">
        <f t="shared" si="536"/>
        <v>45.829929216501121</v>
      </c>
      <c r="DO260" s="51" t="e">
        <v>#REF!</v>
      </c>
      <c r="DP260" s="80" t="e">
        <f t="shared" si="537"/>
        <v>#REF!</v>
      </c>
      <c r="DQ260" s="15"/>
      <c r="DR260">
        <v>36.340000000000003</v>
      </c>
      <c r="DS260" s="135">
        <f t="shared" si="538"/>
        <v>51561</v>
      </c>
      <c r="DT260" s="108">
        <f t="shared" si="539"/>
        <v>-19.544535434657181</v>
      </c>
      <c r="DU260" s="158">
        <f t="shared" si="540"/>
        <v>0</v>
      </c>
      <c r="DV260" s="159">
        <f t="shared" si="541"/>
        <v>-19.544535434657181</v>
      </c>
      <c r="DW260" s="141"/>
      <c r="DX260" s="142"/>
      <c r="DY260" s="24">
        <f t="shared" si="542"/>
        <v>-6.9577846890193564</v>
      </c>
      <c r="DZ260" s="158">
        <f t="shared" si="543"/>
        <v>0</v>
      </c>
      <c r="EA260" s="159">
        <f t="shared" si="544"/>
        <v>-6.9577846890193564</v>
      </c>
      <c r="EB260" s="143"/>
      <c r="EC260" s="142"/>
      <c r="ED260" s="24">
        <f t="shared" si="545"/>
        <v>5.62896605661847</v>
      </c>
      <c r="EE260" s="158">
        <f t="shared" si="546"/>
        <v>0</v>
      </c>
      <c r="EF260" s="159">
        <f t="shared" si="547"/>
        <v>5.62896605661847</v>
      </c>
      <c r="EG260" s="143"/>
      <c r="EH260" s="142"/>
      <c r="EI260" s="24">
        <f t="shared" si="548"/>
        <v>18.215716802256296</v>
      </c>
      <c r="EJ260" s="158">
        <f t="shared" si="549"/>
        <v>0</v>
      </c>
      <c r="EK260" s="159">
        <f t="shared" si="550"/>
        <v>18.215716802256296</v>
      </c>
      <c r="EL260" s="143"/>
      <c r="EM260" s="142"/>
      <c r="EN260" s="24">
        <f t="shared" si="551"/>
        <v>30.802467547894125</v>
      </c>
      <c r="EO260" s="158">
        <f t="shared" si="552"/>
        <v>0</v>
      </c>
      <c r="EP260" s="159">
        <f t="shared" si="553"/>
        <v>30.802467547894125</v>
      </c>
      <c r="EQ260" s="143"/>
      <c r="ER260" s="142"/>
      <c r="ES260" s="51"/>
      <c r="ET260" s="80"/>
      <c r="EU260" s="67"/>
      <c r="EV260" s="34"/>
    </row>
    <row r="261" spans="1:152" ht="16" thickBot="1">
      <c r="A261">
        <f t="shared" si="585"/>
        <v>2041</v>
      </c>
      <c r="B261" s="13">
        <v>51592</v>
      </c>
      <c r="C261" s="20">
        <f t="shared" si="436"/>
        <v>3.628783297397423</v>
      </c>
      <c r="D261" s="108">
        <f t="shared" si="437"/>
        <v>21.426936532575642</v>
      </c>
      <c r="E261" s="158">
        <f t="shared" si="586"/>
        <v>-0.16242671205610126</v>
      </c>
      <c r="F261" s="159">
        <f t="shared" si="587"/>
        <v>17.946629682154622</v>
      </c>
      <c r="G261" s="141">
        <f t="shared" si="588"/>
        <v>0.36456567037844323</v>
      </c>
      <c r="H261" s="80">
        <f t="shared" si="589"/>
        <v>29.238462013730437</v>
      </c>
      <c r="I261" s="24">
        <f t="shared" si="440"/>
        <v>27.957825806415176</v>
      </c>
      <c r="J261" s="158">
        <f t="shared" si="590"/>
        <v>-0.17746808698504937</v>
      </c>
      <c r="K261" s="159">
        <f t="shared" si="591"/>
        <v>22.99620394428943</v>
      </c>
      <c r="L261" s="143">
        <f t="shared" si="592"/>
        <v>0.33782835519240845</v>
      </c>
      <c r="M261" s="142">
        <f t="shared" si="593"/>
        <v>37.402772113352285</v>
      </c>
      <c r="N261" s="24">
        <f t="shared" si="570"/>
        <v>34.488715080254707</v>
      </c>
      <c r="O261" s="158">
        <f t="shared" si="594"/>
        <v>-0.19250946191399748</v>
      </c>
      <c r="P261" s="159">
        <f t="shared" si="595"/>
        <v>27.8493110980497</v>
      </c>
      <c r="Q261" s="143">
        <f t="shared" si="596"/>
        <v>0.31109104000637366</v>
      </c>
      <c r="R261" s="142">
        <f t="shared" si="597"/>
        <v>45.21784532305464</v>
      </c>
      <c r="S261" s="24">
        <f t="shared" si="575"/>
        <v>41.019604354094248</v>
      </c>
      <c r="T261" s="158">
        <f t="shared" si="598"/>
        <v>-0.20755083684294562</v>
      </c>
      <c r="U261" s="159">
        <f t="shared" si="599"/>
        <v>32.505951143435453</v>
      </c>
      <c r="V261" s="143">
        <f t="shared" si="600"/>
        <v>0.28435372482033877</v>
      </c>
      <c r="W261" s="142">
        <f t="shared" si="601"/>
        <v>52.683681642837534</v>
      </c>
      <c r="X261" s="24">
        <f t="shared" si="580"/>
        <v>47.550493627933783</v>
      </c>
      <c r="Y261" s="158">
        <f t="shared" si="602"/>
        <v>-0.2225922117718937</v>
      </c>
      <c r="Z261" s="159">
        <f t="shared" si="603"/>
        <v>36.966124080446662</v>
      </c>
      <c r="AA261" s="143">
        <f t="shared" si="604"/>
        <v>0.25761640963430399</v>
      </c>
      <c r="AB261" s="142">
        <f t="shared" si="605"/>
        <v>59.800281072700926</v>
      </c>
      <c r="AC261" s="144" t="e">
        <v>#REF!</v>
      </c>
      <c r="AD261" s="80" t="e">
        <f t="shared" si="457"/>
        <v>#REF!</v>
      </c>
      <c r="AE261">
        <v>37.22</v>
      </c>
      <c r="AG261" s="135">
        <f t="shared" si="606"/>
        <v>51592</v>
      </c>
      <c r="AH261" s="108">
        <f t="shared" si="459"/>
        <v>28.365800591372981</v>
      </c>
      <c r="AI261" s="158">
        <f t="shared" si="460"/>
        <v>-8.2533377785906206E-2</v>
      </c>
      <c r="AJ261" s="159">
        <f t="shared" si="461"/>
        <v>26.024675254965512</v>
      </c>
      <c r="AK261" s="143">
        <f t="shared" si="462"/>
        <v>0.24550098414411747</v>
      </c>
      <c r="AL261" s="142">
        <f t="shared" si="463"/>
        <v>35.329632552590837</v>
      </c>
      <c r="AM261" s="24">
        <f t="shared" si="464"/>
        <v>30.117765004367616</v>
      </c>
      <c r="AN261" s="158">
        <f t="shared" si="465"/>
        <v>-9.5185879703766699E-2</v>
      </c>
      <c r="AO261" s="159">
        <f t="shared" si="466"/>
        <v>27.250979047715568</v>
      </c>
      <c r="AP261" s="143">
        <f t="shared" si="467"/>
        <v>0.22460527282262366</v>
      </c>
      <c r="AQ261" s="142">
        <f t="shared" si="468"/>
        <v>36.882373829981269</v>
      </c>
      <c r="AR261" s="24">
        <f t="shared" si="469"/>
        <v>31.869729417362247</v>
      </c>
      <c r="AS261" s="158">
        <f t="shared" si="470"/>
        <v>-0.10783838162162716</v>
      </c>
      <c r="AT261" s="159">
        <f t="shared" si="471"/>
        <v>28.432949374274738</v>
      </c>
      <c r="AU261" s="143">
        <f t="shared" si="472"/>
        <v>0.20370956150112984</v>
      </c>
      <c r="AV261" s="142">
        <f t="shared" si="473"/>
        <v>38.36189802213277</v>
      </c>
      <c r="AW261" s="24">
        <f t="shared" si="474"/>
        <v>33.621693830356875</v>
      </c>
      <c r="AX261" s="158">
        <f t="shared" si="475"/>
        <v>-0.12049088353948763</v>
      </c>
      <c r="AY261" s="159">
        <f t="shared" si="476"/>
        <v>29.570586234643034</v>
      </c>
      <c r="AZ261" s="143">
        <f t="shared" si="477"/>
        <v>0.18281385017963608</v>
      </c>
      <c r="BA261" s="142">
        <f t="shared" si="478"/>
        <v>39.768205129045334</v>
      </c>
      <c r="BB261" s="24">
        <f t="shared" si="455"/>
        <v>35.373658243351507</v>
      </c>
      <c r="BC261" s="158">
        <f t="shared" si="479"/>
        <v>-0.13314338545734811</v>
      </c>
      <c r="BD261" s="159">
        <f t="shared" si="480"/>
        <v>30.66388962882046</v>
      </c>
      <c r="BE261" s="143">
        <f t="shared" si="481"/>
        <v>0.16191813885814227</v>
      </c>
      <c r="BF261" s="142">
        <f t="shared" si="482"/>
        <v>41.101295150718968</v>
      </c>
      <c r="BG261" s="153" t="e">
        <v>#REF!</v>
      </c>
      <c r="BH261" s="80" t="e">
        <f t="shared" si="483"/>
        <v>#REF!</v>
      </c>
      <c r="BI261" s="24">
        <v>25.51</v>
      </c>
      <c r="BJ261" s="154">
        <v>34.85</v>
      </c>
      <c r="BK261" s="135">
        <f t="shared" si="484"/>
        <v>51592</v>
      </c>
      <c r="BL261" s="108">
        <f t="shared" si="485"/>
        <v>26.173621737748189</v>
      </c>
      <c r="BM261" s="158">
        <f t="shared" si="486"/>
        <v>-0.23836981321931058</v>
      </c>
      <c r="BN261" s="159">
        <f t="shared" si="487"/>
        <v>19.934620412848265</v>
      </c>
      <c r="BO261" s="141">
        <f t="shared" si="488"/>
        <v>0.2177438067753002</v>
      </c>
      <c r="BP261" s="142">
        <f t="shared" si="489"/>
        <v>31.872765772022227</v>
      </c>
      <c r="BQ261" s="24">
        <f t="shared" si="490"/>
        <v>28.147268413790115</v>
      </c>
      <c r="BR261" s="158">
        <f t="shared" si="491"/>
        <v>-0.24056930717325009</v>
      </c>
      <c r="BS261" s="159">
        <f t="shared" si="492"/>
        <v>21.375899552665121</v>
      </c>
      <c r="BT261" s="143">
        <f t="shared" si="493"/>
        <v>0.19925477669601271</v>
      </c>
      <c r="BU261" s="142">
        <f t="shared" si="494"/>
        <v>33.755746096182598</v>
      </c>
      <c r="BV261" s="24">
        <f t="shared" si="495"/>
        <v>30.120915089832046</v>
      </c>
      <c r="BW261" s="158">
        <f t="shared" si="496"/>
        <v>-0.24276880112718957</v>
      </c>
      <c r="BX261" s="159">
        <f t="shared" si="497"/>
        <v>22.808496644619648</v>
      </c>
      <c r="BY261" s="143">
        <f t="shared" si="498"/>
        <v>0.18076574661672518</v>
      </c>
      <c r="BZ261" s="142">
        <f t="shared" si="499"/>
        <v>35.565744794824518</v>
      </c>
      <c r="CA261" s="24">
        <f t="shared" si="500"/>
        <v>32.094561765873976</v>
      </c>
      <c r="CB261" s="158">
        <f t="shared" si="501"/>
        <v>-0.24496829508112908</v>
      </c>
      <c r="CC261" s="159">
        <f t="shared" si="502"/>
        <v>24.232411688711839</v>
      </c>
      <c r="CD261" s="143">
        <f t="shared" si="503"/>
        <v>0.16227671653743764</v>
      </c>
      <c r="CE261" s="142">
        <f t="shared" si="504"/>
        <v>37.302761867947993</v>
      </c>
      <c r="CF261" s="24">
        <f t="shared" si="505"/>
        <v>34.068208441915907</v>
      </c>
      <c r="CG261" s="158">
        <f t="shared" si="506"/>
        <v>-0.24716778903506859</v>
      </c>
      <c r="CH261" s="159">
        <f t="shared" si="507"/>
        <v>25.647644684941696</v>
      </c>
      <c r="CI261" s="143">
        <f t="shared" si="508"/>
        <v>0.1437876864581501</v>
      </c>
      <c r="CJ261" s="142">
        <f t="shared" si="509"/>
        <v>38.966797315553009</v>
      </c>
      <c r="CK261" s="15" t="e">
        <v>#REF!</v>
      </c>
      <c r="CL261" s="80" t="e">
        <f t="shared" si="510"/>
        <v>#REF!</v>
      </c>
      <c r="CM261" s="15"/>
      <c r="CN261" s="34">
        <v>24.18</v>
      </c>
      <c r="CO261" s="135">
        <f t="shared" si="511"/>
        <v>51592</v>
      </c>
      <c r="CP261" s="108">
        <f t="shared" si="512"/>
        <v>29.288647017196286</v>
      </c>
      <c r="CQ261" s="158">
        <f t="shared" si="513"/>
        <v>-6.6619019674055993E-2</v>
      </c>
      <c r="CR261" s="159">
        <f t="shared" si="514"/>
        <v>27.337466065331203</v>
      </c>
      <c r="CS261" s="141">
        <f t="shared" si="515"/>
        <v>0.31246114561701471</v>
      </c>
      <c r="CT261" s="142">
        <f t="shared" si="516"/>
        <v>38.440211217761799</v>
      </c>
      <c r="CU261" s="24">
        <f t="shared" si="517"/>
        <v>31.190167872260179</v>
      </c>
      <c r="CV261" s="158">
        <f t="shared" si="518"/>
        <v>-6.4000325385012685E-2</v>
      </c>
      <c r="CW261" s="159">
        <f t="shared" si="519"/>
        <v>29.193986979622359</v>
      </c>
      <c r="CX261" s="143">
        <f t="shared" si="520"/>
        <v>0.28122825011876751</v>
      </c>
      <c r="CY261" s="142">
        <f t="shared" si="521"/>
        <v>39.961724203886511</v>
      </c>
      <c r="CZ261" s="24">
        <f t="shared" si="522"/>
        <v>33.091688727324069</v>
      </c>
      <c r="DA261" s="158">
        <f t="shared" si="523"/>
        <v>-6.1381631095969384E-2</v>
      </c>
      <c r="DB261" s="159">
        <f t="shared" si="524"/>
        <v>31.060466897520815</v>
      </c>
      <c r="DC261" s="143">
        <f t="shared" si="525"/>
        <v>0.24999535462052025</v>
      </c>
      <c r="DD261" s="142">
        <f t="shared" si="526"/>
        <v>41.364457185703323</v>
      </c>
      <c r="DE261" s="24">
        <f t="shared" si="527"/>
        <v>34.993209582387955</v>
      </c>
      <c r="DF261" s="158">
        <f t="shared" si="528"/>
        <v>-5.8762936806926083E-2</v>
      </c>
      <c r="DG261" s="159">
        <f t="shared" si="529"/>
        <v>32.93690581902657</v>
      </c>
      <c r="DH261" s="143">
        <f t="shared" si="530"/>
        <v>0.2187624591222731</v>
      </c>
      <c r="DI261" s="142">
        <f t="shared" si="531"/>
        <v>42.648410163212233</v>
      </c>
      <c r="DJ261" s="24">
        <f t="shared" si="532"/>
        <v>36.894730437451841</v>
      </c>
      <c r="DK261" s="158">
        <f t="shared" si="533"/>
        <v>-5.6144242517882789E-2</v>
      </c>
      <c r="DL261" s="159">
        <f t="shared" si="534"/>
        <v>34.823303744139636</v>
      </c>
      <c r="DM261" s="143">
        <f t="shared" si="535"/>
        <v>0.18752956362402595</v>
      </c>
      <c r="DN261" s="142">
        <f t="shared" si="536"/>
        <v>43.81358313641325</v>
      </c>
      <c r="DO261" s="51" t="e">
        <v>#REF!</v>
      </c>
      <c r="DP261" s="80" t="e">
        <f t="shared" si="537"/>
        <v>#REF!</v>
      </c>
      <c r="DQ261" s="15"/>
      <c r="DR261">
        <v>35</v>
      </c>
      <c r="DS261" s="135">
        <f t="shared" si="538"/>
        <v>51592</v>
      </c>
      <c r="DT261" s="108">
        <f t="shared" si="539"/>
        <v>-17.67776359864072</v>
      </c>
      <c r="DU261" s="158">
        <f t="shared" si="540"/>
        <v>0</v>
      </c>
      <c r="DV261" s="159">
        <f t="shared" si="541"/>
        <v>-17.67776359864072</v>
      </c>
      <c r="DW261" s="141"/>
      <c r="DX261" s="142"/>
      <c r="DY261" s="24">
        <f t="shared" si="542"/>
        <v>-6.2932205942649739</v>
      </c>
      <c r="DZ261" s="158">
        <f t="shared" si="543"/>
        <v>0</v>
      </c>
      <c r="EA261" s="159">
        <f t="shared" si="544"/>
        <v>-6.2932205942649739</v>
      </c>
      <c r="EB261" s="143"/>
      <c r="EC261" s="142"/>
      <c r="ED261" s="24">
        <f t="shared" si="545"/>
        <v>5.0913224101107719</v>
      </c>
      <c r="EE261" s="158">
        <f t="shared" si="546"/>
        <v>0</v>
      </c>
      <c r="EF261" s="159">
        <f t="shared" si="547"/>
        <v>5.0913224101107719</v>
      </c>
      <c r="EG261" s="143"/>
      <c r="EH261" s="142"/>
      <c r="EI261" s="24">
        <f t="shared" si="548"/>
        <v>16.475865414486517</v>
      </c>
      <c r="EJ261" s="158">
        <f t="shared" si="549"/>
        <v>0</v>
      </c>
      <c r="EK261" s="159">
        <f t="shared" si="550"/>
        <v>16.475865414486517</v>
      </c>
      <c r="EL261" s="143"/>
      <c r="EM261" s="142"/>
      <c r="EN261" s="24">
        <f t="shared" si="551"/>
        <v>27.860408418862267</v>
      </c>
      <c r="EO261" s="158">
        <f t="shared" si="552"/>
        <v>0</v>
      </c>
      <c r="EP261" s="159">
        <f t="shared" si="553"/>
        <v>27.860408418862267</v>
      </c>
      <c r="EQ261" s="143"/>
      <c r="ER261" s="142"/>
      <c r="ES261" s="51"/>
      <c r="ET261" s="80"/>
      <c r="EU261" s="67"/>
      <c r="EV261" s="34"/>
    </row>
    <row r="262" spans="1:152" ht="16" thickBot="1">
      <c r="A262">
        <f t="shared" si="585"/>
        <v>2041</v>
      </c>
      <c r="B262" s="13">
        <v>51622</v>
      </c>
      <c r="C262" s="20">
        <f t="shared" si="436"/>
        <v>3.6032366629837456</v>
      </c>
      <c r="D262" s="108">
        <f t="shared" si="437"/>
        <v>21.276090899386311</v>
      </c>
      <c r="E262" s="158">
        <f t="shared" si="586"/>
        <v>-0.16207929754177414</v>
      </c>
      <c r="F262" s="159">
        <f t="shared" si="587"/>
        <v>17.827677031978844</v>
      </c>
      <c r="G262" s="141">
        <f t="shared" si="588"/>
        <v>0.36518322904004474</v>
      </c>
      <c r="H262" s="80">
        <f t="shared" si="589"/>
        <v>29.045762475373714</v>
      </c>
      <c r="I262" s="24">
        <f t="shared" si="440"/>
        <v>27.761002712738016</v>
      </c>
      <c r="J262" s="158">
        <f t="shared" si="590"/>
        <v>-0.17701478119122244</v>
      </c>
      <c r="K262" s="159">
        <f t="shared" si="591"/>
        <v>22.846894891893765</v>
      </c>
      <c r="L262" s="143">
        <f t="shared" si="592"/>
        <v>0.33863414455291962</v>
      </c>
      <c r="M262" s="142">
        <f t="shared" si="593"/>
        <v>37.161826118297341</v>
      </c>
      <c r="N262" s="24">
        <f t="shared" si="570"/>
        <v>34.24591452608972</v>
      </c>
      <c r="O262" s="158">
        <f t="shared" si="594"/>
        <v>-0.19195026484067076</v>
      </c>
      <c r="P262" s="159">
        <f t="shared" si="595"/>
        <v>27.672402163095825</v>
      </c>
      <c r="Q262" s="143">
        <f t="shared" si="596"/>
        <v>0.31208506006579451</v>
      </c>
      <c r="R262" s="142">
        <f t="shared" si="597"/>
        <v>44.933552817972497</v>
      </c>
      <c r="S262" s="24">
        <f t="shared" si="575"/>
        <v>40.730826339441428</v>
      </c>
      <c r="T262" s="158">
        <f t="shared" si="598"/>
        <v>-0.20688574849011909</v>
      </c>
      <c r="U262" s="159">
        <f t="shared" si="599"/>
        <v>32.304198845585027</v>
      </c>
      <c r="V262" s="143">
        <f t="shared" si="600"/>
        <v>0.28553597557866939</v>
      </c>
      <c r="W262" s="142">
        <f t="shared" si="601"/>
        <v>52.360942574399196</v>
      </c>
      <c r="X262" s="24">
        <f t="shared" si="580"/>
        <v>47.215738152793129</v>
      </c>
      <c r="Y262" s="158">
        <f t="shared" si="602"/>
        <v>-0.22182123213956739</v>
      </c>
      <c r="Z262" s="159">
        <f t="shared" si="603"/>
        <v>36.742284939361376</v>
      </c>
      <c r="AA262" s="143">
        <f t="shared" si="604"/>
        <v>0.25898689109154427</v>
      </c>
      <c r="AB262" s="142">
        <f t="shared" si="605"/>
        <v>59.443995387577438</v>
      </c>
      <c r="AC262" s="144" t="e">
        <v>#REF!</v>
      </c>
      <c r="AD262" s="80" t="e">
        <f t="shared" si="457"/>
        <v>#REF!</v>
      </c>
      <c r="AE262">
        <v>33.159999999999997</v>
      </c>
      <c r="AG262" s="135">
        <f t="shared" si="606"/>
        <v>51622</v>
      </c>
      <c r="AH262" s="108">
        <f t="shared" si="459"/>
        <v>28.166105355209716</v>
      </c>
      <c r="AI262" s="158">
        <f t="shared" si="460"/>
        <v>-8.1091199885600276E-2</v>
      </c>
      <c r="AJ262" s="159">
        <f t="shared" si="461"/>
        <v>25.882082075851528</v>
      </c>
      <c r="AK262" s="143">
        <f t="shared" si="462"/>
        <v>0.24788275284683481</v>
      </c>
      <c r="AL262" s="142">
        <f t="shared" si="463"/>
        <v>35.14799708763308</v>
      </c>
      <c r="AM262" s="24">
        <f t="shared" si="464"/>
        <v>29.905735938736871</v>
      </c>
      <c r="AN262" s="158">
        <f t="shared" si="465"/>
        <v>-9.3654628189959052E-2</v>
      </c>
      <c r="AO262" s="159">
        <f t="shared" si="466"/>
        <v>27.104925358647375</v>
      </c>
      <c r="AP262" s="143">
        <f t="shared" si="467"/>
        <v>0.22713414733304427</v>
      </c>
      <c r="AQ262" s="142">
        <f t="shared" si="468"/>
        <v>36.698349771549054</v>
      </c>
      <c r="AR262" s="24">
        <f t="shared" si="469"/>
        <v>31.64536652226402</v>
      </c>
      <c r="AS262" s="158">
        <f t="shared" si="470"/>
        <v>-0.10621805649431777</v>
      </c>
      <c r="AT262" s="159">
        <f t="shared" si="471"/>
        <v>28.284057193218786</v>
      </c>
      <c r="AU262" s="143">
        <f t="shared" si="472"/>
        <v>0.20638554181925378</v>
      </c>
      <c r="AV262" s="142">
        <f t="shared" si="473"/>
        <v>38.176512638030353</v>
      </c>
      <c r="AW262" s="24">
        <f t="shared" si="474"/>
        <v>33.384997105791172</v>
      </c>
      <c r="AX262" s="158">
        <f t="shared" si="475"/>
        <v>-0.11878148479867655</v>
      </c>
      <c r="AY262" s="159">
        <f t="shared" si="476"/>
        <v>29.419477579565775</v>
      </c>
      <c r="AZ262" s="143">
        <f t="shared" si="477"/>
        <v>0.18563693630546324</v>
      </c>
      <c r="BA262" s="142">
        <f t="shared" si="478"/>
        <v>39.582485687077003</v>
      </c>
      <c r="BB262" s="24">
        <f t="shared" si="455"/>
        <v>35.124627689318316</v>
      </c>
      <c r="BC262" s="158">
        <f t="shared" si="479"/>
        <v>-0.1313449131030352</v>
      </c>
      <c r="BD262" s="159">
        <f t="shared" si="480"/>
        <v>30.511186517688337</v>
      </c>
      <c r="BE262" s="143">
        <f t="shared" si="481"/>
        <v>0.16488833079167281</v>
      </c>
      <c r="BF262" s="142">
        <f t="shared" si="482"/>
        <v>40.916268918688985</v>
      </c>
      <c r="BG262" s="153" t="e">
        <v>#REF!</v>
      </c>
      <c r="BH262" s="80" t="e">
        <f t="shared" si="483"/>
        <v>#REF!</v>
      </c>
      <c r="BI262" s="24">
        <v>28.62</v>
      </c>
      <c r="BJ262" s="154">
        <v>36.57</v>
      </c>
      <c r="BK262" s="135">
        <f t="shared" si="484"/>
        <v>51622</v>
      </c>
      <c r="BL262" s="108">
        <f t="shared" si="485"/>
        <v>25.989359440714441</v>
      </c>
      <c r="BM262" s="158">
        <f t="shared" si="486"/>
        <v>-0.23816446551792894</v>
      </c>
      <c r="BN262" s="159">
        <f t="shared" si="487"/>
        <v>19.799617540363347</v>
      </c>
      <c r="BO262" s="141">
        <f t="shared" si="488"/>
        <v>0.21946996738636146</v>
      </c>
      <c r="BP262" s="142">
        <f t="shared" si="489"/>
        <v>31.693243309560462</v>
      </c>
      <c r="BQ262" s="24">
        <f t="shared" si="490"/>
        <v>27.949111644157036</v>
      </c>
      <c r="BR262" s="158">
        <f t="shared" si="491"/>
        <v>-0.24034847503443271</v>
      </c>
      <c r="BS262" s="159">
        <f t="shared" si="492"/>
        <v>21.231585281916786</v>
      </c>
      <c r="BT262" s="143">
        <f t="shared" si="493"/>
        <v>0.20111110007883215</v>
      </c>
      <c r="BU262" s="142">
        <f t="shared" si="494"/>
        <v>33.569988233139554</v>
      </c>
      <c r="BV262" s="24">
        <f t="shared" si="495"/>
        <v>29.908863847599633</v>
      </c>
      <c r="BW262" s="158">
        <f t="shared" si="496"/>
        <v>-0.24253248455093648</v>
      </c>
      <c r="BX262" s="159">
        <f t="shared" si="497"/>
        <v>22.654992788545613</v>
      </c>
      <c r="BY262" s="143">
        <f t="shared" si="498"/>
        <v>0.18275223277130276</v>
      </c>
      <c r="BZ262" s="142">
        <f t="shared" si="499"/>
        <v>35.374775495401359</v>
      </c>
      <c r="CA262" s="24">
        <f t="shared" si="500"/>
        <v>31.868616051042224</v>
      </c>
      <c r="CB262" s="158">
        <f t="shared" si="501"/>
        <v>-0.24471649406744023</v>
      </c>
      <c r="CC262" s="159">
        <f t="shared" si="502"/>
        <v>24.06984006024982</v>
      </c>
      <c r="CD262" s="143">
        <f t="shared" si="503"/>
        <v>0.16439336546377342</v>
      </c>
      <c r="CE262" s="142">
        <f t="shared" si="504"/>
        <v>37.107605096345885</v>
      </c>
      <c r="CF262" s="24">
        <f t="shared" si="505"/>
        <v>33.828368254484822</v>
      </c>
      <c r="CG262" s="158">
        <f t="shared" si="506"/>
        <v>-0.246900503583944</v>
      </c>
      <c r="CH262" s="159">
        <f t="shared" si="507"/>
        <v>25.476127097029416</v>
      </c>
      <c r="CI262" s="143">
        <f t="shared" si="508"/>
        <v>0.14603449815624409</v>
      </c>
      <c r="CJ262" s="142">
        <f t="shared" si="509"/>
        <v>38.768477035973127</v>
      </c>
      <c r="CK262" s="15" t="e">
        <v>#REF!</v>
      </c>
      <c r="CL262" s="80" t="e">
        <f t="shared" si="510"/>
        <v>#REF!</v>
      </c>
      <c r="CM262" s="15"/>
      <c r="CN262" s="34">
        <v>28.31</v>
      </c>
      <c r="CO262" s="135">
        <f t="shared" si="511"/>
        <v>51622</v>
      </c>
      <c r="CP262" s="108">
        <f t="shared" si="512"/>
        <v>29.082454942195231</v>
      </c>
      <c r="CQ262" s="158">
        <f t="shared" si="513"/>
        <v>-6.6902978699702909E-2</v>
      </c>
      <c r="CR262" s="159">
        <f t="shared" si="514"/>
        <v>27.136752078662475</v>
      </c>
      <c r="CS262" s="141">
        <f t="shared" si="515"/>
        <v>0.31584789549878678</v>
      </c>
      <c r="CT262" s="142">
        <f t="shared" si="516"/>
        <v>38.26808713162589</v>
      </c>
      <c r="CU262" s="24">
        <f t="shared" si="517"/>
        <v>30.970589090439471</v>
      </c>
      <c r="CV262" s="158">
        <f t="shared" si="518"/>
        <v>-6.4302720018454482E-2</v>
      </c>
      <c r="CW262" s="159">
        <f t="shared" si="519"/>
        <v>28.97909597135034</v>
      </c>
      <c r="CX262" s="143">
        <f t="shared" si="520"/>
        <v>0.28483487958484721</v>
      </c>
      <c r="CY262" s="142">
        <f t="shared" si="521"/>
        <v>39.792093104686579</v>
      </c>
      <c r="CZ262" s="24">
        <f t="shared" si="522"/>
        <v>32.858723238683709</v>
      </c>
      <c r="DA262" s="158">
        <f t="shared" si="523"/>
        <v>-6.1702461337206048E-2</v>
      </c>
      <c r="DB262" s="159">
        <f t="shared" si="524"/>
        <v>30.831259138458876</v>
      </c>
      <c r="DC262" s="143">
        <f t="shared" si="525"/>
        <v>0.25382186367090775</v>
      </c>
      <c r="DD262" s="142">
        <f t="shared" si="526"/>
        <v>41.198985608972976</v>
      </c>
      <c r="DE262" s="24">
        <f t="shared" si="527"/>
        <v>34.746857386927942</v>
      </c>
      <c r="DF262" s="158">
        <f t="shared" si="528"/>
        <v>-5.9102202655957614E-2</v>
      </c>
      <c r="DG262" s="159">
        <f t="shared" si="529"/>
        <v>32.693241579988069</v>
      </c>
      <c r="DH262" s="143">
        <f t="shared" si="530"/>
        <v>0.2228088477569683</v>
      </c>
      <c r="DI262" s="142">
        <f t="shared" si="531"/>
        <v>42.488764644485059</v>
      </c>
      <c r="DJ262" s="24">
        <f t="shared" si="532"/>
        <v>36.63499153517219</v>
      </c>
      <c r="DK262" s="158">
        <f t="shared" si="533"/>
        <v>-5.6501943974709166E-2</v>
      </c>
      <c r="DL262" s="159">
        <f t="shared" si="534"/>
        <v>34.565043295937947</v>
      </c>
      <c r="DM262" s="143">
        <f t="shared" si="535"/>
        <v>0.19179583184302862</v>
      </c>
      <c r="DN262" s="142">
        <f t="shared" si="536"/>
        <v>43.66143021122285</v>
      </c>
      <c r="DO262" s="51" t="e">
        <v>#REF!</v>
      </c>
      <c r="DP262" s="80" t="e">
        <f t="shared" si="537"/>
        <v>#REF!</v>
      </c>
      <c r="DQ262" s="15"/>
      <c r="DR262">
        <v>44.47</v>
      </c>
      <c r="DS262" s="135">
        <f t="shared" si="538"/>
        <v>51622</v>
      </c>
      <c r="DT262" s="108">
        <f t="shared" si="539"/>
        <v>-17.553312142906289</v>
      </c>
      <c r="DU262" s="158">
        <f t="shared" si="540"/>
        <v>0</v>
      </c>
      <c r="DV262" s="159">
        <f t="shared" si="541"/>
        <v>-17.553312142906289</v>
      </c>
      <c r="DW262" s="141"/>
      <c r="DX262" s="142"/>
      <c r="DY262" s="24">
        <f t="shared" si="542"/>
        <v>-6.2489163212813494</v>
      </c>
      <c r="DZ262" s="158">
        <f t="shared" si="543"/>
        <v>0</v>
      </c>
      <c r="EA262" s="159">
        <f t="shared" si="544"/>
        <v>-6.2489163212813494</v>
      </c>
      <c r="EB262" s="143"/>
      <c r="EC262" s="142"/>
      <c r="ED262" s="24">
        <f t="shared" si="545"/>
        <v>5.0554795003435933</v>
      </c>
      <c r="EE262" s="158">
        <f t="shared" si="546"/>
        <v>0</v>
      </c>
      <c r="EF262" s="159">
        <f t="shared" si="547"/>
        <v>5.0554795003435933</v>
      </c>
      <c r="EG262" s="143"/>
      <c r="EH262" s="142"/>
      <c r="EI262" s="24">
        <f t="shared" si="548"/>
        <v>16.359875321968534</v>
      </c>
      <c r="EJ262" s="158">
        <f t="shared" si="549"/>
        <v>0</v>
      </c>
      <c r="EK262" s="159">
        <f t="shared" si="550"/>
        <v>16.359875321968534</v>
      </c>
      <c r="EL262" s="143"/>
      <c r="EM262" s="142"/>
      <c r="EN262" s="24">
        <f t="shared" si="551"/>
        <v>27.664271143593478</v>
      </c>
      <c r="EO262" s="158">
        <f t="shared" si="552"/>
        <v>0</v>
      </c>
      <c r="EP262" s="159">
        <f t="shared" si="553"/>
        <v>27.664271143593478</v>
      </c>
      <c r="EQ262" s="143"/>
      <c r="ER262" s="142"/>
      <c r="ES262" s="51"/>
      <c r="ET262" s="80"/>
      <c r="EU262" s="67"/>
      <c r="EV262" s="34"/>
    </row>
    <row r="263" spans="1:152" ht="16" thickBot="1">
      <c r="A263">
        <f t="shared" ref="A263:A267" si="607">YEAR(B263)</f>
        <v>2041</v>
      </c>
      <c r="B263" s="13">
        <v>51653</v>
      </c>
      <c r="C263" s="20">
        <f t="shared" ref="C263:C317" si="608">C251*(1+$DA$503)</f>
        <v>3.6438790359145958</v>
      </c>
      <c r="D263" s="108">
        <f t="shared" si="437"/>
        <v>21.516072588551154</v>
      </c>
      <c r="E263" s="158">
        <f t="shared" si="586"/>
        <v>-0.16263200245093093</v>
      </c>
      <c r="F263" s="159">
        <f t="shared" si="587"/>
        <v>18.016870618595494</v>
      </c>
      <c r="G263" s="141">
        <f t="shared" si="588"/>
        <v>0.36420074935113328</v>
      </c>
      <c r="H263" s="80">
        <f t="shared" si="589"/>
        <v>29.35224234839486</v>
      </c>
      <c r="I263" s="24">
        <f t="shared" si="440"/>
        <v>28.074130361769861</v>
      </c>
      <c r="J263" s="158">
        <f t="shared" si="590"/>
        <v>-0.17773594949958349</v>
      </c>
      <c r="K263" s="159">
        <f t="shared" si="591"/>
        <v>23.084348145545608</v>
      </c>
      <c r="L263" s="143">
        <f t="shared" si="592"/>
        <v>0.33735220693392454</v>
      </c>
      <c r="M263" s="142">
        <f t="shared" si="593"/>
        <v>37.545000197063622</v>
      </c>
      <c r="N263" s="24">
        <f t="shared" si="570"/>
        <v>34.632188134988567</v>
      </c>
      <c r="O263" s="158">
        <f t="shared" si="594"/>
        <v>-0.19283989654823602</v>
      </c>
      <c r="P263" s="159">
        <f t="shared" si="595"/>
        <v>27.953720557798324</v>
      </c>
      <c r="Q263" s="143">
        <f t="shared" si="596"/>
        <v>0.31050366451671585</v>
      </c>
      <c r="R263" s="142">
        <f t="shared" si="597"/>
        <v>45.385609461134841</v>
      </c>
      <c r="S263" s="24">
        <f t="shared" si="575"/>
        <v>41.190245908207274</v>
      </c>
      <c r="T263" s="158">
        <f t="shared" si="598"/>
        <v>-0.20794384359688856</v>
      </c>
      <c r="U263" s="159">
        <f t="shared" si="599"/>
        <v>32.624987855353645</v>
      </c>
      <c r="V263" s="143">
        <f t="shared" si="600"/>
        <v>0.28365512209950705</v>
      </c>
      <c r="W263" s="142">
        <f t="shared" si="601"/>
        <v>52.874070140608524</v>
      </c>
      <c r="X263" s="24">
        <f t="shared" si="580"/>
        <v>47.74830368142598</v>
      </c>
      <c r="Y263" s="158">
        <f t="shared" si="602"/>
        <v>-0.22304779064554109</v>
      </c>
      <c r="Z263" s="159">
        <f t="shared" si="603"/>
        <v>37.098150038211564</v>
      </c>
      <c r="AA263" s="143">
        <f t="shared" si="604"/>
        <v>0.25680657968229836</v>
      </c>
      <c r="AB263" s="142">
        <f t="shared" si="605"/>
        <v>60.010382235484677</v>
      </c>
      <c r="AC263" s="144" t="e">
        <v>#REF!</v>
      </c>
      <c r="AD263" s="80" t="e">
        <f t="shared" si="457"/>
        <v>#REF!</v>
      </c>
      <c r="AE263">
        <v>36.71</v>
      </c>
      <c r="AG263" s="135">
        <f t="shared" si="606"/>
        <v>51653</v>
      </c>
      <c r="AH263" s="108">
        <f t="shared" si="459"/>
        <v>28.483802321833089</v>
      </c>
      <c r="AI263" s="158">
        <f t="shared" si="460"/>
        <v>-8.3385573817905137E-2</v>
      </c>
      <c r="AJ263" s="159">
        <f t="shared" si="461"/>
        <v>26.108664120711257</v>
      </c>
      <c r="AK263" s="143">
        <f t="shared" si="462"/>
        <v>0.24409357536523912</v>
      </c>
      <c r="AL263" s="142">
        <f t="shared" si="463"/>
        <v>35.436515470566029</v>
      </c>
      <c r="AM263" s="24">
        <f t="shared" si="464"/>
        <v>30.24305490678578</v>
      </c>
      <c r="AN263" s="158">
        <f t="shared" si="465"/>
        <v>-9.6090710143743915E-2</v>
      </c>
      <c r="AO263" s="159">
        <f t="shared" si="466"/>
        <v>27.336978283876494</v>
      </c>
      <c r="AP263" s="143">
        <f t="shared" si="467"/>
        <v>0.22311093788464786</v>
      </c>
      <c r="AQ263" s="142">
        <f t="shared" si="468"/>
        <v>36.990611251535654</v>
      </c>
      <c r="AR263" s="24">
        <f t="shared" si="469"/>
        <v>32.00230749173847</v>
      </c>
      <c r="AS263" s="158">
        <f t="shared" si="470"/>
        <v>-0.10879584646958272</v>
      </c>
      <c r="AT263" s="159">
        <f t="shared" si="471"/>
        <v>28.520589359194915</v>
      </c>
      <c r="AU263" s="143">
        <f t="shared" si="472"/>
        <v>0.20212830040405666</v>
      </c>
      <c r="AV263" s="142">
        <f t="shared" si="473"/>
        <v>38.470879514051575</v>
      </c>
      <c r="AW263" s="24">
        <f t="shared" si="474"/>
        <v>33.761560076691161</v>
      </c>
      <c r="AX263" s="158">
        <f t="shared" si="475"/>
        <v>-0.1215009827954215</v>
      </c>
      <c r="AY263" s="159">
        <f t="shared" si="476"/>
        <v>29.659497346666516</v>
      </c>
      <c r="AZ263" s="143">
        <f t="shared" si="477"/>
        <v>0.1811456629234654</v>
      </c>
      <c r="BA263" s="142">
        <f t="shared" si="478"/>
        <v>39.877320258113784</v>
      </c>
      <c r="BB263" s="24">
        <f t="shared" si="455"/>
        <v>35.520812661643845</v>
      </c>
      <c r="BC263" s="158">
        <f t="shared" si="479"/>
        <v>-0.13420611912126024</v>
      </c>
      <c r="BD263" s="159">
        <f t="shared" si="480"/>
        <v>30.753702246291301</v>
      </c>
      <c r="BE263" s="143">
        <f t="shared" si="481"/>
        <v>0.16016302544287425</v>
      </c>
      <c r="BF263" s="142">
        <f t="shared" si="482"/>
        <v>41.209933483722281</v>
      </c>
      <c r="BG263" s="153" t="e">
        <v>#REF!</v>
      </c>
      <c r="BH263" s="80" t="e">
        <f t="shared" si="483"/>
        <v>#REF!</v>
      </c>
      <c r="BI263" s="24">
        <v>27.31</v>
      </c>
      <c r="BJ263" s="154">
        <v>56.43</v>
      </c>
      <c r="BK263" s="135">
        <f t="shared" si="484"/>
        <v>51653</v>
      </c>
      <c r="BL263" s="108">
        <f t="shared" si="485"/>
        <v>26.282504004177216</v>
      </c>
      <c r="BM263" s="158">
        <f t="shared" si="486"/>
        <v>-0.23849115504285429</v>
      </c>
      <c r="BN263" s="159">
        <f t="shared" si="487"/>
        <v>20.014359266802547</v>
      </c>
      <c r="BO263" s="141">
        <f t="shared" si="488"/>
        <v>0.21672380277785497</v>
      </c>
      <c r="BP263" s="142">
        <f t="shared" si="489"/>
        <v>31.978548218486701</v>
      </c>
      <c r="BQ263" s="24">
        <f t="shared" si="490"/>
        <v>28.264361050391479</v>
      </c>
      <c r="BR263" s="158">
        <f t="shared" si="491"/>
        <v>-0.24069979889164217</v>
      </c>
      <c r="BS263" s="159">
        <f t="shared" si="492"/>
        <v>21.461135029761486</v>
      </c>
      <c r="BT263" s="143">
        <f t="shared" si="493"/>
        <v>0.19815785833343763</v>
      </c>
      <c r="BU263" s="142">
        <f t="shared" si="494"/>
        <v>33.865166303300086</v>
      </c>
      <c r="BV263" s="24">
        <f t="shared" si="495"/>
        <v>30.246218096605745</v>
      </c>
      <c r="BW263" s="158">
        <f t="shared" si="496"/>
        <v>-0.24290844274043005</v>
      </c>
      <c r="BX263" s="159">
        <f t="shared" si="497"/>
        <v>22.89915635997183</v>
      </c>
      <c r="BY263" s="143">
        <f t="shared" si="498"/>
        <v>0.17959191388902024</v>
      </c>
      <c r="BZ263" s="142">
        <f t="shared" si="499"/>
        <v>35.678194292479894</v>
      </c>
      <c r="CA263" s="24">
        <f t="shared" si="500"/>
        <v>32.228075142820003</v>
      </c>
      <c r="CB263" s="158">
        <f t="shared" si="501"/>
        <v>-0.24511708658921794</v>
      </c>
      <c r="CC263" s="159">
        <f t="shared" si="502"/>
        <v>24.32842325743357</v>
      </c>
      <c r="CD263" s="143">
        <f t="shared" si="503"/>
        <v>0.1610259694446029</v>
      </c>
      <c r="CE263" s="142">
        <f t="shared" si="504"/>
        <v>37.417632186026097</v>
      </c>
      <c r="CF263" s="24">
        <f t="shared" si="505"/>
        <v>34.209932189034276</v>
      </c>
      <c r="CG263" s="158">
        <f t="shared" si="506"/>
        <v>-0.24732573043800585</v>
      </c>
      <c r="CH263" s="159">
        <f t="shared" si="507"/>
        <v>25.748935722146726</v>
      </c>
      <c r="CI263" s="143">
        <f t="shared" si="508"/>
        <v>0.14246002500018545</v>
      </c>
      <c r="CJ263" s="142">
        <f t="shared" si="509"/>
        <v>39.083479983938751</v>
      </c>
      <c r="CK263" s="15" t="e">
        <v>#REF!</v>
      </c>
      <c r="CL263" s="80" t="e">
        <f t="shared" si="510"/>
        <v>#REF!</v>
      </c>
      <c r="CM263" s="15"/>
      <c r="CN263" s="34">
        <v>49.46</v>
      </c>
      <c r="CO263" s="135">
        <f t="shared" si="511"/>
        <v>51653</v>
      </c>
      <c r="CP263" s="108">
        <f t="shared" si="512"/>
        <v>29.410487788787822</v>
      </c>
      <c r="CQ263" s="158">
        <f t="shared" si="513"/>
        <v>-6.6451225704355521E-2</v>
      </c>
      <c r="CR263" s="159">
        <f t="shared" si="514"/>
        <v>27.456124826659892</v>
      </c>
      <c r="CS263" s="141">
        <f t="shared" si="515"/>
        <v>0.31045988432324029</v>
      </c>
      <c r="CT263" s="142">
        <f t="shared" si="516"/>
        <v>38.541264425584956</v>
      </c>
      <c r="CU263" s="24">
        <f t="shared" si="517"/>
        <v>31.319918970608779</v>
      </c>
      <c r="CV263" s="158">
        <f t="shared" si="518"/>
        <v>-6.3821637647069801E-2</v>
      </c>
      <c r="CW263" s="159">
        <f t="shared" si="519"/>
        <v>29.321030450930998</v>
      </c>
      <c r="CX263" s="143">
        <f t="shared" si="520"/>
        <v>0.27909705997972034</v>
      </c>
      <c r="CY263" s="142">
        <f t="shared" si="521"/>
        <v>40.061216274108759</v>
      </c>
      <c r="CZ263" s="24">
        <f t="shared" si="522"/>
        <v>33.229350152429731</v>
      </c>
      <c r="DA263" s="158">
        <f t="shared" si="523"/>
        <v>-6.1192049589784088E-2</v>
      </c>
      <c r="DB263" s="159">
        <f t="shared" si="524"/>
        <v>31.195978110065951</v>
      </c>
      <c r="DC263" s="143">
        <f t="shared" si="525"/>
        <v>0.24773423563620045</v>
      </c>
      <c r="DD263" s="142">
        <f t="shared" si="526"/>
        <v>41.461397813129572</v>
      </c>
      <c r="DE263" s="24">
        <f t="shared" si="527"/>
        <v>35.13878133425068</v>
      </c>
      <c r="DF263" s="158">
        <f t="shared" si="528"/>
        <v>-5.8562461532498375E-2</v>
      </c>
      <c r="DG263" s="159">
        <f t="shared" si="529"/>
        <v>33.080967804064755</v>
      </c>
      <c r="DH263" s="143">
        <f t="shared" si="530"/>
        <v>0.21637141129268067</v>
      </c>
      <c r="DI263" s="142">
        <f t="shared" si="531"/>
        <v>42.741809042647404</v>
      </c>
      <c r="DJ263" s="24">
        <f t="shared" si="532"/>
        <v>37.048212516071636</v>
      </c>
      <c r="DK263" s="158">
        <f t="shared" si="533"/>
        <v>-5.5932873475212648E-2</v>
      </c>
      <c r="DL263" s="159">
        <f t="shared" si="534"/>
        <v>34.97599953292741</v>
      </c>
      <c r="DM263" s="143">
        <f t="shared" si="535"/>
        <v>0.18500858694916078</v>
      </c>
      <c r="DN263" s="142">
        <f t="shared" si="536"/>
        <v>43.90244996266226</v>
      </c>
      <c r="DO263" s="51" t="e">
        <v>#REF!</v>
      </c>
      <c r="DP263" s="80" t="e">
        <f t="shared" si="537"/>
        <v>#REF!</v>
      </c>
      <c r="DQ263" s="15"/>
      <c r="DR263">
        <v>72.94</v>
      </c>
      <c r="DS263" s="135">
        <f t="shared" si="538"/>
        <v>51653</v>
      </c>
      <c r="DT263" s="108">
        <f t="shared" si="539"/>
        <v>-17.751303095211064</v>
      </c>
      <c r="DU263" s="158">
        <f t="shared" si="540"/>
        <v>0</v>
      </c>
      <c r="DV263" s="159">
        <f t="shared" si="541"/>
        <v>-17.751303095211064</v>
      </c>
      <c r="DW263" s="141"/>
      <c r="DX263" s="142"/>
      <c r="DY263" s="24">
        <f t="shared" si="542"/>
        <v>-6.3194003919371156</v>
      </c>
      <c r="DZ263" s="158">
        <f t="shared" si="543"/>
        <v>0</v>
      </c>
      <c r="EA263" s="159">
        <f t="shared" si="544"/>
        <v>-6.3194003919371156</v>
      </c>
      <c r="EB263" s="143"/>
      <c r="EC263" s="142"/>
      <c r="ED263" s="24">
        <f t="shared" si="545"/>
        <v>5.112502311336832</v>
      </c>
      <c r="EE263" s="158">
        <f t="shared" si="546"/>
        <v>0</v>
      </c>
      <c r="EF263" s="159">
        <f t="shared" si="547"/>
        <v>5.112502311336832</v>
      </c>
      <c r="EG263" s="143"/>
      <c r="EH263" s="142"/>
      <c r="EI263" s="24">
        <f t="shared" si="548"/>
        <v>16.544405014610778</v>
      </c>
      <c r="EJ263" s="158">
        <f t="shared" si="549"/>
        <v>0</v>
      </c>
      <c r="EK263" s="159">
        <f t="shared" si="550"/>
        <v>16.544405014610778</v>
      </c>
      <c r="EL263" s="143"/>
      <c r="EM263" s="142"/>
      <c r="EN263" s="24">
        <f t="shared" si="551"/>
        <v>27.97630771788473</v>
      </c>
      <c r="EO263" s="158">
        <f t="shared" si="552"/>
        <v>0</v>
      </c>
      <c r="EP263" s="159">
        <f t="shared" si="553"/>
        <v>27.97630771788473</v>
      </c>
      <c r="EQ263" s="143"/>
      <c r="ER263" s="142"/>
      <c r="ES263" s="51"/>
      <c r="ET263" s="80"/>
      <c r="EU263" s="67"/>
      <c r="EV263" s="34"/>
    </row>
    <row r="264" spans="1:152" ht="16" thickBot="1">
      <c r="A264">
        <f t="shared" si="607"/>
        <v>2041</v>
      </c>
      <c r="B264" s="13">
        <v>51683</v>
      </c>
      <c r="C264" s="20">
        <f t="shared" si="608"/>
        <v>3.6903274621212834</v>
      </c>
      <c r="D264" s="108">
        <f t="shared" si="437"/>
        <v>21.790337376168125</v>
      </c>
      <c r="E264" s="158">
        <f t="shared" si="586"/>
        <v>-0.16326366520425303</v>
      </c>
      <c r="F264" s="159">
        <f t="shared" si="587"/>
        <v>18.232767030097691</v>
      </c>
      <c r="G264" s="141">
        <f t="shared" si="588"/>
        <v>0.36307791542094864</v>
      </c>
      <c r="H264" s="80">
        <f t="shared" si="589"/>
        <v>29.701927647026434</v>
      </c>
      <c r="I264" s="24">
        <f t="shared" si="440"/>
        <v>28.431990532091977</v>
      </c>
      <c r="J264" s="158">
        <f t="shared" si="590"/>
        <v>-0.17856014185199609</v>
      </c>
      <c r="K264" s="159">
        <f t="shared" si="591"/>
        <v>23.355170269547024</v>
      </c>
      <c r="L264" s="143">
        <f t="shared" si="592"/>
        <v>0.33588713536935866</v>
      </c>
      <c r="M264" s="142">
        <f t="shared" si="593"/>
        <v>37.981930384765079</v>
      </c>
      <c r="N264" s="24">
        <f t="shared" si="570"/>
        <v>35.073643688015828</v>
      </c>
      <c r="O264" s="158">
        <f t="shared" si="594"/>
        <v>-0.19385661849973918</v>
      </c>
      <c r="P264" s="159">
        <f t="shared" si="595"/>
        <v>28.274385724192356</v>
      </c>
      <c r="Q264" s="143">
        <f t="shared" si="596"/>
        <v>0.30869635531776873</v>
      </c>
      <c r="R264" s="142">
        <f t="shared" si="597"/>
        <v>45.900749662220385</v>
      </c>
      <c r="S264" s="24">
        <f t="shared" si="575"/>
        <v>41.71529684393969</v>
      </c>
      <c r="T264" s="158">
        <f t="shared" si="598"/>
        <v>-0.20915309514748226</v>
      </c>
      <c r="U264" s="159">
        <f t="shared" si="599"/>
        <v>32.990413394033709</v>
      </c>
      <c r="V264" s="143">
        <f t="shared" si="600"/>
        <v>0.2815055752661787</v>
      </c>
      <c r="W264" s="142">
        <f t="shared" si="601"/>
        <v>53.458385479392348</v>
      </c>
      <c r="X264" s="24">
        <f t="shared" si="580"/>
        <v>48.356949999863538</v>
      </c>
      <c r="Y264" s="158">
        <f t="shared" si="602"/>
        <v>-0.22444957179522532</v>
      </c>
      <c r="Z264" s="159">
        <f t="shared" si="603"/>
        <v>37.503253279071046</v>
      </c>
      <c r="AA264" s="143">
        <f t="shared" si="604"/>
        <v>0.25431479521458877</v>
      </c>
      <c r="AB264" s="142">
        <f t="shared" si="605"/>
        <v>60.65483783628094</v>
      </c>
      <c r="AC264" s="144" t="e">
        <v>#REF!</v>
      </c>
      <c r="AD264" s="80" t="e">
        <f t="shared" si="457"/>
        <v>#REF!</v>
      </c>
      <c r="AE264">
        <v>33.65</v>
      </c>
      <c r="AG264" s="135">
        <f t="shared" si="606"/>
        <v>51683</v>
      </c>
      <c r="AH264" s="108">
        <f t="shared" si="459"/>
        <v>28.846884569402665</v>
      </c>
      <c r="AI264" s="158">
        <f t="shared" si="460"/>
        <v>-8.6007715454825037E-2</v>
      </c>
      <c r="AJ264" s="159">
        <f t="shared" si="461"/>
        <v>26.365829929599297</v>
      </c>
      <c r="AK264" s="143">
        <f t="shared" si="462"/>
        <v>0.23976308681484398</v>
      </c>
      <c r="AL264" s="142">
        <f t="shared" si="463"/>
        <v>35.763302658754135</v>
      </c>
      <c r="AM264" s="24">
        <f t="shared" si="464"/>
        <v>30.62856229884169</v>
      </c>
      <c r="AN264" s="158">
        <f t="shared" si="465"/>
        <v>-9.8874803805212449E-2</v>
      </c>
      <c r="AO264" s="159">
        <f t="shared" si="466"/>
        <v>27.600169210707993</v>
      </c>
      <c r="AP264" s="143">
        <f t="shared" si="467"/>
        <v>0.21851298422933757</v>
      </c>
      <c r="AQ264" s="142">
        <f t="shared" si="468"/>
        <v>37.321300849415771</v>
      </c>
      <c r="AR264" s="24">
        <f t="shared" si="469"/>
        <v>32.410240028280711</v>
      </c>
      <c r="AS264" s="158">
        <f t="shared" si="470"/>
        <v>-0.11174189215559986</v>
      </c>
      <c r="AT264" s="159">
        <f t="shared" si="471"/>
        <v>28.788658482303465</v>
      </c>
      <c r="AU264" s="143">
        <f t="shared" si="472"/>
        <v>0.19726288164383121</v>
      </c>
      <c r="AV264" s="142">
        <f t="shared" si="473"/>
        <v>38.803577371027608</v>
      </c>
      <c r="AW264" s="24">
        <f t="shared" si="474"/>
        <v>34.191917757719729</v>
      </c>
      <c r="AX264" s="158">
        <f t="shared" si="475"/>
        <v>-0.12460898050598722</v>
      </c>
      <c r="AY264" s="159">
        <f t="shared" si="476"/>
        <v>29.931297744385713</v>
      </c>
      <c r="AZ264" s="143">
        <f t="shared" si="477"/>
        <v>0.17601277905832491</v>
      </c>
      <c r="BA264" s="142">
        <f t="shared" si="478"/>
        <v>40.210132223589675</v>
      </c>
      <c r="BB264" s="24">
        <f t="shared" si="455"/>
        <v>35.973595487158754</v>
      </c>
      <c r="BC264" s="158">
        <f t="shared" si="479"/>
        <v>-0.13747606885637464</v>
      </c>
      <c r="BD264" s="159">
        <f t="shared" si="480"/>
        <v>31.028086996954748</v>
      </c>
      <c r="BE264" s="143">
        <f t="shared" si="481"/>
        <v>0.15476267647281855</v>
      </c>
      <c r="BF264" s="142">
        <f t="shared" si="482"/>
        <v>41.54096540710195</v>
      </c>
      <c r="BG264" s="153" t="e">
        <v>#REF!</v>
      </c>
      <c r="BH264" s="80" t="e">
        <f t="shared" si="483"/>
        <v>#REF!</v>
      </c>
      <c r="BI264" s="24">
        <v>40.15</v>
      </c>
      <c r="BJ264" s="154">
        <v>60.65</v>
      </c>
      <c r="BK264" s="135">
        <f t="shared" si="484"/>
        <v>51683</v>
      </c>
      <c r="BL264" s="108">
        <f t="shared" si="485"/>
        <v>26.617526362420396</v>
      </c>
      <c r="BM264" s="158">
        <f t="shared" si="486"/>
        <v>-0.23886451449991181</v>
      </c>
      <c r="BN264" s="159">
        <f t="shared" si="487"/>
        <v>20.259543850672245</v>
      </c>
      <c r="BO264" s="141">
        <f t="shared" si="488"/>
        <v>0.21358532893956172</v>
      </c>
      <c r="BP264" s="142">
        <f t="shared" si="489"/>
        <v>32.302639486095408</v>
      </c>
      <c r="BQ264" s="24">
        <f t="shared" si="490"/>
        <v>28.624646086087996</v>
      </c>
      <c r="BR264" s="158">
        <f t="shared" si="491"/>
        <v>-0.24110131187131012</v>
      </c>
      <c r="BS264" s="159">
        <f t="shared" si="492"/>
        <v>21.723206362880216</v>
      </c>
      <c r="BT264" s="143">
        <f t="shared" si="493"/>
        <v>0.19478272491012949</v>
      </c>
      <c r="BU264" s="142">
        <f t="shared" si="494"/>
        <v>34.200232650324288</v>
      </c>
      <c r="BV264" s="24">
        <f t="shared" si="495"/>
        <v>30.631765809755599</v>
      </c>
      <c r="BW264" s="158">
        <f t="shared" si="496"/>
        <v>-0.24333810924270843</v>
      </c>
      <c r="BX264" s="159">
        <f t="shared" si="497"/>
        <v>23.17788983484423</v>
      </c>
      <c r="BY264" s="143">
        <f t="shared" si="498"/>
        <v>0.17598012088069726</v>
      </c>
      <c r="BZ264" s="142">
        <f t="shared" si="499"/>
        <v>36.022347659745598</v>
      </c>
      <c r="CA264" s="24">
        <f t="shared" si="500"/>
        <v>32.638885533423199</v>
      </c>
      <c r="CB264" s="158">
        <f t="shared" si="501"/>
        <v>-0.24557490661410675</v>
      </c>
      <c r="CC264" s="159">
        <f t="shared" si="502"/>
        <v>24.623594266564279</v>
      </c>
      <c r="CD264" s="143">
        <f t="shared" si="503"/>
        <v>0.15717751685126502</v>
      </c>
      <c r="CE264" s="142">
        <f t="shared" si="504"/>
        <v>37.768984514359332</v>
      </c>
      <c r="CF264" s="24">
        <f t="shared" si="505"/>
        <v>34.646005257090806</v>
      </c>
      <c r="CG264" s="158">
        <f t="shared" si="506"/>
        <v>-0.24781170398550509</v>
      </c>
      <c r="CH264" s="159">
        <f t="shared" si="507"/>
        <v>26.060319658040367</v>
      </c>
      <c r="CI264" s="143">
        <f t="shared" si="508"/>
        <v>0.13837491282183267</v>
      </c>
      <c r="CJ264" s="142">
        <f t="shared" si="509"/>
        <v>39.440143214165502</v>
      </c>
      <c r="CK264" s="15" t="e">
        <v>#REF!</v>
      </c>
      <c r="CL264" s="80" t="e">
        <f t="shared" si="510"/>
        <v>#REF!</v>
      </c>
      <c r="CM264" s="15"/>
      <c r="CN264" s="34">
        <v>55.15</v>
      </c>
      <c r="CO264" s="135">
        <f t="shared" si="511"/>
        <v>51683</v>
      </c>
      <c r="CP264" s="108">
        <f t="shared" si="512"/>
        <v>29.785382470607939</v>
      </c>
      <c r="CQ264" s="158">
        <f t="shared" si="513"/>
        <v>-6.593493656681565E-2</v>
      </c>
      <c r="CR264" s="159">
        <f t="shared" si="514"/>
        <v>27.821485166790062</v>
      </c>
      <c r="CS264" s="141">
        <f t="shared" si="515"/>
        <v>0.30430215726547266</v>
      </c>
      <c r="CT264" s="142">
        <f t="shared" si="516"/>
        <v>38.849138611391133</v>
      </c>
      <c r="CU264" s="24">
        <f t="shared" si="517"/>
        <v>31.719153119373715</v>
      </c>
      <c r="CV264" s="158">
        <f t="shared" si="518"/>
        <v>-6.3271829222630166E-2</v>
      </c>
      <c r="CW264" s="159">
        <f t="shared" si="519"/>
        <v>29.712224280118242</v>
      </c>
      <c r="CX264" s="143">
        <f t="shared" si="520"/>
        <v>0.27253955185957512</v>
      </c>
      <c r="CY264" s="142">
        <f t="shared" si="521"/>
        <v>40.363876895893071</v>
      </c>
      <c r="CZ264" s="24">
        <f t="shared" si="522"/>
        <v>33.65292376813948</v>
      </c>
      <c r="DA264" s="158">
        <f t="shared" si="523"/>
        <v>-6.0608721878444696E-2</v>
      </c>
      <c r="DB264" s="159">
        <f t="shared" si="524"/>
        <v>31.613263071079814</v>
      </c>
      <c r="DC264" s="143">
        <f t="shared" si="525"/>
        <v>0.24077694645367775</v>
      </c>
      <c r="DD264" s="142">
        <f t="shared" si="526"/>
        <v>41.755771992270496</v>
      </c>
      <c r="DE264" s="24">
        <f t="shared" si="527"/>
        <v>35.586694416905253</v>
      </c>
      <c r="DF264" s="158">
        <f t="shared" si="528"/>
        <v>-5.794561453425922E-2</v>
      </c>
      <c r="DG264" s="159">
        <f t="shared" si="529"/>
        <v>33.524601539674791</v>
      </c>
      <c r="DH264" s="143">
        <f t="shared" si="530"/>
        <v>0.20901434104778027</v>
      </c>
      <c r="DI264" s="142">
        <f t="shared" si="531"/>
        <v>43.024823900523423</v>
      </c>
      <c r="DJ264" s="24">
        <f t="shared" si="532"/>
        <v>37.520465065671026</v>
      </c>
      <c r="DK264" s="158">
        <f t="shared" si="533"/>
        <v>-5.5282507190073743E-2</v>
      </c>
      <c r="DL264" s="159">
        <f t="shared" si="534"/>
        <v>35.446239685903159</v>
      </c>
      <c r="DM264" s="143">
        <f t="shared" si="535"/>
        <v>0.17725173564188279</v>
      </c>
      <c r="DN264" s="142">
        <f t="shared" si="536"/>
        <v>44.171032620651843</v>
      </c>
      <c r="DO264" s="51" t="e">
        <v>#REF!</v>
      </c>
      <c r="DP264" s="80" t="e">
        <f t="shared" si="537"/>
        <v>#REF!</v>
      </c>
      <c r="DQ264" s="15"/>
      <c r="DR264">
        <v>72.52</v>
      </c>
      <c r="DS264" s="135">
        <f t="shared" si="538"/>
        <v>51683</v>
      </c>
      <c r="DT264" s="108">
        <f t="shared" si="539"/>
        <v>-17.977578469273666</v>
      </c>
      <c r="DU264" s="158">
        <f t="shared" si="540"/>
        <v>0</v>
      </c>
      <c r="DV264" s="159">
        <f t="shared" si="541"/>
        <v>-17.977578469273666</v>
      </c>
      <c r="DW264" s="141"/>
      <c r="DX264" s="142"/>
      <c r="DY264" s="24">
        <f t="shared" si="542"/>
        <v>-6.3999536155437085</v>
      </c>
      <c r="DZ264" s="158">
        <f t="shared" si="543"/>
        <v>0</v>
      </c>
      <c r="EA264" s="159">
        <f t="shared" si="544"/>
        <v>-6.3999536155437085</v>
      </c>
      <c r="EB264" s="143"/>
      <c r="EC264" s="142"/>
      <c r="ED264" s="24">
        <f t="shared" si="545"/>
        <v>5.1776712381862513</v>
      </c>
      <c r="EE264" s="158">
        <f t="shared" si="546"/>
        <v>0</v>
      </c>
      <c r="EF264" s="159">
        <f t="shared" si="547"/>
        <v>5.1776712381862513</v>
      </c>
      <c r="EG264" s="143"/>
      <c r="EH264" s="142"/>
      <c r="EI264" s="24">
        <f t="shared" si="548"/>
        <v>16.755296091916211</v>
      </c>
      <c r="EJ264" s="158">
        <f t="shared" si="549"/>
        <v>0</v>
      </c>
      <c r="EK264" s="159">
        <f t="shared" si="550"/>
        <v>16.755296091916211</v>
      </c>
      <c r="EL264" s="143"/>
      <c r="EM264" s="142"/>
      <c r="EN264" s="24">
        <f t="shared" si="551"/>
        <v>28.332920945646169</v>
      </c>
      <c r="EO264" s="158">
        <f t="shared" si="552"/>
        <v>0</v>
      </c>
      <c r="EP264" s="159">
        <f t="shared" si="553"/>
        <v>28.332920945646169</v>
      </c>
      <c r="EQ264" s="143"/>
      <c r="ER264" s="142"/>
      <c r="ES264" s="51"/>
      <c r="ET264" s="80"/>
      <c r="EU264" s="67"/>
      <c r="EV264" s="34"/>
    </row>
    <row r="265" spans="1:152" ht="16" thickBot="1">
      <c r="A265">
        <f t="shared" si="607"/>
        <v>2041</v>
      </c>
      <c r="B265" s="13">
        <v>51714</v>
      </c>
      <c r="C265" s="20">
        <f t="shared" si="608"/>
        <v>3.73677588832797</v>
      </c>
      <c r="D265" s="108">
        <f t="shared" si="437"/>
        <v>22.064602163785089</v>
      </c>
      <c r="E265" s="158">
        <f t="shared" si="586"/>
        <v>-0.16389532795757511</v>
      </c>
      <c r="F265" s="159">
        <f t="shared" si="587"/>
        <v>18.448316955898111</v>
      </c>
      <c r="G265" s="141">
        <f t="shared" si="588"/>
        <v>0.36195508149076405</v>
      </c>
      <c r="H265" s="80">
        <f t="shared" si="589"/>
        <v>30.050997038039206</v>
      </c>
      <c r="I265" s="24">
        <f t="shared" si="440"/>
        <v>28.789850702414089</v>
      </c>
      <c r="J265" s="158">
        <f t="shared" si="590"/>
        <v>-0.17938433420440869</v>
      </c>
      <c r="K265" s="159">
        <f t="shared" si="591"/>
        <v>23.625402502317211</v>
      </c>
      <c r="L265" s="143">
        <f t="shared" si="592"/>
        <v>0.33442206380479284</v>
      </c>
      <c r="M265" s="142">
        <f t="shared" si="593"/>
        <v>38.417811990947271</v>
      </c>
      <c r="N265" s="24">
        <f t="shared" si="570"/>
        <v>35.515099241043089</v>
      </c>
      <c r="O265" s="158">
        <f t="shared" si="594"/>
        <v>-0.19487334045124233</v>
      </c>
      <c r="P265" s="159">
        <f t="shared" si="595"/>
        <v>28.59415321548364</v>
      </c>
      <c r="Q265" s="143">
        <f t="shared" si="596"/>
        <v>0.30688904611882162</v>
      </c>
      <c r="R265" s="142">
        <f t="shared" si="597"/>
        <v>46.414294169942089</v>
      </c>
      <c r="S265" s="24">
        <f t="shared" si="575"/>
        <v>42.240347779672092</v>
      </c>
      <c r="T265" s="158">
        <f t="shared" si="598"/>
        <v>-0.21036234669807594</v>
      </c>
      <c r="U265" s="159">
        <f t="shared" si="599"/>
        <v>33.354569095397409</v>
      </c>
      <c r="V265" s="143">
        <f t="shared" si="600"/>
        <v>0.27935602843285035</v>
      </c>
      <c r="W265" s="142">
        <f t="shared" si="601"/>
        <v>54.040443575023652</v>
      </c>
      <c r="X265" s="24">
        <f t="shared" si="580"/>
        <v>48.965596318301088</v>
      </c>
      <c r="Y265" s="158">
        <f t="shared" si="602"/>
        <v>-0.22585135294490954</v>
      </c>
      <c r="Z265" s="159">
        <f t="shared" si="603"/>
        <v>37.906650142058503</v>
      </c>
      <c r="AA265" s="143">
        <f t="shared" si="604"/>
        <v>0.25182301074687918</v>
      </c>
      <c r="AB265" s="142">
        <f t="shared" si="605"/>
        <v>61.296260206191974</v>
      </c>
      <c r="AC265" s="144" t="e">
        <v>#REF!</v>
      </c>
      <c r="AD265" s="80" t="e">
        <f t="shared" si="457"/>
        <v>#REF!</v>
      </c>
      <c r="AE265">
        <v>49.69</v>
      </c>
      <c r="AG265" s="135">
        <f t="shared" si="606"/>
        <v>51714</v>
      </c>
      <c r="AH265" s="108">
        <f t="shared" si="459"/>
        <v>29.209966816972237</v>
      </c>
      <c r="AI265" s="158">
        <f t="shared" si="460"/>
        <v>-8.862985709174491E-2</v>
      </c>
      <c r="AJ265" s="159">
        <f t="shared" si="461"/>
        <v>26.621091632329378</v>
      </c>
      <c r="AK265" s="143">
        <f t="shared" si="462"/>
        <v>0.2354325982644489</v>
      </c>
      <c r="AL265" s="142">
        <f t="shared" si="463"/>
        <v>36.086945199910346</v>
      </c>
      <c r="AM265" s="24">
        <f t="shared" si="464"/>
        <v>31.014069690897593</v>
      </c>
      <c r="AN265" s="158">
        <f t="shared" si="465"/>
        <v>-0.10165889746668093</v>
      </c>
      <c r="AO265" s="159">
        <f t="shared" si="466"/>
        <v>27.861213560166139</v>
      </c>
      <c r="AP265" s="143">
        <f t="shared" si="467"/>
        <v>0.21391503057402739</v>
      </c>
      <c r="AQ265" s="142">
        <f t="shared" si="468"/>
        <v>37.648445357050967</v>
      </c>
      <c r="AR265" s="24">
        <f t="shared" si="469"/>
        <v>32.818172564822945</v>
      </c>
      <c r="AS265" s="158">
        <f t="shared" si="470"/>
        <v>-0.11468793784161695</v>
      </c>
      <c r="AT265" s="159">
        <f t="shared" si="471"/>
        <v>29.054324029633072</v>
      </c>
      <c r="AU265" s="143">
        <f t="shared" si="472"/>
        <v>0.19239746288360593</v>
      </c>
      <c r="AV265" s="142">
        <f t="shared" si="473"/>
        <v>39.132305702771241</v>
      </c>
      <c r="AW265" s="24">
        <f t="shared" si="474"/>
        <v>34.622275438748296</v>
      </c>
      <c r="AX265" s="158">
        <f t="shared" si="475"/>
        <v>-0.12771697821655292</v>
      </c>
      <c r="AY265" s="159">
        <f t="shared" si="476"/>
        <v>30.200423040730186</v>
      </c>
      <c r="AZ265" s="143">
        <f t="shared" si="477"/>
        <v>0.17087989519318442</v>
      </c>
      <c r="BA265" s="142">
        <f t="shared" si="478"/>
        <v>40.538526237071167</v>
      </c>
      <c r="BB265" s="24">
        <f t="shared" si="455"/>
        <v>36.426378312673648</v>
      </c>
      <c r="BC265" s="158">
        <f t="shared" si="479"/>
        <v>-0.14074601859148894</v>
      </c>
      <c r="BD265" s="159">
        <f t="shared" si="480"/>
        <v>31.299510593457473</v>
      </c>
      <c r="BE265" s="143">
        <f t="shared" si="481"/>
        <v>0.14936232750276296</v>
      </c>
      <c r="BF265" s="142">
        <f t="shared" si="482"/>
        <v>41.867106959950753</v>
      </c>
      <c r="BG265" s="153" t="e">
        <v>#REF!</v>
      </c>
      <c r="BH265" s="80" t="e">
        <f t="shared" si="483"/>
        <v>#REF!</v>
      </c>
      <c r="BI265" s="24">
        <v>57.87</v>
      </c>
      <c r="BJ265" s="154">
        <v>88.47</v>
      </c>
      <c r="BK265" s="135">
        <f t="shared" si="484"/>
        <v>51714</v>
      </c>
      <c r="BL265" s="108">
        <f t="shared" si="485"/>
        <v>26.952548720663572</v>
      </c>
      <c r="BM265" s="158">
        <f t="shared" si="486"/>
        <v>-0.23923787395696933</v>
      </c>
      <c r="BN265" s="159">
        <f t="shared" si="487"/>
        <v>20.504478267010384</v>
      </c>
      <c r="BO265" s="141">
        <f t="shared" si="488"/>
        <v>0.21044685510126854</v>
      </c>
      <c r="BP265" s="142">
        <f t="shared" si="489"/>
        <v>32.624627835890941</v>
      </c>
      <c r="BQ265" s="24">
        <f t="shared" si="490"/>
        <v>28.984931121784506</v>
      </c>
      <c r="BR265" s="158">
        <f t="shared" si="491"/>
        <v>-0.24150282485097807</v>
      </c>
      <c r="BS265" s="159">
        <f t="shared" si="492"/>
        <v>21.984988377762519</v>
      </c>
      <c r="BT265" s="143">
        <f t="shared" si="493"/>
        <v>0.19140759148682146</v>
      </c>
      <c r="BU265" s="142">
        <f t="shared" si="494"/>
        <v>34.532866977216692</v>
      </c>
      <c r="BV265" s="24">
        <f t="shared" si="495"/>
        <v>31.017313522905447</v>
      </c>
      <c r="BW265" s="158">
        <f t="shared" si="496"/>
        <v>-0.24376777574498681</v>
      </c>
      <c r="BX265" s="159">
        <f t="shared" si="497"/>
        <v>23.456291995841887</v>
      </c>
      <c r="BY265" s="143">
        <f t="shared" si="498"/>
        <v>0.17236832787237427</v>
      </c>
      <c r="BZ265" s="142">
        <f t="shared" si="499"/>
        <v>36.363715989941838</v>
      </c>
      <c r="CA265" s="24">
        <f t="shared" si="500"/>
        <v>33.049695924026381</v>
      </c>
      <c r="CB265" s="158">
        <f t="shared" si="501"/>
        <v>-0.24603272663899556</v>
      </c>
      <c r="CC265" s="159">
        <f t="shared" si="502"/>
        <v>24.918389121248474</v>
      </c>
      <c r="CD265" s="143">
        <f t="shared" si="503"/>
        <v>0.15332906425792719</v>
      </c>
      <c r="CE265" s="142">
        <f t="shared" si="504"/>
        <v>38.117174874066379</v>
      </c>
      <c r="CF265" s="24">
        <f t="shared" si="505"/>
        <v>35.082078325147322</v>
      </c>
      <c r="CG265" s="158">
        <f t="shared" si="506"/>
        <v>-0.2482976775330043</v>
      </c>
      <c r="CH265" s="159">
        <f t="shared" si="507"/>
        <v>26.371279753982289</v>
      </c>
      <c r="CI265" s="143">
        <f t="shared" si="508"/>
        <v>0.13428980064348006</v>
      </c>
      <c r="CJ265" s="142">
        <f t="shared" si="509"/>
        <v>39.793243629590307</v>
      </c>
      <c r="CK265" s="15" t="e">
        <v>#REF!</v>
      </c>
      <c r="CL265" s="80" t="e">
        <f t="shared" si="510"/>
        <v>#REF!</v>
      </c>
      <c r="CM265" s="15"/>
      <c r="CN265" s="34">
        <v>79.92</v>
      </c>
      <c r="CO265" s="135">
        <f t="shared" si="511"/>
        <v>51714</v>
      </c>
      <c r="CP265" s="108">
        <f t="shared" si="512"/>
        <v>30.160277152428048</v>
      </c>
      <c r="CQ265" s="158">
        <f t="shared" si="513"/>
        <v>-6.5418647429275764E-2</v>
      </c>
      <c r="CR265" s="159">
        <f t="shared" si="514"/>
        <v>28.187232615024119</v>
      </c>
      <c r="CS265" s="141">
        <f t="shared" si="515"/>
        <v>0.29814443020770515</v>
      </c>
      <c r="CT265" s="142">
        <f t="shared" si="516"/>
        <v>39.152395798945179</v>
      </c>
      <c r="CU265" s="24">
        <f t="shared" si="517"/>
        <v>32.11838726813864</v>
      </c>
      <c r="CV265" s="158">
        <f t="shared" si="518"/>
        <v>-6.2722020798190531E-2</v>
      </c>
      <c r="CW265" s="159">
        <f t="shared" si="519"/>
        <v>30.103857113902109</v>
      </c>
      <c r="CX265" s="143">
        <f t="shared" si="520"/>
        <v>0.26598204373943013</v>
      </c>
      <c r="CY265" s="142">
        <f t="shared" si="521"/>
        <v>40.661301555332642</v>
      </c>
      <c r="CZ265" s="24">
        <f t="shared" si="522"/>
        <v>34.07649738384923</v>
      </c>
      <c r="DA265" s="158">
        <f t="shared" si="523"/>
        <v>-6.0025394167105305E-2</v>
      </c>
      <c r="DB265" s="159">
        <f t="shared" si="524"/>
        <v>32.03104219654935</v>
      </c>
      <c r="DC265" s="143">
        <f t="shared" si="525"/>
        <v>0.23381965727115506</v>
      </c>
      <c r="DD265" s="142">
        <f t="shared" si="526"/>
        <v>42.044252323142267</v>
      </c>
      <c r="DE265" s="24">
        <f t="shared" si="527"/>
        <v>36.034607499559812</v>
      </c>
      <c r="DF265" s="158">
        <f t="shared" si="528"/>
        <v>-5.7328767536020085E-2</v>
      </c>
      <c r="DG265" s="159">
        <f t="shared" si="529"/>
        <v>33.968787862965819</v>
      </c>
      <c r="DH265" s="143">
        <f t="shared" si="530"/>
        <v>0.20165727080288021</v>
      </c>
      <c r="DI265" s="142">
        <f t="shared" si="531"/>
        <v>43.301248102374039</v>
      </c>
      <c r="DJ265" s="24">
        <f t="shared" si="532"/>
        <v>37.992717615270408</v>
      </c>
      <c r="DK265" s="158">
        <f t="shared" si="533"/>
        <v>-5.4632140904934845E-2</v>
      </c>
      <c r="DL265" s="159">
        <f t="shared" si="534"/>
        <v>35.917094113151556</v>
      </c>
      <c r="DM265" s="143">
        <f t="shared" si="535"/>
        <v>0.16949488433460502</v>
      </c>
      <c r="DN265" s="142">
        <f t="shared" si="536"/>
        <v>44.432288893027973</v>
      </c>
      <c r="DO265" s="51" t="e">
        <v>#REF!</v>
      </c>
      <c r="DP265" s="80" t="e">
        <f t="shared" si="537"/>
        <v>#REF!</v>
      </c>
      <c r="DQ265" s="15"/>
      <c r="DR265">
        <v>106.89</v>
      </c>
      <c r="DS265" s="135">
        <f t="shared" si="538"/>
        <v>51714</v>
      </c>
      <c r="DT265" s="108">
        <f t="shared" si="539"/>
        <v>-18.203853843336265</v>
      </c>
      <c r="DU265" s="158">
        <f t="shared" si="540"/>
        <v>0</v>
      </c>
      <c r="DV265" s="159">
        <f t="shared" si="541"/>
        <v>-18.203853843336265</v>
      </c>
      <c r="DW265" s="141"/>
      <c r="DX265" s="142"/>
      <c r="DY265" s="24">
        <f t="shared" si="542"/>
        <v>-6.4805068391502996</v>
      </c>
      <c r="DZ265" s="158">
        <f t="shared" si="543"/>
        <v>0</v>
      </c>
      <c r="EA265" s="159">
        <f t="shared" si="544"/>
        <v>-6.4805068391502996</v>
      </c>
      <c r="EB265" s="143"/>
      <c r="EC265" s="142"/>
      <c r="ED265" s="24">
        <f t="shared" si="545"/>
        <v>5.242840165035668</v>
      </c>
      <c r="EE265" s="158">
        <f t="shared" si="546"/>
        <v>0</v>
      </c>
      <c r="EF265" s="159">
        <f t="shared" si="547"/>
        <v>5.242840165035668</v>
      </c>
      <c r="EG265" s="143"/>
      <c r="EH265" s="142"/>
      <c r="EI265" s="24">
        <f t="shared" si="548"/>
        <v>16.966187169221634</v>
      </c>
      <c r="EJ265" s="158">
        <f t="shared" si="549"/>
        <v>0</v>
      </c>
      <c r="EK265" s="159">
        <f t="shared" si="550"/>
        <v>16.966187169221634</v>
      </c>
      <c r="EL265" s="143"/>
      <c r="EM265" s="142"/>
      <c r="EN265" s="24">
        <f t="shared" si="551"/>
        <v>28.689534173407605</v>
      </c>
      <c r="EO265" s="158">
        <f t="shared" si="552"/>
        <v>0</v>
      </c>
      <c r="EP265" s="159">
        <f t="shared" si="553"/>
        <v>28.689534173407605</v>
      </c>
      <c r="EQ265" s="143"/>
      <c r="ER265" s="142"/>
      <c r="ES265" s="51"/>
      <c r="ET265" s="80"/>
      <c r="EU265" s="67"/>
      <c r="EV265" s="34"/>
    </row>
    <row r="266" spans="1:152" ht="16" thickBot="1">
      <c r="A266">
        <f t="shared" si="607"/>
        <v>2041</v>
      </c>
      <c r="B266" s="13">
        <v>51745</v>
      </c>
      <c r="C266" s="20">
        <f t="shared" si="608"/>
        <v>3.7541940481554783</v>
      </c>
      <c r="D266" s="108">
        <f t="shared" si="437"/>
        <v>22.167451459141457</v>
      </c>
      <c r="E266" s="158">
        <f t="shared" si="586"/>
        <v>-0.16413220149007091</v>
      </c>
      <c r="F266" s="159">
        <f t="shared" si="587"/>
        <v>18.529058849728287</v>
      </c>
      <c r="G266" s="141">
        <f t="shared" si="588"/>
        <v>0.3615340187669448</v>
      </c>
      <c r="H266" s="80">
        <f t="shared" si="589"/>
        <v>30.181739270986039</v>
      </c>
      <c r="I266" s="24">
        <f t="shared" si="440"/>
        <v>28.924048266284888</v>
      </c>
      <c r="J266" s="158">
        <f t="shared" si="590"/>
        <v>-0.17969340633656344</v>
      </c>
      <c r="K266" s="159">
        <f t="shared" si="591"/>
        <v>23.726587508272985</v>
      </c>
      <c r="L266" s="143">
        <f t="shared" si="592"/>
        <v>0.33387266196808058</v>
      </c>
      <c r="M266" s="142">
        <f t="shared" si="593"/>
        <v>38.580997255842668</v>
      </c>
      <c r="N266" s="24">
        <f t="shared" si="570"/>
        <v>35.680645073428316</v>
      </c>
      <c r="O266" s="158">
        <f t="shared" si="594"/>
        <v>-0.19525461118305601</v>
      </c>
      <c r="P266" s="159">
        <f t="shared" si="595"/>
        <v>28.713834592855449</v>
      </c>
      <c r="Q266" s="143">
        <f t="shared" si="596"/>
        <v>0.30621130516921641</v>
      </c>
      <c r="R266" s="142">
        <f t="shared" si="597"/>
        <v>46.606461970642371</v>
      </c>
      <c r="S266" s="24">
        <f t="shared" si="575"/>
        <v>42.437241880571747</v>
      </c>
      <c r="T266" s="158">
        <f t="shared" si="598"/>
        <v>-0.21081581602954858</v>
      </c>
      <c r="U266" s="159">
        <f t="shared" si="599"/>
        <v>33.490800103475678</v>
      </c>
      <c r="V266" s="143">
        <f t="shared" si="600"/>
        <v>0.27854994837035219</v>
      </c>
      <c r="W266" s="142">
        <f t="shared" si="601"/>
        <v>54.258133415385153</v>
      </c>
      <c r="X266" s="24">
        <f t="shared" si="580"/>
        <v>49.193838687715179</v>
      </c>
      <c r="Y266" s="158">
        <f t="shared" si="602"/>
        <v>-0.22637702087604114</v>
      </c>
      <c r="Z266" s="159">
        <f t="shared" si="603"/>
        <v>38.05748404013368</v>
      </c>
      <c r="AA266" s="143">
        <f t="shared" si="604"/>
        <v>0.25088859157148802</v>
      </c>
      <c r="AB266" s="142">
        <f t="shared" si="605"/>
        <v>61.53601159007102</v>
      </c>
      <c r="AC266" s="144" t="e">
        <v>#REF!</v>
      </c>
      <c r="AD266" s="80" t="e">
        <f t="shared" si="457"/>
        <v>#REF!</v>
      </c>
      <c r="AE266">
        <v>39.42</v>
      </c>
      <c r="AG266" s="135">
        <f t="shared" si="606"/>
        <v>51745</v>
      </c>
      <c r="AH266" s="108">
        <f t="shared" si="459"/>
        <v>29.346122659810831</v>
      </c>
      <c r="AI266" s="158">
        <f t="shared" si="460"/>
        <v>-8.961316020558989E-2</v>
      </c>
      <c r="AJ266" s="159">
        <f t="shared" si="461"/>
        <v>26.716323868484313</v>
      </c>
      <c r="AK266" s="143">
        <f t="shared" si="462"/>
        <v>0.23380866505805065</v>
      </c>
      <c r="AL266" s="142">
        <f t="shared" si="463"/>
        <v>36.207500423531009</v>
      </c>
      <c r="AM266" s="24">
        <f t="shared" si="464"/>
        <v>31.158634962918562</v>
      </c>
      <c r="AN266" s="158">
        <f t="shared" si="465"/>
        <v>-0.10270293258973166</v>
      </c>
      <c r="AO266" s="159">
        <f t="shared" si="466"/>
        <v>27.958551776733881</v>
      </c>
      <c r="AP266" s="143">
        <f t="shared" si="467"/>
        <v>0.21219079795328599</v>
      </c>
      <c r="AQ266" s="142">
        <f t="shared" si="468"/>
        <v>37.77021057883541</v>
      </c>
      <c r="AR266" s="24">
        <f t="shared" si="469"/>
        <v>32.971147266026286</v>
      </c>
      <c r="AS266" s="158">
        <f t="shared" si="470"/>
        <v>-0.11579270497387338</v>
      </c>
      <c r="AT266" s="159">
        <f t="shared" si="471"/>
        <v>29.15332893800117</v>
      </c>
      <c r="AU266" s="143">
        <f t="shared" si="472"/>
        <v>0.19057293084852134</v>
      </c>
      <c r="AV266" s="142">
        <f t="shared" si="473"/>
        <v>39.254555433951126</v>
      </c>
      <c r="AW266" s="24">
        <f t="shared" si="474"/>
        <v>34.783659569134016</v>
      </c>
      <c r="AX266" s="158">
        <f t="shared" si="475"/>
        <v>-0.12888247735801511</v>
      </c>
      <c r="AY266" s="159">
        <f t="shared" si="476"/>
        <v>30.300655352286199</v>
      </c>
      <c r="AZ266" s="143">
        <f t="shared" si="477"/>
        <v>0.16895506374375668</v>
      </c>
      <c r="BA266" s="142">
        <f t="shared" si="478"/>
        <v>40.660534988878183</v>
      </c>
      <c r="BB266" s="24">
        <f t="shared" si="455"/>
        <v>36.59617187224174</v>
      </c>
      <c r="BC266" s="158">
        <f t="shared" si="479"/>
        <v>-0.14197224974215683</v>
      </c>
      <c r="BD266" s="159">
        <f t="shared" si="480"/>
        <v>31.400531019588939</v>
      </c>
      <c r="BE266" s="143">
        <f t="shared" si="481"/>
        <v>0.14733719663899209</v>
      </c>
      <c r="BF266" s="142">
        <f t="shared" si="482"/>
        <v>41.988149243616569</v>
      </c>
      <c r="BG266" s="153" t="e">
        <v>#REF!</v>
      </c>
      <c r="BH266" s="80" t="e">
        <f t="shared" si="483"/>
        <v>#REF!</v>
      </c>
      <c r="BI266" s="24">
        <v>33.08</v>
      </c>
      <c r="BJ266" s="154">
        <v>46.69</v>
      </c>
      <c r="BK266" s="135">
        <f t="shared" si="484"/>
        <v>51745</v>
      </c>
      <c r="BL266" s="108">
        <f t="shared" si="485"/>
        <v>27.078182105004768</v>
      </c>
      <c r="BM266" s="158">
        <f t="shared" si="486"/>
        <v>-0.23937788375336591</v>
      </c>
      <c r="BN266" s="159">
        <f t="shared" si="487"/>
        <v>20.596264176820466</v>
      </c>
      <c r="BO266" s="141">
        <f t="shared" si="488"/>
        <v>0.20926992741190853</v>
      </c>
      <c r="BP266" s="142">
        <f t="shared" si="489"/>
        <v>32.744831308565558</v>
      </c>
      <c r="BQ266" s="24">
        <f t="shared" si="490"/>
        <v>29.120038010170703</v>
      </c>
      <c r="BR266" s="158">
        <f t="shared" si="491"/>
        <v>-0.24165339221835358</v>
      </c>
      <c r="BS266" s="159">
        <f t="shared" si="492"/>
        <v>22.083082043485557</v>
      </c>
      <c r="BT266" s="143">
        <f t="shared" si="493"/>
        <v>0.19014191645308087</v>
      </c>
      <c r="BU266" s="142">
        <f t="shared" si="494"/>
        <v>34.65697784461112</v>
      </c>
      <c r="BV266" s="24">
        <f t="shared" si="495"/>
        <v>31.161893915336645</v>
      </c>
      <c r="BW266" s="158">
        <f t="shared" si="496"/>
        <v>-0.24392890068334122</v>
      </c>
      <c r="BX266" s="159">
        <f t="shared" si="497"/>
        <v>23.560607389357678</v>
      </c>
      <c r="BY266" s="143">
        <f t="shared" si="498"/>
        <v>0.17101390549425316</v>
      </c>
      <c r="BZ266" s="142">
        <f t="shared" si="499"/>
        <v>36.491011096395972</v>
      </c>
      <c r="CA266" s="24">
        <f t="shared" si="500"/>
        <v>33.20374982050258</v>
      </c>
      <c r="CB266" s="158">
        <f t="shared" si="501"/>
        <v>-0.24620440914832886</v>
      </c>
      <c r="CC266" s="159">
        <f t="shared" si="502"/>
        <v>25.028840214436812</v>
      </c>
      <c r="CD266" s="143">
        <f t="shared" si="503"/>
        <v>0.15188589453542545</v>
      </c>
      <c r="CE266" s="142">
        <f t="shared" si="504"/>
        <v>38.24693106392008</v>
      </c>
      <c r="CF266" s="24">
        <f t="shared" si="505"/>
        <v>35.245605725668526</v>
      </c>
      <c r="CG266" s="158">
        <f t="shared" si="506"/>
        <v>-0.24847991761331653</v>
      </c>
      <c r="CH266" s="159">
        <f t="shared" si="507"/>
        <v>26.487780518722971</v>
      </c>
      <c r="CI266" s="143">
        <f t="shared" si="508"/>
        <v>0.13275788357659768</v>
      </c>
      <c r="CJ266" s="142">
        <f t="shared" si="509"/>
        <v>39.924737747183492</v>
      </c>
      <c r="CK266" s="15" t="e">
        <v>#REF!</v>
      </c>
      <c r="CL266" s="80" t="e">
        <f t="shared" si="510"/>
        <v>#REF!</v>
      </c>
      <c r="CM266" s="15"/>
      <c r="CN266" s="34">
        <v>46.83</v>
      </c>
      <c r="CO266" s="135">
        <f t="shared" si="511"/>
        <v>51745</v>
      </c>
      <c r="CP266" s="108">
        <f t="shared" si="512"/>
        <v>30.300862658110596</v>
      </c>
      <c r="CQ266" s="158">
        <f t="shared" si="513"/>
        <v>-6.5225039002698298E-2</v>
      </c>
      <c r="CR266" s="159">
        <f t="shared" si="514"/>
        <v>28.32448770941993</v>
      </c>
      <c r="CS266" s="141">
        <f t="shared" si="515"/>
        <v>0.29583528256104225</v>
      </c>
      <c r="CT266" s="142">
        <f t="shared" si="516"/>
        <v>39.264926924416073</v>
      </c>
      <c r="CU266" s="24">
        <f t="shared" si="517"/>
        <v>32.268100073925496</v>
      </c>
      <c r="CV266" s="158">
        <f t="shared" si="518"/>
        <v>-6.2515842639025654E-2</v>
      </c>
      <c r="CW266" s="159">
        <f t="shared" si="519"/>
        <v>30.250832607443638</v>
      </c>
      <c r="CX266" s="143">
        <f t="shared" si="520"/>
        <v>0.26352297819437553</v>
      </c>
      <c r="CY266" s="142">
        <f t="shared" si="521"/>
        <v>40.771485906080493</v>
      </c>
      <c r="CZ266" s="24">
        <f t="shared" si="522"/>
        <v>34.235337489740388</v>
      </c>
      <c r="DA266" s="158">
        <f t="shared" si="523"/>
        <v>-5.980664627535303E-2</v>
      </c>
      <c r="DB266" s="159">
        <f t="shared" si="524"/>
        <v>32.187836770374155</v>
      </c>
      <c r="DC266" s="143">
        <f t="shared" si="525"/>
        <v>0.23121067382770899</v>
      </c>
      <c r="DD266" s="142">
        <f t="shared" si="526"/>
        <v>42.150912939462295</v>
      </c>
      <c r="DE266" s="24">
        <f t="shared" si="527"/>
        <v>36.202574905555281</v>
      </c>
      <c r="DF266" s="158">
        <f t="shared" si="528"/>
        <v>-5.7097449911680399E-2</v>
      </c>
      <c r="DG266" s="159">
        <f t="shared" si="529"/>
        <v>34.135500198211481</v>
      </c>
      <c r="DH266" s="143">
        <f t="shared" si="530"/>
        <v>0.19889836946104245</v>
      </c>
      <c r="DI266" s="142">
        <f t="shared" si="531"/>
        <v>43.403208024561479</v>
      </c>
      <c r="DJ266" s="24">
        <f t="shared" si="532"/>
        <v>38.169812321370181</v>
      </c>
      <c r="DK266" s="158">
        <f t="shared" si="533"/>
        <v>-5.4388253548007755E-2</v>
      </c>
      <c r="DL266" s="159">
        <f t="shared" si="534"/>
        <v>36.093822890955629</v>
      </c>
      <c r="DM266" s="143">
        <f t="shared" si="535"/>
        <v>0.16658606509437579</v>
      </c>
      <c r="DN266" s="142">
        <f t="shared" si="536"/>
        <v>44.528371161378061</v>
      </c>
      <c r="DO266" s="51" t="e">
        <v>#REF!</v>
      </c>
      <c r="DP266" s="80" t="e">
        <f t="shared" si="537"/>
        <v>#REF!</v>
      </c>
      <c r="DQ266" s="15"/>
      <c r="DR266">
        <v>62.41</v>
      </c>
      <c r="DS266" s="135">
        <f t="shared" si="538"/>
        <v>51745</v>
      </c>
      <c r="DT266" s="108">
        <f t="shared" si="539"/>
        <v>-18.288707108609746</v>
      </c>
      <c r="DU266" s="158">
        <f t="shared" si="540"/>
        <v>0</v>
      </c>
      <c r="DV266" s="159">
        <f t="shared" si="541"/>
        <v>-18.288707108609746</v>
      </c>
      <c r="DW266" s="141"/>
      <c r="DX266" s="142"/>
      <c r="DY266" s="24">
        <f t="shared" si="542"/>
        <v>-6.5107142980027719</v>
      </c>
      <c r="DZ266" s="158">
        <f t="shared" si="543"/>
        <v>0</v>
      </c>
      <c r="EA266" s="159">
        <f t="shared" si="544"/>
        <v>-6.5107142980027719</v>
      </c>
      <c r="EB266" s="143"/>
      <c r="EC266" s="142"/>
      <c r="ED266" s="24">
        <f t="shared" si="545"/>
        <v>5.267278512604201</v>
      </c>
      <c r="EE266" s="158">
        <f t="shared" si="546"/>
        <v>0</v>
      </c>
      <c r="EF266" s="159">
        <f t="shared" si="547"/>
        <v>5.267278512604201</v>
      </c>
      <c r="EG266" s="143"/>
      <c r="EH266" s="142"/>
      <c r="EI266" s="24">
        <f t="shared" si="548"/>
        <v>17.045271323211175</v>
      </c>
      <c r="EJ266" s="158">
        <f t="shared" si="549"/>
        <v>0</v>
      </c>
      <c r="EK266" s="159">
        <f t="shared" si="550"/>
        <v>17.045271323211175</v>
      </c>
      <c r="EL266" s="143"/>
      <c r="EM266" s="142"/>
      <c r="EN266" s="24">
        <f t="shared" si="551"/>
        <v>28.823264133818149</v>
      </c>
      <c r="EO266" s="158">
        <f t="shared" si="552"/>
        <v>0</v>
      </c>
      <c r="EP266" s="159">
        <f t="shared" si="553"/>
        <v>28.823264133818149</v>
      </c>
      <c r="EQ266" s="143"/>
      <c r="ER266" s="142"/>
      <c r="ES266" s="51"/>
      <c r="ET266" s="80"/>
      <c r="EU266" s="67"/>
      <c r="EV266" s="34"/>
    </row>
    <row r="267" spans="1:152" ht="16" thickBot="1">
      <c r="A267">
        <f t="shared" si="607"/>
        <v>2041</v>
      </c>
      <c r="B267" s="13">
        <v>51775</v>
      </c>
      <c r="C267" s="20">
        <f t="shared" si="608"/>
        <v>3.8076097382931677</v>
      </c>
      <c r="D267" s="108">
        <f t="shared" si="437"/>
        <v>22.482855964900967</v>
      </c>
      <c r="E267" s="158">
        <f t="shared" si="586"/>
        <v>-0.16485861365639129</v>
      </c>
      <c r="F267" s="159">
        <f t="shared" si="587"/>
        <v>18.776363499491065</v>
      </c>
      <c r="G267" s="141">
        <f t="shared" si="588"/>
        <v>0.36024275974723252</v>
      </c>
      <c r="H267" s="80">
        <f t="shared" si="589"/>
        <v>30.582142044696422</v>
      </c>
      <c r="I267" s="24">
        <f t="shared" si="440"/>
        <v>29.335587462155313</v>
      </c>
      <c r="J267" s="158">
        <f t="shared" si="590"/>
        <v>-0.18064122754183795</v>
      </c>
      <c r="K267" s="159">
        <f t="shared" si="591"/>
        <v>24.036370932330627</v>
      </c>
      <c r="L267" s="143">
        <f t="shared" si="592"/>
        <v>0.33218782966882987</v>
      </c>
      <c r="M267" s="142">
        <f t="shared" si="593"/>
        <v>39.080512593268821</v>
      </c>
      <c r="N267" s="24">
        <f t="shared" si="570"/>
        <v>36.188318959409656</v>
      </c>
      <c r="O267" s="158">
        <f t="shared" si="594"/>
        <v>-0.19642384142728464</v>
      </c>
      <c r="P267" s="159">
        <f t="shared" si="595"/>
        <v>29.080070334606575</v>
      </c>
      <c r="Q267" s="143">
        <f t="shared" si="596"/>
        <v>0.30413289959042727</v>
      </c>
      <c r="R267" s="142">
        <f t="shared" si="597"/>
        <v>47.194377335838148</v>
      </c>
      <c r="S267" s="24">
        <f t="shared" si="575"/>
        <v>43.04105045666401</v>
      </c>
      <c r="T267" s="158">
        <f t="shared" si="598"/>
        <v>-0.2122064553127313</v>
      </c>
      <c r="U267" s="159">
        <f t="shared" si="599"/>
        <v>33.907461706318927</v>
      </c>
      <c r="V267" s="143">
        <f t="shared" si="600"/>
        <v>0.27607796951202468</v>
      </c>
      <c r="W267" s="142">
        <f t="shared" si="601"/>
        <v>54.923736272404419</v>
      </c>
      <c r="X267" s="24">
        <f t="shared" si="580"/>
        <v>49.893781953918356</v>
      </c>
      <c r="Y267" s="158">
        <f t="shared" si="602"/>
        <v>-0.22798906919817799</v>
      </c>
      <c r="Z267" s="159">
        <f t="shared" si="603"/>
        <v>38.518545047467661</v>
      </c>
      <c r="AA267" s="143">
        <f t="shared" si="604"/>
        <v>0.24802303943362203</v>
      </c>
      <c r="AB267" s="142">
        <f t="shared" si="605"/>
        <v>62.268589402967585</v>
      </c>
      <c r="AC267" s="144" t="e">
        <v>#REF!</v>
      </c>
      <c r="AD267" s="80" t="e">
        <f t="shared" si="457"/>
        <v>#REF!</v>
      </c>
      <c r="AE267">
        <v>31.47</v>
      </c>
      <c r="AG267" s="135">
        <f t="shared" si="606"/>
        <v>51775</v>
      </c>
      <c r="AH267" s="108">
        <f t="shared" si="459"/>
        <v>29.763667244515837</v>
      </c>
      <c r="AI267" s="158">
        <f t="shared" si="460"/>
        <v>-9.2628623088047715E-2</v>
      </c>
      <c r="AJ267" s="159">
        <f t="shared" si="461"/>
        <v>27.006699729605508</v>
      </c>
      <c r="AK267" s="143">
        <f t="shared" si="462"/>
        <v>0.22882860322509629</v>
      </c>
      <c r="AL267" s="142">
        <f t="shared" si="463"/>
        <v>36.574445646934947</v>
      </c>
      <c r="AM267" s="24">
        <f t="shared" si="464"/>
        <v>31.60196846378285</v>
      </c>
      <c r="AN267" s="158">
        <f t="shared" si="465"/>
        <v>-0.10590464030042042</v>
      </c>
      <c r="AO267" s="159">
        <f t="shared" si="466"/>
        <v>28.255173360840697</v>
      </c>
      <c r="AP267" s="143">
        <f t="shared" si="467"/>
        <v>0.20690315124967923</v>
      </c>
      <c r="AQ267" s="142">
        <f t="shared" si="468"/>
        <v>38.14051532463251</v>
      </c>
      <c r="AR267" s="24">
        <f t="shared" si="469"/>
        <v>33.440269683049856</v>
      </c>
      <c r="AS267" s="158">
        <f t="shared" si="470"/>
        <v>-0.11918065751279304</v>
      </c>
      <c r="AT267" s="159">
        <f t="shared" si="471"/>
        <v>29.454836354818855</v>
      </c>
      <c r="AU267" s="143">
        <f t="shared" si="472"/>
        <v>0.18497769927426222</v>
      </c>
      <c r="AV267" s="142">
        <f t="shared" si="473"/>
        <v>39.62597383213128</v>
      </c>
      <c r="AW267" s="24">
        <f t="shared" si="474"/>
        <v>35.278570902316865</v>
      </c>
      <c r="AX267" s="158">
        <f t="shared" si="475"/>
        <v>-0.1324566747251657</v>
      </c>
      <c r="AY267" s="159">
        <f t="shared" si="476"/>
        <v>30.605688711539987</v>
      </c>
      <c r="AZ267" s="143">
        <f t="shared" si="477"/>
        <v>0.16305224729884515</v>
      </c>
      <c r="BA267" s="142">
        <f t="shared" si="478"/>
        <v>41.030821169431277</v>
      </c>
      <c r="BB267" s="24">
        <f t="shared" si="455"/>
        <v>37.116872121583867</v>
      </c>
      <c r="BC267" s="158">
        <f t="shared" si="479"/>
        <v>-0.14573269193753829</v>
      </c>
      <c r="BD267" s="159">
        <f t="shared" si="480"/>
        <v>31.70773043100408</v>
      </c>
      <c r="BE267" s="143">
        <f t="shared" si="481"/>
        <v>0.1411267953234282</v>
      </c>
      <c r="BF267" s="142">
        <f t="shared" si="482"/>
        <v>42.355057336532496</v>
      </c>
      <c r="BG267" s="153" t="e">
        <v>#REF!</v>
      </c>
      <c r="BH267" s="80" t="e">
        <f t="shared" si="483"/>
        <v>#REF!</v>
      </c>
      <c r="BI267" s="24">
        <v>29.76</v>
      </c>
      <c r="BJ267" s="154">
        <v>34.94</v>
      </c>
      <c r="BK267" s="135">
        <f t="shared" si="484"/>
        <v>51775</v>
      </c>
      <c r="BL267" s="108">
        <f t="shared" si="485"/>
        <v>27.463457816984416</v>
      </c>
      <c r="BM267" s="158">
        <f t="shared" si="486"/>
        <v>-0.23980724712898208</v>
      </c>
      <c r="BN267" s="159">
        <f t="shared" si="487"/>
        <v>20.877521601250461</v>
      </c>
      <c r="BO267" s="141">
        <f t="shared" si="488"/>
        <v>0.20566068249787139</v>
      </c>
      <c r="BP267" s="142">
        <f t="shared" si="489"/>
        <v>33.111611295376939</v>
      </c>
      <c r="BQ267" s="24">
        <f t="shared" si="490"/>
        <v>29.534365801221689</v>
      </c>
      <c r="BR267" s="158">
        <f t="shared" si="491"/>
        <v>-0.24211513214497171</v>
      </c>
      <c r="BS267" s="159">
        <f t="shared" si="492"/>
        <v>22.383648922440965</v>
      </c>
      <c r="BT267" s="143">
        <f t="shared" si="493"/>
        <v>0.18626051301627661</v>
      </c>
      <c r="BU267" s="142">
        <f t="shared" si="494"/>
        <v>35.035451926967617</v>
      </c>
      <c r="BV267" s="24">
        <f t="shared" si="495"/>
        <v>31.605273785458966</v>
      </c>
      <c r="BW267" s="158">
        <f t="shared" si="496"/>
        <v>-0.24442301716096138</v>
      </c>
      <c r="BX267" s="159">
        <f t="shared" si="497"/>
        <v>23.880217408618847</v>
      </c>
      <c r="BY267" s="143">
        <f t="shared" si="498"/>
        <v>0.16686034353468177</v>
      </c>
      <c r="BZ267" s="142">
        <f t="shared" si="499"/>
        <v>36.878940626808323</v>
      </c>
      <c r="CA267" s="24">
        <f t="shared" si="500"/>
        <v>33.676181769696242</v>
      </c>
      <c r="CB267" s="158">
        <f t="shared" si="501"/>
        <v>-0.24673090217695101</v>
      </c>
      <c r="CC267" s="159">
        <f t="shared" si="502"/>
        <v>25.367227059784096</v>
      </c>
      <c r="CD267" s="143">
        <f t="shared" si="503"/>
        <v>0.14746017405308698</v>
      </c>
      <c r="CE267" s="142">
        <f t="shared" si="504"/>
        <v>38.642077394899047</v>
      </c>
      <c r="CF267" s="24">
        <f t="shared" si="505"/>
        <v>35.747089753933523</v>
      </c>
      <c r="CG267" s="158">
        <f t="shared" si="506"/>
        <v>-0.24903878719294065</v>
      </c>
      <c r="CH267" s="159">
        <f t="shared" si="507"/>
        <v>26.844677875936721</v>
      </c>
      <c r="CI267" s="143">
        <f t="shared" si="508"/>
        <v>0.12806000457149214</v>
      </c>
      <c r="CJ267" s="142">
        <f t="shared" si="509"/>
        <v>40.324862231239791</v>
      </c>
      <c r="CK267" s="15" t="e">
        <v>#REF!</v>
      </c>
      <c r="CL267" s="80" t="e">
        <f t="shared" si="510"/>
        <v>#REF!</v>
      </c>
      <c r="CM267" s="15"/>
      <c r="CN267" s="34">
        <v>32.71</v>
      </c>
      <c r="CO267" s="135">
        <f t="shared" si="511"/>
        <v>51775</v>
      </c>
      <c r="CP267" s="108">
        <f t="shared" si="512"/>
        <v>30.731991542203719</v>
      </c>
      <c r="CQ267" s="158">
        <f t="shared" si="513"/>
        <v>-6.4631306494527446E-2</v>
      </c>
      <c r="CR267" s="159">
        <f t="shared" si="514"/>
        <v>28.745742777652325</v>
      </c>
      <c r="CS267" s="141">
        <f t="shared" si="515"/>
        <v>0.28875389644460958</v>
      </c>
      <c r="CT267" s="142">
        <f t="shared" si="516"/>
        <v>39.605973845517823</v>
      </c>
      <c r="CU267" s="24">
        <f t="shared" si="517"/>
        <v>32.72721934500516</v>
      </c>
      <c r="CV267" s="158">
        <f t="shared" si="518"/>
        <v>-6.1883562950920089E-2</v>
      </c>
      <c r="CW267" s="159">
        <f t="shared" si="519"/>
        <v>30.701942406459963</v>
      </c>
      <c r="CX267" s="143">
        <f t="shared" si="520"/>
        <v>0.25598184385620881</v>
      </c>
      <c r="CY267" s="142">
        <f t="shared" si="521"/>
        <v>41.104793297226166</v>
      </c>
      <c r="CZ267" s="24">
        <f t="shared" si="522"/>
        <v>34.722447147806591</v>
      </c>
      <c r="DA267" s="158">
        <f t="shared" si="523"/>
        <v>-5.9135819407312738E-2</v>
      </c>
      <c r="DB267" s="159">
        <f t="shared" si="524"/>
        <v>32.669106783893938</v>
      </c>
      <c r="DC267" s="143">
        <f t="shared" si="525"/>
        <v>0.22320979126780804</v>
      </c>
      <c r="DD267" s="142">
        <f t="shared" si="526"/>
        <v>42.472837327975995</v>
      </c>
      <c r="DE267" s="24">
        <f t="shared" si="527"/>
        <v>36.717674950608028</v>
      </c>
      <c r="DF267" s="158">
        <f t="shared" si="528"/>
        <v>-5.6388075863705381E-2</v>
      </c>
      <c r="DG267" s="159">
        <f t="shared" si="529"/>
        <v>34.647235909954269</v>
      </c>
      <c r="DH267" s="143">
        <f t="shared" si="530"/>
        <v>0.19043773867940728</v>
      </c>
      <c r="DI267" s="142">
        <f t="shared" si="531"/>
        <v>43.710105937767338</v>
      </c>
      <c r="DJ267" s="24">
        <f t="shared" si="532"/>
        <v>38.712902753409466</v>
      </c>
      <c r="DK267" s="158">
        <f t="shared" si="533"/>
        <v>-5.364033232009803E-2</v>
      </c>
      <c r="DL267" s="159">
        <f t="shared" si="534"/>
        <v>36.636329784640942</v>
      </c>
      <c r="DM267" s="143">
        <f t="shared" si="535"/>
        <v>0.1576656860910064</v>
      </c>
      <c r="DN267" s="142">
        <f t="shared" si="536"/>
        <v>44.816599126600181</v>
      </c>
      <c r="DO267" s="51" t="e">
        <v>#REF!</v>
      </c>
      <c r="DP267" s="80" t="e">
        <f t="shared" si="537"/>
        <v>#REF!</v>
      </c>
      <c r="DQ267" s="15"/>
      <c r="DR267">
        <v>42.59</v>
      </c>
      <c r="DS267" s="135">
        <f t="shared" si="538"/>
        <v>51775</v>
      </c>
      <c r="DT267" s="108">
        <f t="shared" si="539"/>
        <v>-18.548923788781732</v>
      </c>
      <c r="DU267" s="158">
        <f t="shared" si="540"/>
        <v>0</v>
      </c>
      <c r="DV267" s="159">
        <f t="shared" si="541"/>
        <v>-18.548923788781732</v>
      </c>
      <c r="DW267" s="141"/>
      <c r="DX267" s="142"/>
      <c r="DY267" s="24">
        <f t="shared" si="542"/>
        <v>-6.6033505051503516</v>
      </c>
      <c r="DZ267" s="158">
        <f t="shared" si="543"/>
        <v>0</v>
      </c>
      <c r="EA267" s="159">
        <f t="shared" si="544"/>
        <v>-6.6033505051503516</v>
      </c>
      <c r="EB267" s="143"/>
      <c r="EC267" s="142"/>
      <c r="ED267" s="24">
        <f t="shared" si="545"/>
        <v>5.3422227784810303</v>
      </c>
      <c r="EE267" s="158">
        <f t="shared" si="546"/>
        <v>0</v>
      </c>
      <c r="EF267" s="159">
        <f t="shared" si="547"/>
        <v>5.3422227784810303</v>
      </c>
      <c r="EG267" s="143"/>
      <c r="EH267" s="142"/>
      <c r="EI267" s="24">
        <f t="shared" si="548"/>
        <v>17.287796062112413</v>
      </c>
      <c r="EJ267" s="158">
        <f t="shared" si="549"/>
        <v>0</v>
      </c>
      <c r="EK267" s="159">
        <f t="shared" si="550"/>
        <v>17.287796062112413</v>
      </c>
      <c r="EL267" s="143"/>
      <c r="EM267" s="142"/>
      <c r="EN267" s="24">
        <f t="shared" si="551"/>
        <v>29.233369345743796</v>
      </c>
      <c r="EO267" s="158">
        <f t="shared" si="552"/>
        <v>0</v>
      </c>
      <c r="EP267" s="159">
        <f t="shared" si="553"/>
        <v>29.233369345743796</v>
      </c>
      <c r="EQ267" s="143"/>
      <c r="ER267" s="142"/>
      <c r="ES267" s="51"/>
      <c r="ET267" s="80"/>
      <c r="EU267" s="67"/>
      <c r="EV267" s="34"/>
    </row>
    <row r="268" spans="1:152" ht="16" thickBot="1">
      <c r="A268">
        <f t="shared" ref="A268:A269" si="609">YEAR(B268)</f>
        <v>2041</v>
      </c>
      <c r="B268" s="13">
        <v>51806</v>
      </c>
      <c r="C268" s="20">
        <f t="shared" si="608"/>
        <v>3.8912169054652042</v>
      </c>
      <c r="D268" s="108">
        <f t="shared" si="437"/>
        <v>22.976532582611508</v>
      </c>
      <c r="E268" s="158">
        <f t="shared" si="586"/>
        <v>-0.16599560661237103</v>
      </c>
      <c r="F268" s="159">
        <f t="shared" si="587"/>
        <v>19.162529118712005</v>
      </c>
      <c r="G268" s="141">
        <f t="shared" si="588"/>
        <v>0.35822165867290023</v>
      </c>
      <c r="H268" s="80">
        <f t="shared" si="589"/>
        <v>31.207224194906537</v>
      </c>
      <c r="I268" s="24">
        <f t="shared" si="440"/>
        <v>29.979735768735118</v>
      </c>
      <c r="J268" s="158">
        <f t="shared" si="590"/>
        <v>-0.18212477377618067</v>
      </c>
      <c r="K268" s="159">
        <f t="shared" si="591"/>
        <v>24.519683173984564</v>
      </c>
      <c r="L268" s="143">
        <f t="shared" si="592"/>
        <v>0.32955070085261134</v>
      </c>
      <c r="M268" s="142">
        <f t="shared" si="593"/>
        <v>39.859578702697874</v>
      </c>
      <c r="N268" s="24">
        <f t="shared" si="570"/>
        <v>36.982938954858724</v>
      </c>
      <c r="O268" s="158">
        <f t="shared" si="594"/>
        <v>-0.1982539409399903</v>
      </c>
      <c r="P268" s="159">
        <f t="shared" si="595"/>
        <v>29.650925559514896</v>
      </c>
      <c r="Q268" s="143">
        <f t="shared" si="596"/>
        <v>0.30087974303232251</v>
      </c>
      <c r="R268" s="142">
        <f t="shared" si="597"/>
        <v>48.110356124176683</v>
      </c>
      <c r="S268" s="24">
        <f t="shared" si="575"/>
        <v>43.986142140982338</v>
      </c>
      <c r="T268" s="158">
        <f t="shared" si="598"/>
        <v>-0.21438310810379996</v>
      </c>
      <c r="U268" s="159">
        <f t="shared" si="599"/>
        <v>34.556256275303014</v>
      </c>
      <c r="V268" s="143">
        <f t="shared" si="600"/>
        <v>0.27220878521203362</v>
      </c>
      <c r="W268" s="142">
        <f t="shared" si="601"/>
        <v>55.959556459342977</v>
      </c>
      <c r="X268" s="24">
        <f t="shared" si="580"/>
        <v>50.989345327105944</v>
      </c>
      <c r="Y268" s="158">
        <f t="shared" si="602"/>
        <v>-0.23051227526760959</v>
      </c>
      <c r="Z268" s="159">
        <f t="shared" si="603"/>
        <v>39.235675321348893</v>
      </c>
      <c r="AA268" s="143">
        <f t="shared" si="604"/>
        <v>0.24353782739174479</v>
      </c>
      <c r="AB268" s="142">
        <f t="shared" si="605"/>
        <v>63.407179708196743</v>
      </c>
      <c r="AC268" s="144" t="e">
        <v>#REF!</v>
      </c>
      <c r="AD268" s="80" t="e">
        <f t="shared" si="457"/>
        <v>#REF!</v>
      </c>
      <c r="AE268">
        <v>22.27</v>
      </c>
      <c r="AG268" s="135">
        <f t="shared" si="606"/>
        <v>51806</v>
      </c>
      <c r="AH268" s="108">
        <f t="shared" si="459"/>
        <v>30.417215290141069</v>
      </c>
      <c r="AI268" s="158">
        <f t="shared" si="460"/>
        <v>-9.7348478034503513E-2</v>
      </c>
      <c r="AJ268" s="159">
        <f t="shared" si="461"/>
        <v>27.456145675598005</v>
      </c>
      <c r="AK268" s="143">
        <f t="shared" si="462"/>
        <v>0.22103372383438513</v>
      </c>
      <c r="AL268" s="142">
        <f t="shared" si="463"/>
        <v>37.140445654393147</v>
      </c>
      <c r="AM268" s="24">
        <f t="shared" si="464"/>
        <v>32.295881769483479</v>
      </c>
      <c r="AN268" s="158">
        <f t="shared" si="465"/>
        <v>-0.11091600889106369</v>
      </c>
      <c r="AO268" s="159">
        <f t="shared" si="466"/>
        <v>28.713751459994707</v>
      </c>
      <c r="AP268" s="143">
        <f t="shared" si="467"/>
        <v>0.19862683467012077</v>
      </c>
      <c r="AQ268" s="142">
        <f t="shared" si="468"/>
        <v>38.710710538236441</v>
      </c>
      <c r="AR268" s="24">
        <f t="shared" si="469"/>
        <v>34.174548248825879</v>
      </c>
      <c r="AS268" s="158">
        <f t="shared" si="470"/>
        <v>-0.12448353974762381</v>
      </c>
      <c r="AT268" s="159">
        <f t="shared" si="471"/>
        <v>29.920379513536073</v>
      </c>
      <c r="AU268" s="143">
        <f t="shared" si="472"/>
        <v>0.17621994550585657</v>
      </c>
      <c r="AV268" s="142">
        <f t="shared" si="473"/>
        <v>40.19678527892124</v>
      </c>
      <c r="AW268" s="24">
        <f t="shared" si="474"/>
        <v>36.053214728168285</v>
      </c>
      <c r="AX268" s="158">
        <f t="shared" si="475"/>
        <v>-0.13805107060418398</v>
      </c>
      <c r="AY268" s="159">
        <f t="shared" si="476"/>
        <v>31.076029836222119</v>
      </c>
      <c r="AZ268" s="143">
        <f t="shared" si="477"/>
        <v>0.15381305634159231</v>
      </c>
      <c r="BA268" s="142">
        <f t="shared" si="478"/>
        <v>41.598669876447559</v>
      </c>
      <c r="BB268" s="24">
        <f t="shared" si="455"/>
        <v>37.931881207510685</v>
      </c>
      <c r="BC268" s="158">
        <f t="shared" si="479"/>
        <v>-0.15161860146074407</v>
      </c>
      <c r="BD268" s="159">
        <f t="shared" si="480"/>
        <v>32.180702428052832</v>
      </c>
      <c r="BE268" s="143">
        <f t="shared" si="481"/>
        <v>0.13140616717732811</v>
      </c>
      <c r="BF268" s="142">
        <f t="shared" si="482"/>
        <v>42.916364330815384</v>
      </c>
      <c r="BG268" s="153" t="e">
        <v>#REF!</v>
      </c>
      <c r="BH268" s="80" t="e">
        <f t="shared" si="483"/>
        <v>#REF!</v>
      </c>
      <c r="BI268" s="24">
        <v>26.68</v>
      </c>
      <c r="BJ268" s="154">
        <v>28.2</v>
      </c>
      <c r="BK268" s="135">
        <f t="shared" si="484"/>
        <v>51806</v>
      </c>
      <c r="BL268" s="108">
        <f t="shared" si="485"/>
        <v>28.066498061822131</v>
      </c>
      <c r="BM268" s="158">
        <f t="shared" si="486"/>
        <v>-0.24047929415168565</v>
      </c>
      <c r="BN268" s="159">
        <f t="shared" si="487"/>
        <v>21.317086418605491</v>
      </c>
      <c r="BO268" s="141">
        <f t="shared" si="488"/>
        <v>0.20001142958894369</v>
      </c>
      <c r="BP268" s="142">
        <f t="shared" si="489"/>
        <v>33.68011846272249</v>
      </c>
      <c r="BQ268" s="24">
        <f t="shared" si="490"/>
        <v>30.182878865475413</v>
      </c>
      <c r="BR268" s="158">
        <f t="shared" si="491"/>
        <v>-0.24283785550837406</v>
      </c>
      <c r="BS268" s="159">
        <f t="shared" si="492"/>
        <v>22.853333288714335</v>
      </c>
      <c r="BT268" s="143">
        <f t="shared" si="493"/>
        <v>0.18018527285432206</v>
      </c>
      <c r="BU268" s="142">
        <f t="shared" si="494"/>
        <v>35.621389129380049</v>
      </c>
      <c r="BV268" s="24">
        <f t="shared" si="495"/>
        <v>32.299259669128695</v>
      </c>
      <c r="BW268" s="158">
        <f t="shared" si="496"/>
        <v>-0.24519641686506244</v>
      </c>
      <c r="BX268" s="159">
        <f t="shared" si="497"/>
        <v>24.379596930864118</v>
      </c>
      <c r="BY268" s="143">
        <f t="shared" si="498"/>
        <v>0.1603591161197005</v>
      </c>
      <c r="BZ268" s="142">
        <f t="shared" si="499"/>
        <v>37.478740400990858</v>
      </c>
      <c r="CA268" s="24">
        <f t="shared" si="500"/>
        <v>34.415640472781973</v>
      </c>
      <c r="CB268" s="158">
        <f t="shared" si="501"/>
        <v>-0.24755497822175085</v>
      </c>
      <c r="CC268" s="159">
        <f t="shared" si="502"/>
        <v>25.895877345054824</v>
      </c>
      <c r="CD268" s="143">
        <f t="shared" si="503"/>
        <v>0.14053295938507893</v>
      </c>
      <c r="CE268" s="142">
        <f t="shared" si="504"/>
        <v>39.252172277554919</v>
      </c>
      <c r="CF268" s="24">
        <f t="shared" si="505"/>
        <v>36.532021276435266</v>
      </c>
      <c r="CG268" s="158">
        <f t="shared" si="506"/>
        <v>-0.24991353957843929</v>
      </c>
      <c r="CH268" s="159">
        <f t="shared" si="507"/>
        <v>27.402174531286473</v>
      </c>
      <c r="CI268" s="143">
        <f t="shared" si="508"/>
        <v>0.12070680265045719</v>
      </c>
      <c r="CJ268" s="142">
        <f t="shared" si="509"/>
        <v>40.941684759072238</v>
      </c>
      <c r="CK268" s="15" t="e">
        <v>#REF!</v>
      </c>
      <c r="CL268" s="80" t="e">
        <f t="shared" si="510"/>
        <v>#REF!</v>
      </c>
      <c r="CM268" s="15"/>
      <c r="CN268" s="34">
        <v>25.21</v>
      </c>
      <c r="CO268" s="135">
        <f t="shared" si="511"/>
        <v>51806</v>
      </c>
      <c r="CP268" s="108">
        <f t="shared" si="512"/>
        <v>31.406801969479918</v>
      </c>
      <c r="CQ268" s="158">
        <f t="shared" si="513"/>
        <v>-6.3701986046955664E-2</v>
      </c>
      <c r="CR268" s="159">
        <f t="shared" si="514"/>
        <v>29.406126308640609</v>
      </c>
      <c r="CS268" s="141">
        <f t="shared" si="515"/>
        <v>0.27766998774062812</v>
      </c>
      <c r="CT268" s="142">
        <f t="shared" si="516"/>
        <v>40.127528287317745</v>
      </c>
      <c r="CU268" s="24">
        <f t="shared" si="517"/>
        <v>33.445840812782031</v>
      </c>
      <c r="CV268" s="158">
        <f t="shared" si="518"/>
        <v>-6.0893907786928748E-2</v>
      </c>
      <c r="CW268" s="159">
        <f t="shared" si="519"/>
        <v>31.409192866472186</v>
      </c>
      <c r="CX268" s="143">
        <f t="shared" si="520"/>
        <v>0.24417832923994764</v>
      </c>
      <c r="CY268" s="142">
        <f t="shared" si="521"/>
        <v>41.612590342472394</v>
      </c>
      <c r="CZ268" s="24">
        <f t="shared" si="522"/>
        <v>35.484879656084139</v>
      </c>
      <c r="DA268" s="158">
        <f t="shared" si="523"/>
        <v>-5.8085829526901833E-2</v>
      </c>
      <c r="DB268" s="159">
        <f t="shared" si="524"/>
        <v>33.423710985598213</v>
      </c>
      <c r="DC268" s="143">
        <f t="shared" si="525"/>
        <v>0.21068667073926717</v>
      </c>
      <c r="DD268" s="142">
        <f t="shared" si="526"/>
        <v>42.96107081240806</v>
      </c>
      <c r="DE268" s="24">
        <f t="shared" si="527"/>
        <v>37.523918499386241</v>
      </c>
      <c r="DF268" s="158">
        <f t="shared" si="528"/>
        <v>-5.5277751266874932E-2</v>
      </c>
      <c r="DG268" s="159">
        <f t="shared" si="529"/>
        <v>35.449680666018679</v>
      </c>
      <c r="DH268" s="143">
        <f t="shared" si="530"/>
        <v>0.17719501223858691</v>
      </c>
      <c r="DI268" s="142">
        <f t="shared" si="531"/>
        <v>44.172969697124721</v>
      </c>
      <c r="DJ268" s="24">
        <f t="shared" si="532"/>
        <v>39.562957342688357</v>
      </c>
      <c r="DK268" s="158">
        <f t="shared" si="533"/>
        <v>-5.246967300684801E-2</v>
      </c>
      <c r="DL268" s="159">
        <f t="shared" si="534"/>
        <v>37.487101907733624</v>
      </c>
      <c r="DM268" s="143">
        <f t="shared" si="535"/>
        <v>0.14370335373790633</v>
      </c>
      <c r="DN268" s="142">
        <f t="shared" si="536"/>
        <v>45.248286996622404</v>
      </c>
      <c r="DO268" s="51" t="e">
        <v>#REF!</v>
      </c>
      <c r="DP268" s="80" t="e">
        <f t="shared" si="537"/>
        <v>#REF!</v>
      </c>
      <c r="DQ268" s="15"/>
      <c r="DR268">
        <v>35.39</v>
      </c>
      <c r="DS268" s="135">
        <f t="shared" si="538"/>
        <v>51806</v>
      </c>
      <c r="DT268" s="108">
        <f t="shared" si="539"/>
        <v>-18.956219462094413</v>
      </c>
      <c r="DU268" s="158">
        <f t="shared" si="540"/>
        <v>0</v>
      </c>
      <c r="DV268" s="159">
        <f t="shared" si="541"/>
        <v>-18.956219462094413</v>
      </c>
      <c r="DW268" s="141"/>
      <c r="DX268" s="142"/>
      <c r="DY268" s="24">
        <f t="shared" si="542"/>
        <v>-6.7483463076422163</v>
      </c>
      <c r="DZ268" s="158">
        <f t="shared" si="543"/>
        <v>0</v>
      </c>
      <c r="EA268" s="159">
        <f t="shared" si="544"/>
        <v>-6.7483463076422163</v>
      </c>
      <c r="EB268" s="143"/>
      <c r="EC268" s="142"/>
      <c r="ED268" s="24">
        <f t="shared" si="545"/>
        <v>5.4595268468099825</v>
      </c>
      <c r="EE268" s="158">
        <f t="shared" si="546"/>
        <v>0</v>
      </c>
      <c r="EF268" s="159">
        <f t="shared" si="547"/>
        <v>5.4595268468099825</v>
      </c>
      <c r="EG268" s="143"/>
      <c r="EH268" s="142"/>
      <c r="EI268" s="24">
        <f t="shared" si="548"/>
        <v>17.66740000126218</v>
      </c>
      <c r="EJ268" s="158">
        <f t="shared" si="549"/>
        <v>0</v>
      </c>
      <c r="EK268" s="159">
        <f t="shared" si="550"/>
        <v>17.66740000126218</v>
      </c>
      <c r="EL268" s="143"/>
      <c r="EM268" s="142"/>
      <c r="EN268" s="24">
        <f t="shared" si="551"/>
        <v>29.875273155714382</v>
      </c>
      <c r="EO268" s="158">
        <f t="shared" si="552"/>
        <v>0</v>
      </c>
      <c r="EP268" s="159">
        <f t="shared" si="553"/>
        <v>29.875273155714382</v>
      </c>
      <c r="EQ268" s="143"/>
      <c r="ER268" s="142"/>
      <c r="ES268" s="51"/>
      <c r="ET268" s="80"/>
      <c r="EU268" s="67"/>
      <c r="EV268" s="34"/>
    </row>
    <row r="269" spans="1:152" ht="16" thickBot="1">
      <c r="A269">
        <f t="shared" si="609"/>
        <v>2041</v>
      </c>
      <c r="B269" s="13">
        <v>51836</v>
      </c>
      <c r="C269" s="20">
        <f t="shared" si="608"/>
        <v>4.0712045570161166</v>
      </c>
      <c r="D269" s="147">
        <f t="shared" si="437"/>
        <v>24.039308634627261</v>
      </c>
      <c r="E269" s="160">
        <f t="shared" si="586"/>
        <v>-0.16844329978149411</v>
      </c>
      <c r="F269" s="161">
        <f t="shared" si="587"/>
        <v>19.990048163744881</v>
      </c>
      <c r="G269" s="149">
        <f t="shared" si="588"/>
        <v>0.35387067719343479</v>
      </c>
      <c r="H269" s="82">
        <f t="shared" si="589"/>
        <v>32.546115060424796</v>
      </c>
      <c r="I269" s="148">
        <f t="shared" si="440"/>
        <v>31.366443928733311</v>
      </c>
      <c r="J269" s="160">
        <f t="shared" si="590"/>
        <v>-0.18531851914177958</v>
      </c>
      <c r="K269" s="161">
        <f t="shared" si="591"/>
        <v>25.553660989116793</v>
      </c>
      <c r="L269" s="151">
        <f t="shared" si="592"/>
        <v>0.32387354853991868</v>
      </c>
      <c r="M269" s="150">
        <f t="shared" si="593"/>
        <v>41.525205429010555</v>
      </c>
      <c r="N269" s="148">
        <f t="shared" si="570"/>
        <v>38.693579222839361</v>
      </c>
      <c r="O269" s="160">
        <f t="shared" si="594"/>
        <v>-0.20219373850206501</v>
      </c>
      <c r="P269" s="161">
        <f t="shared" si="595"/>
        <v>30.869979783747642</v>
      </c>
      <c r="Q269" s="151">
        <f t="shared" si="596"/>
        <v>0.29387641988640245</v>
      </c>
      <c r="R269" s="150">
        <f t="shared" si="597"/>
        <v>50.06470975743828</v>
      </c>
      <c r="S269" s="148">
        <f t="shared" si="575"/>
        <v>46.020714516945418</v>
      </c>
      <c r="T269" s="160">
        <f t="shared" si="598"/>
        <v>-0.21906895786235053</v>
      </c>
      <c r="U269" s="161">
        <f t="shared" si="599"/>
        <v>35.939004547637438</v>
      </c>
      <c r="V269" s="151">
        <f t="shared" si="600"/>
        <v>0.26387929123288623</v>
      </c>
      <c r="W269" s="150">
        <f t="shared" si="601"/>
        <v>58.164628045707971</v>
      </c>
      <c r="X269" s="148">
        <f t="shared" si="580"/>
        <v>53.347849811051461</v>
      </c>
      <c r="Y269" s="160">
        <f t="shared" si="602"/>
        <v>-0.23594417722263594</v>
      </c>
      <c r="Z269" s="161">
        <f t="shared" si="603"/>
        <v>40.760735280786172</v>
      </c>
      <c r="AA269" s="151">
        <f t="shared" si="604"/>
        <v>0.23388216257937008</v>
      </c>
      <c r="AB269" s="150">
        <f t="shared" si="605"/>
        <v>65.824960293819615</v>
      </c>
      <c r="AC269" s="144" t="e">
        <v>#REF!</v>
      </c>
      <c r="AD269" s="80" t="e">
        <f t="shared" si="457"/>
        <v>#REF!</v>
      </c>
      <c r="AE269">
        <v>24.69</v>
      </c>
      <c r="AG269" s="135">
        <f t="shared" si="606"/>
        <v>51836</v>
      </c>
      <c r="AH269" s="108">
        <f t="shared" si="459"/>
        <v>31.824158999473173</v>
      </c>
      <c r="AI269" s="158">
        <f t="shared" si="460"/>
        <v>-0.1075092768775681</v>
      </c>
      <c r="AJ269" s="159">
        <f t="shared" si="461"/>
        <v>28.402766678203061</v>
      </c>
      <c r="AK269" s="143">
        <f t="shared" si="462"/>
        <v>0.20425308070160397</v>
      </c>
      <c r="AL269" s="142">
        <f t="shared" si="463"/>
        <v>38.324341515853249</v>
      </c>
      <c r="AM269" s="24">
        <f t="shared" si="464"/>
        <v>33.78972291370011</v>
      </c>
      <c r="AN269" s="158">
        <f t="shared" si="465"/>
        <v>-0.12170437182925413</v>
      </c>
      <c r="AO269" s="159">
        <f t="shared" si="466"/>
        <v>29.677365912203687</v>
      </c>
      <c r="AP269" s="143">
        <f t="shared" si="467"/>
        <v>0.18080976425579359</v>
      </c>
      <c r="AQ269" s="142">
        <f t="shared" si="468"/>
        <v>39.899234747994811</v>
      </c>
      <c r="AR269" s="24">
        <f t="shared" si="469"/>
        <v>35.755286827927051</v>
      </c>
      <c r="AS269" s="158">
        <f t="shared" si="470"/>
        <v>-0.13589946678094017</v>
      </c>
      <c r="AT269" s="159">
        <f t="shared" si="471"/>
        <v>30.896162413412192</v>
      </c>
      <c r="AU269" s="143">
        <f t="shared" si="472"/>
        <v>0.15736644780998321</v>
      </c>
      <c r="AV269" s="142">
        <f t="shared" si="473"/>
        <v>41.381969306465017</v>
      </c>
      <c r="AW269" s="24">
        <f t="shared" si="474"/>
        <v>37.720850742153985</v>
      </c>
      <c r="AX269" s="158">
        <f t="shared" si="475"/>
        <v>-0.15009456173262614</v>
      </c>
      <c r="AY269" s="159">
        <f t="shared" si="476"/>
        <v>32.059156181828577</v>
      </c>
      <c r="AZ269" s="143">
        <f t="shared" si="477"/>
        <v>0.13392313136417294</v>
      </c>
      <c r="BA269" s="142">
        <f t="shared" si="478"/>
        <v>42.772545191263831</v>
      </c>
      <c r="BB269" s="24">
        <f t="shared" si="455"/>
        <v>39.686414656380926</v>
      </c>
      <c r="BC269" s="158">
        <f t="shared" si="479"/>
        <v>-0.16428965668431222</v>
      </c>
      <c r="BD269" s="159">
        <f t="shared" si="480"/>
        <v>33.166347217452852</v>
      </c>
      <c r="BE269" s="143">
        <f t="shared" si="481"/>
        <v>0.11047981491836256</v>
      </c>
      <c r="BF269" s="142">
        <f t="shared" si="482"/>
        <v>44.070962402391281</v>
      </c>
      <c r="BG269" s="155" t="e">
        <v>#REF!</v>
      </c>
      <c r="BH269" s="80" t="e">
        <f t="shared" si="483"/>
        <v>#REF!</v>
      </c>
      <c r="BI269" s="148">
        <v>26.74</v>
      </c>
      <c r="BJ269" s="156">
        <v>28.16</v>
      </c>
      <c r="BK269" s="135">
        <f t="shared" si="484"/>
        <v>51836</v>
      </c>
      <c r="BL269" s="147">
        <f t="shared" si="485"/>
        <v>29.364709700014444</v>
      </c>
      <c r="BM269" s="158">
        <f t="shared" si="486"/>
        <v>-0.24192606204778358</v>
      </c>
      <c r="BN269" s="159">
        <f t="shared" si="487"/>
        <v>22.260621119113598</v>
      </c>
      <c r="BO269" s="149">
        <f t="shared" si="488"/>
        <v>0.1878498434655575</v>
      </c>
      <c r="BP269" s="150">
        <f t="shared" si="489"/>
        <v>34.880865820573696</v>
      </c>
      <c r="BQ269" s="148">
        <f t="shared" si="490"/>
        <v>31.578983378799403</v>
      </c>
      <c r="BR269" s="158">
        <f t="shared" si="491"/>
        <v>-0.24439371830458739</v>
      </c>
      <c r="BS269" s="159">
        <f t="shared" si="492"/>
        <v>23.861278210575854</v>
      </c>
      <c r="BT269" s="151">
        <f t="shared" si="493"/>
        <v>0.16710663083900323</v>
      </c>
      <c r="BU269" s="150">
        <f t="shared" si="494"/>
        <v>36.856040896551455</v>
      </c>
      <c r="BV269" s="148">
        <f t="shared" si="495"/>
        <v>33.79325705758437</v>
      </c>
      <c r="BW269" s="158">
        <f t="shared" si="496"/>
        <v>-0.24686137456139121</v>
      </c>
      <c r="BX269" s="159">
        <f t="shared" si="497"/>
        <v>25.451007169442658</v>
      </c>
      <c r="BY269" s="151">
        <f t="shared" si="498"/>
        <v>0.14636341821244891</v>
      </c>
      <c r="BZ269" s="150">
        <f t="shared" si="499"/>
        <v>38.739353673064379</v>
      </c>
      <c r="CA269" s="148">
        <f t="shared" si="500"/>
        <v>36.007530736369326</v>
      </c>
      <c r="CB269" s="158">
        <f t="shared" si="501"/>
        <v>-0.24932903081819502</v>
      </c>
      <c r="CC269" s="159">
        <f t="shared" si="502"/>
        <v>27.029807995713995</v>
      </c>
      <c r="CD269" s="151">
        <f t="shared" si="503"/>
        <v>0.12562020558589471</v>
      </c>
      <c r="CE269" s="150">
        <f t="shared" si="504"/>
        <v>40.530804150112459</v>
      </c>
      <c r="CF269" s="148">
        <f t="shared" si="505"/>
        <v>38.221804415154295</v>
      </c>
      <c r="CG269" s="158">
        <f t="shared" si="506"/>
        <v>-0.2517966870749988</v>
      </c>
      <c r="CH269" s="159">
        <f t="shared" si="507"/>
        <v>28.597680689389883</v>
      </c>
      <c r="CI269" s="151">
        <f t="shared" si="508"/>
        <v>0.10487699295934039</v>
      </c>
      <c r="CJ269" s="150">
        <f t="shared" si="509"/>
        <v>42.230392327695725</v>
      </c>
      <c r="CK269" s="36" t="e">
        <v>#REF!</v>
      </c>
      <c r="CL269" s="82" t="e">
        <f t="shared" si="510"/>
        <v>#REF!</v>
      </c>
      <c r="CM269" s="36"/>
      <c r="CN269" s="37">
        <v>26.74</v>
      </c>
      <c r="CO269" s="135">
        <f t="shared" si="511"/>
        <v>51836</v>
      </c>
      <c r="CP269" s="147">
        <f t="shared" si="512"/>
        <v>32.859518861532855</v>
      </c>
      <c r="CQ269" s="158">
        <f t="shared" si="513"/>
        <v>-6.170136563898862E-2</v>
      </c>
      <c r="CR269" s="159">
        <f t="shared" si="514"/>
        <v>30.832041673536171</v>
      </c>
      <c r="CS269" s="149">
        <f t="shared" si="515"/>
        <v>0.25380879539177881</v>
      </c>
      <c r="CT269" s="150">
        <f t="shared" si="516"/>
        <v>41.199553760931948</v>
      </c>
      <c r="CU269" s="148">
        <f t="shared" si="517"/>
        <v>34.992873139246143</v>
      </c>
      <c r="CV269" s="158">
        <f t="shared" si="518"/>
        <v>-5.8763400142225149E-2</v>
      </c>
      <c r="CW269" s="159">
        <f t="shared" si="519"/>
        <v>32.936572932838502</v>
      </c>
      <c r="CX269" s="151">
        <f t="shared" si="520"/>
        <v>0.21876798527438512</v>
      </c>
      <c r="CY269" s="150">
        <f t="shared" si="521"/>
        <v>42.64819349488117</v>
      </c>
      <c r="CZ269" s="148">
        <f t="shared" si="522"/>
        <v>37.126227416959416</v>
      </c>
      <c r="DA269" s="158">
        <f t="shared" si="523"/>
        <v>-5.5825434645461691E-2</v>
      </c>
      <c r="DB269" s="159">
        <f t="shared" si="524"/>
        <v>35.053639634661401</v>
      </c>
      <c r="DC269" s="151">
        <f t="shared" si="525"/>
        <v>0.18372717515699177</v>
      </c>
      <c r="DD269" s="150">
        <f t="shared" si="526"/>
        <v>43.94732430451343</v>
      </c>
      <c r="DE269" s="148">
        <f t="shared" si="527"/>
        <v>39.25958169467269</v>
      </c>
      <c r="DF269" s="158">
        <f t="shared" si="528"/>
        <v>-5.2887469148698234E-2</v>
      </c>
      <c r="DG269" s="159">
        <f t="shared" si="529"/>
        <v>37.183241779004888</v>
      </c>
      <c r="DH269" s="151">
        <f t="shared" si="530"/>
        <v>0.14868636503959831</v>
      </c>
      <c r="DI269" s="150">
        <f t="shared" si="531"/>
        <v>45.096946189828721</v>
      </c>
      <c r="DJ269" s="148">
        <f t="shared" si="532"/>
        <v>41.39293597238597</v>
      </c>
      <c r="DK269" s="158">
        <f t="shared" si="533"/>
        <v>-4.9949503651934776E-2</v>
      </c>
      <c r="DL269" s="159">
        <f t="shared" si="534"/>
        <v>39.325379365868976</v>
      </c>
      <c r="DM269" s="151">
        <f t="shared" si="535"/>
        <v>0.11364555492220485</v>
      </c>
      <c r="DN269" s="150">
        <f t="shared" si="536"/>
        <v>46.097059150827072</v>
      </c>
      <c r="DO269" s="81" t="e">
        <v>#REF!</v>
      </c>
      <c r="DP269" s="80" t="e">
        <f t="shared" si="537"/>
        <v>#REF!</v>
      </c>
      <c r="DQ269" s="36"/>
      <c r="DR269">
        <v>35.119999999999997</v>
      </c>
      <c r="DS269" s="135">
        <f t="shared" si="538"/>
        <v>51836</v>
      </c>
      <c r="DT269" s="108">
        <f t="shared" si="539"/>
        <v>-19.833036536586995</v>
      </c>
      <c r="DU269" s="158">
        <f t="shared" si="540"/>
        <v>0</v>
      </c>
      <c r="DV269" s="159">
        <f t="shared" si="541"/>
        <v>-19.833036536586995</v>
      </c>
      <c r="DW269" s="149"/>
      <c r="DX269" s="150"/>
      <c r="DY269" s="24">
        <f t="shared" si="542"/>
        <v>-7.0604900491177593</v>
      </c>
      <c r="DZ269" s="158">
        <f t="shared" si="543"/>
        <v>0</v>
      </c>
      <c r="EA269" s="159">
        <f t="shared" si="544"/>
        <v>-7.0604900491177593</v>
      </c>
      <c r="EB269" s="151"/>
      <c r="EC269" s="150"/>
      <c r="ED269" s="24">
        <f t="shared" si="545"/>
        <v>5.7120564383514774</v>
      </c>
      <c r="EE269" s="158">
        <f t="shared" si="546"/>
        <v>0</v>
      </c>
      <c r="EF269" s="159">
        <f t="shared" si="547"/>
        <v>5.7120564383514774</v>
      </c>
      <c r="EG269" s="151"/>
      <c r="EH269" s="150"/>
      <c r="EI269" s="24">
        <f t="shared" si="548"/>
        <v>18.484602925820713</v>
      </c>
      <c r="EJ269" s="158">
        <f t="shared" si="549"/>
        <v>0</v>
      </c>
      <c r="EK269" s="159">
        <f t="shared" si="550"/>
        <v>18.484602925820713</v>
      </c>
      <c r="EL269" s="151"/>
      <c r="EM269" s="150"/>
      <c r="EN269" s="24">
        <f t="shared" si="551"/>
        <v>31.257149413289952</v>
      </c>
      <c r="EO269" s="158">
        <f t="shared" si="552"/>
        <v>0</v>
      </c>
      <c r="EP269" s="159">
        <f t="shared" si="553"/>
        <v>31.257149413289952</v>
      </c>
      <c r="EQ269" s="151"/>
      <c r="ER269" s="150"/>
      <c r="ES269" s="81"/>
      <c r="ET269" s="80"/>
      <c r="EU269" s="67"/>
      <c r="EV269" s="37"/>
    </row>
    <row r="270" spans="1:152" ht="16" thickBot="1">
      <c r="A270">
        <f t="shared" ref="A270:A317" si="610">YEAR(B270)</f>
        <v>2042</v>
      </c>
      <c r="B270" s="13">
        <v>51867</v>
      </c>
      <c r="C270" s="20">
        <f t="shared" si="608"/>
        <v>4.367029032079774</v>
      </c>
      <c r="D270" s="147">
        <f t="shared" si="437"/>
        <v>25.786068287240735</v>
      </c>
      <c r="E270" s="160">
        <f t="shared" ref="E270:E317" si="611">$C$16*D270+$D$16</f>
        <v>-0.17246628436201081</v>
      </c>
      <c r="F270" s="161">
        <f t="shared" ref="F270:F317" si="612">D270*(1+E270)</f>
        <v>21.338840901435244</v>
      </c>
      <c r="G270" s="149">
        <f t="shared" ref="G270:G317" si="613">$E$16*D270+$F$16</f>
        <v>0.34671948209152831</v>
      </c>
      <c r="H270" s="82">
        <f t="shared" ref="H270:H317" si="614">D270*(1+G270)</f>
        <v>34.72660052896962</v>
      </c>
      <c r="I270" s="148">
        <f t="shared" si="440"/>
        <v>33.645612582600201</v>
      </c>
      <c r="J270" s="160">
        <f t="shared" ref="J270:J317" si="615">$C$16*I270+$D$16</f>
        <v>-0.19056770172805293</v>
      </c>
      <c r="K270" s="161">
        <f t="shared" ref="K270:K317" si="616">I270*(1+J270)</f>
        <v>27.233845519501621</v>
      </c>
      <c r="L270" s="151">
        <f t="shared" ref="L270:L317" si="617">$E$16*I270+$F$16</f>
        <v>0.31454268284837039</v>
      </c>
      <c r="M270" s="150">
        <f t="shared" ref="M270:M317" si="618">I270*(1+L270)</f>
        <v>44.228593830408158</v>
      </c>
      <c r="N270" s="148">
        <f t="shared" si="570"/>
        <v>41.505156877959671</v>
      </c>
      <c r="O270" s="160">
        <f t="shared" ref="O270:O317" si="619">$C$16*N270+$D$16</f>
        <v>-0.20866911909409502</v>
      </c>
      <c r="P270" s="161">
        <f t="shared" ref="P270:P317" si="620">N270*(1+O270)</f>
        <v>32.844312354373606</v>
      </c>
      <c r="Q270" s="151">
        <f t="shared" ref="Q270:Q317" si="621">$E$16*N270+$F$16</f>
        <v>0.28236588360521248</v>
      </c>
      <c r="R270" s="150">
        <f t="shared" ref="R270:R317" si="622">N270*(1+Q270)</f>
        <v>53.22479717397772</v>
      </c>
      <c r="S270" s="148">
        <f t="shared" si="575"/>
        <v>49.364701173319148</v>
      </c>
      <c r="T270" s="160">
        <f t="shared" ref="T270:T317" si="623">$C$16*S270+$D$16</f>
        <v>-0.22677053646013715</v>
      </c>
      <c r="U270" s="161">
        <f t="shared" ref="U270:U317" si="624">S270*(1+T270)</f>
        <v>38.170241406051204</v>
      </c>
      <c r="V270" s="151">
        <f t="shared" ref="V270:V317" si="625">$E$16*S270+$F$16</f>
        <v>0.25018908436205456</v>
      </c>
      <c r="W270" s="150">
        <f t="shared" ref="W270:W317" si="626">S270*(1+V270)</f>
        <v>61.715210559678297</v>
      </c>
      <c r="X270" s="148">
        <f t="shared" si="580"/>
        <v>57.22424546867861</v>
      </c>
      <c r="Y270" s="160">
        <f t="shared" ref="Y270:Y317" si="627">$C$16*X270+$D$16</f>
        <v>-0.24487195382617921</v>
      </c>
      <c r="Z270" s="161">
        <f t="shared" ref="Z270:Z317" si="628">X270*(1+Y270)</f>
        <v>43.2116326745344</v>
      </c>
      <c r="AA270" s="151">
        <f t="shared" ref="AA270:AA317" si="629">$E$16*X270+$F$16</f>
        <v>0.21801228511889664</v>
      </c>
      <c r="AB270" s="150">
        <f t="shared" ref="AB270:AB317" si="630">X270*(1+AA270)</f>
        <v>69.699833987509891</v>
      </c>
      <c r="AC270" s="144" t="e">
        <v>#REF!</v>
      </c>
      <c r="AD270" s="80" t="e">
        <f t="shared" si="457"/>
        <v>#REF!</v>
      </c>
      <c r="AE270">
        <v>42.77</v>
      </c>
      <c r="AG270" s="135">
        <f t="shared" ref="AG270:AG317" si="631">B270</f>
        <v>51867</v>
      </c>
      <c r="AH270" s="108">
        <f t="shared" si="459"/>
        <v>34.13658643919424</v>
      </c>
      <c r="AI270" s="158">
        <f t="shared" si="460"/>
        <v>-0.12420938356864712</v>
      </c>
      <c r="AJ270" s="159">
        <f t="shared" si="461"/>
        <v>29.896502080444087</v>
      </c>
      <c r="AK270" s="143">
        <f t="shared" si="462"/>
        <v>0.17667271669768025</v>
      </c>
      <c r="AL270" s="142">
        <f t="shared" si="463"/>
        <v>40.167589904191878</v>
      </c>
      <c r="AM270" s="24">
        <f t="shared" si="464"/>
        <v>36.244973418434746</v>
      </c>
      <c r="AN270" s="158">
        <f t="shared" si="465"/>
        <v>-0.13943593160841844</v>
      </c>
      <c r="AO270" s="159">
        <f t="shared" si="466"/>
        <v>31.191121783712937</v>
      </c>
      <c r="AP270" s="143">
        <f t="shared" si="467"/>
        <v>0.15152594696569655</v>
      </c>
      <c r="AQ270" s="142">
        <f t="shared" si="468"/>
        <v>41.737027338409568</v>
      </c>
      <c r="AR270" s="24">
        <f t="shared" si="469"/>
        <v>38.353360397675253</v>
      </c>
      <c r="AS270" s="158">
        <f t="shared" si="470"/>
        <v>-0.1546624796481898</v>
      </c>
      <c r="AT270" s="159">
        <f t="shared" si="471"/>
        <v>32.421534575730114</v>
      </c>
      <c r="AU270" s="143">
        <f t="shared" si="472"/>
        <v>0.12637917723371289</v>
      </c>
      <c r="AV270" s="142">
        <f t="shared" si="473"/>
        <v>43.200426528881515</v>
      </c>
      <c r="AW270" s="24">
        <f t="shared" si="474"/>
        <v>40.46174737691576</v>
      </c>
      <c r="AX270" s="158">
        <f t="shared" si="475"/>
        <v>-0.16988902768796116</v>
      </c>
      <c r="AY270" s="159">
        <f t="shared" si="476"/>
        <v>33.587740456495624</v>
      </c>
      <c r="AZ270" s="143">
        <f t="shared" si="477"/>
        <v>0.10123240750172918</v>
      </c>
      <c r="BA270" s="142">
        <f t="shared" si="478"/>
        <v>44.557787475607718</v>
      </c>
      <c r="BB270" s="24">
        <f t="shared" si="455"/>
        <v>42.570134356156267</v>
      </c>
      <c r="BC270" s="158">
        <f t="shared" si="479"/>
        <v>-0.18511557572773246</v>
      </c>
      <c r="BD270" s="159">
        <f t="shared" si="480"/>
        <v>34.689739426009474</v>
      </c>
      <c r="BE270" s="143">
        <f t="shared" si="481"/>
        <v>7.6085637769745418E-2</v>
      </c>
      <c r="BF270" s="142">
        <f t="shared" si="482"/>
        <v>45.809110178588163</v>
      </c>
      <c r="BG270" s="155" t="e">
        <v>#REF!</v>
      </c>
      <c r="BH270" s="80" t="e">
        <f t="shared" si="483"/>
        <v>#REF!</v>
      </c>
      <c r="BI270" s="148">
        <v>40.79</v>
      </c>
      <c r="BJ270" s="156">
        <f>BJ258*1.01</f>
        <v>41.7029</v>
      </c>
      <c r="BK270" s="135">
        <f t="shared" si="484"/>
        <v>51867</v>
      </c>
      <c r="BL270" s="147">
        <f t="shared" si="485"/>
        <v>31.498427058291874</v>
      </c>
      <c r="BM270" s="158">
        <f t="shared" ref="BM270:BM317" si="632">$S$16*BL270+$T$16</f>
        <v>-0.24430394380641668</v>
      </c>
      <c r="BN270" s="159">
        <f t="shared" ref="BN270:BN317" si="633">BL270*(1+BM270)</f>
        <v>23.803237104252421</v>
      </c>
      <c r="BO270" s="149">
        <f t="shared" ref="BO270:BO317" si="634">$U$16*BL270+$V$16</f>
        <v>0.16786127869518758</v>
      </c>
      <c r="BP270" s="150">
        <f t="shared" ref="BP270:BP317" si="635">BL270*(1+BO270)</f>
        <v>36.785793301183844</v>
      </c>
      <c r="BQ270" s="148">
        <f t="shared" si="490"/>
        <v>33.873595710419544</v>
      </c>
      <c r="BR270" s="158">
        <f t="shared" ref="BR270:BR317" si="636">$S$16*BQ270+$T$16</f>
        <v>-0.2469509064838592</v>
      </c>
      <c r="BS270" s="159">
        <f t="shared" ref="BS270:BS317" si="637">BQ270*(1+BR270)</f>
        <v>25.508480543863673</v>
      </c>
      <c r="BT270" s="151">
        <f t="shared" ref="BT270:BT317" si="638">$U$16*BQ270+$V$16</f>
        <v>0.14561080945687477</v>
      </c>
      <c r="BU270" s="150">
        <f t="shared" ref="BU270:BU317" si="639">BQ270*(1+BT270)</f>
        <v>38.805957401028657</v>
      </c>
      <c r="BV270" s="148">
        <f t="shared" si="495"/>
        <v>36.24876436254722</v>
      </c>
      <c r="BW270" s="158">
        <f t="shared" ref="BW270:BW317" si="640">$S$16*BV270+$T$16</f>
        <v>-0.24959786916130172</v>
      </c>
      <c r="BX270" s="159">
        <f t="shared" ref="BX270:BX317" si="641">BV270*(1+BW270)</f>
        <v>27.201150017925304</v>
      </c>
      <c r="BY270" s="151">
        <f t="shared" ref="BY270:BY317" si="642">$U$16*BV270+$V$16</f>
        <v>0.1233603402185619</v>
      </c>
      <c r="BZ270" s="150">
        <f t="shared" ref="BZ270:BZ317" si="643">BV270*(1+BY270)</f>
        <v>40.720424266813531</v>
      </c>
      <c r="CA270" s="148">
        <f t="shared" si="500"/>
        <v>38.62393301467489</v>
      </c>
      <c r="CB270" s="158">
        <f t="shared" ref="CB270:CB317" si="644">$S$16*CA270+$T$16</f>
        <v>-0.25224483183874424</v>
      </c>
      <c r="CC270" s="159">
        <f t="shared" ref="CC270:CC317" si="645">CA270*(1+CB270)</f>
        <v>28.881245526437301</v>
      </c>
      <c r="CD270" s="151">
        <f t="shared" ref="CD270:CD317" si="646">$U$16*CA270+$V$16</f>
        <v>0.10110987098024909</v>
      </c>
      <c r="CE270" s="150">
        <f t="shared" ref="CE270:CE317" si="647">CA270*(1+CD270)</f>
        <v>42.529193898538452</v>
      </c>
      <c r="CF270" s="148">
        <f t="shared" si="505"/>
        <v>40.999101666802574</v>
      </c>
      <c r="CG270" s="158">
        <f t="shared" ref="CG270:CG317" si="648">$S$16*CF270+$T$16</f>
        <v>-0.25489179451618676</v>
      </c>
      <c r="CH270" s="159">
        <f t="shared" ref="CH270:CH317" si="649">CF270*(1+CG270)</f>
        <v>30.54876706939968</v>
      </c>
      <c r="CI270" s="151">
        <f t="shared" ref="CI270:CI317" si="650">$U$16*CF270+$V$16</f>
        <v>7.8859401741936119E-2</v>
      </c>
      <c r="CJ270" s="150">
        <f t="shared" ref="CJ270:CJ317" si="651">CF270*(1+CI270)</f>
        <v>44.232266296203441</v>
      </c>
      <c r="CK270" s="36"/>
      <c r="CL270" s="82">
        <f t="shared" ref="CL270:CL317" si="652">BV270*CK270</f>
        <v>0</v>
      </c>
      <c r="CM270" s="36"/>
      <c r="CN270" s="37">
        <v>27.74</v>
      </c>
      <c r="CO270" s="135">
        <f t="shared" si="511"/>
        <v>51867</v>
      </c>
      <c r="CP270" s="147">
        <f t="shared" si="512"/>
        <v>35.247178283191055</v>
      </c>
      <c r="CQ270" s="158">
        <f t="shared" ref="CQ270:CQ317" si="653">$AA$16*CP270+$AB$16</f>
        <v>-5.8413181828105995E-2</v>
      </c>
      <c r="CR270" s="159">
        <f t="shared" ref="CR270:CR317" si="654">CP270*(1+CQ270)</f>
        <v>33.188278449207345</v>
      </c>
      <c r="CS270" s="149">
        <f t="shared" ref="CS270:CS317" si="655">$AC$16*CP270+$AD$16</f>
        <v>0.21459096772322539</v>
      </c>
      <c r="CT270" s="150">
        <f t="shared" ref="CT270:CT317" si="656">CP270*(1+CS270)</f>
        <v>42.81090438049408</v>
      </c>
      <c r="CU270" s="148">
        <f t="shared" si="517"/>
        <v>37.535547716859035</v>
      </c>
      <c r="CV270" s="158">
        <f t="shared" ref="CV270:CV317" si="657">$AA$16*CU270+$AB$16</f>
        <v>-5.5261735999253256E-2</v>
      </c>
      <c r="CW270" s="159">
        <f t="shared" ref="CW270:CW317" si="658">CU270*(1+CV270)</f>
        <v>35.461268188342601</v>
      </c>
      <c r="CX270" s="151">
        <f t="shared" ref="CX270:CX317" si="659">$AC$16*CU270+$AD$16</f>
        <v>0.1770039998007864</v>
      </c>
      <c r="CY270" s="150">
        <f t="shared" ref="CY270:CY317" si="660">CU270*(1+CX270)</f>
        <v>44.179489797456363</v>
      </c>
      <c r="CZ270" s="148">
        <f t="shared" si="522"/>
        <v>39.823917150527009</v>
      </c>
      <c r="DA270" s="158">
        <f t="shared" ref="DA270:DA317" si="661">$AA$16*CZ270+$AB$16</f>
        <v>-5.2110290170400517E-2</v>
      </c>
      <c r="DB270" s="159">
        <f t="shared" ref="DB270:DB317" si="662">CZ270*(1+DA270)</f>
        <v>37.748681272091062</v>
      </c>
      <c r="DC270" s="151">
        <f t="shared" ref="DC270:DC317" si="663">$AC$16*CZ270+$AD$16</f>
        <v>0.13941703187834753</v>
      </c>
      <c r="DD270" s="150">
        <f t="shared" ref="DD270:DD317" si="664">CZ270*(1+DC270)</f>
        <v>45.376049477422697</v>
      </c>
      <c r="DE270" s="148">
        <f t="shared" si="527"/>
        <v>42.112286584194983</v>
      </c>
      <c r="DF270" s="158">
        <f t="shared" ref="DF270:DF317" si="665">$AA$16*DE270+$AB$16</f>
        <v>-4.8958844341547784E-2</v>
      </c>
      <c r="DG270" s="159">
        <f t="shared" ref="DG270:DG317" si="666">DE270*(1+DF270)</f>
        <v>40.05051770045273</v>
      </c>
      <c r="DH270" s="151">
        <f t="shared" ref="DH270:DH317" si="667">$AC$16*DE270+$AD$16</f>
        <v>0.10183006395590866</v>
      </c>
      <c r="DI270" s="150">
        <f t="shared" ref="DI270:DI317" si="668">DE270*(1+DH270)</f>
        <v>46.400583420393112</v>
      </c>
      <c r="DJ270" s="148">
        <f t="shared" si="532"/>
        <v>44.400656017862964</v>
      </c>
      <c r="DK270" s="158">
        <f t="shared" ref="DK270:DK317" si="669">$AA$16*DJ270+$AB$16</f>
        <v>-4.5807398512695038E-2</v>
      </c>
      <c r="DL270" s="159">
        <f t="shared" ref="DL270:DL317" si="670">DJ270*(1+DK270)</f>
        <v>42.366777473427625</v>
      </c>
      <c r="DM270" s="151">
        <f t="shared" ref="DM270:DM317" si="671">$AC$16*DJ270+$AD$16</f>
        <v>6.4243096033469671E-2</v>
      </c>
      <c r="DN270" s="150">
        <f t="shared" ref="DN270:DN317" si="672">DJ270*(1+DM270)</f>
        <v>47.253091626367585</v>
      </c>
      <c r="DO270" s="81"/>
      <c r="DP270" s="80">
        <f t="shared" ref="DP270:DP317" si="673">CZ270*DO270</f>
        <v>0</v>
      </c>
      <c r="DQ270" s="36"/>
      <c r="DR270">
        <v>36.119999999999997</v>
      </c>
      <c r="DS270" s="135">
        <f t="shared" si="538"/>
        <v>51867</v>
      </c>
      <c r="DT270" s="108">
        <f t="shared" si="539"/>
        <v>-21.274157349895948</v>
      </c>
      <c r="DU270" s="158">
        <f t="shared" si="540"/>
        <v>0</v>
      </c>
      <c r="DV270" s="159">
        <f t="shared" si="541"/>
        <v>-21.274157349895948</v>
      </c>
      <c r="DW270" s="149"/>
      <c r="DX270" s="150"/>
      <c r="DY270" s="24">
        <f t="shared" si="542"/>
        <v>-7.5735239026668113</v>
      </c>
      <c r="DZ270" s="158">
        <f t="shared" si="543"/>
        <v>0</v>
      </c>
      <c r="EA270" s="159">
        <f t="shared" si="544"/>
        <v>-7.5735239026668113</v>
      </c>
      <c r="EB270" s="151"/>
      <c r="EC270" s="150"/>
      <c r="ED270" s="24">
        <f t="shared" si="545"/>
        <v>6.1271095445623276</v>
      </c>
      <c r="EE270" s="158">
        <f t="shared" si="546"/>
        <v>0</v>
      </c>
      <c r="EF270" s="159">
        <f t="shared" si="547"/>
        <v>6.1271095445623276</v>
      </c>
      <c r="EG270" s="151"/>
      <c r="EH270" s="150"/>
      <c r="EI270" s="24">
        <f t="shared" si="548"/>
        <v>19.827742991791467</v>
      </c>
      <c r="EJ270" s="158">
        <f t="shared" si="549"/>
        <v>0</v>
      </c>
      <c r="EK270" s="159">
        <f t="shared" si="550"/>
        <v>19.827742991791467</v>
      </c>
      <c r="EL270" s="151"/>
      <c r="EM270" s="150"/>
      <c r="EN270" s="24">
        <f t="shared" si="551"/>
        <v>33.528376439020604</v>
      </c>
      <c r="EO270" s="158">
        <f t="shared" si="552"/>
        <v>0</v>
      </c>
      <c r="EP270" s="159">
        <f t="shared" si="553"/>
        <v>33.528376439020604</v>
      </c>
      <c r="EQ270" s="151"/>
      <c r="ER270" s="150"/>
      <c r="ES270" s="81"/>
      <c r="ET270" s="80"/>
      <c r="EU270" s="67"/>
      <c r="EV270" s="37"/>
    </row>
    <row r="271" spans="1:152" ht="16" thickBot="1">
      <c r="A271">
        <f t="shared" si="610"/>
        <v>2042</v>
      </c>
      <c r="B271" s="13">
        <v>51898</v>
      </c>
      <c r="C271" s="20">
        <f t="shared" si="608"/>
        <v>4.2892600219194499</v>
      </c>
      <c r="D271" s="147">
        <f t="shared" si="437"/>
        <v>25.326864331440561</v>
      </c>
      <c r="E271" s="160">
        <f t="shared" si="611"/>
        <v>-0.17140868583623059</v>
      </c>
      <c r="F271" s="161">
        <f t="shared" si="612"/>
        <v>20.985619800035831</v>
      </c>
      <c r="G271" s="149">
        <f t="shared" si="613"/>
        <v>0.34859945285601274</v>
      </c>
      <c r="H271" s="82">
        <f t="shared" si="614"/>
        <v>34.155795379939207</v>
      </c>
      <c r="I271" s="148">
        <f t="shared" si="440"/>
        <v>33.046444139348424</v>
      </c>
      <c r="J271" s="160">
        <f t="shared" si="615"/>
        <v>-0.1891877491943843</v>
      </c>
      <c r="K271" s="161">
        <f t="shared" si="616"/>
        <v>26.794461753747143</v>
      </c>
      <c r="L271" s="151">
        <f t="shared" si="617"/>
        <v>0.31699566510622612</v>
      </c>
      <c r="M271" s="150">
        <f t="shared" si="618"/>
        <v>43.522023678696925</v>
      </c>
      <c r="N271" s="148">
        <f t="shared" si="570"/>
        <v>40.766023947256286</v>
      </c>
      <c r="O271" s="160">
        <f t="shared" si="619"/>
        <v>-0.20696681255253796</v>
      </c>
      <c r="P271" s="161">
        <f t="shared" si="620"/>
        <v>32.328809910452222</v>
      </c>
      <c r="Q271" s="151">
        <f t="shared" si="621"/>
        <v>0.28539187735643951</v>
      </c>
      <c r="R271" s="150">
        <f t="shared" si="622"/>
        <v>52.400316053921323</v>
      </c>
      <c r="S271" s="148">
        <f t="shared" si="575"/>
        <v>48.485603755164156</v>
      </c>
      <c r="T271" s="160">
        <f t="shared" si="623"/>
        <v>-0.22474587591069167</v>
      </c>
      <c r="U271" s="161">
        <f t="shared" si="624"/>
        <v>37.588664270151064</v>
      </c>
      <c r="V271" s="151">
        <f t="shared" si="625"/>
        <v>0.25378808960665289</v>
      </c>
      <c r="W271" s="150">
        <f t="shared" si="626"/>
        <v>60.79067250561242</v>
      </c>
      <c r="X271" s="148">
        <f t="shared" si="580"/>
        <v>56.205183563072012</v>
      </c>
      <c r="Y271" s="160">
        <f t="shared" si="627"/>
        <v>-0.24252493926884533</v>
      </c>
      <c r="Z271" s="161">
        <f t="shared" si="628"/>
        <v>42.574024832843669</v>
      </c>
      <c r="AA271" s="151">
        <f t="shared" si="629"/>
        <v>0.22218430185686627</v>
      </c>
      <c r="AB271" s="150">
        <f t="shared" si="630"/>
        <v>68.693093033770182</v>
      </c>
      <c r="AC271" s="144" t="e">
        <v>#REF!</v>
      </c>
      <c r="AD271" s="80" t="e">
        <f t="shared" si="457"/>
        <v>#REF!</v>
      </c>
      <c r="AE271">
        <v>26.82</v>
      </c>
      <c r="AG271" s="135">
        <f t="shared" si="631"/>
        <v>51898</v>
      </c>
      <c r="AH271" s="108">
        <f t="shared" si="459"/>
        <v>33.528674625893522</v>
      </c>
      <c r="AI271" s="158">
        <f t="shared" si="460"/>
        <v>-0.11981910867115071</v>
      </c>
      <c r="AJ271" s="159">
        <f t="shared" si="461"/>
        <v>29.511298717293933</v>
      </c>
      <c r="AK271" s="143">
        <f t="shared" si="462"/>
        <v>0.18392329191795248</v>
      </c>
      <c r="AL271" s="142">
        <f t="shared" si="463"/>
        <v>39.695378836733788</v>
      </c>
      <c r="AM271" s="24">
        <f t="shared" si="464"/>
        <v>35.599514987695507</v>
      </c>
      <c r="AN271" s="158">
        <f t="shared" si="465"/>
        <v>-0.13477449900610422</v>
      </c>
      <c r="AO271" s="159">
        <f t="shared" si="466"/>
        <v>30.801608190368547</v>
      </c>
      <c r="AP271" s="143">
        <f t="shared" si="467"/>
        <v>0.15922434137297664</v>
      </c>
      <c r="AQ271" s="142">
        <f t="shared" si="468"/>
        <v>41.267824314808735</v>
      </c>
      <c r="AR271" s="24">
        <f t="shared" si="469"/>
        <v>37.670355349497484</v>
      </c>
      <c r="AS271" s="158">
        <f t="shared" si="470"/>
        <v>-0.14972988934105774</v>
      </c>
      <c r="AT271" s="159">
        <f t="shared" si="471"/>
        <v>32.029977211578903</v>
      </c>
      <c r="AU271" s="143">
        <f t="shared" si="472"/>
        <v>0.13452539082800086</v>
      </c>
      <c r="AV271" s="142">
        <f t="shared" si="473"/>
        <v>42.737974625518305</v>
      </c>
      <c r="AW271" s="24">
        <f t="shared" si="474"/>
        <v>39.741195711299461</v>
      </c>
      <c r="AX271" s="158">
        <f t="shared" si="475"/>
        <v>-0.16468527967601126</v>
      </c>
      <c r="AY271" s="159">
        <f t="shared" si="476"/>
        <v>33.196405780925012</v>
      </c>
      <c r="AZ271" s="143">
        <f t="shared" si="477"/>
        <v>0.10982644028302507</v>
      </c>
      <c r="BA271" s="142">
        <f t="shared" si="478"/>
        <v>44.105829768862506</v>
      </c>
      <c r="BB271" s="24">
        <f t="shared" si="455"/>
        <v>41.812036073101439</v>
      </c>
      <c r="BC271" s="158">
        <f t="shared" si="479"/>
        <v>-0.17964067001096473</v>
      </c>
      <c r="BD271" s="159">
        <f t="shared" si="480"/>
        <v>34.300893898406869</v>
      </c>
      <c r="BE271" s="143">
        <f t="shared" si="481"/>
        <v>8.5127489738049289E-2</v>
      </c>
      <c r="BF271" s="142">
        <f t="shared" si="482"/>
        <v>45.371389744841323</v>
      </c>
      <c r="BG271" s="155" t="e">
        <v>#REF!</v>
      </c>
      <c r="BH271" s="80" t="e">
        <f t="shared" si="483"/>
        <v>#REF!</v>
      </c>
      <c r="BI271" s="148">
        <v>35.229999999999997</v>
      </c>
      <c r="BJ271" s="156">
        <f t="shared" ref="BJ271:BJ316" si="674">BJ259*1.01</f>
        <v>26.502399999999998</v>
      </c>
      <c r="BK271" s="135">
        <f t="shared" si="484"/>
        <v>51898</v>
      </c>
      <c r="BL271" s="147">
        <f t="shared" si="485"/>
        <v>30.937496165472982</v>
      </c>
      <c r="BM271" s="158">
        <f t="shared" si="632"/>
        <v>-0.24367882477051747</v>
      </c>
      <c r="BN271" s="159">
        <f t="shared" si="633"/>
        <v>23.398683458528133</v>
      </c>
      <c r="BO271" s="149">
        <f t="shared" si="634"/>
        <v>0.17311605315691087</v>
      </c>
      <c r="BP271" s="150">
        <f t="shared" si="635"/>
        <v>36.293273396196732</v>
      </c>
      <c r="BQ271" s="148">
        <f t="shared" si="490"/>
        <v>33.270367293658651</v>
      </c>
      <c r="BR271" s="158">
        <f t="shared" si="636"/>
        <v>-0.24627864975644387</v>
      </c>
      <c r="BS271" s="159">
        <f t="shared" si="637"/>
        <v>25.076586159675447</v>
      </c>
      <c r="BT271" s="151">
        <f t="shared" si="638"/>
        <v>0.15126182515160908</v>
      </c>
      <c r="BU271" s="150">
        <f t="shared" si="639"/>
        <v>38.302903773961859</v>
      </c>
      <c r="BV271" s="148">
        <f t="shared" si="495"/>
        <v>35.603238421844331</v>
      </c>
      <c r="BW271" s="158">
        <f t="shared" si="640"/>
        <v>-0.24887847474237029</v>
      </c>
      <c r="BX271" s="159">
        <f t="shared" si="641"/>
        <v>26.742358747526762</v>
      </c>
      <c r="BY271" s="151">
        <f t="shared" si="642"/>
        <v>0.12940759714630723</v>
      </c>
      <c r="BZ271" s="150">
        <f t="shared" si="643"/>
        <v>40.210567956642286</v>
      </c>
      <c r="CA271" s="148">
        <f t="shared" si="500"/>
        <v>37.936109550030004</v>
      </c>
      <c r="CB271" s="158">
        <f t="shared" si="644"/>
        <v>-0.25147829972829672</v>
      </c>
      <c r="CC271" s="159">
        <f t="shared" si="645"/>
        <v>28.396001222082059</v>
      </c>
      <c r="CD271" s="151">
        <f t="shared" si="646"/>
        <v>0.10755336914100544</v>
      </c>
      <c r="CE271" s="150">
        <f t="shared" si="647"/>
        <v>42.016265944238008</v>
      </c>
      <c r="CF271" s="148">
        <f t="shared" si="505"/>
        <v>40.268980678215684</v>
      </c>
      <c r="CG271" s="158">
        <f t="shared" si="648"/>
        <v>-0.25407812471422314</v>
      </c>
      <c r="CH271" s="159">
        <f t="shared" si="649"/>
        <v>30.037513583341354</v>
      </c>
      <c r="CI271" s="151">
        <f t="shared" si="650"/>
        <v>8.5699141135703594E-2</v>
      </c>
      <c r="CJ271" s="150">
        <f t="shared" si="651"/>
        <v>43.719997736749008</v>
      </c>
      <c r="CK271" s="36"/>
      <c r="CL271" s="82">
        <f t="shared" si="652"/>
        <v>0</v>
      </c>
      <c r="CM271" s="36"/>
      <c r="CN271" s="37">
        <v>28.74</v>
      </c>
      <c r="CO271" s="135">
        <f t="shared" si="511"/>
        <v>51898</v>
      </c>
      <c r="CP271" s="147">
        <f t="shared" si="512"/>
        <v>34.619488806915051</v>
      </c>
      <c r="CQ271" s="158">
        <f t="shared" si="653"/>
        <v>-5.927760929017626E-2</v>
      </c>
      <c r="CR271" s="159">
        <f t="shared" si="654"/>
        <v>32.567328275593113</v>
      </c>
      <c r="CS271" s="149">
        <f t="shared" si="655"/>
        <v>0.22490090451180678</v>
      </c>
      <c r="CT271" s="150">
        <f t="shared" si="656"/>
        <v>42.405443153326615</v>
      </c>
      <c r="CU271" s="148">
        <f t="shared" si="517"/>
        <v>36.867106456147852</v>
      </c>
      <c r="CV271" s="158">
        <f t="shared" si="657"/>
        <v>-5.6182285099371572E-2</v>
      </c>
      <c r="CW271" s="159">
        <f t="shared" si="658"/>
        <v>34.79582817043967</v>
      </c>
      <c r="CX271" s="151">
        <f t="shared" si="659"/>
        <v>0.18798329355237009</v>
      </c>
      <c r="CY271" s="150">
        <f t="shared" si="660"/>
        <v>43.797506551520371</v>
      </c>
      <c r="CZ271" s="148">
        <f t="shared" si="522"/>
        <v>39.114724105380645</v>
      </c>
      <c r="DA271" s="158">
        <f t="shared" si="661"/>
        <v>-5.3086960908566898E-2</v>
      </c>
      <c r="DB271" s="159">
        <f t="shared" si="662"/>
        <v>37.038242275848923</v>
      </c>
      <c r="DC271" s="151">
        <f t="shared" si="663"/>
        <v>0.15106568259293351</v>
      </c>
      <c r="DD271" s="150">
        <f t="shared" si="664"/>
        <v>45.023616601794245</v>
      </c>
      <c r="DE271" s="148">
        <f t="shared" si="527"/>
        <v>41.362341754613432</v>
      </c>
      <c r="DF271" s="158">
        <f t="shared" si="665"/>
        <v>-4.9991636717762231E-2</v>
      </c>
      <c r="DG271" s="159">
        <f t="shared" si="666"/>
        <v>39.294570591820872</v>
      </c>
      <c r="DH271" s="151">
        <f t="shared" si="667"/>
        <v>0.11414807163349705</v>
      </c>
      <c r="DI271" s="150">
        <f t="shared" si="668"/>
        <v>46.083773304148231</v>
      </c>
      <c r="DJ271" s="148">
        <f t="shared" si="532"/>
        <v>43.609959403846233</v>
      </c>
      <c r="DK271" s="158">
        <f t="shared" si="669"/>
        <v>-4.689631252695755E-2</v>
      </c>
      <c r="DL271" s="159">
        <f t="shared" si="670"/>
        <v>41.564813118355524</v>
      </c>
      <c r="DM271" s="151">
        <f t="shared" si="671"/>
        <v>7.7230460674060364E-2</v>
      </c>
      <c r="DN271" s="150">
        <f t="shared" si="672"/>
        <v>46.97797665858235</v>
      </c>
      <c r="DO271" s="81"/>
      <c r="DP271" s="80">
        <f t="shared" si="673"/>
        <v>0</v>
      </c>
      <c r="DQ271" s="36"/>
      <c r="DR271">
        <v>37.119999999999997</v>
      </c>
      <c r="DS271" s="135">
        <f t="shared" si="538"/>
        <v>51898</v>
      </c>
      <c r="DT271" s="108">
        <f t="shared" si="539"/>
        <v>-20.895302492979997</v>
      </c>
      <c r="DU271" s="158">
        <f t="shared" si="540"/>
        <v>0</v>
      </c>
      <c r="DV271" s="159">
        <f t="shared" si="541"/>
        <v>-20.895302492979997</v>
      </c>
      <c r="DW271" s="149"/>
      <c r="DX271" s="150"/>
      <c r="DY271" s="24">
        <f t="shared" si="542"/>
        <v>-7.4386529290576773</v>
      </c>
      <c r="DZ271" s="158">
        <f t="shared" si="543"/>
        <v>0</v>
      </c>
      <c r="EA271" s="159">
        <f t="shared" si="544"/>
        <v>-7.4386529290576773</v>
      </c>
      <c r="EB271" s="151"/>
      <c r="EC271" s="150"/>
      <c r="ED271" s="24">
        <f t="shared" si="545"/>
        <v>6.0179966348646436</v>
      </c>
      <c r="EE271" s="158">
        <f t="shared" si="546"/>
        <v>0</v>
      </c>
      <c r="EF271" s="159">
        <f t="shared" si="547"/>
        <v>6.0179966348646436</v>
      </c>
      <c r="EG271" s="151"/>
      <c r="EH271" s="150"/>
      <c r="EI271" s="24">
        <f t="shared" si="548"/>
        <v>19.474646198786964</v>
      </c>
      <c r="EJ271" s="158">
        <f t="shared" si="549"/>
        <v>0</v>
      </c>
      <c r="EK271" s="159">
        <f t="shared" si="550"/>
        <v>19.474646198786964</v>
      </c>
      <c r="EL271" s="151"/>
      <c r="EM271" s="150"/>
      <c r="EN271" s="24">
        <f t="shared" si="551"/>
        <v>32.931295762709283</v>
      </c>
      <c r="EO271" s="158">
        <f t="shared" si="552"/>
        <v>0</v>
      </c>
      <c r="EP271" s="159">
        <f t="shared" si="553"/>
        <v>32.931295762709283</v>
      </c>
      <c r="EQ271" s="151"/>
      <c r="ER271" s="150"/>
      <c r="ES271" s="81"/>
      <c r="ET271" s="80"/>
      <c r="EU271" s="67"/>
      <c r="EV271" s="37"/>
    </row>
    <row r="272" spans="1:152" ht="16" thickBot="1">
      <c r="A272">
        <f t="shared" si="610"/>
        <v>2042</v>
      </c>
      <c r="B272" s="13">
        <v>51926</v>
      </c>
      <c r="C272" s="20">
        <f t="shared" si="608"/>
        <v>4.1337220015987999</v>
      </c>
      <c r="D272" s="147">
        <f t="shared" si="437"/>
        <v>24.408456419840203</v>
      </c>
      <c r="E272" s="160">
        <f t="shared" si="611"/>
        <v>-0.16929348878467013</v>
      </c>
      <c r="F272" s="161">
        <f t="shared" si="612"/>
        <v>20.276263676676876</v>
      </c>
      <c r="G272" s="149">
        <f t="shared" si="613"/>
        <v>0.35235939438498165</v>
      </c>
      <c r="H272" s="82">
        <f t="shared" si="614"/>
        <v>33.009005341807317</v>
      </c>
      <c r="I272" s="148">
        <f t="shared" si="440"/>
        <v>31.848107252844851</v>
      </c>
      <c r="J272" s="160">
        <f t="shared" si="615"/>
        <v>-0.18642784412704699</v>
      </c>
      <c r="K272" s="161">
        <f t="shared" si="616"/>
        <v>25.910733278170014</v>
      </c>
      <c r="L272" s="151">
        <f t="shared" si="617"/>
        <v>0.32190162962193758</v>
      </c>
      <c r="M272" s="150">
        <f t="shared" si="618"/>
        <v>42.100064877909865</v>
      </c>
      <c r="N272" s="148">
        <f t="shared" si="570"/>
        <v>39.287758085849497</v>
      </c>
      <c r="O272" s="160">
        <f t="shared" si="619"/>
        <v>-0.20356219946942383</v>
      </c>
      <c r="P272" s="161">
        <f t="shared" si="620"/>
        <v>31.290255637671329</v>
      </c>
      <c r="Q272" s="151">
        <f t="shared" si="621"/>
        <v>0.29144386485889362</v>
      </c>
      <c r="R272" s="150">
        <f t="shared" si="622"/>
        <v>50.737934144030717</v>
      </c>
      <c r="S272" s="148">
        <f t="shared" si="575"/>
        <v>46.727408918854152</v>
      </c>
      <c r="T272" s="160">
        <f t="shared" si="623"/>
        <v>-0.22069655481180067</v>
      </c>
      <c r="U272" s="161">
        <f t="shared" si="624"/>
        <v>36.41483075518083</v>
      </c>
      <c r="V272" s="151">
        <f t="shared" si="625"/>
        <v>0.2609861000958496</v>
      </c>
      <c r="W272" s="150">
        <f t="shared" si="626"/>
        <v>58.922613140169915</v>
      </c>
      <c r="X272" s="148">
        <f t="shared" si="580"/>
        <v>54.167059751858794</v>
      </c>
      <c r="Y272" s="160">
        <f t="shared" si="627"/>
        <v>-0.23783091015417751</v>
      </c>
      <c r="Z272" s="161">
        <f t="shared" si="628"/>
        <v>41.284458630698495</v>
      </c>
      <c r="AA272" s="151">
        <f t="shared" si="629"/>
        <v>0.23052833533280565</v>
      </c>
      <c r="AB272" s="150">
        <f t="shared" si="630"/>
        <v>66.654101866327409</v>
      </c>
      <c r="AC272" s="144" t="e">
        <v>#REF!</v>
      </c>
      <c r="AD272" s="80" t="e">
        <f t="shared" si="457"/>
        <v>#REF!</v>
      </c>
      <c r="AE272">
        <v>29.5</v>
      </c>
      <c r="AG272" s="135">
        <f t="shared" si="631"/>
        <v>51926</v>
      </c>
      <c r="AH272" s="108">
        <f t="shared" si="459"/>
        <v>32.312850999292081</v>
      </c>
      <c r="AI272" s="158">
        <f t="shared" si="460"/>
        <v>-0.11103855887615784</v>
      </c>
      <c r="AJ272" s="159">
        <f t="shared" si="461"/>
        <v>28.72487859115067</v>
      </c>
      <c r="AK272" s="143">
        <f t="shared" si="462"/>
        <v>0.19842444235849699</v>
      </c>
      <c r="AL272" s="142">
        <f t="shared" si="463"/>
        <v>38.724510439839818</v>
      </c>
      <c r="AM272" s="24">
        <f t="shared" si="464"/>
        <v>34.308598126216999</v>
      </c>
      <c r="AN272" s="158">
        <f t="shared" si="465"/>
        <v>-0.12545163380147567</v>
      </c>
      <c r="AO272" s="159">
        <f t="shared" si="466"/>
        <v>30.004528437844829</v>
      </c>
      <c r="AP272" s="143">
        <f t="shared" si="467"/>
        <v>0.17462113018753705</v>
      </c>
      <c r="AQ272" s="142">
        <f t="shared" si="468"/>
        <v>40.299604306167026</v>
      </c>
      <c r="AR272" s="24">
        <f t="shared" si="469"/>
        <v>36.304345253141918</v>
      </c>
      <c r="AS272" s="158">
        <f t="shared" si="470"/>
        <v>-0.13986470872679346</v>
      </c>
      <c r="AT272" s="159">
        <f t="shared" si="471"/>
        <v>31.226648578794276</v>
      </c>
      <c r="AU272" s="143">
        <f t="shared" si="472"/>
        <v>0.15081781801657718</v>
      </c>
      <c r="AV272" s="142">
        <f t="shared" si="473"/>
        <v>41.779687388741259</v>
      </c>
      <c r="AW272" s="24">
        <f t="shared" si="474"/>
        <v>38.300092380066836</v>
      </c>
      <c r="AX272" s="158">
        <f t="shared" si="475"/>
        <v>-0.15427778365211126</v>
      </c>
      <c r="AY272" s="159">
        <f t="shared" si="476"/>
        <v>32.391239013999012</v>
      </c>
      <c r="AZ272" s="143">
        <f t="shared" si="477"/>
        <v>0.12701450584561724</v>
      </c>
      <c r="BA272" s="142">
        <f t="shared" si="478"/>
        <v>43.164759687562523</v>
      </c>
      <c r="BB272" s="24">
        <f t="shared" si="455"/>
        <v>40.295839506991754</v>
      </c>
      <c r="BC272" s="158">
        <f t="shared" si="479"/>
        <v>-0.16869085857742905</v>
      </c>
      <c r="BD272" s="159">
        <f t="shared" si="480"/>
        <v>33.498299743459029</v>
      </c>
      <c r="BE272" s="143">
        <f t="shared" si="481"/>
        <v>0.10321119367465731</v>
      </c>
      <c r="BF272" s="142">
        <f t="shared" si="482"/>
        <v>44.454821202630789</v>
      </c>
      <c r="BG272" s="155" t="e">
        <v>#REF!</v>
      </c>
      <c r="BH272" s="80" t="e">
        <f t="shared" si="483"/>
        <v>#REF!</v>
      </c>
      <c r="BI272" s="148"/>
      <c r="BJ272" s="156">
        <f t="shared" si="674"/>
        <v>31.411000000000001</v>
      </c>
      <c r="BK272" s="135">
        <f t="shared" si="484"/>
        <v>51926</v>
      </c>
      <c r="BL272" s="147">
        <f t="shared" si="485"/>
        <v>29.815634379835185</v>
      </c>
      <c r="BM272" s="158">
        <f t="shared" si="632"/>
        <v>-0.242428586698719</v>
      </c>
      <c r="BN272" s="159">
        <f t="shared" si="633"/>
        <v>22.587472275606004</v>
      </c>
      <c r="BO272" s="149">
        <f t="shared" si="634"/>
        <v>0.18362560208035744</v>
      </c>
      <c r="BP272" s="150">
        <f t="shared" si="635"/>
        <v>35.29054819424023</v>
      </c>
      <c r="BQ272" s="148">
        <f t="shared" si="490"/>
        <v>32.06391046013686</v>
      </c>
      <c r="BR272" s="158">
        <f t="shared" si="636"/>
        <v>-0.2449341363016132</v>
      </c>
      <c r="BS272" s="159">
        <f t="shared" si="637"/>
        <v>24.210364245130975</v>
      </c>
      <c r="BT272" s="151">
        <f t="shared" si="638"/>
        <v>0.16256385654107774</v>
      </c>
      <c r="BU272" s="150">
        <f t="shared" si="639"/>
        <v>37.276343400324507</v>
      </c>
      <c r="BV272" s="148">
        <f t="shared" si="495"/>
        <v>34.312186540438532</v>
      </c>
      <c r="BW272" s="158">
        <f t="shared" si="640"/>
        <v>-0.24743968590450743</v>
      </c>
      <c r="BX272" s="159">
        <f t="shared" si="641"/>
        <v>25.821989880175554</v>
      </c>
      <c r="BY272" s="151">
        <f t="shared" si="642"/>
        <v>0.1415021110017981</v>
      </c>
      <c r="BZ272" s="150">
        <f t="shared" si="643"/>
        <v>39.167433368998061</v>
      </c>
      <c r="CA272" s="148">
        <f t="shared" si="500"/>
        <v>36.560462620740203</v>
      </c>
      <c r="CB272" s="158">
        <f t="shared" si="644"/>
        <v>-0.24994523550740164</v>
      </c>
      <c r="CC272" s="159">
        <f t="shared" si="645"/>
        <v>27.422349180739737</v>
      </c>
      <c r="CD272" s="151">
        <f t="shared" si="646"/>
        <v>0.12044036546251841</v>
      </c>
      <c r="CE272" s="150">
        <f t="shared" si="647"/>
        <v>40.963818100260895</v>
      </c>
      <c r="CF272" s="148">
        <f t="shared" si="505"/>
        <v>38.808738701041889</v>
      </c>
      <c r="CG272" s="158">
        <f t="shared" si="648"/>
        <v>-0.25245078511029584</v>
      </c>
      <c r="CH272" s="159">
        <f t="shared" si="649"/>
        <v>29.011442146823541</v>
      </c>
      <c r="CI272" s="151">
        <f t="shared" si="650"/>
        <v>9.9378619923238598E-2</v>
      </c>
      <c r="CJ272" s="150">
        <f t="shared" si="651"/>
        <v>42.665497594113013</v>
      </c>
      <c r="CK272" s="36"/>
      <c r="CL272" s="82">
        <f t="shared" si="652"/>
        <v>0</v>
      </c>
      <c r="CM272" s="36"/>
      <c r="CN272" s="37">
        <v>29.74</v>
      </c>
      <c r="CO272" s="135">
        <f t="shared" si="511"/>
        <v>51926</v>
      </c>
      <c r="CP272" s="147">
        <f t="shared" si="512"/>
        <v>33.364109854363036</v>
      </c>
      <c r="CQ272" s="158">
        <f t="shared" si="653"/>
        <v>-6.1006464214316797E-2</v>
      </c>
      <c r="CR272" s="159">
        <f t="shared" si="654"/>
        <v>31.328683480490305</v>
      </c>
      <c r="CS272" s="149">
        <f t="shared" si="655"/>
        <v>0.24552077808896966</v>
      </c>
      <c r="CT272" s="150">
        <f t="shared" si="656"/>
        <v>41.55569206605211</v>
      </c>
      <c r="CU272" s="148">
        <f t="shared" si="517"/>
        <v>35.53022393472547</v>
      </c>
      <c r="CV272" s="158">
        <f t="shared" si="657"/>
        <v>-5.8023383299608232E-2</v>
      </c>
      <c r="CW272" s="159">
        <f t="shared" si="658"/>
        <v>33.468640132639983</v>
      </c>
      <c r="CX272" s="151">
        <f t="shared" si="659"/>
        <v>0.20994188105553768</v>
      </c>
      <c r="CY272" s="150">
        <f t="shared" si="660"/>
        <v>42.98950598190622</v>
      </c>
      <c r="CZ272" s="148">
        <f t="shared" si="522"/>
        <v>37.696338015087896</v>
      </c>
      <c r="DA272" s="158">
        <f t="shared" si="661"/>
        <v>-5.5040302384899688E-2</v>
      </c>
      <c r="DB272" s="159">
        <f t="shared" si="662"/>
        <v>35.621520171934073</v>
      </c>
      <c r="DC272" s="151">
        <f t="shared" si="663"/>
        <v>0.17436298402210582</v>
      </c>
      <c r="DD272" s="150">
        <f t="shared" si="664"/>
        <v>44.269183998104573</v>
      </c>
      <c r="DE272" s="148">
        <f t="shared" si="527"/>
        <v>39.862452095450323</v>
      </c>
      <c r="DF272" s="158">
        <f t="shared" si="665"/>
        <v>-5.2057221470191137E-2</v>
      </c>
      <c r="DG272" s="159">
        <f t="shared" si="666"/>
        <v>37.787323598372581</v>
      </c>
      <c r="DH272" s="151">
        <f t="shared" si="667"/>
        <v>0.13878408698867395</v>
      </c>
      <c r="DI272" s="150">
        <f t="shared" si="668"/>
        <v>45.394726114647142</v>
      </c>
      <c r="DJ272" s="148">
        <f t="shared" si="532"/>
        <v>42.028566175812756</v>
      </c>
      <c r="DK272" s="158">
        <f t="shared" si="669"/>
        <v>-4.9074140555482579E-2</v>
      </c>
      <c r="DL272" s="159">
        <f t="shared" si="670"/>
        <v>39.966050411955521</v>
      </c>
      <c r="DM272" s="151">
        <f t="shared" si="671"/>
        <v>0.10320518995524186</v>
      </c>
      <c r="DN272" s="150">
        <f t="shared" si="672"/>
        <v>46.366132331533962</v>
      </c>
      <c r="DO272" s="81"/>
      <c r="DP272" s="80">
        <f t="shared" si="673"/>
        <v>0</v>
      </c>
      <c r="DQ272" s="36"/>
      <c r="DR272">
        <v>38.119999999999997</v>
      </c>
      <c r="DS272" s="135">
        <f t="shared" si="538"/>
        <v>51926</v>
      </c>
      <c r="DT272" s="108">
        <f t="shared" si="539"/>
        <v>-20.137592779148083</v>
      </c>
      <c r="DU272" s="158">
        <f t="shared" si="540"/>
        <v>0</v>
      </c>
      <c r="DV272" s="159">
        <f t="shared" si="541"/>
        <v>-20.137592779148083</v>
      </c>
      <c r="DW272" s="149"/>
      <c r="DX272" s="150"/>
      <c r="DY272" s="24">
        <f t="shared" si="542"/>
        <v>-7.1689109818394066</v>
      </c>
      <c r="DZ272" s="158">
        <f t="shared" si="543"/>
        <v>0</v>
      </c>
      <c r="EA272" s="159">
        <f t="shared" si="544"/>
        <v>-7.1689109818394066</v>
      </c>
      <c r="EB272" s="151"/>
      <c r="EC272" s="150"/>
      <c r="ED272" s="24">
        <f t="shared" si="545"/>
        <v>5.7997708154692722</v>
      </c>
      <c r="EE272" s="158">
        <f t="shared" si="546"/>
        <v>0</v>
      </c>
      <c r="EF272" s="159">
        <f t="shared" si="547"/>
        <v>5.7997708154692722</v>
      </c>
      <c r="EG272" s="151"/>
      <c r="EH272" s="150"/>
      <c r="EI272" s="24">
        <f t="shared" si="548"/>
        <v>18.768452612777949</v>
      </c>
      <c r="EJ272" s="158">
        <f t="shared" si="549"/>
        <v>0</v>
      </c>
      <c r="EK272" s="159">
        <f t="shared" si="550"/>
        <v>18.768452612777949</v>
      </c>
      <c r="EL272" s="151"/>
      <c r="EM272" s="150"/>
      <c r="EN272" s="24">
        <f t="shared" si="551"/>
        <v>31.737134410086629</v>
      </c>
      <c r="EO272" s="158">
        <f t="shared" si="552"/>
        <v>0</v>
      </c>
      <c r="EP272" s="159">
        <f t="shared" si="553"/>
        <v>31.737134410086629</v>
      </c>
      <c r="EQ272" s="151"/>
      <c r="ER272" s="150"/>
      <c r="ES272" s="81"/>
      <c r="ET272" s="80"/>
      <c r="EU272" s="67"/>
      <c r="EV272" s="37"/>
    </row>
    <row r="273" spans="1:152" ht="16" thickBot="1">
      <c r="A273">
        <f t="shared" si="610"/>
        <v>2042</v>
      </c>
      <c r="B273" s="13">
        <v>51957</v>
      </c>
      <c r="C273" s="20">
        <f t="shared" si="608"/>
        <v>3.7388947192463817</v>
      </c>
      <c r="D273" s="147">
        <f t="shared" si="437"/>
        <v>22.077113259623914</v>
      </c>
      <c r="E273" s="160">
        <f t="shared" si="611"/>
        <v>-0.16392414242301667</v>
      </c>
      <c r="F273" s="161">
        <f t="shared" si="612"/>
        <v>18.458141401364255</v>
      </c>
      <c r="G273" s="149">
        <f t="shared" si="613"/>
        <v>0.3619038613431334</v>
      </c>
      <c r="H273" s="82">
        <f t="shared" si="614"/>
        <v>30.066905795591499</v>
      </c>
      <c r="I273" s="148">
        <f t="shared" si="440"/>
        <v>28.80617515633579</v>
      </c>
      <c r="J273" s="160">
        <f t="shared" si="615"/>
        <v>-0.17942193126380615</v>
      </c>
      <c r="K273" s="161">
        <f t="shared" si="616"/>
        <v>23.637715577462551</v>
      </c>
      <c r="L273" s="151">
        <f t="shared" si="617"/>
        <v>0.33435523185412835</v>
      </c>
      <c r="M273" s="150">
        <f t="shared" si="618"/>
        <v>38.437670529563071</v>
      </c>
      <c r="N273" s="148">
        <f t="shared" si="570"/>
        <v>35.535237053047666</v>
      </c>
      <c r="O273" s="160">
        <f t="shared" si="619"/>
        <v>-0.19491972010459563</v>
      </c>
      <c r="P273" s="161">
        <f t="shared" si="620"/>
        <v>28.608718592817162</v>
      </c>
      <c r="Q273" s="151">
        <f t="shared" si="621"/>
        <v>0.30680660236512325</v>
      </c>
      <c r="R273" s="150">
        <f t="shared" si="622"/>
        <v>46.437682397532456</v>
      </c>
      <c r="S273" s="148">
        <f t="shared" si="575"/>
        <v>42.264298949759542</v>
      </c>
      <c r="T273" s="160">
        <f t="shared" si="623"/>
        <v>-0.21041750894538511</v>
      </c>
      <c r="U273" s="161">
        <f t="shared" si="624"/>
        <v>33.371150447428086</v>
      </c>
      <c r="V273" s="151">
        <f t="shared" si="625"/>
        <v>0.2792579728761182</v>
      </c>
      <c r="W273" s="150">
        <f t="shared" si="626"/>
        <v>54.06694139949964</v>
      </c>
      <c r="X273" s="148">
        <f t="shared" si="580"/>
        <v>48.993360846471411</v>
      </c>
      <c r="Y273" s="160">
        <f t="shared" si="627"/>
        <v>-0.22591529778617458</v>
      </c>
      <c r="Z273" s="161">
        <f t="shared" si="628"/>
        <v>37.925011141295315</v>
      </c>
      <c r="AA273" s="151">
        <f t="shared" si="629"/>
        <v>0.25170934338711315</v>
      </c>
      <c r="AB273" s="150">
        <f t="shared" si="630"/>
        <v>61.325447535464626</v>
      </c>
      <c r="AC273" s="144" t="e">
        <v>#REF!</v>
      </c>
      <c r="AD273" s="80" t="e">
        <f t="shared" si="457"/>
        <v>#REF!</v>
      </c>
      <c r="AE273">
        <v>37.840000000000003</v>
      </c>
      <c r="AG273" s="135">
        <f t="shared" si="631"/>
        <v>51957</v>
      </c>
      <c r="AH273" s="108">
        <f t="shared" si="459"/>
        <v>29.226529485611504</v>
      </c>
      <c r="AI273" s="158">
        <f t="shared" si="460"/>
        <v>-8.8749470935022126E-2</v>
      </c>
      <c r="AJ273" s="159">
        <f t="shared" si="461"/>
        <v>26.632690456496658</v>
      </c>
      <c r="AK273" s="143">
        <f t="shared" si="462"/>
        <v>0.23523505501526376</v>
      </c>
      <c r="AL273" s="142">
        <f t="shared" si="463"/>
        <v>36.101633757064555</v>
      </c>
      <c r="AM273" s="24">
        <f t="shared" si="464"/>
        <v>31.031655324002351</v>
      </c>
      <c r="AN273" s="158">
        <f t="shared" si="465"/>
        <v>-0.10178589905126474</v>
      </c>
      <c r="AO273" s="159">
        <f t="shared" si="466"/>
        <v>27.873070387799803</v>
      </c>
      <c r="AP273" s="143">
        <f t="shared" si="467"/>
        <v>0.21370528640911329</v>
      </c>
      <c r="AQ273" s="142">
        <f t="shared" si="468"/>
        <v>37.663284112767158</v>
      </c>
      <c r="AR273" s="24">
        <f t="shared" si="469"/>
        <v>32.836781162393194</v>
      </c>
      <c r="AS273" s="158">
        <f t="shared" si="470"/>
        <v>-0.11482232716750733</v>
      </c>
      <c r="AT273" s="159">
        <f t="shared" si="471"/>
        <v>29.066385532637042</v>
      </c>
      <c r="AU273" s="143">
        <f t="shared" si="472"/>
        <v>0.19217551780296288</v>
      </c>
      <c r="AV273" s="142">
        <f t="shared" si="473"/>
        <v>39.147206585258687</v>
      </c>
      <c r="AW273" s="24">
        <f t="shared" si="474"/>
        <v>34.641907000784038</v>
      </c>
      <c r="AX273" s="158">
        <f t="shared" si="475"/>
        <v>-0.1278587552837499</v>
      </c>
      <c r="AY273" s="159">
        <f t="shared" si="476"/>
        <v>30.212635891008368</v>
      </c>
      <c r="AZ273" s="143">
        <f t="shared" si="477"/>
        <v>0.17064574919681247</v>
      </c>
      <c r="BA273" s="142">
        <f t="shared" si="478"/>
        <v>40.553401174539133</v>
      </c>
      <c r="BB273" s="24">
        <f t="shared" si="455"/>
        <v>36.447032839174888</v>
      </c>
      <c r="BC273" s="158">
        <f t="shared" si="479"/>
        <v>-0.14089518339999252</v>
      </c>
      <c r="BD273" s="159">
        <f t="shared" si="480"/>
        <v>31.311821462913791</v>
      </c>
      <c r="BE273" s="143">
        <f t="shared" si="481"/>
        <v>0.149115980590662</v>
      </c>
      <c r="BF273" s="142">
        <f t="shared" si="482"/>
        <v>41.881867880608517</v>
      </c>
      <c r="BG273" s="155" t="e">
        <v>#REF!</v>
      </c>
      <c r="BH273" s="80" t="e">
        <f t="shared" si="483"/>
        <v>#REF!</v>
      </c>
      <c r="BI273" s="148"/>
      <c r="BJ273" s="156">
        <f t="shared" si="674"/>
        <v>35.198500000000003</v>
      </c>
      <c r="BK273" s="135">
        <f t="shared" si="484"/>
        <v>51957</v>
      </c>
      <c r="BL273" s="147">
        <f t="shared" si="485"/>
        <v>26.967831385523862</v>
      </c>
      <c r="BM273" s="158">
        <f t="shared" si="632"/>
        <v>-0.23925490543953831</v>
      </c>
      <c r="BN273" s="159">
        <f t="shared" si="633"/>
        <v>20.515645437470937</v>
      </c>
      <c r="BO273" s="149">
        <f t="shared" si="634"/>
        <v>0.21030368780910647</v>
      </c>
      <c r="BP273" s="150">
        <f t="shared" si="635"/>
        <v>32.639265778113696</v>
      </c>
      <c r="BQ273" s="148">
        <f t="shared" si="490"/>
        <v>29.001366190427692</v>
      </c>
      <c r="BR273" s="158">
        <f t="shared" si="636"/>
        <v>-0.24152114060858154</v>
      </c>
      <c r="BS273" s="159">
        <f t="shared" si="637"/>
        <v>21.996923148908444</v>
      </c>
      <c r="BT273" s="151">
        <f t="shared" si="638"/>
        <v>0.19125362852972905</v>
      </c>
      <c r="BU273" s="150">
        <f t="shared" si="639"/>
        <v>34.547982706666396</v>
      </c>
      <c r="BV273" s="148">
        <f t="shared" si="495"/>
        <v>31.034900995331522</v>
      </c>
      <c r="BW273" s="158">
        <f t="shared" si="640"/>
        <v>-0.2437873757776248</v>
      </c>
      <c r="BX273" s="159">
        <f t="shared" si="641"/>
        <v>23.468983924161254</v>
      </c>
      <c r="BY273" s="151">
        <f t="shared" si="642"/>
        <v>0.17220356925035157</v>
      </c>
      <c r="BZ273" s="150">
        <f t="shared" si="643"/>
        <v>36.379221718058901</v>
      </c>
      <c r="CA273" s="148">
        <f t="shared" si="500"/>
        <v>33.068435800235349</v>
      </c>
      <c r="CB273" s="158">
        <f t="shared" si="644"/>
        <v>-0.24605361094666803</v>
      </c>
      <c r="CC273" s="159">
        <f t="shared" si="645"/>
        <v>24.931827763229371</v>
      </c>
      <c r="CD273" s="151">
        <f t="shared" si="646"/>
        <v>0.15315350997097416</v>
      </c>
      <c r="CE273" s="150">
        <f t="shared" si="647"/>
        <v>38.132982812291218</v>
      </c>
      <c r="CF273" s="148">
        <f t="shared" si="505"/>
        <v>35.101970605139186</v>
      </c>
      <c r="CG273" s="158">
        <f t="shared" si="648"/>
        <v>-0.24831984611571128</v>
      </c>
      <c r="CH273" s="159">
        <f t="shared" si="649"/>
        <v>26.385454666112803</v>
      </c>
      <c r="CI273" s="151">
        <f t="shared" si="650"/>
        <v>0.13410345069159668</v>
      </c>
      <c r="CJ273" s="150">
        <f t="shared" si="651"/>
        <v>39.80926598936334</v>
      </c>
      <c r="CK273" s="36"/>
      <c r="CL273" s="82">
        <f t="shared" si="652"/>
        <v>0</v>
      </c>
      <c r="CM273" s="36"/>
      <c r="CN273" s="37">
        <v>30.74</v>
      </c>
      <c r="CO273" s="135">
        <f t="shared" si="511"/>
        <v>51957</v>
      </c>
      <c r="CP273" s="147">
        <f t="shared" si="512"/>
        <v>30.177378667115626</v>
      </c>
      <c r="CQ273" s="158">
        <f t="shared" si="653"/>
        <v>-6.5395095944827369E-2</v>
      </c>
      <c r="CR273" s="159">
        <f t="shared" si="654"/>
        <v>28.203926093816211</v>
      </c>
      <c r="CS273" s="149">
        <f t="shared" si="655"/>
        <v>0.29786353409253691</v>
      </c>
      <c r="CT273" s="150">
        <f t="shared" si="656"/>
        <v>39.166119326551417</v>
      </c>
      <c r="CU273" s="148">
        <f t="shared" si="517"/>
        <v>32.136599072653283</v>
      </c>
      <c r="CV273" s="158">
        <f t="shared" si="657"/>
        <v>-6.2696940269439727E-2</v>
      </c>
      <c r="CW273" s="159">
        <f t="shared" si="658"/>
        <v>30.121732640132208</v>
      </c>
      <c r="CX273" s="151">
        <f t="shared" si="659"/>
        <v>0.26568291087127061</v>
      </c>
      <c r="CY273" s="150">
        <f t="shared" si="660"/>
        <v>40.674744259778784</v>
      </c>
      <c r="CZ273" s="148">
        <f t="shared" si="522"/>
        <v>34.095819478190933</v>
      </c>
      <c r="DA273" s="158">
        <f t="shared" si="661"/>
        <v>-5.9998784594052119E-2</v>
      </c>
      <c r="DB273" s="159">
        <f t="shared" si="662"/>
        <v>32.050111749761264</v>
      </c>
      <c r="DC273" s="151">
        <f t="shared" si="663"/>
        <v>0.23350228765000447</v>
      </c>
      <c r="DD273" s="150">
        <f t="shared" si="664"/>
        <v>42.057271325650092</v>
      </c>
      <c r="DE273" s="148">
        <f t="shared" si="527"/>
        <v>36.055039883728583</v>
      </c>
      <c r="DF273" s="158">
        <f t="shared" si="665"/>
        <v>-5.7300628918664505E-2</v>
      </c>
      <c r="DG273" s="159">
        <f t="shared" si="666"/>
        <v>33.989063422703403</v>
      </c>
      <c r="DH273" s="151">
        <f t="shared" si="667"/>
        <v>0.20132166442873822</v>
      </c>
      <c r="DI273" s="150">
        <f t="shared" si="668"/>
        <v>43.313700524165363</v>
      </c>
      <c r="DJ273" s="148">
        <f t="shared" si="532"/>
        <v>38.01426028926624</v>
      </c>
      <c r="DK273" s="158">
        <f t="shared" si="669"/>
        <v>-5.4602473243276876E-2</v>
      </c>
      <c r="DL273" s="159">
        <f t="shared" si="670"/>
        <v>35.938587658958618</v>
      </c>
      <c r="DM273" s="151">
        <f t="shared" si="671"/>
        <v>0.16914104120747198</v>
      </c>
      <c r="DN273" s="150">
        <f t="shared" si="672"/>
        <v>44.444031855324582</v>
      </c>
      <c r="DO273" s="81"/>
      <c r="DP273" s="80">
        <f t="shared" si="673"/>
        <v>0</v>
      </c>
      <c r="DQ273" s="36"/>
      <c r="DR273">
        <v>39.119999999999997</v>
      </c>
      <c r="DS273" s="135">
        <f t="shared" si="538"/>
        <v>51957</v>
      </c>
      <c r="DT273" s="108">
        <f t="shared" si="539"/>
        <v>-18.214175813267079</v>
      </c>
      <c r="DU273" s="158">
        <f t="shared" si="540"/>
        <v>0</v>
      </c>
      <c r="DV273" s="159">
        <f t="shared" si="541"/>
        <v>-18.214175813267079</v>
      </c>
      <c r="DW273" s="149"/>
      <c r="DX273" s="150"/>
      <c r="DY273" s="24">
        <f t="shared" si="542"/>
        <v>-6.4841814235161053</v>
      </c>
      <c r="DZ273" s="158">
        <f t="shared" si="543"/>
        <v>0</v>
      </c>
      <c r="EA273" s="159">
        <f t="shared" si="544"/>
        <v>-6.4841814235161053</v>
      </c>
      <c r="EB273" s="151"/>
      <c r="EC273" s="150"/>
      <c r="ED273" s="24">
        <f t="shared" si="545"/>
        <v>5.2458129662348698</v>
      </c>
      <c r="EE273" s="158">
        <f t="shared" si="546"/>
        <v>0</v>
      </c>
      <c r="EF273" s="159">
        <f t="shared" si="547"/>
        <v>5.2458129662348698</v>
      </c>
      <c r="EG273" s="151"/>
      <c r="EH273" s="150"/>
      <c r="EI273" s="24">
        <f t="shared" si="548"/>
        <v>16.975807355985843</v>
      </c>
      <c r="EJ273" s="158">
        <f t="shared" si="549"/>
        <v>0</v>
      </c>
      <c r="EK273" s="159">
        <f t="shared" si="550"/>
        <v>16.975807355985843</v>
      </c>
      <c r="EL273" s="151"/>
      <c r="EM273" s="150"/>
      <c r="EN273" s="24">
        <f t="shared" si="551"/>
        <v>28.705801745736821</v>
      </c>
      <c r="EO273" s="158">
        <f t="shared" si="552"/>
        <v>0</v>
      </c>
      <c r="EP273" s="159">
        <f t="shared" si="553"/>
        <v>28.705801745736821</v>
      </c>
      <c r="EQ273" s="151"/>
      <c r="ER273" s="150"/>
      <c r="ES273" s="81"/>
      <c r="ET273" s="80"/>
      <c r="EU273" s="67"/>
      <c r="EV273" s="37"/>
    </row>
    <row r="274" spans="1:152" ht="16" thickBot="1">
      <c r="A274">
        <f t="shared" si="610"/>
        <v>2042</v>
      </c>
      <c r="B274" s="13">
        <v>51987</v>
      </c>
      <c r="C274" s="20">
        <f t="shared" si="608"/>
        <v>3.712572900422888</v>
      </c>
      <c r="D274" s="147">
        <f t="shared" si="437"/>
        <v>21.921690382276168</v>
      </c>
      <c r="E274" s="160">
        <f t="shared" si="611"/>
        <v>-0.16356618599890646</v>
      </c>
      <c r="F274" s="161">
        <f t="shared" si="612"/>
        <v>18.336043095798345</v>
      </c>
      <c r="G274" s="149">
        <f t="shared" si="613"/>
        <v>0.36254015914034349</v>
      </c>
      <c r="H274" s="82">
        <f t="shared" si="614"/>
        <v>29.869183502091907</v>
      </c>
      <c r="I274" s="148">
        <f t="shared" si="440"/>
        <v>28.603379683235193</v>
      </c>
      <c r="J274" s="160">
        <f t="shared" si="615"/>
        <v>-0.17895487040625679</v>
      </c>
      <c r="K274" s="161">
        <f t="shared" si="616"/>
        <v>23.484665578840882</v>
      </c>
      <c r="L274" s="151">
        <f t="shared" si="617"/>
        <v>0.33518547200294102</v>
      </c>
      <c r="M274" s="150">
        <f t="shared" si="618"/>
        <v>38.190817003239715</v>
      </c>
      <c r="N274" s="148">
        <f t="shared" si="570"/>
        <v>35.285068984194218</v>
      </c>
      <c r="O274" s="160">
        <f t="shared" si="619"/>
        <v>-0.1943435548136071</v>
      </c>
      <c r="P274" s="161">
        <f t="shared" si="620"/>
        <v>28.42764324596256</v>
      </c>
      <c r="Q274" s="151">
        <f t="shared" si="621"/>
        <v>0.30783078486553855</v>
      </c>
      <c r="R274" s="150">
        <f t="shared" si="622"/>
        <v>46.146899463633396</v>
      </c>
      <c r="S274" s="148">
        <f t="shared" si="575"/>
        <v>41.966758285153247</v>
      </c>
      <c r="T274" s="160">
        <f t="shared" si="623"/>
        <v>-0.20973223922095743</v>
      </c>
      <c r="U274" s="161">
        <f t="shared" si="624"/>
        <v>33.16497609716339</v>
      </c>
      <c r="V274" s="151">
        <f t="shared" si="625"/>
        <v>0.28047609772813609</v>
      </c>
      <c r="W274" s="150">
        <f t="shared" si="626"/>
        <v>53.73743088327295</v>
      </c>
      <c r="X274" s="148">
        <f t="shared" si="580"/>
        <v>48.648447586112262</v>
      </c>
      <c r="Y274" s="160">
        <f t="shared" si="627"/>
        <v>-0.22512092362830771</v>
      </c>
      <c r="Z274" s="161">
        <f t="shared" si="628"/>
        <v>37.696664132443352</v>
      </c>
      <c r="AA274" s="151">
        <f t="shared" si="629"/>
        <v>0.25312141059073362</v>
      </c>
      <c r="AB274" s="150">
        <f t="shared" si="630"/>
        <v>60.962411262158362</v>
      </c>
      <c r="AC274" s="144" t="e">
        <v>#REF!</v>
      </c>
      <c r="AD274" s="80" t="e">
        <f t="shared" si="457"/>
        <v>#REF!</v>
      </c>
      <c r="AE274">
        <v>33.79</v>
      </c>
      <c r="AG274" s="135">
        <f t="shared" si="631"/>
        <v>51987</v>
      </c>
      <c r="AH274" s="108">
        <f t="shared" si="459"/>
        <v>29.020774718032808</v>
      </c>
      <c r="AI274" s="158">
        <f t="shared" si="460"/>
        <v>-8.7263531738946479E-2</v>
      </c>
      <c r="AJ274" s="159">
        <f t="shared" si="461"/>
        <v>26.488319422336936</v>
      </c>
      <c r="AK274" s="143">
        <f t="shared" si="462"/>
        <v>0.23768909585904807</v>
      </c>
      <c r="AL274" s="142">
        <f t="shared" si="463"/>
        <v>35.918696421891148</v>
      </c>
      <c r="AM274" s="24">
        <f t="shared" si="464"/>
        <v>30.813192470521383</v>
      </c>
      <c r="AN274" s="158">
        <f t="shared" si="465"/>
        <v>-0.10020818340125075</v>
      </c>
      <c r="AO274" s="159">
        <f t="shared" si="466"/>
        <v>27.725458428257337</v>
      </c>
      <c r="AP274" s="143">
        <f t="shared" si="467"/>
        <v>0.21631089682388494</v>
      </c>
      <c r="AQ274" s="142">
        <f t="shared" si="468"/>
        <v>37.478421767826845</v>
      </c>
      <c r="AR274" s="24">
        <f t="shared" si="469"/>
        <v>32.605610223009954</v>
      </c>
      <c r="AS274" s="158">
        <f t="shared" si="470"/>
        <v>-0.11315283506355496</v>
      </c>
      <c r="AT274" s="159">
        <f t="shared" si="471"/>
        <v>28.916192987299144</v>
      </c>
      <c r="AU274" s="143">
        <f t="shared" si="472"/>
        <v>0.19493269778872185</v>
      </c>
      <c r="AV274" s="142">
        <f t="shared" si="473"/>
        <v>38.961509786828813</v>
      </c>
      <c r="AW274" s="24">
        <f t="shared" si="474"/>
        <v>34.398027975498529</v>
      </c>
      <c r="AX274" s="158">
        <f t="shared" si="475"/>
        <v>-0.12609748672585924</v>
      </c>
      <c r="AY274" s="159">
        <f t="shared" si="476"/>
        <v>30.060523099462365</v>
      </c>
      <c r="AZ274" s="143">
        <f t="shared" si="477"/>
        <v>0.17355449875355872</v>
      </c>
      <c r="BA274" s="142">
        <f t="shared" si="478"/>
        <v>40.367960478897068</v>
      </c>
      <c r="BB274" s="24">
        <f t="shared" si="455"/>
        <v>36.190445727987104</v>
      </c>
      <c r="BC274" s="158">
        <f t="shared" si="479"/>
        <v>-0.13904213838816348</v>
      </c>
      <c r="BD274" s="159">
        <f t="shared" si="480"/>
        <v>31.158448764747</v>
      </c>
      <c r="BE274" s="143">
        <f t="shared" si="481"/>
        <v>0.15217629971839552</v>
      </c>
      <c r="BF274" s="142">
        <f t="shared" si="482"/>
        <v>41.697773844031595</v>
      </c>
      <c r="BG274" s="155" t="e">
        <v>#REF!</v>
      </c>
      <c r="BH274" s="80" t="e">
        <f t="shared" si="483"/>
        <v>#REF!</v>
      </c>
      <c r="BI274" s="148"/>
      <c r="BJ274" s="156">
        <f t="shared" si="674"/>
        <v>36.935699999999997</v>
      </c>
      <c r="BK274" s="135">
        <f t="shared" si="484"/>
        <v>51987</v>
      </c>
      <c r="BL274" s="147">
        <f t="shared" si="485"/>
        <v>26.77797785256978</v>
      </c>
      <c r="BM274" s="158">
        <f t="shared" si="632"/>
        <v>-0.23904332668892625</v>
      </c>
      <c r="BN274" s="159">
        <f t="shared" si="633"/>
        <v>20.376880944689109</v>
      </c>
      <c r="BO274" s="149">
        <f t="shared" si="634"/>
        <v>0.21208222685768968</v>
      </c>
      <c r="BP274" s="150">
        <f t="shared" si="635"/>
        <v>32.457111026288672</v>
      </c>
      <c r="BQ274" s="148">
        <f t="shared" si="490"/>
        <v>28.797196572447088</v>
      </c>
      <c r="BR274" s="158">
        <f t="shared" si="636"/>
        <v>-0.24129360756237944</v>
      </c>
      <c r="BS274" s="159">
        <f t="shared" si="637"/>
        <v>21.848617123798341</v>
      </c>
      <c r="BT274" s="151">
        <f t="shared" si="638"/>
        <v>0.19316627999563907</v>
      </c>
      <c r="BU274" s="150">
        <f t="shared" si="639"/>
        <v>34.359843908649857</v>
      </c>
      <c r="BV274" s="148">
        <f t="shared" si="495"/>
        <v>30.816415292324397</v>
      </c>
      <c r="BW274" s="158">
        <f t="shared" si="640"/>
        <v>-0.24354388843583263</v>
      </c>
      <c r="BX274" s="159">
        <f t="shared" si="641"/>
        <v>23.311265684378256</v>
      </c>
      <c r="BY274" s="151">
        <f t="shared" si="642"/>
        <v>0.1742503331335884</v>
      </c>
      <c r="BZ274" s="150">
        <f t="shared" si="643"/>
        <v>36.186185922994937</v>
      </c>
      <c r="CA274" s="148">
        <f t="shared" si="500"/>
        <v>32.835634012201702</v>
      </c>
      <c r="CB274" s="158">
        <f t="shared" si="644"/>
        <v>-0.2457941693092858</v>
      </c>
      <c r="CC274" s="159">
        <f t="shared" si="645"/>
        <v>24.764826626428853</v>
      </c>
      <c r="CD274" s="151">
        <f t="shared" si="646"/>
        <v>0.15533438627153778</v>
      </c>
      <c r="CE274" s="150">
        <f t="shared" si="647"/>
        <v>37.936137069323884</v>
      </c>
      <c r="CF274" s="148">
        <f t="shared" si="505"/>
        <v>34.854852732079017</v>
      </c>
      <c r="CG274" s="158">
        <f t="shared" si="648"/>
        <v>-0.24804445018273899</v>
      </c>
      <c r="CH274" s="159">
        <f t="shared" si="649"/>
        <v>26.20929994995014</v>
      </c>
      <c r="CI274" s="151">
        <f t="shared" si="650"/>
        <v>0.13641843940948711</v>
      </c>
      <c r="CJ274" s="150">
        <f t="shared" si="651"/>
        <v>39.60969734763674</v>
      </c>
      <c r="CK274" s="36"/>
      <c r="CL274" s="82">
        <f t="shared" si="652"/>
        <v>0</v>
      </c>
      <c r="CM274" s="36"/>
      <c r="CN274" s="37">
        <v>31.74</v>
      </c>
      <c r="CO274" s="135">
        <f t="shared" si="511"/>
        <v>51987</v>
      </c>
      <c r="CP274" s="147">
        <f t="shared" si="512"/>
        <v>29.964929921299138</v>
      </c>
      <c r="CQ274" s="158">
        <f t="shared" si="653"/>
        <v>-6.568767139352806E-2</v>
      </c>
      <c r="CR274" s="159">
        <f t="shared" si="654"/>
        <v>27.996603451298743</v>
      </c>
      <c r="CS274" s="149">
        <f t="shared" si="655"/>
        <v>0.30135305115944128</v>
      </c>
      <c r="CT274" s="150">
        <f t="shared" si="656"/>
        <v>38.99495298086147</v>
      </c>
      <c r="CU274" s="148">
        <f t="shared" si="517"/>
        <v>31.91035741518181</v>
      </c>
      <c r="CV274" s="158">
        <f t="shared" si="657"/>
        <v>-6.3008510734095163E-2</v>
      </c>
      <c r="CW274" s="159">
        <f t="shared" si="658"/>
        <v>29.899733317458512</v>
      </c>
      <c r="CX274" s="151">
        <f t="shared" si="659"/>
        <v>0.26939897952565273</v>
      </c>
      <c r="CY274" s="150">
        <f t="shared" si="660"/>
        <v>40.506975139130638</v>
      </c>
      <c r="CZ274" s="148">
        <f t="shared" si="522"/>
        <v>33.855784909064475</v>
      </c>
      <c r="DA274" s="158">
        <f t="shared" si="661"/>
        <v>-6.0329350074662273E-2</v>
      </c>
      <c r="DB274" s="159">
        <f t="shared" si="662"/>
        <v>31.813287409233059</v>
      </c>
      <c r="DC274" s="151">
        <f t="shared" si="663"/>
        <v>0.23744490789186423</v>
      </c>
      <c r="DD274" s="150">
        <f t="shared" si="664"/>
        <v>41.894668638404063</v>
      </c>
      <c r="DE274" s="148">
        <f t="shared" si="527"/>
        <v>35.801212402947137</v>
      </c>
      <c r="DF274" s="158">
        <f t="shared" si="665"/>
        <v>-5.765018941522939E-2</v>
      </c>
      <c r="DG274" s="159">
        <f t="shared" si="666"/>
        <v>33.737265726622375</v>
      </c>
      <c r="DH274" s="151">
        <f t="shared" si="667"/>
        <v>0.20549083625807585</v>
      </c>
      <c r="DI274" s="150">
        <f t="shared" si="668"/>
        <v>43.158033478681737</v>
      </c>
      <c r="DJ274" s="148">
        <f t="shared" si="532"/>
        <v>37.746639896829812</v>
      </c>
      <c r="DK274" s="158">
        <f t="shared" si="669"/>
        <v>-5.4971028755796486E-2</v>
      </c>
      <c r="DL274" s="159">
        <f t="shared" si="670"/>
        <v>35.671668269626487</v>
      </c>
      <c r="DM274" s="151">
        <f t="shared" si="671"/>
        <v>0.17353676462428713</v>
      </c>
      <c r="DN274" s="150">
        <f t="shared" si="672"/>
        <v>44.297069659963697</v>
      </c>
      <c r="DO274" s="81"/>
      <c r="DP274" s="80">
        <f t="shared" si="673"/>
        <v>0</v>
      </c>
      <c r="DQ274" s="36"/>
      <c r="DR274">
        <v>40.119999999999997</v>
      </c>
      <c r="DS274" s="135">
        <f t="shared" si="538"/>
        <v>51987</v>
      </c>
      <c r="DT274" s="108">
        <f t="shared" si="539"/>
        <v>-18.085948015541682</v>
      </c>
      <c r="DU274" s="158">
        <f t="shared" si="540"/>
        <v>0</v>
      </c>
      <c r="DV274" s="159">
        <f t="shared" si="541"/>
        <v>-18.085948015541682</v>
      </c>
      <c r="DW274" s="149"/>
      <c r="DX274" s="150"/>
      <c r="DY274" s="24">
        <f t="shared" si="542"/>
        <v>-6.4385327862945534</v>
      </c>
      <c r="DZ274" s="158">
        <f t="shared" si="543"/>
        <v>0</v>
      </c>
      <c r="EA274" s="159">
        <f t="shared" si="544"/>
        <v>-6.4385327862945534</v>
      </c>
      <c r="EB274" s="151"/>
      <c r="EC274" s="150"/>
      <c r="ED274" s="24">
        <f t="shared" si="545"/>
        <v>5.2088824429525777</v>
      </c>
      <c r="EE274" s="158">
        <f t="shared" si="546"/>
        <v>0</v>
      </c>
      <c r="EF274" s="159">
        <f t="shared" si="547"/>
        <v>5.2088824429525777</v>
      </c>
      <c r="EG274" s="151"/>
      <c r="EH274" s="150"/>
      <c r="EI274" s="24">
        <f t="shared" si="548"/>
        <v>16.856297672199705</v>
      </c>
      <c r="EJ274" s="158">
        <f t="shared" si="549"/>
        <v>0</v>
      </c>
      <c r="EK274" s="159">
        <f t="shared" si="550"/>
        <v>16.856297672199705</v>
      </c>
      <c r="EL274" s="151"/>
      <c r="EM274" s="150"/>
      <c r="EN274" s="24">
        <f t="shared" si="551"/>
        <v>28.503712901446839</v>
      </c>
      <c r="EO274" s="158">
        <f t="shared" si="552"/>
        <v>0</v>
      </c>
      <c r="EP274" s="159">
        <f t="shared" si="553"/>
        <v>28.503712901446839</v>
      </c>
      <c r="EQ274" s="151"/>
      <c r="ER274" s="150"/>
      <c r="ES274" s="81"/>
      <c r="ET274" s="80"/>
      <c r="EU274" s="67"/>
      <c r="EV274" s="37"/>
    </row>
    <row r="275" spans="1:152" ht="16" thickBot="1">
      <c r="A275">
        <f t="shared" si="610"/>
        <v>2042</v>
      </c>
      <c r="B275" s="13">
        <v>52018</v>
      </c>
      <c r="C275" s="20">
        <f t="shared" si="608"/>
        <v>3.7544485212784462</v>
      </c>
      <c r="D275" s="147">
        <f t="shared" si="437"/>
        <v>22.168954050783949</v>
      </c>
      <c r="E275" s="160">
        <f t="shared" si="611"/>
        <v>-0.16413566212817271</v>
      </c>
      <c r="F275" s="161">
        <f t="shared" si="612"/>
        <v>18.530238098969491</v>
      </c>
      <c r="G275" s="149">
        <f t="shared" si="613"/>
        <v>0.36152786719023655</v>
      </c>
      <c r="H275" s="82">
        <f t="shared" si="614"/>
        <v>30.183648726602229</v>
      </c>
      <c r="I275" s="148">
        <f t="shared" si="440"/>
        <v>28.926008844986143</v>
      </c>
      <c r="J275" s="160">
        <f t="shared" si="615"/>
        <v>-0.17969792177053986</v>
      </c>
      <c r="K275" s="161">
        <f t="shared" si="616"/>
        <v>23.728065170425879</v>
      </c>
      <c r="L275" s="151">
        <f t="shared" si="617"/>
        <v>0.33386463540255717</v>
      </c>
      <c r="M275" s="150">
        <f t="shared" si="618"/>
        <v>38.583380241668586</v>
      </c>
      <c r="N275" s="148">
        <f t="shared" si="570"/>
        <v>35.68306363918834</v>
      </c>
      <c r="O275" s="160">
        <f t="shared" si="619"/>
        <v>-0.19526018141290702</v>
      </c>
      <c r="P275" s="161">
        <f t="shared" si="620"/>
        <v>28.71558215963212</v>
      </c>
      <c r="Q275" s="151">
        <f t="shared" si="621"/>
        <v>0.30620140361487791</v>
      </c>
      <c r="R275" s="150">
        <f t="shared" si="622"/>
        <v>46.609267810786825</v>
      </c>
      <c r="S275" s="148">
        <f t="shared" si="575"/>
        <v>42.440118433390538</v>
      </c>
      <c r="T275" s="160">
        <f t="shared" si="623"/>
        <v>-0.2108224410552742</v>
      </c>
      <c r="U275" s="161">
        <f t="shared" si="624"/>
        <v>33.492789066588209</v>
      </c>
      <c r="V275" s="151">
        <f t="shared" si="625"/>
        <v>0.27853817182719853</v>
      </c>
      <c r="W275" s="150">
        <f t="shared" si="626"/>
        <v>54.261311433956919</v>
      </c>
      <c r="X275" s="148">
        <f t="shared" si="580"/>
        <v>49.197173227592728</v>
      </c>
      <c r="Y275" s="160">
        <f t="shared" si="627"/>
        <v>-0.22638470069764133</v>
      </c>
      <c r="Z275" s="161">
        <f t="shared" si="628"/>
        <v>38.05968589129413</v>
      </c>
      <c r="AA275" s="151">
        <f t="shared" si="629"/>
        <v>0.25087494003951927</v>
      </c>
      <c r="AB275" s="150">
        <f t="shared" si="630"/>
        <v>61.539511111178889</v>
      </c>
      <c r="AC275" s="144" t="e">
        <v>#REF!</v>
      </c>
      <c r="AD275" s="80" t="e">
        <f t="shared" si="457"/>
        <v>#REF!</v>
      </c>
      <c r="AE275">
        <v>37.19</v>
      </c>
      <c r="AG275" s="135">
        <f t="shared" si="631"/>
        <v>52018</v>
      </c>
      <c r="AH275" s="108">
        <f t="shared" si="459"/>
        <v>29.348111848271646</v>
      </c>
      <c r="AI275" s="158">
        <f t="shared" si="460"/>
        <v>-8.9627525914521403E-2</v>
      </c>
      <c r="AJ275" s="159">
        <f t="shared" si="461"/>
        <v>26.717713193048407</v>
      </c>
      <c r="AK275" s="143">
        <f t="shared" si="462"/>
        <v>0.2337849399712093</v>
      </c>
      <c r="AL275" s="142">
        <f t="shared" si="463"/>
        <v>36.20925841498817</v>
      </c>
      <c r="AM275" s="24">
        <f t="shared" si="464"/>
        <v>31.1607470101502</v>
      </c>
      <c r="AN275" s="158">
        <f t="shared" si="465"/>
        <v>-0.10271818557172759</v>
      </c>
      <c r="AO275" s="159">
        <f t="shared" si="466"/>
        <v>27.959971616207934</v>
      </c>
      <c r="AP275" s="143">
        <f t="shared" si="467"/>
        <v>0.21216560752765729</v>
      </c>
      <c r="AQ275" s="142">
        <f t="shared" si="468"/>
        <v>37.771985830574344</v>
      </c>
      <c r="AR275" s="24">
        <f t="shared" si="469"/>
        <v>32.973382172028749</v>
      </c>
      <c r="AS275" s="158">
        <f t="shared" si="470"/>
        <v>-0.11580884522893374</v>
      </c>
      <c r="AT275" s="159">
        <f t="shared" si="471"/>
        <v>29.154772859393788</v>
      </c>
      <c r="AU275" s="143">
        <f t="shared" si="472"/>
        <v>0.19054627508410527</v>
      </c>
      <c r="AV275" s="142">
        <f t="shared" si="473"/>
        <v>39.25633732183347</v>
      </c>
      <c r="AW275" s="24">
        <f t="shared" si="474"/>
        <v>34.786017333907296</v>
      </c>
      <c r="AX275" s="158">
        <f t="shared" si="475"/>
        <v>-0.12889950488613983</v>
      </c>
      <c r="AY275" s="159">
        <f t="shared" si="476"/>
        <v>30.302116922605965</v>
      </c>
      <c r="AZ275" s="143">
        <f t="shared" si="477"/>
        <v>0.1689269426405533</v>
      </c>
      <c r="BA275" s="142">
        <f t="shared" si="478"/>
        <v>40.662312888765548</v>
      </c>
      <c r="BB275" s="24">
        <f t="shared" si="455"/>
        <v>36.598652495785849</v>
      </c>
      <c r="BC275" s="158">
        <f t="shared" si="479"/>
        <v>-0.14199016454334601</v>
      </c>
      <c r="BD275" s="159">
        <f t="shared" si="480"/>
        <v>31.402003805844476</v>
      </c>
      <c r="BE275" s="143">
        <f t="shared" si="481"/>
        <v>0.14730761019700128</v>
      </c>
      <c r="BF275" s="142">
        <f t="shared" si="482"/>
        <v>41.989912531370578</v>
      </c>
      <c r="BG275" s="155" t="e">
        <v>#REF!</v>
      </c>
      <c r="BH275" s="80" t="e">
        <f t="shared" si="483"/>
        <v>#REF!</v>
      </c>
      <c r="BI275" s="148"/>
      <c r="BJ275" s="156">
        <f t="shared" si="674"/>
        <v>56.994300000000003</v>
      </c>
      <c r="BK275" s="135">
        <f t="shared" si="484"/>
        <v>52018</v>
      </c>
      <c r="BL275" s="147">
        <f t="shared" si="485"/>
        <v>27.08001756408764</v>
      </c>
      <c r="BM275" s="158">
        <f t="shared" si="632"/>
        <v>-0.23937992924671814</v>
      </c>
      <c r="BN275" s="159">
        <f t="shared" si="633"/>
        <v>20.597604875596456</v>
      </c>
      <c r="BO275" s="149">
        <f t="shared" si="634"/>
        <v>0.20925273291676183</v>
      </c>
      <c r="BP275" s="150">
        <f t="shared" si="635"/>
        <v>32.746585246806887</v>
      </c>
      <c r="BQ275" s="148">
        <f t="shared" si="490"/>
        <v>29.122011873779869</v>
      </c>
      <c r="BR275" s="158">
        <f t="shared" si="636"/>
        <v>-0.24165559195406461</v>
      </c>
      <c r="BS275" s="159">
        <f t="shared" si="637"/>
        <v>22.084514855528298</v>
      </c>
      <c r="BT275" s="151">
        <f t="shared" si="638"/>
        <v>0.1901234253907822</v>
      </c>
      <c r="BU275" s="150">
        <f t="shared" si="639"/>
        <v>34.658788525493925</v>
      </c>
      <c r="BV275" s="148">
        <f t="shared" si="495"/>
        <v>31.1640061834721</v>
      </c>
      <c r="BW275" s="158">
        <f t="shared" si="640"/>
        <v>-0.24393125466141108</v>
      </c>
      <c r="BX275" s="159">
        <f t="shared" si="641"/>
        <v>23.562131054861776</v>
      </c>
      <c r="BY275" s="151">
        <f t="shared" si="642"/>
        <v>0.17099411786480251</v>
      </c>
      <c r="BZ275" s="150">
        <f t="shared" si="643"/>
        <v>36.492867929948162</v>
      </c>
      <c r="CA275" s="148">
        <f t="shared" si="500"/>
        <v>33.206000493164325</v>
      </c>
      <c r="CB275" s="158">
        <f t="shared" si="644"/>
        <v>-0.24620691736875755</v>
      </c>
      <c r="CC275" s="159">
        <f t="shared" si="645"/>
        <v>25.030453473596893</v>
      </c>
      <c r="CD275" s="151">
        <f t="shared" si="646"/>
        <v>0.15186481033882293</v>
      </c>
      <c r="CE275" s="150">
        <f t="shared" si="647"/>
        <v>38.248823460169589</v>
      </c>
      <c r="CF275" s="148">
        <f t="shared" si="505"/>
        <v>35.24799480285656</v>
      </c>
      <c r="CG275" s="158">
        <f t="shared" si="648"/>
        <v>-0.24848258007610402</v>
      </c>
      <c r="CH275" s="159">
        <f t="shared" si="649"/>
        <v>26.489482111733658</v>
      </c>
      <c r="CI275" s="151">
        <f t="shared" si="650"/>
        <v>0.13273550281284324</v>
      </c>
      <c r="CJ275" s="150">
        <f t="shared" si="651"/>
        <v>39.926655116158209</v>
      </c>
      <c r="CK275" s="36"/>
      <c r="CL275" s="82">
        <f t="shared" si="652"/>
        <v>0</v>
      </c>
      <c r="CM275" s="36"/>
      <c r="CN275" s="37">
        <v>32.74</v>
      </c>
      <c r="CO275" s="135">
        <f t="shared" si="511"/>
        <v>52018</v>
      </c>
      <c r="CP275" s="147">
        <f t="shared" si="512"/>
        <v>30.302916562370822</v>
      </c>
      <c r="CQ275" s="158">
        <f t="shared" si="653"/>
        <v>-6.5222210452413318E-2</v>
      </c>
      <c r="CR275" s="159">
        <f t="shared" si="654"/>
        <v>28.326493361017953</v>
      </c>
      <c r="CS275" s="149">
        <f t="shared" si="655"/>
        <v>0.29580154673482068</v>
      </c>
      <c r="CT275" s="150">
        <f t="shared" si="656"/>
        <v>39.266566152096324</v>
      </c>
      <c r="CU275" s="148">
        <f t="shared" si="517"/>
        <v>32.270287324795518</v>
      </c>
      <c r="CV275" s="158">
        <f t="shared" si="657"/>
        <v>-6.2512830449416079E-2</v>
      </c>
      <c r="CW275" s="159">
        <f t="shared" si="658"/>
        <v>30.252980324706638</v>
      </c>
      <c r="CX275" s="151">
        <f t="shared" si="659"/>
        <v>0.26348705212095391</v>
      </c>
      <c r="CY275" s="150">
        <f t="shared" si="660"/>
        <v>40.773090203102072</v>
      </c>
      <c r="CZ275" s="148">
        <f t="shared" si="522"/>
        <v>34.237658087220204</v>
      </c>
      <c r="DA275" s="158">
        <f t="shared" si="661"/>
        <v>-5.9803450446418847E-2</v>
      </c>
      <c r="DB275" s="159">
        <f t="shared" si="662"/>
        <v>32.190127998399696</v>
      </c>
      <c r="DC275" s="151">
        <f t="shared" si="663"/>
        <v>0.23117255750708721</v>
      </c>
      <c r="DD275" s="150">
        <f t="shared" si="664"/>
        <v>42.152465070296103</v>
      </c>
      <c r="DE275" s="148">
        <f t="shared" si="527"/>
        <v>36.20502884964489</v>
      </c>
      <c r="DF275" s="158">
        <f t="shared" si="665"/>
        <v>-5.7094070443421623E-2</v>
      </c>
      <c r="DG275" s="159">
        <f t="shared" si="666"/>
        <v>34.137936382097152</v>
      </c>
      <c r="DH275" s="151">
        <f t="shared" si="667"/>
        <v>0.19885806289322061</v>
      </c>
      <c r="DI275" s="150">
        <f t="shared" si="668"/>
        <v>43.404690753678437</v>
      </c>
      <c r="DJ275" s="148">
        <f t="shared" si="532"/>
        <v>38.172399612069576</v>
      </c>
      <c r="DK275" s="158">
        <f t="shared" si="669"/>
        <v>-5.4384690440424391E-2</v>
      </c>
      <c r="DL275" s="159">
        <f t="shared" si="670"/>
        <v>36.096405475798996</v>
      </c>
      <c r="DM275" s="151">
        <f t="shared" si="671"/>
        <v>0.16654356827935402</v>
      </c>
      <c r="DN275" s="150">
        <f t="shared" si="672"/>
        <v>44.529767253249076</v>
      </c>
      <c r="DO275" s="81"/>
      <c r="DP275" s="80">
        <f t="shared" si="673"/>
        <v>0</v>
      </c>
      <c r="DQ275" s="36"/>
      <c r="DR275">
        <v>41.12</v>
      </c>
      <c r="DS275" s="135">
        <f t="shared" si="538"/>
        <v>52018</v>
      </c>
      <c r="DT275" s="108">
        <f t="shared" si="539"/>
        <v>-18.289946784650269</v>
      </c>
      <c r="DU275" s="158">
        <f t="shared" si="540"/>
        <v>0</v>
      </c>
      <c r="DV275" s="159">
        <f t="shared" si="541"/>
        <v>-18.289946784650269</v>
      </c>
      <c r="DW275" s="149"/>
      <c r="DX275" s="150"/>
      <c r="DY275" s="24">
        <f t="shared" si="542"/>
        <v>-6.5111556182379315</v>
      </c>
      <c r="DZ275" s="158">
        <f t="shared" si="543"/>
        <v>0</v>
      </c>
      <c r="EA275" s="159">
        <f t="shared" si="544"/>
        <v>-6.5111556182379315</v>
      </c>
      <c r="EB275" s="151"/>
      <c r="EC275" s="150"/>
      <c r="ED275" s="24">
        <f t="shared" si="545"/>
        <v>5.2676355481744057</v>
      </c>
      <c r="EE275" s="158">
        <f t="shared" si="546"/>
        <v>0</v>
      </c>
      <c r="EF275" s="159">
        <f t="shared" si="547"/>
        <v>5.2676355481744057</v>
      </c>
      <c r="EG275" s="151"/>
      <c r="EH275" s="150"/>
      <c r="EI275" s="24">
        <f t="shared" si="548"/>
        <v>17.046426714586744</v>
      </c>
      <c r="EJ275" s="158">
        <f t="shared" si="549"/>
        <v>0</v>
      </c>
      <c r="EK275" s="159">
        <f t="shared" si="550"/>
        <v>17.046426714586744</v>
      </c>
      <c r="EL275" s="151"/>
      <c r="EM275" s="150"/>
      <c r="EN275" s="24">
        <f t="shared" si="551"/>
        <v>28.82521788099908</v>
      </c>
      <c r="EO275" s="158">
        <f t="shared" si="552"/>
        <v>0</v>
      </c>
      <c r="EP275" s="159">
        <f t="shared" si="553"/>
        <v>28.82521788099908</v>
      </c>
      <c r="EQ275" s="151"/>
      <c r="ER275" s="150"/>
      <c r="ES275" s="81"/>
      <c r="ET275" s="80"/>
      <c r="EU275" s="67"/>
      <c r="EV275" s="37"/>
    </row>
    <row r="276" spans="1:152" ht="16" thickBot="1">
      <c r="A276">
        <f t="shared" si="610"/>
        <v>2042</v>
      </c>
      <c r="B276" s="13">
        <v>52048</v>
      </c>
      <c r="C276" s="20">
        <f t="shared" si="608"/>
        <v>3.8023063736848006</v>
      </c>
      <c r="D276" s="147">
        <f t="shared" si="437"/>
        <v>22.451541100507139</v>
      </c>
      <c r="E276" s="160">
        <f t="shared" si="611"/>
        <v>-0.16478649199019132</v>
      </c>
      <c r="F276" s="161">
        <f t="shared" si="612"/>
        <v>18.751830402780968</v>
      </c>
      <c r="G276" s="149">
        <f t="shared" si="613"/>
        <v>0.36037096210439989</v>
      </c>
      <c r="H276" s="82">
        <f t="shared" si="614"/>
        <v>30.542424567623371</v>
      </c>
      <c r="I276" s="148">
        <f t="shared" si="440"/>
        <v>29.294727886987246</v>
      </c>
      <c r="J276" s="160">
        <f t="shared" si="615"/>
        <v>-0.18054712332972059</v>
      </c>
      <c r="K276" s="161">
        <f t="shared" si="616"/>
        <v>24.005649038264757</v>
      </c>
      <c r="L276" s="151">
        <f t="shared" si="617"/>
        <v>0.33235510785926137</v>
      </c>
      <c r="M276" s="150">
        <f t="shared" si="618"/>
        <v>39.030980333574604</v>
      </c>
      <c r="N276" s="148">
        <f t="shared" si="570"/>
        <v>36.137914673467357</v>
      </c>
      <c r="O276" s="160">
        <f t="shared" si="619"/>
        <v>-0.19630775466924985</v>
      </c>
      <c r="P276" s="161">
        <f t="shared" si="620"/>
        <v>29.043761785490041</v>
      </c>
      <c r="Q276" s="151">
        <f t="shared" si="621"/>
        <v>0.30433925361412273</v>
      </c>
      <c r="R276" s="150">
        <f t="shared" si="622"/>
        <v>47.136100652361264</v>
      </c>
      <c r="S276" s="148">
        <f t="shared" si="575"/>
        <v>42.981101459947467</v>
      </c>
      <c r="T276" s="160">
        <f t="shared" si="623"/>
        <v>-0.21206838600877914</v>
      </c>
      <c r="U276" s="161">
        <f t="shared" si="624"/>
        <v>33.866168644456828</v>
      </c>
      <c r="V276" s="151">
        <f t="shared" si="625"/>
        <v>0.27632339936898415</v>
      </c>
      <c r="W276" s="150">
        <f t="shared" si="626"/>
        <v>54.85778552398336</v>
      </c>
      <c r="X276" s="148">
        <f t="shared" si="580"/>
        <v>49.824288246427571</v>
      </c>
      <c r="Y276" s="160">
        <f t="shared" si="627"/>
        <v>-0.22782901734830838</v>
      </c>
      <c r="Z276" s="161">
        <f t="shared" si="628"/>
        <v>38.472869615165102</v>
      </c>
      <c r="AA276" s="151">
        <f t="shared" si="629"/>
        <v>0.24830754512384556</v>
      </c>
      <c r="AB276" s="150">
        <f t="shared" si="630"/>
        <v>62.196034948440875</v>
      </c>
      <c r="AC276" s="144" t="e">
        <v>#REF!</v>
      </c>
      <c r="AD276" s="80" t="e">
        <f t="shared" si="457"/>
        <v>#REF!</v>
      </c>
      <c r="AE276">
        <v>34.22</v>
      </c>
      <c r="AG276" s="135">
        <f t="shared" si="631"/>
        <v>52048</v>
      </c>
      <c r="AH276" s="108">
        <f t="shared" si="459"/>
        <v>29.72221142568748</v>
      </c>
      <c r="AI276" s="158">
        <f t="shared" si="460"/>
        <v>-9.2329233543750014E-2</v>
      </c>
      <c r="AJ276" s="159">
        <f t="shared" si="461"/>
        <v>26.977982425528467</v>
      </c>
      <c r="AK276" s="143">
        <f t="shared" si="462"/>
        <v>0.22932304752796479</v>
      </c>
      <c r="AL276" s="142">
        <f t="shared" si="463"/>
        <v>36.53819952909663</v>
      </c>
      <c r="AM276" s="24">
        <f t="shared" si="464"/>
        <v>31.557952198297436</v>
      </c>
      <c r="AN276" s="158">
        <f t="shared" si="465"/>
        <v>-0.1055867594808441</v>
      </c>
      <c r="AO276" s="159">
        <f t="shared" si="466"/>
        <v>28.225850289827829</v>
      </c>
      <c r="AP276" s="143">
        <f t="shared" si="467"/>
        <v>0.20742813404625404</v>
      </c>
      <c r="AQ276" s="142">
        <f t="shared" si="468"/>
        <v>38.103959337111156</v>
      </c>
      <c r="AR276" s="24">
        <f t="shared" si="469"/>
        <v>33.393692970907388</v>
      </c>
      <c r="AS276" s="158">
        <f t="shared" si="470"/>
        <v>-0.11884428541793816</v>
      </c>
      <c r="AT276" s="159">
        <f t="shared" si="471"/>
        <v>29.425043392313878</v>
      </c>
      <c r="AU276" s="143">
        <f t="shared" si="472"/>
        <v>0.1855332205645433</v>
      </c>
      <c r="AV276" s="142">
        <f t="shared" si="473"/>
        <v>39.589332374343385</v>
      </c>
      <c r="AW276" s="24">
        <f t="shared" si="474"/>
        <v>35.22943374351734</v>
      </c>
      <c r="AX276" s="158">
        <f t="shared" si="475"/>
        <v>-0.13210181135503218</v>
      </c>
      <c r="AY276" s="159">
        <f t="shared" si="476"/>
        <v>30.575561732986607</v>
      </c>
      <c r="AZ276" s="143">
        <f t="shared" si="477"/>
        <v>0.16363830708283256</v>
      </c>
      <c r="BA276" s="142">
        <f t="shared" si="478"/>
        <v>40.994318640793338</v>
      </c>
      <c r="BB276" s="24">
        <f t="shared" si="455"/>
        <v>37.065174516127293</v>
      </c>
      <c r="BC276" s="158">
        <f t="shared" si="479"/>
        <v>-0.14535933729212624</v>
      </c>
      <c r="BD276" s="159">
        <f t="shared" si="480"/>
        <v>31.677405311846023</v>
      </c>
      <c r="BE276" s="143">
        <f t="shared" si="481"/>
        <v>0.14174339360112187</v>
      </c>
      <c r="BF276" s="142">
        <f t="shared" si="482"/>
        <v>42.318918136460994</v>
      </c>
      <c r="BG276" s="155" t="e">
        <v>#REF!</v>
      </c>
      <c r="BH276" s="80" t="e">
        <f t="shared" si="483"/>
        <v>#REF!</v>
      </c>
      <c r="BI276" s="148"/>
      <c r="BJ276" s="156">
        <f t="shared" si="674"/>
        <v>61.256500000000003</v>
      </c>
      <c r="BK276" s="135">
        <f t="shared" si="484"/>
        <v>52048</v>
      </c>
      <c r="BL276" s="147">
        <f t="shared" si="485"/>
        <v>27.425205805822351</v>
      </c>
      <c r="BM276" s="158">
        <f t="shared" si="632"/>
        <v>-0.23976461788419459</v>
      </c>
      <c r="BN276" s="159">
        <f t="shared" si="633"/>
        <v>20.84961181539396</v>
      </c>
      <c r="BO276" s="149">
        <f t="shared" si="634"/>
        <v>0.20601902555570129</v>
      </c>
      <c r="BP276" s="150">
        <f t="shared" si="635"/>
        <v>33.075319981602433</v>
      </c>
      <c r="BQ276" s="148">
        <f t="shared" si="490"/>
        <v>29.493229361017349</v>
      </c>
      <c r="BR276" s="158">
        <f t="shared" si="636"/>
        <v>-0.24206928840170483</v>
      </c>
      <c r="BS276" s="159">
        <f t="shared" si="637"/>
        <v>22.353824316927611</v>
      </c>
      <c r="BT276" s="151">
        <f t="shared" si="638"/>
        <v>0.18664587727094561</v>
      </c>
      <c r="BU276" s="150">
        <f t="shared" si="639"/>
        <v>34.998019028657644</v>
      </c>
      <c r="BV276" s="148">
        <f t="shared" si="495"/>
        <v>31.561252916212347</v>
      </c>
      <c r="BW276" s="158">
        <f t="shared" si="640"/>
        <v>-0.24437395891921504</v>
      </c>
      <c r="BX276" s="159">
        <f t="shared" si="641"/>
        <v>23.848504592626913</v>
      </c>
      <c r="BY276" s="151">
        <f t="shared" si="642"/>
        <v>0.16727272898618994</v>
      </c>
      <c r="BZ276" s="150">
        <f t="shared" si="643"/>
        <v>36.840589821730532</v>
      </c>
      <c r="CA276" s="148">
        <f t="shared" si="500"/>
        <v>33.629276471407344</v>
      </c>
      <c r="CB276" s="158">
        <f t="shared" si="644"/>
        <v>-0.24667862943672525</v>
      </c>
      <c r="CC276" s="159">
        <f t="shared" si="645"/>
        <v>25.33365264249187</v>
      </c>
      <c r="CD276" s="151">
        <f t="shared" si="646"/>
        <v>0.14789958070143427</v>
      </c>
      <c r="CE276" s="150">
        <f t="shared" si="647"/>
        <v>38.603032360821096</v>
      </c>
      <c r="CF276" s="148">
        <f t="shared" si="505"/>
        <v>35.697300026602349</v>
      </c>
      <c r="CG276" s="158">
        <f t="shared" si="648"/>
        <v>-0.24898329995423549</v>
      </c>
      <c r="CH276" s="159">
        <f t="shared" si="649"/>
        <v>26.809268466522475</v>
      </c>
      <c r="CI276" s="151">
        <f t="shared" si="650"/>
        <v>0.12852643241667855</v>
      </c>
      <c r="CJ276" s="150">
        <f t="shared" si="651"/>
        <v>40.285346645929359</v>
      </c>
      <c r="CK276" s="36"/>
      <c r="CL276" s="82">
        <f t="shared" si="652"/>
        <v>0</v>
      </c>
      <c r="CM276" s="36"/>
      <c r="CN276" s="37">
        <v>33.74</v>
      </c>
      <c r="CO276" s="135">
        <f t="shared" si="511"/>
        <v>52048</v>
      </c>
      <c r="CP276" s="147">
        <f t="shared" si="512"/>
        <v>30.689187009309908</v>
      </c>
      <c r="CQ276" s="158">
        <f t="shared" si="653"/>
        <v>-6.4690255091139293E-2</v>
      </c>
      <c r="CR276" s="159">
        <f t="shared" si="654"/>
        <v>28.703895673137975</v>
      </c>
      <c r="CS276" s="149">
        <f t="shared" si="655"/>
        <v>0.28945697024953976</v>
      </c>
      <c r="CT276" s="150">
        <f t="shared" si="656"/>
        <v>39.572386100446288</v>
      </c>
      <c r="CU276" s="148">
        <f t="shared" si="517"/>
        <v>32.681635792925483</v>
      </c>
      <c r="CV276" s="158">
        <f t="shared" si="657"/>
        <v>-6.1946338695497101E-2</v>
      </c>
      <c r="CW276" s="159">
        <f t="shared" si="658"/>
        <v>30.657128112974039</v>
      </c>
      <c r="CX276" s="151">
        <f t="shared" si="659"/>
        <v>0.25673056365844071</v>
      </c>
      <c r="CY276" s="150">
        <f t="shared" si="660"/>
        <v>41.072010571323112</v>
      </c>
      <c r="CZ276" s="148">
        <f t="shared" si="522"/>
        <v>34.674084576541048</v>
      </c>
      <c r="DA276" s="158">
        <f t="shared" si="661"/>
        <v>-5.9202422299854916E-2</v>
      </c>
      <c r="DB276" s="159">
        <f t="shared" si="662"/>
        <v>32.621294778579781</v>
      </c>
      <c r="DC276" s="151">
        <f t="shared" si="663"/>
        <v>0.224004157067342</v>
      </c>
      <c r="DD276" s="150">
        <f t="shared" si="664"/>
        <v>42.441223664190851</v>
      </c>
      <c r="DE276" s="148">
        <f t="shared" si="527"/>
        <v>36.66653336015662</v>
      </c>
      <c r="DF276" s="158">
        <f t="shared" si="665"/>
        <v>-5.6458505904212718E-2</v>
      </c>
      <c r="DG276" s="159">
        <f t="shared" si="666"/>
        <v>34.596395669955207</v>
      </c>
      <c r="DH276" s="151">
        <f t="shared" si="667"/>
        <v>0.19127775047624307</v>
      </c>
      <c r="DI276" s="150">
        <f t="shared" si="668"/>
        <v>43.680025379049503</v>
      </c>
      <c r="DJ276" s="148">
        <f t="shared" si="532"/>
        <v>38.658982143772192</v>
      </c>
      <c r="DK276" s="158">
        <f t="shared" si="669"/>
        <v>-5.3714589508570526E-2</v>
      </c>
      <c r="DL276" s="159">
        <f t="shared" si="670"/>
        <v>36.582430787100307</v>
      </c>
      <c r="DM276" s="151">
        <f t="shared" si="671"/>
        <v>0.15855134388514414</v>
      </c>
      <c r="DN276" s="150">
        <f t="shared" si="672"/>
        <v>44.788415715899056</v>
      </c>
      <c r="DO276" s="81"/>
      <c r="DP276" s="80">
        <f t="shared" si="673"/>
        <v>0</v>
      </c>
      <c r="DQ276" s="36"/>
      <c r="DR276">
        <v>42.12</v>
      </c>
      <c r="DS276" s="135">
        <f t="shared" si="538"/>
        <v>52048</v>
      </c>
      <c r="DT276" s="108">
        <f t="shared" si="539"/>
        <v>-18.52308823506009</v>
      </c>
      <c r="DU276" s="158">
        <f t="shared" si="540"/>
        <v>0</v>
      </c>
      <c r="DV276" s="159">
        <f t="shared" si="541"/>
        <v>-18.52308823506009</v>
      </c>
      <c r="DW276" s="149"/>
      <c r="DX276" s="150"/>
      <c r="DY276" s="24">
        <f t="shared" si="542"/>
        <v>-6.5941531404589391</v>
      </c>
      <c r="DZ276" s="158">
        <f t="shared" si="543"/>
        <v>0</v>
      </c>
      <c r="EA276" s="159">
        <f t="shared" si="544"/>
        <v>-6.5941531404589391</v>
      </c>
      <c r="EB276" s="151"/>
      <c r="EC276" s="150"/>
      <c r="ED276" s="24">
        <f t="shared" si="545"/>
        <v>5.3347819541422137</v>
      </c>
      <c r="EE276" s="158">
        <f t="shared" si="546"/>
        <v>0</v>
      </c>
      <c r="EF276" s="159">
        <f t="shared" si="547"/>
        <v>5.3347819541422137</v>
      </c>
      <c r="EG276" s="151"/>
      <c r="EH276" s="150"/>
      <c r="EI276" s="24">
        <f t="shared" si="548"/>
        <v>17.263717048743366</v>
      </c>
      <c r="EJ276" s="158">
        <f t="shared" si="549"/>
        <v>0</v>
      </c>
      <c r="EK276" s="159">
        <f t="shared" si="550"/>
        <v>17.263717048743366</v>
      </c>
      <c r="EL276" s="151"/>
      <c r="EM276" s="150"/>
      <c r="EN276" s="24">
        <f t="shared" si="551"/>
        <v>29.192652143344517</v>
      </c>
      <c r="EO276" s="158">
        <f t="shared" si="552"/>
        <v>0</v>
      </c>
      <c r="EP276" s="159">
        <f t="shared" si="553"/>
        <v>29.192652143344517</v>
      </c>
      <c r="EQ276" s="151"/>
      <c r="ER276" s="150"/>
      <c r="ES276" s="81"/>
      <c r="ET276" s="80"/>
      <c r="EU276" s="67"/>
      <c r="EV276" s="37"/>
    </row>
    <row r="277" spans="1:152" ht="16" thickBot="1">
      <c r="A277">
        <f t="shared" si="610"/>
        <v>2042</v>
      </c>
      <c r="B277" s="13">
        <v>52079</v>
      </c>
      <c r="C277" s="20">
        <f t="shared" si="608"/>
        <v>3.8501642260911537</v>
      </c>
      <c r="D277" s="147">
        <f t="shared" si="437"/>
        <v>22.734128150230323</v>
      </c>
      <c r="E277" s="160">
        <f t="shared" si="611"/>
        <v>-0.16543732185220991</v>
      </c>
      <c r="F277" s="161">
        <f t="shared" si="612"/>
        <v>18.973054874411282</v>
      </c>
      <c r="G277" s="149">
        <f t="shared" si="613"/>
        <v>0.35921405701856335</v>
      </c>
      <c r="H277" s="82">
        <f t="shared" si="614"/>
        <v>30.900546555854483</v>
      </c>
      <c r="I277" s="148">
        <f t="shared" si="440"/>
        <v>29.663446928988339</v>
      </c>
      <c r="J277" s="160">
        <f t="shared" si="615"/>
        <v>-0.18139632488890128</v>
      </c>
      <c r="K277" s="161">
        <f t="shared" si="616"/>
        <v>24.282606672532889</v>
      </c>
      <c r="L277" s="151">
        <f t="shared" si="617"/>
        <v>0.3308455803159655</v>
      </c>
      <c r="M277" s="150">
        <f t="shared" si="618"/>
        <v>39.47746724238133</v>
      </c>
      <c r="N277" s="148">
        <f t="shared" si="570"/>
        <v>36.592765707746359</v>
      </c>
      <c r="O277" s="160">
        <f t="shared" si="619"/>
        <v>-0.19735532792559266</v>
      </c>
      <c r="P277" s="161">
        <f t="shared" si="620"/>
        <v>29.370988431789694</v>
      </c>
      <c r="Q277" s="151">
        <f t="shared" si="621"/>
        <v>0.30247710361336766</v>
      </c>
      <c r="R277" s="150">
        <f t="shared" si="622"/>
        <v>47.661239492228049</v>
      </c>
      <c r="S277" s="148">
        <f t="shared" si="575"/>
        <v>43.522084486504383</v>
      </c>
      <c r="T277" s="160">
        <f t="shared" si="623"/>
        <v>-0.21331433096228403</v>
      </c>
      <c r="U277" s="161">
        <f t="shared" si="624"/>
        <v>34.238200152181697</v>
      </c>
      <c r="V277" s="151">
        <f t="shared" si="625"/>
        <v>0.27410862691076976</v>
      </c>
      <c r="W277" s="150">
        <f t="shared" si="626"/>
        <v>55.45186330539461</v>
      </c>
      <c r="X277" s="148">
        <f t="shared" si="580"/>
        <v>50.4514032652624</v>
      </c>
      <c r="Y277" s="160">
        <f t="shared" si="627"/>
        <v>-0.2292733339989754</v>
      </c>
      <c r="Z277" s="161">
        <f t="shared" si="628"/>
        <v>38.884241833708892</v>
      </c>
      <c r="AA277" s="151">
        <f t="shared" si="629"/>
        <v>0.24574015020817194</v>
      </c>
      <c r="AB277" s="150">
        <f t="shared" si="630"/>
        <v>62.849338681881036</v>
      </c>
      <c r="AC277" s="144" t="e">
        <v>#REF!</v>
      </c>
      <c r="AD277" s="80" t="e">
        <f t="shared" si="457"/>
        <v>#REF!</v>
      </c>
      <c r="AE277">
        <v>49.54</v>
      </c>
      <c r="AG277" s="135">
        <f t="shared" si="631"/>
        <v>52079</v>
      </c>
      <c r="AH277" s="108">
        <f t="shared" si="459"/>
        <v>30.096311003103299</v>
      </c>
      <c r="AI277" s="158">
        <f t="shared" si="460"/>
        <v>-9.5030941172978542E-2</v>
      </c>
      <c r="AJ277" s="159">
        <f t="shared" si="461"/>
        <v>27.236230242643725</v>
      </c>
      <c r="AK277" s="143">
        <f t="shared" si="462"/>
        <v>0.22486115508472043</v>
      </c>
      <c r="AL277" s="142">
        <f t="shared" si="463"/>
        <v>36.86380225905009</v>
      </c>
      <c r="AM277" s="24">
        <f t="shared" si="464"/>
        <v>31.955157386444661</v>
      </c>
      <c r="AN277" s="158">
        <f t="shared" si="465"/>
        <v>-0.10845533338996054</v>
      </c>
      <c r="AO277" s="159">
        <f t="shared" si="466"/>
        <v>28.489450138569147</v>
      </c>
      <c r="AP277" s="143">
        <f t="shared" si="467"/>
        <v>0.20269066056485091</v>
      </c>
      <c r="AQ277" s="142">
        <f t="shared" si="468"/>
        <v>38.4321693455569</v>
      </c>
      <c r="AR277" s="24">
        <f t="shared" si="469"/>
        <v>33.814003769786012</v>
      </c>
      <c r="AS277" s="158">
        <f t="shared" si="470"/>
        <v>-0.12187972560694248</v>
      </c>
      <c r="AT277" s="159">
        <f t="shared" si="471"/>
        <v>29.692762268652373</v>
      </c>
      <c r="AU277" s="143">
        <f t="shared" si="472"/>
        <v>0.1805201660449815</v>
      </c>
      <c r="AV277" s="142">
        <f t="shared" si="473"/>
        <v>39.918113344953419</v>
      </c>
      <c r="AW277" s="24">
        <f t="shared" si="474"/>
        <v>35.672850153127371</v>
      </c>
      <c r="AX277" s="158">
        <f t="shared" si="475"/>
        <v>-0.13530411782392443</v>
      </c>
      <c r="AY277" s="159">
        <f t="shared" si="476"/>
        <v>30.846166632893421</v>
      </c>
      <c r="AZ277" s="143">
        <f t="shared" si="477"/>
        <v>0.15834967152511203</v>
      </c>
      <c r="BA277" s="142">
        <f t="shared" si="478"/>
        <v>41.32163425723963</v>
      </c>
      <c r="BB277" s="24">
        <f t="shared" si="455"/>
        <v>37.531696536468729</v>
      </c>
      <c r="BC277" s="158">
        <f t="shared" si="479"/>
        <v>-0.14872851004090643</v>
      </c>
      <c r="BD277" s="159">
        <f t="shared" si="480"/>
        <v>31.949663231292288</v>
      </c>
      <c r="BE277" s="143">
        <f t="shared" si="481"/>
        <v>0.13617917700524251</v>
      </c>
      <c r="BF277" s="142">
        <f t="shared" si="482"/>
        <v>42.642732082415549</v>
      </c>
      <c r="BG277" s="155" t="e">
        <v>#REF!</v>
      </c>
      <c r="BH277" s="80" t="e">
        <f t="shared" si="483"/>
        <v>#REF!</v>
      </c>
      <c r="BI277" s="148"/>
      <c r="BJ277" s="156">
        <f t="shared" si="674"/>
        <v>89.354699999999994</v>
      </c>
      <c r="BK277" s="135">
        <f t="shared" si="484"/>
        <v>52079</v>
      </c>
      <c r="BL277" s="147">
        <f t="shared" si="485"/>
        <v>27.770394047557051</v>
      </c>
      <c r="BM277" s="158">
        <f t="shared" si="632"/>
        <v>-0.24014930652167105</v>
      </c>
      <c r="BN277" s="159">
        <f t="shared" si="633"/>
        <v>21.101353175202682</v>
      </c>
      <c r="BO277" s="149">
        <f t="shared" si="634"/>
        <v>0.20278531819464085</v>
      </c>
      <c r="BP277" s="150">
        <f t="shared" si="635"/>
        <v>33.401822240881465</v>
      </c>
      <c r="BQ277" s="148">
        <f t="shared" si="490"/>
        <v>29.864446848254818</v>
      </c>
      <c r="BR277" s="158">
        <f t="shared" si="636"/>
        <v>-0.24248298484934502</v>
      </c>
      <c r="BS277" s="159">
        <f t="shared" si="637"/>
        <v>22.622826635615375</v>
      </c>
      <c r="BT277" s="151">
        <f t="shared" si="638"/>
        <v>0.18316832915110914</v>
      </c>
      <c r="BU277" s="150">
        <f t="shared" si="639"/>
        <v>35.334667678471767</v>
      </c>
      <c r="BV277" s="148">
        <f t="shared" si="495"/>
        <v>31.958499648952586</v>
      </c>
      <c r="BW277" s="158">
        <f t="shared" si="640"/>
        <v>-0.244816663177019</v>
      </c>
      <c r="BX277" s="159">
        <f t="shared" si="641"/>
        <v>24.13452640475208</v>
      </c>
      <c r="BY277" s="151">
        <f t="shared" si="642"/>
        <v>0.16355134010757744</v>
      </c>
      <c r="BZ277" s="150">
        <f t="shared" si="643"/>
        <v>37.185355094366322</v>
      </c>
      <c r="CA277" s="148">
        <f t="shared" si="500"/>
        <v>34.052552449650349</v>
      </c>
      <c r="CB277" s="158">
        <f t="shared" si="644"/>
        <v>-0.24715034150469295</v>
      </c>
      <c r="CC277" s="159">
        <f t="shared" si="645"/>
        <v>25.636452482612796</v>
      </c>
      <c r="CD277" s="151">
        <f t="shared" si="646"/>
        <v>0.14393435106404578</v>
      </c>
      <c r="CE277" s="150">
        <f t="shared" si="647"/>
        <v>38.953884488565159</v>
      </c>
      <c r="CF277" s="148">
        <f t="shared" si="505"/>
        <v>36.146605250348124</v>
      </c>
      <c r="CG277" s="158">
        <f t="shared" si="648"/>
        <v>-0.24948401983236693</v>
      </c>
      <c r="CH277" s="159">
        <f t="shared" si="649"/>
        <v>27.128604869197535</v>
      </c>
      <c r="CI277" s="151">
        <f t="shared" si="650"/>
        <v>0.12431736202051402</v>
      </c>
      <c r="CJ277" s="150">
        <f t="shared" si="651"/>
        <v>40.640255861068262</v>
      </c>
      <c r="CK277" s="36"/>
      <c r="CL277" s="82">
        <f t="shared" si="652"/>
        <v>0</v>
      </c>
      <c r="CM277" s="36"/>
      <c r="CN277" s="37">
        <v>34.74</v>
      </c>
      <c r="CO277" s="135">
        <f t="shared" si="511"/>
        <v>52079</v>
      </c>
      <c r="CP277" s="147">
        <f t="shared" si="512"/>
        <v>31.075457456248984</v>
      </c>
      <c r="CQ277" s="158">
        <f t="shared" si="653"/>
        <v>-6.4158299729865295E-2</v>
      </c>
      <c r="CR277" s="159">
        <f t="shared" si="654"/>
        <v>29.081708942528284</v>
      </c>
      <c r="CS277" s="149">
        <f t="shared" si="655"/>
        <v>0.2831123937642589</v>
      </c>
      <c r="CT277" s="150">
        <f t="shared" si="656"/>
        <v>39.873304604007025</v>
      </c>
      <c r="CU277" s="148">
        <f t="shared" si="517"/>
        <v>33.092984261055442</v>
      </c>
      <c r="CV277" s="158">
        <f t="shared" si="657"/>
        <v>-6.1379846941578137E-2</v>
      </c>
      <c r="CW277" s="159">
        <f t="shared" si="658"/>
        <v>31.061741952271802</v>
      </c>
      <c r="CX277" s="151">
        <f t="shared" si="659"/>
        <v>0.24997407519592774</v>
      </c>
      <c r="CY277" s="150">
        <f t="shared" si="660"/>
        <v>41.365372397186164</v>
      </c>
      <c r="CZ277" s="148">
        <f t="shared" si="522"/>
        <v>35.110511065861893</v>
      </c>
      <c r="DA277" s="158">
        <f t="shared" si="661"/>
        <v>-5.8601394153290985E-2</v>
      </c>
      <c r="DB277" s="159">
        <f t="shared" si="662"/>
        <v>33.052986167967831</v>
      </c>
      <c r="DC277" s="151">
        <f t="shared" si="663"/>
        <v>0.21683575662759669</v>
      </c>
      <c r="DD277" s="150">
        <f t="shared" si="664"/>
        <v>42.723725298409661</v>
      </c>
      <c r="DE277" s="148">
        <f t="shared" si="527"/>
        <v>37.128037870668336</v>
      </c>
      <c r="DF277" s="158">
        <f t="shared" si="665"/>
        <v>-5.5822941365003841E-2</v>
      </c>
      <c r="DG277" s="159">
        <f t="shared" si="666"/>
        <v>35.055441589616372</v>
      </c>
      <c r="DH277" s="151">
        <f t="shared" si="667"/>
        <v>0.18369743805926575</v>
      </c>
      <c r="DI277" s="150">
        <f t="shared" si="668"/>
        <v>43.948363307677504</v>
      </c>
      <c r="DJ277" s="148">
        <f t="shared" si="532"/>
        <v>39.145564675474795</v>
      </c>
      <c r="DK277" s="158">
        <f t="shared" si="669"/>
        <v>-5.3044488576716675E-2</v>
      </c>
      <c r="DL277" s="159">
        <f t="shared" si="670"/>
        <v>37.069108217217448</v>
      </c>
      <c r="DM277" s="151">
        <f t="shared" si="671"/>
        <v>0.15055911949093448</v>
      </c>
      <c r="DN277" s="150">
        <f t="shared" si="672"/>
        <v>45.039286424989704</v>
      </c>
      <c r="DO277" s="81"/>
      <c r="DP277" s="80">
        <f t="shared" si="673"/>
        <v>0</v>
      </c>
      <c r="DQ277" s="36"/>
      <c r="DR277">
        <v>43.12</v>
      </c>
      <c r="DS277" s="135">
        <f t="shared" si="538"/>
        <v>52079</v>
      </c>
      <c r="DT277" s="108">
        <f t="shared" si="539"/>
        <v>-18.756229685469904</v>
      </c>
      <c r="DU277" s="158">
        <f t="shared" si="540"/>
        <v>0</v>
      </c>
      <c r="DV277" s="159">
        <f t="shared" si="541"/>
        <v>-18.756229685469904</v>
      </c>
      <c r="DW277" s="149"/>
      <c r="DX277" s="150"/>
      <c r="DY277" s="24">
        <f t="shared" si="542"/>
        <v>-6.6771506626799439</v>
      </c>
      <c r="DZ277" s="158">
        <f t="shared" si="543"/>
        <v>0</v>
      </c>
      <c r="EA277" s="159">
        <f t="shared" si="544"/>
        <v>-6.6771506626799439</v>
      </c>
      <c r="EB277" s="151"/>
      <c r="EC277" s="150"/>
      <c r="ED277" s="24">
        <f t="shared" si="545"/>
        <v>5.401928360110019</v>
      </c>
      <c r="EE277" s="158">
        <f t="shared" si="546"/>
        <v>0</v>
      </c>
      <c r="EF277" s="159">
        <f t="shared" si="547"/>
        <v>5.401928360110019</v>
      </c>
      <c r="EG277" s="151"/>
      <c r="EH277" s="150"/>
      <c r="EI277" s="24">
        <f t="shared" si="548"/>
        <v>17.481007382899982</v>
      </c>
      <c r="EJ277" s="158">
        <f t="shared" si="549"/>
        <v>0</v>
      </c>
      <c r="EK277" s="159">
        <f t="shared" si="550"/>
        <v>17.481007382899982</v>
      </c>
      <c r="EL277" s="151"/>
      <c r="EM277" s="150"/>
      <c r="EN277" s="24">
        <f t="shared" si="551"/>
        <v>29.560086405689944</v>
      </c>
      <c r="EO277" s="158">
        <f t="shared" si="552"/>
        <v>0</v>
      </c>
      <c r="EP277" s="159">
        <f t="shared" si="553"/>
        <v>29.560086405689944</v>
      </c>
      <c r="EQ277" s="151"/>
      <c r="ER277" s="150"/>
      <c r="ES277" s="81"/>
      <c r="ET277" s="80"/>
      <c r="EU277" s="67"/>
      <c r="EV277" s="37"/>
    </row>
    <row r="278" spans="1:152" ht="16" thickBot="1">
      <c r="A278">
        <f t="shared" si="610"/>
        <v>2042</v>
      </c>
      <c r="B278" s="13">
        <v>52110</v>
      </c>
      <c r="C278" s="20">
        <f t="shared" si="608"/>
        <v>3.8681109207435371</v>
      </c>
      <c r="D278" s="147">
        <f t="shared" si="437"/>
        <v>22.840098293876519</v>
      </c>
      <c r="E278" s="160">
        <f t="shared" si="611"/>
        <v>-0.1656813830504669</v>
      </c>
      <c r="F278" s="161">
        <f t="shared" si="612"/>
        <v>19.055919219538449</v>
      </c>
      <c r="G278" s="149">
        <f t="shared" si="613"/>
        <v>0.35878021761137463</v>
      </c>
      <c r="H278" s="82">
        <f t="shared" si="614"/>
        <v>31.034673730018721</v>
      </c>
      <c r="I278" s="148">
        <f t="shared" si="440"/>
        <v>29.801716569738758</v>
      </c>
      <c r="J278" s="160">
        <f t="shared" si="615"/>
        <v>-0.18171477547359405</v>
      </c>
      <c r="K278" s="161">
        <f t="shared" si="616"/>
        <v>24.386304334540991</v>
      </c>
      <c r="L278" s="151">
        <f t="shared" si="617"/>
        <v>0.33027950748722956</v>
      </c>
      <c r="M278" s="150">
        <f t="shared" si="618"/>
        <v>39.644612840666085</v>
      </c>
      <c r="N278" s="148">
        <f t="shared" si="570"/>
        <v>36.763334845600994</v>
      </c>
      <c r="O278" s="160">
        <f t="shared" si="619"/>
        <v>-0.19774816789672123</v>
      </c>
      <c r="P278" s="161">
        <f t="shared" si="620"/>
        <v>29.493452734109706</v>
      </c>
      <c r="Q278" s="151">
        <f t="shared" si="621"/>
        <v>0.30177879736308444</v>
      </c>
      <c r="R278" s="150">
        <f t="shared" si="622"/>
        <v>47.857729822362842</v>
      </c>
      <c r="S278" s="148">
        <f t="shared" si="575"/>
        <v>43.724953121463237</v>
      </c>
      <c r="T278" s="160">
        <f t="shared" si="623"/>
        <v>-0.21378156031984841</v>
      </c>
      <c r="U278" s="161">
        <f t="shared" si="624"/>
        <v>34.377364418244603</v>
      </c>
      <c r="V278" s="151">
        <f t="shared" si="625"/>
        <v>0.27327808723893937</v>
      </c>
      <c r="W278" s="150">
        <f t="shared" si="626"/>
        <v>55.674024675109003</v>
      </c>
      <c r="X278" s="148">
        <f t="shared" si="580"/>
        <v>50.686571397325473</v>
      </c>
      <c r="Y278" s="160">
        <f t="shared" si="627"/>
        <v>-0.22981495274297553</v>
      </c>
      <c r="Z278" s="161">
        <f t="shared" si="628"/>
        <v>39.038039386945663</v>
      </c>
      <c r="AA278" s="151">
        <f t="shared" si="629"/>
        <v>0.2447773771147943</v>
      </c>
      <c r="AB278" s="150">
        <f t="shared" si="630"/>
        <v>63.093497398904553</v>
      </c>
      <c r="AC278" s="144" t="e">
        <v>#REF!</v>
      </c>
      <c r="AD278" s="80" t="e">
        <f t="shared" si="457"/>
        <v>#REF!</v>
      </c>
      <c r="AE278">
        <v>40.32</v>
      </c>
      <c r="AG278" s="135">
        <f t="shared" si="631"/>
        <v>52110</v>
      </c>
      <c r="AH278" s="108">
        <f t="shared" si="459"/>
        <v>30.236598344634242</v>
      </c>
      <c r="AI278" s="158">
        <f t="shared" si="460"/>
        <v>-9.6044081533939299E-2</v>
      </c>
      <c r="AJ278" s="159">
        <f t="shared" si="461"/>
        <v>27.332552027913216</v>
      </c>
      <c r="AK278" s="143">
        <f t="shared" si="462"/>
        <v>0.22318794541850367</v>
      </c>
      <c r="AL278" s="142">
        <f t="shared" si="463"/>
        <v>36.985042605617693</v>
      </c>
      <c r="AM278" s="24">
        <f t="shared" si="464"/>
        <v>32.104109331999879</v>
      </c>
      <c r="AN278" s="158">
        <f t="shared" si="465"/>
        <v>-0.10953104860587927</v>
      </c>
      <c r="AO278" s="159">
        <f t="shared" si="466"/>
        <v>28.587712572308138</v>
      </c>
      <c r="AP278" s="143">
        <f t="shared" si="467"/>
        <v>0.20091410800932463</v>
      </c>
      <c r="AQ278" s="142">
        <f t="shared" si="468"/>
        <v>38.554277821872468</v>
      </c>
      <c r="AR278" s="24">
        <f t="shared" si="469"/>
        <v>33.971620319365506</v>
      </c>
      <c r="AS278" s="158">
        <f t="shared" si="470"/>
        <v>-0.12301801567781916</v>
      </c>
      <c r="AT278" s="159">
        <f t="shared" si="471"/>
        <v>29.792498998316884</v>
      </c>
      <c r="AU278" s="143">
        <f t="shared" si="472"/>
        <v>0.1786402706001457</v>
      </c>
      <c r="AV278" s="142">
        <f t="shared" si="473"/>
        <v>40.040319765942371</v>
      </c>
      <c r="AW278" s="24">
        <f t="shared" si="474"/>
        <v>35.83913130673114</v>
      </c>
      <c r="AX278" s="158">
        <f t="shared" si="475"/>
        <v>-0.13650498274975909</v>
      </c>
      <c r="AY278" s="159">
        <f t="shared" si="476"/>
        <v>30.946911305939455</v>
      </c>
      <c r="AZ278" s="143">
        <f t="shared" si="477"/>
        <v>0.15636643319096671</v>
      </c>
      <c r="BA278" s="142">
        <f t="shared" si="478"/>
        <v>41.443168437827396</v>
      </c>
      <c r="BB278" s="24">
        <f t="shared" si="455"/>
        <v>37.706642294096774</v>
      </c>
      <c r="BC278" s="158">
        <f t="shared" si="479"/>
        <v>-0.14999194982169906</v>
      </c>
      <c r="BD278" s="159">
        <f t="shared" si="480"/>
        <v>32.050949495175857</v>
      </c>
      <c r="BE278" s="143">
        <f t="shared" si="481"/>
        <v>0.13409259578178773</v>
      </c>
      <c r="BF278" s="142">
        <f t="shared" si="482"/>
        <v>42.762823837527556</v>
      </c>
      <c r="BG278" s="155" t="e">
        <v>#REF!</v>
      </c>
      <c r="BH278" s="80" t="e">
        <f t="shared" si="483"/>
        <v>#REF!</v>
      </c>
      <c r="BI278" s="148"/>
      <c r="BJ278" s="156">
        <f t="shared" si="674"/>
        <v>47.1569</v>
      </c>
      <c r="BK278" s="135">
        <f t="shared" si="484"/>
        <v>52110</v>
      </c>
      <c r="BL278" s="147">
        <f t="shared" si="485"/>
        <v>27.89983963820757</v>
      </c>
      <c r="BM278" s="158">
        <f t="shared" si="632"/>
        <v>-0.24029356476072472</v>
      </c>
      <c r="BN278" s="159">
        <f t="shared" si="633"/>
        <v>21.195687715290106</v>
      </c>
      <c r="BO278" s="149">
        <f t="shared" si="634"/>
        <v>0.20157267793424316</v>
      </c>
      <c r="BP278" s="150">
        <f t="shared" si="635"/>
        <v>33.523685028017013</v>
      </c>
      <c r="BQ278" s="148">
        <f t="shared" si="490"/>
        <v>30.003653405968876</v>
      </c>
      <c r="BR278" s="158">
        <f t="shared" si="636"/>
        <v>-0.24263812101721011</v>
      </c>
      <c r="BS278" s="159">
        <f t="shared" si="637"/>
        <v>22.723623319892969</v>
      </c>
      <c r="BT278" s="151">
        <f t="shared" si="638"/>
        <v>0.1818642486061704</v>
      </c>
      <c r="BU278" s="150">
        <f t="shared" si="639"/>
        <v>35.460245288085368</v>
      </c>
      <c r="BV278" s="148">
        <f t="shared" si="495"/>
        <v>32.107467173730186</v>
      </c>
      <c r="BW278" s="158">
        <f t="shared" si="640"/>
        <v>-0.24498267727369549</v>
      </c>
      <c r="BX278" s="159">
        <f t="shared" si="641"/>
        <v>24.24169390503247</v>
      </c>
      <c r="BY278" s="151">
        <f t="shared" si="642"/>
        <v>0.16215581927809763</v>
      </c>
      <c r="BZ278" s="150">
        <f t="shared" si="643"/>
        <v>37.31387981823103</v>
      </c>
      <c r="CA278" s="148">
        <f t="shared" si="500"/>
        <v>34.211280941491488</v>
      </c>
      <c r="CB278" s="158">
        <f t="shared" si="644"/>
        <v>-0.24732723353018085</v>
      </c>
      <c r="CC278" s="159">
        <f t="shared" si="645"/>
        <v>25.749899470708598</v>
      </c>
      <c r="CD278" s="151">
        <f t="shared" si="646"/>
        <v>0.14244738995002498</v>
      </c>
      <c r="CE278" s="150">
        <f t="shared" si="647"/>
        <v>39.084588618453985</v>
      </c>
      <c r="CF278" s="148">
        <f t="shared" si="505"/>
        <v>36.315094709252804</v>
      </c>
      <c r="CG278" s="158">
        <f t="shared" si="648"/>
        <v>-0.24967178978666624</v>
      </c>
      <c r="CH278" s="159">
        <f t="shared" si="649"/>
        <v>27.248240016921361</v>
      </c>
      <c r="CI278" s="151">
        <f t="shared" si="650"/>
        <v>0.12273896062195216</v>
      </c>
      <c r="CJ278" s="150">
        <f t="shared" si="651"/>
        <v>40.772371688754248</v>
      </c>
      <c r="CK278" s="36"/>
      <c r="CL278" s="82">
        <f t="shared" si="652"/>
        <v>0</v>
      </c>
      <c r="CM278" s="36"/>
      <c r="CN278" s="37">
        <v>35.74</v>
      </c>
      <c r="CO278" s="135">
        <f t="shared" si="511"/>
        <v>52110</v>
      </c>
      <c r="CP278" s="147">
        <f t="shared" si="512"/>
        <v>31.220308873851145</v>
      </c>
      <c r="CQ278" s="158">
        <f t="shared" si="653"/>
        <v>-6.3958816469387531E-2</v>
      </c>
      <c r="CR278" s="159">
        <f t="shared" si="654"/>
        <v>29.223494868470912</v>
      </c>
      <c r="CS278" s="149">
        <f t="shared" si="655"/>
        <v>0.28073317758227845</v>
      </c>
      <c r="CT278" s="150">
        <f t="shared" si="656"/>
        <v>39.984885389107582</v>
      </c>
      <c r="CU278" s="148">
        <f t="shared" si="517"/>
        <v>33.247239936604181</v>
      </c>
      <c r="CV278" s="158">
        <f t="shared" si="657"/>
        <v>-6.1167412533858517E-2</v>
      </c>
      <c r="CW278" s="159">
        <f t="shared" si="658"/>
        <v>31.213592295789738</v>
      </c>
      <c r="CX278" s="151">
        <f t="shared" si="659"/>
        <v>0.24744039202248524</v>
      </c>
      <c r="CY278" s="150">
        <f t="shared" si="660"/>
        <v>41.473950020183146</v>
      </c>
      <c r="CZ278" s="148">
        <f t="shared" si="522"/>
        <v>35.274170999357217</v>
      </c>
      <c r="DA278" s="158">
        <f t="shared" si="661"/>
        <v>-5.8376008598329497E-2</v>
      </c>
      <c r="DB278" s="159">
        <f t="shared" si="662"/>
        <v>33.215005689799796</v>
      </c>
      <c r="DC278" s="151">
        <f t="shared" si="663"/>
        <v>0.21414760646269204</v>
      </c>
      <c r="DD278" s="150">
        <f t="shared" si="664"/>
        <v>42.828050288825274</v>
      </c>
      <c r="DE278" s="148">
        <f t="shared" si="527"/>
        <v>37.301102062110246</v>
      </c>
      <c r="DF278" s="158">
        <f t="shared" si="665"/>
        <v>-5.5584604662800491E-2</v>
      </c>
      <c r="DG278" s="159">
        <f t="shared" si="666"/>
        <v>35.227735050501074</v>
      </c>
      <c r="DH278" s="151">
        <f t="shared" si="667"/>
        <v>0.18085482090289895</v>
      </c>
      <c r="DI278" s="150">
        <f t="shared" si="668"/>
        <v>44.047186195033952</v>
      </c>
      <c r="DJ278" s="148">
        <f t="shared" si="532"/>
        <v>39.328033124863282</v>
      </c>
      <c r="DK278" s="158">
        <f t="shared" si="669"/>
        <v>-5.2793200727271471E-2</v>
      </c>
      <c r="DL278" s="159">
        <f t="shared" si="670"/>
        <v>37.251780377893596</v>
      </c>
      <c r="DM278" s="151">
        <f t="shared" si="671"/>
        <v>0.14756203534310575</v>
      </c>
      <c r="DN278" s="150">
        <f t="shared" si="672"/>
        <v>45.131357738809193</v>
      </c>
      <c r="DO278" s="81"/>
      <c r="DP278" s="80">
        <f t="shared" si="673"/>
        <v>0</v>
      </c>
      <c r="DQ278" s="36"/>
      <c r="DR278">
        <v>44.12</v>
      </c>
      <c r="DS278" s="135">
        <f t="shared" si="538"/>
        <v>52110</v>
      </c>
      <c r="DT278" s="108">
        <f t="shared" si="539"/>
        <v>-18.843657729373593</v>
      </c>
      <c r="DU278" s="158">
        <f t="shared" si="540"/>
        <v>0</v>
      </c>
      <c r="DV278" s="159">
        <f t="shared" si="541"/>
        <v>-18.843657729373593</v>
      </c>
      <c r="DW278" s="149"/>
      <c r="DX278" s="150"/>
      <c r="DY278" s="24">
        <f t="shared" si="542"/>
        <v>-6.7082747335128223</v>
      </c>
      <c r="DZ278" s="158">
        <f t="shared" si="543"/>
        <v>0</v>
      </c>
      <c r="EA278" s="159">
        <f t="shared" si="544"/>
        <v>-6.7082747335128223</v>
      </c>
      <c r="EB278" s="151"/>
      <c r="EC278" s="150"/>
      <c r="ED278" s="24">
        <f t="shared" si="545"/>
        <v>5.4271082623479474</v>
      </c>
      <c r="EE278" s="158">
        <f t="shared" si="546"/>
        <v>0</v>
      </c>
      <c r="EF278" s="159">
        <f t="shared" si="547"/>
        <v>5.4271082623479474</v>
      </c>
      <c r="EG278" s="151"/>
      <c r="EH278" s="150"/>
      <c r="EI278" s="24">
        <f t="shared" si="548"/>
        <v>17.562491258208716</v>
      </c>
      <c r="EJ278" s="158">
        <f t="shared" si="549"/>
        <v>0</v>
      </c>
      <c r="EK278" s="159">
        <f t="shared" si="550"/>
        <v>17.562491258208716</v>
      </c>
      <c r="EL278" s="151"/>
      <c r="EM278" s="150"/>
      <c r="EN278" s="24">
        <f t="shared" si="551"/>
        <v>29.69787425406949</v>
      </c>
      <c r="EO278" s="158">
        <f t="shared" si="552"/>
        <v>0</v>
      </c>
      <c r="EP278" s="159">
        <f t="shared" si="553"/>
        <v>29.69787425406949</v>
      </c>
      <c r="EQ278" s="151"/>
      <c r="ER278" s="150"/>
      <c r="ES278" s="81"/>
      <c r="ET278" s="80"/>
      <c r="EU278" s="67"/>
      <c r="EV278" s="37"/>
    </row>
    <row r="279" spans="1:152" ht="16" thickBot="1">
      <c r="A279">
        <f t="shared" si="610"/>
        <v>2042</v>
      </c>
      <c r="B279" s="13">
        <v>52140</v>
      </c>
      <c r="C279" s="20">
        <f t="shared" si="608"/>
        <v>3.9231474510108435</v>
      </c>
      <c r="D279" s="147">
        <f t="shared" si="437"/>
        <v>23.165073401058184</v>
      </c>
      <c r="E279" s="160">
        <f t="shared" si="611"/>
        <v>-0.16642983739178829</v>
      </c>
      <c r="F279" s="161">
        <f t="shared" si="612"/>
        <v>19.309714001751232</v>
      </c>
      <c r="G279" s="149">
        <f t="shared" si="613"/>
        <v>0.35744977676266254</v>
      </c>
      <c r="H279" s="82">
        <f t="shared" si="614"/>
        <v>31.445423716957123</v>
      </c>
      <c r="I279" s="148">
        <f t="shared" si="440"/>
        <v>30.225743468040019</v>
      </c>
      <c r="J279" s="160">
        <f t="shared" si="615"/>
        <v>-0.18269135726665187</v>
      </c>
      <c r="K279" s="161">
        <f t="shared" si="616"/>
        <v>24.703761369470151</v>
      </c>
      <c r="L279" s="151">
        <f t="shared" si="617"/>
        <v>0.32854355081243936</v>
      </c>
      <c r="M279" s="150">
        <f t="shared" si="618"/>
        <v>40.156216552975785</v>
      </c>
      <c r="N279" s="148">
        <f t="shared" si="570"/>
        <v>37.28641353502185</v>
      </c>
      <c r="O279" s="160">
        <f t="shared" si="619"/>
        <v>-0.19895287714151544</v>
      </c>
      <c r="P279" s="161">
        <f t="shared" si="620"/>
        <v>29.86817428394091</v>
      </c>
      <c r="Q279" s="151">
        <f t="shared" si="621"/>
        <v>0.29963732486221611</v>
      </c>
      <c r="R279" s="150">
        <f t="shared" si="622"/>
        <v>48.458814740362129</v>
      </c>
      <c r="S279" s="148">
        <f t="shared" si="575"/>
        <v>44.347083602003693</v>
      </c>
      <c r="T279" s="160">
        <f t="shared" si="623"/>
        <v>-0.21521439701637904</v>
      </c>
      <c r="U279" s="161">
        <f t="shared" si="624"/>
        <v>34.802952745163516</v>
      </c>
      <c r="V279" s="151">
        <f t="shared" si="625"/>
        <v>0.27073109891199287</v>
      </c>
      <c r="W279" s="150">
        <f t="shared" si="626"/>
        <v>56.35321827911617</v>
      </c>
      <c r="X279" s="148">
        <f t="shared" si="580"/>
        <v>51.407753668985528</v>
      </c>
      <c r="Y279" s="160">
        <f t="shared" si="627"/>
        <v>-0.23147591689124261</v>
      </c>
      <c r="Z279" s="161">
        <f t="shared" si="628"/>
        <v>39.508096753137963</v>
      </c>
      <c r="AA279" s="151">
        <f t="shared" si="629"/>
        <v>0.24182487296176963</v>
      </c>
      <c r="AB279" s="150">
        <f t="shared" si="630"/>
        <v>63.839427169237894</v>
      </c>
      <c r="AC279" s="144" t="e">
        <v>#REF!</v>
      </c>
      <c r="AD279" s="80" t="e">
        <f t="shared" si="457"/>
        <v>#REF!</v>
      </c>
      <c r="AE279">
        <v>31.99</v>
      </c>
      <c r="AG279" s="135">
        <f t="shared" si="631"/>
        <v>52140</v>
      </c>
      <c r="AH279" s="108">
        <f t="shared" si="459"/>
        <v>30.666812858662439</v>
      </c>
      <c r="AI279" s="158">
        <f t="shared" si="460"/>
        <v>-9.915104530755213E-2</v>
      </c>
      <c r="AJ279" s="159">
        <f t="shared" si="461"/>
        <v>27.626166307474978</v>
      </c>
      <c r="AK279" s="143">
        <f t="shared" si="462"/>
        <v>0.21805676910877259</v>
      </c>
      <c r="AL279" s="142">
        <f t="shared" si="463"/>
        <v>37.353918989485727</v>
      </c>
      <c r="AM279" s="24">
        <f t="shared" si="464"/>
        <v>32.560895298369189</v>
      </c>
      <c r="AN279" s="158">
        <f t="shared" si="465"/>
        <v>-0.11282990860136317</v>
      </c>
      <c r="AO279" s="159">
        <f t="shared" si="466"/>
        <v>28.887052457875637</v>
      </c>
      <c r="AP279" s="143">
        <f t="shared" si="467"/>
        <v>0.19546601350571102</v>
      </c>
      <c r="AQ279" s="142">
        <f t="shared" si="468"/>
        <v>38.925443698518258</v>
      </c>
      <c r="AR279" s="24">
        <f t="shared" si="469"/>
        <v>34.454977738075932</v>
      </c>
      <c r="AS279" s="158">
        <f t="shared" si="470"/>
        <v>-0.12650877189517418</v>
      </c>
      <c r="AT279" s="159">
        <f t="shared" si="471"/>
        <v>30.096120818756379</v>
      </c>
      <c r="AU279" s="143">
        <f t="shared" si="472"/>
        <v>0.17287525790264952</v>
      </c>
      <c r="AV279" s="142">
        <f t="shared" si="473"/>
        <v>40.41139090057586</v>
      </c>
      <c r="AW279" s="24">
        <f t="shared" si="474"/>
        <v>36.349060177782683</v>
      </c>
      <c r="AX279" s="158">
        <f t="shared" si="475"/>
        <v>-0.14018763518898525</v>
      </c>
      <c r="AY279" s="159">
        <f t="shared" si="476"/>
        <v>31.253371390117213</v>
      </c>
      <c r="AZ279" s="143">
        <f t="shared" si="477"/>
        <v>0.15028450229958795</v>
      </c>
      <c r="BA279" s="142">
        <f t="shared" si="478"/>
        <v>41.811760595658527</v>
      </c>
      <c r="BB279" s="24">
        <f t="shared" si="455"/>
        <v>38.243142617489426</v>
      </c>
      <c r="BC279" s="158">
        <f t="shared" si="479"/>
        <v>-0.15386649848279621</v>
      </c>
      <c r="BD279" s="159">
        <f t="shared" si="480"/>
        <v>32.358804171958127</v>
      </c>
      <c r="BE279" s="143">
        <f t="shared" si="481"/>
        <v>0.1276937466965265</v>
      </c>
      <c r="BF279" s="142">
        <f t="shared" si="482"/>
        <v>43.126552783766257</v>
      </c>
      <c r="BG279" s="155" t="e">
        <v>#REF!</v>
      </c>
      <c r="BH279" s="80" t="e">
        <f t="shared" si="483"/>
        <v>#REF!</v>
      </c>
      <c r="BI279" s="148"/>
      <c r="BJ279" s="156">
        <f t="shared" si="674"/>
        <v>35.289400000000001</v>
      </c>
      <c r="BK279" s="135">
        <f t="shared" si="484"/>
        <v>52140</v>
      </c>
      <c r="BL279" s="147">
        <f t="shared" si="485"/>
        <v>28.296806116202479</v>
      </c>
      <c r="BM279" s="158">
        <f t="shared" si="632"/>
        <v>-0.24073595669382264</v>
      </c>
      <c r="BN279" s="159">
        <f t="shared" si="633"/>
        <v>21.484747424438865</v>
      </c>
      <c r="BO279" s="149">
        <f t="shared" si="634"/>
        <v>0.19785391446902362</v>
      </c>
      <c r="BP279" s="150">
        <f t="shared" si="635"/>
        <v>33.895439973264153</v>
      </c>
      <c r="BQ279" s="148">
        <f t="shared" si="490"/>
        <v>30.430553516291969</v>
      </c>
      <c r="BR279" s="158">
        <f t="shared" si="636"/>
        <v>-0.24311387193199632</v>
      </c>
      <c r="BS279" s="159">
        <f t="shared" si="637"/>
        <v>23.032463825912405</v>
      </c>
      <c r="BT279" s="151">
        <f t="shared" si="638"/>
        <v>0.17786506826835846</v>
      </c>
      <c r="BU279" s="150">
        <f t="shared" si="639"/>
        <v>35.843085994911178</v>
      </c>
      <c r="BV279" s="148">
        <f t="shared" si="495"/>
        <v>32.564300916381463</v>
      </c>
      <c r="BW279" s="158">
        <f t="shared" si="640"/>
        <v>-0.24549178717017003</v>
      </c>
      <c r="BX279" s="159">
        <f t="shared" si="641"/>
        <v>24.570032486471771</v>
      </c>
      <c r="BY279" s="151">
        <f t="shared" si="642"/>
        <v>0.15787622206769325</v>
      </c>
      <c r="BZ279" s="150">
        <f t="shared" si="643"/>
        <v>37.705429719335292</v>
      </c>
      <c r="CA279" s="148">
        <f t="shared" si="500"/>
        <v>34.698048316470953</v>
      </c>
      <c r="CB279" s="158">
        <f t="shared" si="644"/>
        <v>-0.24786970240834372</v>
      </c>
      <c r="CC279" s="159">
        <f t="shared" si="645"/>
        <v>26.097453406116966</v>
      </c>
      <c r="CD279" s="151">
        <f t="shared" si="646"/>
        <v>0.13788737586702809</v>
      </c>
      <c r="CE279" s="150">
        <f t="shared" si="647"/>
        <v>39.482471146536483</v>
      </c>
      <c r="CF279" s="148">
        <f t="shared" si="505"/>
        <v>36.83179571656045</v>
      </c>
      <c r="CG279" s="158">
        <f t="shared" si="648"/>
        <v>-0.25024761764651743</v>
      </c>
      <c r="CH279" s="159">
        <f t="shared" si="649"/>
        <v>27.614726584847993</v>
      </c>
      <c r="CI279" s="151">
        <f t="shared" si="650"/>
        <v>0.11789852966636288</v>
      </c>
      <c r="CJ279" s="150">
        <f t="shared" si="651"/>
        <v>41.174210276514771</v>
      </c>
      <c r="CK279" s="36"/>
      <c r="CL279" s="82">
        <f t="shared" si="652"/>
        <v>0</v>
      </c>
      <c r="CM279" s="36"/>
      <c r="CN279" s="37">
        <v>36.74</v>
      </c>
      <c r="CO279" s="135">
        <f t="shared" si="511"/>
        <v>52140</v>
      </c>
      <c r="CP279" s="147">
        <f t="shared" si="512"/>
        <v>31.664519887831084</v>
      </c>
      <c r="CQ279" s="158">
        <f t="shared" si="653"/>
        <v>-6.3347067803922436E-2</v>
      </c>
      <c r="CR279" s="159">
        <f t="shared" si="654"/>
        <v>29.658665399518</v>
      </c>
      <c r="CS279" s="149">
        <f t="shared" si="655"/>
        <v>0.27343691462420561</v>
      </c>
      <c r="CT279" s="150">
        <f t="shared" si="656"/>
        <v>40.322768509016406</v>
      </c>
      <c r="CU279" s="148">
        <f t="shared" si="517"/>
        <v>33.720290674953638</v>
      </c>
      <c r="CV279" s="158">
        <f t="shared" si="657"/>
        <v>-6.0515947016851701E-2</v>
      </c>
      <c r="CW279" s="159">
        <f t="shared" si="658"/>
        <v>31.679675351075307</v>
      </c>
      <c r="CX279" s="151">
        <f t="shared" si="659"/>
        <v>0.2396704302905952</v>
      </c>
      <c r="CY279" s="150">
        <f t="shared" si="660"/>
        <v>41.802047250543723</v>
      </c>
      <c r="CZ279" s="148">
        <f t="shared" si="522"/>
        <v>35.776061462076179</v>
      </c>
      <c r="DA279" s="158">
        <f t="shared" si="661"/>
        <v>-5.7684826229780987E-2</v>
      </c>
      <c r="DB279" s="159">
        <f t="shared" si="662"/>
        <v>33.71232557345035</v>
      </c>
      <c r="DC279" s="151">
        <f t="shared" si="663"/>
        <v>0.20590394595698513</v>
      </c>
      <c r="DD279" s="150">
        <f t="shared" si="664"/>
        <v>43.142493687917288</v>
      </c>
      <c r="DE279" s="148">
        <f t="shared" si="527"/>
        <v>37.831832249198726</v>
      </c>
      <c r="DF279" s="158">
        <f t="shared" si="665"/>
        <v>-5.4853705442710267E-2</v>
      </c>
      <c r="DG279" s="159">
        <f t="shared" si="666"/>
        <v>35.756616066643154</v>
      </c>
      <c r="DH279" s="151">
        <f t="shared" si="667"/>
        <v>0.17213746162337495</v>
      </c>
      <c r="DI279" s="150">
        <f t="shared" si="668"/>
        <v>44.344107821137129</v>
      </c>
      <c r="DJ279" s="148">
        <f t="shared" si="532"/>
        <v>39.887603036321281</v>
      </c>
      <c r="DK279" s="158">
        <f t="shared" si="669"/>
        <v>-5.2022584655639539E-2</v>
      </c>
      <c r="DL279" s="159">
        <f t="shared" si="670"/>
        <v>37.812546830653709</v>
      </c>
      <c r="DM279" s="151">
        <f t="shared" si="671"/>
        <v>0.13837097728976455</v>
      </c>
      <c r="DN279" s="150">
        <f t="shared" si="672"/>
        <v>45.406889650203233</v>
      </c>
      <c r="DO279" s="81"/>
      <c r="DP279" s="80">
        <f t="shared" si="673"/>
        <v>0</v>
      </c>
      <c r="DQ279" s="36"/>
      <c r="DR279">
        <v>45.12</v>
      </c>
      <c r="DS279" s="135">
        <f t="shared" si="538"/>
        <v>52140</v>
      </c>
      <c r="DT279" s="108">
        <f t="shared" si="539"/>
        <v>-19.11177039734488</v>
      </c>
      <c r="DU279" s="158">
        <f t="shared" si="540"/>
        <v>0</v>
      </c>
      <c r="DV279" s="159">
        <f t="shared" si="541"/>
        <v>-19.11177039734488</v>
      </c>
      <c r="DW279" s="149"/>
      <c r="DX279" s="150"/>
      <c r="DY279" s="24">
        <f t="shared" si="542"/>
        <v>-6.8037218840669791</v>
      </c>
      <c r="DZ279" s="158">
        <f t="shared" si="543"/>
        <v>0</v>
      </c>
      <c r="EA279" s="159">
        <f t="shared" si="544"/>
        <v>-6.8037218840669791</v>
      </c>
      <c r="EB279" s="151"/>
      <c r="EC279" s="150"/>
      <c r="ED279" s="24">
        <f t="shared" si="545"/>
        <v>5.5043266292109241</v>
      </c>
      <c r="EE279" s="158">
        <f t="shared" si="546"/>
        <v>0</v>
      </c>
      <c r="EF279" s="159">
        <f t="shared" si="547"/>
        <v>5.5043266292109241</v>
      </c>
      <c r="EG279" s="151"/>
      <c r="EH279" s="150"/>
      <c r="EI279" s="24">
        <f t="shared" si="548"/>
        <v>17.812375142488825</v>
      </c>
      <c r="EJ279" s="158">
        <f t="shared" si="549"/>
        <v>0</v>
      </c>
      <c r="EK279" s="159">
        <f t="shared" si="550"/>
        <v>17.812375142488825</v>
      </c>
      <c r="EL279" s="151"/>
      <c r="EM279" s="150"/>
      <c r="EN279" s="24">
        <f t="shared" si="551"/>
        <v>30.120423655766732</v>
      </c>
      <c r="EO279" s="158">
        <f t="shared" si="552"/>
        <v>0</v>
      </c>
      <c r="EP279" s="159">
        <f t="shared" si="553"/>
        <v>30.120423655766732</v>
      </c>
      <c r="EQ279" s="151"/>
      <c r="ER279" s="150"/>
      <c r="ES279" s="81"/>
      <c r="ET279" s="80"/>
      <c r="EU279" s="67"/>
      <c r="EV279" s="37"/>
    </row>
    <row r="280" spans="1:152" ht="16" thickBot="1">
      <c r="A280">
        <f t="shared" si="610"/>
        <v>2042</v>
      </c>
      <c r="B280" s="13">
        <v>52171</v>
      </c>
      <c r="C280" s="20">
        <f t="shared" si="608"/>
        <v>4.0092915853422797</v>
      </c>
      <c r="D280" s="147">
        <f t="shared" si="437"/>
        <v>23.673730090559914</v>
      </c>
      <c r="E280" s="160">
        <f t="shared" si="611"/>
        <v>-0.16760133114342177</v>
      </c>
      <c r="F280" s="161">
        <f t="shared" si="612"/>
        <v>19.705981414251994</v>
      </c>
      <c r="G280" s="149">
        <f t="shared" si="613"/>
        <v>0.35536734760815675</v>
      </c>
      <c r="H280" s="82">
        <f t="shared" si="614"/>
        <v>32.086600760833598</v>
      </c>
      <c r="I280" s="148">
        <f t="shared" si="440"/>
        <v>30.889437743641992</v>
      </c>
      <c r="J280" s="160">
        <f t="shared" si="615"/>
        <v>-0.18421992007317711</v>
      </c>
      <c r="K280" s="161">
        <f t="shared" si="616"/>
        <v>25.198987991402884</v>
      </c>
      <c r="L280" s="151">
        <f t="shared" si="617"/>
        <v>0.32582640123450685</v>
      </c>
      <c r="M280" s="150">
        <f t="shared" si="618"/>
        <v>40.954032079810212</v>
      </c>
      <c r="N280" s="148">
        <f t="shared" si="570"/>
        <v>38.105145396724069</v>
      </c>
      <c r="O280" s="160">
        <f t="shared" si="619"/>
        <v>-0.20083850900293249</v>
      </c>
      <c r="P280" s="161">
        <f t="shared" si="620"/>
        <v>30.452164809906048</v>
      </c>
      <c r="Q280" s="151">
        <f t="shared" si="621"/>
        <v>0.29628545486085689</v>
      </c>
      <c r="R280" s="150">
        <f t="shared" si="622"/>
        <v>49.39514573313155</v>
      </c>
      <c r="S280" s="148">
        <f t="shared" si="575"/>
        <v>45.320853049806146</v>
      </c>
      <c r="T280" s="160">
        <f t="shared" si="623"/>
        <v>-0.21745709793268786</v>
      </c>
      <c r="U280" s="161">
        <f t="shared" si="624"/>
        <v>35.465511869761499</v>
      </c>
      <c r="V280" s="151">
        <f t="shared" si="625"/>
        <v>0.26674450848720699</v>
      </c>
      <c r="W280" s="150">
        <f t="shared" si="626"/>
        <v>57.409941720797626</v>
      </c>
      <c r="X280" s="148">
        <f t="shared" si="580"/>
        <v>52.536560702888224</v>
      </c>
      <c r="Y280" s="160">
        <f t="shared" si="627"/>
        <v>-0.23407568686244323</v>
      </c>
      <c r="Z280" s="161">
        <f t="shared" si="628"/>
        <v>40.239029170969225</v>
      </c>
      <c r="AA280" s="151">
        <f t="shared" si="629"/>
        <v>0.23720356211355709</v>
      </c>
      <c r="AB280" s="150">
        <f t="shared" si="630"/>
        <v>64.998420042808434</v>
      </c>
      <c r="AC280" s="144" t="e">
        <v>#REF!</v>
      </c>
      <c r="AD280" s="80" t="e">
        <f t="shared" si="457"/>
        <v>#REF!</v>
      </c>
      <c r="AE280">
        <v>22.09</v>
      </c>
      <c r="AG280" s="135">
        <f t="shared" si="631"/>
        <v>52171</v>
      </c>
      <c r="AH280" s="108">
        <f t="shared" si="459"/>
        <v>31.340192098010927</v>
      </c>
      <c r="AI280" s="158">
        <f t="shared" si="460"/>
        <v>-0.10401411904016354</v>
      </c>
      <c r="AJ280" s="159">
        <f t="shared" si="461"/>
        <v>28.080369626386826</v>
      </c>
      <c r="AK280" s="143">
        <f t="shared" si="462"/>
        <v>0.21002536271093258</v>
      </c>
      <c r="AL280" s="142">
        <f t="shared" si="463"/>
        <v>37.922427310825974</v>
      </c>
      <c r="AM280" s="24">
        <f t="shared" si="464"/>
        <v>33.275864637034196</v>
      </c>
      <c r="AN280" s="158">
        <f t="shared" si="465"/>
        <v>-0.11799334163777279</v>
      </c>
      <c r="AO280" s="159">
        <f t="shared" si="466"/>
        <v>29.349534172624338</v>
      </c>
      <c r="AP280" s="143">
        <f t="shared" si="467"/>
        <v>0.1869385612391854</v>
      </c>
      <c r="AQ280" s="142">
        <f t="shared" si="468"/>
        <v>39.49640689627126</v>
      </c>
      <c r="AR280" s="24">
        <f t="shared" si="469"/>
        <v>35.211537176057469</v>
      </c>
      <c r="AS280" s="158">
        <f t="shared" si="470"/>
        <v>-0.13197256423538206</v>
      </c>
      <c r="AT280" s="159">
        <f t="shared" si="471"/>
        <v>30.56458032426368</v>
      </c>
      <c r="AU280" s="143">
        <f t="shared" si="472"/>
        <v>0.16385175976743815</v>
      </c>
      <c r="AV280" s="142">
        <f t="shared" si="473"/>
        <v>40.981009506471054</v>
      </c>
      <c r="AW280" s="24">
        <f t="shared" si="474"/>
        <v>37.147209715080741</v>
      </c>
      <c r="AX280" s="158">
        <f t="shared" si="475"/>
        <v>-0.14595178683299131</v>
      </c>
      <c r="AY280" s="159">
        <f t="shared" si="476"/>
        <v>31.725508081304852</v>
      </c>
      <c r="AZ280" s="143">
        <f t="shared" si="477"/>
        <v>0.14076495829569091</v>
      </c>
      <c r="BA280" s="142">
        <f t="shared" si="478"/>
        <v>42.376235141425369</v>
      </c>
      <c r="BB280" s="24">
        <f t="shared" si="455"/>
        <v>39.082882254104007</v>
      </c>
      <c r="BC280" s="158">
        <f t="shared" si="479"/>
        <v>-0.15993100943060051</v>
      </c>
      <c r="BD280" s="159">
        <f t="shared" si="480"/>
        <v>32.832317443747847</v>
      </c>
      <c r="BE280" s="143">
        <f t="shared" si="481"/>
        <v>0.11767815682394372</v>
      </c>
      <c r="BF280" s="142">
        <f t="shared" si="482"/>
        <v>43.682083801134191</v>
      </c>
      <c r="BG280" s="155" t="e">
        <v>#REF!</v>
      </c>
      <c r="BH280" s="80" t="e">
        <f t="shared" si="483"/>
        <v>#REF!</v>
      </c>
      <c r="BI280" s="148"/>
      <c r="BJ280" s="156">
        <f t="shared" si="674"/>
        <v>28.481999999999999</v>
      </c>
      <c r="BK280" s="135">
        <f t="shared" si="484"/>
        <v>52171</v>
      </c>
      <c r="BL280" s="147">
        <f t="shared" si="485"/>
        <v>28.918144951324948</v>
      </c>
      <c r="BM280" s="158">
        <f t="shared" si="632"/>
        <v>-0.24142839624128024</v>
      </c>
      <c r="BN280" s="159">
        <f t="shared" si="633"/>
        <v>21.936483593453691</v>
      </c>
      <c r="BO280" s="149">
        <f t="shared" si="634"/>
        <v>0.19203324121911475</v>
      </c>
      <c r="BP280" s="150">
        <f t="shared" si="635"/>
        <v>34.471390056372059</v>
      </c>
      <c r="BQ280" s="148">
        <f t="shared" si="490"/>
        <v>31.098744993319421</v>
      </c>
      <c r="BR280" s="158">
        <f t="shared" si="636"/>
        <v>-0.24385852553774867</v>
      </c>
      <c r="BS280" s="159">
        <f t="shared" si="637"/>
        <v>23.515050893174102</v>
      </c>
      <c r="BT280" s="151">
        <f t="shared" si="638"/>
        <v>0.17160548165265271</v>
      </c>
      <c r="BU280" s="150">
        <f t="shared" si="639"/>
        <v>36.435460106691018</v>
      </c>
      <c r="BV280" s="148">
        <f t="shared" si="495"/>
        <v>33.279345035313895</v>
      </c>
      <c r="BW280" s="158">
        <f t="shared" si="640"/>
        <v>-0.24628865483421714</v>
      </c>
      <c r="BX280" s="159">
        <f t="shared" si="641"/>
        <v>25.083019912802655</v>
      </c>
      <c r="BY280" s="151">
        <f t="shared" si="642"/>
        <v>0.15117772208619074</v>
      </c>
      <c r="BZ280" s="150">
        <f t="shared" si="643"/>
        <v>38.310440610273034</v>
      </c>
      <c r="CA280" s="148">
        <f t="shared" si="500"/>
        <v>35.459945077308369</v>
      </c>
      <c r="CB280" s="158">
        <f t="shared" si="644"/>
        <v>-0.2487187841306856</v>
      </c>
      <c r="CC280" s="159">
        <f t="shared" si="645"/>
        <v>26.640390652339342</v>
      </c>
      <c r="CD280" s="151">
        <f t="shared" si="646"/>
        <v>0.1307499625197287</v>
      </c>
      <c r="CE280" s="150">
        <f t="shared" si="647"/>
        <v>40.096331567118071</v>
      </c>
      <c r="CF280" s="148">
        <f t="shared" si="505"/>
        <v>37.64054511930285</v>
      </c>
      <c r="CG280" s="158">
        <f t="shared" si="648"/>
        <v>-0.25114891342715406</v>
      </c>
      <c r="CH280" s="159">
        <f t="shared" si="649"/>
        <v>28.187163111784173</v>
      </c>
      <c r="CI280" s="151">
        <f t="shared" si="650"/>
        <v>0.11032220295326667</v>
      </c>
      <c r="CJ280" s="150">
        <f t="shared" si="651"/>
        <v>41.793132977226172</v>
      </c>
      <c r="CK280" s="36"/>
      <c r="CL280" s="82">
        <f t="shared" si="652"/>
        <v>0</v>
      </c>
      <c r="CM280" s="36"/>
      <c r="CN280" s="37">
        <v>37.74</v>
      </c>
      <c r="CO280" s="135">
        <f t="shared" si="511"/>
        <v>52171</v>
      </c>
      <c r="CP280" s="147">
        <f t="shared" si="512"/>
        <v>32.359806692321428</v>
      </c>
      <c r="CQ280" s="158">
        <f t="shared" si="653"/>
        <v>-6.2389548153629217E-2</v>
      </c>
      <c r="CR280" s="159">
        <f t="shared" si="654"/>
        <v>30.340892974448707</v>
      </c>
      <c r="CS280" s="149">
        <f t="shared" si="655"/>
        <v>0.26201667695069997</v>
      </c>
      <c r="CT280" s="150">
        <f t="shared" si="656"/>
        <v>40.838615708610511</v>
      </c>
      <c r="CU280" s="148">
        <f t="shared" si="517"/>
        <v>34.460717917587566</v>
      </c>
      <c r="CV280" s="158">
        <f t="shared" si="657"/>
        <v>-5.9496261859797561E-2</v>
      </c>
      <c r="CW280" s="159">
        <f t="shared" si="658"/>
        <v>32.410434020486157</v>
      </c>
      <c r="CX280" s="151">
        <f t="shared" si="659"/>
        <v>0.22750875105807178</v>
      </c>
      <c r="CY280" s="150">
        <f t="shared" si="660"/>
        <v>42.300832811582431</v>
      </c>
      <c r="CZ280" s="148">
        <f t="shared" si="522"/>
        <v>36.561629142853697</v>
      </c>
      <c r="DA280" s="158">
        <f t="shared" si="661"/>
        <v>-5.6602975565965913E-2</v>
      </c>
      <c r="DB280" s="159">
        <f t="shared" si="662"/>
        <v>34.49213214182884</v>
      </c>
      <c r="DC280" s="151">
        <f t="shared" si="663"/>
        <v>0.19300082516544359</v>
      </c>
      <c r="DD280" s="150">
        <f t="shared" si="664"/>
        <v>43.618053736817387</v>
      </c>
      <c r="DE280" s="148">
        <f t="shared" si="527"/>
        <v>38.662540368119828</v>
      </c>
      <c r="DF280" s="158">
        <f t="shared" si="665"/>
        <v>-5.3709689272134264E-2</v>
      </c>
      <c r="DG280" s="159">
        <f t="shared" si="666"/>
        <v>36.585987338476762</v>
      </c>
      <c r="DH280" s="151">
        <f t="shared" si="667"/>
        <v>0.15849289927281551</v>
      </c>
      <c r="DI280" s="150">
        <f t="shared" si="668"/>
        <v>44.790278484315415</v>
      </c>
      <c r="DJ280" s="148">
        <f t="shared" si="532"/>
        <v>40.763451593385966</v>
      </c>
      <c r="DK280" s="158">
        <f t="shared" si="669"/>
        <v>-5.0816402978302609E-2</v>
      </c>
      <c r="DL280" s="159">
        <f t="shared" si="670"/>
        <v>38.691999610429932</v>
      </c>
      <c r="DM280" s="151">
        <f t="shared" si="671"/>
        <v>0.12398497338018721</v>
      </c>
      <c r="DN280" s="150">
        <f t="shared" si="672"/>
        <v>45.817507054076472</v>
      </c>
      <c r="DO280" s="81"/>
      <c r="DP280" s="80">
        <f t="shared" si="673"/>
        <v>0</v>
      </c>
      <c r="DQ280" s="36"/>
      <c r="DR280">
        <v>46.12</v>
      </c>
      <c r="DS280" s="135">
        <f t="shared" si="538"/>
        <v>52171</v>
      </c>
      <c r="DT280" s="108">
        <f t="shared" si="539"/>
        <v>-19.531425008082554</v>
      </c>
      <c r="DU280" s="158">
        <f t="shared" si="540"/>
        <v>0</v>
      </c>
      <c r="DV280" s="159">
        <f t="shared" si="541"/>
        <v>-19.531425008082554</v>
      </c>
      <c r="DW280" s="149"/>
      <c r="DX280" s="150"/>
      <c r="DY280" s="24">
        <f t="shared" si="542"/>
        <v>-6.9531174240647893</v>
      </c>
      <c r="DZ280" s="158">
        <f t="shared" si="543"/>
        <v>0</v>
      </c>
      <c r="EA280" s="159">
        <f t="shared" si="544"/>
        <v>-6.9531174240647893</v>
      </c>
      <c r="EB280" s="151"/>
      <c r="EC280" s="150"/>
      <c r="ED280" s="24">
        <f t="shared" si="545"/>
        <v>5.6251901599529752</v>
      </c>
      <c r="EE280" s="158">
        <f t="shared" si="546"/>
        <v>0</v>
      </c>
      <c r="EF280" s="159">
        <f t="shared" si="547"/>
        <v>5.6251901599529752</v>
      </c>
      <c r="EG280" s="151"/>
      <c r="EH280" s="150"/>
      <c r="EI280" s="24">
        <f t="shared" si="548"/>
        <v>18.20349774397074</v>
      </c>
      <c r="EJ280" s="158">
        <f t="shared" si="549"/>
        <v>0</v>
      </c>
      <c r="EK280" s="159">
        <f t="shared" si="550"/>
        <v>18.20349774397074</v>
      </c>
      <c r="EL280" s="151"/>
      <c r="EM280" s="150"/>
      <c r="EN280" s="24">
        <f t="shared" si="551"/>
        <v>30.781805327988504</v>
      </c>
      <c r="EO280" s="158">
        <f t="shared" si="552"/>
        <v>0</v>
      </c>
      <c r="EP280" s="159">
        <f t="shared" si="553"/>
        <v>30.781805327988504</v>
      </c>
      <c r="EQ280" s="151"/>
      <c r="ER280" s="150"/>
      <c r="ES280" s="81"/>
      <c r="ET280" s="80"/>
      <c r="EU280" s="67"/>
      <c r="EV280" s="37"/>
    </row>
    <row r="281" spans="1:152" ht="16" thickBot="1">
      <c r="A281">
        <f t="shared" si="610"/>
        <v>2042</v>
      </c>
      <c r="B281" s="13">
        <v>52201</v>
      </c>
      <c r="C281" s="20">
        <f t="shared" si="608"/>
        <v>4.1947407634169007</v>
      </c>
      <c r="D281" s="147">
        <f t="shared" si="437"/>
        <v>24.768754908237263</v>
      </c>
      <c r="E281" s="160">
        <f t="shared" si="611"/>
        <v>-0.17012329685874383</v>
      </c>
      <c r="F281" s="161">
        <f t="shared" si="612"/>
        <v>20.555012664161747</v>
      </c>
      <c r="G281" s="149">
        <f t="shared" si="613"/>
        <v>0.35088434040054001</v>
      </c>
      <c r="H281" s="82">
        <f t="shared" si="614"/>
        <v>33.459723136756729</v>
      </c>
      <c r="I281" s="148">
        <f t="shared" si="440"/>
        <v>32.318224031396248</v>
      </c>
      <c r="J281" s="160">
        <f t="shared" si="615"/>
        <v>-0.18751057611500238</v>
      </c>
      <c r="K281" s="161">
        <f t="shared" si="616"/>
        <v>26.258215224255419</v>
      </c>
      <c r="L281" s="151">
        <f t="shared" si="617"/>
        <v>0.31997698200423541</v>
      </c>
      <c r="M281" s="150">
        <f t="shared" si="618"/>
        <v>42.659311820699173</v>
      </c>
      <c r="N281" s="148">
        <f t="shared" si="570"/>
        <v>39.867693154555234</v>
      </c>
      <c r="O281" s="160">
        <f t="shared" si="619"/>
        <v>-0.2048978553712609</v>
      </c>
      <c r="P281" s="161">
        <f t="shared" si="620"/>
        <v>31.698888328587365</v>
      </c>
      <c r="Q281" s="151">
        <f t="shared" si="621"/>
        <v>0.28906962360793087</v>
      </c>
      <c r="R281" s="150">
        <f t="shared" si="622"/>
        <v>51.392232208858999</v>
      </c>
      <c r="S281" s="148">
        <f t="shared" si="575"/>
        <v>47.417162277714226</v>
      </c>
      <c r="T281" s="160">
        <f t="shared" si="623"/>
        <v>-0.22228513462751942</v>
      </c>
      <c r="U281" s="161">
        <f t="shared" si="624"/>
        <v>36.877031977157586</v>
      </c>
      <c r="V281" s="151">
        <f t="shared" si="625"/>
        <v>0.25816226521162627</v>
      </c>
      <c r="W281" s="150">
        <f t="shared" si="626"/>
        <v>59.658484301236207</v>
      </c>
      <c r="X281" s="148">
        <f t="shared" si="580"/>
        <v>54.966631400873212</v>
      </c>
      <c r="Y281" s="160">
        <f t="shared" si="627"/>
        <v>-0.23967241388377797</v>
      </c>
      <c r="Z281" s="161">
        <f t="shared" si="628"/>
        <v>41.792646169966055</v>
      </c>
      <c r="AA281" s="151">
        <f t="shared" si="629"/>
        <v>0.22725490681532173</v>
      </c>
      <c r="AB281" s="150">
        <f t="shared" si="630"/>
        <v>67.45806809783079</v>
      </c>
      <c r="AC281" s="144" t="e">
        <v>#REF!</v>
      </c>
      <c r="AD281" s="80" t="e">
        <f t="shared" si="457"/>
        <v>#REF!</v>
      </c>
      <c r="AE281">
        <v>24.72</v>
      </c>
      <c r="AG281" s="135">
        <f t="shared" si="631"/>
        <v>52201</v>
      </c>
      <c r="AH281" s="108">
        <f t="shared" si="459"/>
        <v>32.789827960497263</v>
      </c>
      <c r="AI281" s="158">
        <f t="shared" si="460"/>
        <v>-0.11448323610342427</v>
      </c>
      <c r="AJ281" s="159">
        <f t="shared" si="461"/>
        <v>29.035942344304992</v>
      </c>
      <c r="AK281" s="143">
        <f t="shared" si="462"/>
        <v>0.19273552949336026</v>
      </c>
      <c r="AL281" s="142">
        <f t="shared" si="463"/>
        <v>39.109592814459887</v>
      </c>
      <c r="AM281" s="24">
        <f t="shared" si="464"/>
        <v>34.815034741104718</v>
      </c>
      <c r="AN281" s="158">
        <f t="shared" si="465"/>
        <v>-0.12910906553559914</v>
      </c>
      <c r="AO281" s="159">
        <f t="shared" si="466"/>
        <v>30.320098139091268</v>
      </c>
      <c r="AP281" s="143">
        <f t="shared" si="467"/>
        <v>0.16858085149874802</v>
      </c>
      <c r="AQ281" s="142">
        <f t="shared" si="468"/>
        <v>40.684182942718643</v>
      </c>
      <c r="AR281" s="24">
        <f t="shared" si="469"/>
        <v>36.84024152171218</v>
      </c>
      <c r="AS281" s="158">
        <f t="shared" si="470"/>
        <v>-0.14373489496777409</v>
      </c>
      <c r="AT281" s="159">
        <f t="shared" si="471"/>
        <v>31.545013276001448</v>
      </c>
      <c r="AU281" s="143">
        <f t="shared" si="472"/>
        <v>0.14442617350413567</v>
      </c>
      <c r="AV281" s="142">
        <f t="shared" si="473"/>
        <v>42.160936635661244</v>
      </c>
      <c r="AW281" s="24">
        <f t="shared" si="474"/>
        <v>38.865448302319635</v>
      </c>
      <c r="AX281" s="158">
        <f t="shared" si="475"/>
        <v>-0.15836072439994892</v>
      </c>
      <c r="AY281" s="159">
        <f t="shared" si="476"/>
        <v>32.710687755035529</v>
      </c>
      <c r="AZ281" s="143">
        <f t="shared" si="477"/>
        <v>0.12027149550952337</v>
      </c>
      <c r="BA281" s="142">
        <f t="shared" si="478"/>
        <v>43.539853893287685</v>
      </c>
      <c r="BB281" s="24">
        <f t="shared" si="455"/>
        <v>40.89065508292709</v>
      </c>
      <c r="BC281" s="158">
        <f t="shared" si="479"/>
        <v>-0.1729865538321238</v>
      </c>
      <c r="BD281" s="159">
        <f t="shared" si="480"/>
        <v>33.817121576193514</v>
      </c>
      <c r="BE281" s="143">
        <f t="shared" si="481"/>
        <v>9.6116817514911135E-2</v>
      </c>
      <c r="BF281" s="142">
        <f t="shared" si="482"/>
        <v>44.820934715597971</v>
      </c>
      <c r="BG281" s="155" t="e">
        <v>#REF!</v>
      </c>
      <c r="BH281" s="80" t="e">
        <f t="shared" si="483"/>
        <v>#REF!</v>
      </c>
      <c r="BI281" s="148"/>
      <c r="BJ281" s="156">
        <f t="shared" si="674"/>
        <v>28.441600000000001</v>
      </c>
      <c r="BK281" s="135">
        <f t="shared" si="484"/>
        <v>52201</v>
      </c>
      <c r="BL281" s="147">
        <f t="shared" si="485"/>
        <v>30.255749388046933</v>
      </c>
      <c r="BM281" s="158">
        <f t="shared" si="632"/>
        <v>-0.24291906471150149</v>
      </c>
      <c r="BN281" s="159">
        <f t="shared" si="633"/>
        <v>22.906051044556989</v>
      </c>
      <c r="BO281" s="149">
        <f t="shared" si="634"/>
        <v>0.17950262519500537</v>
      </c>
      <c r="BP281" s="150">
        <f t="shared" si="635"/>
        <v>35.686735830443531</v>
      </c>
      <c r="BQ281" s="148">
        <f t="shared" si="490"/>
        <v>32.537212756364639</v>
      </c>
      <c r="BR281" s="158">
        <f t="shared" si="636"/>
        <v>-0.24546159927235447</v>
      </c>
      <c r="BS281" s="159">
        <f t="shared" si="637"/>
        <v>24.550576477322522</v>
      </c>
      <c r="BT281" s="151">
        <f t="shared" si="638"/>
        <v>0.15812998268828621</v>
      </c>
      <c r="BU281" s="150">
        <f t="shared" si="639"/>
        <v>37.682321646253669</v>
      </c>
      <c r="BV281" s="148">
        <f t="shared" si="495"/>
        <v>34.818676124682341</v>
      </c>
      <c r="BW281" s="158">
        <f t="shared" si="640"/>
        <v>-0.24800413383320746</v>
      </c>
      <c r="BX281" s="159">
        <f t="shared" si="641"/>
        <v>26.183500511161515</v>
      </c>
      <c r="BY281" s="151">
        <f t="shared" si="642"/>
        <v>0.1367573401815671</v>
      </c>
      <c r="BZ281" s="150">
        <f t="shared" si="643"/>
        <v>39.580385660137331</v>
      </c>
      <c r="CA281" s="148">
        <f t="shared" si="500"/>
        <v>37.10013949300005</v>
      </c>
      <c r="CB281" s="158">
        <f t="shared" si="644"/>
        <v>-0.25054666839406048</v>
      </c>
      <c r="CC281" s="159">
        <f t="shared" si="645"/>
        <v>27.804823146073979</v>
      </c>
      <c r="CD281" s="151">
        <f t="shared" si="646"/>
        <v>0.11538469767484794</v>
      </c>
      <c r="CE281" s="150">
        <f t="shared" si="647"/>
        <v>41.380927872094546</v>
      </c>
      <c r="CF281" s="148">
        <f t="shared" si="505"/>
        <v>39.381602861317759</v>
      </c>
      <c r="CG281" s="158">
        <f t="shared" si="648"/>
        <v>-0.25308920295491349</v>
      </c>
      <c r="CH281" s="159">
        <f t="shared" si="649"/>
        <v>29.414544382059908</v>
      </c>
      <c r="CI281" s="151">
        <f t="shared" si="650"/>
        <v>9.4012055168128716E-2</v>
      </c>
      <c r="CJ281" s="150">
        <f t="shared" si="651"/>
        <v>43.083948282125299</v>
      </c>
      <c r="CK281" s="36"/>
      <c r="CL281" s="82">
        <f t="shared" si="652"/>
        <v>0</v>
      </c>
      <c r="CM281" s="36"/>
      <c r="CN281" s="37">
        <v>38.74</v>
      </c>
      <c r="CO281" s="135">
        <f t="shared" si="511"/>
        <v>52201</v>
      </c>
      <c r="CP281" s="147">
        <f t="shared" si="512"/>
        <v>33.856604674210367</v>
      </c>
      <c r="CQ281" s="158">
        <f t="shared" si="653"/>
        <v>-6.0328221128692426E-2</v>
      </c>
      <c r="CR281" s="159">
        <f t="shared" si="654"/>
        <v>31.814095940757884</v>
      </c>
      <c r="CS281" s="149">
        <f t="shared" si="655"/>
        <v>0.23743144307023656</v>
      </c>
      <c r="CT281" s="150">
        <f t="shared" si="656"/>
        <v>41.895227179466644</v>
      </c>
      <c r="CU281" s="148">
        <f t="shared" si="517"/>
        <v>36.054693231591173</v>
      </c>
      <c r="CV281" s="158">
        <f t="shared" si="657"/>
        <v>-5.7301106313361543E-2</v>
      </c>
      <c r="CW281" s="159">
        <f t="shared" si="658"/>
        <v>33.988719421632133</v>
      </c>
      <c r="CX281" s="151">
        <f t="shared" si="659"/>
        <v>0.20132735826583348</v>
      </c>
      <c r="CY281" s="150">
        <f t="shared" si="660"/>
        <v>43.31348937299245</v>
      </c>
      <c r="CZ281" s="148">
        <f t="shared" si="522"/>
        <v>38.252781788971973</v>
      </c>
      <c r="DA281" s="158">
        <f t="shared" si="661"/>
        <v>-5.4273991498030673E-2</v>
      </c>
      <c r="DB281" s="159">
        <f t="shared" si="662"/>
        <v>36.176650635381286</v>
      </c>
      <c r="DC281" s="151">
        <f t="shared" si="663"/>
        <v>0.16522327346143051</v>
      </c>
      <c r="DD281" s="150">
        <f t="shared" si="664"/>
        <v>44.57303161515172</v>
      </c>
      <c r="DE281" s="148">
        <f t="shared" si="527"/>
        <v>40.450870346352772</v>
      </c>
      <c r="DF281" s="158">
        <f t="shared" si="665"/>
        <v>-5.1246876682699796E-2</v>
      </c>
      <c r="DG281" s="159">
        <f t="shared" si="666"/>
        <v>38.377889582005352</v>
      </c>
      <c r="DH281" s="151">
        <f t="shared" si="667"/>
        <v>0.12911918865702765</v>
      </c>
      <c r="DI281" s="150">
        <f t="shared" si="668"/>
        <v>45.673853905944455</v>
      </c>
      <c r="DJ281" s="148">
        <f t="shared" si="532"/>
        <v>42.648958903733579</v>
      </c>
      <c r="DK281" s="158">
        <f t="shared" si="669"/>
        <v>-4.8219761867368913E-2</v>
      </c>
      <c r="DL281" s="159">
        <f t="shared" si="670"/>
        <v>40.592436261504346</v>
      </c>
      <c r="DM281" s="151">
        <f t="shared" si="671"/>
        <v>9.301510385262457E-2</v>
      </c>
      <c r="DN281" s="150">
        <f t="shared" si="672"/>
        <v>46.615956245370676</v>
      </c>
      <c r="DO281" s="81"/>
      <c r="DP281" s="80">
        <f t="shared" si="673"/>
        <v>0</v>
      </c>
      <c r="DQ281" s="36"/>
      <c r="DR281">
        <v>47.12</v>
      </c>
      <c r="DS281" s="135">
        <f t="shared" si="538"/>
        <v>52201</v>
      </c>
      <c r="DT281" s="108">
        <f t="shared" si="539"/>
        <v>-20.434848128420601</v>
      </c>
      <c r="DU281" s="158">
        <f t="shared" si="540"/>
        <v>0</v>
      </c>
      <c r="DV281" s="159">
        <f t="shared" si="541"/>
        <v>-20.434848128420601</v>
      </c>
      <c r="DW281" s="149"/>
      <c r="DX281" s="150"/>
      <c r="DY281" s="24">
        <f t="shared" si="542"/>
        <v>-7.2747328226711891</v>
      </c>
      <c r="DZ281" s="158">
        <f t="shared" si="543"/>
        <v>0</v>
      </c>
      <c r="EA281" s="159">
        <f t="shared" si="544"/>
        <v>-7.2747328226711891</v>
      </c>
      <c r="EB281" s="151"/>
      <c r="EC281" s="150"/>
      <c r="ED281" s="24">
        <f t="shared" si="545"/>
        <v>5.8853824830782253</v>
      </c>
      <c r="EE281" s="158">
        <f t="shared" si="546"/>
        <v>0</v>
      </c>
      <c r="EF281" s="159">
        <f t="shared" si="547"/>
        <v>5.8853824830782253</v>
      </c>
      <c r="EG281" s="151"/>
      <c r="EH281" s="150"/>
      <c r="EI281" s="24">
        <f t="shared" si="548"/>
        <v>19.045497788827639</v>
      </c>
      <c r="EJ281" s="158">
        <f t="shared" si="549"/>
        <v>0</v>
      </c>
      <c r="EK281" s="159">
        <f t="shared" si="550"/>
        <v>19.045497788827639</v>
      </c>
      <c r="EL281" s="151"/>
      <c r="EM281" s="150"/>
      <c r="EN281" s="24">
        <f t="shared" si="551"/>
        <v>32.205613094577053</v>
      </c>
      <c r="EO281" s="158">
        <f t="shared" si="552"/>
        <v>0</v>
      </c>
      <c r="EP281" s="159">
        <f t="shared" si="553"/>
        <v>32.205613094577053</v>
      </c>
      <c r="EQ281" s="151"/>
      <c r="ER281" s="150"/>
      <c r="ES281" s="81"/>
      <c r="ET281" s="80"/>
      <c r="EU281" s="67"/>
      <c r="EV281" s="37"/>
    </row>
    <row r="282" spans="1:152" ht="16" thickBot="1">
      <c r="A282">
        <f t="shared" si="610"/>
        <v>2043</v>
      </c>
      <c r="B282" s="13">
        <v>52232</v>
      </c>
      <c r="C282" s="20">
        <f t="shared" si="608"/>
        <v>4.4995417054937148</v>
      </c>
      <c r="D282" s="147">
        <f t="shared" si="437"/>
        <v>26.568518053540863</v>
      </c>
      <c r="E282" s="160">
        <f t="shared" si="611"/>
        <v>-0.17426835446372438</v>
      </c>
      <c r="F282" s="161">
        <f t="shared" si="612"/>
        <v>21.938466131810543</v>
      </c>
      <c r="G282" s="149">
        <f t="shared" si="613"/>
        <v>0.34351615018041987</v>
      </c>
      <c r="H282" s="82">
        <f t="shared" si="614"/>
        <v>35.695233091292202</v>
      </c>
      <c r="I282" s="148">
        <f t="shared" si="440"/>
        <v>34.666551541150419</v>
      </c>
      <c r="J282" s="160">
        <f t="shared" si="615"/>
        <v>-0.1929190393501185</v>
      </c>
      <c r="K282" s="161">
        <f t="shared" si="616"/>
        <v>27.978713720250308</v>
      </c>
      <c r="L282" s="151">
        <f t="shared" si="617"/>
        <v>0.31036298149746827</v>
      </c>
      <c r="M282" s="150">
        <f t="shared" si="618"/>
        <v>45.425765835697511</v>
      </c>
      <c r="N282" s="148">
        <f t="shared" si="570"/>
        <v>42.764585028759974</v>
      </c>
      <c r="O282" s="160">
        <f t="shared" si="619"/>
        <v>-0.21156972423651266</v>
      </c>
      <c r="P282" s="161">
        <f t="shared" si="620"/>
        <v>33.716893567136331</v>
      </c>
      <c r="Q282" s="151">
        <f t="shared" si="621"/>
        <v>0.27720981281451662</v>
      </c>
      <c r="R282" s="150">
        <f t="shared" si="622"/>
        <v>54.619347639673009</v>
      </c>
      <c r="S282" s="148">
        <f t="shared" si="575"/>
        <v>50.86261851636953</v>
      </c>
      <c r="T282" s="160">
        <f t="shared" si="623"/>
        <v>-0.23022040912290681</v>
      </c>
      <c r="U282" s="161">
        <f t="shared" si="624"/>
        <v>39.153005672468602</v>
      </c>
      <c r="V282" s="151">
        <f t="shared" si="625"/>
        <v>0.24405664413156503</v>
      </c>
      <c r="W282" s="150">
        <f t="shared" si="626"/>
        <v>63.275978503218681</v>
      </c>
      <c r="X282" s="148">
        <f t="shared" si="580"/>
        <v>58.960652003979078</v>
      </c>
      <c r="Y282" s="160">
        <f t="shared" si="627"/>
        <v>-0.24887109400930091</v>
      </c>
      <c r="Z282" s="161">
        <f t="shared" si="628"/>
        <v>44.28705003624713</v>
      </c>
      <c r="AA282" s="151">
        <f t="shared" si="629"/>
        <v>0.21090347544861346</v>
      </c>
      <c r="AB282" s="150">
        <f t="shared" si="630"/>
        <v>71.395658426334521</v>
      </c>
      <c r="AC282" s="144" t="e">
        <v>#REF!</v>
      </c>
      <c r="AD282" s="80" t="e">
        <f t="shared" si="457"/>
        <v>#REF!</v>
      </c>
      <c r="AE282">
        <v>42.29</v>
      </c>
      <c r="AG282" s="135">
        <f t="shared" si="631"/>
        <v>52232</v>
      </c>
      <c r="AH282" s="108">
        <f t="shared" si="459"/>
        <v>35.17242345723426</v>
      </c>
      <c r="AI282" s="158">
        <f t="shared" si="460"/>
        <v>-0.13169008908990837</v>
      </c>
      <c r="AJ282" s="159">
        <f t="shared" si="461"/>
        <v>30.540563878643095</v>
      </c>
      <c r="AK282" s="143">
        <f t="shared" si="462"/>
        <v>0.16431826980107678</v>
      </c>
      <c r="AL282" s="142">
        <f t="shared" si="463"/>
        <v>40.951895224437799</v>
      </c>
      <c r="AM282" s="24">
        <f t="shared" si="464"/>
        <v>37.344787111041839</v>
      </c>
      <c r="AN282" s="158">
        <f t="shared" si="465"/>
        <v>-0.14737866991508008</v>
      </c>
      <c r="AO282" s="159">
        <f t="shared" si="466"/>
        <v>31.840962058354666</v>
      </c>
      <c r="AP282" s="143">
        <f t="shared" si="467"/>
        <v>0.13840844911146682</v>
      </c>
      <c r="AQ282" s="142">
        <f t="shared" si="468"/>
        <v>42.513621177479031</v>
      </c>
      <c r="AR282" s="24">
        <f t="shared" si="469"/>
        <v>39.517150764849411</v>
      </c>
      <c r="AS282" s="158">
        <f t="shared" si="470"/>
        <v>-0.16306725074025175</v>
      </c>
      <c r="AT282" s="159">
        <f t="shared" si="471"/>
        <v>33.073197632537379</v>
      </c>
      <c r="AU282" s="143">
        <f t="shared" si="472"/>
        <v>0.11249862842185693</v>
      </c>
      <c r="AV282" s="142">
        <f t="shared" si="473"/>
        <v>43.962776025034707</v>
      </c>
      <c r="AW282" s="24">
        <f t="shared" si="474"/>
        <v>41.689514418656984</v>
      </c>
      <c r="AX282" s="158">
        <f t="shared" si="475"/>
        <v>-0.17875583156542341</v>
      </c>
      <c r="AY282" s="159">
        <f t="shared" si="476"/>
        <v>34.237270601191248</v>
      </c>
      <c r="AZ282" s="143">
        <f t="shared" si="477"/>
        <v>8.6588807732247031E-2</v>
      </c>
      <c r="BA282" s="142">
        <f t="shared" si="478"/>
        <v>45.299359767104811</v>
      </c>
      <c r="BB282" s="24">
        <f t="shared" si="455"/>
        <v>43.861878072464556</v>
      </c>
      <c r="BC282" s="158">
        <f t="shared" si="479"/>
        <v>-0.19444441239059507</v>
      </c>
      <c r="BD282" s="159">
        <f t="shared" si="480"/>
        <v>35.333180964316256</v>
      </c>
      <c r="BE282" s="143">
        <f t="shared" si="481"/>
        <v>6.0678987042637189E-2</v>
      </c>
      <c r="BF282" s="142">
        <f t="shared" si="482"/>
        <v>46.523372403689365</v>
      </c>
      <c r="BG282" s="155" t="e">
        <v>#REF!</v>
      </c>
      <c r="BH282" s="80" t="e">
        <f t="shared" si="483"/>
        <v>#REF!</v>
      </c>
      <c r="BI282" s="148"/>
      <c r="BJ282" s="156">
        <f t="shared" si="674"/>
        <v>42.119928999999999</v>
      </c>
      <c r="BK282" s="135">
        <f t="shared" si="484"/>
        <v>52232</v>
      </c>
      <c r="BL282" s="147">
        <f t="shared" si="485"/>
        <v>32.454212043270658</v>
      </c>
      <c r="BM282" s="158">
        <f t="shared" si="632"/>
        <v>-0.2453691006661759</v>
      </c>
      <c r="BN282" s="159">
        <f t="shared" si="633"/>
        <v>24.490951221383963</v>
      </c>
      <c r="BO282" s="149">
        <f t="shared" si="634"/>
        <v>0.15890752950029946</v>
      </c>
      <c r="BP282" s="150">
        <f t="shared" si="635"/>
        <v>37.611430700945668</v>
      </c>
      <c r="BQ282" s="148">
        <f t="shared" si="490"/>
        <v>34.901452565218833</v>
      </c>
      <c r="BR282" s="158">
        <f t="shared" si="636"/>
        <v>-0.24809638250299154</v>
      </c>
      <c r="BS282" s="159">
        <f t="shared" si="637"/>
        <v>26.242528439688282</v>
      </c>
      <c r="BT282" s="151">
        <f t="shared" si="638"/>
        <v>0.13598189434442021</v>
      </c>
      <c r="BU282" s="150">
        <f t="shared" si="639"/>
        <v>39.647418200409213</v>
      </c>
      <c r="BV282" s="148">
        <f t="shared" si="495"/>
        <v>37.348693087167014</v>
      </c>
      <c r="BW282" s="158">
        <f t="shared" si="640"/>
        <v>-0.25082366433980724</v>
      </c>
      <c r="BX282" s="159">
        <f t="shared" si="641"/>
        <v>27.980757028740957</v>
      </c>
      <c r="BY282" s="151">
        <f t="shared" si="642"/>
        <v>0.11305625918854084</v>
      </c>
      <c r="BZ282" s="150">
        <f t="shared" si="643"/>
        <v>41.571196613183034</v>
      </c>
      <c r="CA282" s="148">
        <f t="shared" si="500"/>
        <v>39.795933609115188</v>
      </c>
      <c r="CB282" s="158">
        <f t="shared" si="644"/>
        <v>-0.25355094617662288</v>
      </c>
      <c r="CC282" s="159">
        <f t="shared" si="645"/>
        <v>29.705636988541965</v>
      </c>
      <c r="CD282" s="151">
        <f t="shared" si="646"/>
        <v>9.0130624032661588E-2</v>
      </c>
      <c r="CE282" s="150">
        <f t="shared" si="647"/>
        <v>43.382765939267109</v>
      </c>
      <c r="CF282" s="148">
        <f t="shared" si="505"/>
        <v>42.243174131063377</v>
      </c>
      <c r="CG282" s="158">
        <f t="shared" si="648"/>
        <v>-0.25627822801343858</v>
      </c>
      <c r="CH282" s="159">
        <f t="shared" si="649"/>
        <v>31.417168319091328</v>
      </c>
      <c r="CI282" s="151">
        <f t="shared" si="650"/>
        <v>6.7204988876782223E-2</v>
      </c>
      <c r="CJ282" s="150">
        <f t="shared" si="651"/>
        <v>45.082126178661468</v>
      </c>
      <c r="CK282" s="36"/>
      <c r="CL282" s="82">
        <f t="shared" si="652"/>
        <v>0</v>
      </c>
      <c r="CM282" s="36"/>
      <c r="CN282" s="37">
        <v>39.74</v>
      </c>
      <c r="CO282" s="135">
        <f t="shared" si="511"/>
        <v>52232</v>
      </c>
      <c r="CP282" s="147">
        <f t="shared" si="512"/>
        <v>36.316714984296759</v>
      </c>
      <c r="CQ282" s="158">
        <f t="shared" si="653"/>
        <v>-5.6940261011250895E-2</v>
      </c>
      <c r="CR282" s="159">
        <f t="shared" si="654"/>
        <v>34.24883175401969</v>
      </c>
      <c r="CS282" s="149">
        <f t="shared" si="655"/>
        <v>0.19702359372981626</v>
      </c>
      <c r="CT282" s="150">
        <f t="shared" si="656"/>
        <v>43.471964682964369</v>
      </c>
      <c r="CU282" s="148">
        <f t="shared" si="517"/>
        <v>38.674522461354542</v>
      </c>
      <c r="CV282" s="158">
        <f t="shared" si="657"/>
        <v>-5.3693188038902474E-2</v>
      </c>
      <c r="CW282" s="159">
        <f t="shared" si="658"/>
        <v>36.597964054522279</v>
      </c>
      <c r="CX282" s="151">
        <f t="shared" si="659"/>
        <v>0.15829609077352746</v>
      </c>
      <c r="CY282" s="150">
        <f t="shared" si="660"/>
        <v>44.796548179519945</v>
      </c>
      <c r="CZ282" s="148">
        <f t="shared" si="522"/>
        <v>41.032329938412325</v>
      </c>
      <c r="DA282" s="158">
        <f t="shared" si="661"/>
        <v>-5.0446115066554054E-2</v>
      </c>
      <c r="DB282" s="159">
        <f t="shared" si="662"/>
        <v>38.962408300890367</v>
      </c>
      <c r="DC282" s="151">
        <f t="shared" si="663"/>
        <v>0.11956858781723867</v>
      </c>
      <c r="DD282" s="150">
        <f t="shared" si="664"/>
        <v>45.938507683999283</v>
      </c>
      <c r="DE282" s="148">
        <f t="shared" si="527"/>
        <v>43.3901374154701</v>
      </c>
      <c r="DF282" s="158">
        <f t="shared" si="665"/>
        <v>-4.719904209420564E-2</v>
      </c>
      <c r="DG282" s="159">
        <f t="shared" si="666"/>
        <v>41.34216449312396</v>
      </c>
      <c r="DH282" s="151">
        <f t="shared" si="667"/>
        <v>8.0841084860949874E-2</v>
      </c>
      <c r="DI282" s="150">
        <f t="shared" si="668"/>
        <v>46.897843196402391</v>
      </c>
      <c r="DJ282" s="148">
        <f t="shared" si="532"/>
        <v>45.74794489252789</v>
      </c>
      <c r="DK282" s="158">
        <f t="shared" si="669"/>
        <v>-4.3951969121857212E-2</v>
      </c>
      <c r="DL282" s="159">
        <f t="shared" si="670"/>
        <v>43.73723263122308</v>
      </c>
      <c r="DM282" s="151">
        <f t="shared" si="671"/>
        <v>4.2113581904660968E-2</v>
      </c>
      <c r="DN282" s="150">
        <f t="shared" si="672"/>
        <v>47.674554716729283</v>
      </c>
      <c r="DO282" s="81"/>
      <c r="DP282" s="80">
        <f t="shared" si="673"/>
        <v>0</v>
      </c>
      <c r="DQ282" s="36"/>
      <c r="DR282">
        <v>48.12</v>
      </c>
      <c r="DS282" s="135">
        <f t="shared" si="538"/>
        <v>52232</v>
      </c>
      <c r="DT282" s="108">
        <f t="shared" si="539"/>
        <v>-21.919698161361765</v>
      </c>
      <c r="DU282" s="158">
        <f t="shared" si="540"/>
        <v>0</v>
      </c>
      <c r="DV282" s="159">
        <f t="shared" si="541"/>
        <v>-21.919698161361765</v>
      </c>
      <c r="DW282" s="149"/>
      <c r="DX282" s="150"/>
      <c r="DY282" s="24">
        <f t="shared" si="542"/>
        <v>-7.8033341219565164</v>
      </c>
      <c r="DZ282" s="158">
        <f t="shared" si="543"/>
        <v>0</v>
      </c>
      <c r="EA282" s="159">
        <f t="shared" si="544"/>
        <v>-7.8033341219565164</v>
      </c>
      <c r="EB282" s="151"/>
      <c r="EC282" s="150"/>
      <c r="ED282" s="24">
        <f t="shared" si="545"/>
        <v>6.3130299174487332</v>
      </c>
      <c r="EE282" s="158">
        <f t="shared" si="546"/>
        <v>0</v>
      </c>
      <c r="EF282" s="159">
        <f t="shared" si="547"/>
        <v>6.3130299174487332</v>
      </c>
      <c r="EG282" s="151"/>
      <c r="EH282" s="150"/>
      <c r="EI282" s="24">
        <f t="shared" si="548"/>
        <v>20.429393956853982</v>
      </c>
      <c r="EJ282" s="158">
        <f t="shared" si="549"/>
        <v>0</v>
      </c>
      <c r="EK282" s="159">
        <f t="shared" si="550"/>
        <v>20.429393956853982</v>
      </c>
      <c r="EL282" s="151"/>
      <c r="EM282" s="150"/>
      <c r="EN282" s="24">
        <f t="shared" si="551"/>
        <v>34.545757996259233</v>
      </c>
      <c r="EO282" s="158">
        <f t="shared" si="552"/>
        <v>0</v>
      </c>
      <c r="EP282" s="159">
        <f t="shared" si="553"/>
        <v>34.545757996259233</v>
      </c>
      <c r="EQ282" s="151"/>
      <c r="ER282" s="150"/>
      <c r="ES282" s="81"/>
      <c r="ET282" s="80"/>
      <c r="EU282" s="67"/>
      <c r="EV282" s="37"/>
    </row>
    <row r="283" spans="1:152" ht="16" thickBot="1">
      <c r="A283">
        <f t="shared" si="610"/>
        <v>2043</v>
      </c>
      <c r="B283" s="13">
        <v>52263</v>
      </c>
      <c r="C283" s="20">
        <f t="shared" si="608"/>
        <v>4.4194128806013611</v>
      </c>
      <c r="D283" s="147">
        <f t="shared" si="437"/>
        <v>26.095380060806576</v>
      </c>
      <c r="E283" s="160">
        <f t="shared" si="611"/>
        <v>-0.17317866427859857</v>
      </c>
      <c r="F283" s="161">
        <f t="shared" si="612"/>
        <v>21.576216998033718</v>
      </c>
      <c r="G283" s="149">
        <f t="shared" si="613"/>
        <v>0.34545316658167746</v>
      </c>
      <c r="H283" s="82">
        <f t="shared" si="614"/>
        <v>35.110111735964573</v>
      </c>
      <c r="I283" s="148">
        <f t="shared" si="440"/>
        <v>34.049201993157332</v>
      </c>
      <c r="J283" s="160">
        <f t="shared" si="615"/>
        <v>-0.19149721368071448</v>
      </c>
      <c r="K283" s="161">
        <f t="shared" si="616"/>
        <v>27.528874683415872</v>
      </c>
      <c r="L283" s="151">
        <f t="shared" si="617"/>
        <v>0.31289039679307978</v>
      </c>
      <c r="M283" s="150">
        <f t="shared" si="618"/>
        <v>44.702870315284052</v>
      </c>
      <c r="N283" s="148">
        <f t="shared" si="570"/>
        <v>42.003023925508082</v>
      </c>
      <c r="O283" s="160">
        <f t="shared" si="619"/>
        <v>-0.20981576308283034</v>
      </c>
      <c r="P283" s="161">
        <f t="shared" si="620"/>
        <v>33.19012740879122</v>
      </c>
      <c r="Q283" s="151">
        <f t="shared" si="621"/>
        <v>0.28032762700448211</v>
      </c>
      <c r="R283" s="150">
        <f t="shared" si="622"/>
        <v>53.777631949558248</v>
      </c>
      <c r="S283" s="148">
        <f t="shared" si="575"/>
        <v>49.956845857858838</v>
      </c>
      <c r="T283" s="160">
        <f t="shared" si="623"/>
        <v>-0.22813431248494623</v>
      </c>
      <c r="U283" s="161">
        <f t="shared" si="624"/>
        <v>38.559975174159781</v>
      </c>
      <c r="V283" s="151">
        <f t="shared" si="625"/>
        <v>0.24776485721588445</v>
      </c>
      <c r="W283" s="150">
        <f t="shared" si="626"/>
        <v>62.334396638787176</v>
      </c>
      <c r="X283" s="148">
        <f t="shared" si="580"/>
        <v>57.910667790209587</v>
      </c>
      <c r="Y283" s="160">
        <f t="shared" si="627"/>
        <v>-0.24645286188706211</v>
      </c>
      <c r="Z283" s="161">
        <f t="shared" si="628"/>
        <v>43.638417979521527</v>
      </c>
      <c r="AA283" s="151">
        <f t="shared" si="629"/>
        <v>0.21520208742728678</v>
      </c>
      <c r="AB283" s="150">
        <f t="shared" si="630"/>
        <v>70.373164382970842</v>
      </c>
      <c r="AC283" s="144" t="e">
        <v>#REF!</v>
      </c>
      <c r="AD283" s="80" t="e">
        <f t="shared" si="457"/>
        <v>#REF!</v>
      </c>
      <c r="AE283">
        <v>26.82</v>
      </c>
      <c r="AG283" s="135">
        <f t="shared" si="631"/>
        <v>52263</v>
      </c>
      <c r="AH283" s="108">
        <f t="shared" si="459"/>
        <v>34.546065231283514</v>
      </c>
      <c r="AI283" s="158">
        <f t="shared" si="460"/>
        <v>-0.1271665961488827</v>
      </c>
      <c r="AJ283" s="159">
        <f t="shared" si="461"/>
        <v>30.152959705483926</v>
      </c>
      <c r="AK283" s="143">
        <f t="shared" si="462"/>
        <v>0.17178885571950769</v>
      </c>
      <c r="AL283" s="142">
        <f t="shared" si="463"/>
        <v>40.48069424697718</v>
      </c>
      <c r="AM283" s="24">
        <f t="shared" si="464"/>
        <v>36.679742957009587</v>
      </c>
      <c r="AN283" s="158">
        <f t="shared" si="465"/>
        <v>-0.14257579128812664</v>
      </c>
      <c r="AO283" s="159">
        <f t="shared" si="466"/>
        <v>31.450099580668851</v>
      </c>
      <c r="AP283" s="143">
        <f t="shared" si="467"/>
        <v>0.14634044279560315</v>
      </c>
      <c r="AQ283" s="142">
        <f t="shared" si="468"/>
        <v>42.047472782967276</v>
      </c>
      <c r="AR283" s="24">
        <f t="shared" si="469"/>
        <v>38.813420682735654</v>
      </c>
      <c r="AS283" s="158">
        <f t="shared" si="470"/>
        <v>-0.15798498642737058</v>
      </c>
      <c r="AT283" s="159">
        <f t="shared" si="471"/>
        <v>32.681482942973837</v>
      </c>
      <c r="AU283" s="143">
        <f t="shared" si="472"/>
        <v>0.12089202987169867</v>
      </c>
      <c r="AV283" s="142">
        <f t="shared" si="473"/>
        <v>43.50565389533574</v>
      </c>
      <c r="AW283" s="24">
        <f t="shared" si="474"/>
        <v>40.94709840846172</v>
      </c>
      <c r="AX283" s="158">
        <f t="shared" si="475"/>
        <v>-0.17339418156661451</v>
      </c>
      <c r="AY283" s="159">
        <f t="shared" si="476"/>
        <v>33.847109792398875</v>
      </c>
      <c r="AZ283" s="143">
        <f t="shared" si="477"/>
        <v>9.5443616947794185E-2</v>
      </c>
      <c r="BA283" s="142">
        <f t="shared" si="478"/>
        <v>44.855237584082573</v>
      </c>
      <c r="BB283" s="24">
        <f t="shared" si="455"/>
        <v>43.080776134187794</v>
      </c>
      <c r="BC283" s="158">
        <f t="shared" si="479"/>
        <v>-0.18880337670585851</v>
      </c>
      <c r="BD283" s="159">
        <f t="shared" si="480"/>
        <v>34.946980128943977</v>
      </c>
      <c r="BE283" s="143">
        <f t="shared" si="481"/>
        <v>6.999520402388959E-2</v>
      </c>
      <c r="BF283" s="142">
        <f t="shared" si="482"/>
        <v>46.096223849207782</v>
      </c>
      <c r="BG283" s="155" t="e">
        <v>#REF!</v>
      </c>
      <c r="BH283" s="80" t="e">
        <f t="shared" si="483"/>
        <v>#REF!</v>
      </c>
      <c r="BI283" s="148"/>
      <c r="BJ283" s="156">
        <f t="shared" si="674"/>
        <v>26.767423999999998</v>
      </c>
      <c r="BK283" s="135">
        <f t="shared" si="484"/>
        <v>52263</v>
      </c>
      <c r="BL283" s="147">
        <f t="shared" si="485"/>
        <v>31.876260321952138</v>
      </c>
      <c r="BM283" s="158">
        <f t="shared" si="632"/>
        <v>-0.24472501308345904</v>
      </c>
      <c r="BN283" s="159">
        <f t="shared" si="633"/>
        <v>24.075342097610655</v>
      </c>
      <c r="BO283" s="149">
        <f t="shared" si="634"/>
        <v>0.16432175429015089</v>
      </c>
      <c r="BP283" s="150">
        <f t="shared" si="635"/>
        <v>37.114223338264843</v>
      </c>
      <c r="BQ283" s="148">
        <f t="shared" si="490"/>
        <v>34.279919848303976</v>
      </c>
      <c r="BR283" s="158">
        <f t="shared" si="636"/>
        <v>-0.24740372688756429</v>
      </c>
      <c r="BS283" s="159">
        <f t="shared" si="637"/>
        <v>25.798939920426584</v>
      </c>
      <c r="BT283" s="151">
        <f t="shared" si="638"/>
        <v>0.14180438386992428</v>
      </c>
      <c r="BU283" s="150">
        <f t="shared" si="639"/>
        <v>39.140962761503111</v>
      </c>
      <c r="BV283" s="148">
        <f t="shared" si="495"/>
        <v>36.683579374655821</v>
      </c>
      <c r="BW283" s="158">
        <f t="shared" si="640"/>
        <v>-0.25008244069166952</v>
      </c>
      <c r="BX283" s="159">
        <f t="shared" si="641"/>
        <v>27.509660311335306</v>
      </c>
      <c r="BY283" s="151">
        <f t="shared" si="642"/>
        <v>0.11928701344969755</v>
      </c>
      <c r="BZ283" s="150">
        <f t="shared" si="643"/>
        <v>41.059454000903436</v>
      </c>
      <c r="CA283" s="148">
        <f t="shared" si="500"/>
        <v>39.087238901007659</v>
      </c>
      <c r="CB283" s="158">
        <f t="shared" si="644"/>
        <v>-0.2527611544957748</v>
      </c>
      <c r="CC283" s="159">
        <f t="shared" si="645"/>
        <v>29.207503270336801</v>
      </c>
      <c r="CD283" s="151">
        <f t="shared" si="646"/>
        <v>9.6769643029470942E-2</v>
      </c>
      <c r="CE283" s="150">
        <f t="shared" si="647"/>
        <v>42.869697056465817</v>
      </c>
      <c r="CF283" s="148">
        <f t="shared" si="505"/>
        <v>41.490898427359511</v>
      </c>
      <c r="CG283" s="158">
        <f t="shared" si="648"/>
        <v>-0.25543986829988008</v>
      </c>
      <c r="CH283" s="159">
        <f t="shared" si="649"/>
        <v>30.892468797431096</v>
      </c>
      <c r="CI283" s="151">
        <f t="shared" si="650"/>
        <v>7.4252272609244219E-2</v>
      </c>
      <c r="CJ283" s="150">
        <f t="shared" si="651"/>
        <v>44.571691928190276</v>
      </c>
      <c r="CK283" s="36"/>
      <c r="CL283" s="82">
        <f t="shared" si="652"/>
        <v>0</v>
      </c>
      <c r="CM283" s="36"/>
      <c r="CN283" s="37">
        <v>40.74</v>
      </c>
      <c r="CO283" s="135">
        <f t="shared" si="511"/>
        <v>52263</v>
      </c>
      <c r="CP283" s="147">
        <f t="shared" si="512"/>
        <v>35.669978964028459</v>
      </c>
      <c r="CQ283" s="158">
        <f t="shared" si="653"/>
        <v>-5.7830918570059675E-2</v>
      </c>
      <c r="CR283" s="159">
        <f t="shared" si="654"/>
        <v>33.607151315163989</v>
      </c>
      <c r="CS283" s="149">
        <f t="shared" si="655"/>
        <v>0.20764637416485565</v>
      </c>
      <c r="CT283" s="150">
        <f t="shared" si="656"/>
        <v>43.076720762445639</v>
      </c>
      <c r="CU283" s="148">
        <f t="shared" si="517"/>
        <v>37.985798088755082</v>
      </c>
      <c r="CV283" s="158">
        <f t="shared" si="657"/>
        <v>-5.4641670184890051E-2</v>
      </c>
      <c r="CW283" s="159">
        <f t="shared" si="658"/>
        <v>35.910190637879502</v>
      </c>
      <c r="CX283" s="151">
        <f t="shared" si="659"/>
        <v>0.16960853906943218</v>
      </c>
      <c r="CY283" s="150">
        <f t="shared" si="660"/>
        <v>44.428513807975264</v>
      </c>
      <c r="CZ283" s="148">
        <f t="shared" si="522"/>
        <v>40.301617213481691</v>
      </c>
      <c r="DA283" s="158">
        <f t="shared" si="661"/>
        <v>-5.1452421799720455E-2</v>
      </c>
      <c r="DB283" s="159">
        <f t="shared" si="662"/>
        <v>38.228001405402757</v>
      </c>
      <c r="DC283" s="151">
        <f t="shared" si="663"/>
        <v>0.13157070397400894</v>
      </c>
      <c r="DD283" s="150">
        <f t="shared" si="664"/>
        <v>45.604129361550513</v>
      </c>
      <c r="DE283" s="148">
        <f t="shared" si="527"/>
        <v>42.617436338208307</v>
      </c>
      <c r="DF283" s="158">
        <f t="shared" si="665"/>
        <v>-4.8263173414550838E-2</v>
      </c>
      <c r="DG283" s="159">
        <f t="shared" si="666"/>
        <v>40.560583617733776</v>
      </c>
      <c r="DH283" s="151">
        <f t="shared" si="667"/>
        <v>9.3532868878585473E-2</v>
      </c>
      <c r="DI283" s="150">
        <f t="shared" si="668"/>
        <v>46.603567423171405</v>
      </c>
      <c r="DJ283" s="148">
        <f t="shared" si="532"/>
        <v>44.933255462934923</v>
      </c>
      <c r="DK283" s="158">
        <f t="shared" si="669"/>
        <v>-4.5073925029381227E-2</v>
      </c>
      <c r="DL283" s="159">
        <f t="shared" si="670"/>
        <v>42.907937274872559</v>
      </c>
      <c r="DM283" s="151">
        <f t="shared" si="671"/>
        <v>5.5495033783162118E-2</v>
      </c>
      <c r="DN283" s="150">
        <f t="shared" si="672"/>
        <v>47.42682799283795</v>
      </c>
      <c r="DO283" s="81"/>
      <c r="DP283" s="80">
        <f t="shared" si="673"/>
        <v>0</v>
      </c>
      <c r="DQ283" s="36"/>
      <c r="DR283">
        <v>49.12</v>
      </c>
      <c r="DS283" s="135">
        <f t="shared" si="538"/>
        <v>52263</v>
      </c>
      <c r="DT283" s="108">
        <f t="shared" si="539"/>
        <v>-21.52934737218683</v>
      </c>
      <c r="DU283" s="158">
        <f t="shared" si="540"/>
        <v>0</v>
      </c>
      <c r="DV283" s="159">
        <f t="shared" si="541"/>
        <v>-21.52934737218683</v>
      </c>
      <c r="DW283" s="149"/>
      <c r="DX283" s="150"/>
      <c r="DY283" s="24">
        <f t="shared" si="542"/>
        <v>-7.6643706375929073</v>
      </c>
      <c r="DZ283" s="158">
        <f t="shared" si="543"/>
        <v>0</v>
      </c>
      <c r="EA283" s="159">
        <f t="shared" si="544"/>
        <v>-7.6643706375929073</v>
      </c>
      <c r="EB283" s="151"/>
      <c r="EC283" s="150"/>
      <c r="ED283" s="24">
        <f t="shared" si="545"/>
        <v>6.2006060970010157</v>
      </c>
      <c r="EE283" s="158">
        <f t="shared" si="546"/>
        <v>0</v>
      </c>
      <c r="EF283" s="159">
        <f t="shared" si="547"/>
        <v>6.2006060970010157</v>
      </c>
      <c r="EG283" s="151"/>
      <c r="EH283" s="150"/>
      <c r="EI283" s="24">
        <f t="shared" si="548"/>
        <v>20.065582831594938</v>
      </c>
      <c r="EJ283" s="158">
        <f t="shared" si="549"/>
        <v>0</v>
      </c>
      <c r="EK283" s="159">
        <f t="shared" si="550"/>
        <v>20.065582831594938</v>
      </c>
      <c r="EL283" s="151"/>
      <c r="EM283" s="150"/>
      <c r="EN283" s="24">
        <f t="shared" si="551"/>
        <v>33.930559566188862</v>
      </c>
      <c r="EO283" s="158">
        <f t="shared" si="552"/>
        <v>0</v>
      </c>
      <c r="EP283" s="159">
        <f t="shared" si="553"/>
        <v>33.930559566188862</v>
      </c>
      <c r="EQ283" s="151"/>
      <c r="ER283" s="150"/>
      <c r="ES283" s="81"/>
      <c r="ET283" s="80"/>
      <c r="EU283" s="67"/>
      <c r="EV283" s="37"/>
    </row>
    <row r="284" spans="1:152" ht="16" thickBot="1">
      <c r="A284">
        <f t="shared" si="610"/>
        <v>2043</v>
      </c>
      <c r="B284" s="13">
        <v>52291</v>
      </c>
      <c r="C284" s="20">
        <f t="shared" si="608"/>
        <v>4.2591552308166527</v>
      </c>
      <c r="D284" s="147">
        <f t="shared" si="437"/>
        <v>25.149104075337991</v>
      </c>
      <c r="E284" s="160">
        <f t="shared" si="611"/>
        <v>-0.17099928390834696</v>
      </c>
      <c r="F284" s="161">
        <f t="shared" si="612"/>
        <v>20.848625287518704</v>
      </c>
      <c r="G284" s="149">
        <f t="shared" si="613"/>
        <v>0.34932719938419271</v>
      </c>
      <c r="H284" s="82">
        <f t="shared" si="614"/>
        <v>33.934370168997397</v>
      </c>
      <c r="I284" s="148">
        <f t="shared" si="440"/>
        <v>32.814502897171145</v>
      </c>
      <c r="J284" s="160">
        <f t="shared" si="615"/>
        <v>-0.18865356234190633</v>
      </c>
      <c r="K284" s="161">
        <f t="shared" si="616"/>
        <v>26.623930029141004</v>
      </c>
      <c r="L284" s="151">
        <f t="shared" si="617"/>
        <v>0.31794522738430286</v>
      </c>
      <c r="M284" s="150">
        <f t="shared" si="618"/>
        <v>43.247717482315089</v>
      </c>
      <c r="N284" s="148">
        <f t="shared" si="570"/>
        <v>40.479901719004296</v>
      </c>
      <c r="O284" s="160">
        <f t="shared" si="619"/>
        <v>-0.20630784077546571</v>
      </c>
      <c r="P284" s="161">
        <f t="shared" si="620"/>
        <v>32.128580600553455</v>
      </c>
      <c r="Q284" s="151">
        <f t="shared" si="621"/>
        <v>0.28656325538441307</v>
      </c>
      <c r="R284" s="150">
        <f t="shared" si="622"/>
        <v>52.079954133243263</v>
      </c>
      <c r="S284" s="148">
        <f t="shared" si="575"/>
        <v>48.145300540837454</v>
      </c>
      <c r="T284" s="160">
        <f t="shared" si="623"/>
        <v>-0.22396211920902509</v>
      </c>
      <c r="U284" s="161">
        <f t="shared" si="624"/>
        <v>37.362577001756073</v>
      </c>
      <c r="V284" s="151">
        <f t="shared" si="625"/>
        <v>0.25518128338452328</v>
      </c>
      <c r="W284" s="150">
        <f t="shared" si="626"/>
        <v>60.431080121781939</v>
      </c>
      <c r="X284" s="148">
        <f t="shared" si="580"/>
        <v>55.810699362670597</v>
      </c>
      <c r="Y284" s="160">
        <f t="shared" si="627"/>
        <v>-0.24161639764258447</v>
      </c>
      <c r="Z284" s="161">
        <f t="shared" si="628"/>
        <v>42.325919232748845</v>
      </c>
      <c r="AA284" s="151">
        <f t="shared" si="629"/>
        <v>0.22379931138463349</v>
      </c>
      <c r="AB284" s="150">
        <f t="shared" si="630"/>
        <v>68.301095447931075</v>
      </c>
      <c r="AC284" s="144" t="e">
        <v>#REF!</v>
      </c>
      <c r="AD284" s="80" t="e">
        <f t="shared" si="457"/>
        <v>#REF!</v>
      </c>
      <c r="AE284">
        <v>29.7</v>
      </c>
      <c r="AG284" s="135">
        <f t="shared" si="631"/>
        <v>52291</v>
      </c>
      <c r="AH284" s="108">
        <f t="shared" si="459"/>
        <v>33.293348779382015</v>
      </c>
      <c r="AI284" s="158">
        <f t="shared" si="460"/>
        <v>-0.11811961026683117</v>
      </c>
      <c r="AJ284" s="159">
        <f t="shared" si="461"/>
        <v>29.360751397083732</v>
      </c>
      <c r="AK284" s="143">
        <f t="shared" si="462"/>
        <v>0.18673002755636964</v>
      </c>
      <c r="AL284" s="142">
        <f t="shared" si="463"/>
        <v>39.510216714399846</v>
      </c>
      <c r="AM284" s="24">
        <f t="shared" si="464"/>
        <v>35.349654648945076</v>
      </c>
      <c r="AN284" s="158">
        <f t="shared" si="465"/>
        <v>-0.1329700340342197</v>
      </c>
      <c r="AO284" s="159">
        <f t="shared" si="466"/>
        <v>30.649209867176936</v>
      </c>
      <c r="AP284" s="143">
        <f t="shared" si="467"/>
        <v>0.16220443016387587</v>
      </c>
      <c r="AQ284" s="142">
        <f t="shared" si="468"/>
        <v>41.08352523776702</v>
      </c>
      <c r="AR284" s="24">
        <f t="shared" si="469"/>
        <v>37.405960518508131</v>
      </c>
      <c r="AS284" s="158">
        <f t="shared" si="470"/>
        <v>-0.14782045780160818</v>
      </c>
      <c r="AT284" s="159">
        <f t="shared" si="471"/>
        <v>31.876594310153376</v>
      </c>
      <c r="AU284" s="143">
        <f t="shared" si="472"/>
        <v>0.13767883277138215</v>
      </c>
      <c r="AV284" s="142">
        <f t="shared" si="473"/>
        <v>42.555969501388738</v>
      </c>
      <c r="AW284" s="24">
        <f t="shared" si="474"/>
        <v>39.462266388071193</v>
      </c>
      <c r="AX284" s="158">
        <f t="shared" si="475"/>
        <v>-0.16267088156899673</v>
      </c>
      <c r="AY284" s="159">
        <f t="shared" si="476"/>
        <v>33.042904726013063</v>
      </c>
      <c r="AZ284" s="143">
        <f t="shared" si="477"/>
        <v>0.11315323537888838</v>
      </c>
      <c r="BA284" s="142">
        <f t="shared" si="478"/>
        <v>43.927549505265013</v>
      </c>
      <c r="BB284" s="24">
        <f t="shared" si="455"/>
        <v>41.518572257634254</v>
      </c>
      <c r="BC284" s="158">
        <f t="shared" si="479"/>
        <v>-0.17752130533638527</v>
      </c>
      <c r="BD284" s="159">
        <f t="shared" si="480"/>
        <v>34.148141114755987</v>
      </c>
      <c r="BE284" s="143">
        <f t="shared" si="481"/>
        <v>8.8627637986394558E-2</v>
      </c>
      <c r="BF284" s="142">
        <f t="shared" si="482"/>
        <v>45.198265249395831</v>
      </c>
      <c r="BG284" s="155" t="e">
        <v>#REF!</v>
      </c>
      <c r="BH284" s="80" t="e">
        <f t="shared" si="483"/>
        <v>#REF!</v>
      </c>
      <c r="BI284" s="148"/>
      <c r="BJ284" s="156">
        <f t="shared" si="674"/>
        <v>31.725110000000001</v>
      </c>
      <c r="BK284" s="135">
        <f t="shared" si="484"/>
        <v>52291</v>
      </c>
      <c r="BL284" s="147">
        <f t="shared" si="485"/>
        <v>30.720356879315094</v>
      </c>
      <c r="BM284" s="158">
        <f t="shared" si="632"/>
        <v>-0.24343683791802531</v>
      </c>
      <c r="BN284" s="159">
        <f t="shared" si="633"/>
        <v>23.241890340901374</v>
      </c>
      <c r="BO284" s="149">
        <f t="shared" si="634"/>
        <v>0.1751502038698538</v>
      </c>
      <c r="BP284" s="150">
        <f t="shared" si="635"/>
        <v>36.101033649681796</v>
      </c>
      <c r="BQ284" s="148">
        <f t="shared" si="490"/>
        <v>33.036854414474263</v>
      </c>
      <c r="BR284" s="158">
        <f t="shared" si="636"/>
        <v>-0.24601841565670973</v>
      </c>
      <c r="BS284" s="159">
        <f t="shared" si="637"/>
        <v>24.909179833143927</v>
      </c>
      <c r="BT284" s="151">
        <f t="shared" si="638"/>
        <v>0.15344936292093242</v>
      </c>
      <c r="BU284" s="150">
        <f t="shared" si="639"/>
        <v>38.106338677286928</v>
      </c>
      <c r="BV284" s="148">
        <f t="shared" si="495"/>
        <v>35.353351949633428</v>
      </c>
      <c r="BW284" s="158">
        <f t="shared" si="640"/>
        <v>-0.24859999339539415</v>
      </c>
      <c r="BX284" s="159">
        <f t="shared" si="641"/>
        <v>26.564508888449513</v>
      </c>
      <c r="BY284" s="151">
        <f t="shared" si="642"/>
        <v>0.13174852197201109</v>
      </c>
      <c r="BZ284" s="150">
        <f t="shared" si="643"/>
        <v>40.011103815753948</v>
      </c>
      <c r="CA284" s="148">
        <f t="shared" si="500"/>
        <v>37.669849484792593</v>
      </c>
      <c r="CB284" s="158">
        <f t="shared" si="644"/>
        <v>-0.25118157113407857</v>
      </c>
      <c r="CC284" s="159">
        <f t="shared" si="645"/>
        <v>28.207877506818129</v>
      </c>
      <c r="CD284" s="151">
        <f t="shared" si="646"/>
        <v>0.11004768102308971</v>
      </c>
      <c r="CE284" s="150">
        <f t="shared" si="647"/>
        <v>41.81532906508285</v>
      </c>
      <c r="CF284" s="148">
        <f t="shared" si="505"/>
        <v>39.986347019951765</v>
      </c>
      <c r="CG284" s="158">
        <f t="shared" si="648"/>
        <v>-0.25376314887276297</v>
      </c>
      <c r="CH284" s="159">
        <f t="shared" si="649"/>
        <v>29.839285688249785</v>
      </c>
      <c r="CI284" s="151">
        <f t="shared" si="650"/>
        <v>8.834684007416832E-2</v>
      </c>
      <c r="CJ284" s="150">
        <f t="shared" si="651"/>
        <v>43.519014425273639</v>
      </c>
      <c r="CK284" s="36"/>
      <c r="CL284" s="82">
        <f t="shared" si="652"/>
        <v>0</v>
      </c>
      <c r="CM284" s="36"/>
      <c r="CN284" s="37">
        <v>41.74</v>
      </c>
      <c r="CO284" s="135">
        <f t="shared" si="511"/>
        <v>52291</v>
      </c>
      <c r="CP284" s="147">
        <f t="shared" si="512"/>
        <v>34.37650692349186</v>
      </c>
      <c r="CQ284" s="158">
        <f t="shared" si="653"/>
        <v>-5.9612233687677235E-2</v>
      </c>
      <c r="CR284" s="159">
        <f t="shared" si="654"/>
        <v>32.32724655940261</v>
      </c>
      <c r="CS284" s="149">
        <f t="shared" si="655"/>
        <v>0.22889193503493444</v>
      </c>
      <c r="CT284" s="150">
        <f t="shared" si="656"/>
        <v>42.245012112951727</v>
      </c>
      <c r="CU284" s="148">
        <f t="shared" si="517"/>
        <v>36.608349343556142</v>
      </c>
      <c r="CV284" s="158">
        <f t="shared" si="657"/>
        <v>-5.6538634476865239E-2</v>
      </c>
      <c r="CW284" s="159">
        <f t="shared" si="658"/>
        <v>34.53856326121943</v>
      </c>
      <c r="CX284" s="151">
        <f t="shared" si="659"/>
        <v>0.19223343566124196</v>
      </c>
      <c r="CY284" s="150">
        <f t="shared" si="660"/>
        <v>43.645698111754918</v>
      </c>
      <c r="CZ284" s="148">
        <f t="shared" si="522"/>
        <v>38.840191763620425</v>
      </c>
      <c r="DA284" s="158">
        <f t="shared" si="661"/>
        <v>-5.346503526605325E-2</v>
      </c>
      <c r="DB284" s="159">
        <f t="shared" si="662"/>
        <v>36.763599541238186</v>
      </c>
      <c r="DC284" s="151">
        <f t="shared" si="663"/>
        <v>0.15557493628754948</v>
      </c>
      <c r="DD284" s="150">
        <f t="shared" si="664"/>
        <v>44.882752122641875</v>
      </c>
      <c r="DE284" s="148">
        <f t="shared" si="527"/>
        <v>41.072034183684707</v>
      </c>
      <c r="DF284" s="158">
        <f t="shared" si="665"/>
        <v>-5.0391436055241254E-2</v>
      </c>
      <c r="DG284" s="159">
        <f t="shared" si="666"/>
        <v>39.002355399458878</v>
      </c>
      <c r="DH284" s="151">
        <f t="shared" si="667"/>
        <v>0.11891643691385689</v>
      </c>
      <c r="DI284" s="150">
        <f t="shared" si="668"/>
        <v>45.956174145612621</v>
      </c>
      <c r="DJ284" s="148">
        <f t="shared" si="532"/>
        <v>43.303876603748996</v>
      </c>
      <c r="DK284" s="158">
        <f t="shared" si="669"/>
        <v>-4.7317836844429251E-2</v>
      </c>
      <c r="DL284" s="159">
        <f t="shared" si="670"/>
        <v>41.254830835881506</v>
      </c>
      <c r="DM284" s="151">
        <f t="shared" si="671"/>
        <v>8.2257937540164305E-2</v>
      </c>
      <c r="DN284" s="150">
        <f t="shared" si="672"/>
        <v>46.86596418066717</v>
      </c>
      <c r="DO284" s="81"/>
      <c r="DP284" s="80">
        <f t="shared" si="673"/>
        <v>0</v>
      </c>
      <c r="DQ284" s="36"/>
      <c r="DR284">
        <v>50.12</v>
      </c>
      <c r="DS284" s="135">
        <f t="shared" si="538"/>
        <v>52291</v>
      </c>
      <c r="DT284" s="108">
        <f t="shared" si="539"/>
        <v>-20.748645793836953</v>
      </c>
      <c r="DU284" s="158">
        <f t="shared" si="540"/>
        <v>0</v>
      </c>
      <c r="DV284" s="159">
        <f t="shared" si="541"/>
        <v>-20.748645793836953</v>
      </c>
      <c r="DW284" s="149"/>
      <c r="DX284" s="150"/>
      <c r="DY284" s="24">
        <f t="shared" si="542"/>
        <v>-7.3864436688656872</v>
      </c>
      <c r="DZ284" s="158">
        <f t="shared" si="543"/>
        <v>0</v>
      </c>
      <c r="EA284" s="159">
        <f t="shared" si="544"/>
        <v>-7.3864436688656872</v>
      </c>
      <c r="EB284" s="151"/>
      <c r="EC284" s="150"/>
      <c r="ED284" s="24">
        <f t="shared" si="545"/>
        <v>5.9757584561055808</v>
      </c>
      <c r="EE284" s="158">
        <f t="shared" si="546"/>
        <v>0</v>
      </c>
      <c r="EF284" s="159">
        <f t="shared" si="547"/>
        <v>5.9757584561055808</v>
      </c>
      <c r="EG284" s="151"/>
      <c r="EH284" s="150"/>
      <c r="EI284" s="24">
        <f t="shared" si="548"/>
        <v>19.337960581076846</v>
      </c>
      <c r="EJ284" s="158">
        <f t="shared" si="549"/>
        <v>0</v>
      </c>
      <c r="EK284" s="159">
        <f t="shared" si="550"/>
        <v>19.337960581076846</v>
      </c>
      <c r="EL284" s="151"/>
      <c r="EM284" s="150"/>
      <c r="EN284" s="24">
        <f t="shared" si="551"/>
        <v>32.700162706048118</v>
      </c>
      <c r="EO284" s="158">
        <f t="shared" si="552"/>
        <v>0</v>
      </c>
      <c r="EP284" s="159">
        <f t="shared" si="553"/>
        <v>32.700162706048118</v>
      </c>
      <c r="EQ284" s="151"/>
      <c r="ER284" s="150"/>
      <c r="ES284" s="81"/>
      <c r="ET284" s="80"/>
      <c r="EU284" s="67"/>
      <c r="EV284" s="37"/>
    </row>
    <row r="285" spans="1:152" ht="16" thickBot="1">
      <c r="A285">
        <f t="shared" si="610"/>
        <v>2043</v>
      </c>
      <c r="B285" s="13">
        <v>52322</v>
      </c>
      <c r="C285" s="20">
        <f t="shared" si="608"/>
        <v>3.8523473505939334</v>
      </c>
      <c r="D285" s="147">
        <f t="shared" si="437"/>
        <v>22.747018881456217</v>
      </c>
      <c r="E285" s="160">
        <f t="shared" si="611"/>
        <v>-0.16546701066078515</v>
      </c>
      <c r="F285" s="161">
        <f t="shared" si="612"/>
        <v>18.983137665697221</v>
      </c>
      <c r="G285" s="149">
        <f t="shared" si="613"/>
        <v>0.35916128265211594</v>
      </c>
      <c r="H285" s="82">
        <f t="shared" si="614"/>
        <v>30.916867359431933</v>
      </c>
      <c r="I285" s="148">
        <f t="shared" si="440"/>
        <v>29.680266730436998</v>
      </c>
      <c r="J285" s="160">
        <f t="shared" si="615"/>
        <v>-0.18143506278954724</v>
      </c>
      <c r="K285" s="161">
        <f t="shared" si="616"/>
        <v>24.295225672589652</v>
      </c>
      <c r="L285" s="151">
        <f t="shared" si="617"/>
        <v>0.33077672042356149</v>
      </c>
      <c r="M285" s="150">
        <f t="shared" si="618"/>
        <v>39.497808020827485</v>
      </c>
      <c r="N285" s="148">
        <f t="shared" si="570"/>
        <v>36.613514579417782</v>
      </c>
      <c r="O285" s="160">
        <f t="shared" si="619"/>
        <v>-0.19740311491830936</v>
      </c>
      <c r="P285" s="161">
        <f t="shared" si="620"/>
        <v>29.385892753333781</v>
      </c>
      <c r="Q285" s="151">
        <f t="shared" si="621"/>
        <v>0.30239215819500698</v>
      </c>
      <c r="R285" s="150">
        <f t="shared" si="622"/>
        <v>47.685154272192285</v>
      </c>
      <c r="S285" s="148">
        <f t="shared" si="575"/>
        <v>43.546762428398566</v>
      </c>
      <c r="T285" s="160">
        <f t="shared" si="623"/>
        <v>-0.21337116704707143</v>
      </c>
      <c r="U285" s="161">
        <f t="shared" si="624"/>
        <v>34.255138907929599</v>
      </c>
      <c r="V285" s="151">
        <f t="shared" si="625"/>
        <v>0.27400759596645252</v>
      </c>
      <c r="W285" s="150">
        <f t="shared" si="626"/>
        <v>55.478906113526293</v>
      </c>
      <c r="X285" s="148">
        <f t="shared" si="580"/>
        <v>50.480010277379343</v>
      </c>
      <c r="Y285" s="160">
        <f t="shared" si="627"/>
        <v>-0.22933921917583355</v>
      </c>
      <c r="Z285" s="161">
        <f t="shared" si="628"/>
        <v>38.902964136377115</v>
      </c>
      <c r="AA285" s="151">
        <f t="shared" si="629"/>
        <v>0.24562303373789809</v>
      </c>
      <c r="AB285" s="150">
        <f t="shared" si="630"/>
        <v>62.879063544829535</v>
      </c>
      <c r="AC285" s="144" t="e">
        <v>#REF!</v>
      </c>
      <c r="AD285" s="80" t="e">
        <f t="shared" si="457"/>
        <v>#REF!</v>
      </c>
      <c r="AE285">
        <v>38.47</v>
      </c>
      <c r="AG285" s="135">
        <f t="shared" si="631"/>
        <v>52322</v>
      </c>
      <c r="AH285" s="108">
        <f t="shared" si="459"/>
        <v>30.113376247632068</v>
      </c>
      <c r="AI285" s="158">
        <f t="shared" si="460"/>
        <v>-9.5154184566238989E-2</v>
      </c>
      <c r="AJ285" s="159">
        <f t="shared" si="461"/>
        <v>27.247962486252288</v>
      </c>
      <c r="AK285" s="143">
        <f t="shared" si="462"/>
        <v>0.22465761760378816</v>
      </c>
      <c r="AL285" s="142">
        <f t="shared" si="463"/>
        <v>36.878575613431593</v>
      </c>
      <c r="AM285" s="24">
        <f t="shared" si="464"/>
        <v>31.973276636165952</v>
      </c>
      <c r="AN285" s="158">
        <f t="shared" si="465"/>
        <v>-0.10858618869737911</v>
      </c>
      <c r="AO285" s="159">
        <f t="shared" si="466"/>
        <v>28.501420386077733</v>
      </c>
      <c r="AP285" s="143">
        <f t="shared" si="467"/>
        <v>0.20247455194487557</v>
      </c>
      <c r="AQ285" s="142">
        <f t="shared" si="468"/>
        <v>38.447051497283212</v>
      </c>
      <c r="AR285" s="24">
        <f t="shared" si="469"/>
        <v>33.833177024699829</v>
      </c>
      <c r="AS285" s="158">
        <f t="shared" si="470"/>
        <v>-0.12201819282851921</v>
      </c>
      <c r="AT285" s="159">
        <f t="shared" si="471"/>
        <v>29.704913906498579</v>
      </c>
      <c r="AU285" s="143">
        <f t="shared" si="472"/>
        <v>0.18029148628596303</v>
      </c>
      <c r="AV285" s="142">
        <f t="shared" si="473"/>
        <v>39.933010796259055</v>
      </c>
      <c r="AW285" s="24">
        <f t="shared" si="474"/>
        <v>35.693077413233716</v>
      </c>
      <c r="AX285" s="158">
        <f t="shared" si="475"/>
        <v>-0.13545019695965937</v>
      </c>
      <c r="AY285" s="159">
        <f t="shared" si="476"/>
        <v>30.858443047514843</v>
      </c>
      <c r="AZ285" s="143">
        <f t="shared" si="477"/>
        <v>0.15810842062705038</v>
      </c>
      <c r="BA285" s="142">
        <f t="shared" si="478"/>
        <v>41.336453510359149</v>
      </c>
      <c r="BB285" s="24">
        <f t="shared" si="455"/>
        <v>37.552977801767597</v>
      </c>
      <c r="BC285" s="158">
        <f t="shared" si="479"/>
        <v>-0.14888220109079947</v>
      </c>
      <c r="BD285" s="159">
        <f t="shared" si="480"/>
        <v>31.962007809126501</v>
      </c>
      <c r="BE285" s="143">
        <f t="shared" si="481"/>
        <v>0.13592535496813779</v>
      </c>
      <c r="BF285" s="142">
        <f t="shared" si="482"/>
        <v>42.657379639583461</v>
      </c>
      <c r="BG285" s="155" t="e">
        <v>#REF!</v>
      </c>
      <c r="BH285" s="80" t="e">
        <f t="shared" si="483"/>
        <v>#REF!</v>
      </c>
      <c r="BI285" s="148"/>
      <c r="BJ285" s="156">
        <f t="shared" si="674"/>
        <v>35.550485000000002</v>
      </c>
      <c r="BK285" s="135">
        <f t="shared" si="484"/>
        <v>52322</v>
      </c>
      <c r="BL285" s="147">
        <f t="shared" si="485"/>
        <v>27.786140448005693</v>
      </c>
      <c r="BM285" s="158">
        <f t="shared" si="632"/>
        <v>-0.24016685480577049</v>
      </c>
      <c r="BN285" s="159">
        <f t="shared" si="633"/>
        <v>21.112830489416762</v>
      </c>
      <c r="BO285" s="149">
        <f t="shared" si="634"/>
        <v>0.20263780664909953</v>
      </c>
      <c r="BP285" s="150">
        <f t="shared" si="635"/>
        <v>33.416663003633396</v>
      </c>
      <c r="BQ285" s="148">
        <f t="shared" si="490"/>
        <v>29.88138062090653</v>
      </c>
      <c r="BR285" s="158">
        <f t="shared" si="636"/>
        <v>-0.24250185637838664</v>
      </c>
      <c r="BS285" s="159">
        <f t="shared" si="637"/>
        <v>22.63509034918755</v>
      </c>
      <c r="BT285" s="151">
        <f t="shared" si="638"/>
        <v>0.18300969435810699</v>
      </c>
      <c r="BU285" s="150">
        <f t="shared" si="639"/>
        <v>35.349962955336892</v>
      </c>
      <c r="BV285" s="148">
        <f t="shared" si="495"/>
        <v>31.976620793807371</v>
      </c>
      <c r="BW285" s="158">
        <f t="shared" si="640"/>
        <v>-0.2448368579510028</v>
      </c>
      <c r="BX285" s="159">
        <f t="shared" si="641"/>
        <v>24.147565430760874</v>
      </c>
      <c r="BY285" s="151">
        <f t="shared" si="642"/>
        <v>0.16338158206711439</v>
      </c>
      <c r="BZ285" s="150">
        <f t="shared" si="643"/>
        <v>37.201011688259804</v>
      </c>
      <c r="CA285" s="148">
        <f t="shared" si="500"/>
        <v>34.071860966708208</v>
      </c>
      <c r="CB285" s="158">
        <f t="shared" si="644"/>
        <v>-0.24717185952361895</v>
      </c>
      <c r="CC285" s="159">
        <f t="shared" si="645"/>
        <v>25.650255734136731</v>
      </c>
      <c r="CD285" s="151">
        <f t="shared" si="646"/>
        <v>0.14375346977612186</v>
      </c>
      <c r="CE285" s="150">
        <f t="shared" si="647"/>
        <v>38.969809202402118</v>
      </c>
      <c r="CF285" s="148">
        <f t="shared" si="505"/>
        <v>36.167101139609052</v>
      </c>
      <c r="CG285" s="158">
        <f t="shared" si="648"/>
        <v>-0.2495068610962351</v>
      </c>
      <c r="CH285" s="159">
        <f t="shared" si="649"/>
        <v>27.143161259315129</v>
      </c>
      <c r="CI285" s="151">
        <f t="shared" si="650"/>
        <v>0.12412535748512926</v>
      </c>
      <c r="CJ285" s="150">
        <f t="shared" si="651"/>
        <v>40.656355497763855</v>
      </c>
      <c r="CK285" s="36"/>
      <c r="CL285" s="82">
        <f t="shared" si="652"/>
        <v>0</v>
      </c>
      <c r="CM285" s="36"/>
      <c r="CN285" s="37">
        <v>42.74</v>
      </c>
      <c r="CO285" s="135">
        <f t="shared" si="511"/>
        <v>52322</v>
      </c>
      <c r="CP285" s="147">
        <f t="shared" si="512"/>
        <v>31.093077897514345</v>
      </c>
      <c r="CQ285" s="158">
        <f t="shared" si="653"/>
        <v>-6.4134033601629503E-2</v>
      </c>
      <c r="CR285" s="159">
        <f t="shared" si="654"/>
        <v>29.098953394857077</v>
      </c>
      <c r="CS285" s="149">
        <f t="shared" si="655"/>
        <v>0.2828229741666729</v>
      </c>
      <c r="CT285" s="150">
        <f t="shared" si="656"/>
        <v>39.886914664485396</v>
      </c>
      <c r="CU285" s="148">
        <f t="shared" si="517"/>
        <v>33.111748682666558</v>
      </c>
      <c r="CV285" s="158">
        <f t="shared" si="657"/>
        <v>-6.1354005371879135E-2</v>
      </c>
      <c r="CW285" s="159">
        <f t="shared" si="658"/>
        <v>31.080210276117921</v>
      </c>
      <c r="CX285" s="151">
        <f t="shared" si="659"/>
        <v>0.24966586547122016</v>
      </c>
      <c r="CY285" s="150">
        <f t="shared" si="660"/>
        <v>41.378622074790044</v>
      </c>
      <c r="CZ285" s="148">
        <f t="shared" si="522"/>
        <v>35.130419467818761</v>
      </c>
      <c r="DA285" s="158">
        <f t="shared" si="661"/>
        <v>-5.8573977142128787E-2</v>
      </c>
      <c r="DB285" s="159">
        <f t="shared" si="662"/>
        <v>33.072691080917352</v>
      </c>
      <c r="DC285" s="151">
        <f t="shared" si="663"/>
        <v>0.21650875677576753</v>
      </c>
      <c r="DD285" s="150">
        <f t="shared" si="664"/>
        <v>42.736462911807422</v>
      </c>
      <c r="DE285" s="148">
        <f t="shared" si="527"/>
        <v>37.149090252970971</v>
      </c>
      <c r="DF285" s="158">
        <f t="shared" si="665"/>
        <v>-5.5793948912378433E-2</v>
      </c>
      <c r="DG285" s="159">
        <f t="shared" si="666"/>
        <v>35.076395809255374</v>
      </c>
      <c r="DH285" s="151">
        <f t="shared" si="667"/>
        <v>0.18335164808031479</v>
      </c>
      <c r="DI285" s="150">
        <f t="shared" si="668"/>
        <v>43.960437175537557</v>
      </c>
      <c r="DJ285" s="148">
        <f t="shared" si="532"/>
        <v>39.167761038123189</v>
      </c>
      <c r="DK285" s="158">
        <f t="shared" si="669"/>
        <v>-5.3013920682628064E-2</v>
      </c>
      <c r="DL285" s="159">
        <f t="shared" si="670"/>
        <v>37.091324461131997</v>
      </c>
      <c r="DM285" s="151">
        <f t="shared" si="671"/>
        <v>0.15019453938486194</v>
      </c>
      <c r="DN285" s="150">
        <f t="shared" si="672"/>
        <v>45.050544865980449</v>
      </c>
      <c r="DO285" s="81"/>
      <c r="DP285" s="80">
        <f t="shared" si="673"/>
        <v>0</v>
      </c>
      <c r="DQ285" s="36"/>
      <c r="DR285">
        <v>51.12</v>
      </c>
      <c r="DS285" s="135">
        <f t="shared" si="538"/>
        <v>52322</v>
      </c>
      <c r="DT285" s="108">
        <f t="shared" si="539"/>
        <v>-18.766864864179592</v>
      </c>
      <c r="DU285" s="158">
        <f t="shared" si="540"/>
        <v>0</v>
      </c>
      <c r="DV285" s="159">
        <f t="shared" si="541"/>
        <v>-18.766864864179592</v>
      </c>
      <c r="DW285" s="149"/>
      <c r="DX285" s="150"/>
      <c r="DY285" s="24">
        <f t="shared" si="542"/>
        <v>-6.6809367482504411</v>
      </c>
      <c r="DZ285" s="158">
        <f t="shared" si="543"/>
        <v>0</v>
      </c>
      <c r="EA285" s="159">
        <f t="shared" si="544"/>
        <v>-6.6809367482504411</v>
      </c>
      <c r="EB285" s="151"/>
      <c r="EC285" s="150"/>
      <c r="ED285" s="24">
        <f t="shared" si="545"/>
        <v>5.4049913676787087</v>
      </c>
      <c r="EE285" s="158">
        <f t="shared" si="546"/>
        <v>0</v>
      </c>
      <c r="EF285" s="159">
        <f t="shared" si="547"/>
        <v>5.4049913676787087</v>
      </c>
      <c r="EG285" s="151"/>
      <c r="EH285" s="150"/>
      <c r="EI285" s="24">
        <f t="shared" si="548"/>
        <v>17.490919483607858</v>
      </c>
      <c r="EJ285" s="158">
        <f t="shared" si="549"/>
        <v>0</v>
      </c>
      <c r="EK285" s="159">
        <f t="shared" si="550"/>
        <v>17.490919483607858</v>
      </c>
      <c r="EL285" s="151"/>
      <c r="EM285" s="150"/>
      <c r="EN285" s="24">
        <f t="shared" si="551"/>
        <v>29.576847599537011</v>
      </c>
      <c r="EO285" s="158">
        <f t="shared" si="552"/>
        <v>0</v>
      </c>
      <c r="EP285" s="159">
        <f t="shared" si="553"/>
        <v>29.576847599537011</v>
      </c>
      <c r="EQ285" s="151"/>
      <c r="ER285" s="150"/>
      <c r="ES285" s="81"/>
      <c r="ET285" s="80"/>
      <c r="EU285" s="67"/>
      <c r="EV285" s="37"/>
    </row>
    <row r="286" spans="1:152" ht="16" thickBot="1">
      <c r="A286">
        <f t="shared" si="610"/>
        <v>2043</v>
      </c>
      <c r="B286" s="13">
        <v>52352</v>
      </c>
      <c r="C286" s="20">
        <f t="shared" si="608"/>
        <v>3.8252268252457529</v>
      </c>
      <c r="D286" s="147">
        <f t="shared" ref="D286:D317" si="675">$C286*$B$20</f>
        <v>22.586879868530769</v>
      </c>
      <c r="E286" s="160">
        <f t="shared" si="611"/>
        <v>-0.16509819244428103</v>
      </c>
      <c r="F286" s="161">
        <f t="shared" si="612"/>
        <v>18.857826829280217</v>
      </c>
      <c r="G286" s="149">
        <f t="shared" si="613"/>
        <v>0.35981688820331081</v>
      </c>
      <c r="H286" s="82">
        <f t="shared" si="614"/>
        <v>30.714020697047516</v>
      </c>
      <c r="I286" s="148">
        <f t="shared" ref="I286:I317" si="676">$C286*$C$20</f>
        <v>29.471317652654726</v>
      </c>
      <c r="J286" s="160">
        <f t="shared" si="615"/>
        <v>-0.18095382948605665</v>
      </c>
      <c r="K286" s="161">
        <f t="shared" si="616"/>
        <v>24.13836986340683</v>
      </c>
      <c r="L286" s="151">
        <f t="shared" si="617"/>
        <v>0.33163215329284534</v>
      </c>
      <c r="M286" s="150">
        <f t="shared" si="618"/>
        <v>39.244954186182063</v>
      </c>
      <c r="N286" s="148">
        <f t="shared" si="570"/>
        <v>36.355755436778686</v>
      </c>
      <c r="O286" s="160">
        <f t="shared" si="619"/>
        <v>-0.19680946652783227</v>
      </c>
      <c r="P286" s="161">
        <f t="shared" si="620"/>
        <v>29.200598604049937</v>
      </c>
      <c r="Q286" s="151">
        <f t="shared" si="621"/>
        <v>0.30344741838237987</v>
      </c>
      <c r="R286" s="150">
        <f t="shared" si="622"/>
        <v>47.38781556741035</v>
      </c>
      <c r="S286" s="148">
        <f t="shared" si="575"/>
        <v>43.240193220902647</v>
      </c>
      <c r="T286" s="160">
        <f t="shared" si="623"/>
        <v>-0.21266510356960788</v>
      </c>
      <c r="U286" s="161">
        <f t="shared" si="624"/>
        <v>34.044513051209528</v>
      </c>
      <c r="V286" s="151">
        <f t="shared" si="625"/>
        <v>0.27526268347191446</v>
      </c>
      <c r="W286" s="150">
        <f t="shared" si="626"/>
        <v>55.142604840732396</v>
      </c>
      <c r="X286" s="148">
        <f t="shared" si="580"/>
        <v>50.1246310050266</v>
      </c>
      <c r="Y286" s="160">
        <f t="shared" si="627"/>
        <v>-0.2285207406113835</v>
      </c>
      <c r="Z286" s="161">
        <f t="shared" si="628"/>
        <v>38.670113204885602</v>
      </c>
      <c r="AA286" s="151">
        <f t="shared" si="629"/>
        <v>0.24707794856144905</v>
      </c>
      <c r="AB286" s="150">
        <f t="shared" si="630"/>
        <v>62.509322006148174</v>
      </c>
      <c r="AC286" s="144" t="e">
        <v>#REF!</v>
      </c>
      <c r="AD286" s="80" t="e">
        <f t="shared" si="457"/>
        <v>#REF!</v>
      </c>
      <c r="AE286">
        <v>34.42</v>
      </c>
      <c r="AF286" s="176"/>
      <c r="AG286" s="135">
        <f t="shared" si="631"/>
        <v>52352</v>
      </c>
      <c r="AH286" s="108">
        <f t="shared" si="459"/>
        <v>29.901378078848744</v>
      </c>
      <c r="AI286" s="158">
        <f t="shared" si="460"/>
        <v>-9.3623156186199527E-2</v>
      </c>
      <c r="AJ286" s="159">
        <f t="shared" si="461"/>
        <v>27.101916688790084</v>
      </c>
      <c r="AK286" s="143">
        <f t="shared" si="462"/>
        <v>0.22718612360694934</v>
      </c>
      <c r="AL286" s="142">
        <f t="shared" si="463"/>
        <v>36.694556255088195</v>
      </c>
      <c r="AM286" s="24">
        <f t="shared" si="464"/>
        <v>31.748184768647349</v>
      </c>
      <c r="AN286" s="158">
        <f t="shared" si="465"/>
        <v>-0.10696059900825645</v>
      </c>
      <c r="AO286" s="159">
        <f t="shared" si="466"/>
        <v>28.352379908368022</v>
      </c>
      <c r="AP286" s="143">
        <f t="shared" si="467"/>
        <v>0.20515922673027548</v>
      </c>
      <c r="AQ286" s="142">
        <f t="shared" si="468"/>
        <v>38.261617805872952</v>
      </c>
      <c r="AR286" s="24">
        <f t="shared" si="469"/>
        <v>33.594991458445953</v>
      </c>
      <c r="AS286" s="158">
        <f t="shared" si="470"/>
        <v>-0.12029804183031335</v>
      </c>
      <c r="AT286" s="159">
        <f t="shared" si="471"/>
        <v>29.553579770688803</v>
      </c>
      <c r="AU286" s="143">
        <f t="shared" si="472"/>
        <v>0.18313232985360162</v>
      </c>
      <c r="AV286" s="142">
        <f t="shared" si="473"/>
        <v>39.747320515643004</v>
      </c>
      <c r="AW286" s="24">
        <f t="shared" si="474"/>
        <v>35.441798148244558</v>
      </c>
      <c r="AX286" s="158">
        <f t="shared" si="475"/>
        <v>-0.13363548465237024</v>
      </c>
      <c r="AY286" s="159">
        <f t="shared" si="476"/>
        <v>30.705516275752419</v>
      </c>
      <c r="AZ286" s="143">
        <f t="shared" si="477"/>
        <v>0.16110543297692775</v>
      </c>
      <c r="BA286" s="142">
        <f t="shared" si="478"/>
        <v>41.151664384398373</v>
      </c>
      <c r="BB286" s="24">
        <f t="shared" ref="BB286:BB317" si="677">$C286*$F$21</f>
        <v>37.288604838043156</v>
      </c>
      <c r="BC286" s="158">
        <f t="shared" si="479"/>
        <v>-0.14697292747442714</v>
      </c>
      <c r="BD286" s="159">
        <f t="shared" si="480"/>
        <v>31.808189423558865</v>
      </c>
      <c r="BE286" s="143">
        <f t="shared" si="481"/>
        <v>0.139078536100254</v>
      </c>
      <c r="BF286" s="142">
        <f t="shared" si="482"/>
        <v>42.474649412139044</v>
      </c>
      <c r="BG286" s="155" t="e">
        <v>#REF!</v>
      </c>
      <c r="BH286" s="80" t="e">
        <f t="shared" si="483"/>
        <v>#REF!</v>
      </c>
      <c r="BI286" s="148"/>
      <c r="BJ286" s="156">
        <f t="shared" si="674"/>
        <v>37.305056999999998</v>
      </c>
      <c r="BK286" s="135">
        <f t="shared" si="484"/>
        <v>52352</v>
      </c>
      <c r="BL286" s="147">
        <f t="shared" si="485"/>
        <v>27.59052601925174</v>
      </c>
      <c r="BM286" s="158">
        <f t="shared" si="632"/>
        <v>-0.23994885593162016</v>
      </c>
      <c r="BN286" s="159">
        <f t="shared" si="633"/>
        <v>20.970210866380686</v>
      </c>
      <c r="BO286" s="149">
        <f t="shared" si="634"/>
        <v>0.20447031350104916</v>
      </c>
      <c r="BP286" s="150">
        <f t="shared" si="635"/>
        <v>33.231969524066997</v>
      </c>
      <c r="BQ286" s="148">
        <f t="shared" si="490"/>
        <v>29.671015701335353</v>
      </c>
      <c r="BR286" s="158">
        <f t="shared" si="636"/>
        <v>-0.2422674190931651</v>
      </c>
      <c r="BS286" s="159">
        <f t="shared" si="637"/>
        <v>22.482695305500059</v>
      </c>
      <c r="BT286" s="151">
        <f t="shared" si="638"/>
        <v>0.18498038312058523</v>
      </c>
      <c r="BU286" s="150">
        <f t="shared" si="639"/>
        <v>35.159571553345266</v>
      </c>
      <c r="BV286" s="148">
        <f t="shared" si="495"/>
        <v>31.751505383418973</v>
      </c>
      <c r="BW286" s="158">
        <f t="shared" si="640"/>
        <v>-0.24458598225471004</v>
      </c>
      <c r="BX286" s="159">
        <f t="shared" si="641"/>
        <v>23.985532251149728</v>
      </c>
      <c r="BY286" s="151">
        <f t="shared" si="642"/>
        <v>0.16549045274012125</v>
      </c>
      <c r="BZ286" s="150">
        <f t="shared" si="643"/>
        <v>37.006076384501377</v>
      </c>
      <c r="CA286" s="148">
        <f t="shared" si="500"/>
        <v>33.831995065502589</v>
      </c>
      <c r="CB286" s="158">
        <f t="shared" si="644"/>
        <v>-0.24690454541625498</v>
      </c>
      <c r="CC286" s="159">
        <f t="shared" si="645"/>
        <v>25.478721703329693</v>
      </c>
      <c r="CD286" s="151">
        <f t="shared" si="646"/>
        <v>0.14600052235965727</v>
      </c>
      <c r="CE286" s="150">
        <f t="shared" si="647"/>
        <v>38.771484017535315</v>
      </c>
      <c r="CF286" s="148">
        <f t="shared" si="505"/>
        <v>35.912484747586213</v>
      </c>
      <c r="CG286" s="158">
        <f t="shared" si="648"/>
        <v>-0.24922310857779992</v>
      </c>
      <c r="CH286" s="159">
        <f t="shared" si="649"/>
        <v>26.962263662039948</v>
      </c>
      <c r="CI286" s="151">
        <f t="shared" si="650"/>
        <v>0.12651059197919323</v>
      </c>
      <c r="CJ286" s="150">
        <f t="shared" si="651"/>
        <v>40.455794452447094</v>
      </c>
      <c r="CK286" s="36"/>
      <c r="CL286" s="82">
        <f t="shared" si="652"/>
        <v>0</v>
      </c>
      <c r="CM286" s="36"/>
      <c r="CN286" s="37">
        <v>43.74</v>
      </c>
      <c r="CO286" s="135">
        <f t="shared" si="511"/>
        <v>52352</v>
      </c>
      <c r="CP286" s="147">
        <f t="shared" si="512"/>
        <v>30.874182629115847</v>
      </c>
      <c r="CQ286" s="158">
        <f t="shared" si="653"/>
        <v>-6.4435486929226321E-2</v>
      </c>
      <c r="CR286" s="159">
        <f t="shared" si="654"/>
        <v>28.884789637866906</v>
      </c>
      <c r="CS286" s="149">
        <f t="shared" si="655"/>
        <v>0.28641837677545545</v>
      </c>
      <c r="CT286" s="150">
        <f t="shared" si="656"/>
        <v>39.717115902016175</v>
      </c>
      <c r="CU286" s="148">
        <f t="shared" si="517"/>
        <v>32.878641971940588</v>
      </c>
      <c r="CV286" s="158">
        <f t="shared" si="657"/>
        <v>-6.1675030098213394E-2</v>
      </c>
      <c r="CW286" s="159">
        <f t="shared" si="658"/>
        <v>30.85085073873277</v>
      </c>
      <c r="CX286" s="151">
        <f t="shared" si="659"/>
        <v>0.25349469412521863</v>
      </c>
      <c r="CY286" s="150">
        <f t="shared" si="660"/>
        <v>41.213203261870241</v>
      </c>
      <c r="CZ286" s="148">
        <f t="shared" si="522"/>
        <v>34.883101314765327</v>
      </c>
      <c r="DA286" s="158">
        <f t="shared" si="661"/>
        <v>-5.8914573267200482E-2</v>
      </c>
      <c r="DB286" s="159">
        <f t="shared" si="662"/>
        <v>32.827978286569405</v>
      </c>
      <c r="DC286" s="151">
        <f t="shared" si="663"/>
        <v>0.22057101147498193</v>
      </c>
      <c r="DD286" s="150">
        <f t="shared" si="664"/>
        <v>42.577302255147387</v>
      </c>
      <c r="DE286" s="148">
        <f t="shared" si="527"/>
        <v>36.887560657590065</v>
      </c>
      <c r="DF286" s="158">
        <f t="shared" si="665"/>
        <v>-5.6154116436187562E-2</v>
      </c>
      <c r="DG286" s="159">
        <f t="shared" si="666"/>
        <v>34.816172281376822</v>
      </c>
      <c r="DH286" s="151">
        <f t="shared" si="667"/>
        <v>0.18764732882474511</v>
      </c>
      <c r="DI286" s="150">
        <f t="shared" si="668"/>
        <v>43.809412881847599</v>
      </c>
      <c r="DJ286" s="148">
        <f t="shared" si="532"/>
        <v>38.892020000414803</v>
      </c>
      <c r="DK286" s="158">
        <f t="shared" si="669"/>
        <v>-5.339365960517465E-2</v>
      </c>
      <c r="DL286" s="159">
        <f t="shared" si="670"/>
        <v>36.815432723155013</v>
      </c>
      <c r="DM286" s="151">
        <f t="shared" si="671"/>
        <v>0.1547236461745084</v>
      </c>
      <c r="DN286" s="150">
        <f t="shared" si="672"/>
        <v>44.909535141970885</v>
      </c>
      <c r="DO286" s="81"/>
      <c r="DP286" s="80">
        <f t="shared" si="673"/>
        <v>0</v>
      </c>
      <c r="DQ286" s="36"/>
      <c r="DR286">
        <v>52.12</v>
      </c>
      <c r="DS286" s="135">
        <f t="shared" si="538"/>
        <v>52352</v>
      </c>
      <c r="DT286" s="108">
        <f t="shared" si="539"/>
        <v>-18.634746135535771</v>
      </c>
      <c r="DU286" s="158">
        <f t="shared" si="540"/>
        <v>0</v>
      </c>
      <c r="DV286" s="159">
        <f t="shared" si="541"/>
        <v>-18.634746135535771</v>
      </c>
      <c r="DW286" s="149"/>
      <c r="DX286" s="150"/>
      <c r="DY286" s="24">
        <f t="shared" si="542"/>
        <v>-6.6339029535427594</v>
      </c>
      <c r="DZ286" s="158">
        <f t="shared" si="543"/>
        <v>0</v>
      </c>
      <c r="EA286" s="159">
        <f t="shared" si="544"/>
        <v>-6.6339029535427594</v>
      </c>
      <c r="EB286" s="151"/>
      <c r="EC286" s="150"/>
      <c r="ED286" s="24">
        <f t="shared" si="545"/>
        <v>5.3669402284502521</v>
      </c>
      <c r="EE286" s="158">
        <f t="shared" si="546"/>
        <v>0</v>
      </c>
      <c r="EF286" s="159">
        <f t="shared" si="547"/>
        <v>5.3669402284502521</v>
      </c>
      <c r="EG286" s="151"/>
      <c r="EH286" s="150"/>
      <c r="EI286" s="24">
        <f t="shared" si="548"/>
        <v>17.367783410443263</v>
      </c>
      <c r="EJ286" s="158">
        <f t="shared" si="549"/>
        <v>0</v>
      </c>
      <c r="EK286" s="159">
        <f t="shared" si="550"/>
        <v>17.367783410443263</v>
      </c>
      <c r="EL286" s="151"/>
      <c r="EM286" s="150"/>
      <c r="EN286" s="24">
        <f t="shared" si="551"/>
        <v>29.368626592436275</v>
      </c>
      <c r="EO286" s="158">
        <f t="shared" si="552"/>
        <v>0</v>
      </c>
      <c r="EP286" s="159">
        <f t="shared" si="553"/>
        <v>29.368626592436275</v>
      </c>
      <c r="EQ286" s="151"/>
      <c r="ER286" s="150"/>
      <c r="ES286" s="81"/>
      <c r="ET286" s="80"/>
      <c r="EU286" s="67"/>
      <c r="EV286" s="37"/>
    </row>
    <row r="287" spans="1:152" ht="16" thickBot="1">
      <c r="A287">
        <f t="shared" si="610"/>
        <v>2043</v>
      </c>
      <c r="B287" s="13">
        <v>52383</v>
      </c>
      <c r="C287" s="20">
        <f t="shared" si="608"/>
        <v>3.8683731155724037</v>
      </c>
      <c r="D287" s="147">
        <f t="shared" si="675"/>
        <v>22.841646480003071</v>
      </c>
      <c r="E287" s="160">
        <f t="shared" si="611"/>
        <v>-0.16568494869781031</v>
      </c>
      <c r="F287" s="161">
        <f t="shared" si="612"/>
        <v>19.057129454790243</v>
      </c>
      <c r="G287" s="149">
        <f t="shared" si="613"/>
        <v>0.35877387937186445</v>
      </c>
      <c r="H287" s="82">
        <f t="shared" si="614"/>
        <v>31.036632598874466</v>
      </c>
      <c r="I287" s="148">
        <f t="shared" si="676"/>
        <v>29.803736640035613</v>
      </c>
      <c r="J287" s="160">
        <f t="shared" si="615"/>
        <v>-0.18171942792342805</v>
      </c>
      <c r="K287" s="161">
        <f t="shared" si="616"/>
        <v>24.38781866782783</v>
      </c>
      <c r="L287" s="151">
        <f t="shared" si="617"/>
        <v>0.3302712373644392</v>
      </c>
      <c r="M287" s="150">
        <f t="shared" si="618"/>
        <v>39.647053618224049</v>
      </c>
      <c r="N287" s="148">
        <f t="shared" si="570"/>
        <v>36.765826800068155</v>
      </c>
      <c r="O287" s="160">
        <f t="shared" si="619"/>
        <v>-0.19775390714904578</v>
      </c>
      <c r="P287" s="161">
        <f t="shared" si="620"/>
        <v>29.495240900789579</v>
      </c>
      <c r="Q287" s="151">
        <f t="shared" si="621"/>
        <v>0.30176859535701395</v>
      </c>
      <c r="R287" s="150">
        <f t="shared" si="622"/>
        <v>47.860598710663979</v>
      </c>
      <c r="S287" s="148">
        <f t="shared" si="575"/>
        <v>43.7279169601007</v>
      </c>
      <c r="T287" s="160">
        <f t="shared" si="623"/>
        <v>-0.21378838637466357</v>
      </c>
      <c r="U287" s="161">
        <f t="shared" si="624"/>
        <v>34.379396153675486</v>
      </c>
      <c r="V287" s="151">
        <f t="shared" si="625"/>
        <v>0.2732659533495887</v>
      </c>
      <c r="W287" s="150">
        <f t="shared" si="626"/>
        <v>55.677267876194264</v>
      </c>
      <c r="X287" s="148">
        <f t="shared" si="580"/>
        <v>50.690007120133231</v>
      </c>
      <c r="Y287" s="160">
        <f t="shared" si="627"/>
        <v>-0.22982286560028128</v>
      </c>
      <c r="Z287" s="161">
        <f t="shared" si="628"/>
        <v>39.040284426485549</v>
      </c>
      <c r="AA287" s="151">
        <f t="shared" si="629"/>
        <v>0.24476331134216348</v>
      </c>
      <c r="AB287" s="150">
        <f t="shared" si="630"/>
        <v>63.097061114814885</v>
      </c>
      <c r="AC287" s="144" t="e">
        <v>#REF!</v>
      </c>
      <c r="AD287" s="80" t="e">
        <f t="shared" ref="AD287:AD317" si="678">N287*AC287</f>
        <v>#REF!</v>
      </c>
      <c r="AE287">
        <v>37.659999999999997</v>
      </c>
      <c r="AF287" s="176"/>
      <c r="AG287" s="135">
        <f t="shared" si="631"/>
        <v>52383</v>
      </c>
      <c r="AH287" s="108">
        <f t="shared" ref="AH287:AH317" si="679">$C287*$B$21</f>
        <v>30.238647892822211</v>
      </c>
      <c r="AI287" s="158">
        <f t="shared" ref="AI287:AI317" si="680">$K$16*AH287+$L$16</f>
        <v>-9.6058883154444066E-2</v>
      </c>
      <c r="AJ287" s="159">
        <f t="shared" ref="AJ287:AJ317" si="681">AH287*(1+AI287)</f>
        <v>27.333957148137223</v>
      </c>
      <c r="AK287" s="143">
        <f t="shared" ref="AK287:AK317" si="682">$M$16*AH287+$N$16</f>
        <v>0.22316350042010208</v>
      </c>
      <c r="AL287" s="142">
        <f t="shared" ref="AL287:AL317" si="683">AH287*(1+AK287)</f>
        <v>36.986810404555357</v>
      </c>
      <c r="AM287" s="24">
        <f t="shared" ref="AM287:AM317" si="684">$C287*$C$21</f>
        <v>32.106285466972395</v>
      </c>
      <c r="AN287" s="158">
        <f t="shared" ref="AN287:AN317" si="685">$K$16*AM287+$L$16</f>
        <v>-0.10954676442276977</v>
      </c>
      <c r="AO287" s="159">
        <f t="shared" ref="AO287:AO317" si="686">AM287*(1+AN287)</f>
        <v>28.589145776431774</v>
      </c>
      <c r="AP287" s="143">
        <f t="shared" ref="AP287:AP317" si="687">$M$16*AM287+$N$16</f>
        <v>0.20088815320804843</v>
      </c>
      <c r="AQ287" s="142">
        <f t="shared" ref="AQ287:AQ317" si="688">AM287*(1+AP287)</f>
        <v>38.556057860802881</v>
      </c>
      <c r="AR287" s="24">
        <f t="shared" ref="AR287:AR317" si="689">$C287*$D$21</f>
        <v>33.973923041122582</v>
      </c>
      <c r="AS287" s="158">
        <f t="shared" ref="AS287:AS317" si="690">$K$16*AR287+$L$16</f>
        <v>-0.12303464569109547</v>
      </c>
      <c r="AT287" s="159">
        <f t="shared" ref="AT287:AT317" si="691">AR287*(1+AS287)</f>
        <v>29.793953457021519</v>
      </c>
      <c r="AU287" s="143">
        <f t="shared" ref="AU287:AU317" si="692">$M$16*AR287+$N$16</f>
        <v>0.17861280599599466</v>
      </c>
      <c r="AV287" s="142">
        <f t="shared" ref="AV287:AV317" si="693">AR287*(1+AU287)</f>
        <v>40.042100766189463</v>
      </c>
      <c r="AW287" s="24">
        <f t="shared" ref="AW287:AW317" si="694">$C287*$E$21</f>
        <v>35.841560615272762</v>
      </c>
      <c r="AX287" s="158">
        <f t="shared" ref="AX287:AX317" si="695">$K$16*AW287+$L$16</f>
        <v>-0.13652252695942108</v>
      </c>
      <c r="AY287" s="159">
        <f t="shared" ref="AY287:AY317" si="696">AW287*(1+AX287)</f>
        <v>30.948380189906462</v>
      </c>
      <c r="AZ287" s="143">
        <f t="shared" ref="AZ287:AZ317" si="697">$M$16*AW287+$N$16</f>
        <v>0.15633745878394106</v>
      </c>
      <c r="BA287" s="142">
        <f t="shared" ref="BA287:BA317" si="698">AW287*(1+AZ287)</f>
        <v>41.444939120715091</v>
      </c>
      <c r="BB287" s="24">
        <f t="shared" si="677"/>
        <v>37.709198189422942</v>
      </c>
      <c r="BC287" s="158">
        <f t="shared" ref="BC287:BC317" si="699">$K$16*BB287+$L$16</f>
        <v>-0.15001040822774675</v>
      </c>
      <c r="BD287" s="159">
        <f t="shared" ref="BD287:BD317" si="700">BB287*(1+BC287)</f>
        <v>32.052425975086599</v>
      </c>
      <c r="BE287" s="143">
        <f t="shared" ref="BE287:BE317" si="701">$M$16*BB287+$N$16</f>
        <v>0.13406211157188741</v>
      </c>
      <c r="BF287" s="142">
        <f t="shared" ref="BF287:BF317" si="702">BB287*(1+BE287)</f>
        <v>42.764572924379777</v>
      </c>
      <c r="BG287" s="155" t="e">
        <v>#REF!</v>
      </c>
      <c r="BH287" s="80" t="e">
        <f t="shared" ref="BH287:BH317" si="703">AR287*BG287</f>
        <v>#REF!</v>
      </c>
      <c r="BI287" s="148"/>
      <c r="BJ287" s="156">
        <f t="shared" si="674"/>
        <v>57.564243000000005</v>
      </c>
      <c r="BK287" s="135">
        <f t="shared" ref="BK287:BK317" si="704">B287</f>
        <v>52383</v>
      </c>
      <c r="BL287" s="147">
        <f t="shared" ref="BL287:BL317" si="705">$C287*$B$22</f>
        <v>27.901730792269394</v>
      </c>
      <c r="BM287" s="158">
        <f t="shared" si="632"/>
        <v>-0.24029567232231386</v>
      </c>
      <c r="BN287" s="159">
        <f t="shared" si="633"/>
        <v>21.197065632584813</v>
      </c>
      <c r="BO287" s="149">
        <f t="shared" si="634"/>
        <v>0.2015549616911293</v>
      </c>
      <c r="BP287" s="150">
        <f t="shared" si="635"/>
        <v>33.525463073221452</v>
      </c>
      <c r="BQ287" s="148">
        <f t="shared" ref="BQ287:BQ317" si="706">$C287*$C$22</f>
        <v>30.005687164289498</v>
      </c>
      <c r="BR287" s="158">
        <f t="shared" si="636"/>
        <v>-0.2426403875014721</v>
      </c>
      <c r="BS287" s="159">
        <f t="shared" si="637"/>
        <v>22.725095603498346</v>
      </c>
      <c r="BT287" s="151">
        <f t="shared" si="638"/>
        <v>0.18184519645300623</v>
      </c>
      <c r="BU287" s="150">
        <f t="shared" si="639"/>
        <v>35.462077241387171</v>
      </c>
      <c r="BV287" s="148">
        <f t="shared" ref="BV287:BV317" si="707">$C287*$D$22</f>
        <v>32.109643536309605</v>
      </c>
      <c r="BW287" s="158">
        <f t="shared" si="640"/>
        <v>-0.24498510268063034</v>
      </c>
      <c r="BX287" s="159">
        <f t="shared" si="641"/>
        <v>24.243259217528358</v>
      </c>
      <c r="BY287" s="151">
        <f t="shared" si="642"/>
        <v>0.16213543121488311</v>
      </c>
      <c r="BZ287" s="150">
        <f t="shared" si="643"/>
        <v>37.315754437225344</v>
      </c>
      <c r="CA287" s="148">
        <f t="shared" ref="CA287:CA317" si="708">$C287*$E$22</f>
        <v>34.213599908329712</v>
      </c>
      <c r="CB287" s="158">
        <f t="shared" si="644"/>
        <v>-0.24732981785978858</v>
      </c>
      <c r="CC287" s="159">
        <f t="shared" si="645"/>
        <v>25.751556474674846</v>
      </c>
      <c r="CD287" s="151">
        <f t="shared" si="646"/>
        <v>0.14242566597676004</v>
      </c>
      <c r="CE287" s="150">
        <f t="shared" si="647"/>
        <v>39.086494660735987</v>
      </c>
      <c r="CF287" s="148">
        <f t="shared" ref="CF287:CF317" si="709">$C287*$F$22</f>
        <v>36.31755628034982</v>
      </c>
      <c r="CG287" s="158">
        <f t="shared" si="648"/>
        <v>-0.24967453303894682</v>
      </c>
      <c r="CH287" s="159">
        <f t="shared" si="649"/>
        <v>27.249987374937806</v>
      </c>
      <c r="CI287" s="151">
        <f t="shared" si="650"/>
        <v>0.12271590073863692</v>
      </c>
      <c r="CJ287" s="150">
        <f t="shared" si="651"/>
        <v>40.774297911919085</v>
      </c>
      <c r="CK287" s="36"/>
      <c r="CL287" s="82">
        <f t="shared" si="652"/>
        <v>0</v>
      </c>
      <c r="CM287" s="36"/>
      <c r="CN287" s="37">
        <v>44.74</v>
      </c>
      <c r="CO287" s="135">
        <f t="shared" ref="CO287:CO317" si="710">$B287</f>
        <v>52383</v>
      </c>
      <c r="CP287" s="147">
        <f t="shared" ref="CP287:CP317" si="711">$C287*$B$23</f>
        <v>31.222425101568</v>
      </c>
      <c r="CQ287" s="158">
        <f t="shared" si="653"/>
        <v>-6.3955902089867761E-2</v>
      </c>
      <c r="CR287" s="159">
        <f t="shared" si="654"/>
        <v>29.225566738763888</v>
      </c>
      <c r="CS287" s="149">
        <f t="shared" si="655"/>
        <v>0.28069841807966511</v>
      </c>
      <c r="CT287" s="150">
        <f t="shared" si="656"/>
        <v>39.986510436188965</v>
      </c>
      <c r="CU287" s="148">
        <f t="shared" ref="CU287:CU317" si="712">$C287*$C$23</f>
        <v>33.249493557186447</v>
      </c>
      <c r="CV287" s="158">
        <f t="shared" si="657"/>
        <v>-6.1164308942681628E-2</v>
      </c>
      <c r="CW287" s="159">
        <f t="shared" si="658"/>
        <v>31.215811261066992</v>
      </c>
      <c r="CX287" s="151">
        <f t="shared" si="659"/>
        <v>0.24740337581203919</v>
      </c>
      <c r="CY287" s="150">
        <f t="shared" si="660"/>
        <v>41.475530507275018</v>
      </c>
      <c r="CZ287" s="148">
        <f t="shared" ref="CZ287:CZ317" si="713">$C287*$D$23</f>
        <v>35.276562012804888</v>
      </c>
      <c r="DA287" s="158">
        <f t="shared" si="661"/>
        <v>-5.8372715795495508E-2</v>
      </c>
      <c r="DB287" s="159">
        <f t="shared" si="662"/>
        <v>33.217373284189257</v>
      </c>
      <c r="DC287" s="151">
        <f t="shared" si="663"/>
        <v>0.21410833354441339</v>
      </c>
      <c r="DD287" s="150">
        <f t="shared" si="664"/>
        <v>42.829567918542701</v>
      </c>
      <c r="DE287" s="148">
        <f t="shared" ref="DE287:DE317" si="714">$C287*$E$23</f>
        <v>37.303630468423329</v>
      </c>
      <c r="DF287" s="158">
        <f t="shared" si="665"/>
        <v>-5.5581122648309396E-2</v>
      </c>
      <c r="DG287" s="159">
        <f t="shared" si="666"/>
        <v>35.230252808130679</v>
      </c>
      <c r="DH287" s="151">
        <f t="shared" si="667"/>
        <v>0.18081329127678769</v>
      </c>
      <c r="DI287" s="150">
        <f t="shared" si="668"/>
        <v>44.048622669992007</v>
      </c>
      <c r="DJ287" s="148">
        <f t="shared" ref="DJ287:DJ317" si="715">$C287*$F$23</f>
        <v>39.330698924041776</v>
      </c>
      <c r="DK287" s="158">
        <f t="shared" si="669"/>
        <v>-5.278952950112327E-2</v>
      </c>
      <c r="DL287" s="159">
        <f t="shared" si="670"/>
        <v>37.254449832891275</v>
      </c>
      <c r="DM287" s="151">
        <f t="shared" si="671"/>
        <v>0.14751824900916177</v>
      </c>
      <c r="DN287" s="150">
        <f t="shared" si="672"/>
        <v>45.132694761622943</v>
      </c>
      <c r="DO287" s="81"/>
      <c r="DP287" s="80">
        <f t="shared" si="673"/>
        <v>0</v>
      </c>
      <c r="DQ287" s="36"/>
      <c r="DR287">
        <v>53.12</v>
      </c>
      <c r="DS287" s="135">
        <f t="shared" ref="DS287:DS317" si="716">$B287</f>
        <v>52383</v>
      </c>
      <c r="DT287" s="108">
        <f t="shared" si="539"/>
        <v>-18.844935022014575</v>
      </c>
      <c r="DU287" s="158">
        <f t="shared" ref="DU287:DU317" si="717">$AI$16*DT287+$AJ$16</f>
        <v>0</v>
      </c>
      <c r="DV287" s="159">
        <f t="shared" ref="DV287:DV317" si="718">DT287*(1+DU287)</f>
        <v>-18.844935022014575</v>
      </c>
      <c r="DW287" s="149"/>
      <c r="DX287" s="150"/>
      <c r="DY287" s="24">
        <f t="shared" si="542"/>
        <v>-6.7087294451231623</v>
      </c>
      <c r="DZ287" s="158">
        <f t="shared" ref="DZ287:DZ317" si="719">$AI$16*DY287+$AJ$16</f>
        <v>0</v>
      </c>
      <c r="EA287" s="159">
        <f t="shared" ref="EA287:EA317" si="720">DY287*(1+DZ287)</f>
        <v>-6.7087294451231623</v>
      </c>
      <c r="EB287" s="151"/>
      <c r="EC287" s="150"/>
      <c r="ED287" s="24">
        <f t="shared" si="545"/>
        <v>5.4274761317682518</v>
      </c>
      <c r="EE287" s="158">
        <f t="shared" ref="EE287:EE317" si="721">$AI$16*ED287+$AJ$16</f>
        <v>0</v>
      </c>
      <c r="EF287" s="159">
        <f t="shared" ref="EF287:EF317" si="722">ED287*(1+EE287)</f>
        <v>5.4274761317682518</v>
      </c>
      <c r="EG287" s="151"/>
      <c r="EH287" s="150"/>
      <c r="EI287" s="24">
        <f t="shared" si="548"/>
        <v>17.563681708659665</v>
      </c>
      <c r="EJ287" s="158">
        <f t="shared" ref="EJ287:EJ317" si="723">$AI$16*EI287+$AJ$16</f>
        <v>0</v>
      </c>
      <c r="EK287" s="159">
        <f t="shared" ref="EK287:EK317" si="724">EI287*(1+EJ287)</f>
        <v>17.563681708659665</v>
      </c>
      <c r="EL287" s="151"/>
      <c r="EM287" s="150"/>
      <c r="EN287" s="24">
        <f t="shared" si="551"/>
        <v>29.699887285551082</v>
      </c>
      <c r="EO287" s="158">
        <f t="shared" ref="EO287:EO317" si="725">$AI$16*EN287+$AJ$16</f>
        <v>0</v>
      </c>
      <c r="EP287" s="159">
        <f t="shared" ref="EP287:EP317" si="726">EN287*(1+EO287)</f>
        <v>29.699887285551082</v>
      </c>
      <c r="EQ287" s="151"/>
      <c r="ER287" s="150"/>
      <c r="ES287" s="81"/>
      <c r="ET287" s="80"/>
      <c r="EU287" s="67"/>
      <c r="EV287" s="37"/>
    </row>
    <row r="288" spans="1:152" ht="16" thickBot="1">
      <c r="A288">
        <f t="shared" si="610"/>
        <v>2043</v>
      </c>
      <c r="B288" s="13">
        <v>52413</v>
      </c>
      <c r="C288" s="20">
        <f t="shared" si="608"/>
        <v>3.917683161660007</v>
      </c>
      <c r="D288" s="147">
        <f t="shared" si="675"/>
        <v>23.132808321685715</v>
      </c>
      <c r="E288" s="160">
        <f t="shared" si="611"/>
        <v>-0.16635552727327235</v>
      </c>
      <c r="F288" s="161">
        <f t="shared" si="612"/>
        <v>19.284537796020146</v>
      </c>
      <c r="G288" s="149">
        <f t="shared" si="613"/>
        <v>0.35758186927878277</v>
      </c>
      <c r="H288" s="82">
        <f t="shared" si="614"/>
        <v>31.404681163021877</v>
      </c>
      <c r="I288" s="148">
        <f t="shared" si="676"/>
        <v>30.183644054185212</v>
      </c>
      <c r="J288" s="160">
        <f t="shared" si="615"/>
        <v>-0.18259439756613827</v>
      </c>
      <c r="K288" s="161">
        <f t="shared" si="616"/>
        <v>24.672279751760513</v>
      </c>
      <c r="L288" s="151">
        <f t="shared" si="617"/>
        <v>0.32871590487483204</v>
      </c>
      <c r="M288" s="150">
        <f t="shared" si="618"/>
        <v>40.105487921876545</v>
      </c>
      <c r="N288" s="148">
        <f t="shared" si="570"/>
        <v>37.234479786684709</v>
      </c>
      <c r="O288" s="160">
        <f t="shared" si="619"/>
        <v>-0.19883326785900415</v>
      </c>
      <c r="P288" s="161">
        <f t="shared" si="620"/>
        <v>29.831026493668155</v>
      </c>
      <c r="Q288" s="151">
        <f t="shared" si="621"/>
        <v>0.29984994047088132</v>
      </c>
      <c r="R288" s="150">
        <f t="shared" si="622"/>
        <v>48.399236334186348</v>
      </c>
      <c r="S288" s="148">
        <f t="shared" si="575"/>
        <v>44.285315519184209</v>
      </c>
      <c r="T288" s="160">
        <f t="shared" si="623"/>
        <v>-0.21507213815187007</v>
      </c>
      <c r="U288" s="161">
        <f t="shared" si="624"/>
        <v>34.760778021743064</v>
      </c>
      <c r="V288" s="151">
        <f t="shared" si="625"/>
        <v>0.27098397606693059</v>
      </c>
      <c r="W288" s="150">
        <f t="shared" si="626"/>
        <v>56.285926399951293</v>
      </c>
      <c r="X288" s="148">
        <f t="shared" si="580"/>
        <v>51.336151251683702</v>
      </c>
      <c r="Y288" s="160">
        <f t="shared" si="627"/>
        <v>-0.23131100844473595</v>
      </c>
      <c r="Z288" s="161">
        <f t="shared" si="628"/>
        <v>39.461534335985249</v>
      </c>
      <c r="AA288" s="151">
        <f t="shared" si="629"/>
        <v>0.24211801166297983</v>
      </c>
      <c r="AB288" s="150">
        <f t="shared" si="630"/>
        <v>63.765558119171352</v>
      </c>
      <c r="AC288" s="144" t="e">
        <v>#REF!</v>
      </c>
      <c r="AD288" s="80" t="e">
        <f t="shared" si="678"/>
        <v>#REF!</v>
      </c>
      <c r="AE288">
        <v>35.130000000000003</v>
      </c>
      <c r="AF288" s="176"/>
      <c r="AG288" s="135">
        <f t="shared" si="631"/>
        <v>52413</v>
      </c>
      <c r="AH288" s="108">
        <f t="shared" si="679"/>
        <v>30.62409910879191</v>
      </c>
      <c r="AI288" s="158">
        <f t="shared" si="680"/>
        <v>-9.8842571118152298E-2</v>
      </c>
      <c r="AJ288" s="159">
        <f t="shared" si="681"/>
        <v>27.597134414701802</v>
      </c>
      <c r="AK288" s="143">
        <f t="shared" si="682"/>
        <v>0.21856621677799065</v>
      </c>
      <c r="AL288" s="142">
        <f t="shared" si="683"/>
        <v>37.317492593234796</v>
      </c>
      <c r="AM288" s="24">
        <f t="shared" si="684"/>
        <v>32.515543407915331</v>
      </c>
      <c r="AN288" s="158">
        <f t="shared" si="685"/>
        <v>-0.11250238203935657</v>
      </c>
      <c r="AO288" s="159">
        <f t="shared" si="686"/>
        <v>28.857467321220756</v>
      </c>
      <c r="AP288" s="143">
        <f t="shared" si="687"/>
        <v>0.19600692632550282</v>
      </c>
      <c r="AQ288" s="142">
        <f t="shared" si="688"/>
        <v>38.88881512910428</v>
      </c>
      <c r="AR288" s="24">
        <f t="shared" si="689"/>
        <v>34.406987707038745</v>
      </c>
      <c r="AS288" s="158">
        <f t="shared" si="690"/>
        <v>-0.1261621929605608</v>
      </c>
      <c r="AT288" s="159">
        <f t="shared" si="691"/>
        <v>30.06612668475168</v>
      </c>
      <c r="AU288" s="143">
        <f t="shared" si="692"/>
        <v>0.17344763587301509</v>
      </c>
      <c r="AV288" s="142">
        <f t="shared" si="693"/>
        <v>40.374798382336508</v>
      </c>
      <c r="AW288" s="24">
        <f t="shared" si="694"/>
        <v>36.298432006162159</v>
      </c>
      <c r="AX288" s="158">
        <f t="shared" si="695"/>
        <v>-0.13982200388176508</v>
      </c>
      <c r="AY288" s="159">
        <f t="shared" si="696"/>
        <v>31.223112505294569</v>
      </c>
      <c r="AZ288" s="143">
        <f t="shared" si="697"/>
        <v>0.15088834542052743</v>
      </c>
      <c r="BA288" s="142">
        <f t="shared" si="698"/>
        <v>41.775442352931485</v>
      </c>
      <c r="BB288" s="24">
        <f t="shared" si="677"/>
        <v>38.18987630528558</v>
      </c>
      <c r="BC288" s="158">
        <f t="shared" si="699"/>
        <v>-0.15348181480296935</v>
      </c>
      <c r="BD288" s="159">
        <f t="shared" si="700"/>
        <v>32.328424782849432</v>
      </c>
      <c r="BE288" s="143">
        <f t="shared" si="701"/>
        <v>0.12832905496803959</v>
      </c>
      <c r="BF288" s="142">
        <f t="shared" si="702"/>
        <v>43.090747040889205</v>
      </c>
      <c r="BG288" s="155" t="e">
        <v>#REF!</v>
      </c>
      <c r="BH288" s="80" t="e">
        <f t="shared" si="703"/>
        <v>#REF!</v>
      </c>
      <c r="BI288" s="148"/>
      <c r="BJ288" s="156">
        <f t="shared" si="674"/>
        <v>61.869065000000006</v>
      </c>
      <c r="BK288" s="135">
        <f t="shared" si="704"/>
        <v>52413</v>
      </c>
      <c r="BL288" s="147">
        <f t="shared" si="705"/>
        <v>28.257393390003873</v>
      </c>
      <c r="BM288" s="158">
        <f t="shared" si="632"/>
        <v>-0.24069203391167809</v>
      </c>
      <c r="BN288" s="159">
        <f t="shared" si="633"/>
        <v>21.456063901921436</v>
      </c>
      <c r="BO288" s="149">
        <f t="shared" si="634"/>
        <v>0.19822313105122064</v>
      </c>
      <c r="BP288" s="150">
        <f t="shared" si="635"/>
        <v>33.858662383116503</v>
      </c>
      <c r="BQ288" s="148">
        <f t="shared" si="706"/>
        <v>30.38816883623711</v>
      </c>
      <c r="BR288" s="158">
        <f t="shared" si="636"/>
        <v>-0.24306663711096582</v>
      </c>
      <c r="BS288" s="159">
        <f t="shared" si="637"/>
        <v>23.001818829252706</v>
      </c>
      <c r="BT288" s="151">
        <f t="shared" si="638"/>
        <v>0.17826212597577284</v>
      </c>
      <c r="BU288" s="150">
        <f t="shared" si="639"/>
        <v>35.805228417495464</v>
      </c>
      <c r="BV288" s="148">
        <f t="shared" si="707"/>
        <v>32.518944282470351</v>
      </c>
      <c r="BW288" s="158">
        <f t="shared" si="640"/>
        <v>-0.24544124031025355</v>
      </c>
      <c r="BX288" s="159">
        <f t="shared" si="641"/>
        <v>24.5374542642008</v>
      </c>
      <c r="BY288" s="151">
        <f t="shared" si="642"/>
        <v>0.15830112090032505</v>
      </c>
      <c r="BZ288" s="150">
        <f t="shared" si="643"/>
        <v>37.666729612880623</v>
      </c>
      <c r="CA288" s="148">
        <f t="shared" si="708"/>
        <v>34.64971972870358</v>
      </c>
      <c r="CB288" s="158">
        <f t="shared" si="644"/>
        <v>-0.24781584350954125</v>
      </c>
      <c r="CC288" s="159">
        <f t="shared" si="645"/>
        <v>26.062970206765712</v>
      </c>
      <c r="CD288" s="151">
        <f t="shared" si="646"/>
        <v>0.13834011582487732</v>
      </c>
      <c r="CE288" s="150">
        <f t="shared" si="647"/>
        <v>39.443165969271973</v>
      </c>
      <c r="CF288" s="148">
        <f t="shared" si="709"/>
        <v>36.780495174936824</v>
      </c>
      <c r="CG288" s="158">
        <f t="shared" si="648"/>
        <v>-0.25019044670882901</v>
      </c>
      <c r="CH288" s="159">
        <f t="shared" si="649"/>
        <v>27.578366656947452</v>
      </c>
      <c r="CI288" s="151">
        <f t="shared" si="650"/>
        <v>0.11837911074942947</v>
      </c>
      <c r="CJ288" s="150">
        <f t="shared" si="651"/>
        <v>41.134537486669522</v>
      </c>
      <c r="CK288" s="36"/>
      <c r="CL288" s="82">
        <f t="shared" si="652"/>
        <v>0</v>
      </c>
      <c r="CM288" s="36"/>
      <c r="CN288" s="37">
        <v>45.74</v>
      </c>
      <c r="CO288" s="135">
        <f t="shared" si="710"/>
        <v>52413</v>
      </c>
      <c r="CP288" s="147">
        <f t="shared" si="711"/>
        <v>31.620416498656191</v>
      </c>
      <c r="CQ288" s="158">
        <f t="shared" si="653"/>
        <v>-6.3407805130600792E-2</v>
      </c>
      <c r="CR288" s="159">
        <f t="shared" si="654"/>
        <v>29.615435291160964</v>
      </c>
      <c r="CS288" s="149">
        <f t="shared" si="655"/>
        <v>0.27416132242733304</v>
      </c>
      <c r="CT288" s="150">
        <f t="shared" si="656"/>
        <v>40.289511701630836</v>
      </c>
      <c r="CU288" s="148">
        <f t="shared" si="712"/>
        <v>33.673323940324586</v>
      </c>
      <c r="CV288" s="158">
        <f t="shared" si="657"/>
        <v>-6.058062762207387E-2</v>
      </c>
      <c r="CW288" s="159">
        <f t="shared" si="658"/>
        <v>31.633372841898318</v>
      </c>
      <c r="CX288" s="151">
        <f t="shared" si="659"/>
        <v>0.24044186916840538</v>
      </c>
      <c r="CY288" s="150">
        <f t="shared" si="660"/>
        <v>41.769800889649446</v>
      </c>
      <c r="CZ288" s="148">
        <f t="shared" si="713"/>
        <v>35.726231381992974</v>
      </c>
      <c r="DA288" s="158">
        <f t="shared" si="661"/>
        <v>-5.7753450113546954E-2</v>
      </c>
      <c r="DB288" s="159">
        <f t="shared" si="662"/>
        <v>33.662918260128009</v>
      </c>
      <c r="DC288" s="151">
        <f t="shared" si="663"/>
        <v>0.20672241590947782</v>
      </c>
      <c r="DD288" s="150">
        <f t="shared" si="664"/>
        <v>43.111644244619562</v>
      </c>
      <c r="DE288" s="148">
        <f t="shared" si="714"/>
        <v>37.779138823661363</v>
      </c>
      <c r="DF288" s="158">
        <f t="shared" si="665"/>
        <v>-5.4926272605020032E-2</v>
      </c>
      <c r="DG288" s="159">
        <f t="shared" si="666"/>
        <v>35.704071545850042</v>
      </c>
      <c r="DH288" s="151">
        <f t="shared" si="667"/>
        <v>0.17300296265055026</v>
      </c>
      <c r="DI288" s="150">
        <f t="shared" si="668"/>
        <v>44.315041766541206</v>
      </c>
      <c r="DJ288" s="148">
        <f t="shared" si="715"/>
        <v>39.832046265329758</v>
      </c>
      <c r="DK288" s="158">
        <f t="shared" si="669"/>
        <v>-5.2099095096493103E-2</v>
      </c>
      <c r="DL288" s="159">
        <f t="shared" si="670"/>
        <v>37.756832699064432</v>
      </c>
      <c r="DM288" s="151">
        <f t="shared" si="671"/>
        <v>0.1392835093916226</v>
      </c>
      <c r="DN288" s="150">
        <f t="shared" si="672"/>
        <v>45.379993455414358</v>
      </c>
      <c r="DO288" s="81"/>
      <c r="DP288" s="80">
        <f t="shared" si="673"/>
        <v>0</v>
      </c>
      <c r="DQ288" s="36"/>
      <c r="DR288">
        <v>54.12</v>
      </c>
      <c r="DS288" s="135">
        <f t="shared" si="716"/>
        <v>52413</v>
      </c>
      <c r="DT288" s="108">
        <f t="shared" si="539"/>
        <v>-19.085150892276079</v>
      </c>
      <c r="DU288" s="158">
        <f t="shared" si="717"/>
        <v>0</v>
      </c>
      <c r="DV288" s="159">
        <f t="shared" si="718"/>
        <v>-19.085150892276079</v>
      </c>
      <c r="DW288" s="149"/>
      <c r="DX288" s="150"/>
      <c r="DY288" s="24">
        <f t="shared" si="542"/>
        <v>-6.7942454355007689</v>
      </c>
      <c r="DZ288" s="158">
        <f t="shared" si="719"/>
        <v>0</v>
      </c>
      <c r="EA288" s="159">
        <f t="shared" si="720"/>
        <v>-6.7942454355007689</v>
      </c>
      <c r="EB288" s="151"/>
      <c r="EC288" s="150"/>
      <c r="ED288" s="24">
        <f t="shared" si="545"/>
        <v>5.4966600212745407</v>
      </c>
      <c r="EE288" s="158">
        <f t="shared" si="721"/>
        <v>0</v>
      </c>
      <c r="EF288" s="159">
        <f t="shared" si="722"/>
        <v>5.4966600212745407</v>
      </c>
      <c r="EG288" s="151"/>
      <c r="EH288" s="150"/>
      <c r="EI288" s="24">
        <f t="shared" si="548"/>
        <v>17.787565478049849</v>
      </c>
      <c r="EJ288" s="158">
        <f t="shared" si="723"/>
        <v>0</v>
      </c>
      <c r="EK288" s="159">
        <f t="shared" si="724"/>
        <v>17.787565478049849</v>
      </c>
      <c r="EL288" s="151"/>
      <c r="EM288" s="150"/>
      <c r="EN288" s="24">
        <f t="shared" si="551"/>
        <v>30.078470934825162</v>
      </c>
      <c r="EO288" s="158">
        <f t="shared" si="725"/>
        <v>0</v>
      </c>
      <c r="EP288" s="159">
        <f t="shared" si="726"/>
        <v>30.078470934825162</v>
      </c>
      <c r="EQ288" s="151"/>
      <c r="ER288" s="150"/>
      <c r="ES288" s="81"/>
      <c r="ET288" s="80"/>
      <c r="EU288" s="67"/>
      <c r="EV288" s="37"/>
    </row>
    <row r="289" spans="1:152" ht="16" thickBot="1">
      <c r="A289">
        <f t="shared" si="610"/>
        <v>2043</v>
      </c>
      <c r="B289" s="13">
        <v>52444</v>
      </c>
      <c r="C289" s="20">
        <f t="shared" si="608"/>
        <v>3.9669932077476084</v>
      </c>
      <c r="D289" s="147">
        <f t="shared" si="675"/>
        <v>23.423970163368352</v>
      </c>
      <c r="E289" s="160">
        <f t="shared" si="611"/>
        <v>-0.16702610584873437</v>
      </c>
      <c r="F289" s="161">
        <f t="shared" si="612"/>
        <v>19.511555643463996</v>
      </c>
      <c r="G289" s="149">
        <f t="shared" si="613"/>
        <v>0.35638985918570121</v>
      </c>
      <c r="H289" s="82">
        <f t="shared" si="614"/>
        <v>31.772035591461268</v>
      </c>
      <c r="I289" s="148">
        <f t="shared" si="676"/>
        <v>30.563551468334801</v>
      </c>
      <c r="J289" s="160">
        <f t="shared" si="615"/>
        <v>-0.18346936720884843</v>
      </c>
      <c r="K289" s="161">
        <f t="shared" si="616"/>
        <v>24.956076020784344</v>
      </c>
      <c r="L289" s="151">
        <f t="shared" si="617"/>
        <v>0.327160572385225</v>
      </c>
      <c r="M289" s="150">
        <f t="shared" si="618"/>
        <v>40.562740460840502</v>
      </c>
      <c r="N289" s="148">
        <f t="shared" si="570"/>
        <v>37.703132773301249</v>
      </c>
      <c r="O289" s="160">
        <f t="shared" si="619"/>
        <v>-0.19991262856896247</v>
      </c>
      <c r="P289" s="161">
        <f t="shared" si="620"/>
        <v>30.165800395305997</v>
      </c>
      <c r="Q289" s="151">
        <f t="shared" si="621"/>
        <v>0.29793128558474874</v>
      </c>
      <c r="R289" s="150">
        <f t="shared" si="622"/>
        <v>48.936075591023361</v>
      </c>
      <c r="S289" s="148">
        <f t="shared" si="575"/>
        <v>44.842714078267697</v>
      </c>
      <c r="T289" s="160">
        <f t="shared" si="623"/>
        <v>-0.21635588992907656</v>
      </c>
      <c r="U289" s="161">
        <f t="shared" si="624"/>
        <v>35.140728767028961</v>
      </c>
      <c r="V289" s="151">
        <f t="shared" si="625"/>
        <v>0.26870199878427248</v>
      </c>
      <c r="W289" s="150">
        <f t="shared" si="626"/>
        <v>56.89204098200986</v>
      </c>
      <c r="X289" s="148">
        <f t="shared" si="580"/>
        <v>51.982295383234145</v>
      </c>
      <c r="Y289" s="160">
        <f t="shared" si="627"/>
        <v>-0.2327991512891906</v>
      </c>
      <c r="Z289" s="161">
        <f t="shared" si="628"/>
        <v>39.880861135953225</v>
      </c>
      <c r="AA289" s="151">
        <f t="shared" si="629"/>
        <v>0.23947271198379627</v>
      </c>
      <c r="AB289" s="150">
        <f t="shared" si="630"/>
        <v>64.430636633799992</v>
      </c>
      <c r="AC289" s="144" t="e">
        <v>#REF!</v>
      </c>
      <c r="AD289" s="80" t="e">
        <f t="shared" si="678"/>
        <v>#REF!</v>
      </c>
      <c r="AE289" s="161"/>
      <c r="AF289" s="176"/>
      <c r="AG289" s="135">
        <f t="shared" si="631"/>
        <v>52444</v>
      </c>
      <c r="AH289" s="108">
        <f t="shared" si="679"/>
        <v>31.009550324761594</v>
      </c>
      <c r="AI289" s="158">
        <f t="shared" si="680"/>
        <v>-0.10162625908186039</v>
      </c>
      <c r="AJ289" s="159">
        <f t="shared" si="681"/>
        <v>27.858165729445385</v>
      </c>
      <c r="AK289" s="143">
        <f t="shared" si="682"/>
        <v>0.21396893313587939</v>
      </c>
      <c r="AL289" s="142">
        <f t="shared" si="683"/>
        <v>37.644630724774196</v>
      </c>
      <c r="AM289" s="24">
        <f t="shared" si="684"/>
        <v>32.924801348858246</v>
      </c>
      <c r="AN289" s="158">
        <f t="shared" si="685"/>
        <v>-0.11545799965594326</v>
      </c>
      <c r="AO289" s="159">
        <f t="shared" si="686"/>
        <v>29.12336964604977</v>
      </c>
      <c r="AP289" s="143">
        <f t="shared" si="687"/>
        <v>0.19112569944295754</v>
      </c>
      <c r="AQ289" s="142">
        <f t="shared" si="688"/>
        <v>39.217577035679213</v>
      </c>
      <c r="AR289" s="24">
        <f t="shared" si="689"/>
        <v>34.840052372954894</v>
      </c>
      <c r="AS289" s="158">
        <f t="shared" si="690"/>
        <v>-0.1292897402300261</v>
      </c>
      <c r="AT289" s="159">
        <f t="shared" si="691"/>
        <v>30.335591052055051</v>
      </c>
      <c r="AU289" s="143">
        <f t="shared" si="692"/>
        <v>0.16828246575003575</v>
      </c>
      <c r="AV289" s="142">
        <f t="shared" si="693"/>
        <v>40.703022293136122</v>
      </c>
      <c r="AW289" s="24">
        <f t="shared" si="694"/>
        <v>36.755303397051541</v>
      </c>
      <c r="AX289" s="158">
        <f t="shared" si="695"/>
        <v>-0.14312148080410891</v>
      </c>
      <c r="AY289" s="159">
        <f t="shared" si="696"/>
        <v>31.494829947461231</v>
      </c>
      <c r="AZ289" s="143">
        <f t="shared" si="697"/>
        <v>0.1454392320571139</v>
      </c>
      <c r="BA289" s="142">
        <f t="shared" si="698"/>
        <v>42.100966497144945</v>
      </c>
      <c r="BB289" s="24">
        <f t="shared" si="677"/>
        <v>38.670554421148196</v>
      </c>
      <c r="BC289" s="158">
        <f t="shared" si="699"/>
        <v>-0.15695322137819179</v>
      </c>
      <c r="BD289" s="159">
        <f t="shared" si="700"/>
        <v>32.601086332268309</v>
      </c>
      <c r="BE289" s="143">
        <f t="shared" si="701"/>
        <v>0.12259599836419205</v>
      </c>
      <c r="BF289" s="142">
        <f t="shared" si="702"/>
        <v>43.411409647705675</v>
      </c>
      <c r="BG289" s="155" t="e">
        <v>#REF!</v>
      </c>
      <c r="BH289" s="80" t="e">
        <f t="shared" si="703"/>
        <v>#REF!</v>
      </c>
      <c r="BI289" s="148"/>
      <c r="BJ289" s="156">
        <f t="shared" si="674"/>
        <v>90.248246999999992</v>
      </c>
      <c r="BK289" s="135">
        <f t="shared" si="704"/>
        <v>52444</v>
      </c>
      <c r="BL289" s="147">
        <f t="shared" si="705"/>
        <v>28.613055987738342</v>
      </c>
      <c r="BM289" s="158">
        <f t="shared" si="632"/>
        <v>-0.2410883955010423</v>
      </c>
      <c r="BN289" s="159">
        <f t="shared" si="633"/>
        <v>21.714780229273014</v>
      </c>
      <c r="BO289" s="149">
        <f t="shared" si="634"/>
        <v>0.19489130041131209</v>
      </c>
      <c r="BP289" s="150">
        <f t="shared" si="635"/>
        <v>34.189491677930341</v>
      </c>
      <c r="BQ289" s="148">
        <f t="shared" si="706"/>
        <v>30.770650508184705</v>
      </c>
      <c r="BR289" s="158">
        <f t="shared" si="636"/>
        <v>-0.24349288672045949</v>
      </c>
      <c r="BS289" s="159">
        <f t="shared" si="637"/>
        <v>23.278215989680437</v>
      </c>
      <c r="BT289" s="151">
        <f t="shared" si="638"/>
        <v>0.17467905549853968</v>
      </c>
      <c r="BU289" s="150">
        <f t="shared" si="639"/>
        <v>36.145638676030075</v>
      </c>
      <c r="BV289" s="148">
        <f t="shared" si="707"/>
        <v>32.928245028631075</v>
      </c>
      <c r="BW289" s="158">
        <f t="shared" si="640"/>
        <v>-0.2458973779398767</v>
      </c>
      <c r="BX289" s="159">
        <f t="shared" si="641"/>
        <v>24.831275915928913</v>
      </c>
      <c r="BY289" s="151">
        <f t="shared" si="642"/>
        <v>0.15446681058576717</v>
      </c>
      <c r="BZ289" s="150">
        <f t="shared" si="643"/>
        <v>38.014566016390361</v>
      </c>
      <c r="CA289" s="148">
        <f t="shared" si="708"/>
        <v>35.085839549077441</v>
      </c>
      <c r="CB289" s="158">
        <f t="shared" si="644"/>
        <v>-0.24830186915929392</v>
      </c>
      <c r="CC289" s="159">
        <f t="shared" si="645"/>
        <v>26.373960008018432</v>
      </c>
      <c r="CD289" s="151">
        <f t="shared" si="646"/>
        <v>0.13425456567299465</v>
      </c>
      <c r="CE289" s="150">
        <f t="shared" si="647"/>
        <v>39.796273699011209</v>
      </c>
      <c r="CF289" s="148">
        <f t="shared" si="709"/>
        <v>37.243434069523815</v>
      </c>
      <c r="CG289" s="158">
        <f t="shared" si="648"/>
        <v>-0.25070636037871113</v>
      </c>
      <c r="CH289" s="159">
        <f t="shared" si="649"/>
        <v>27.906268265949006</v>
      </c>
      <c r="CI289" s="151">
        <f t="shared" si="650"/>
        <v>0.11404232076022208</v>
      </c>
      <c r="CJ289" s="150">
        <f t="shared" si="651"/>
        <v>41.490761723892632</v>
      </c>
      <c r="CK289" s="36"/>
      <c r="CL289" s="82">
        <f t="shared" si="652"/>
        <v>0</v>
      </c>
      <c r="CM289" s="36"/>
      <c r="CN289" s="37">
        <v>46.74</v>
      </c>
      <c r="CO289" s="135">
        <f t="shared" si="710"/>
        <v>52444</v>
      </c>
      <c r="CP289" s="147">
        <f t="shared" si="711"/>
        <v>32.018407895744367</v>
      </c>
      <c r="CQ289" s="158">
        <f t="shared" si="653"/>
        <v>-6.2859708171333878E-2</v>
      </c>
      <c r="CR289" s="159">
        <f t="shared" si="654"/>
        <v>30.005740119307145</v>
      </c>
      <c r="CS289" s="149">
        <f t="shared" si="655"/>
        <v>0.26762422677500119</v>
      </c>
      <c r="CT289" s="150">
        <f t="shared" si="656"/>
        <v>40.587309551409547</v>
      </c>
      <c r="CU289" s="148">
        <f t="shared" si="712"/>
        <v>34.097154323462711</v>
      </c>
      <c r="CV289" s="158">
        <f t="shared" si="657"/>
        <v>-5.9996946301466132E-2</v>
      </c>
      <c r="CW289" s="159">
        <f t="shared" si="658"/>
        <v>32.051429186485116</v>
      </c>
      <c r="CX289" s="151">
        <f t="shared" si="659"/>
        <v>0.23348036252477178</v>
      </c>
      <c r="CY289" s="150">
        <f t="shared" si="660"/>
        <v>42.058170275967868</v>
      </c>
      <c r="CZ289" s="148">
        <f t="shared" si="713"/>
        <v>36.175900751181047</v>
      </c>
      <c r="DA289" s="158">
        <f t="shared" si="661"/>
        <v>-5.7134184431598414E-2</v>
      </c>
      <c r="DB289" s="159">
        <f t="shared" si="662"/>
        <v>34.109020165683866</v>
      </c>
      <c r="DC289" s="151">
        <f t="shared" si="663"/>
        <v>0.19933649827454247</v>
      </c>
      <c r="DD289" s="150">
        <f t="shared" si="664"/>
        <v>43.38707812884887</v>
      </c>
      <c r="DE289" s="148">
        <f t="shared" si="714"/>
        <v>38.254647178899383</v>
      </c>
      <c r="DF289" s="158">
        <f t="shared" si="665"/>
        <v>-5.4271422561730689E-2</v>
      </c>
      <c r="DG289" s="159">
        <f t="shared" si="666"/>
        <v>36.178513056903419</v>
      </c>
      <c r="DH289" s="151">
        <f t="shared" si="667"/>
        <v>0.16519263402431306</v>
      </c>
      <c r="DI289" s="150">
        <f t="shared" si="668"/>
        <v>44.574033110052525</v>
      </c>
      <c r="DJ289" s="148">
        <f t="shared" si="715"/>
        <v>40.333393606617726</v>
      </c>
      <c r="DK289" s="158">
        <f t="shared" si="669"/>
        <v>-5.1408660691862958E-2</v>
      </c>
      <c r="DL289" s="159">
        <f t="shared" si="670"/>
        <v>38.259907860143755</v>
      </c>
      <c r="DM289" s="151">
        <f t="shared" si="671"/>
        <v>0.13104876977408364</v>
      </c>
      <c r="DN289" s="150">
        <f t="shared" si="672"/>
        <v>45.619035219578869</v>
      </c>
      <c r="DO289" s="81"/>
      <c r="DP289" s="80">
        <f t="shared" si="673"/>
        <v>0</v>
      </c>
      <c r="DQ289" s="36"/>
      <c r="DR289">
        <v>55.12</v>
      </c>
      <c r="DS289" s="135">
        <f t="shared" si="716"/>
        <v>52444</v>
      </c>
      <c r="DT289" s="108">
        <f t="shared" si="539"/>
        <v>-19.325366762537573</v>
      </c>
      <c r="DU289" s="158">
        <f t="shared" si="717"/>
        <v>0</v>
      </c>
      <c r="DV289" s="159">
        <f t="shared" si="718"/>
        <v>-19.325366762537573</v>
      </c>
      <c r="DW289" s="149"/>
      <c r="DX289" s="150"/>
      <c r="DY289" s="24">
        <f t="shared" si="542"/>
        <v>-6.8797614258783737</v>
      </c>
      <c r="DZ289" s="158">
        <f t="shared" si="719"/>
        <v>0</v>
      </c>
      <c r="EA289" s="159">
        <f t="shared" si="720"/>
        <v>-6.8797614258783737</v>
      </c>
      <c r="EB289" s="151"/>
      <c r="EC289" s="150"/>
      <c r="ED289" s="24">
        <f t="shared" si="545"/>
        <v>5.5658439107808269</v>
      </c>
      <c r="EE289" s="158">
        <f t="shared" si="721"/>
        <v>0</v>
      </c>
      <c r="EF289" s="159">
        <f t="shared" si="722"/>
        <v>5.5658439107808269</v>
      </c>
      <c r="EG289" s="151"/>
      <c r="EH289" s="150"/>
      <c r="EI289" s="24">
        <f t="shared" si="548"/>
        <v>18.011449247440027</v>
      </c>
      <c r="EJ289" s="158">
        <f t="shared" si="723"/>
        <v>0</v>
      </c>
      <c r="EK289" s="159">
        <f t="shared" si="724"/>
        <v>18.011449247440027</v>
      </c>
      <c r="EL289" s="151"/>
      <c r="EM289" s="150"/>
      <c r="EN289" s="24">
        <f t="shared" si="551"/>
        <v>30.457054584099229</v>
      </c>
      <c r="EO289" s="158">
        <f t="shared" si="725"/>
        <v>0</v>
      </c>
      <c r="EP289" s="159">
        <f t="shared" si="726"/>
        <v>30.457054584099229</v>
      </c>
      <c r="EQ289" s="151"/>
      <c r="ER289" s="150"/>
      <c r="ES289" s="81"/>
      <c r="ET289" s="80"/>
      <c r="EU289" s="67"/>
      <c r="EV289" s="37"/>
    </row>
    <row r="290" spans="1:152" ht="16" thickBot="1">
      <c r="A290">
        <f t="shared" si="610"/>
        <v>2043</v>
      </c>
      <c r="B290" s="13">
        <v>52475</v>
      </c>
      <c r="C290" s="20">
        <f t="shared" si="608"/>
        <v>3.9854844750304603</v>
      </c>
      <c r="D290" s="147">
        <f t="shared" si="675"/>
        <v>23.533155853999347</v>
      </c>
      <c r="E290" s="160">
        <f t="shared" si="611"/>
        <v>-0.16727757281453265</v>
      </c>
      <c r="F290" s="161">
        <f t="shared" si="612"/>
        <v>19.596586662076227</v>
      </c>
      <c r="G290" s="149">
        <f t="shared" si="613"/>
        <v>0.35594285540079562</v>
      </c>
      <c r="H290" s="82">
        <f t="shared" si="614"/>
        <v>31.909614545263825</v>
      </c>
      <c r="I290" s="148">
        <f t="shared" si="676"/>
        <v>30.706016748640906</v>
      </c>
      <c r="J290" s="160">
        <f t="shared" si="615"/>
        <v>-0.18379748082486477</v>
      </c>
      <c r="K290" s="161">
        <f t="shared" si="616"/>
        <v>25.062328224074601</v>
      </c>
      <c r="L290" s="151">
        <f t="shared" si="617"/>
        <v>0.32657732270162232</v>
      </c>
      <c r="M290" s="150">
        <f t="shared" si="618"/>
        <v>40.73390548924322</v>
      </c>
      <c r="N290" s="148">
        <f t="shared" si="570"/>
        <v>37.878877643282465</v>
      </c>
      <c r="O290" s="160">
        <f t="shared" si="619"/>
        <v>-0.2003173888351969</v>
      </c>
      <c r="P290" s="161">
        <f t="shared" si="620"/>
        <v>30.291079781772204</v>
      </c>
      <c r="Q290" s="151">
        <f t="shared" si="621"/>
        <v>0.29721179000244902</v>
      </c>
      <c r="R290" s="150">
        <f t="shared" si="622"/>
        <v>49.136926670926201</v>
      </c>
      <c r="S290" s="148">
        <f t="shared" si="575"/>
        <v>45.051738537924024</v>
      </c>
      <c r="T290" s="160">
        <f t="shared" si="623"/>
        <v>-0.21683729684552902</v>
      </c>
      <c r="U290" s="161">
        <f t="shared" si="624"/>
        <v>35.282841335169032</v>
      </c>
      <c r="V290" s="151">
        <f t="shared" si="625"/>
        <v>0.26784625730327566</v>
      </c>
      <c r="W290" s="150">
        <f t="shared" si="626"/>
        <v>57.11867809031272</v>
      </c>
      <c r="X290" s="148">
        <f t="shared" si="580"/>
        <v>52.224599432565583</v>
      </c>
      <c r="Y290" s="160">
        <f t="shared" si="627"/>
        <v>-0.23335720485586114</v>
      </c>
      <c r="Z290" s="161">
        <f t="shared" si="628"/>
        <v>40.037612884265087</v>
      </c>
      <c r="AA290" s="151">
        <f t="shared" si="629"/>
        <v>0.23848072460410236</v>
      </c>
      <c r="AB290" s="150">
        <f t="shared" si="630"/>
        <v>64.679159747402807</v>
      </c>
      <c r="AC290" s="144" t="e">
        <v>#REF!</v>
      </c>
      <c r="AD290" s="80" t="e">
        <f t="shared" si="678"/>
        <v>#REF!</v>
      </c>
      <c r="AE290" s="161"/>
      <c r="AF290" s="176"/>
      <c r="AG290" s="135">
        <f t="shared" si="631"/>
        <v>52475</v>
      </c>
      <c r="AH290" s="108">
        <f t="shared" si="679"/>
        <v>31.154094530750235</v>
      </c>
      <c r="AI290" s="158">
        <f t="shared" si="680"/>
        <v>-0.10267014206825099</v>
      </c>
      <c r="AJ290" s="159">
        <f t="shared" si="681"/>
        <v>27.955499219270386</v>
      </c>
      <c r="AK290" s="143">
        <f t="shared" si="682"/>
        <v>0.21224495177008751</v>
      </c>
      <c r="AL290" s="142">
        <f t="shared" si="683"/>
        <v>37.766393821870068</v>
      </c>
      <c r="AM290" s="24">
        <f t="shared" si="684"/>
        <v>33.078273076711852</v>
      </c>
      <c r="AN290" s="158">
        <f t="shared" si="685"/>
        <v>-0.11656635626216334</v>
      </c>
      <c r="AO290" s="159">
        <f t="shared" si="686"/>
        <v>29.222459312714729</v>
      </c>
      <c r="AP290" s="143">
        <f t="shared" si="687"/>
        <v>0.18929523936200288</v>
      </c>
      <c r="AQ290" s="142">
        <f t="shared" si="688"/>
        <v>39.339832696449719</v>
      </c>
      <c r="AR290" s="24">
        <f t="shared" si="689"/>
        <v>35.002451622673462</v>
      </c>
      <c r="AS290" s="158">
        <f t="shared" si="690"/>
        <v>-0.13046257045607562</v>
      </c>
      <c r="AT290" s="159">
        <f t="shared" si="691"/>
        <v>30.43594181171505</v>
      </c>
      <c r="AU290" s="143">
        <f t="shared" si="692"/>
        <v>0.1663455269539183</v>
      </c>
      <c r="AV290" s="142">
        <f t="shared" si="693"/>
        <v>40.824952882526112</v>
      </c>
      <c r="AW290" s="24">
        <f t="shared" si="694"/>
        <v>36.926630168635079</v>
      </c>
      <c r="AX290" s="158">
        <f t="shared" si="695"/>
        <v>-0.14435878464998803</v>
      </c>
      <c r="AY290" s="159">
        <f t="shared" si="696"/>
        <v>31.595946716271335</v>
      </c>
      <c r="AZ290" s="143">
        <f t="shared" si="697"/>
        <v>0.14339581454583367</v>
      </c>
      <c r="BA290" s="142">
        <f t="shared" si="698"/>
        <v>42.221754380099256</v>
      </c>
      <c r="BB290" s="24">
        <f t="shared" si="677"/>
        <v>38.850808714596688</v>
      </c>
      <c r="BC290" s="158">
        <f t="shared" si="699"/>
        <v>-0.15825499884390032</v>
      </c>
      <c r="BD290" s="159">
        <f t="shared" si="700"/>
        <v>32.702474026383598</v>
      </c>
      <c r="BE290" s="143">
        <f t="shared" si="701"/>
        <v>0.12044610213774909</v>
      </c>
      <c r="BF290" s="142">
        <f t="shared" si="702"/>
        <v>43.530237189169156</v>
      </c>
      <c r="BG290" s="155" t="e">
        <v>#REF!</v>
      </c>
      <c r="BH290" s="80" t="e">
        <f t="shared" si="703"/>
        <v>#REF!</v>
      </c>
      <c r="BI290" s="148"/>
      <c r="BJ290" s="156">
        <f t="shared" si="674"/>
        <v>47.628469000000003</v>
      </c>
      <c r="BK290" s="135">
        <f t="shared" si="704"/>
        <v>52475</v>
      </c>
      <c r="BL290" s="147">
        <f t="shared" si="705"/>
        <v>28.746429461888773</v>
      </c>
      <c r="BM290" s="158">
        <f t="shared" si="632"/>
        <v>-0.24123703109705388</v>
      </c>
      <c r="BN290" s="159">
        <f t="shared" si="633"/>
        <v>21.811726163861845</v>
      </c>
      <c r="BO290" s="149">
        <f t="shared" si="634"/>
        <v>0.19364186392134636</v>
      </c>
      <c r="BP290" s="150">
        <f t="shared" si="635"/>
        <v>34.312941643972422</v>
      </c>
      <c r="BQ290" s="148">
        <f t="shared" si="706"/>
        <v>30.914081135165066</v>
      </c>
      <c r="BR290" s="158">
        <f t="shared" si="636"/>
        <v>-0.24365273032401966</v>
      </c>
      <c r="BS290" s="159">
        <f t="shared" si="637"/>
        <v>23.381780861123829</v>
      </c>
      <c r="BT290" s="151">
        <f t="shared" si="638"/>
        <v>0.17333540406957709</v>
      </c>
      <c r="BU290" s="150">
        <f t="shared" si="639"/>
        <v>36.272585880168592</v>
      </c>
      <c r="BV290" s="148">
        <f t="shared" si="707"/>
        <v>33.081732808441359</v>
      </c>
      <c r="BW290" s="158">
        <f t="shared" si="640"/>
        <v>-0.24606842955098543</v>
      </c>
      <c r="BX290" s="159">
        <f t="shared" si="641"/>
        <v>24.941362769442883</v>
      </c>
      <c r="BY290" s="151">
        <f t="shared" si="642"/>
        <v>0.15302894421780783</v>
      </c>
      <c r="BZ290" s="150">
        <f t="shared" si="643"/>
        <v>38.144195453012756</v>
      </c>
      <c r="CA290" s="148">
        <f t="shared" si="708"/>
        <v>35.249384481717648</v>
      </c>
      <c r="CB290" s="158">
        <f t="shared" si="644"/>
        <v>-0.2484841287779512</v>
      </c>
      <c r="CC290" s="159">
        <f t="shared" si="645"/>
        <v>26.490471888819005</v>
      </c>
      <c r="CD290" s="151">
        <f t="shared" si="646"/>
        <v>0.13272248436603856</v>
      </c>
      <c r="CE290" s="150">
        <f t="shared" si="647"/>
        <v>39.927770362504901</v>
      </c>
      <c r="CF290" s="148">
        <f t="shared" si="709"/>
        <v>37.417036154993944</v>
      </c>
      <c r="CG290" s="158">
        <f t="shared" si="648"/>
        <v>-0.25089982800491695</v>
      </c>
      <c r="CH290" s="159">
        <f t="shared" si="649"/>
        <v>28.029108219252205</v>
      </c>
      <c r="CI290" s="151">
        <f t="shared" si="650"/>
        <v>0.1124160245142693</v>
      </c>
      <c r="CJ290" s="150">
        <f t="shared" si="651"/>
        <v>41.623310608645049</v>
      </c>
      <c r="CK290" s="36"/>
      <c r="CL290" s="82">
        <f t="shared" si="652"/>
        <v>0</v>
      </c>
      <c r="CM290" s="36"/>
      <c r="CN290" s="37">
        <v>47.74</v>
      </c>
      <c r="CO290" s="135">
        <f t="shared" si="710"/>
        <v>52475</v>
      </c>
      <c r="CP290" s="147">
        <f t="shared" si="711"/>
        <v>32.167654669652443</v>
      </c>
      <c r="CQ290" s="158">
        <f t="shared" si="653"/>
        <v>-6.2654171811608761E-2</v>
      </c>
      <c r="CR290" s="159">
        <f t="shared" si="654"/>
        <v>30.152216907203542</v>
      </c>
      <c r="CS290" s="149">
        <f t="shared" si="655"/>
        <v>0.26517281590537667</v>
      </c>
      <c r="CT290" s="150">
        <f t="shared" si="656"/>
        <v>40.697642239475925</v>
      </c>
      <c r="CU290" s="148">
        <f t="shared" si="712"/>
        <v>34.256090717139521</v>
      </c>
      <c r="CV290" s="158">
        <f t="shared" si="657"/>
        <v>-5.9778065806238213E-2</v>
      </c>
      <c r="CW290" s="159">
        <f t="shared" si="658"/>
        <v>32.208327871985887</v>
      </c>
      <c r="CX290" s="151">
        <f t="shared" si="659"/>
        <v>0.23086979753340897</v>
      </c>
      <c r="CY290" s="150">
        <f t="shared" si="660"/>
        <v>42.164787445291608</v>
      </c>
      <c r="CZ290" s="148">
        <f t="shared" si="713"/>
        <v>36.344526764626586</v>
      </c>
      <c r="DA290" s="158">
        <f t="shared" si="661"/>
        <v>-5.6901959800867694E-2</v>
      </c>
      <c r="DB290" s="159">
        <f t="shared" si="662"/>
        <v>34.276451963684245</v>
      </c>
      <c r="DC290" s="151">
        <f t="shared" si="663"/>
        <v>0.1965667791614415</v>
      </c>
      <c r="DD290" s="150">
        <f t="shared" si="664"/>
        <v>43.488653330896035</v>
      </c>
      <c r="DE290" s="148">
        <f t="shared" si="714"/>
        <v>38.432962812113651</v>
      </c>
      <c r="DF290" s="158">
        <f t="shared" si="665"/>
        <v>-5.4025853795497174E-2</v>
      </c>
      <c r="DG290" s="159">
        <f t="shared" si="666"/>
        <v>36.35658918229862</v>
      </c>
      <c r="DH290" s="151">
        <f t="shared" si="667"/>
        <v>0.16226376078947402</v>
      </c>
      <c r="DI290" s="150">
        <f t="shared" si="668"/>
        <v>44.669239896289206</v>
      </c>
      <c r="DJ290" s="148">
        <f t="shared" si="715"/>
        <v>40.52139885960073</v>
      </c>
      <c r="DK290" s="158">
        <f t="shared" si="669"/>
        <v>-5.1149747790126626E-2</v>
      </c>
      <c r="DL290" s="159">
        <f t="shared" si="670"/>
        <v>38.448739527829026</v>
      </c>
      <c r="DM290" s="151">
        <f t="shared" si="671"/>
        <v>0.12796074241750621</v>
      </c>
      <c r="DN290" s="150">
        <f t="shared" si="672"/>
        <v>45.706547141471127</v>
      </c>
      <c r="DO290" s="81"/>
      <c r="DP290" s="80">
        <f t="shared" si="673"/>
        <v>0</v>
      </c>
      <c r="DQ290" s="36"/>
      <c r="DR290">
        <v>56.12</v>
      </c>
      <c r="DS290" s="135">
        <f t="shared" si="716"/>
        <v>52475</v>
      </c>
      <c r="DT290" s="108">
        <f t="shared" si="539"/>
        <v>-19.415447713885641</v>
      </c>
      <c r="DU290" s="158">
        <f t="shared" si="717"/>
        <v>0</v>
      </c>
      <c r="DV290" s="159">
        <f t="shared" si="718"/>
        <v>-19.415447713885641</v>
      </c>
      <c r="DW290" s="149"/>
      <c r="DX290" s="150"/>
      <c r="DY290" s="24">
        <f t="shared" si="542"/>
        <v>-6.9118299222699777</v>
      </c>
      <c r="DZ290" s="158">
        <f t="shared" si="719"/>
        <v>0</v>
      </c>
      <c r="EA290" s="159">
        <f t="shared" si="720"/>
        <v>-6.9118299222699777</v>
      </c>
      <c r="EB290" s="151"/>
      <c r="EC290" s="150"/>
      <c r="ED290" s="24">
        <f t="shared" si="545"/>
        <v>5.5917878693456862</v>
      </c>
      <c r="EE290" s="158">
        <f t="shared" si="721"/>
        <v>0</v>
      </c>
      <c r="EF290" s="159">
        <f t="shared" si="722"/>
        <v>5.5917878693456862</v>
      </c>
      <c r="EG290" s="151"/>
      <c r="EH290" s="150"/>
      <c r="EI290" s="24">
        <f t="shared" si="548"/>
        <v>18.095405660961347</v>
      </c>
      <c r="EJ290" s="158">
        <f t="shared" si="723"/>
        <v>0</v>
      </c>
      <c r="EK290" s="159">
        <f t="shared" si="724"/>
        <v>18.095405660961347</v>
      </c>
      <c r="EL290" s="151"/>
      <c r="EM290" s="150"/>
      <c r="EN290" s="24">
        <f t="shared" si="551"/>
        <v>30.599023452577015</v>
      </c>
      <c r="EO290" s="158">
        <f t="shared" si="725"/>
        <v>0</v>
      </c>
      <c r="EP290" s="159">
        <f t="shared" si="726"/>
        <v>30.599023452577015</v>
      </c>
      <c r="EQ290" s="151"/>
      <c r="ER290" s="150"/>
      <c r="ES290" s="81"/>
      <c r="ET290" s="80"/>
      <c r="EU290" s="67"/>
      <c r="EV290" s="37"/>
    </row>
    <row r="291" spans="1:152" ht="16" thickBot="1">
      <c r="A291">
        <f t="shared" si="610"/>
        <v>2043</v>
      </c>
      <c r="B291" s="13">
        <v>52505</v>
      </c>
      <c r="C291" s="20">
        <f t="shared" si="608"/>
        <v>4.042191028031203</v>
      </c>
      <c r="D291" s="147">
        <f t="shared" si="675"/>
        <v>23.867991971934384</v>
      </c>
      <c r="E291" s="160">
        <f t="shared" si="611"/>
        <v>-0.16804873817631399</v>
      </c>
      <c r="F291" s="161">
        <f t="shared" si="612"/>
        <v>19.857006038248418</v>
      </c>
      <c r="G291" s="149">
        <f t="shared" si="613"/>
        <v>0.35457204379375173</v>
      </c>
      <c r="H291" s="82">
        <f t="shared" si="614"/>
        <v>32.330914666676023</v>
      </c>
      <c r="I291" s="148">
        <f t="shared" si="676"/>
        <v>31.142910274912939</v>
      </c>
      <c r="J291" s="160">
        <f t="shared" si="615"/>
        <v>-0.18480369591398149</v>
      </c>
      <c r="K291" s="161">
        <f t="shared" si="616"/>
        <v>25.387585354591518</v>
      </c>
      <c r="L291" s="151">
        <f t="shared" si="617"/>
        <v>0.3247886903385741</v>
      </c>
      <c r="M291" s="150">
        <f t="shared" si="618"/>
        <v>41.257775316433637</v>
      </c>
      <c r="N291" s="148">
        <f t="shared" si="570"/>
        <v>38.417828577891491</v>
      </c>
      <c r="O291" s="160">
        <f t="shared" si="619"/>
        <v>-0.20155865365164899</v>
      </c>
      <c r="P291" s="161">
        <f t="shared" si="620"/>
        <v>30.674382773511841</v>
      </c>
      <c r="Q291" s="151">
        <f t="shared" si="621"/>
        <v>0.29500533688339647</v>
      </c>
      <c r="R291" s="150">
        <f t="shared" si="622"/>
        <v>49.751293039840945</v>
      </c>
      <c r="S291" s="148">
        <f t="shared" si="575"/>
        <v>45.692746880870054</v>
      </c>
      <c r="T291" s="160">
        <f t="shared" si="623"/>
        <v>-0.21831361138931649</v>
      </c>
      <c r="U291" s="161">
        <f t="shared" si="624"/>
        <v>35.717398295009389</v>
      </c>
      <c r="V291" s="151">
        <f t="shared" si="625"/>
        <v>0.26522198342821884</v>
      </c>
      <c r="W291" s="150">
        <f t="shared" si="626"/>
        <v>57.811467836897968</v>
      </c>
      <c r="X291" s="148">
        <f t="shared" si="580"/>
        <v>52.967665183848602</v>
      </c>
      <c r="Y291" s="160">
        <f t="shared" si="627"/>
        <v>-0.23506856912698398</v>
      </c>
      <c r="Z291" s="161">
        <f t="shared" si="628"/>
        <v>40.516631919084141</v>
      </c>
      <c r="AA291" s="151">
        <f t="shared" si="629"/>
        <v>0.23543862997304124</v>
      </c>
      <c r="AB291" s="150">
        <f t="shared" si="630"/>
        <v>65.438299707604671</v>
      </c>
      <c r="AC291" s="144" t="e">
        <v>#REF!</v>
      </c>
      <c r="AD291" s="80" t="e">
        <f t="shared" si="678"/>
        <v>#REF!</v>
      </c>
      <c r="AE291" s="161"/>
      <c r="AF291" s="176"/>
      <c r="AG291" s="135">
        <f t="shared" si="631"/>
        <v>52505</v>
      </c>
      <c r="AH291" s="108">
        <f t="shared" si="679"/>
        <v>31.597363429115379</v>
      </c>
      <c r="AI291" s="158">
        <f t="shared" si="680"/>
        <v>-0.10587138322651536</v>
      </c>
      <c r="AJ291" s="159">
        <f t="shared" si="681"/>
        <v>28.252106856564023</v>
      </c>
      <c r="AK291" s="143">
        <f t="shared" si="682"/>
        <v>0.20695807558165952</v>
      </c>
      <c r="AL291" s="142">
        <f t="shared" si="683"/>
        <v>38.13669295785941</v>
      </c>
      <c r="AM291" s="24">
        <f t="shared" si="684"/>
        <v>33.548919708796213</v>
      </c>
      <c r="AN291" s="158">
        <f t="shared" si="685"/>
        <v>-0.11996531652123808</v>
      </c>
      <c r="AO291" s="159">
        <f t="shared" si="686"/>
        <v>29.52421293698487</v>
      </c>
      <c r="AP291" s="143">
        <f t="shared" si="687"/>
        <v>0.18368182844707565</v>
      </c>
      <c r="AQ291" s="142">
        <f t="shared" si="688"/>
        <v>39.71124662333203</v>
      </c>
      <c r="AR291" s="24">
        <f t="shared" si="689"/>
        <v>35.500475988477042</v>
      </c>
      <c r="AS291" s="158">
        <f t="shared" si="690"/>
        <v>-0.13405924981596079</v>
      </c>
      <c r="AT291" s="159">
        <f t="shared" si="691"/>
        <v>30.741308809352283</v>
      </c>
      <c r="AU291" s="143">
        <f t="shared" si="692"/>
        <v>0.16040558131249189</v>
      </c>
      <c r="AV291" s="142">
        <f t="shared" si="693"/>
        <v>41.194950476278862</v>
      </c>
      <c r="AW291" s="24">
        <f t="shared" si="694"/>
        <v>37.452032268157879</v>
      </c>
      <c r="AX291" s="158">
        <f t="shared" si="695"/>
        <v>-0.14815318311068354</v>
      </c>
      <c r="AY291" s="159">
        <f t="shared" si="696"/>
        <v>31.903394473666257</v>
      </c>
      <c r="AZ291" s="143">
        <f t="shared" si="697"/>
        <v>0.13712933417790801</v>
      </c>
      <c r="BA291" s="142">
        <f t="shared" si="698"/>
        <v>42.587804516699897</v>
      </c>
      <c r="BB291" s="24">
        <f t="shared" si="677"/>
        <v>39.403588547838709</v>
      </c>
      <c r="BC291" s="158">
        <f t="shared" si="699"/>
        <v>-0.16224711640540623</v>
      </c>
      <c r="BD291" s="159">
        <f t="shared" si="700"/>
        <v>33.010469929926792</v>
      </c>
      <c r="BE291" s="143">
        <f t="shared" si="701"/>
        <v>0.11385308704332425</v>
      </c>
      <c r="BF291" s="142">
        <f t="shared" si="702"/>
        <v>43.889808744595129</v>
      </c>
      <c r="BG291" s="155" t="e">
        <v>#REF!</v>
      </c>
      <c r="BH291" s="80" t="e">
        <f t="shared" si="703"/>
        <v>#REF!</v>
      </c>
      <c r="BI291" s="148"/>
      <c r="BJ291" s="156">
        <f t="shared" si="674"/>
        <v>35.642294</v>
      </c>
      <c r="BK291" s="135">
        <f t="shared" si="704"/>
        <v>52505</v>
      </c>
      <c r="BL291" s="147">
        <f t="shared" si="705"/>
        <v>29.155441449283419</v>
      </c>
      <c r="BM291" s="158">
        <f t="shared" si="632"/>
        <v>-0.24169284692482274</v>
      </c>
      <c r="BN291" s="159">
        <f t="shared" si="633"/>
        <v>22.10877980205613</v>
      </c>
      <c r="BO291" s="149">
        <f t="shared" si="634"/>
        <v>0.18981025868545148</v>
      </c>
      <c r="BP291" s="150">
        <f t="shared" si="635"/>
        <v>34.689443332860442</v>
      </c>
      <c r="BQ291" s="148">
        <f t="shared" si="706"/>
        <v>31.35393505790481</v>
      </c>
      <c r="BR291" s="158">
        <f t="shared" si="636"/>
        <v>-0.24414291737493743</v>
      </c>
      <c r="BS291" s="159">
        <f t="shared" si="637"/>
        <v>23.699093881683602</v>
      </c>
      <c r="BT291" s="151">
        <f t="shared" si="638"/>
        <v>0.16921487302075883</v>
      </c>
      <c r="BU291" s="150">
        <f t="shared" si="639"/>
        <v>36.659487197429286</v>
      </c>
      <c r="BV291" s="148">
        <f t="shared" si="707"/>
        <v>33.552428666526204</v>
      </c>
      <c r="BW291" s="158">
        <f t="shared" si="640"/>
        <v>-0.2465929878250521</v>
      </c>
      <c r="BX291" s="159">
        <f t="shared" si="641"/>
        <v>25.278635032860578</v>
      </c>
      <c r="BY291" s="151">
        <f t="shared" si="642"/>
        <v>0.14861948735606612</v>
      </c>
      <c r="BZ291" s="150">
        <f t="shared" si="643"/>
        <v>38.538973414496311</v>
      </c>
      <c r="CA291" s="148">
        <f t="shared" si="708"/>
        <v>35.750922275147595</v>
      </c>
      <c r="CB291" s="158">
        <f t="shared" si="644"/>
        <v>-0.24904305827516676</v>
      </c>
      <c r="CC291" s="159">
        <f t="shared" si="645"/>
        <v>26.847403255587054</v>
      </c>
      <c r="CD291" s="151">
        <f t="shared" si="646"/>
        <v>0.12802410169137346</v>
      </c>
      <c r="CE291" s="150">
        <f t="shared" si="647"/>
        <v>40.327901984061477</v>
      </c>
      <c r="CF291" s="148">
        <f t="shared" si="709"/>
        <v>37.949415883768992</v>
      </c>
      <c r="CG291" s="158">
        <f t="shared" si="648"/>
        <v>-0.25149312872528146</v>
      </c>
      <c r="CH291" s="159">
        <f t="shared" si="649"/>
        <v>28.405398549863033</v>
      </c>
      <c r="CI291" s="151">
        <f t="shared" si="650"/>
        <v>0.10742871602668075</v>
      </c>
      <c r="CJ291" s="150">
        <f t="shared" si="651"/>
        <v>42.026272906124817</v>
      </c>
      <c r="CK291" s="36"/>
      <c r="CL291" s="82">
        <f t="shared" si="652"/>
        <v>0</v>
      </c>
      <c r="CM291" s="36"/>
      <c r="CN291" s="37">
        <v>48.74</v>
      </c>
      <c r="CO291" s="135">
        <f t="shared" si="710"/>
        <v>52505</v>
      </c>
      <c r="CP291" s="147">
        <f t="shared" si="711"/>
        <v>32.625344776303855</v>
      </c>
      <c r="CQ291" s="158">
        <f t="shared" si="653"/>
        <v>-6.2023860308451771E-2</v>
      </c>
      <c r="CR291" s="159">
        <f t="shared" si="654"/>
        <v>30.601794949383308</v>
      </c>
      <c r="CS291" s="149">
        <f t="shared" si="655"/>
        <v>0.25765515590519494</v>
      </c>
      <c r="CT291" s="150">
        <f t="shared" si="656"/>
        <v>41.031433071103166</v>
      </c>
      <c r="CU291" s="148">
        <f t="shared" si="712"/>
        <v>34.743495657748369</v>
      </c>
      <c r="CV291" s="158">
        <f t="shared" si="657"/>
        <v>-5.9106832287539317E-2</v>
      </c>
      <c r="CW291" s="159">
        <f t="shared" si="658"/>
        <v>32.689917686822987</v>
      </c>
      <c r="CX291" s="151">
        <f t="shared" si="659"/>
        <v>0.22286406489323018</v>
      </c>
      <c r="CY291" s="150">
        <f t="shared" si="660"/>
        <v>42.486572328634466</v>
      </c>
      <c r="CZ291" s="148">
        <f t="shared" si="713"/>
        <v>36.861646539192876</v>
      </c>
      <c r="DA291" s="158">
        <f t="shared" si="661"/>
        <v>-5.6189804266626862E-2</v>
      </c>
      <c r="DB291" s="159">
        <f t="shared" si="662"/>
        <v>34.790397835210044</v>
      </c>
      <c r="DC291" s="151">
        <f t="shared" si="663"/>
        <v>0.18807297388126565</v>
      </c>
      <c r="DD291" s="150">
        <f t="shared" si="664"/>
        <v>43.794326025978947</v>
      </c>
      <c r="DE291" s="148">
        <f t="shared" si="714"/>
        <v>38.979797420637389</v>
      </c>
      <c r="DF291" s="158">
        <f t="shared" si="665"/>
        <v>-5.3272776245714401E-2</v>
      </c>
      <c r="DG291" s="159">
        <f t="shared" si="666"/>
        <v>36.903235394544502</v>
      </c>
      <c r="DH291" s="151">
        <f t="shared" si="667"/>
        <v>0.153281882869301</v>
      </c>
      <c r="DI291" s="150">
        <f t="shared" si="668"/>
        <v>44.954694163136608</v>
      </c>
      <c r="DJ291" s="148">
        <f t="shared" si="715"/>
        <v>41.097948302081903</v>
      </c>
      <c r="DK291" s="158">
        <f t="shared" si="669"/>
        <v>-5.0355748224801947E-2</v>
      </c>
      <c r="DL291" s="159">
        <f t="shared" si="670"/>
        <v>39.028430364826342</v>
      </c>
      <c r="DM291" s="151">
        <f t="shared" si="671"/>
        <v>0.11849079185733624</v>
      </c>
      <c r="DN291" s="150">
        <f t="shared" si="672"/>
        <v>45.96767674010745</v>
      </c>
      <c r="DO291" s="81"/>
      <c r="DP291" s="80">
        <f t="shared" si="673"/>
        <v>0</v>
      </c>
      <c r="DQ291" s="36"/>
      <c r="DR291">
        <v>57.12</v>
      </c>
      <c r="DS291" s="135">
        <f t="shared" si="716"/>
        <v>52505</v>
      </c>
      <c r="DT291" s="108">
        <f t="shared" si="539"/>
        <v>-19.691695964686364</v>
      </c>
      <c r="DU291" s="158">
        <f t="shared" si="717"/>
        <v>0</v>
      </c>
      <c r="DV291" s="159">
        <f t="shared" si="718"/>
        <v>-19.691695964686364</v>
      </c>
      <c r="DW291" s="149"/>
      <c r="DX291" s="150"/>
      <c r="DY291" s="24">
        <f t="shared" si="542"/>
        <v>-7.0101733112042242</v>
      </c>
      <c r="DZ291" s="158">
        <f t="shared" si="719"/>
        <v>0</v>
      </c>
      <c r="EA291" s="159">
        <f t="shared" si="720"/>
        <v>-7.0101733112042242</v>
      </c>
      <c r="EB291" s="151"/>
      <c r="EC291" s="150"/>
      <c r="ED291" s="24">
        <f t="shared" si="545"/>
        <v>5.6713493422779164</v>
      </c>
      <c r="EE291" s="158">
        <f t="shared" si="721"/>
        <v>0</v>
      </c>
      <c r="EF291" s="159">
        <f t="shared" si="722"/>
        <v>5.6713493422779164</v>
      </c>
      <c r="EG291" s="151"/>
      <c r="EH291" s="150"/>
      <c r="EI291" s="24">
        <f t="shared" si="548"/>
        <v>18.352871995760054</v>
      </c>
      <c r="EJ291" s="158">
        <f t="shared" si="723"/>
        <v>0</v>
      </c>
      <c r="EK291" s="159">
        <f t="shared" si="724"/>
        <v>18.352871995760054</v>
      </c>
      <c r="EL291" s="151"/>
      <c r="EM291" s="150"/>
      <c r="EN291" s="24">
        <f t="shared" si="551"/>
        <v>31.034394649242198</v>
      </c>
      <c r="EO291" s="158">
        <f t="shared" si="725"/>
        <v>0</v>
      </c>
      <c r="EP291" s="159">
        <f t="shared" si="726"/>
        <v>31.034394649242198</v>
      </c>
      <c r="EQ291" s="151"/>
      <c r="ER291" s="150"/>
      <c r="ES291" s="81"/>
      <c r="ET291" s="80"/>
      <c r="EU291" s="67"/>
      <c r="EV291" s="37"/>
    </row>
    <row r="292" spans="1:152" ht="16" thickBot="1">
      <c r="A292">
        <f t="shared" si="610"/>
        <v>2043</v>
      </c>
      <c r="B292" s="13">
        <v>52536</v>
      </c>
      <c r="C292" s="20">
        <f t="shared" si="608"/>
        <v>4.1309491109888867</v>
      </c>
      <c r="D292" s="147">
        <f t="shared" si="675"/>
        <v>24.392083286963132</v>
      </c>
      <c r="E292" s="160">
        <f t="shared" si="611"/>
        <v>-0.16925577961214566</v>
      </c>
      <c r="F292" s="161">
        <f t="shared" si="612"/>
        <v>20.263582213863799</v>
      </c>
      <c r="G292" s="149">
        <f t="shared" si="613"/>
        <v>0.35242642562620485</v>
      </c>
      <c r="H292" s="82">
        <f t="shared" si="614"/>
        <v>32.988498013364236</v>
      </c>
      <c r="I292" s="148">
        <f t="shared" si="676"/>
        <v>31.826743620382203</v>
      </c>
      <c r="J292" s="160">
        <f t="shared" si="615"/>
        <v>-0.18637864127085985</v>
      </c>
      <c r="K292" s="161">
        <f t="shared" si="616"/>
        <v>25.894918388339359</v>
      </c>
      <c r="L292" s="151">
        <f t="shared" si="617"/>
        <v>0.32198909185728136</v>
      </c>
      <c r="M292" s="150">
        <f t="shared" si="618"/>
        <v>42.074607895483595</v>
      </c>
      <c r="N292" s="148">
        <f t="shared" si="570"/>
        <v>39.26140395380127</v>
      </c>
      <c r="O292" s="160">
        <f t="shared" si="619"/>
        <v>-0.20350150292957397</v>
      </c>
      <c r="P292" s="161">
        <f t="shared" si="620"/>
        <v>31.271649242077597</v>
      </c>
      <c r="Q292" s="151">
        <f t="shared" si="621"/>
        <v>0.29155175808835787</v>
      </c>
      <c r="R292" s="150">
        <f t="shared" si="622"/>
        <v>50.708135301549241</v>
      </c>
      <c r="S292" s="148">
        <f t="shared" si="575"/>
        <v>46.696064287220352</v>
      </c>
      <c r="T292" s="160">
        <f t="shared" si="623"/>
        <v>-0.22062436458828821</v>
      </c>
      <c r="U292" s="161">
        <f t="shared" si="624"/>
        <v>36.393774775078505</v>
      </c>
      <c r="V292" s="151">
        <f t="shared" si="625"/>
        <v>0.26111442431943432</v>
      </c>
      <c r="W292" s="150">
        <f t="shared" si="626"/>
        <v>58.889080231561188</v>
      </c>
      <c r="X292" s="148">
        <f t="shared" si="580"/>
        <v>54.13072462063942</v>
      </c>
      <c r="Y292" s="160">
        <f t="shared" si="627"/>
        <v>-0.23774722624700234</v>
      </c>
      <c r="Z292" s="161">
        <f t="shared" si="628"/>
        <v>41.261294987342076</v>
      </c>
      <c r="AA292" s="151">
        <f t="shared" si="629"/>
        <v>0.2306770905505108</v>
      </c>
      <c r="AB292" s="150">
        <f t="shared" si="630"/>
        <v>66.617442685519421</v>
      </c>
      <c r="AC292" s="144" t="e">
        <v>#REF!</v>
      </c>
      <c r="AD292" s="80" t="e">
        <f t="shared" si="678"/>
        <v>#REF!</v>
      </c>
      <c r="AE292" s="161"/>
      <c r="AF292" s="176"/>
      <c r="AG292" s="135">
        <f t="shared" si="631"/>
        <v>52536</v>
      </c>
      <c r="AH292" s="108">
        <f t="shared" si="679"/>
        <v>32.291175617860816</v>
      </c>
      <c r="AI292" s="158">
        <f t="shared" si="680"/>
        <v>-0.11088202156118997</v>
      </c>
      <c r="AJ292" s="159">
        <f t="shared" si="681"/>
        <v>28.710664786765001</v>
      </c>
      <c r="AK292" s="143">
        <f t="shared" si="682"/>
        <v>0.19868296502585914</v>
      </c>
      <c r="AL292" s="142">
        <f t="shared" si="683"/>
        <v>38.706882133788127</v>
      </c>
      <c r="AM292" s="24">
        <f t="shared" si="684"/>
        <v>34.285584002493472</v>
      </c>
      <c r="AN292" s="158">
        <f t="shared" si="685"/>
        <v>-0.12528542823109418</v>
      </c>
      <c r="AO292" s="159">
        <f t="shared" si="686"/>
        <v>29.990099928587924</v>
      </c>
      <c r="AP292" s="143">
        <f t="shared" si="687"/>
        <v>0.17489562005849396</v>
      </c>
      <c r="AQ292" s="142">
        <f t="shared" si="688"/>
        <v>40.281982475677147</v>
      </c>
      <c r="AR292" s="24">
        <f t="shared" si="689"/>
        <v>36.279992387126121</v>
      </c>
      <c r="AS292" s="158">
        <f t="shared" si="690"/>
        <v>-0.13968883490099832</v>
      </c>
      <c r="AT292" s="159">
        <f t="shared" si="691"/>
        <v>31.212082520351384</v>
      </c>
      <c r="AU292" s="143">
        <f t="shared" si="692"/>
        <v>0.15110827509112884</v>
      </c>
      <c r="AV292" s="142">
        <f t="shared" si="693"/>
        <v>41.762199457064035</v>
      </c>
      <c r="AW292" s="24">
        <f t="shared" si="694"/>
        <v>38.274400771758778</v>
      </c>
      <c r="AX292" s="158">
        <f t="shared" si="695"/>
        <v>-0.15409224157090257</v>
      </c>
      <c r="AY292" s="159">
        <f t="shared" si="696"/>
        <v>32.376612562055385</v>
      </c>
      <c r="AZ292" s="143">
        <f t="shared" si="697"/>
        <v>0.12732093012376366</v>
      </c>
      <c r="BA292" s="142">
        <f t="shared" si="698"/>
        <v>43.1475330779488</v>
      </c>
      <c r="BB292" s="24">
        <f t="shared" si="677"/>
        <v>40.268809156391427</v>
      </c>
      <c r="BC292" s="158">
        <f t="shared" si="699"/>
        <v>-0.16849564824080671</v>
      </c>
      <c r="BD292" s="159">
        <f t="shared" si="700"/>
        <v>33.483690053699924</v>
      </c>
      <c r="BE292" s="143">
        <f t="shared" si="701"/>
        <v>0.10353358515639854</v>
      </c>
      <c r="BF292" s="142">
        <f t="shared" si="702"/>
        <v>44.437983338331442</v>
      </c>
      <c r="BG292" s="155" t="e">
        <v>#REF!</v>
      </c>
      <c r="BH292" s="80" t="e">
        <f t="shared" si="703"/>
        <v>#REF!</v>
      </c>
      <c r="BI292" s="148"/>
      <c r="BJ292" s="156">
        <f t="shared" si="674"/>
        <v>28.766819999999999</v>
      </c>
      <c r="BK292" s="135">
        <f t="shared" si="704"/>
        <v>52536</v>
      </c>
      <c r="BL292" s="147">
        <f t="shared" si="705"/>
        <v>29.795634125205467</v>
      </c>
      <c r="BM292" s="158">
        <f t="shared" si="632"/>
        <v>-0.24240629778567835</v>
      </c>
      <c r="BN292" s="159">
        <f t="shared" si="633"/>
        <v>22.57298476673779</v>
      </c>
      <c r="BO292" s="149">
        <f t="shared" si="634"/>
        <v>0.18381296353361609</v>
      </c>
      <c r="BP292" s="150">
        <f t="shared" si="635"/>
        <v>35.272457934122826</v>
      </c>
      <c r="BQ292" s="148">
        <f t="shared" si="706"/>
        <v>32.042402067410492</v>
      </c>
      <c r="BR292" s="158">
        <f t="shared" si="636"/>
        <v>-0.24491016667202609</v>
      </c>
      <c r="BS292" s="159">
        <f t="shared" si="637"/>
        <v>24.194892036508914</v>
      </c>
      <c r="BT292" s="151">
        <f t="shared" si="638"/>
        <v>0.16276534616173893</v>
      </c>
      <c r="BU292" s="150">
        <f t="shared" si="639"/>
        <v>37.257794731766175</v>
      </c>
      <c r="BV292" s="148">
        <f t="shared" si="707"/>
        <v>34.289170009615518</v>
      </c>
      <c r="BW292" s="158">
        <f t="shared" si="640"/>
        <v>-0.24741403555837382</v>
      </c>
      <c r="BX292" s="159">
        <f t="shared" si="641"/>
        <v>25.805548081589379</v>
      </c>
      <c r="BY292" s="151">
        <f t="shared" si="642"/>
        <v>0.14171772878986183</v>
      </c>
      <c r="BZ292" s="150">
        <f t="shared" si="643"/>
        <v>39.148553305467672</v>
      </c>
      <c r="CA292" s="148">
        <f t="shared" si="708"/>
        <v>36.535937951820543</v>
      </c>
      <c r="CB292" s="158">
        <f t="shared" si="644"/>
        <v>-0.24991790444472159</v>
      </c>
      <c r="CC292" s="159">
        <f t="shared" si="645"/>
        <v>27.404952901979179</v>
      </c>
      <c r="CD292" s="151">
        <f t="shared" si="646"/>
        <v>0.12067011141798473</v>
      </c>
      <c r="CE292" s="150">
        <f t="shared" si="647"/>
        <v>40.944733655227303</v>
      </c>
      <c r="CF292" s="148">
        <f t="shared" si="709"/>
        <v>38.782705894025575</v>
      </c>
      <c r="CG292" s="158">
        <f t="shared" si="648"/>
        <v>-0.25242177333106935</v>
      </c>
      <c r="CH292" s="159">
        <f t="shared" si="649"/>
        <v>28.993106497678323</v>
      </c>
      <c r="CI292" s="151">
        <f t="shared" si="650"/>
        <v>9.9622494046107513E-2</v>
      </c>
      <c r="CJ292" s="150">
        <f t="shared" si="651"/>
        <v>42.646335781045074</v>
      </c>
      <c r="CK292" s="36"/>
      <c r="CL292" s="82">
        <f t="shared" si="652"/>
        <v>0</v>
      </c>
      <c r="CM292" s="36"/>
      <c r="CN292" s="37">
        <v>49.74</v>
      </c>
      <c r="CO292" s="135">
        <f t="shared" si="710"/>
        <v>52536</v>
      </c>
      <c r="CP292" s="147">
        <f t="shared" si="711"/>
        <v>33.341729291062578</v>
      </c>
      <c r="CQ292" s="158">
        <f t="shared" si="653"/>
        <v>-6.103728578177129E-2</v>
      </c>
      <c r="CR292" s="159">
        <f t="shared" si="654"/>
        <v>31.306640631865537</v>
      </c>
      <c r="CS292" s="149">
        <f t="shared" si="655"/>
        <v>0.24588838373099753</v>
      </c>
      <c r="CT292" s="150">
        <f t="shared" si="656"/>
        <v>41.540073217238415</v>
      </c>
      <c r="CU292" s="148">
        <f t="shared" si="712"/>
        <v>35.506390347397002</v>
      </c>
      <c r="CV292" s="158">
        <f t="shared" si="657"/>
        <v>-5.8056205910445378E-2</v>
      </c>
      <c r="CW292" s="159">
        <f t="shared" si="658"/>
        <v>33.445024038251873</v>
      </c>
      <c r="CX292" s="151">
        <f t="shared" si="659"/>
        <v>0.21033335293468958</v>
      </c>
      <c r="CY292" s="150">
        <f t="shared" si="660"/>
        <v>42.974568479772913</v>
      </c>
      <c r="CZ292" s="148">
        <f t="shared" si="713"/>
        <v>37.671051403731418</v>
      </c>
      <c r="DA292" s="158">
        <f t="shared" si="661"/>
        <v>-5.5075126039119474E-2</v>
      </c>
      <c r="DB292" s="159">
        <f t="shared" si="662"/>
        <v>35.596313499644765</v>
      </c>
      <c r="DC292" s="151">
        <f t="shared" si="663"/>
        <v>0.17477832213838174</v>
      </c>
      <c r="DD292" s="150">
        <f t="shared" si="664"/>
        <v>44.25513456126432</v>
      </c>
      <c r="DE292" s="148">
        <f t="shared" si="714"/>
        <v>39.835712460065835</v>
      </c>
      <c r="DF292" s="158">
        <f t="shared" si="665"/>
        <v>-5.2094046167793576E-2</v>
      </c>
      <c r="DG292" s="159">
        <f t="shared" si="666"/>
        <v>37.760509016044217</v>
      </c>
      <c r="DH292" s="151">
        <f t="shared" si="667"/>
        <v>0.1392232913420739</v>
      </c>
      <c r="DI292" s="150">
        <f t="shared" si="668"/>
        <v>45.381771461712667</v>
      </c>
      <c r="DJ292" s="148">
        <f t="shared" si="715"/>
        <v>42.000373516400252</v>
      </c>
      <c r="DK292" s="158">
        <f t="shared" si="669"/>
        <v>-4.9112966296467671E-2</v>
      </c>
      <c r="DL292" s="159">
        <f t="shared" si="670"/>
        <v>39.93761058745023</v>
      </c>
      <c r="DM292" s="151">
        <f t="shared" si="671"/>
        <v>0.10366826054576606</v>
      </c>
      <c r="DN292" s="150">
        <f t="shared" si="672"/>
        <v>46.354479181117931</v>
      </c>
      <c r="DO292" s="81"/>
      <c r="DP292" s="80">
        <f t="shared" si="673"/>
        <v>0</v>
      </c>
      <c r="DQ292" s="36"/>
      <c r="DR292">
        <v>58.12</v>
      </c>
      <c r="DS292" s="135">
        <f t="shared" si="716"/>
        <v>52536</v>
      </c>
      <c r="DT292" s="108">
        <f t="shared" si="539"/>
        <v>-20.12408453115706</v>
      </c>
      <c r="DU292" s="158">
        <f t="shared" si="717"/>
        <v>0</v>
      </c>
      <c r="DV292" s="159">
        <f t="shared" si="718"/>
        <v>-20.12408453115706</v>
      </c>
      <c r="DW292" s="149"/>
      <c r="DX292" s="150"/>
      <c r="DY292" s="24">
        <f t="shared" si="542"/>
        <v>-7.1641020938839128</v>
      </c>
      <c r="DZ292" s="158">
        <f t="shared" si="719"/>
        <v>0</v>
      </c>
      <c r="EA292" s="159">
        <f t="shared" si="720"/>
        <v>-7.1641020938839128</v>
      </c>
      <c r="EB292" s="151"/>
      <c r="EC292" s="150"/>
      <c r="ED292" s="24">
        <f t="shared" si="545"/>
        <v>5.795880343389233</v>
      </c>
      <c r="EE292" s="158">
        <f t="shared" si="721"/>
        <v>0</v>
      </c>
      <c r="EF292" s="159">
        <f t="shared" si="722"/>
        <v>5.795880343389233</v>
      </c>
      <c r="EG292" s="151"/>
      <c r="EH292" s="150"/>
      <c r="EI292" s="24">
        <f t="shared" si="548"/>
        <v>18.75586278066238</v>
      </c>
      <c r="EJ292" s="158">
        <f t="shared" si="723"/>
        <v>0</v>
      </c>
      <c r="EK292" s="159">
        <f t="shared" si="724"/>
        <v>18.75586278066238</v>
      </c>
      <c r="EL292" s="151"/>
      <c r="EM292" s="150"/>
      <c r="EN292" s="24">
        <f t="shared" si="551"/>
        <v>31.715845217935527</v>
      </c>
      <c r="EO292" s="158">
        <f t="shared" si="725"/>
        <v>0</v>
      </c>
      <c r="EP292" s="159">
        <f t="shared" si="726"/>
        <v>31.715845217935527</v>
      </c>
      <c r="EQ292" s="151"/>
      <c r="ER292" s="150"/>
      <c r="ES292" s="81"/>
      <c r="ET292" s="80"/>
      <c r="EU292" s="67"/>
      <c r="EV292" s="37"/>
    </row>
    <row r="293" spans="1:152" ht="16" thickBot="1">
      <c r="A293">
        <f t="shared" si="610"/>
        <v>2043</v>
      </c>
      <c r="B293" s="13">
        <v>52566</v>
      </c>
      <c r="C293" s="20">
        <f t="shared" si="608"/>
        <v>4.3220255395783456</v>
      </c>
      <c r="D293" s="147">
        <f t="shared" si="675"/>
        <v>25.520335423483356</v>
      </c>
      <c r="E293" s="160">
        <f t="shared" si="611"/>
        <v>-0.17185427159206104</v>
      </c>
      <c r="F293" s="161">
        <f t="shared" si="612"/>
        <v>21.134556768495553</v>
      </c>
      <c r="G293" s="149">
        <f t="shared" si="613"/>
        <v>0.34780738651551368</v>
      </c>
      <c r="H293" s="82">
        <f t="shared" si="614"/>
        <v>34.396496590124393</v>
      </c>
      <c r="I293" s="148">
        <f t="shared" si="676"/>
        <v>33.298884850211877</v>
      </c>
      <c r="J293" s="160">
        <f t="shared" si="615"/>
        <v>-0.18976914863636182</v>
      </c>
      <c r="K293" s="161">
        <f t="shared" si="616"/>
        <v>26.979783821646922</v>
      </c>
      <c r="L293" s="151">
        <f t="shared" si="617"/>
        <v>0.31596217846005381</v>
      </c>
      <c r="M293" s="150">
        <f t="shared" si="618"/>
        <v>43.820073047775303</v>
      </c>
      <c r="N293" s="148">
        <f t="shared" si="570"/>
        <v>41.077434276940394</v>
      </c>
      <c r="O293" s="160">
        <f t="shared" si="619"/>
        <v>-0.20768402568066258</v>
      </c>
      <c r="P293" s="161">
        <f t="shared" si="620"/>
        <v>32.546307361672575</v>
      </c>
      <c r="Q293" s="151">
        <f t="shared" si="621"/>
        <v>0.28411697040459405</v>
      </c>
      <c r="R293" s="150">
        <f t="shared" si="622"/>
        <v>52.748230455698526</v>
      </c>
      <c r="S293" s="148">
        <f t="shared" si="575"/>
        <v>48.855983703668912</v>
      </c>
      <c r="T293" s="160">
        <f t="shared" si="623"/>
        <v>-0.22559890272496336</v>
      </c>
      <c r="U293" s="161">
        <f t="shared" si="624"/>
        <v>37.834127388572512</v>
      </c>
      <c r="V293" s="151">
        <f t="shared" si="625"/>
        <v>0.25227176234913423</v>
      </c>
      <c r="W293" s="150">
        <f t="shared" si="626"/>
        <v>61.180968813894047</v>
      </c>
      <c r="X293" s="148">
        <f t="shared" si="580"/>
        <v>56.634533130397429</v>
      </c>
      <c r="Y293" s="160">
        <f t="shared" si="627"/>
        <v>-0.24351377976926414</v>
      </c>
      <c r="Z293" s="161">
        <f t="shared" si="628"/>
        <v>42.843243902346735</v>
      </c>
      <c r="AA293" s="151">
        <f t="shared" si="629"/>
        <v>0.22042655429367441</v>
      </c>
      <c r="AB293" s="150">
        <f t="shared" si="630"/>
        <v>69.118288122361875</v>
      </c>
      <c r="AC293" s="144" t="e">
        <v>#REF!</v>
      </c>
      <c r="AD293" s="80" t="e">
        <f t="shared" si="678"/>
        <v>#REF!</v>
      </c>
      <c r="AE293" s="161"/>
      <c r="AF293" s="176"/>
      <c r="AG293" s="135">
        <f t="shared" si="631"/>
        <v>52566</v>
      </c>
      <c r="AH293" s="108">
        <f t="shared" si="679"/>
        <v>33.784799079743365</v>
      </c>
      <c r="AI293" s="158">
        <f t="shared" si="680"/>
        <v>-0.12166881242055903</v>
      </c>
      <c r="AJ293" s="159">
        <f t="shared" si="681"/>
        <v>29.674242697843795</v>
      </c>
      <c r="AK293" s="143">
        <f t="shared" si="682"/>
        <v>0.1808684909126777</v>
      </c>
      <c r="AL293" s="142">
        <f t="shared" si="683"/>
        <v>39.895404705084566</v>
      </c>
      <c r="AM293" s="24">
        <f t="shared" si="684"/>
        <v>35.871458523647306</v>
      </c>
      <c r="AN293" s="158">
        <f t="shared" si="685"/>
        <v>-0.13673844649536782</v>
      </c>
      <c r="AO293" s="159">
        <f t="shared" si="686"/>
        <v>30.966451011600753</v>
      </c>
      <c r="AP293" s="143">
        <f t="shared" si="687"/>
        <v>0.15598086588863042</v>
      </c>
      <c r="AQ293" s="142">
        <f t="shared" si="688"/>
        <v>41.466719684853899</v>
      </c>
      <c r="AR293" s="24">
        <f t="shared" si="689"/>
        <v>37.958117967551232</v>
      </c>
      <c r="AS293" s="158">
        <f t="shared" si="690"/>
        <v>-0.15180808057017647</v>
      </c>
      <c r="AT293" s="159">
        <f t="shared" si="691"/>
        <v>32.195768936840949</v>
      </c>
      <c r="AU293" s="143">
        <f t="shared" si="692"/>
        <v>0.13109324086458329</v>
      </c>
      <c r="AV293" s="142">
        <f t="shared" si="693"/>
        <v>42.934170669037691</v>
      </c>
      <c r="AW293" s="24">
        <f t="shared" si="694"/>
        <v>40.044777411455165</v>
      </c>
      <c r="AX293" s="158">
        <f t="shared" si="695"/>
        <v>-0.16687771464498524</v>
      </c>
      <c r="AY293" s="159">
        <f t="shared" si="696"/>
        <v>33.362196473564396</v>
      </c>
      <c r="AZ293" s="143">
        <f t="shared" si="697"/>
        <v>0.10620561584053606</v>
      </c>
      <c r="BA293" s="142">
        <f t="shared" si="698"/>
        <v>44.297757657635948</v>
      </c>
      <c r="BB293" s="24">
        <f t="shared" si="677"/>
        <v>42.131436855359098</v>
      </c>
      <c r="BC293" s="158">
        <f t="shared" si="699"/>
        <v>-0.18194734871979396</v>
      </c>
      <c r="BD293" s="159">
        <f t="shared" si="700"/>
        <v>34.465733621771093</v>
      </c>
      <c r="BE293" s="143">
        <f t="shared" si="701"/>
        <v>8.1317990816488828E-2</v>
      </c>
      <c r="BF293" s="142">
        <f t="shared" si="702"/>
        <v>45.557480650648664</v>
      </c>
      <c r="BG293" s="155" t="e">
        <v>#REF!</v>
      </c>
      <c r="BH293" s="80" t="e">
        <f t="shared" si="703"/>
        <v>#REF!</v>
      </c>
      <c r="BI293" s="148"/>
      <c r="BJ293" s="156">
        <f t="shared" si="674"/>
        <v>28.726016000000001</v>
      </c>
      <c r="BK293" s="135">
        <f t="shared" si="704"/>
        <v>52566</v>
      </c>
      <c r="BL293" s="147">
        <f t="shared" si="705"/>
        <v>31.173826691426548</v>
      </c>
      <c r="BM293" s="158">
        <f t="shared" si="632"/>
        <v>-0.24394219894446467</v>
      </c>
      <c r="BN293" s="159">
        <f t="shared" si="633"/>
        <v>23.569214858806308</v>
      </c>
      <c r="BO293" s="149">
        <f t="shared" si="634"/>
        <v>0.17090211980397035</v>
      </c>
      <c r="BP293" s="150">
        <f t="shared" si="635"/>
        <v>36.501499755392942</v>
      </c>
      <c r="BQ293" s="148">
        <f t="shared" si="706"/>
        <v>33.524518546207453</v>
      </c>
      <c r="BR293" s="158">
        <f t="shared" si="636"/>
        <v>-0.2465618839088142</v>
      </c>
      <c r="BS293" s="159">
        <f t="shared" si="637"/>
        <v>25.258650096318565</v>
      </c>
      <c r="BT293" s="151">
        <f t="shared" si="638"/>
        <v>0.14888094806246005</v>
      </c>
      <c r="BU293" s="150">
        <f t="shared" si="639"/>
        <v>38.51568065070434</v>
      </c>
      <c r="BV293" s="148">
        <f t="shared" si="707"/>
        <v>35.875210400988365</v>
      </c>
      <c r="BW293" s="158">
        <f t="shared" si="640"/>
        <v>-0.24918156887316373</v>
      </c>
      <c r="BX293" s="159">
        <f t="shared" si="641"/>
        <v>26.93576918961524</v>
      </c>
      <c r="BY293" s="151">
        <f t="shared" si="642"/>
        <v>0.12685977632094964</v>
      </c>
      <c r="BZ293" s="150">
        <f t="shared" si="643"/>
        <v>40.426331567924755</v>
      </c>
      <c r="CA293" s="148">
        <f t="shared" si="708"/>
        <v>38.22590225576927</v>
      </c>
      <c r="CB293" s="158">
        <f t="shared" si="644"/>
        <v>-0.25180125383751323</v>
      </c>
      <c r="CC293" s="159">
        <f t="shared" si="645"/>
        <v>28.600572138696347</v>
      </c>
      <c r="CD293" s="151">
        <f t="shared" si="646"/>
        <v>0.10483860457943933</v>
      </c>
      <c r="CE293" s="150">
        <f t="shared" si="647"/>
        <v>42.233452507054167</v>
      </c>
      <c r="CF293" s="148">
        <f t="shared" si="709"/>
        <v>40.576594110550182</v>
      </c>
      <c r="CG293" s="158">
        <f t="shared" si="648"/>
        <v>-0.25442093880186278</v>
      </c>
      <c r="CH293" s="159">
        <f t="shared" si="649"/>
        <v>30.253058943561868</v>
      </c>
      <c r="CI293" s="151">
        <f t="shared" si="650"/>
        <v>8.2817432837928917E-2</v>
      </c>
      <c r="CJ293" s="150">
        <f t="shared" si="651"/>
        <v>43.937043468092575</v>
      </c>
      <c r="CK293" s="36"/>
      <c r="CL293" s="82">
        <f t="shared" si="652"/>
        <v>0</v>
      </c>
      <c r="CM293" s="36"/>
      <c r="CN293" s="37">
        <v>50.74</v>
      </c>
      <c r="CO293" s="135">
        <f t="shared" si="710"/>
        <v>52566</v>
      </c>
      <c r="CP293" s="147">
        <f t="shared" si="711"/>
        <v>34.883945954779293</v>
      </c>
      <c r="CQ293" s="158">
        <f t="shared" si="653"/>
        <v>-5.8913410064611892E-2</v>
      </c>
      <c r="CR293" s="159">
        <f t="shared" si="654"/>
        <v>32.828813742073621</v>
      </c>
      <c r="CS293" s="149">
        <f t="shared" si="655"/>
        <v>0.22055713807821131</v>
      </c>
      <c r="CT293" s="150">
        <f t="shared" si="656"/>
        <v>42.577849239440411</v>
      </c>
      <c r="CU293" s="148">
        <f t="shared" si="712"/>
        <v>37.148733082057262</v>
      </c>
      <c r="CV293" s="158">
        <f t="shared" si="657"/>
        <v>-5.5794440793090365E-2</v>
      </c>
      <c r="CW293" s="159">
        <f t="shared" si="658"/>
        <v>35.076040293572099</v>
      </c>
      <c r="CX293" s="151">
        <f t="shared" si="659"/>
        <v>0.1833575146906089</v>
      </c>
      <c r="CY293" s="150">
        <f t="shared" si="660"/>
        <v>43.960232453888082</v>
      </c>
      <c r="CZ293" s="148">
        <f t="shared" si="713"/>
        <v>39.413520209335225</v>
      </c>
      <c r="DA293" s="158">
        <f t="shared" si="661"/>
        <v>-5.2675471521568852E-2</v>
      </c>
      <c r="DB293" s="159">
        <f t="shared" si="662"/>
        <v>37.337394447983613</v>
      </c>
      <c r="DC293" s="151">
        <f t="shared" si="663"/>
        <v>0.14615789130300672</v>
      </c>
      <c r="DD293" s="150">
        <f t="shared" si="664"/>
        <v>45.174117211960095</v>
      </c>
      <c r="DE293" s="148">
        <f t="shared" si="714"/>
        <v>41.678307336613187</v>
      </c>
      <c r="DF293" s="158">
        <f t="shared" si="665"/>
        <v>-4.9556502250047332E-2</v>
      </c>
      <c r="DG293" s="159">
        <f t="shared" si="666"/>
        <v>39.612876205308147</v>
      </c>
      <c r="DH293" s="151">
        <f t="shared" si="667"/>
        <v>0.10895826791540442</v>
      </c>
      <c r="DI293" s="150">
        <f t="shared" si="668"/>
        <v>46.219503513656456</v>
      </c>
      <c r="DJ293" s="148">
        <f t="shared" si="715"/>
        <v>43.943094463891164</v>
      </c>
      <c r="DK293" s="158">
        <f t="shared" si="669"/>
        <v>-4.6437532978525799E-2</v>
      </c>
      <c r="DL293" s="159">
        <f t="shared" si="670"/>
        <v>41.902485565545746</v>
      </c>
      <c r="DM293" s="151">
        <f t="shared" si="671"/>
        <v>7.1758644527801896E-2</v>
      </c>
      <c r="DN293" s="150">
        <f t="shared" si="672"/>
        <v>47.096391358977144</v>
      </c>
      <c r="DO293" s="81"/>
      <c r="DP293" s="80">
        <f t="shared" si="673"/>
        <v>0</v>
      </c>
      <c r="DQ293" s="36"/>
      <c r="DR293">
        <v>59.12</v>
      </c>
      <c r="DS293" s="135">
        <f t="shared" si="716"/>
        <v>52566</v>
      </c>
      <c r="DT293" s="108">
        <f t="shared" si="539"/>
        <v>-21.054921028420363</v>
      </c>
      <c r="DU293" s="158">
        <f t="shared" si="717"/>
        <v>0</v>
      </c>
      <c r="DV293" s="159">
        <f t="shared" si="718"/>
        <v>-21.054921028420363</v>
      </c>
      <c r="DW293" s="149"/>
      <c r="DX293" s="150"/>
      <c r="DY293" s="24">
        <f t="shared" si="542"/>
        <v>-7.4954765565971346</v>
      </c>
      <c r="DZ293" s="158">
        <f t="shared" si="719"/>
        <v>0</v>
      </c>
      <c r="EA293" s="159">
        <f t="shared" si="720"/>
        <v>-7.4954765565971346</v>
      </c>
      <c r="EB293" s="151"/>
      <c r="EC293" s="150"/>
      <c r="ED293" s="24">
        <f t="shared" si="545"/>
        <v>6.0639679152260966</v>
      </c>
      <c r="EE293" s="158">
        <f t="shared" si="721"/>
        <v>0</v>
      </c>
      <c r="EF293" s="159">
        <f t="shared" si="722"/>
        <v>6.0639679152260966</v>
      </c>
      <c r="EG293" s="151"/>
      <c r="EH293" s="150"/>
      <c r="EI293" s="24">
        <f t="shared" si="548"/>
        <v>19.623412387049328</v>
      </c>
      <c r="EJ293" s="158">
        <f t="shared" si="723"/>
        <v>0</v>
      </c>
      <c r="EK293" s="159">
        <f t="shared" si="724"/>
        <v>19.623412387049328</v>
      </c>
      <c r="EL293" s="151"/>
      <c r="EM293" s="150"/>
      <c r="EN293" s="24">
        <f t="shared" si="551"/>
        <v>33.182856858872562</v>
      </c>
      <c r="EO293" s="158">
        <f t="shared" si="725"/>
        <v>0</v>
      </c>
      <c r="EP293" s="159">
        <f t="shared" si="726"/>
        <v>33.182856858872562</v>
      </c>
      <c r="EQ293" s="151"/>
      <c r="ER293" s="150"/>
      <c r="ES293" s="81"/>
      <c r="ET293" s="80"/>
      <c r="EU293" s="67"/>
      <c r="EV293" s="37"/>
    </row>
    <row r="294" spans="1:152" ht="16" thickBot="1">
      <c r="A294">
        <f t="shared" si="610"/>
        <v>2044</v>
      </c>
      <c r="B294" s="13">
        <v>52597</v>
      </c>
      <c r="C294" s="20">
        <f t="shared" si="608"/>
        <v>4.6360753296470065</v>
      </c>
      <c r="D294" s="147">
        <f t="shared" si="675"/>
        <v>27.374710393930354</v>
      </c>
      <c r="E294" s="160">
        <f t="shared" si="611"/>
        <v>-0.17612510639262602</v>
      </c>
      <c r="F294" s="161">
        <f t="shared" si="612"/>
        <v>22.553336613332046</v>
      </c>
      <c r="G294" s="149">
        <f t="shared" si="613"/>
        <v>0.34021561669994815</v>
      </c>
      <c r="H294" s="82">
        <f t="shared" si="614"/>
        <v>36.688014372583851</v>
      </c>
      <c r="I294" s="148">
        <f t="shared" si="676"/>
        <v>35.718469764962236</v>
      </c>
      <c r="J294" s="160">
        <f t="shared" si="615"/>
        <v>-0.19534172571571429</v>
      </c>
      <c r="K294" s="161">
        <f t="shared" si="616"/>
        <v>28.741162241149951</v>
      </c>
      <c r="L294" s="151">
        <f t="shared" si="617"/>
        <v>0.30605645172476925</v>
      </c>
      <c r="M294" s="150">
        <f t="shared" si="618"/>
        <v>46.650337882265035</v>
      </c>
      <c r="N294" s="148">
        <f t="shared" si="570"/>
        <v>44.062229135994116</v>
      </c>
      <c r="O294" s="160">
        <f t="shared" si="619"/>
        <v>-0.21455834503880256</v>
      </c>
      <c r="P294" s="161">
        <f t="shared" si="620"/>
        <v>34.608310173854711</v>
      </c>
      <c r="Q294" s="151">
        <f t="shared" si="621"/>
        <v>0.27189728674959035</v>
      </c>
      <c r="R294" s="150">
        <f t="shared" si="622"/>
        <v>56.042629686209665</v>
      </c>
      <c r="S294" s="148">
        <f t="shared" si="575"/>
        <v>52.405988507026002</v>
      </c>
      <c r="T294" s="160">
        <f t="shared" si="623"/>
        <v>-0.23377496436189088</v>
      </c>
      <c r="U294" s="161">
        <f t="shared" si="624"/>
        <v>40.154780411446332</v>
      </c>
      <c r="V294" s="151">
        <f t="shared" si="625"/>
        <v>0.23773812177441145</v>
      </c>
      <c r="W294" s="150">
        <f t="shared" si="626"/>
        <v>64.864889784417755</v>
      </c>
      <c r="X294" s="148">
        <f t="shared" si="580"/>
        <v>60.749747878057882</v>
      </c>
      <c r="Y294" s="160">
        <f t="shared" si="627"/>
        <v>-0.25299158368497915</v>
      </c>
      <c r="Z294" s="161">
        <f t="shared" si="628"/>
        <v>45.380572953924812</v>
      </c>
      <c r="AA294" s="151">
        <f t="shared" si="629"/>
        <v>0.20357895679923255</v>
      </c>
      <c r="AB294" s="150">
        <f t="shared" si="630"/>
        <v>73.117118176889292</v>
      </c>
      <c r="AC294" s="144" t="e">
        <v>#REF!</v>
      </c>
      <c r="AD294" s="80" t="e">
        <f t="shared" si="678"/>
        <v>#REF!</v>
      </c>
      <c r="AE294" s="161"/>
      <c r="AF294" s="176"/>
      <c r="AG294" s="135">
        <f t="shared" si="631"/>
        <v>52597</v>
      </c>
      <c r="AH294" s="108">
        <f t="shared" si="679"/>
        <v>36.239691805698989</v>
      </c>
      <c r="AI294" s="158">
        <f t="shared" si="680"/>
        <v>-0.1393977883591761</v>
      </c>
      <c r="AJ294" s="159">
        <f t="shared" si="681"/>
        <v>31.187958917166391</v>
      </c>
      <c r="AK294" s="143">
        <f t="shared" si="682"/>
        <v>0.15158894085656544</v>
      </c>
      <c r="AL294" s="142">
        <f t="shared" si="683"/>
        <v>41.733228303493249</v>
      </c>
      <c r="AM294" s="24">
        <f t="shared" si="684"/>
        <v>38.47797343561313</v>
      </c>
      <c r="AN294" s="158">
        <f t="shared" si="685"/>
        <v>-0.15556242184439251</v>
      </c>
      <c r="AO294" s="159">
        <f t="shared" si="686"/>
        <v>32.492246700304953</v>
      </c>
      <c r="AP294" s="143">
        <f t="shared" si="687"/>
        <v>0.12489291527066682</v>
      </c>
      <c r="AQ294" s="142">
        <f t="shared" si="688"/>
        <v>43.28359971169413</v>
      </c>
      <c r="AR294" s="24">
        <f t="shared" si="689"/>
        <v>40.716255065527271</v>
      </c>
      <c r="AS294" s="158">
        <f t="shared" si="690"/>
        <v>-0.17172705532960891</v>
      </c>
      <c r="AT294" s="159">
        <f t="shared" si="691"/>
        <v>33.724172479075001</v>
      </c>
      <c r="AU294" s="143">
        <f t="shared" si="692"/>
        <v>9.8196889684768196E-2</v>
      </c>
      <c r="AV294" s="142">
        <f t="shared" si="693"/>
        <v>44.71446467257374</v>
      </c>
      <c r="AW294" s="24">
        <f t="shared" si="694"/>
        <v>42.954536695441412</v>
      </c>
      <c r="AX294" s="158">
        <f t="shared" si="695"/>
        <v>-0.18789168881482532</v>
      </c>
      <c r="AY294" s="159">
        <f t="shared" si="696"/>
        <v>34.883736253476542</v>
      </c>
      <c r="AZ294" s="143">
        <f t="shared" si="697"/>
        <v>7.1500864098869577E-2</v>
      </c>
      <c r="BA294" s="142">
        <f t="shared" si="698"/>
        <v>46.025823186132079</v>
      </c>
      <c r="BB294" s="24">
        <f t="shared" si="677"/>
        <v>45.192818325355553</v>
      </c>
      <c r="BC294" s="158">
        <f t="shared" si="699"/>
        <v>-0.20405632230004178</v>
      </c>
      <c r="BD294" s="159">
        <f t="shared" si="700"/>
        <v>35.970938023509568</v>
      </c>
      <c r="BE294" s="143">
        <f t="shared" si="701"/>
        <v>4.4804838512971012E-2</v>
      </c>
      <c r="BF294" s="142">
        <f t="shared" si="702"/>
        <v>47.217675252369148</v>
      </c>
      <c r="BG294" s="155" t="e">
        <v>#REF!</v>
      </c>
      <c r="BH294" s="80" t="e">
        <f t="shared" si="703"/>
        <v>#REF!</v>
      </c>
      <c r="BI294" s="148"/>
      <c r="BJ294" s="156">
        <f t="shared" si="674"/>
        <v>42.541128289999996</v>
      </c>
      <c r="BK294" s="135">
        <f t="shared" si="704"/>
        <v>52597</v>
      </c>
      <c r="BL294" s="147">
        <f t="shared" si="705"/>
        <v>33.438999268133358</v>
      </c>
      <c r="BM294" s="158">
        <f t="shared" si="632"/>
        <v>-0.24646657853457848</v>
      </c>
      <c r="BN294" s="159">
        <f t="shared" si="633"/>
        <v>25.197403528896253</v>
      </c>
      <c r="BO294" s="149">
        <f t="shared" si="634"/>
        <v>0.14968208867382921</v>
      </c>
      <c r="BP294" s="150">
        <f t="shared" si="635"/>
        <v>38.444218521750209</v>
      </c>
      <c r="BQ294" s="148">
        <f t="shared" si="706"/>
        <v>35.960498601201884</v>
      </c>
      <c r="BR294" s="158">
        <f t="shared" si="636"/>
        <v>-0.24927661672696105</v>
      </c>
      <c r="BS294" s="159">
        <f t="shared" si="637"/>
        <v>26.996387174079661</v>
      </c>
      <c r="BT294" s="151">
        <f t="shared" si="638"/>
        <v>0.12606080043620899</v>
      </c>
      <c r="BU294" s="150">
        <f t="shared" si="639"/>
        <v>40.493707838954563</v>
      </c>
      <c r="BV294" s="148">
        <f t="shared" si="707"/>
        <v>38.48199793427041</v>
      </c>
      <c r="BW294" s="158">
        <f t="shared" si="640"/>
        <v>-0.25208665491934362</v>
      </c>
      <c r="BX294" s="159">
        <f t="shared" si="641"/>
        <v>28.781199800407087</v>
      </c>
      <c r="BY294" s="151">
        <f t="shared" si="642"/>
        <v>0.10243951219858882</v>
      </c>
      <c r="BZ294" s="150">
        <f t="shared" si="643"/>
        <v>42.424075031084172</v>
      </c>
      <c r="CA294" s="148">
        <f t="shared" si="708"/>
        <v>41.003497267338936</v>
      </c>
      <c r="CB294" s="158">
        <f t="shared" si="644"/>
        <v>-0.25489669311172619</v>
      </c>
      <c r="CC294" s="159">
        <f t="shared" si="645"/>
        <v>30.551841407878538</v>
      </c>
      <c r="CD294" s="151">
        <f t="shared" si="646"/>
        <v>7.8818223960968603E-2</v>
      </c>
      <c r="CE294" s="150">
        <f t="shared" si="647"/>
        <v>44.235320098139013</v>
      </c>
      <c r="CF294" s="148">
        <f t="shared" si="709"/>
        <v>43.524996600407462</v>
      </c>
      <c r="CG294" s="158">
        <f t="shared" si="648"/>
        <v>-0.2577067313041087</v>
      </c>
      <c r="CH294" s="159">
        <f t="shared" si="649"/>
        <v>32.308311996494012</v>
      </c>
      <c r="CI294" s="151">
        <f t="shared" si="650"/>
        <v>5.5196935723348439E-2</v>
      </c>
      <c r="CJ294" s="150">
        <f t="shared" si="651"/>
        <v>45.927443040119108</v>
      </c>
      <c r="CK294" s="36"/>
      <c r="CL294" s="82">
        <f t="shared" si="652"/>
        <v>0</v>
      </c>
      <c r="CM294" s="36"/>
      <c r="CN294" s="37">
        <v>51.74</v>
      </c>
      <c r="CO294" s="135">
        <f t="shared" si="710"/>
        <v>52597</v>
      </c>
      <c r="CP294" s="147">
        <f t="shared" si="711"/>
        <v>37.418705595494821</v>
      </c>
      <c r="CQ294" s="158">
        <f t="shared" si="653"/>
        <v>-5.5422646038773116E-2</v>
      </c>
      <c r="CR294" s="159">
        <f t="shared" si="654"/>
        <v>35.344861920046654</v>
      </c>
      <c r="CS294" s="149">
        <f t="shared" si="655"/>
        <v>0.17892315717244689</v>
      </c>
      <c r="CT294" s="150">
        <f t="shared" si="656"/>
        <v>44.113778537947056</v>
      </c>
      <c r="CU294" s="148">
        <f t="shared" si="712"/>
        <v>39.848058136687776</v>
      </c>
      <c r="CV294" s="158">
        <f t="shared" si="657"/>
        <v>-5.2077044222861885E-2</v>
      </c>
      <c r="CW294" s="159">
        <f t="shared" si="658"/>
        <v>37.772889050908319</v>
      </c>
      <c r="CX294" s="151">
        <f t="shared" si="659"/>
        <v>0.13902051090621315</v>
      </c>
      <c r="CY294" s="150">
        <f t="shared" si="660"/>
        <v>45.387755537470596</v>
      </c>
      <c r="CZ294" s="148">
        <f t="shared" si="713"/>
        <v>42.277410677880731</v>
      </c>
      <c r="DA294" s="158">
        <f t="shared" si="661"/>
        <v>-4.8731442406950654E-2</v>
      </c>
      <c r="DB294" s="159">
        <f t="shared" si="662"/>
        <v>40.217171474316586</v>
      </c>
      <c r="DC294" s="151">
        <f t="shared" si="663"/>
        <v>9.9117864639979292E-2</v>
      </c>
      <c r="DD294" s="150">
        <f t="shared" si="664"/>
        <v>46.467857346779731</v>
      </c>
      <c r="DE294" s="148">
        <f t="shared" si="714"/>
        <v>44.706763219073679</v>
      </c>
      <c r="DF294" s="158">
        <f t="shared" si="665"/>
        <v>-4.5385840591039436E-2</v>
      </c>
      <c r="DG294" s="159">
        <f t="shared" si="666"/>
        <v>42.677709190271457</v>
      </c>
      <c r="DH294" s="151">
        <f t="shared" si="667"/>
        <v>5.9215218373745548E-2</v>
      </c>
      <c r="DI294" s="150">
        <f t="shared" si="668"/>
        <v>47.354083965874459</v>
      </c>
      <c r="DJ294" s="148">
        <f t="shared" si="715"/>
        <v>47.136115760266634</v>
      </c>
      <c r="DK294" s="158">
        <f t="shared" si="669"/>
        <v>-4.2040238775128205E-2</v>
      </c>
      <c r="DL294" s="159">
        <f t="shared" si="670"/>
        <v>45.154502198772938</v>
      </c>
      <c r="DM294" s="151">
        <f t="shared" si="671"/>
        <v>1.9312572107511805E-2</v>
      </c>
      <c r="DN294" s="150">
        <f t="shared" si="672"/>
        <v>48.046435394754809</v>
      </c>
      <c r="DO294" s="81"/>
      <c r="DP294" s="80">
        <f t="shared" si="673"/>
        <v>0</v>
      </c>
      <c r="DQ294" s="36"/>
      <c r="DR294">
        <v>60.12</v>
      </c>
      <c r="DS294" s="135">
        <f t="shared" si="716"/>
        <v>52597</v>
      </c>
      <c r="DT294" s="108">
        <f t="shared" si="539"/>
        <v>-22.584827195872755</v>
      </c>
      <c r="DU294" s="158">
        <f t="shared" si="717"/>
        <v>0</v>
      </c>
      <c r="DV294" s="159">
        <f t="shared" si="718"/>
        <v>-22.584827195872755</v>
      </c>
      <c r="DW294" s="149"/>
      <c r="DX294" s="150"/>
      <c r="DY294" s="24">
        <f t="shared" si="542"/>
        <v>-8.0401176785682811</v>
      </c>
      <c r="DZ294" s="158">
        <f t="shared" si="719"/>
        <v>0</v>
      </c>
      <c r="EA294" s="159">
        <f t="shared" si="720"/>
        <v>-8.0401176785682811</v>
      </c>
      <c r="EB294" s="151"/>
      <c r="EC294" s="150"/>
      <c r="ED294" s="24">
        <f t="shared" si="545"/>
        <v>6.504591838736193</v>
      </c>
      <c r="EE294" s="158">
        <f t="shared" si="721"/>
        <v>0</v>
      </c>
      <c r="EF294" s="159">
        <f t="shared" si="722"/>
        <v>6.504591838736193</v>
      </c>
      <c r="EG294" s="151"/>
      <c r="EH294" s="150"/>
      <c r="EI294" s="24">
        <f t="shared" si="548"/>
        <v>21.049301356040665</v>
      </c>
      <c r="EJ294" s="158">
        <f t="shared" si="723"/>
        <v>0</v>
      </c>
      <c r="EK294" s="159">
        <f t="shared" si="724"/>
        <v>21.049301356040665</v>
      </c>
      <c r="EL294" s="151"/>
      <c r="EM294" s="150"/>
      <c r="EN294" s="24">
        <f t="shared" si="551"/>
        <v>35.594010873345141</v>
      </c>
      <c r="EO294" s="158">
        <f t="shared" si="725"/>
        <v>0</v>
      </c>
      <c r="EP294" s="159">
        <f t="shared" si="726"/>
        <v>35.594010873345141</v>
      </c>
      <c r="EQ294" s="151"/>
      <c r="ER294" s="150"/>
      <c r="ES294" s="81"/>
      <c r="ET294" s="80"/>
      <c r="EU294" s="67"/>
      <c r="EV294" s="37"/>
    </row>
    <row r="295" spans="1:152" ht="16" thickBot="1">
      <c r="A295">
        <f t="shared" si="610"/>
        <v>2044</v>
      </c>
      <c r="B295" s="13">
        <v>52628</v>
      </c>
      <c r="C295" s="20">
        <f t="shared" si="608"/>
        <v>4.5535150840505532</v>
      </c>
      <c r="D295" s="147">
        <f t="shared" si="675"/>
        <v>26.88721555129872</v>
      </c>
      <c r="E295" s="160">
        <f t="shared" si="611"/>
        <v>-0.17500235076219101</v>
      </c>
      <c r="F295" s="161">
        <f t="shared" si="612"/>
        <v>22.181889624371706</v>
      </c>
      <c r="G295" s="149">
        <f t="shared" si="613"/>
        <v>0.34221140972483061</v>
      </c>
      <c r="H295" s="82">
        <f t="shared" si="614"/>
        <v>36.088327488684044</v>
      </c>
      <c r="I295" s="148">
        <f t="shared" si="676"/>
        <v>35.082387426682089</v>
      </c>
      <c r="J295" s="160">
        <f t="shared" si="615"/>
        <v>-0.19387675631651197</v>
      </c>
      <c r="K295" s="161">
        <f t="shared" si="616"/>
        <v>28.280727948557782</v>
      </c>
      <c r="L295" s="151">
        <f t="shared" si="617"/>
        <v>0.30866055864646996</v>
      </c>
      <c r="M295" s="150">
        <f t="shared" si="618"/>
        <v>45.910936728453677</v>
      </c>
      <c r="N295" s="148">
        <f t="shared" si="570"/>
        <v>43.277559302065455</v>
      </c>
      <c r="O295" s="160">
        <f t="shared" si="619"/>
        <v>-0.2127511618708329</v>
      </c>
      <c r="P295" s="161">
        <f t="shared" si="620"/>
        <v>34.070208277617162</v>
      </c>
      <c r="Q295" s="151">
        <f t="shared" si="621"/>
        <v>0.27510970756810932</v>
      </c>
      <c r="R295" s="150">
        <f t="shared" si="622"/>
        <v>55.183635985918187</v>
      </c>
      <c r="S295" s="148">
        <f t="shared" si="575"/>
        <v>51.472731177448829</v>
      </c>
      <c r="T295" s="160">
        <f t="shared" si="623"/>
        <v>-0.23162556742515389</v>
      </c>
      <c r="U295" s="161">
        <f t="shared" si="624"/>
        <v>39.550330611549832</v>
      </c>
      <c r="V295" s="151">
        <f t="shared" si="625"/>
        <v>0.24155885648974865</v>
      </c>
      <c r="W295" s="150">
        <f t="shared" si="626"/>
        <v>63.906425261077601</v>
      </c>
      <c r="X295" s="148">
        <f t="shared" si="580"/>
        <v>59.667903052832195</v>
      </c>
      <c r="Y295" s="160">
        <f t="shared" si="627"/>
        <v>-0.25049997297947485</v>
      </c>
      <c r="Z295" s="161">
        <f t="shared" si="628"/>
        <v>44.721094950355806</v>
      </c>
      <c r="AA295" s="151">
        <f t="shared" si="629"/>
        <v>0.208008005411388</v>
      </c>
      <c r="AB295" s="150">
        <f t="shared" si="630"/>
        <v>72.079304553931891</v>
      </c>
      <c r="AC295" s="144" t="e">
        <v>#REF!</v>
      </c>
      <c r="AD295" s="80" t="e">
        <f t="shared" si="678"/>
        <v>#REF!</v>
      </c>
      <c r="AE295" s="161"/>
      <c r="AF295" s="176"/>
      <c r="AG295" s="135">
        <f t="shared" si="631"/>
        <v>52628</v>
      </c>
      <c r="AH295" s="108">
        <f t="shared" si="679"/>
        <v>35.594327431076948</v>
      </c>
      <c r="AI295" s="158">
        <f t="shared" si="680"/>
        <v>-0.13473703502020445</v>
      </c>
      <c r="AJ295" s="159">
        <f t="shared" si="681"/>
        <v>30.798453289475312</v>
      </c>
      <c r="AK295" s="143">
        <f t="shared" si="682"/>
        <v>0.15928621345483018</v>
      </c>
      <c r="AL295" s="142">
        <f t="shared" si="683"/>
        <v>41.264013068044584</v>
      </c>
      <c r="AM295" s="24">
        <f t="shared" si="684"/>
        <v>37.792749251143313</v>
      </c>
      <c r="AN295" s="158">
        <f t="shared" si="685"/>
        <v>-0.15061380516938289</v>
      </c>
      <c r="AO295" s="159">
        <f t="shared" si="686"/>
        <v>32.100639478616273</v>
      </c>
      <c r="AP295" s="143">
        <f t="shared" si="687"/>
        <v>0.13306559654374883</v>
      </c>
      <c r="AQ295" s="142">
        <f t="shared" si="688"/>
        <v>42.821663975275015</v>
      </c>
      <c r="AR295" s="24">
        <f t="shared" si="689"/>
        <v>39.991171071209664</v>
      </c>
      <c r="AS295" s="158">
        <f t="shared" si="690"/>
        <v>-0.16649057531856115</v>
      </c>
      <c r="AT295" s="159">
        <f t="shared" si="691"/>
        <v>33.333017991900967</v>
      </c>
      <c r="AU295" s="143">
        <f t="shared" si="692"/>
        <v>0.10684497963266759</v>
      </c>
      <c r="AV295" s="142">
        <f t="shared" si="693"/>
        <v>44.264026929799584</v>
      </c>
      <c r="AW295" s="24">
        <f t="shared" si="694"/>
        <v>42.189592891276021</v>
      </c>
      <c r="AX295" s="158">
        <f t="shared" si="695"/>
        <v>-0.18236734546773947</v>
      </c>
      <c r="AY295" s="159">
        <f t="shared" si="696"/>
        <v>34.4955888293294</v>
      </c>
      <c r="AZ295" s="143">
        <f t="shared" si="697"/>
        <v>8.0624362721586351E-2</v>
      </c>
      <c r="BA295" s="142">
        <f t="shared" si="698"/>
        <v>45.591101931618319</v>
      </c>
      <c r="BB295" s="24">
        <f t="shared" si="677"/>
        <v>44.388014711342372</v>
      </c>
      <c r="BC295" s="158">
        <f t="shared" si="699"/>
        <v>-0.19824411561691774</v>
      </c>
      <c r="BD295" s="159">
        <f t="shared" si="700"/>
        <v>35.588351990901572</v>
      </c>
      <c r="BE295" s="143">
        <f t="shared" si="701"/>
        <v>5.4403745810505111E-2</v>
      </c>
      <c r="BF295" s="142">
        <f t="shared" si="702"/>
        <v>46.802888980731204</v>
      </c>
      <c r="BG295" s="155" t="e">
        <v>#REF!</v>
      </c>
      <c r="BH295" s="80" t="e">
        <f t="shared" si="703"/>
        <v>#REF!</v>
      </c>
      <c r="BI295" s="148"/>
      <c r="BJ295" s="156">
        <f t="shared" si="674"/>
        <v>27.03509824</v>
      </c>
      <c r="BK295" s="135">
        <f t="shared" si="704"/>
        <v>52628</v>
      </c>
      <c r="BL295" s="147">
        <f t="shared" si="705"/>
        <v>32.843510240070714</v>
      </c>
      <c r="BM295" s="158">
        <f t="shared" si="632"/>
        <v>-0.24580294682543802</v>
      </c>
      <c r="BN295" s="159">
        <f t="shared" si="633"/>
        <v>24.770478638969884</v>
      </c>
      <c r="BO295" s="149">
        <f t="shared" si="634"/>
        <v>0.15526060213593279</v>
      </c>
      <c r="BP295" s="150">
        <f t="shared" si="635"/>
        <v>37.942813416201766</v>
      </c>
      <c r="BQ295" s="148">
        <f t="shared" si="706"/>
        <v>35.320106160358563</v>
      </c>
      <c r="BR295" s="158">
        <f t="shared" si="636"/>
        <v>-0.24856294324179184</v>
      </c>
      <c r="BS295" s="159">
        <f t="shared" si="637"/>
        <v>26.540836617527294</v>
      </c>
      <c r="BT295" s="151">
        <f t="shared" si="638"/>
        <v>0.13205996697651684</v>
      </c>
      <c r="BU295" s="150">
        <f t="shared" si="639"/>
        <v>39.984478213502584</v>
      </c>
      <c r="BV295" s="148">
        <f t="shared" si="707"/>
        <v>37.796702080646419</v>
      </c>
      <c r="BW295" s="158">
        <f t="shared" si="640"/>
        <v>-0.25132293965814567</v>
      </c>
      <c r="BX295" s="159">
        <f t="shared" si="641"/>
        <v>28.297523804355212</v>
      </c>
      <c r="BY295" s="151">
        <f t="shared" si="642"/>
        <v>0.10885933181710084</v>
      </c>
      <c r="BZ295" s="150">
        <f t="shared" si="643"/>
        <v>41.91122581403561</v>
      </c>
      <c r="CA295" s="148">
        <f t="shared" si="708"/>
        <v>40.273298000934268</v>
      </c>
      <c r="CB295" s="158">
        <f t="shared" si="644"/>
        <v>-0.2540829360744995</v>
      </c>
      <c r="CC295" s="159">
        <f t="shared" si="645"/>
        <v>30.04054019945362</v>
      </c>
      <c r="CD295" s="151">
        <f t="shared" si="646"/>
        <v>8.5658696657684885E-2</v>
      </c>
      <c r="CE295" s="150">
        <f t="shared" si="647"/>
        <v>43.723056217800846</v>
      </c>
      <c r="CF295" s="148">
        <f t="shared" si="709"/>
        <v>42.749893921222132</v>
      </c>
      <c r="CG295" s="158">
        <f t="shared" si="648"/>
        <v>-0.25684293249085333</v>
      </c>
      <c r="CH295" s="159">
        <f t="shared" si="649"/>
        <v>31.769885802822536</v>
      </c>
      <c r="CI295" s="151">
        <f t="shared" si="650"/>
        <v>6.2458061498268769E-2</v>
      </c>
      <c r="CJ295" s="150">
        <f t="shared" si="651"/>
        <v>45.419969424798289</v>
      </c>
      <c r="CK295" s="36"/>
      <c r="CL295" s="82">
        <f t="shared" si="652"/>
        <v>0</v>
      </c>
      <c r="CM295" s="36"/>
      <c r="CN295" s="37">
        <v>52.74</v>
      </c>
      <c r="CO295" s="135">
        <f t="shared" si="710"/>
        <v>52628</v>
      </c>
      <c r="CP295" s="147">
        <f t="shared" si="711"/>
        <v>36.752345084890116</v>
      </c>
      <c r="CQ295" s="158">
        <f t="shared" si="653"/>
        <v>-5.6340329617639726E-2</v>
      </c>
      <c r="CR295" s="159">
        <f t="shared" si="654"/>
        <v>34.681705848586169</v>
      </c>
      <c r="CS295" s="149">
        <f t="shared" si="655"/>
        <v>0.18986827414891894</v>
      </c>
      <c r="CT295" s="150">
        <f t="shared" si="656"/>
        <v>43.730449417083705</v>
      </c>
      <c r="CU295" s="148">
        <f t="shared" si="712"/>
        <v>39.138435183568681</v>
      </c>
      <c r="CV295" s="158">
        <f t="shared" si="657"/>
        <v>-5.3054307012148819E-2</v>
      </c>
      <c r="CW295" s="159">
        <f t="shared" si="658"/>
        <v>37.06197262736454</v>
      </c>
      <c r="CX295" s="151">
        <f t="shared" si="659"/>
        <v>0.15067622295317962</v>
      </c>
      <c r="CY295" s="150">
        <f t="shared" si="660"/>
        <v>45.035666769326653</v>
      </c>
      <c r="CZ295" s="148">
        <f t="shared" si="713"/>
        <v>41.524525282247239</v>
      </c>
      <c r="DA295" s="158">
        <f t="shared" si="661"/>
        <v>-4.9768284406657932E-2</v>
      </c>
      <c r="DB295" s="159">
        <f t="shared" si="662"/>
        <v>39.457920898148899</v>
      </c>
      <c r="DC295" s="151">
        <f t="shared" si="663"/>
        <v>0.11148417175744041</v>
      </c>
      <c r="DD295" s="150">
        <f t="shared" si="664"/>
        <v>46.153852590959467</v>
      </c>
      <c r="DE295" s="148">
        <f t="shared" si="714"/>
        <v>43.91061538092579</v>
      </c>
      <c r="DF295" s="158">
        <f t="shared" si="665"/>
        <v>-4.6482261801167046E-2</v>
      </c>
      <c r="DG295" s="159">
        <f t="shared" si="666"/>
        <v>41.86955066093924</v>
      </c>
      <c r="DH295" s="151">
        <f t="shared" si="667"/>
        <v>7.2292120561701312E-2</v>
      </c>
      <c r="DI295" s="150">
        <f t="shared" si="668"/>
        <v>47.085006881982174</v>
      </c>
      <c r="DJ295" s="148">
        <f t="shared" si="715"/>
        <v>46.296705479604356</v>
      </c>
      <c r="DK295" s="158">
        <f t="shared" si="669"/>
        <v>-4.3196239195676153E-2</v>
      </c>
      <c r="DL295" s="159">
        <f t="shared" si="670"/>
        <v>44.296861915735597</v>
      </c>
      <c r="DM295" s="151">
        <f t="shared" si="671"/>
        <v>3.3100069365961993E-2</v>
      </c>
      <c r="DN295" s="150">
        <f t="shared" si="672"/>
        <v>47.829129642394776</v>
      </c>
      <c r="DO295" s="81"/>
      <c r="DP295" s="80">
        <f t="shared" si="673"/>
        <v>0</v>
      </c>
      <c r="DQ295" s="36"/>
      <c r="DR295">
        <v>61.12</v>
      </c>
      <c r="DS295" s="135">
        <f t="shared" si="716"/>
        <v>52628</v>
      </c>
      <c r="DT295" s="108">
        <f t="shared" si="539"/>
        <v>-22.182631643069541</v>
      </c>
      <c r="DU295" s="158">
        <f t="shared" si="717"/>
        <v>0</v>
      </c>
      <c r="DV295" s="159">
        <f t="shared" si="718"/>
        <v>-22.182631643069541</v>
      </c>
      <c r="DW295" s="149"/>
      <c r="DX295" s="150"/>
      <c r="DY295" s="24">
        <f t="shared" si="542"/>
        <v>-7.8969375007307638</v>
      </c>
      <c r="DZ295" s="158">
        <f t="shared" si="719"/>
        <v>0</v>
      </c>
      <c r="EA295" s="159">
        <f t="shared" si="720"/>
        <v>-7.8969375007307638</v>
      </c>
      <c r="EB295" s="151"/>
      <c r="EC295" s="150"/>
      <c r="ED295" s="24">
        <f t="shared" si="545"/>
        <v>6.3887566416080146</v>
      </c>
      <c r="EE295" s="158">
        <f t="shared" si="721"/>
        <v>0</v>
      </c>
      <c r="EF295" s="159">
        <f t="shared" si="722"/>
        <v>6.3887566416080146</v>
      </c>
      <c r="EG295" s="151"/>
      <c r="EH295" s="150"/>
      <c r="EI295" s="24">
        <f t="shared" si="548"/>
        <v>20.674450783946792</v>
      </c>
      <c r="EJ295" s="158">
        <f t="shared" si="723"/>
        <v>0</v>
      </c>
      <c r="EK295" s="159">
        <f t="shared" si="724"/>
        <v>20.674450783946792</v>
      </c>
      <c r="EL295" s="151"/>
      <c r="EM295" s="150"/>
      <c r="EN295" s="24">
        <f t="shared" si="551"/>
        <v>34.960144926285572</v>
      </c>
      <c r="EO295" s="158">
        <f t="shared" si="725"/>
        <v>0</v>
      </c>
      <c r="EP295" s="159">
        <f t="shared" si="726"/>
        <v>34.960144926285572</v>
      </c>
      <c r="EQ295" s="151"/>
      <c r="ER295" s="150"/>
      <c r="ES295" s="81"/>
      <c r="ET295" s="80"/>
      <c r="EU295" s="67"/>
      <c r="EV295" s="37"/>
    </row>
    <row r="296" spans="1:152" ht="16" thickBot="1">
      <c r="A296">
        <f t="shared" si="610"/>
        <v>2044</v>
      </c>
      <c r="B296" s="13">
        <v>52657</v>
      </c>
      <c r="C296" s="20">
        <f t="shared" si="608"/>
        <v>4.3883945928576455</v>
      </c>
      <c r="D296" s="147">
        <f t="shared" si="675"/>
        <v>25.912225866035442</v>
      </c>
      <c r="E296" s="160">
        <f t="shared" si="611"/>
        <v>-0.17275683950132095</v>
      </c>
      <c r="F296" s="161">
        <f t="shared" si="612"/>
        <v>21.435711620974779</v>
      </c>
      <c r="G296" s="149">
        <f t="shared" si="613"/>
        <v>0.34620299577459551</v>
      </c>
      <c r="H296" s="82">
        <f t="shared" si="614"/>
        <v>34.883116088044879</v>
      </c>
      <c r="I296" s="148">
        <f t="shared" si="676"/>
        <v>33.810222750121788</v>
      </c>
      <c r="J296" s="160">
        <f t="shared" si="615"/>
        <v>-0.19094681751810727</v>
      </c>
      <c r="K296" s="161">
        <f t="shared" si="616"/>
        <v>27.354268316407722</v>
      </c>
      <c r="L296" s="151">
        <f t="shared" si="617"/>
        <v>0.31386877248987133</v>
      </c>
      <c r="M296" s="150">
        <f t="shared" si="618"/>
        <v>44.422195862311639</v>
      </c>
      <c r="N296" s="148">
        <f t="shared" si="570"/>
        <v>41.708219634208128</v>
      </c>
      <c r="O296" s="160">
        <f t="shared" si="619"/>
        <v>-0.20913679553489356</v>
      </c>
      <c r="P296" s="161">
        <f t="shared" si="620"/>
        <v>32.985496232444312</v>
      </c>
      <c r="Q296" s="151">
        <f t="shared" si="621"/>
        <v>0.2815345492051472</v>
      </c>
      <c r="R296" s="150">
        <f t="shared" si="622"/>
        <v>53.450524447074187</v>
      </c>
      <c r="S296" s="148">
        <f t="shared" si="575"/>
        <v>49.606216518294474</v>
      </c>
      <c r="T296" s="160">
        <f t="shared" si="623"/>
        <v>-0.22732677355167988</v>
      </c>
      <c r="U296" s="161">
        <f t="shared" si="624"/>
        <v>38.329395369084544</v>
      </c>
      <c r="V296" s="151">
        <f t="shared" si="625"/>
        <v>0.24920032592042307</v>
      </c>
      <c r="W296" s="150">
        <f t="shared" si="626"/>
        <v>61.968101842332537</v>
      </c>
      <c r="X296" s="148">
        <f t="shared" si="580"/>
        <v>57.504213402380813</v>
      </c>
      <c r="Y296" s="160">
        <f t="shared" si="627"/>
        <v>-0.2455167515684662</v>
      </c>
      <c r="Z296" s="161">
        <f t="shared" si="628"/>
        <v>43.385965726328422</v>
      </c>
      <c r="AA296" s="151">
        <f t="shared" si="629"/>
        <v>0.21686610263569894</v>
      </c>
      <c r="AB296" s="150">
        <f t="shared" si="630"/>
        <v>69.974928048086667</v>
      </c>
      <c r="AC296" s="144" t="e">
        <v>#REF!</v>
      </c>
      <c r="AD296" s="80" t="e">
        <f t="shared" si="678"/>
        <v>#REF!</v>
      </c>
      <c r="AE296" s="161"/>
      <c r="AF296" s="176"/>
      <c r="AG296" s="135">
        <f t="shared" si="631"/>
        <v>52657</v>
      </c>
      <c r="AH296" s="108">
        <f t="shared" si="679"/>
        <v>34.303598681832874</v>
      </c>
      <c r="AI296" s="158">
        <f t="shared" si="680"/>
        <v>-0.12541552834226127</v>
      </c>
      <c r="AJ296" s="159">
        <f t="shared" si="681"/>
        <v>30.001394729109904</v>
      </c>
      <c r="AK296" s="143">
        <f t="shared" si="682"/>
        <v>0.17468075865135957</v>
      </c>
      <c r="AL296" s="142">
        <f t="shared" si="683"/>
        <v>40.295777324047215</v>
      </c>
      <c r="AM296" s="24">
        <f t="shared" si="684"/>
        <v>36.422300882203658</v>
      </c>
      <c r="AN296" s="158">
        <f t="shared" si="685"/>
        <v>-0.14071657181936342</v>
      </c>
      <c r="AO296" s="159">
        <f t="shared" si="686"/>
        <v>31.29707956428658</v>
      </c>
      <c r="AP296" s="143">
        <f t="shared" si="687"/>
        <v>0.14941095908991303</v>
      </c>
      <c r="AQ296" s="142">
        <f t="shared" si="688"/>
        <v>41.864191789275097</v>
      </c>
      <c r="AR296" s="24">
        <f t="shared" si="689"/>
        <v>38.541003082574441</v>
      </c>
      <c r="AS296" s="158">
        <f t="shared" si="690"/>
        <v>-0.15601761529646552</v>
      </c>
      <c r="AT296" s="159">
        <f t="shared" si="691"/>
        <v>32.527927690497449</v>
      </c>
      <c r="AU296" s="143">
        <f t="shared" si="692"/>
        <v>0.12414115952846655</v>
      </c>
      <c r="AV296" s="142">
        <f t="shared" si="693"/>
        <v>43.325527894635435</v>
      </c>
      <c r="AW296" s="24">
        <f t="shared" si="694"/>
        <v>40.659705282945225</v>
      </c>
      <c r="AX296" s="158">
        <f t="shared" si="695"/>
        <v>-0.17131865877356761</v>
      </c>
      <c r="AY296" s="159">
        <f t="shared" si="696"/>
        <v>33.693939107742509</v>
      </c>
      <c r="AZ296" s="143">
        <f t="shared" si="697"/>
        <v>9.8871359967020012E-2</v>
      </c>
      <c r="BA296" s="142">
        <f t="shared" si="698"/>
        <v>44.679785640128252</v>
      </c>
      <c r="BB296" s="24">
        <f t="shared" si="677"/>
        <v>42.778407483316002</v>
      </c>
      <c r="BC296" s="158">
        <f t="shared" si="699"/>
        <v>-0.18661970225066971</v>
      </c>
      <c r="BD296" s="159">
        <f t="shared" si="700"/>
        <v>34.795113816021747</v>
      </c>
      <c r="BE296" s="143">
        <f t="shared" si="701"/>
        <v>7.3601560405573641E-2</v>
      </c>
      <c r="BF296" s="142">
        <f t="shared" si="702"/>
        <v>45.926965025753525</v>
      </c>
      <c r="BG296" s="155" t="e">
        <v>#REF!</v>
      </c>
      <c r="BH296" s="80" t="e">
        <f t="shared" si="703"/>
        <v>#REF!</v>
      </c>
      <c r="BI296" s="148"/>
      <c r="BJ296" s="156">
        <f t="shared" si="674"/>
        <v>32.042361100000001</v>
      </c>
      <c r="BK296" s="135">
        <f t="shared" si="704"/>
        <v>52657</v>
      </c>
      <c r="BL296" s="147">
        <f t="shared" si="705"/>
        <v>31.652532183945407</v>
      </c>
      <c r="BM296" s="158">
        <f t="shared" si="632"/>
        <v>-0.24447568340715709</v>
      </c>
      <c r="BN296" s="159">
        <f t="shared" si="633"/>
        <v>23.914257746708319</v>
      </c>
      <c r="BO296" s="149">
        <f t="shared" si="634"/>
        <v>0.16641762906014013</v>
      </c>
      <c r="BP296" s="150">
        <f t="shared" si="635"/>
        <v>36.920071543747376</v>
      </c>
      <c r="BQ296" s="148">
        <f t="shared" si="706"/>
        <v>34.039321278671913</v>
      </c>
      <c r="BR296" s="158">
        <f t="shared" si="636"/>
        <v>-0.24713559627145346</v>
      </c>
      <c r="BS296" s="159">
        <f t="shared" si="637"/>
        <v>25.626993317791758</v>
      </c>
      <c r="BT296" s="151">
        <f t="shared" si="638"/>
        <v>0.14405830005713255</v>
      </c>
      <c r="BU296" s="150">
        <f t="shared" si="639"/>
        <v>38.942968037175966</v>
      </c>
      <c r="BV296" s="148">
        <f t="shared" si="707"/>
        <v>36.426110373398423</v>
      </c>
      <c r="BW296" s="158">
        <f t="shared" si="640"/>
        <v>-0.24979550913574983</v>
      </c>
      <c r="BX296" s="159">
        <f t="shared" si="641"/>
        <v>27.327031586840349</v>
      </c>
      <c r="BY296" s="151">
        <f t="shared" si="642"/>
        <v>0.12169897105412497</v>
      </c>
      <c r="BZ296" s="150">
        <f t="shared" si="643"/>
        <v>40.859130525345002</v>
      </c>
      <c r="CA296" s="148">
        <f t="shared" si="708"/>
        <v>38.812899468124932</v>
      </c>
      <c r="CB296" s="158">
        <f t="shared" si="644"/>
        <v>-0.25245542200004617</v>
      </c>
      <c r="CC296" s="159">
        <f t="shared" si="645"/>
        <v>29.014372553854088</v>
      </c>
      <c r="CD296" s="151">
        <f t="shared" si="646"/>
        <v>9.9339642051117338E-2</v>
      </c>
      <c r="CE296" s="150">
        <f t="shared" si="647"/>
        <v>42.668559008254462</v>
      </c>
      <c r="CF296" s="148">
        <f t="shared" si="709"/>
        <v>41.199688562851449</v>
      </c>
      <c r="CG296" s="158">
        <f t="shared" si="648"/>
        <v>-0.25511533486434257</v>
      </c>
      <c r="CH296" s="159">
        <f t="shared" si="649"/>
        <v>30.689016218832975</v>
      </c>
      <c r="CI296" s="151">
        <f t="shared" si="650"/>
        <v>7.698031304810965E-2</v>
      </c>
      <c r="CJ296" s="150">
        <f t="shared" si="651"/>
        <v>44.371253485904376</v>
      </c>
      <c r="CK296" s="36"/>
      <c r="CL296" s="82">
        <f t="shared" si="652"/>
        <v>0</v>
      </c>
      <c r="CM296" s="36"/>
      <c r="CN296" s="37">
        <v>53.74</v>
      </c>
      <c r="CO296" s="135">
        <f t="shared" si="710"/>
        <v>52657</v>
      </c>
      <c r="CP296" s="147">
        <f t="shared" si="711"/>
        <v>35.419624063680708</v>
      </c>
      <c r="CQ296" s="158">
        <f t="shared" si="653"/>
        <v>-5.8175696775372931E-2</v>
      </c>
      <c r="CR296" s="159">
        <f t="shared" si="654"/>
        <v>33.359062754254317</v>
      </c>
      <c r="CS296" s="149">
        <f t="shared" si="655"/>
        <v>0.21175850810186303</v>
      </c>
      <c r="CT296" s="150">
        <f t="shared" si="656"/>
        <v>42.920030812934577</v>
      </c>
      <c r="CU296" s="148">
        <f t="shared" si="712"/>
        <v>37.719189277330486</v>
      </c>
      <c r="CV296" s="158">
        <f t="shared" si="657"/>
        <v>-5.50088325907227E-2</v>
      </c>
      <c r="CW296" s="159">
        <f t="shared" si="658"/>
        <v>35.644300708916028</v>
      </c>
      <c r="CX296" s="151">
        <f t="shared" si="659"/>
        <v>0.17398764704711278</v>
      </c>
      <c r="CY296" s="150">
        <f t="shared" si="660"/>
        <v>44.2818622682179</v>
      </c>
      <c r="CZ296" s="148">
        <f t="shared" si="713"/>
        <v>40.01875449098025</v>
      </c>
      <c r="DA296" s="158">
        <f t="shared" si="661"/>
        <v>-5.184196840607249E-2</v>
      </c>
      <c r="DB296" s="159">
        <f t="shared" si="662"/>
        <v>37.944103485008483</v>
      </c>
      <c r="DC296" s="151">
        <f t="shared" si="663"/>
        <v>0.13621678599236275</v>
      </c>
      <c r="DD296" s="150">
        <f t="shared" si="664"/>
        <v>45.469980607159016</v>
      </c>
      <c r="DE296" s="148">
        <f t="shared" si="714"/>
        <v>42.318319704630014</v>
      </c>
      <c r="DF296" s="158">
        <f t="shared" si="665"/>
        <v>-4.867510422142228E-2</v>
      </c>
      <c r="DG296" s="159">
        <f t="shared" si="666"/>
        <v>40.258471082531678</v>
      </c>
      <c r="DH296" s="151">
        <f t="shared" si="667"/>
        <v>9.8445924937612728E-2</v>
      </c>
      <c r="DI296" s="150">
        <f t="shared" si="668"/>
        <v>46.484385829757912</v>
      </c>
      <c r="DJ296" s="148">
        <f t="shared" si="715"/>
        <v>44.617884918279785</v>
      </c>
      <c r="DK296" s="158">
        <f t="shared" si="669"/>
        <v>-4.5508240036772056E-2</v>
      </c>
      <c r="DL296" s="159">
        <f t="shared" si="670"/>
        <v>42.587403501485639</v>
      </c>
      <c r="DM296" s="151">
        <f t="shared" si="671"/>
        <v>6.0675063882862701E-2</v>
      </c>
      <c r="DN296" s="150">
        <f t="shared" si="672"/>
        <v>47.32507793601463</v>
      </c>
      <c r="DO296" s="81"/>
      <c r="DP296" s="80">
        <f t="shared" si="673"/>
        <v>0</v>
      </c>
      <c r="DQ296" s="36"/>
      <c r="DR296">
        <v>62.12</v>
      </c>
      <c r="DS296" s="135">
        <f t="shared" si="716"/>
        <v>52657</v>
      </c>
      <c r="DT296" s="108">
        <f t="shared" si="539"/>
        <v>-21.37824053746311</v>
      </c>
      <c r="DU296" s="158">
        <f t="shared" si="717"/>
        <v>0</v>
      </c>
      <c r="DV296" s="159">
        <f t="shared" si="718"/>
        <v>-21.37824053746311</v>
      </c>
      <c r="DW296" s="149"/>
      <c r="DX296" s="150"/>
      <c r="DY296" s="24">
        <f t="shared" si="542"/>
        <v>-7.6105771450557285</v>
      </c>
      <c r="DZ296" s="158">
        <f t="shared" si="719"/>
        <v>0</v>
      </c>
      <c r="EA296" s="159">
        <f t="shared" si="720"/>
        <v>-7.6105771450557285</v>
      </c>
      <c r="EB296" s="151"/>
      <c r="EC296" s="150"/>
      <c r="ED296" s="24">
        <f t="shared" si="545"/>
        <v>6.1570862473516561</v>
      </c>
      <c r="EE296" s="158">
        <f t="shared" si="721"/>
        <v>0</v>
      </c>
      <c r="EF296" s="159">
        <f t="shared" si="722"/>
        <v>6.1570862473516561</v>
      </c>
      <c r="EG296" s="151"/>
      <c r="EH296" s="150"/>
      <c r="EI296" s="24">
        <f t="shared" si="548"/>
        <v>19.924749639759039</v>
      </c>
      <c r="EJ296" s="158">
        <f t="shared" si="723"/>
        <v>0</v>
      </c>
      <c r="EK296" s="159">
        <f t="shared" si="724"/>
        <v>19.924749639759039</v>
      </c>
      <c r="EL296" s="151"/>
      <c r="EM296" s="150"/>
      <c r="EN296" s="24">
        <f t="shared" si="551"/>
        <v>33.692413032166428</v>
      </c>
      <c r="EO296" s="158">
        <f t="shared" si="725"/>
        <v>0</v>
      </c>
      <c r="EP296" s="159">
        <f t="shared" si="726"/>
        <v>33.692413032166428</v>
      </c>
      <c r="EQ296" s="151"/>
      <c r="ER296" s="150"/>
      <c r="ES296" s="81"/>
      <c r="ET296" s="80"/>
      <c r="EU296" s="67"/>
      <c r="EV296" s="37"/>
    </row>
    <row r="297" spans="1:152" ht="16" thickBot="1">
      <c r="A297">
        <f t="shared" si="610"/>
        <v>2044</v>
      </c>
      <c r="B297" s="13">
        <v>52688</v>
      </c>
      <c r="C297" s="20">
        <f t="shared" si="608"/>
        <v>3.9692425767525736</v>
      </c>
      <c r="D297" s="147">
        <f t="shared" si="675"/>
        <v>23.437252049597905</v>
      </c>
      <c r="E297" s="160">
        <f t="shared" si="611"/>
        <v>-0.16705669553142011</v>
      </c>
      <c r="F297" s="161">
        <f t="shared" si="612"/>
        <v>19.521902169855075</v>
      </c>
      <c r="G297" s="149">
        <f t="shared" si="613"/>
        <v>0.35633548343938332</v>
      </c>
      <c r="H297" s="82">
        <f t="shared" si="614"/>
        <v>31.788776589182053</v>
      </c>
      <c r="I297" s="148">
        <f t="shared" si="676"/>
        <v>30.580881648084102</v>
      </c>
      <c r="J297" s="160">
        <f t="shared" si="615"/>
        <v>-0.18350928056831073</v>
      </c>
      <c r="K297" s="161">
        <f t="shared" si="616"/>
        <v>24.969006057699531</v>
      </c>
      <c r="L297" s="151">
        <f t="shared" si="617"/>
        <v>0.32708962301542877</v>
      </c>
      <c r="M297" s="150">
        <f t="shared" si="618"/>
        <v>40.583570697835377</v>
      </c>
      <c r="N297" s="148">
        <f t="shared" si="570"/>
        <v>37.724511246570302</v>
      </c>
      <c r="O297" s="160">
        <f t="shared" si="619"/>
        <v>-0.19996186560520141</v>
      </c>
      <c r="P297" s="161">
        <f t="shared" si="620"/>
        <v>30.181047598661703</v>
      </c>
      <c r="Q297" s="151">
        <f t="shared" si="621"/>
        <v>0.29784376259147421</v>
      </c>
      <c r="R297" s="150">
        <f t="shared" si="622"/>
        <v>48.960521618173189</v>
      </c>
      <c r="S297" s="148">
        <f t="shared" si="575"/>
        <v>44.868140845056509</v>
      </c>
      <c r="T297" s="160">
        <f t="shared" si="623"/>
        <v>-0.21641445064209208</v>
      </c>
      <c r="U297" s="161">
        <f t="shared" si="624"/>
        <v>35.158026792741595</v>
      </c>
      <c r="V297" s="151">
        <f t="shared" si="625"/>
        <v>0.26859790216751966</v>
      </c>
      <c r="W297" s="150">
        <f t="shared" si="626"/>
        <v>56.919629350195486</v>
      </c>
      <c r="X297" s="148">
        <f t="shared" si="580"/>
        <v>52.011770443542702</v>
      </c>
      <c r="Y297" s="160">
        <f t="shared" si="627"/>
        <v>-0.2328670356789827</v>
      </c>
      <c r="Z297" s="161">
        <f t="shared" si="628"/>
        <v>39.899943639939188</v>
      </c>
      <c r="AA297" s="151">
        <f t="shared" si="629"/>
        <v>0.23935204174356514</v>
      </c>
      <c r="AB297" s="150">
        <f t="shared" si="630"/>
        <v>64.460893893902252</v>
      </c>
      <c r="AC297" s="144" t="e">
        <v>#REF!</v>
      </c>
      <c r="AD297" s="80" t="e">
        <f t="shared" si="678"/>
        <v>#REF!</v>
      </c>
      <c r="AE297" s="161"/>
      <c r="AF297" s="176"/>
      <c r="AG297" s="135">
        <f t="shared" si="631"/>
        <v>52688</v>
      </c>
      <c r="AH297" s="108">
        <f t="shared" si="679"/>
        <v>31.027133395290225</v>
      </c>
      <c r="AI297" s="158">
        <f t="shared" si="680"/>
        <v>-0.10175324215979011</v>
      </c>
      <c r="AJ297" s="159">
        <f t="shared" si="681"/>
        <v>27.870021977395147</v>
      </c>
      <c r="AK297" s="143">
        <f t="shared" si="682"/>
        <v>0.21375921953485727</v>
      </c>
      <c r="AL297" s="142">
        <f t="shared" si="683"/>
        <v>37.659469214271368</v>
      </c>
      <c r="AM297" s="24">
        <f t="shared" si="684"/>
        <v>32.943470407203016</v>
      </c>
      <c r="AN297" s="158">
        <f t="shared" si="685"/>
        <v>-0.1155928256231603</v>
      </c>
      <c r="AO297" s="159">
        <f t="shared" si="686"/>
        <v>29.135441577001455</v>
      </c>
      <c r="AP297" s="143">
        <f t="shared" si="687"/>
        <v>0.19090303324556052</v>
      </c>
      <c r="AQ297" s="142">
        <f t="shared" si="688"/>
        <v>39.232478833573431</v>
      </c>
      <c r="AR297" s="24">
        <f t="shared" si="689"/>
        <v>34.85980741911581</v>
      </c>
      <c r="AS297" s="158">
        <f t="shared" si="690"/>
        <v>-0.12943240908653053</v>
      </c>
      <c r="AT297" s="159">
        <f t="shared" si="691"/>
        <v>30.347818564567142</v>
      </c>
      <c r="AU297" s="143">
        <f t="shared" si="692"/>
        <v>0.16804684695626371</v>
      </c>
      <c r="AV297" s="142">
        <f t="shared" si="693"/>
        <v>40.717888141400792</v>
      </c>
      <c r="AW297" s="24">
        <f t="shared" si="694"/>
        <v>36.776144431028598</v>
      </c>
      <c r="AX297" s="158">
        <f t="shared" si="695"/>
        <v>-0.1432719925499007</v>
      </c>
      <c r="AY297" s="159">
        <f t="shared" si="696"/>
        <v>31.507152940092197</v>
      </c>
      <c r="AZ297" s="143">
        <f t="shared" si="697"/>
        <v>0.14519066066696701</v>
      </c>
      <c r="BA297" s="142">
        <f t="shared" si="698"/>
        <v>42.115697137753443</v>
      </c>
      <c r="BB297" s="24">
        <f t="shared" si="677"/>
        <v>38.692481442941393</v>
      </c>
      <c r="BC297" s="158">
        <f t="shared" si="699"/>
        <v>-0.15711157601327097</v>
      </c>
      <c r="BD297" s="159">
        <f t="shared" si="700"/>
        <v>32.613444703576633</v>
      </c>
      <c r="BE297" s="143">
        <f t="shared" si="701"/>
        <v>0.1223344743776702</v>
      </c>
      <c r="BF297" s="142">
        <f t="shared" si="702"/>
        <v>43.425905822631385</v>
      </c>
      <c r="BG297" s="155" t="e">
        <v>#REF!</v>
      </c>
      <c r="BH297" s="80" t="e">
        <f t="shared" si="703"/>
        <v>#REF!</v>
      </c>
      <c r="BI297" s="148"/>
      <c r="BJ297" s="156">
        <f t="shared" si="674"/>
        <v>35.905989850000005</v>
      </c>
      <c r="BK297" s="135">
        <f t="shared" si="704"/>
        <v>52688</v>
      </c>
      <c r="BL297" s="147">
        <f t="shared" si="705"/>
        <v>28.629280195319652</v>
      </c>
      <c r="BM297" s="158">
        <f t="shared" si="632"/>
        <v>-0.24110647626844395</v>
      </c>
      <c r="BN297" s="159">
        <f t="shared" si="633"/>
        <v>21.726575329324181</v>
      </c>
      <c r="BO297" s="149">
        <f t="shared" si="634"/>
        <v>0.19473931279082018</v>
      </c>
      <c r="BP297" s="150">
        <f t="shared" si="635"/>
        <v>34.20452654625204</v>
      </c>
      <c r="BQ297" s="148">
        <f t="shared" si="706"/>
        <v>30.78809811746736</v>
      </c>
      <c r="BR297" s="158">
        <f t="shared" si="636"/>
        <v>-0.24351233088520985</v>
      </c>
      <c r="BS297" s="159">
        <f t="shared" si="637"/>
        <v>23.290816581360342</v>
      </c>
      <c r="BT297" s="151">
        <f t="shared" si="638"/>
        <v>0.17451560710792619</v>
      </c>
      <c r="BU297" s="150">
        <f t="shared" si="639"/>
        <v>36.161101752135572</v>
      </c>
      <c r="BV297" s="148">
        <f t="shared" si="707"/>
        <v>32.946916039615076</v>
      </c>
      <c r="BW297" s="158">
        <f t="shared" si="640"/>
        <v>-0.24591818550197572</v>
      </c>
      <c r="BX297" s="159">
        <f t="shared" si="641"/>
        <v>24.844670229266995</v>
      </c>
      <c r="BY297" s="151">
        <f t="shared" si="642"/>
        <v>0.15429190142503213</v>
      </c>
      <c r="BZ297" s="150">
        <f t="shared" si="643"/>
        <v>38.030358361458177</v>
      </c>
      <c r="CA297" s="148">
        <f t="shared" si="708"/>
        <v>35.10573396176278</v>
      </c>
      <c r="CB297" s="158">
        <f t="shared" si="644"/>
        <v>-0.2483240401187416</v>
      </c>
      <c r="CC297" s="159">
        <f t="shared" si="645"/>
        <v>26.388136273044129</v>
      </c>
      <c r="CD297" s="151">
        <f t="shared" si="646"/>
        <v>0.13406819574213819</v>
      </c>
      <c r="CE297" s="150">
        <f t="shared" si="647"/>
        <v>39.812296374219819</v>
      </c>
      <c r="CF297" s="148">
        <f t="shared" si="709"/>
        <v>37.264551883910499</v>
      </c>
      <c r="CG297" s="158">
        <f t="shared" si="648"/>
        <v>-0.2507298947355075</v>
      </c>
      <c r="CH297" s="159">
        <f t="shared" si="649"/>
        <v>27.921214712691764</v>
      </c>
      <c r="CI297" s="151">
        <f t="shared" si="650"/>
        <v>0.11384449005924413</v>
      </c>
      <c r="CJ297" s="150">
        <f t="shared" si="651"/>
        <v>41.506915790420535</v>
      </c>
      <c r="CK297" s="36"/>
      <c r="CL297" s="82">
        <f t="shared" si="652"/>
        <v>0</v>
      </c>
      <c r="CM297" s="36"/>
      <c r="CN297" s="37">
        <v>54.74</v>
      </c>
      <c r="CO297" s="135">
        <f t="shared" si="710"/>
        <v>52688</v>
      </c>
      <c r="CP297" s="147">
        <f t="shared" si="711"/>
        <v>32.036563009841451</v>
      </c>
      <c r="CQ297" s="158">
        <f t="shared" si="653"/>
        <v>-6.2834705714234149E-2</v>
      </c>
      <c r="CR297" s="159">
        <f t="shared" si="654"/>
        <v>30.023555001022547</v>
      </c>
      <c r="CS297" s="149">
        <f t="shared" si="655"/>
        <v>0.26732602505933611</v>
      </c>
      <c r="CT297" s="150">
        <f t="shared" si="656"/>
        <v>40.600770055825329</v>
      </c>
      <c r="CU297" s="148">
        <f t="shared" si="712"/>
        <v>34.116488130725834</v>
      </c>
      <c r="CV297" s="158">
        <f t="shared" si="657"/>
        <v>-5.9970320597871787E-2</v>
      </c>
      <c r="CW297" s="159">
        <f t="shared" si="658"/>
        <v>32.07051139985272</v>
      </c>
      <c r="CX297" s="151">
        <f t="shared" si="659"/>
        <v>0.23316280051632765</v>
      </c>
      <c r="CY297" s="150">
        <f t="shared" si="660"/>
        <v>42.071184047067916</v>
      </c>
      <c r="CZ297" s="148">
        <f t="shared" si="713"/>
        <v>36.19641325161021</v>
      </c>
      <c r="DA297" s="158">
        <f t="shared" si="661"/>
        <v>-5.7105935481509433E-2</v>
      </c>
      <c r="DB297" s="159">
        <f t="shared" si="662"/>
        <v>34.129383211801702</v>
      </c>
      <c r="DC297" s="151">
        <f t="shared" si="663"/>
        <v>0.1989995759733193</v>
      </c>
      <c r="DD297" s="150">
        <f t="shared" si="664"/>
        <v>43.399484140435682</v>
      </c>
      <c r="DE297" s="148">
        <f t="shared" si="714"/>
        <v>38.276338372494585</v>
      </c>
      <c r="DF297" s="158">
        <f t="shared" si="665"/>
        <v>-5.4241550365147086E-2</v>
      </c>
      <c r="DG297" s="159">
        <f t="shared" si="666"/>
        <v>36.200170436869506</v>
      </c>
      <c r="DH297" s="151">
        <f t="shared" si="667"/>
        <v>0.16483635143031106</v>
      </c>
      <c r="DI297" s="150">
        <f t="shared" si="668"/>
        <v>44.585670335928604</v>
      </c>
      <c r="DJ297" s="148">
        <f t="shared" si="715"/>
        <v>40.356263493378968</v>
      </c>
      <c r="DK297" s="158">
        <f t="shared" si="669"/>
        <v>-5.1377165248784724E-2</v>
      </c>
      <c r="DL297" s="159">
        <f t="shared" si="670"/>
        <v>38.282873075056138</v>
      </c>
      <c r="DM297" s="151">
        <f t="shared" si="671"/>
        <v>0.13067312688730259</v>
      </c>
      <c r="DN297" s="150">
        <f t="shared" si="672"/>
        <v>45.629742633546698</v>
      </c>
      <c r="DO297" s="81"/>
      <c r="DP297" s="80">
        <f t="shared" si="673"/>
        <v>0</v>
      </c>
      <c r="DQ297" s="36"/>
      <c r="DR297">
        <v>63.12</v>
      </c>
      <c r="DS297" s="135">
        <f t="shared" si="716"/>
        <v>52688</v>
      </c>
      <c r="DT297" s="108">
        <f t="shared" si="539"/>
        <v>-19.336324654000645</v>
      </c>
      <c r="DU297" s="158">
        <f t="shared" si="717"/>
        <v>0</v>
      </c>
      <c r="DV297" s="159">
        <f t="shared" si="718"/>
        <v>-19.336324654000645</v>
      </c>
      <c r="DW297" s="149"/>
      <c r="DX297" s="150"/>
      <c r="DY297" s="24">
        <f t="shared" si="542"/>
        <v>-6.8836623960344863</v>
      </c>
      <c r="DZ297" s="158">
        <f t="shared" si="719"/>
        <v>0</v>
      </c>
      <c r="EA297" s="159">
        <f t="shared" si="720"/>
        <v>-6.8836623960344863</v>
      </c>
      <c r="EB297" s="151"/>
      <c r="EC297" s="150"/>
      <c r="ED297" s="24">
        <f t="shared" si="545"/>
        <v>5.5689998619316716</v>
      </c>
      <c r="EE297" s="158">
        <f t="shared" si="721"/>
        <v>0</v>
      </c>
      <c r="EF297" s="159">
        <f t="shared" si="722"/>
        <v>5.5689998619316716</v>
      </c>
      <c r="EG297" s="151"/>
      <c r="EH297" s="150"/>
      <c r="EI297" s="24">
        <f t="shared" si="548"/>
        <v>18.02166211989783</v>
      </c>
      <c r="EJ297" s="158">
        <f t="shared" si="723"/>
        <v>0</v>
      </c>
      <c r="EK297" s="159">
        <f t="shared" si="724"/>
        <v>18.02166211989783</v>
      </c>
      <c r="EL297" s="151"/>
      <c r="EM297" s="150"/>
      <c r="EN297" s="24">
        <f t="shared" si="551"/>
        <v>30.474324377863987</v>
      </c>
      <c r="EO297" s="158">
        <f t="shared" si="725"/>
        <v>0</v>
      </c>
      <c r="EP297" s="159">
        <f t="shared" si="726"/>
        <v>30.474324377863987</v>
      </c>
      <c r="EQ297" s="151"/>
      <c r="ER297" s="150"/>
      <c r="ES297" s="81"/>
      <c r="ET297" s="80"/>
      <c r="EU297" s="67"/>
      <c r="EV297" s="37"/>
    </row>
    <row r="298" spans="1:152" ht="16" thickBot="1">
      <c r="A298">
        <f t="shared" si="610"/>
        <v>2044</v>
      </c>
      <c r="B298" s="13">
        <v>52718</v>
      </c>
      <c r="C298" s="20">
        <f t="shared" si="608"/>
        <v>3.941299109012236</v>
      </c>
      <c r="D298" s="147">
        <f t="shared" si="675"/>
        <v>23.272253795168737</v>
      </c>
      <c r="E298" s="160">
        <f t="shared" si="611"/>
        <v>-0.16667668593342672</v>
      </c>
      <c r="F298" s="161">
        <f t="shared" si="612"/>
        <v>19.393311658388399</v>
      </c>
      <c r="G298" s="149">
        <f t="shared" si="613"/>
        <v>0.35701098261703579</v>
      </c>
      <c r="H298" s="82">
        <f t="shared" si="614"/>
        <v>31.580703990294968</v>
      </c>
      <c r="I298" s="148">
        <f t="shared" si="676"/>
        <v>30.365592241281593</v>
      </c>
      <c r="J298" s="160">
        <f t="shared" si="615"/>
        <v>-0.18301344477165765</v>
      </c>
      <c r="K298" s="161">
        <f t="shared" si="616"/>
        <v>24.808280602673129</v>
      </c>
      <c r="L298" s="151">
        <f t="shared" si="617"/>
        <v>0.32797101305046594</v>
      </c>
      <c r="M298" s="150">
        <f t="shared" si="618"/>
        <v>40.32462629053208</v>
      </c>
      <c r="N298" s="148">
        <f t="shared" ref="N298:N317" si="727">$C298*$D$20</f>
        <v>37.458930687394449</v>
      </c>
      <c r="O298" s="160">
        <f t="shared" si="619"/>
        <v>-0.19935020360988859</v>
      </c>
      <c r="P298" s="161">
        <f t="shared" si="620"/>
        <v>29.991485227853659</v>
      </c>
      <c r="Q298" s="151">
        <f t="shared" si="621"/>
        <v>0.29893104348389599</v>
      </c>
      <c r="R298" s="150">
        <f t="shared" si="622"/>
        <v>48.656567925568211</v>
      </c>
      <c r="S298" s="148">
        <f t="shared" ref="S298:S317" si="728">$C298*$E$20</f>
        <v>44.552269133507316</v>
      </c>
      <c r="T298" s="160">
        <f t="shared" si="623"/>
        <v>-0.21568696244811955</v>
      </c>
      <c r="U298" s="161">
        <f t="shared" si="624"/>
        <v>34.942925533930008</v>
      </c>
      <c r="V298" s="151">
        <f t="shared" si="625"/>
        <v>0.26989107391732603</v>
      </c>
      <c r="W298" s="150">
        <f t="shared" si="626"/>
        <v>56.576528895403335</v>
      </c>
      <c r="X298" s="148">
        <f t="shared" ref="X298:X317" si="729">$C298*$F$20</f>
        <v>51.645607579620169</v>
      </c>
      <c r="Y298" s="160">
        <f t="shared" si="627"/>
        <v>-0.23202372128635049</v>
      </c>
      <c r="Z298" s="161">
        <f t="shared" si="628"/>
        <v>39.66260152090215</v>
      </c>
      <c r="AA298" s="151">
        <f t="shared" si="629"/>
        <v>0.24085110435075618</v>
      </c>
      <c r="AB298" s="150">
        <f t="shared" si="630"/>
        <v>64.084509200037473</v>
      </c>
      <c r="AC298" s="144" t="e">
        <v>#REF!</v>
      </c>
      <c r="AD298" s="80" t="e">
        <f t="shared" si="678"/>
        <v>#REF!</v>
      </c>
      <c r="AE298" s="161"/>
      <c r="AF298" s="176"/>
      <c r="AG298" s="135">
        <f t="shared" si="631"/>
        <v>52718</v>
      </c>
      <c r="AH298" s="108">
        <f t="shared" si="679"/>
        <v>30.808702376187384</v>
      </c>
      <c r="AI298" s="158">
        <f t="shared" si="680"/>
        <v>-0.10017575641429204</v>
      </c>
      <c r="AJ298" s="159">
        <f t="shared" si="681"/>
        <v>27.722417311510018</v>
      </c>
      <c r="AK298" s="143">
        <f t="shared" si="682"/>
        <v>0.21636445026042372</v>
      </c>
      <c r="AL298" s="142">
        <f t="shared" si="683"/>
        <v>37.474610329048176</v>
      </c>
      <c r="AM298" s="24">
        <f t="shared" si="684"/>
        <v>32.711548375536317</v>
      </c>
      <c r="AN298" s="158">
        <f t="shared" si="685"/>
        <v>-0.11391790921008017</v>
      </c>
      <c r="AO298" s="159">
        <f t="shared" si="686"/>
        <v>28.985117177570825</v>
      </c>
      <c r="AP298" s="143">
        <f t="shared" si="687"/>
        <v>0.19366917152260354</v>
      </c>
      <c r="AQ298" s="142">
        <f t="shared" si="688"/>
        <v>39.046766848648005</v>
      </c>
      <c r="AR298" s="24">
        <f t="shared" si="689"/>
        <v>34.614394374885237</v>
      </c>
      <c r="AS298" s="158">
        <f t="shared" si="690"/>
        <v>-0.12766006200586821</v>
      </c>
      <c r="AT298" s="159">
        <f t="shared" si="691"/>
        <v>30.195518642691813</v>
      </c>
      <c r="AU298" s="143">
        <f t="shared" si="692"/>
        <v>0.17097389278478348</v>
      </c>
      <c r="AV298" s="142">
        <f t="shared" si="693"/>
        <v>40.532552127547078</v>
      </c>
      <c r="AW298" s="24">
        <f t="shared" si="694"/>
        <v>36.517240374234163</v>
      </c>
      <c r="AX298" s="158">
        <f t="shared" si="695"/>
        <v>-0.14140221480165627</v>
      </c>
      <c r="AY298" s="159">
        <f t="shared" si="696"/>
        <v>31.353621706872989</v>
      </c>
      <c r="AZ298" s="143">
        <f t="shared" si="697"/>
        <v>0.14827861404696341</v>
      </c>
      <c r="BA298" s="142">
        <f t="shared" si="698"/>
        <v>41.931966165745422</v>
      </c>
      <c r="BB298" s="24">
        <f t="shared" si="677"/>
        <v>38.420086373583089</v>
      </c>
      <c r="BC298" s="158">
        <f t="shared" si="699"/>
        <v>-0.15514436759744438</v>
      </c>
      <c r="BD298" s="159">
        <f t="shared" si="700"/>
        <v>32.45942637011435</v>
      </c>
      <c r="BE298" s="143">
        <f t="shared" si="701"/>
        <v>0.12558333530914328</v>
      </c>
      <c r="BF298" s="142">
        <f t="shared" si="702"/>
        <v>43.245008963243023</v>
      </c>
      <c r="BG298" s="155" t="e">
        <v>#REF!</v>
      </c>
      <c r="BH298" s="80" t="e">
        <f t="shared" si="703"/>
        <v>#REF!</v>
      </c>
      <c r="BI298" s="148"/>
      <c r="BJ298" s="156">
        <f t="shared" si="674"/>
        <v>37.678107570000002</v>
      </c>
      <c r="BK298" s="135">
        <f t="shared" si="704"/>
        <v>52718</v>
      </c>
      <c r="BL298" s="147">
        <f t="shared" si="705"/>
        <v>28.427730062744605</v>
      </c>
      <c r="BM298" s="158">
        <f t="shared" si="632"/>
        <v>-0.24088186245919641</v>
      </c>
      <c r="BN298" s="159">
        <f t="shared" si="633"/>
        <v>21.580005499743397</v>
      </c>
      <c r="BO298" s="149">
        <f t="shared" si="634"/>
        <v>0.19662742503953212</v>
      </c>
      <c r="BP298" s="150">
        <f t="shared" si="635"/>
        <v>34.017401424700971</v>
      </c>
      <c r="BQ298" s="148">
        <f t="shared" si="706"/>
        <v>30.571349906720396</v>
      </c>
      <c r="BR298" s="158">
        <f t="shared" si="636"/>
        <v>-0.24327077985946027</v>
      </c>
      <c r="BS298" s="159">
        <f t="shared" si="637"/>
        <v>23.13423377355609</v>
      </c>
      <c r="BT298" s="151">
        <f t="shared" si="638"/>
        <v>0.17654609424464573</v>
      </c>
      <c r="BU298" s="150">
        <f t="shared" si="639"/>
        <v>35.968602328538296</v>
      </c>
      <c r="BV298" s="148">
        <f t="shared" si="707"/>
        <v>32.714969750696184</v>
      </c>
      <c r="BW298" s="158">
        <f t="shared" si="640"/>
        <v>-0.24565969725972411</v>
      </c>
      <c r="BX298" s="159">
        <f t="shared" si="641"/>
        <v>24.678220185879127</v>
      </c>
      <c r="BY298" s="151">
        <f t="shared" si="642"/>
        <v>0.15646476344975929</v>
      </c>
      <c r="BZ298" s="150">
        <f t="shared" si="643"/>
        <v>37.833709754004893</v>
      </c>
      <c r="CA298" s="148">
        <f t="shared" si="708"/>
        <v>34.858589594671976</v>
      </c>
      <c r="CB298" s="158">
        <f t="shared" si="644"/>
        <v>-0.24804861465998798</v>
      </c>
      <c r="CC298" s="159">
        <f t="shared" si="645"/>
        <v>26.21196473671252</v>
      </c>
      <c r="CD298" s="151">
        <f t="shared" si="646"/>
        <v>0.1363834326548729</v>
      </c>
      <c r="CE298" s="150">
        <f t="shared" si="647"/>
        <v>39.612723701100776</v>
      </c>
      <c r="CF298" s="148">
        <f t="shared" si="709"/>
        <v>37.002209438647775</v>
      </c>
      <c r="CG298" s="158">
        <f t="shared" si="648"/>
        <v>-0.25043753206025188</v>
      </c>
      <c r="CH298" s="159">
        <f t="shared" si="649"/>
        <v>27.735467426056267</v>
      </c>
      <c r="CI298" s="151">
        <f t="shared" si="650"/>
        <v>0.11630210185998641</v>
      </c>
      <c r="CJ298" s="150">
        <f t="shared" si="651"/>
        <v>41.305644169825939</v>
      </c>
      <c r="CK298" s="36"/>
      <c r="CL298" s="82">
        <f t="shared" si="652"/>
        <v>0</v>
      </c>
      <c r="CM298" s="36"/>
      <c r="CN298" s="37">
        <v>55.74</v>
      </c>
      <c r="CO298" s="135">
        <f t="shared" si="710"/>
        <v>52718</v>
      </c>
      <c r="CP298" s="147">
        <f t="shared" si="711"/>
        <v>31.811025606252173</v>
      </c>
      <c r="CQ298" s="158">
        <f t="shared" si="653"/>
        <v>-6.3145306310158217E-2</v>
      </c>
      <c r="CR298" s="159">
        <f t="shared" si="654"/>
        <v>29.802308650305093</v>
      </c>
      <c r="CS298" s="149">
        <f t="shared" si="655"/>
        <v>0.27103052618983425</v>
      </c>
      <c r="CT298" s="150">
        <f t="shared" si="656"/>
        <v>40.432784614952993</v>
      </c>
      <c r="CU298" s="148">
        <f t="shared" si="712"/>
        <v>33.876308054285531</v>
      </c>
      <c r="CV298" s="158">
        <f t="shared" si="657"/>
        <v>-6.0301086465015051E-2</v>
      </c>
      <c r="CW298" s="159">
        <f t="shared" si="658"/>
        <v>31.833529873188571</v>
      </c>
      <c r="CX298" s="151">
        <f t="shared" si="659"/>
        <v>0.23710781074760856</v>
      </c>
      <c r="CY298" s="150">
        <f t="shared" si="660"/>
        <v>41.908645293248753</v>
      </c>
      <c r="CZ298" s="148">
        <f t="shared" si="713"/>
        <v>35.941590502318874</v>
      </c>
      <c r="DA298" s="158">
        <f t="shared" si="661"/>
        <v>-5.7456866619871899E-2</v>
      </c>
      <c r="DB298" s="159">
        <f t="shared" si="662"/>
        <v>33.876499330721082</v>
      </c>
      <c r="DC298" s="151">
        <f t="shared" si="663"/>
        <v>0.20318509530538309</v>
      </c>
      <c r="DD298" s="150">
        <f t="shared" si="664"/>
        <v>43.24438599395959</v>
      </c>
      <c r="DE298" s="148">
        <f t="shared" si="714"/>
        <v>38.006872950352225</v>
      </c>
      <c r="DF298" s="158">
        <f t="shared" si="665"/>
        <v>-5.461264677472874E-2</v>
      </c>
      <c r="DG298" s="159">
        <f t="shared" si="666"/>
        <v>35.931217022902644</v>
      </c>
      <c r="DH298" s="151">
        <f t="shared" si="667"/>
        <v>0.16926237986315751</v>
      </c>
      <c r="DI298" s="150">
        <f t="shared" si="668"/>
        <v>44.440006717085517</v>
      </c>
      <c r="DJ298" s="148">
        <f t="shared" si="715"/>
        <v>40.072155398385583</v>
      </c>
      <c r="DK298" s="158">
        <f t="shared" si="669"/>
        <v>-5.1768426929585568E-2</v>
      </c>
      <c r="DL298" s="159">
        <f t="shared" si="670"/>
        <v>37.99768294973326</v>
      </c>
      <c r="DM298" s="151">
        <f t="shared" si="671"/>
        <v>0.13533966442093182</v>
      </c>
      <c r="DN298" s="150">
        <f t="shared" si="672"/>
        <v>45.495507462626513</v>
      </c>
      <c r="DO298" s="81"/>
      <c r="DP298" s="80">
        <f t="shared" si="673"/>
        <v>0</v>
      </c>
      <c r="DQ298" s="36"/>
      <c r="DR298">
        <v>64.12</v>
      </c>
      <c r="DS298" s="135">
        <f t="shared" si="716"/>
        <v>52718</v>
      </c>
      <c r="DT298" s="108">
        <f t="shared" si="539"/>
        <v>-19.20019692843648</v>
      </c>
      <c r="DU298" s="158">
        <f t="shared" si="717"/>
        <v>0</v>
      </c>
      <c r="DV298" s="159">
        <f t="shared" si="718"/>
        <v>-19.20019692843648</v>
      </c>
      <c r="DW298" s="149"/>
      <c r="DX298" s="150"/>
      <c r="DY298" s="24">
        <f t="shared" si="542"/>
        <v>-6.8352014127664047</v>
      </c>
      <c r="DZ298" s="158">
        <f t="shared" si="719"/>
        <v>0</v>
      </c>
      <c r="EA298" s="159">
        <f t="shared" si="720"/>
        <v>-6.8352014127664047</v>
      </c>
      <c r="EB298" s="151"/>
      <c r="EC298" s="150"/>
      <c r="ED298" s="24">
        <f t="shared" si="545"/>
        <v>5.529794102903673</v>
      </c>
      <c r="EE298" s="158">
        <f t="shared" si="721"/>
        <v>0</v>
      </c>
      <c r="EF298" s="159">
        <f t="shared" si="722"/>
        <v>5.529794102903673</v>
      </c>
      <c r="EG298" s="151"/>
      <c r="EH298" s="150"/>
      <c r="EI298" s="24">
        <f t="shared" si="548"/>
        <v>17.89478961857375</v>
      </c>
      <c r="EJ298" s="158">
        <f t="shared" si="723"/>
        <v>0</v>
      </c>
      <c r="EK298" s="159">
        <f t="shared" si="724"/>
        <v>17.89478961857375</v>
      </c>
      <c r="EL298" s="151"/>
      <c r="EM298" s="150"/>
      <c r="EN298" s="24">
        <f t="shared" si="551"/>
        <v>30.259785134243831</v>
      </c>
      <c r="EO298" s="158">
        <f t="shared" si="725"/>
        <v>0</v>
      </c>
      <c r="EP298" s="159">
        <f t="shared" si="726"/>
        <v>30.259785134243831</v>
      </c>
      <c r="EQ298" s="151"/>
      <c r="ER298" s="150"/>
      <c r="ES298" s="81"/>
      <c r="ET298" s="80"/>
      <c r="EU298" s="67"/>
      <c r="EV298" s="37"/>
    </row>
    <row r="299" spans="1:152" ht="16" thickBot="1">
      <c r="A299">
        <f t="shared" si="610"/>
        <v>2044</v>
      </c>
      <c r="B299" s="13">
        <v>52749</v>
      </c>
      <c r="C299" s="20">
        <f t="shared" si="608"/>
        <v>3.9857546258718637</v>
      </c>
      <c r="D299" s="147">
        <f t="shared" si="675"/>
        <v>23.534751018124226</v>
      </c>
      <c r="E299" s="160">
        <f t="shared" si="611"/>
        <v>-0.16728124665750707</v>
      </c>
      <c r="F299" s="161">
        <f t="shared" si="612"/>
        <v>19.59782852803837</v>
      </c>
      <c r="G299" s="149">
        <f t="shared" si="613"/>
        <v>0.35593632483440685</v>
      </c>
      <c r="H299" s="82">
        <f t="shared" si="614"/>
        <v>31.911623801408176</v>
      </c>
      <c r="I299" s="148">
        <f t="shared" si="676"/>
        <v>30.708098115740128</v>
      </c>
      <c r="J299" s="160">
        <f t="shared" si="615"/>
        <v>-0.1838022744481512</v>
      </c>
      <c r="K299" s="161">
        <f t="shared" si="616"/>
        <v>25.063879838090106</v>
      </c>
      <c r="L299" s="151">
        <f t="shared" si="617"/>
        <v>0.32656880163108865</v>
      </c>
      <c r="M299" s="150">
        <f t="shared" si="618"/>
        <v>40.736404917767274</v>
      </c>
      <c r="N299" s="148">
        <f t="shared" si="727"/>
        <v>37.881445213356031</v>
      </c>
      <c r="O299" s="160">
        <f t="shared" si="619"/>
        <v>-0.20032330223879533</v>
      </c>
      <c r="P299" s="161">
        <f t="shared" si="620"/>
        <v>30.292909014638543</v>
      </c>
      <c r="Q299" s="151">
        <f t="shared" si="621"/>
        <v>0.29720127842777044</v>
      </c>
      <c r="R299" s="150">
        <f t="shared" si="622"/>
        <v>49.139859159456989</v>
      </c>
      <c r="S299" s="148">
        <f t="shared" si="728"/>
        <v>45.054792310971933</v>
      </c>
      <c r="T299" s="160">
        <f t="shared" si="623"/>
        <v>-0.21684433002943942</v>
      </c>
      <c r="U299" s="161">
        <f t="shared" si="624"/>
        <v>35.284916057683688</v>
      </c>
      <c r="V299" s="151">
        <f t="shared" si="625"/>
        <v>0.26783375522445224</v>
      </c>
      <c r="W299" s="150">
        <f t="shared" si="626"/>
        <v>57.121986526477329</v>
      </c>
      <c r="X299" s="148">
        <f t="shared" si="729"/>
        <v>52.228139408587829</v>
      </c>
      <c r="Y299" s="160">
        <f t="shared" si="627"/>
        <v>-0.23336535782008355</v>
      </c>
      <c r="Z299" s="161">
        <f t="shared" si="628"/>
        <v>40.03990096722552</v>
      </c>
      <c r="AA299" s="151">
        <f t="shared" si="629"/>
        <v>0.23846623202113409</v>
      </c>
      <c r="AB299" s="150">
        <f t="shared" si="630"/>
        <v>64.682787018828279</v>
      </c>
      <c r="AC299" s="144" t="e">
        <v>#REF!</v>
      </c>
      <c r="AD299" s="80" t="e">
        <f t="shared" si="678"/>
        <v>#REF!</v>
      </c>
      <c r="AE299" s="161"/>
      <c r="AF299" s="176"/>
      <c r="AG299" s="135">
        <f t="shared" si="631"/>
        <v>52749</v>
      </c>
      <c r="AH299" s="108">
        <f t="shared" si="679"/>
        <v>31.156206270214629</v>
      </c>
      <c r="AI299" s="158">
        <f t="shared" si="680"/>
        <v>-0.10268539282758439</v>
      </c>
      <c r="AJ299" s="159">
        <f t="shared" si="681"/>
        <v>27.956918990340391</v>
      </c>
      <c r="AK299" s="143">
        <f t="shared" si="682"/>
        <v>0.21221976501520434</v>
      </c>
      <c r="AL299" s="142">
        <f t="shared" si="683"/>
        <v>37.768169043644811</v>
      </c>
      <c r="AM299" s="24">
        <f t="shared" si="684"/>
        <v>33.080515244096979</v>
      </c>
      <c r="AN299" s="158">
        <f t="shared" si="685"/>
        <v>-0.11658254895816224</v>
      </c>
      <c r="AO299" s="159">
        <f t="shared" si="686"/>
        <v>29.223904456090811</v>
      </c>
      <c r="AP299" s="143">
        <f t="shared" si="687"/>
        <v>0.18926849699094411</v>
      </c>
      <c r="AQ299" s="142">
        <f t="shared" si="688"/>
        <v>39.341614644033228</v>
      </c>
      <c r="AR299" s="24">
        <f t="shared" si="689"/>
        <v>35.004824217979326</v>
      </c>
      <c r="AS299" s="158">
        <f t="shared" si="690"/>
        <v>-0.13047970508874002</v>
      </c>
      <c r="AT299" s="159">
        <f t="shared" si="691"/>
        <v>30.437405077334198</v>
      </c>
      <c r="AU299" s="143">
        <f t="shared" si="692"/>
        <v>0.16631722896668388</v>
      </c>
      <c r="AV299" s="142">
        <f t="shared" si="693"/>
        <v>40.826729582379514</v>
      </c>
      <c r="AW299" s="24">
        <f t="shared" si="694"/>
        <v>36.929133191861673</v>
      </c>
      <c r="AX299" s="158">
        <f t="shared" si="695"/>
        <v>-0.14437686121931786</v>
      </c>
      <c r="AY299" s="159">
        <f t="shared" si="696"/>
        <v>31.597420854070553</v>
      </c>
      <c r="AZ299" s="143">
        <f t="shared" si="697"/>
        <v>0.14336596094242365</v>
      </c>
      <c r="BA299" s="142">
        <f t="shared" si="698"/>
        <v>42.223513858683674</v>
      </c>
      <c r="BB299" s="24">
        <f t="shared" si="677"/>
        <v>38.853442165744021</v>
      </c>
      <c r="BC299" s="158">
        <f t="shared" si="699"/>
        <v>-0.15827401734989566</v>
      </c>
      <c r="BD299" s="159">
        <f t="shared" si="700"/>
        <v>32.703951786299882</v>
      </c>
      <c r="BE299" s="143">
        <f t="shared" si="701"/>
        <v>0.12041469291816348</v>
      </c>
      <c r="BF299" s="142">
        <f t="shared" si="702"/>
        <v>43.531967472945716</v>
      </c>
      <c r="BG299" s="155" t="e">
        <v>#REF!</v>
      </c>
      <c r="BH299" s="80" t="e">
        <f t="shared" si="703"/>
        <v>#REF!</v>
      </c>
      <c r="BI299" s="148"/>
      <c r="BJ299" s="156">
        <f t="shared" si="674"/>
        <v>58.139885430000007</v>
      </c>
      <c r="BK299" s="135">
        <f t="shared" si="704"/>
        <v>52749</v>
      </c>
      <c r="BL299" s="147">
        <f t="shared" si="705"/>
        <v>28.748378000932178</v>
      </c>
      <c r="BM299" s="158">
        <f t="shared" si="632"/>
        <v>-0.24123920261027204</v>
      </c>
      <c r="BN299" s="159">
        <f t="shared" si="633"/>
        <v>21.813142215648611</v>
      </c>
      <c r="BO299" s="149">
        <f t="shared" si="634"/>
        <v>0.19362361009839946</v>
      </c>
      <c r="BP299" s="150">
        <f t="shared" si="635"/>
        <v>34.314742733946076</v>
      </c>
      <c r="BQ299" s="148">
        <f t="shared" si="706"/>
        <v>30.916176605636021</v>
      </c>
      <c r="BR299" s="158">
        <f t="shared" si="636"/>
        <v>-0.24365506558224367</v>
      </c>
      <c r="BS299" s="159">
        <f t="shared" si="637"/>
        <v>23.383293567237548</v>
      </c>
      <c r="BT299" s="151">
        <f t="shared" si="638"/>
        <v>0.17331577379986463</v>
      </c>
      <c r="BU299" s="150">
        <f t="shared" si="639"/>
        <v>36.274437676975104</v>
      </c>
      <c r="BV299" s="148">
        <f t="shared" si="707"/>
        <v>33.083975210339865</v>
      </c>
      <c r="BW299" s="158">
        <f t="shared" si="640"/>
        <v>-0.24607092855421531</v>
      </c>
      <c r="BX299" s="159">
        <f t="shared" si="641"/>
        <v>24.942970710066895</v>
      </c>
      <c r="BY299" s="151">
        <f t="shared" si="642"/>
        <v>0.15300793750132985</v>
      </c>
      <c r="BZ299" s="150">
        <f t="shared" si="643"/>
        <v>38.146086021619091</v>
      </c>
      <c r="CA299" s="148">
        <f t="shared" si="708"/>
        <v>35.251773815043705</v>
      </c>
      <c r="CB299" s="158">
        <f t="shared" si="644"/>
        <v>-0.24848679152618694</v>
      </c>
      <c r="CC299" s="159">
        <f t="shared" si="645"/>
        <v>26.492173644136646</v>
      </c>
      <c r="CD299" s="151">
        <f t="shared" si="646"/>
        <v>0.13270010120279502</v>
      </c>
      <c r="CE299" s="150">
        <f t="shared" si="647"/>
        <v>39.929687767878043</v>
      </c>
      <c r="CF299" s="148">
        <f t="shared" si="709"/>
        <v>37.41957241974756</v>
      </c>
      <c r="CG299" s="158">
        <f t="shared" si="648"/>
        <v>-0.25090265449815857</v>
      </c>
      <c r="CH299" s="159">
        <f t="shared" si="649"/>
        <v>28.030902369446817</v>
      </c>
      <c r="CI299" s="151">
        <f t="shared" si="650"/>
        <v>0.11239226490426013</v>
      </c>
      <c r="CJ299" s="150">
        <f t="shared" si="651"/>
        <v>41.625242915751976</v>
      </c>
      <c r="CK299" s="36"/>
      <c r="CL299" s="82">
        <f t="shared" si="652"/>
        <v>0</v>
      </c>
      <c r="CM299" s="36"/>
      <c r="CN299" s="37">
        <v>56.74</v>
      </c>
      <c r="CO299" s="135">
        <f t="shared" si="710"/>
        <v>52749</v>
      </c>
      <c r="CP299" s="147">
        <f t="shared" si="711"/>
        <v>32.169835111962385</v>
      </c>
      <c r="CQ299" s="158">
        <f t="shared" si="653"/>
        <v>-6.2651168998460835E-2</v>
      </c>
      <c r="CR299" s="159">
        <f t="shared" si="654"/>
        <v>30.154357335710213</v>
      </c>
      <c r="CS299" s="149">
        <f t="shared" si="655"/>
        <v>0.26513700166404186</v>
      </c>
      <c r="CT299" s="150">
        <f t="shared" si="656"/>
        <v>40.699248737574713</v>
      </c>
      <c r="CU299" s="148">
        <f t="shared" si="712"/>
        <v>34.25841272134965</v>
      </c>
      <c r="CV299" s="158">
        <f t="shared" si="657"/>
        <v>-5.9774868040014403E-2</v>
      </c>
      <c r="CW299" s="159">
        <f t="shared" si="658"/>
        <v>32.210620621670621</v>
      </c>
      <c r="CX299" s="151">
        <f t="shared" si="659"/>
        <v>0.2308316581069344</v>
      </c>
      <c r="CY299" s="150">
        <f t="shared" si="660"/>
        <v>42.16633893393049</v>
      </c>
      <c r="CZ299" s="148">
        <f t="shared" si="713"/>
        <v>36.346990330736901</v>
      </c>
      <c r="DA299" s="158">
        <f t="shared" si="661"/>
        <v>-5.6898567081567993E-2</v>
      </c>
      <c r="DB299" s="159">
        <f t="shared" si="662"/>
        <v>34.278898663190361</v>
      </c>
      <c r="DC299" s="151">
        <f t="shared" si="663"/>
        <v>0.19652631454982727</v>
      </c>
      <c r="DD299" s="150">
        <f t="shared" si="664"/>
        <v>43.49013038541483</v>
      </c>
      <c r="DE299" s="148">
        <f t="shared" si="714"/>
        <v>38.435567940124152</v>
      </c>
      <c r="DF299" s="158">
        <f t="shared" si="665"/>
        <v>-5.4022266123121575E-2</v>
      </c>
      <c r="DG299" s="159">
        <f t="shared" si="666"/>
        <v>36.359191460269443</v>
      </c>
      <c r="DH299" s="151">
        <f t="shared" si="667"/>
        <v>0.16222097099272004</v>
      </c>
      <c r="DI299" s="150">
        <f t="shared" si="668"/>
        <v>44.670623092027753</v>
      </c>
      <c r="DJ299" s="148">
        <f t="shared" si="715"/>
        <v>40.524145549511417</v>
      </c>
      <c r="DK299" s="158">
        <f t="shared" si="669"/>
        <v>-5.1145965164675143E-2</v>
      </c>
      <c r="DL299" s="159">
        <f t="shared" si="670"/>
        <v>38.451499012907881</v>
      </c>
      <c r="DM299" s="151">
        <f t="shared" si="671"/>
        <v>0.12791562743561258</v>
      </c>
      <c r="DN299" s="150">
        <f t="shared" si="672"/>
        <v>45.707817053769254</v>
      </c>
      <c r="DO299" s="81"/>
      <c r="DP299" s="80">
        <f t="shared" si="673"/>
        <v>0</v>
      </c>
      <c r="DQ299" s="36"/>
      <c r="DR299">
        <v>65.12</v>
      </c>
      <c r="DS299" s="135">
        <f t="shared" si="716"/>
        <v>52749</v>
      </c>
      <c r="DT299" s="108">
        <f t="shared" si="539"/>
        <v>-19.416763764561281</v>
      </c>
      <c r="DU299" s="158">
        <f t="shared" si="717"/>
        <v>0</v>
      </c>
      <c r="DV299" s="159">
        <f t="shared" si="718"/>
        <v>-19.416763764561281</v>
      </c>
      <c r="DW299" s="149"/>
      <c r="DX299" s="150"/>
      <c r="DY299" s="24">
        <f t="shared" si="542"/>
        <v>-6.9122984316019886</v>
      </c>
      <c r="DZ299" s="158">
        <f t="shared" si="719"/>
        <v>0</v>
      </c>
      <c r="EA299" s="159">
        <f t="shared" si="720"/>
        <v>-6.9122984316019886</v>
      </c>
      <c r="EB299" s="151"/>
      <c r="EC299" s="150"/>
      <c r="ED299" s="24">
        <f t="shared" si="545"/>
        <v>5.5921669013573068</v>
      </c>
      <c r="EE299" s="158">
        <f t="shared" si="721"/>
        <v>0</v>
      </c>
      <c r="EF299" s="159">
        <f t="shared" si="722"/>
        <v>5.5921669013573068</v>
      </c>
      <c r="EG299" s="151"/>
      <c r="EH299" s="150"/>
      <c r="EI299" s="24">
        <f t="shared" si="548"/>
        <v>18.096632234316601</v>
      </c>
      <c r="EJ299" s="158">
        <f t="shared" si="723"/>
        <v>0</v>
      </c>
      <c r="EK299" s="159">
        <f t="shared" si="724"/>
        <v>18.096632234316601</v>
      </c>
      <c r="EL299" s="151"/>
      <c r="EM299" s="150"/>
      <c r="EN299" s="24">
        <f t="shared" si="551"/>
        <v>30.601097567275897</v>
      </c>
      <c r="EO299" s="158">
        <f t="shared" si="725"/>
        <v>0</v>
      </c>
      <c r="EP299" s="159">
        <f t="shared" si="726"/>
        <v>30.601097567275897</v>
      </c>
      <c r="EQ299" s="151"/>
      <c r="ER299" s="150"/>
      <c r="ES299" s="81"/>
      <c r="ET299" s="80"/>
      <c r="EU299" s="67"/>
      <c r="EV299" s="37"/>
    </row>
    <row r="300" spans="1:152" ht="16" thickBot="1">
      <c r="A300">
        <f t="shared" si="610"/>
        <v>2044</v>
      </c>
      <c r="B300" s="13">
        <v>52779</v>
      </c>
      <c r="C300" s="20">
        <f t="shared" si="608"/>
        <v>4.0365609308542973</v>
      </c>
      <c r="D300" s="147">
        <f t="shared" si="675"/>
        <v>23.834747844359086</v>
      </c>
      <c r="E300" s="160">
        <f t="shared" si="611"/>
        <v>-0.16797217319931326</v>
      </c>
      <c r="F300" s="161">
        <f t="shared" si="612"/>
        <v>19.831173451284442</v>
      </c>
      <c r="G300" s="149">
        <f t="shared" si="613"/>
        <v>0.35470814451140226</v>
      </c>
      <c r="H300" s="82">
        <f t="shared" si="614"/>
        <v>32.289127027128842</v>
      </c>
      <c r="I300" s="148">
        <f t="shared" si="676"/>
        <v>31.099533400835611</v>
      </c>
      <c r="J300" s="160">
        <f t="shared" si="615"/>
        <v>-0.18470379407842957</v>
      </c>
      <c r="K300" s="161">
        <f t="shared" si="616"/>
        <v>25.355331587632431</v>
      </c>
      <c r="L300" s="151">
        <f t="shared" si="617"/>
        <v>0.32496627429465741</v>
      </c>
      <c r="M300" s="150">
        <f t="shared" si="618"/>
        <v>41.205832902407423</v>
      </c>
      <c r="N300" s="148">
        <f t="shared" si="727"/>
        <v>38.364318957312136</v>
      </c>
      <c r="O300" s="160">
        <f t="shared" si="619"/>
        <v>-0.20143541495754591</v>
      </c>
      <c r="P300" s="161">
        <f t="shared" si="620"/>
        <v>30.636386448582321</v>
      </c>
      <c r="Q300" s="151">
        <f t="shared" si="621"/>
        <v>0.29522440407791262</v>
      </c>
      <c r="R300" s="150">
        <f t="shared" si="622"/>
        <v>49.690402159339577</v>
      </c>
      <c r="S300" s="148">
        <f t="shared" si="728"/>
        <v>45.629104513788661</v>
      </c>
      <c r="T300" s="160">
        <f t="shared" si="623"/>
        <v>-0.21816703583666222</v>
      </c>
      <c r="U300" s="161">
        <f t="shared" si="624"/>
        <v>35.674338034134124</v>
      </c>
      <c r="V300" s="151">
        <f t="shared" si="625"/>
        <v>0.26548253386116782</v>
      </c>
      <c r="W300" s="150">
        <f t="shared" si="626"/>
        <v>57.742834797925319</v>
      </c>
      <c r="X300" s="148">
        <f t="shared" si="729"/>
        <v>52.893890070265186</v>
      </c>
      <c r="Y300" s="160">
        <f t="shared" si="627"/>
        <v>-0.23489865671577853</v>
      </c>
      <c r="Z300" s="161">
        <f t="shared" si="628"/>
        <v>40.469186344287841</v>
      </c>
      <c r="AA300" s="151">
        <f t="shared" si="629"/>
        <v>0.23574066364442298</v>
      </c>
      <c r="AB300" s="150">
        <f t="shared" si="630"/>
        <v>65.363130818164663</v>
      </c>
      <c r="AC300" s="144" t="e">
        <v>#REF!</v>
      </c>
      <c r="AD300" s="80" t="e">
        <f t="shared" si="678"/>
        <v>#REF!</v>
      </c>
      <c r="AE300" s="161"/>
      <c r="AF300" s="176"/>
      <c r="AG300" s="135">
        <f t="shared" si="631"/>
        <v>52779</v>
      </c>
      <c r="AH300" s="108">
        <f t="shared" si="679"/>
        <v>31.553353577674347</v>
      </c>
      <c r="AI300" s="158">
        <f t="shared" si="680"/>
        <v>-0.10555354872849</v>
      </c>
      <c r="AJ300" s="159">
        <f t="shared" si="681"/>
        <v>28.222785133266022</v>
      </c>
      <c r="AK300" s="143">
        <f t="shared" si="682"/>
        <v>0.20748298187781067</v>
      </c>
      <c r="AL300" s="142">
        <f t="shared" si="683"/>
        <v>38.100137466215109</v>
      </c>
      <c r="AM300" s="24">
        <f t="shared" si="684"/>
        <v>33.502191665309184</v>
      </c>
      <c r="AN300" s="158">
        <f t="shared" si="685"/>
        <v>-0.11962785152739901</v>
      </c>
      <c r="AO300" s="159">
        <f t="shared" si="686"/>
        <v>29.494396454929113</v>
      </c>
      <c r="AP300" s="143">
        <f t="shared" si="687"/>
        <v>0.18423915466904739</v>
      </c>
      <c r="AQ300" s="142">
        <f t="shared" si="688"/>
        <v>39.674607137286152</v>
      </c>
      <c r="AR300" s="24">
        <f t="shared" si="689"/>
        <v>35.451029752944017</v>
      </c>
      <c r="AS300" s="158">
        <f t="shared" si="690"/>
        <v>-0.133702154326308</v>
      </c>
      <c r="AT300" s="159">
        <f t="shared" si="691"/>
        <v>30.711150701889363</v>
      </c>
      <c r="AU300" s="143">
        <f t="shared" si="692"/>
        <v>0.16099532746028417</v>
      </c>
      <c r="AV300" s="142">
        <f t="shared" si="693"/>
        <v>41.158479896823515</v>
      </c>
      <c r="AW300" s="24">
        <f t="shared" si="694"/>
        <v>37.39986784057885</v>
      </c>
      <c r="AX300" s="158">
        <f t="shared" si="695"/>
        <v>-0.14777645712521698</v>
      </c>
      <c r="AY300" s="159">
        <f t="shared" si="696"/>
        <v>31.873047874146771</v>
      </c>
      <c r="AZ300" s="143">
        <f t="shared" si="697"/>
        <v>0.13775150025152089</v>
      </c>
      <c r="BA300" s="142">
        <f t="shared" si="698"/>
        <v>42.55175574482719</v>
      </c>
      <c r="BB300" s="24">
        <f t="shared" si="677"/>
        <v>39.348705928213676</v>
      </c>
      <c r="BC300" s="158">
        <f t="shared" si="699"/>
        <v>-0.1618507599241259</v>
      </c>
      <c r="BD300" s="159">
        <f t="shared" si="700"/>
        <v>32.980087971701337</v>
      </c>
      <c r="BE300" s="143">
        <f t="shared" si="701"/>
        <v>0.11450767304275777</v>
      </c>
      <c r="BF300" s="142">
        <f t="shared" si="702"/>
        <v>43.854434681297185</v>
      </c>
      <c r="BG300" s="155" t="e">
        <v>#REF!</v>
      </c>
      <c r="BH300" s="80" t="e">
        <f t="shared" si="703"/>
        <v>#REF!</v>
      </c>
      <c r="BI300" s="148"/>
      <c r="BJ300" s="156">
        <f t="shared" si="674"/>
        <v>62.487755650000004</v>
      </c>
      <c r="BK300" s="135">
        <f t="shared" si="704"/>
        <v>52779</v>
      </c>
      <c r="BL300" s="147">
        <f t="shared" si="705"/>
        <v>29.114832787432274</v>
      </c>
      <c r="BM300" s="158">
        <f t="shared" si="632"/>
        <v>-0.24164759135435848</v>
      </c>
      <c r="BN300" s="159">
        <f t="shared" si="633"/>
        <v>22.079303571664362</v>
      </c>
      <c r="BO300" s="149">
        <f t="shared" si="634"/>
        <v>0.19019067873710488</v>
      </c>
      <c r="BP300" s="150">
        <f t="shared" si="635"/>
        <v>34.65220259659133</v>
      </c>
      <c r="BQ300" s="148">
        <f t="shared" si="706"/>
        <v>31.310264261539608</v>
      </c>
      <c r="BR300" s="158">
        <f t="shared" si="636"/>
        <v>-0.24409424926542472</v>
      </c>
      <c r="BS300" s="159">
        <f t="shared" si="637"/>
        <v>23.667608812317038</v>
      </c>
      <c r="BT300" s="151">
        <f t="shared" si="638"/>
        <v>0.16962397900582904</v>
      </c>
      <c r="BU300" s="150">
        <f t="shared" si="639"/>
        <v>36.621235869305956</v>
      </c>
      <c r="BV300" s="148">
        <f t="shared" si="707"/>
        <v>33.505695735646945</v>
      </c>
      <c r="BW300" s="158">
        <f t="shared" si="640"/>
        <v>-0.24654090717649096</v>
      </c>
      <c r="BX300" s="159">
        <f t="shared" si="641"/>
        <v>25.24517111340106</v>
      </c>
      <c r="BY300" s="151">
        <f t="shared" si="642"/>
        <v>0.14905727927455314</v>
      </c>
      <c r="BZ300" s="150">
        <f t="shared" si="643"/>
        <v>38.499963582203478</v>
      </c>
      <c r="CA300" s="148">
        <f t="shared" si="708"/>
        <v>35.701127209754276</v>
      </c>
      <c r="CB300" s="158">
        <f t="shared" si="644"/>
        <v>-0.24898756508755721</v>
      </c>
      <c r="CC300" s="159">
        <f t="shared" si="645"/>
        <v>26.811990474916421</v>
      </c>
      <c r="CD300" s="151">
        <f t="shared" si="646"/>
        <v>0.12849057954327731</v>
      </c>
      <c r="CE300" s="150">
        <f t="shared" si="647"/>
        <v>40.288385735283875</v>
      </c>
      <c r="CF300" s="148">
        <f t="shared" si="709"/>
        <v>37.89655868386162</v>
      </c>
      <c r="CG300" s="158">
        <f t="shared" si="648"/>
        <v>-0.25143422299862345</v>
      </c>
      <c r="CH300" s="159">
        <f t="shared" si="649"/>
        <v>28.368066896863137</v>
      </c>
      <c r="CI300" s="151">
        <f t="shared" si="650"/>
        <v>0.10792387981200136</v>
      </c>
      <c r="CJ300" s="150">
        <f t="shared" si="651"/>
        <v>41.986502328547161</v>
      </c>
      <c r="CK300" s="36"/>
      <c r="CL300" s="82">
        <f t="shared" si="652"/>
        <v>0</v>
      </c>
      <c r="CM300" s="36"/>
      <c r="CN300" s="37">
        <v>57.74</v>
      </c>
      <c r="CO300" s="135">
        <f t="shared" si="710"/>
        <v>52779</v>
      </c>
      <c r="CP300" s="147">
        <f t="shared" si="711"/>
        <v>32.57990311848836</v>
      </c>
      <c r="CQ300" s="158">
        <f t="shared" si="653"/>
        <v>-6.2086440642235223E-2</v>
      </c>
      <c r="CR300" s="159">
        <f t="shared" si="654"/>
        <v>30.55713289739256</v>
      </c>
      <c r="CS300" s="149">
        <f t="shared" si="655"/>
        <v>0.25840154506313595</v>
      </c>
      <c r="CT300" s="150">
        <f t="shared" si="656"/>
        <v>40.998600422313039</v>
      </c>
      <c r="CU300" s="148">
        <f t="shared" si="712"/>
        <v>34.695103769422943</v>
      </c>
      <c r="CV300" s="158">
        <f t="shared" si="657"/>
        <v>-5.917347555429936E-2</v>
      </c>
      <c r="CW300" s="159">
        <f t="shared" si="658"/>
        <v>32.64207389466911</v>
      </c>
      <c r="CX300" s="151">
        <f t="shared" si="659"/>
        <v>0.22365891223187806</v>
      </c>
      <c r="CY300" s="150">
        <f t="shared" si="660"/>
        <v>42.454972938264206</v>
      </c>
      <c r="CZ300" s="148">
        <f t="shared" si="713"/>
        <v>36.810304420357518</v>
      </c>
      <c r="DA300" s="158">
        <f t="shared" si="661"/>
        <v>-5.6260510466363503E-2</v>
      </c>
      <c r="DB300" s="159">
        <f t="shared" si="662"/>
        <v>34.739337903245968</v>
      </c>
      <c r="DC300" s="151">
        <f t="shared" si="663"/>
        <v>0.18891627940062028</v>
      </c>
      <c r="DD300" s="150">
        <f t="shared" si="664"/>
        <v>43.764370175055667</v>
      </c>
      <c r="DE300" s="148">
        <f t="shared" si="714"/>
        <v>38.925505071292093</v>
      </c>
      <c r="DF300" s="158">
        <f t="shared" si="665"/>
        <v>-5.3347545378427647E-2</v>
      </c>
      <c r="DG300" s="159">
        <f t="shared" si="666"/>
        <v>36.848924923123121</v>
      </c>
      <c r="DH300" s="151">
        <f t="shared" si="667"/>
        <v>0.1541736465693625</v>
      </c>
      <c r="DI300" s="150">
        <f t="shared" si="668"/>
        <v>44.92679213268741</v>
      </c>
      <c r="DJ300" s="148">
        <f t="shared" si="715"/>
        <v>41.040705722226676</v>
      </c>
      <c r="DK300" s="158">
        <f t="shared" si="669"/>
        <v>-5.0434580290491783E-2</v>
      </c>
      <c r="DL300" s="159">
        <f t="shared" si="670"/>
        <v>38.970834954300592</v>
      </c>
      <c r="DM300" s="151">
        <f t="shared" si="671"/>
        <v>0.11943101373810461</v>
      </c>
      <c r="DN300" s="150">
        <f t="shared" si="672"/>
        <v>45.942238811159434</v>
      </c>
      <c r="DO300" s="81"/>
      <c r="DP300" s="80">
        <f t="shared" si="673"/>
        <v>0</v>
      </c>
      <c r="DQ300" s="36"/>
      <c r="DR300">
        <v>66.12</v>
      </c>
      <c r="DS300" s="135">
        <f t="shared" si="716"/>
        <v>52779</v>
      </c>
      <c r="DT300" s="108">
        <f t="shared" si="539"/>
        <v>-19.664268720132494</v>
      </c>
      <c r="DU300" s="158">
        <f t="shared" si="717"/>
        <v>0</v>
      </c>
      <c r="DV300" s="159">
        <f t="shared" si="718"/>
        <v>-19.664268720132494</v>
      </c>
      <c r="DW300" s="149"/>
      <c r="DX300" s="150"/>
      <c r="DY300" s="24">
        <f t="shared" si="542"/>
        <v>-7.0004093102712313</v>
      </c>
      <c r="DZ300" s="158">
        <f t="shared" si="719"/>
        <v>0</v>
      </c>
      <c r="EA300" s="159">
        <f t="shared" si="720"/>
        <v>-7.0004093102712313</v>
      </c>
      <c r="EB300" s="151"/>
      <c r="EC300" s="150"/>
      <c r="ED300" s="24">
        <f t="shared" si="545"/>
        <v>5.6634500995900332</v>
      </c>
      <c r="EE300" s="158">
        <f t="shared" si="721"/>
        <v>0</v>
      </c>
      <c r="EF300" s="159">
        <f t="shared" si="722"/>
        <v>5.6634500995900332</v>
      </c>
      <c r="EG300" s="151"/>
      <c r="EH300" s="150"/>
      <c r="EI300" s="24">
        <f t="shared" si="548"/>
        <v>18.327309509451297</v>
      </c>
      <c r="EJ300" s="158">
        <f t="shared" si="723"/>
        <v>0</v>
      </c>
      <c r="EK300" s="159">
        <f t="shared" si="724"/>
        <v>18.327309509451297</v>
      </c>
      <c r="EL300" s="151"/>
      <c r="EM300" s="150"/>
      <c r="EN300" s="24">
        <f t="shared" si="551"/>
        <v>30.99116891931256</v>
      </c>
      <c r="EO300" s="158">
        <f t="shared" si="725"/>
        <v>0</v>
      </c>
      <c r="EP300" s="159">
        <f t="shared" si="726"/>
        <v>30.99116891931256</v>
      </c>
      <c r="EQ300" s="151"/>
      <c r="ER300" s="150"/>
      <c r="ES300" s="81"/>
      <c r="ET300" s="80"/>
      <c r="EU300" s="67"/>
      <c r="EV300" s="37"/>
    </row>
    <row r="301" spans="1:152" ht="16" thickBot="1">
      <c r="A301">
        <f t="shared" si="610"/>
        <v>2044</v>
      </c>
      <c r="B301" s="13">
        <v>52810</v>
      </c>
      <c r="C301" s="20">
        <f t="shared" si="608"/>
        <v>4.0873672358367301</v>
      </c>
      <c r="D301" s="147">
        <f t="shared" si="675"/>
        <v>24.134744670593935</v>
      </c>
      <c r="E301" s="160">
        <f t="shared" si="611"/>
        <v>-0.16866309974111943</v>
      </c>
      <c r="F301" s="161">
        <f t="shared" si="612"/>
        <v>20.0641038229911</v>
      </c>
      <c r="G301" s="149">
        <f t="shared" si="613"/>
        <v>0.35347996418839767</v>
      </c>
      <c r="H301" s="82">
        <f t="shared" si="614"/>
        <v>32.665893352451604</v>
      </c>
      <c r="I301" s="148">
        <f t="shared" si="676"/>
        <v>31.490968685931087</v>
      </c>
      <c r="J301" s="160">
        <f t="shared" si="615"/>
        <v>-0.18560531370870795</v>
      </c>
      <c r="K301" s="161">
        <f t="shared" si="616"/>
        <v>25.646077563987749</v>
      </c>
      <c r="L301" s="151">
        <f t="shared" si="617"/>
        <v>0.32336374695822623</v>
      </c>
      <c r="M301" s="150">
        <f t="shared" si="618"/>
        <v>41.674006315557932</v>
      </c>
      <c r="N301" s="148">
        <f t="shared" si="727"/>
        <v>38.847192701268234</v>
      </c>
      <c r="O301" s="160">
        <f t="shared" si="619"/>
        <v>-0.20254752767629647</v>
      </c>
      <c r="P301" s="161">
        <f t="shared" si="620"/>
        <v>30.978789862461685</v>
      </c>
      <c r="Q301" s="151">
        <f t="shared" si="621"/>
        <v>0.29324752972805479</v>
      </c>
      <c r="R301" s="150">
        <f t="shared" si="622"/>
        <v>50.23903599778486</v>
      </c>
      <c r="S301" s="148">
        <f t="shared" si="728"/>
        <v>46.203416716605389</v>
      </c>
      <c r="T301" s="160">
        <f t="shared" si="623"/>
        <v>-0.21948974164388499</v>
      </c>
      <c r="U301" s="161">
        <f t="shared" si="624"/>
        <v>36.062240718412916</v>
      </c>
      <c r="V301" s="151">
        <f t="shared" si="625"/>
        <v>0.26313131249788335</v>
      </c>
      <c r="W301" s="150">
        <f t="shared" si="626"/>
        <v>58.360982399132411</v>
      </c>
      <c r="X301" s="148">
        <f t="shared" si="729"/>
        <v>53.55964073194253</v>
      </c>
      <c r="Y301" s="160">
        <f t="shared" si="627"/>
        <v>-0.23643195561147351</v>
      </c>
      <c r="Z301" s="161">
        <f t="shared" si="628"/>
        <v>40.89643013184142</v>
      </c>
      <c r="AA301" s="151">
        <f t="shared" si="629"/>
        <v>0.23301509526771194</v>
      </c>
      <c r="AB301" s="150">
        <f t="shared" si="630"/>
        <v>66.039845519600547</v>
      </c>
      <c r="AC301" s="144" t="e">
        <v>#REF!</v>
      </c>
      <c r="AD301" s="80" t="e">
        <f t="shared" si="678"/>
        <v>#REF!</v>
      </c>
      <c r="AE301" s="161"/>
      <c r="AF301" s="176"/>
      <c r="AG301" s="135">
        <f t="shared" si="631"/>
        <v>52810</v>
      </c>
      <c r="AH301" s="108">
        <f t="shared" si="679"/>
        <v>31.950500885134062</v>
      </c>
      <c r="AI301" s="158">
        <f t="shared" si="680"/>
        <v>-0.10842170462939561</v>
      </c>
      <c r="AJ301" s="159">
        <f t="shared" si="681"/>
        <v>28.486373115404813</v>
      </c>
      <c r="AK301" s="143">
        <f t="shared" si="682"/>
        <v>0.20274619874041699</v>
      </c>
      <c r="AL301" s="142">
        <f t="shared" si="683"/>
        <v>38.428343487447322</v>
      </c>
      <c r="AM301" s="24">
        <f t="shared" si="684"/>
        <v>33.923868086521381</v>
      </c>
      <c r="AN301" s="158">
        <f t="shared" si="685"/>
        <v>-0.12267315409663575</v>
      </c>
      <c r="AO301" s="159">
        <f t="shared" si="686"/>
        <v>29.762320189189602</v>
      </c>
      <c r="AP301" s="143">
        <f t="shared" si="687"/>
        <v>0.17920981234715072</v>
      </c>
      <c r="AQ301" s="142">
        <f t="shared" si="688"/>
        <v>40.003358120396371</v>
      </c>
      <c r="AR301" s="24">
        <f t="shared" si="689"/>
        <v>35.897235287908693</v>
      </c>
      <c r="AS301" s="158">
        <f t="shared" si="690"/>
        <v>-0.13692460356387581</v>
      </c>
      <c r="AT301" s="159">
        <f t="shared" si="691"/>
        <v>30.982020577072621</v>
      </c>
      <c r="AU301" s="143">
        <f t="shared" si="692"/>
        <v>0.15567342595388456</v>
      </c>
      <c r="AV301" s="142">
        <f t="shared" si="693"/>
        <v>41.485480887450116</v>
      </c>
      <c r="AW301" s="24">
        <f t="shared" si="694"/>
        <v>37.870602489296012</v>
      </c>
      <c r="AX301" s="158">
        <f t="shared" si="695"/>
        <v>-0.15117605303111592</v>
      </c>
      <c r="AY301" s="159">
        <f t="shared" si="696"/>
        <v>32.145474279053886</v>
      </c>
      <c r="AZ301" s="143">
        <f t="shared" si="697"/>
        <v>0.13213703956061829</v>
      </c>
      <c r="BA301" s="142">
        <f t="shared" si="698"/>
        <v>42.874711788608565</v>
      </c>
      <c r="BB301" s="24">
        <f t="shared" si="677"/>
        <v>39.84396969068333</v>
      </c>
      <c r="BC301" s="158">
        <f t="shared" si="699"/>
        <v>-0.16542750249835608</v>
      </c>
      <c r="BD301" s="159">
        <f t="shared" si="700"/>
        <v>33.252681295133392</v>
      </c>
      <c r="BE301" s="143">
        <f t="shared" si="701"/>
        <v>0.10860065316735207</v>
      </c>
      <c r="BF301" s="142">
        <f t="shared" si="702"/>
        <v>44.171050823871717</v>
      </c>
      <c r="BG301" s="155" t="e">
        <v>#REF!</v>
      </c>
      <c r="BH301" s="80" t="e">
        <f t="shared" si="703"/>
        <v>#REF!</v>
      </c>
      <c r="BI301" s="148"/>
      <c r="BJ301" s="156">
        <f t="shared" si="674"/>
        <v>91.150729469999987</v>
      </c>
      <c r="BK301" s="135">
        <f t="shared" si="704"/>
        <v>52810</v>
      </c>
      <c r="BL301" s="147">
        <f t="shared" si="705"/>
        <v>29.481287573932363</v>
      </c>
      <c r="BM301" s="158">
        <f t="shared" si="632"/>
        <v>-0.24205598009844492</v>
      </c>
      <c r="BN301" s="159">
        <f t="shared" si="633"/>
        <v>22.345165615660058</v>
      </c>
      <c r="BO301" s="149">
        <f t="shared" si="634"/>
        <v>0.18675774737581036</v>
      </c>
      <c r="BP301" s="150">
        <f t="shared" si="635"/>
        <v>34.987146430978441</v>
      </c>
      <c r="BQ301" s="148">
        <f t="shared" si="706"/>
        <v>31.704351917443187</v>
      </c>
      <c r="BR301" s="158">
        <f t="shared" si="636"/>
        <v>-0.24453343294860574</v>
      </c>
      <c r="BS301" s="159">
        <f t="shared" si="637"/>
        <v>23.951577903660095</v>
      </c>
      <c r="BT301" s="151">
        <f t="shared" si="638"/>
        <v>0.16593218421179345</v>
      </c>
      <c r="BU301" s="150">
        <f t="shared" si="639"/>
        <v>36.965124280123902</v>
      </c>
      <c r="BV301" s="148">
        <f t="shared" si="707"/>
        <v>33.927416260954018</v>
      </c>
      <c r="BW301" s="158">
        <f t="shared" si="640"/>
        <v>-0.24701088579876662</v>
      </c>
      <c r="BX301" s="159">
        <f t="shared" si="641"/>
        <v>25.546975117472289</v>
      </c>
      <c r="BY301" s="151">
        <f t="shared" si="642"/>
        <v>0.1451066210477765</v>
      </c>
      <c r="BZ301" s="150">
        <f t="shared" si="643"/>
        <v>38.850508995462441</v>
      </c>
      <c r="CA301" s="148">
        <f t="shared" si="708"/>
        <v>36.150480604464839</v>
      </c>
      <c r="CB301" s="158">
        <f t="shared" si="644"/>
        <v>-0.24948833864892744</v>
      </c>
      <c r="CC301" s="159">
        <f t="shared" si="645"/>
        <v>27.131357257096631</v>
      </c>
      <c r="CD301" s="151">
        <f t="shared" si="646"/>
        <v>0.12428105788375965</v>
      </c>
      <c r="CE301" s="150">
        <f t="shared" si="647"/>
        <v>40.643300576994065</v>
      </c>
      <c r="CF301" s="148">
        <f t="shared" si="709"/>
        <v>38.373544947975674</v>
      </c>
      <c r="CG301" s="158">
        <f t="shared" si="648"/>
        <v>-0.25196579149908832</v>
      </c>
      <c r="CH301" s="159">
        <f t="shared" si="649"/>
        <v>28.704724322533142</v>
      </c>
      <c r="CI301" s="151">
        <f t="shared" si="650"/>
        <v>0.10345549471974264</v>
      </c>
      <c r="CJ301" s="150">
        <f t="shared" si="651"/>
        <v>42.343499024718774</v>
      </c>
      <c r="CK301" s="36"/>
      <c r="CL301" s="82">
        <f t="shared" si="652"/>
        <v>0</v>
      </c>
      <c r="CM301" s="36"/>
      <c r="CN301" s="37">
        <v>58.74</v>
      </c>
      <c r="CO301" s="135">
        <f t="shared" si="710"/>
        <v>52810</v>
      </c>
      <c r="CP301" s="147">
        <f t="shared" si="711"/>
        <v>32.989971125014335</v>
      </c>
      <c r="CQ301" s="158">
        <f t="shared" si="653"/>
        <v>-6.1521712286009618E-2</v>
      </c>
      <c r="CR301" s="159">
        <f t="shared" si="654"/>
        <v>30.960371613137436</v>
      </c>
      <c r="CS301" s="149">
        <f t="shared" si="655"/>
        <v>0.25166608846223004</v>
      </c>
      <c r="CT301" s="150">
        <f t="shared" si="656"/>
        <v>41.292428116528612</v>
      </c>
      <c r="CU301" s="148">
        <f t="shared" si="712"/>
        <v>35.131794817496235</v>
      </c>
      <c r="CV301" s="158">
        <f t="shared" si="657"/>
        <v>-5.8572083068584316E-2</v>
      </c>
      <c r="CW301" s="159">
        <f t="shared" si="658"/>
        <v>33.074052413097384</v>
      </c>
      <c r="CX301" s="151">
        <f t="shared" si="659"/>
        <v>0.21648616635682172</v>
      </c>
      <c r="CY301" s="150">
        <f t="shared" si="660"/>
        <v>42.737342394770458</v>
      </c>
      <c r="CZ301" s="148">
        <f t="shared" si="713"/>
        <v>37.273618509978128</v>
      </c>
      <c r="DA301" s="158">
        <f t="shared" si="661"/>
        <v>-5.5622453851159027E-2</v>
      </c>
      <c r="DB301" s="159">
        <f t="shared" si="662"/>
        <v>35.200368384541164</v>
      </c>
      <c r="DC301" s="151">
        <f t="shared" si="663"/>
        <v>0.1813062442514134</v>
      </c>
      <c r="DD301" s="150">
        <f t="shared" si="664"/>
        <v>44.031558291682231</v>
      </c>
      <c r="DE301" s="148">
        <f t="shared" si="714"/>
        <v>39.415442202460021</v>
      </c>
      <c r="DF301" s="158">
        <f t="shared" si="665"/>
        <v>-5.2672824633733732E-2</v>
      </c>
      <c r="DG301" s="159">
        <f t="shared" si="666"/>
        <v>37.339319527468781</v>
      </c>
      <c r="DH301" s="151">
        <f t="shared" si="667"/>
        <v>0.14612632214600518</v>
      </c>
      <c r="DI301" s="150">
        <f t="shared" si="668"/>
        <v>45.175075807263944</v>
      </c>
      <c r="DJ301" s="148">
        <f t="shared" si="715"/>
        <v>41.557265894941921</v>
      </c>
      <c r="DK301" s="158">
        <f t="shared" si="669"/>
        <v>-4.9723195416308437E-2</v>
      </c>
      <c r="DL301" s="159">
        <f t="shared" si="670"/>
        <v>39.490905841880235</v>
      </c>
      <c r="DM301" s="151">
        <f t="shared" si="671"/>
        <v>0.11094640004059686</v>
      </c>
      <c r="DN301" s="150">
        <f t="shared" si="672"/>
        <v>46.167894941515598</v>
      </c>
      <c r="DO301" s="81"/>
      <c r="DP301" s="80">
        <f t="shared" si="673"/>
        <v>0</v>
      </c>
      <c r="DQ301" s="36"/>
      <c r="DR301">
        <v>67.12</v>
      </c>
      <c r="DS301" s="135">
        <f t="shared" si="716"/>
        <v>52810</v>
      </c>
      <c r="DT301" s="108">
        <f t="shared" si="539"/>
        <v>-19.911773675703703</v>
      </c>
      <c r="DU301" s="158">
        <f t="shared" si="717"/>
        <v>0</v>
      </c>
      <c r="DV301" s="159">
        <f t="shared" si="718"/>
        <v>-19.911773675703703</v>
      </c>
      <c r="DW301" s="149"/>
      <c r="DX301" s="150"/>
      <c r="DY301" s="24">
        <f t="shared" si="542"/>
        <v>-7.0885201889404721</v>
      </c>
      <c r="DZ301" s="158">
        <f t="shared" si="719"/>
        <v>0</v>
      </c>
      <c r="EA301" s="159">
        <f t="shared" si="720"/>
        <v>-7.0885201889404721</v>
      </c>
      <c r="EB301" s="151"/>
      <c r="EC301" s="150"/>
      <c r="ED301" s="24">
        <f t="shared" si="545"/>
        <v>5.7347332978227579</v>
      </c>
      <c r="EE301" s="158">
        <f t="shared" si="721"/>
        <v>0</v>
      </c>
      <c r="EF301" s="159">
        <f t="shared" si="722"/>
        <v>5.7347332978227579</v>
      </c>
      <c r="EG301" s="151"/>
      <c r="EH301" s="150"/>
      <c r="EI301" s="24">
        <f t="shared" si="548"/>
        <v>18.557986784585989</v>
      </c>
      <c r="EJ301" s="158">
        <f t="shared" si="723"/>
        <v>0</v>
      </c>
      <c r="EK301" s="159">
        <f t="shared" si="724"/>
        <v>18.557986784585989</v>
      </c>
      <c r="EL301" s="151"/>
      <c r="EM301" s="150"/>
      <c r="EN301" s="24">
        <f t="shared" si="551"/>
        <v>31.38124027134922</v>
      </c>
      <c r="EO301" s="158">
        <f t="shared" si="725"/>
        <v>0</v>
      </c>
      <c r="EP301" s="159">
        <f t="shared" si="726"/>
        <v>31.38124027134922</v>
      </c>
      <c r="EQ301" s="151"/>
      <c r="ER301" s="150"/>
      <c r="ES301" s="81"/>
      <c r="ET301" s="80"/>
      <c r="EU301" s="67"/>
      <c r="EV301" s="37"/>
    </row>
    <row r="302" spans="1:152" ht="16" thickBot="1">
      <c r="A302">
        <f t="shared" si="610"/>
        <v>2044</v>
      </c>
      <c r="B302" s="13">
        <v>52841</v>
      </c>
      <c r="C302" s="20">
        <f t="shared" si="608"/>
        <v>4.1064196002051432</v>
      </c>
      <c r="D302" s="147">
        <f t="shared" si="675"/>
        <v>24.247243480432012</v>
      </c>
      <c r="E302" s="160">
        <f t="shared" si="611"/>
        <v>-0.16892219719429674</v>
      </c>
      <c r="F302" s="161">
        <f t="shared" si="612"/>
        <v>20.15134583581235</v>
      </c>
      <c r="G302" s="149">
        <f t="shared" si="613"/>
        <v>0.35301939656727094</v>
      </c>
      <c r="H302" s="82">
        <f t="shared" si="614"/>
        <v>32.806990742313815</v>
      </c>
      <c r="I302" s="148">
        <f t="shared" si="676"/>
        <v>31.637756917841894</v>
      </c>
      <c r="J302" s="160">
        <f t="shared" si="615"/>
        <v>-0.18594338357006235</v>
      </c>
      <c r="K302" s="161">
        <f t="shared" si="616"/>
        <v>25.754925347971227</v>
      </c>
      <c r="L302" s="151">
        <f t="shared" si="617"/>
        <v>0.32276279920706452</v>
      </c>
      <c r="M302" s="150">
        <f t="shared" si="618"/>
        <v>41.849247901277216</v>
      </c>
      <c r="N302" s="148">
        <f t="shared" si="727"/>
        <v>39.028270355251777</v>
      </c>
      <c r="O302" s="160">
        <f t="shared" si="619"/>
        <v>-0.20296456994582793</v>
      </c>
      <c r="P302" s="161">
        <f t="shared" si="620"/>
        <v>31.106914246868598</v>
      </c>
      <c r="Q302" s="151">
        <f t="shared" si="621"/>
        <v>0.2925062018468581</v>
      </c>
      <c r="R302" s="150">
        <f t="shared" si="622"/>
        <v>50.4442814815188</v>
      </c>
      <c r="S302" s="148">
        <f t="shared" si="728"/>
        <v>46.418783792661664</v>
      </c>
      <c r="T302" s="160">
        <f t="shared" si="623"/>
        <v>-0.21998575632159353</v>
      </c>
      <c r="U302" s="161">
        <f t="shared" si="624"/>
        <v>36.20731253250446</v>
      </c>
      <c r="V302" s="151">
        <f t="shared" si="625"/>
        <v>0.26224960448665169</v>
      </c>
      <c r="W302" s="150">
        <f t="shared" si="626"/>
        <v>58.59209148303858</v>
      </c>
      <c r="X302" s="148">
        <f t="shared" si="729"/>
        <v>53.809297230071543</v>
      </c>
      <c r="Y302" s="160">
        <f t="shared" si="627"/>
        <v>-0.23700694269735911</v>
      </c>
      <c r="Z302" s="161">
        <f t="shared" si="628"/>
        <v>41.056120204878809</v>
      </c>
      <c r="AA302" s="151">
        <f t="shared" si="629"/>
        <v>0.23199300712644527</v>
      </c>
      <c r="AB302" s="150">
        <f t="shared" si="630"/>
        <v>66.292677905836541</v>
      </c>
      <c r="AC302" s="144" t="e">
        <v>#REF!</v>
      </c>
      <c r="AD302" s="80" t="e">
        <f t="shared" si="678"/>
        <v>#REF!</v>
      </c>
      <c r="AE302" s="161"/>
      <c r="AF302" s="176"/>
      <c r="AG302" s="135">
        <f t="shared" si="631"/>
        <v>52841</v>
      </c>
      <c r="AH302" s="108">
        <f t="shared" si="679"/>
        <v>32.099431125431458</v>
      </c>
      <c r="AI302" s="158">
        <f t="shared" si="680"/>
        <v>-0.10949726309223524</v>
      </c>
      <c r="AJ302" s="159">
        <f t="shared" si="681"/>
        <v>28.584631270379003</v>
      </c>
      <c r="AK302" s="143">
        <f t="shared" si="682"/>
        <v>0.20096990506389434</v>
      </c>
      <c r="AL302" s="142">
        <f t="shared" si="683"/>
        <v>38.550450751314429</v>
      </c>
      <c r="AM302" s="24">
        <f t="shared" si="684"/>
        <v>34.081996744475958</v>
      </c>
      <c r="AN302" s="158">
        <f t="shared" si="685"/>
        <v>-0.12381514256009953</v>
      </c>
      <c r="AO302" s="159">
        <f t="shared" si="686"/>
        <v>29.862129458825819</v>
      </c>
      <c r="AP302" s="143">
        <f t="shared" si="687"/>
        <v>0.17732380897643946</v>
      </c>
      <c r="AQ302" s="142">
        <f t="shared" si="688"/>
        <v>40.12554622472905</v>
      </c>
      <c r="AR302" s="24">
        <f t="shared" si="689"/>
        <v>36.064562363520459</v>
      </c>
      <c r="AS302" s="158">
        <f t="shared" si="690"/>
        <v>-0.13813302202796385</v>
      </c>
      <c r="AT302" s="159">
        <f t="shared" si="691"/>
        <v>31.082855376131413</v>
      </c>
      <c r="AU302" s="143">
        <f t="shared" si="692"/>
        <v>0.15367771288898457</v>
      </c>
      <c r="AV302" s="142">
        <f t="shared" si="693"/>
        <v>41.606881823888436</v>
      </c>
      <c r="AW302" s="24">
        <f t="shared" si="694"/>
        <v>38.047127982564952</v>
      </c>
      <c r="AX302" s="158">
        <f t="shared" si="695"/>
        <v>-0.15245090149582807</v>
      </c>
      <c r="AY302" s="159">
        <f t="shared" si="696"/>
        <v>32.246809022295778</v>
      </c>
      <c r="AZ302" s="143">
        <f t="shared" si="697"/>
        <v>0.13003161680152975</v>
      </c>
      <c r="BA302" s="142">
        <f t="shared" si="698"/>
        <v>42.994457548792596</v>
      </c>
      <c r="BB302" s="24">
        <f t="shared" si="677"/>
        <v>40.029693601609452</v>
      </c>
      <c r="BC302" s="158">
        <f t="shared" si="699"/>
        <v>-0.16676878096369241</v>
      </c>
      <c r="BD302" s="159">
        <f t="shared" si="700"/>
        <v>33.353990397318924</v>
      </c>
      <c r="BE302" s="143">
        <f t="shared" si="701"/>
        <v>0.10638552071407492</v>
      </c>
      <c r="BF302" s="142">
        <f t="shared" si="702"/>
        <v>44.288273399441543</v>
      </c>
      <c r="BG302" s="155" t="e">
        <v>#REF!</v>
      </c>
      <c r="BH302" s="80" t="e">
        <f t="shared" si="703"/>
        <v>#REF!</v>
      </c>
      <c r="BI302" s="148"/>
      <c r="BJ302" s="156">
        <f t="shared" si="674"/>
        <v>48.104753690000003</v>
      </c>
      <c r="BK302" s="135">
        <f t="shared" si="704"/>
        <v>52841</v>
      </c>
      <c r="BL302" s="147">
        <f t="shared" si="705"/>
        <v>29.618708118869904</v>
      </c>
      <c r="BM302" s="158">
        <f t="shared" si="632"/>
        <v>-0.24220912587747734</v>
      </c>
      <c r="BN302" s="159">
        <f t="shared" si="633"/>
        <v>22.444786715778282</v>
      </c>
      <c r="BO302" s="149">
        <f t="shared" si="634"/>
        <v>0.18547039811532484</v>
      </c>
      <c r="BP302" s="150">
        <f t="shared" si="635"/>
        <v>35.112101705338304</v>
      </c>
      <c r="BQ302" s="148">
        <f t="shared" si="706"/>
        <v>31.852134788407039</v>
      </c>
      <c r="BR302" s="158">
        <f t="shared" si="636"/>
        <v>-0.24469812682979866</v>
      </c>
      <c r="BS302" s="159">
        <f t="shared" si="637"/>
        <v>24.057977070153573</v>
      </c>
      <c r="BT302" s="151">
        <f t="shared" si="638"/>
        <v>0.16454776116403003</v>
      </c>
      <c r="BU302" s="150">
        <f t="shared" si="639"/>
        <v>37.093332256134332</v>
      </c>
      <c r="BV302" s="148">
        <f t="shared" si="707"/>
        <v>34.085561457944173</v>
      </c>
      <c r="BW302" s="158">
        <f t="shared" si="640"/>
        <v>-0.24718712778211999</v>
      </c>
      <c r="BX302" s="159">
        <f t="shared" si="641"/>
        <v>25.660049422314021</v>
      </c>
      <c r="BY302" s="151">
        <f t="shared" si="642"/>
        <v>0.14362512421273521</v>
      </c>
      <c r="BZ302" s="150">
        <f t="shared" si="643"/>
        <v>38.981104456202232</v>
      </c>
      <c r="CA302" s="148">
        <f t="shared" si="708"/>
        <v>36.318988127481305</v>
      </c>
      <c r="CB302" s="158">
        <f t="shared" si="644"/>
        <v>-0.24967612873444128</v>
      </c>
      <c r="CC302" s="159">
        <f t="shared" si="645"/>
        <v>27.251003772259637</v>
      </c>
      <c r="CD302" s="151">
        <f t="shared" si="646"/>
        <v>0.12270248726144045</v>
      </c>
      <c r="CE302" s="150">
        <f t="shared" si="647"/>
        <v>40.775418305541983</v>
      </c>
      <c r="CF302" s="148">
        <f t="shared" si="709"/>
        <v>38.55241479701845</v>
      </c>
      <c r="CG302" s="158">
        <f t="shared" si="648"/>
        <v>-0.25216512968676263</v>
      </c>
      <c r="CH302" s="159">
        <f t="shared" si="649"/>
        <v>28.830840119990427</v>
      </c>
      <c r="CI302" s="151">
        <f t="shared" si="650"/>
        <v>0.10177985031014553</v>
      </c>
      <c r="CJ302" s="150">
        <f t="shared" si="651"/>
        <v>42.476273804153628</v>
      </c>
      <c r="CK302" s="36"/>
      <c r="CL302" s="82">
        <f t="shared" si="652"/>
        <v>0</v>
      </c>
      <c r="CM302" s="36"/>
      <c r="CN302" s="37">
        <v>59.74</v>
      </c>
      <c r="CO302" s="135">
        <f t="shared" si="710"/>
        <v>52841</v>
      </c>
      <c r="CP302" s="147">
        <f t="shared" si="711"/>
        <v>33.143746627461574</v>
      </c>
      <c r="CQ302" s="158">
        <f t="shared" si="653"/>
        <v>-6.1309939152425018E-2</v>
      </c>
      <c r="CR302" s="159">
        <f t="shared" si="654"/>
        <v>31.111705538448515</v>
      </c>
      <c r="CS302" s="149">
        <f t="shared" si="655"/>
        <v>0.24914029223689038</v>
      </c>
      <c r="CT302" s="150">
        <f t="shared" si="656"/>
        <v>41.401189348052803</v>
      </c>
      <c r="CU302" s="148">
        <f t="shared" si="712"/>
        <v>35.295553960523726</v>
      </c>
      <c r="CV302" s="158">
        <f t="shared" si="657"/>
        <v>-5.8346560886441169E-2</v>
      </c>
      <c r="CW302" s="159">
        <f t="shared" si="658"/>
        <v>33.236179772345359</v>
      </c>
      <c r="CX302" s="151">
        <f t="shared" si="659"/>
        <v>0.2137963866536754</v>
      </c>
      <c r="CY302" s="150">
        <f t="shared" si="660"/>
        <v>42.84161586222352</v>
      </c>
      <c r="CZ302" s="148">
        <f t="shared" si="713"/>
        <v>37.447361293585864</v>
      </c>
      <c r="DA302" s="158">
        <f t="shared" si="661"/>
        <v>-5.5383182620457341E-2</v>
      </c>
      <c r="DB302" s="159">
        <f t="shared" si="662"/>
        <v>35.373407244408952</v>
      </c>
      <c r="DC302" s="151">
        <f t="shared" si="663"/>
        <v>0.17845248107046074</v>
      </c>
      <c r="DD302" s="150">
        <f t="shared" si="664"/>
        <v>44.129935825968204</v>
      </c>
      <c r="DE302" s="148">
        <f t="shared" si="714"/>
        <v>39.599168626648002</v>
      </c>
      <c r="DF302" s="158">
        <f t="shared" si="665"/>
        <v>-5.2419804354473507E-2</v>
      </c>
      <c r="DG302" s="159">
        <f t="shared" si="666"/>
        <v>37.523387954639311</v>
      </c>
      <c r="DH302" s="151">
        <f t="shared" si="667"/>
        <v>0.14310857548724609</v>
      </c>
      <c r="DI302" s="150">
        <f t="shared" si="668"/>
        <v>45.266149239286847</v>
      </c>
      <c r="DJ302" s="148">
        <f t="shared" si="715"/>
        <v>41.750975959710146</v>
      </c>
      <c r="DK302" s="158">
        <f t="shared" si="669"/>
        <v>-4.9456426088489665E-2</v>
      </c>
      <c r="DL302" s="159">
        <f t="shared" si="670"/>
        <v>39.68612190303643</v>
      </c>
      <c r="DM302" s="151">
        <f t="shared" si="671"/>
        <v>0.10776466990403133</v>
      </c>
      <c r="DN302" s="150">
        <f t="shared" si="672"/>
        <v>46.250256102179456</v>
      </c>
      <c r="DO302" s="81"/>
      <c r="DP302" s="80">
        <f t="shared" si="673"/>
        <v>0</v>
      </c>
      <c r="DQ302" s="36"/>
      <c r="DR302">
        <v>68.12</v>
      </c>
      <c r="DS302" s="135">
        <f t="shared" si="716"/>
        <v>52841</v>
      </c>
      <c r="DT302" s="108">
        <f t="shared" si="539"/>
        <v>-20.004588034042907</v>
      </c>
      <c r="DU302" s="158">
        <f t="shared" si="717"/>
        <v>0</v>
      </c>
      <c r="DV302" s="159">
        <f t="shared" si="718"/>
        <v>-20.004588034042907</v>
      </c>
      <c r="DW302" s="149"/>
      <c r="DX302" s="150"/>
      <c r="DY302" s="24">
        <f t="shared" si="542"/>
        <v>-7.1215617684414392</v>
      </c>
      <c r="DZ302" s="158">
        <f t="shared" si="719"/>
        <v>0</v>
      </c>
      <c r="EA302" s="159">
        <f t="shared" si="720"/>
        <v>-7.1215617684414392</v>
      </c>
      <c r="EB302" s="151"/>
      <c r="EC302" s="150"/>
      <c r="ED302" s="24">
        <f t="shared" si="545"/>
        <v>5.7614644971600306</v>
      </c>
      <c r="EE302" s="158">
        <f t="shared" si="721"/>
        <v>0</v>
      </c>
      <c r="EF302" s="159">
        <f t="shared" si="722"/>
        <v>5.7614644971600306</v>
      </c>
      <c r="EG302" s="151"/>
      <c r="EH302" s="150"/>
      <c r="EI302" s="24">
        <f t="shared" si="548"/>
        <v>18.6444907627615</v>
      </c>
      <c r="EJ302" s="158">
        <f t="shared" si="723"/>
        <v>0</v>
      </c>
      <c r="EK302" s="159">
        <f t="shared" si="724"/>
        <v>18.6444907627615</v>
      </c>
      <c r="EL302" s="151"/>
      <c r="EM302" s="150"/>
      <c r="EN302" s="24">
        <f t="shared" si="551"/>
        <v>31.527517028362972</v>
      </c>
      <c r="EO302" s="158">
        <f t="shared" si="725"/>
        <v>0</v>
      </c>
      <c r="EP302" s="159">
        <f t="shared" si="726"/>
        <v>31.527517028362972</v>
      </c>
      <c r="EQ302" s="151"/>
      <c r="ER302" s="150"/>
      <c r="ES302" s="81"/>
      <c r="ET302" s="80"/>
      <c r="EU302" s="67"/>
      <c r="EV302" s="37"/>
    </row>
    <row r="303" spans="1:152" ht="16" thickBot="1">
      <c r="A303">
        <f t="shared" si="610"/>
        <v>2044</v>
      </c>
      <c r="B303" s="13">
        <v>52871</v>
      </c>
      <c r="C303" s="20">
        <f t="shared" si="608"/>
        <v>4.164846850934941</v>
      </c>
      <c r="D303" s="147">
        <f t="shared" si="675"/>
        <v>24.592239830602093</v>
      </c>
      <c r="E303" s="160">
        <f t="shared" si="611"/>
        <v>-0.16971676271737385</v>
      </c>
      <c r="F303" s="161">
        <f t="shared" si="612"/>
        <v>20.418524498583047</v>
      </c>
      <c r="G303" s="149">
        <f t="shared" si="613"/>
        <v>0.35160698919581568</v>
      </c>
      <c r="H303" s="82">
        <f t="shared" si="614"/>
        <v>33.239043235021512</v>
      </c>
      <c r="I303" s="148">
        <f t="shared" si="676"/>
        <v>32.087907495701693</v>
      </c>
      <c r="J303" s="160">
        <f t="shared" si="615"/>
        <v>-0.18698013114488246</v>
      </c>
      <c r="K303" s="161">
        <f t="shared" si="616"/>
        <v>26.088106343990535</v>
      </c>
      <c r="L303" s="151">
        <f t="shared" si="617"/>
        <v>0.32091989277016864</v>
      </c>
      <c r="M303" s="150">
        <f t="shared" si="618"/>
        <v>42.38555532844137</v>
      </c>
      <c r="N303" s="148">
        <f t="shared" si="727"/>
        <v>39.583575160801296</v>
      </c>
      <c r="O303" s="160">
        <f t="shared" si="619"/>
        <v>-0.20424349957239107</v>
      </c>
      <c r="P303" s="161">
        <f t="shared" si="620"/>
        <v>31.498887244372465</v>
      </c>
      <c r="Q303" s="151">
        <f t="shared" si="621"/>
        <v>0.29023279634452159</v>
      </c>
      <c r="R303" s="150">
        <f t="shared" si="622"/>
        <v>51.072026869034197</v>
      </c>
      <c r="S303" s="148">
        <f t="shared" si="728"/>
        <v>47.079242825900899</v>
      </c>
      <c r="T303" s="160">
        <f t="shared" si="623"/>
        <v>-0.22150686799989971</v>
      </c>
      <c r="U303" s="161">
        <f t="shared" si="624"/>
        <v>36.650867199728843</v>
      </c>
      <c r="V303" s="151">
        <f t="shared" si="625"/>
        <v>0.25954569991887455</v>
      </c>
      <c r="W303" s="150">
        <f t="shared" si="626"/>
        <v>59.298457856799999</v>
      </c>
      <c r="X303" s="148">
        <f t="shared" si="729"/>
        <v>54.574910491000495</v>
      </c>
      <c r="Y303" s="160">
        <f t="shared" si="627"/>
        <v>-0.23877023642740836</v>
      </c>
      <c r="Z303" s="161">
        <f t="shared" si="628"/>
        <v>41.544046210059655</v>
      </c>
      <c r="AA303" s="151">
        <f t="shared" si="629"/>
        <v>0.22885860349322754</v>
      </c>
      <c r="AB303" s="150">
        <f t="shared" si="630"/>
        <v>67.06484829173877</v>
      </c>
      <c r="AC303" s="144" t="e">
        <v>#REF!</v>
      </c>
      <c r="AD303" s="80" t="e">
        <f t="shared" si="678"/>
        <v>#REF!</v>
      </c>
      <c r="AE303" s="161"/>
      <c r="AF303" s="176"/>
      <c r="AG303" s="135">
        <f t="shared" si="631"/>
        <v>52871</v>
      </c>
      <c r="AH303" s="108">
        <f t="shared" si="679"/>
        <v>32.556150529010132</v>
      </c>
      <c r="AI303" s="158">
        <f t="shared" si="680"/>
        <v>-0.11279564237827668</v>
      </c>
      <c r="AJ303" s="159">
        <f t="shared" si="681"/>
        <v>28.883958616726563</v>
      </c>
      <c r="AK303" s="143">
        <f t="shared" si="682"/>
        <v>0.19552260445589159</v>
      </c>
      <c r="AL303" s="142">
        <f t="shared" si="683"/>
        <v>38.921613871500242</v>
      </c>
      <c r="AM303" s="24">
        <f t="shared" si="684"/>
        <v>34.566924628869991</v>
      </c>
      <c r="AN303" s="158">
        <f t="shared" si="685"/>
        <v>-0.12731724051472182</v>
      </c>
      <c r="AO303" s="159">
        <f t="shared" si="686"/>
        <v>30.165959172041887</v>
      </c>
      <c r="AP303" s="143">
        <f t="shared" si="687"/>
        <v>0.17154006530625826</v>
      </c>
      <c r="AQ303" s="142">
        <f t="shared" si="688"/>
        <v>40.496537137142852</v>
      </c>
      <c r="AR303" s="24">
        <f t="shared" si="689"/>
        <v>36.577698728729843</v>
      </c>
      <c r="AS303" s="158">
        <f t="shared" si="690"/>
        <v>-0.14183883865116687</v>
      </c>
      <c r="AT303" s="159">
        <f t="shared" si="691"/>
        <v>31.389560420514538</v>
      </c>
      <c r="AU303" s="143">
        <f t="shared" si="692"/>
        <v>0.14755752615662499</v>
      </c>
      <c r="AV303" s="142">
        <f t="shared" si="693"/>
        <v>41.975013465643542</v>
      </c>
      <c r="AW303" s="24">
        <f t="shared" si="694"/>
        <v>38.588472828589694</v>
      </c>
      <c r="AX303" s="158">
        <f t="shared" si="695"/>
        <v>-0.15636043678761197</v>
      </c>
      <c r="AY303" s="159">
        <f t="shared" si="696"/>
        <v>32.554762362144515</v>
      </c>
      <c r="AZ303" s="143">
        <f t="shared" si="697"/>
        <v>0.12357498700699171</v>
      </c>
      <c r="BA303" s="142">
        <f t="shared" si="698"/>
        <v>43.35704285700232</v>
      </c>
      <c r="BB303" s="24">
        <f t="shared" si="677"/>
        <v>40.599246928449553</v>
      </c>
      <c r="BC303" s="158">
        <f t="shared" si="699"/>
        <v>-0.17088203492405707</v>
      </c>
      <c r="BD303" s="159">
        <f t="shared" si="700"/>
        <v>33.661564996931823</v>
      </c>
      <c r="BE303" s="143">
        <f t="shared" si="701"/>
        <v>9.9592447857358379E-2</v>
      </c>
      <c r="BF303" s="142">
        <f t="shared" si="702"/>
        <v>44.642625311219184</v>
      </c>
      <c r="BG303" s="155" t="e">
        <v>#REF!</v>
      </c>
      <c r="BH303" s="80" t="e">
        <f t="shared" si="703"/>
        <v>#REF!</v>
      </c>
      <c r="BI303" s="148"/>
      <c r="BJ303" s="156">
        <f t="shared" si="674"/>
        <v>35.998716940000001</v>
      </c>
      <c r="BK303" s="135">
        <f t="shared" si="704"/>
        <v>52871</v>
      </c>
      <c r="BL303" s="147">
        <f t="shared" si="705"/>
        <v>30.040131123345009</v>
      </c>
      <c r="BM303" s="158">
        <f t="shared" si="632"/>
        <v>-0.24267877293317675</v>
      </c>
      <c r="BN303" s="159">
        <f t="shared" si="633"/>
        <v>22.750028963579911</v>
      </c>
      <c r="BO303" s="149">
        <f t="shared" si="634"/>
        <v>0.18152252704983612</v>
      </c>
      <c r="BP303" s="150">
        <f t="shared" si="635"/>
        <v>35.49309163776303</v>
      </c>
      <c r="BQ303" s="148">
        <f t="shared" si="706"/>
        <v>32.30533559269616</v>
      </c>
      <c r="BR303" s="158">
        <f t="shared" si="636"/>
        <v>-0.24520318806545688</v>
      </c>
      <c r="BS303" s="159">
        <f t="shared" si="637"/>
        <v>24.383964313842586</v>
      </c>
      <c r="BT303" s="151">
        <f t="shared" si="638"/>
        <v>0.16030219715088911</v>
      </c>
      <c r="BU303" s="150">
        <f t="shared" si="639"/>
        <v>37.483951867902178</v>
      </c>
      <c r="BV303" s="148">
        <f t="shared" si="707"/>
        <v>34.570540062047307</v>
      </c>
      <c r="BW303" s="158">
        <f t="shared" si="640"/>
        <v>-0.24772760319773698</v>
      </c>
      <c r="BX303" s="159">
        <f t="shared" si="641"/>
        <v>26.006463031224982</v>
      </c>
      <c r="BY303" s="151">
        <f t="shared" si="642"/>
        <v>0.1390818672519421</v>
      </c>
      <c r="BZ303" s="150">
        <f t="shared" si="643"/>
        <v>39.378675325784918</v>
      </c>
      <c r="CA303" s="148">
        <f t="shared" si="708"/>
        <v>36.835744531398454</v>
      </c>
      <c r="CB303" s="158">
        <f t="shared" si="644"/>
        <v>-0.25025201833001709</v>
      </c>
      <c r="CC303" s="159">
        <f t="shared" si="645"/>
        <v>27.617525115727101</v>
      </c>
      <c r="CD303" s="151">
        <f t="shared" si="646"/>
        <v>0.11786153735299509</v>
      </c>
      <c r="CE303" s="150">
        <f t="shared" si="647"/>
        <v>41.177262011411251</v>
      </c>
      <c r="CF303" s="148">
        <f t="shared" si="709"/>
        <v>39.100949000749608</v>
      </c>
      <c r="CG303" s="158">
        <f t="shared" si="648"/>
        <v>-0.25277643346229722</v>
      </c>
      <c r="CH303" s="159">
        <f t="shared" si="649"/>
        <v>29.217150567348945</v>
      </c>
      <c r="CI303" s="151">
        <f t="shared" si="650"/>
        <v>9.6641207454048084E-2</v>
      </c>
      <c r="CJ303" s="150">
        <f t="shared" si="651"/>
        <v>42.879711924781205</v>
      </c>
      <c r="CK303" s="36"/>
      <c r="CL303" s="82">
        <f t="shared" si="652"/>
        <v>0</v>
      </c>
      <c r="CM303" s="36"/>
      <c r="CN303" s="37">
        <v>60.74</v>
      </c>
      <c r="CO303" s="135">
        <f t="shared" si="710"/>
        <v>52871</v>
      </c>
      <c r="CP303" s="147">
        <f t="shared" si="711"/>
        <v>33.615324834966444</v>
      </c>
      <c r="CQ303" s="158">
        <f t="shared" si="653"/>
        <v>-6.0660501542765574E-2</v>
      </c>
      <c r="CR303" s="159">
        <f t="shared" si="654"/>
        <v>31.576202370954395</v>
      </c>
      <c r="CS303" s="149">
        <f t="shared" si="655"/>
        <v>0.24139451714584859</v>
      </c>
      <c r="CT303" s="150">
        <f t="shared" si="656"/>
        <v>41.729879942204015</v>
      </c>
      <c r="CU303" s="148">
        <f t="shared" si="712"/>
        <v>35.797748665808008</v>
      </c>
      <c r="CV303" s="158">
        <f t="shared" si="657"/>
        <v>-5.7654959527868872E-2</v>
      </c>
      <c r="CW303" s="159">
        <f t="shared" si="658"/>
        <v>33.733830915292025</v>
      </c>
      <c r="CX303" s="151">
        <f t="shared" si="659"/>
        <v>0.20554772889736073</v>
      </c>
      <c r="CY303" s="150">
        <f t="shared" si="660"/>
        <v>43.155894603703373</v>
      </c>
      <c r="CZ303" s="148">
        <f t="shared" si="713"/>
        <v>37.980172496649566</v>
      </c>
      <c r="DA303" s="158">
        <f t="shared" si="661"/>
        <v>-5.4649417512972191E-2</v>
      </c>
      <c r="DB303" s="159">
        <f t="shared" si="662"/>
        <v>35.904578192665461</v>
      </c>
      <c r="DC303" s="151">
        <f t="shared" si="663"/>
        <v>0.16970094064887287</v>
      </c>
      <c r="DD303" s="150">
        <f t="shared" si="664"/>
        <v>44.42544349533744</v>
      </c>
      <c r="DE303" s="148">
        <f t="shared" si="714"/>
        <v>40.162596327491123</v>
      </c>
      <c r="DF303" s="158">
        <f t="shared" si="665"/>
        <v>-5.1643875498075503E-2</v>
      </c>
      <c r="DG303" s="159">
        <f t="shared" si="666"/>
        <v>38.088444203074708</v>
      </c>
      <c r="DH303" s="151">
        <f t="shared" si="667"/>
        <v>0.13385415240038512</v>
      </c>
      <c r="DI303" s="150">
        <f t="shared" si="668"/>
        <v>45.538526617106264</v>
      </c>
      <c r="DJ303" s="148">
        <f t="shared" si="715"/>
        <v>42.345020158332687</v>
      </c>
      <c r="DK303" s="158">
        <f t="shared" si="669"/>
        <v>-4.8638333483178808E-2</v>
      </c>
      <c r="DL303" s="159">
        <f t="shared" si="670"/>
        <v>40.285428946519772</v>
      </c>
      <c r="DM303" s="151">
        <f t="shared" si="671"/>
        <v>9.8007364151897147E-2</v>
      </c>
      <c r="DN303" s="150">
        <f t="shared" si="672"/>
        <v>46.495143969009817</v>
      </c>
      <c r="DO303" s="81"/>
      <c r="DP303" s="80">
        <f t="shared" si="673"/>
        <v>0</v>
      </c>
      <c r="DQ303" s="36"/>
      <c r="DR303">
        <v>69.12</v>
      </c>
      <c r="DS303" s="135">
        <f t="shared" si="716"/>
        <v>52871</v>
      </c>
      <c r="DT303" s="108">
        <f t="shared" si="539"/>
        <v>-20.289218732949799</v>
      </c>
      <c r="DU303" s="158">
        <f t="shared" si="717"/>
        <v>0</v>
      </c>
      <c r="DV303" s="159">
        <f t="shared" si="718"/>
        <v>-20.289218732949799</v>
      </c>
      <c r="DW303" s="149"/>
      <c r="DX303" s="150"/>
      <c r="DY303" s="24">
        <f t="shared" si="542"/>
        <v>-7.222889278911067</v>
      </c>
      <c r="DZ303" s="158">
        <f t="shared" si="719"/>
        <v>0</v>
      </c>
      <c r="EA303" s="159">
        <f t="shared" si="720"/>
        <v>-7.222889278911067</v>
      </c>
      <c r="EB303" s="151"/>
      <c r="EC303" s="150"/>
      <c r="ED303" s="24">
        <f t="shared" si="545"/>
        <v>5.8434401751276654</v>
      </c>
      <c r="EE303" s="158">
        <f t="shared" si="721"/>
        <v>0</v>
      </c>
      <c r="EF303" s="159">
        <f t="shared" si="722"/>
        <v>5.8434401751276654</v>
      </c>
      <c r="EG303" s="151"/>
      <c r="EH303" s="150"/>
      <c r="EI303" s="24">
        <f t="shared" si="548"/>
        <v>18.909769629166394</v>
      </c>
      <c r="EJ303" s="158">
        <f t="shared" si="723"/>
        <v>0</v>
      </c>
      <c r="EK303" s="159">
        <f t="shared" si="724"/>
        <v>18.909769629166394</v>
      </c>
      <c r="EL303" s="151"/>
      <c r="EM303" s="150"/>
      <c r="EN303" s="24">
        <f t="shared" si="551"/>
        <v>31.976099083205131</v>
      </c>
      <c r="EO303" s="158">
        <f t="shared" si="725"/>
        <v>0</v>
      </c>
      <c r="EP303" s="159">
        <f t="shared" si="726"/>
        <v>31.976099083205131</v>
      </c>
      <c r="EQ303" s="151"/>
      <c r="ER303" s="150"/>
      <c r="ES303" s="81"/>
      <c r="ET303" s="80"/>
      <c r="EU303" s="67"/>
      <c r="EV303" s="37"/>
    </row>
    <row r="304" spans="1:152" ht="16" thickBot="1">
      <c r="A304">
        <f t="shared" si="610"/>
        <v>2044</v>
      </c>
      <c r="B304" s="13">
        <v>52902</v>
      </c>
      <c r="C304" s="20">
        <f t="shared" si="608"/>
        <v>4.2562981999033198</v>
      </c>
      <c r="D304" s="147">
        <f t="shared" si="675"/>
        <v>25.132234117824826</v>
      </c>
      <c r="E304" s="160">
        <f t="shared" si="611"/>
        <v>-0.17096043049262494</v>
      </c>
      <c r="F304" s="161">
        <f t="shared" si="612"/>
        <v>20.835616553800058</v>
      </c>
      <c r="G304" s="149">
        <f t="shared" si="613"/>
        <v>0.34939626461440743</v>
      </c>
      <c r="H304" s="82">
        <f t="shared" si="614"/>
        <v>33.913342840007587</v>
      </c>
      <c r="I304" s="148">
        <f t="shared" si="676"/>
        <v>32.792491008873547</v>
      </c>
      <c r="J304" s="160">
        <f t="shared" si="615"/>
        <v>-0.18860286647938351</v>
      </c>
      <c r="K304" s="161">
        <f t="shared" si="616"/>
        <v>26.607733205600585</v>
      </c>
      <c r="L304" s="151">
        <f t="shared" si="617"/>
        <v>0.31803534356459251</v>
      </c>
      <c r="M304" s="150">
        <f t="shared" si="618"/>
        <v>43.221662153219455</v>
      </c>
      <c r="N304" s="148">
        <f t="shared" si="727"/>
        <v>40.452747899922265</v>
      </c>
      <c r="O304" s="160">
        <f t="shared" si="619"/>
        <v>-0.20624530246614209</v>
      </c>
      <c r="P304" s="161">
        <f t="shared" si="620"/>
        <v>32.109558673716201</v>
      </c>
      <c r="Q304" s="151">
        <f t="shared" si="621"/>
        <v>0.28667442251477759</v>
      </c>
      <c r="R304" s="150">
        <f t="shared" si="622"/>
        <v>52.049516043268355</v>
      </c>
      <c r="S304" s="148">
        <f t="shared" si="728"/>
        <v>48.11300479097099</v>
      </c>
      <c r="T304" s="160">
        <f t="shared" si="623"/>
        <v>-0.22388773845290066</v>
      </c>
      <c r="U304" s="161">
        <f t="shared" si="624"/>
        <v>37.341092958146923</v>
      </c>
      <c r="V304" s="151">
        <f t="shared" si="625"/>
        <v>0.25531350146496262</v>
      </c>
      <c r="W304" s="150">
        <f t="shared" si="626"/>
        <v>60.396904510154314</v>
      </c>
      <c r="X304" s="148">
        <f t="shared" si="729"/>
        <v>55.773261682019708</v>
      </c>
      <c r="Y304" s="160">
        <f t="shared" si="627"/>
        <v>-0.24153017443965924</v>
      </c>
      <c r="Z304" s="161">
        <f t="shared" si="628"/>
        <v>42.302336058892728</v>
      </c>
      <c r="AA304" s="151">
        <f t="shared" si="629"/>
        <v>0.22395258041514768</v>
      </c>
      <c r="AB304" s="150">
        <f t="shared" si="630"/>
        <v>68.263827553877306</v>
      </c>
      <c r="AC304" s="144" t="e">
        <v>#REF!</v>
      </c>
      <c r="AD304" s="80" t="e">
        <f t="shared" si="678"/>
        <v>#REF!</v>
      </c>
      <c r="AE304" s="161"/>
      <c r="AF304" s="176"/>
      <c r="AG304" s="135">
        <f t="shared" si="631"/>
        <v>52902</v>
      </c>
      <c r="AH304" s="108">
        <f t="shared" si="679"/>
        <v>33.271015682437614</v>
      </c>
      <c r="AI304" s="158">
        <f t="shared" si="680"/>
        <v>-0.11795832299990673</v>
      </c>
      <c r="AJ304" s="159">
        <f t="shared" si="681"/>
        <v>29.346422468033676</v>
      </c>
      <c r="AK304" s="143">
        <f t="shared" si="682"/>
        <v>0.1869963948085831</v>
      </c>
      <c r="AL304" s="142">
        <f t="shared" si="683"/>
        <v>39.492575666673275</v>
      </c>
      <c r="AM304" s="24">
        <f t="shared" si="684"/>
        <v>35.325942187051943</v>
      </c>
      <c r="AN304" s="158">
        <f t="shared" si="685"/>
        <v>-0.1327987851393479</v>
      </c>
      <c r="AO304" s="159">
        <f t="shared" si="686"/>
        <v>30.634699980708604</v>
      </c>
      <c r="AP304" s="143">
        <f t="shared" si="687"/>
        <v>0.16248724912684431</v>
      </c>
      <c r="AQ304" s="142">
        <f t="shared" si="688"/>
        <v>41.065957355839949</v>
      </c>
      <c r="AR304" s="24">
        <f t="shared" si="689"/>
        <v>37.380868691666265</v>
      </c>
      <c r="AS304" s="158">
        <f t="shared" si="690"/>
        <v>-0.14763924727878902</v>
      </c>
      <c r="AT304" s="159">
        <f t="shared" si="691"/>
        <v>31.861985375401403</v>
      </c>
      <c r="AU304" s="143">
        <f t="shared" si="692"/>
        <v>0.13797810344510569</v>
      </c>
      <c r="AV304" s="142">
        <f t="shared" si="693"/>
        <v>42.538610058872905</v>
      </c>
      <c r="AW304" s="24">
        <f t="shared" si="694"/>
        <v>39.435795196280587</v>
      </c>
      <c r="AX304" s="158">
        <f t="shared" si="695"/>
        <v>-0.16247970941823014</v>
      </c>
      <c r="AY304" s="159">
        <f t="shared" si="696"/>
        <v>33.028278652112078</v>
      </c>
      <c r="AZ304" s="143">
        <f t="shared" si="697"/>
        <v>0.11346895776336702</v>
      </c>
      <c r="BA304" s="142">
        <f t="shared" si="698"/>
        <v>43.910533775772137</v>
      </c>
      <c r="BB304" s="24">
        <f t="shared" si="677"/>
        <v>41.490721700894916</v>
      </c>
      <c r="BC304" s="158">
        <f t="shared" si="699"/>
        <v>-0.17732017155767132</v>
      </c>
      <c r="BD304" s="159">
        <f t="shared" si="700"/>
        <v>34.133579810840637</v>
      </c>
      <c r="BE304" s="143">
        <f t="shared" si="701"/>
        <v>8.8959812081628287E-2</v>
      </c>
      <c r="BF304" s="142">
        <f t="shared" si="702"/>
        <v>45.181728506537659</v>
      </c>
      <c r="BG304" s="155" t="e">
        <v>#REF!</v>
      </c>
      <c r="BH304" s="80" t="e">
        <f t="shared" si="703"/>
        <v>#REF!</v>
      </c>
      <c r="BI304" s="148"/>
      <c r="BJ304" s="156">
        <f t="shared" si="674"/>
        <v>29.054488199999998</v>
      </c>
      <c r="BK304" s="135">
        <f t="shared" si="704"/>
        <v>52902</v>
      </c>
      <c r="BL304" s="147">
        <f t="shared" si="705"/>
        <v>30.699749739045171</v>
      </c>
      <c r="BM304" s="158">
        <f t="shared" si="632"/>
        <v>-0.24341387267253234</v>
      </c>
      <c r="BN304" s="159">
        <f t="shared" si="633"/>
        <v>23.227004764986621</v>
      </c>
      <c r="BO304" s="149">
        <f t="shared" si="634"/>
        <v>0.17534325059950595</v>
      </c>
      <c r="BP304" s="150">
        <f t="shared" si="635"/>
        <v>36.08274365088068</v>
      </c>
      <c r="BQ304" s="148">
        <f t="shared" si="706"/>
        <v>33.014693373322601</v>
      </c>
      <c r="BR304" s="158">
        <f t="shared" si="636"/>
        <v>-0.24599371869518274</v>
      </c>
      <c r="BS304" s="159">
        <f t="shared" si="637"/>
        <v>24.893286178837769</v>
      </c>
      <c r="BT304" s="151">
        <f t="shared" si="638"/>
        <v>0.15365696652162508</v>
      </c>
      <c r="BU304" s="150">
        <f t="shared" si="639"/>
        <v>38.08763100770895</v>
      </c>
      <c r="BV304" s="148">
        <f t="shared" si="707"/>
        <v>35.329637007600034</v>
      </c>
      <c r="BW304" s="158">
        <f t="shared" si="640"/>
        <v>-0.24857356471783315</v>
      </c>
      <c r="BX304" s="159">
        <f t="shared" si="641"/>
        <v>26.547623196433815</v>
      </c>
      <c r="BY304" s="151">
        <f t="shared" si="642"/>
        <v>0.13197068244374421</v>
      </c>
      <c r="BZ304" s="150">
        <f t="shared" si="643"/>
        <v>39.99211331398277</v>
      </c>
      <c r="CA304" s="148">
        <f t="shared" si="708"/>
        <v>37.644580641877468</v>
      </c>
      <c r="CB304" s="158">
        <f t="shared" si="644"/>
        <v>-0.25115341074048353</v>
      </c>
      <c r="CC304" s="159">
        <f t="shared" si="645"/>
        <v>28.190015817774761</v>
      </c>
      <c r="CD304" s="151">
        <f t="shared" si="646"/>
        <v>0.11028439836586329</v>
      </c>
      <c r="CE304" s="150">
        <f t="shared" si="647"/>
        <v>41.796190569702148</v>
      </c>
      <c r="CF304" s="148">
        <f t="shared" si="709"/>
        <v>39.959524276154902</v>
      </c>
      <c r="CG304" s="158">
        <f t="shared" si="648"/>
        <v>-0.25373325676313396</v>
      </c>
      <c r="CH304" s="159">
        <f t="shared" si="649"/>
        <v>29.820464042860607</v>
      </c>
      <c r="CI304" s="151">
        <f t="shared" si="650"/>
        <v>8.8598114287982421E-2</v>
      </c>
      <c r="CJ304" s="150">
        <f t="shared" si="651"/>
        <v>43.499862774867083</v>
      </c>
      <c r="CK304" s="36"/>
      <c r="CL304" s="82">
        <f t="shared" si="652"/>
        <v>0</v>
      </c>
      <c r="CM304" s="36"/>
      <c r="CN304" s="37">
        <v>61.74</v>
      </c>
      <c r="CO304" s="135">
        <f t="shared" si="710"/>
        <v>52902</v>
      </c>
      <c r="CP304" s="147">
        <f t="shared" si="711"/>
        <v>34.353447246713188</v>
      </c>
      <c r="CQ304" s="158">
        <f t="shared" si="653"/>
        <v>-5.9643990501559496E-2</v>
      </c>
      <c r="CR304" s="159">
        <f t="shared" si="654"/>
        <v>32.3044705654344</v>
      </c>
      <c r="CS304" s="149">
        <f t="shared" si="655"/>
        <v>0.22927069526421817</v>
      </c>
      <c r="CT304" s="150">
        <f t="shared" si="656"/>
        <v>42.229685981689762</v>
      </c>
      <c r="CU304" s="148">
        <f t="shared" si="712"/>
        <v>36.583792552339929</v>
      </c>
      <c r="CV304" s="158">
        <f t="shared" si="657"/>
        <v>-5.6572453053581807E-2</v>
      </c>
      <c r="CW304" s="159">
        <f t="shared" si="658"/>
        <v>34.5141576656507</v>
      </c>
      <c r="CX304" s="151">
        <f t="shared" si="659"/>
        <v>0.19263678632225933</v>
      </c>
      <c r="CY304" s="150">
        <f t="shared" si="660"/>
        <v>43.631176781102901</v>
      </c>
      <c r="CZ304" s="148">
        <f t="shared" si="713"/>
        <v>38.814137857966656</v>
      </c>
      <c r="DA304" s="158">
        <f t="shared" si="661"/>
        <v>-5.3500915605604139E-2</v>
      </c>
      <c r="DB304" s="159">
        <f t="shared" si="662"/>
        <v>36.737545944123298</v>
      </c>
      <c r="DC304" s="151">
        <f t="shared" si="663"/>
        <v>0.15600287738030072</v>
      </c>
      <c r="DD304" s="150">
        <f t="shared" si="664"/>
        <v>44.869255046845119</v>
      </c>
      <c r="DE304" s="148">
        <f t="shared" si="714"/>
        <v>41.044483163593391</v>
      </c>
      <c r="DF304" s="158">
        <f t="shared" si="665"/>
        <v>-5.0429378157626464E-2</v>
      </c>
      <c r="DG304" s="159">
        <f t="shared" si="666"/>
        <v>38.974635400852208</v>
      </c>
      <c r="DH304" s="151">
        <f t="shared" si="667"/>
        <v>0.11936896843834199</v>
      </c>
      <c r="DI304" s="150">
        <f t="shared" si="668"/>
        <v>45.943920778916436</v>
      </c>
      <c r="DJ304" s="148">
        <f t="shared" si="715"/>
        <v>43.274828469220132</v>
      </c>
      <c r="DK304" s="158">
        <f t="shared" si="669"/>
        <v>-4.7357840709648776E-2</v>
      </c>
      <c r="DL304" s="159">
        <f t="shared" si="670"/>
        <v>41.22542603583743</v>
      </c>
      <c r="DM304" s="151">
        <f t="shared" si="671"/>
        <v>8.2735059496383156E-2</v>
      </c>
      <c r="DN304" s="150">
        <f t="shared" si="672"/>
        <v>46.855173977316838</v>
      </c>
      <c r="DO304" s="81"/>
      <c r="DP304" s="80">
        <f t="shared" si="673"/>
        <v>0</v>
      </c>
      <c r="DQ304" s="36"/>
      <c r="DR304">
        <v>70.12</v>
      </c>
      <c r="DS304" s="135">
        <f t="shared" si="716"/>
        <v>52902</v>
      </c>
      <c r="DT304" s="108">
        <f t="shared" si="539"/>
        <v>-20.73472765297797</v>
      </c>
      <c r="DU304" s="158">
        <f t="shared" si="717"/>
        <v>0</v>
      </c>
      <c r="DV304" s="159">
        <f t="shared" si="718"/>
        <v>-20.73472765297797</v>
      </c>
      <c r="DW304" s="149"/>
      <c r="DX304" s="150"/>
      <c r="DY304" s="24">
        <f t="shared" si="542"/>
        <v>-7.3814888605157005</v>
      </c>
      <c r="DZ304" s="158">
        <f t="shared" si="719"/>
        <v>0</v>
      </c>
      <c r="EA304" s="159">
        <f t="shared" si="720"/>
        <v>-7.3814888605157005</v>
      </c>
      <c r="EB304" s="151"/>
      <c r="EC304" s="150"/>
      <c r="ED304" s="24">
        <f t="shared" si="545"/>
        <v>5.9717499319465706</v>
      </c>
      <c r="EE304" s="158">
        <f t="shared" si="721"/>
        <v>0</v>
      </c>
      <c r="EF304" s="159">
        <f t="shared" si="722"/>
        <v>5.9717499319465706</v>
      </c>
      <c r="EG304" s="151"/>
      <c r="EH304" s="150"/>
      <c r="EI304" s="24">
        <f t="shared" si="548"/>
        <v>19.32498872440884</v>
      </c>
      <c r="EJ304" s="158">
        <f t="shared" si="723"/>
        <v>0</v>
      </c>
      <c r="EK304" s="159">
        <f t="shared" si="724"/>
        <v>19.32498872440884</v>
      </c>
      <c r="EL304" s="151"/>
      <c r="EM304" s="150"/>
      <c r="EN304" s="24">
        <f t="shared" si="551"/>
        <v>32.678227516871111</v>
      </c>
      <c r="EO304" s="158">
        <f t="shared" si="725"/>
        <v>0</v>
      </c>
      <c r="EP304" s="159">
        <f t="shared" si="726"/>
        <v>32.678227516871111</v>
      </c>
      <c r="EQ304" s="151"/>
      <c r="ER304" s="150"/>
      <c r="ES304" s="81"/>
      <c r="ET304" s="80"/>
      <c r="EU304" s="67"/>
      <c r="EV304" s="37"/>
    </row>
    <row r="305" spans="1:152" ht="16" thickBot="1">
      <c r="A305">
        <f t="shared" si="610"/>
        <v>2044</v>
      </c>
      <c r="B305" s="13">
        <v>52932</v>
      </c>
      <c r="C305" s="20">
        <f t="shared" si="608"/>
        <v>4.4531726317102471</v>
      </c>
      <c r="D305" s="147">
        <f t="shared" si="675"/>
        <v>26.294721819484877</v>
      </c>
      <c r="E305" s="160">
        <f t="shared" si="611"/>
        <v>-0.17363777084212381</v>
      </c>
      <c r="F305" s="161">
        <f t="shared" si="612"/>
        <v>21.728964937835769</v>
      </c>
      <c r="G305" s="149">
        <f t="shared" si="613"/>
        <v>0.34463706586276471</v>
      </c>
      <c r="H305" s="82">
        <f t="shared" si="614"/>
        <v>35.356857595029759</v>
      </c>
      <c r="I305" s="148">
        <f t="shared" si="676"/>
        <v>34.309302738618513</v>
      </c>
      <c r="J305" s="160">
        <f t="shared" si="615"/>
        <v>-0.19209625504671216</v>
      </c>
      <c r="K305" s="161">
        <f t="shared" si="616"/>
        <v>27.718614169265994</v>
      </c>
      <c r="L305" s="151">
        <f t="shared" si="617"/>
        <v>0.31182555013592161</v>
      </c>
      <c r="M305" s="150">
        <f t="shared" si="618"/>
        <v>45.007819939868106</v>
      </c>
      <c r="N305" s="148">
        <f t="shared" si="727"/>
        <v>42.323883657752148</v>
      </c>
      <c r="O305" s="160">
        <f t="shared" si="619"/>
        <v>-0.21055473925130053</v>
      </c>
      <c r="P305" s="161">
        <f t="shared" si="620"/>
        <v>33.412389370091766</v>
      </c>
      <c r="Q305" s="151">
        <f t="shared" si="621"/>
        <v>0.27901403440907857</v>
      </c>
      <c r="R305" s="150">
        <f t="shared" si="622"/>
        <v>54.132841188962047</v>
      </c>
      <c r="S305" s="148">
        <f t="shared" si="728"/>
        <v>50.338464576885791</v>
      </c>
      <c r="T305" s="160">
        <f t="shared" si="623"/>
        <v>-0.2290132234558889</v>
      </c>
      <c r="U305" s="161">
        <f t="shared" si="624"/>
        <v>38.810290540313098</v>
      </c>
      <c r="V305" s="151">
        <f t="shared" si="625"/>
        <v>0.24620251868223544</v>
      </c>
      <c r="W305" s="150">
        <f t="shared" si="626"/>
        <v>62.731921342311558</v>
      </c>
      <c r="X305" s="148">
        <f t="shared" si="729"/>
        <v>58.353045496019426</v>
      </c>
      <c r="Y305" s="160">
        <f t="shared" si="627"/>
        <v>-0.24747170766047727</v>
      </c>
      <c r="Z305" s="161">
        <f t="shared" si="628"/>
        <v>43.912317679929977</v>
      </c>
      <c r="AA305" s="151">
        <f t="shared" si="629"/>
        <v>0.21339100295539234</v>
      </c>
      <c r="AB305" s="150">
        <f t="shared" si="630"/>
        <v>70.805060399916641</v>
      </c>
      <c r="AC305" s="144" t="e">
        <v>#REF!</v>
      </c>
      <c r="AD305" s="80" t="e">
        <f t="shared" si="678"/>
        <v>#REF!</v>
      </c>
      <c r="AE305" s="161"/>
      <c r="AF305" s="176"/>
      <c r="AG305" s="135">
        <f t="shared" si="631"/>
        <v>52932</v>
      </c>
      <c r="AH305" s="108">
        <f t="shared" si="679"/>
        <v>34.809961498844004</v>
      </c>
      <c r="AI305" s="158">
        <f t="shared" si="680"/>
        <v>-0.12907242711591588</v>
      </c>
      <c r="AJ305" s="159">
        <f t="shared" si="681"/>
        <v>30.316955280376625</v>
      </c>
      <c r="AK305" s="143">
        <f t="shared" si="682"/>
        <v>0.16864136015118275</v>
      </c>
      <c r="AL305" s="142">
        <f t="shared" si="683"/>
        <v>40.680360752819361</v>
      </c>
      <c r="AM305" s="24">
        <f t="shared" si="684"/>
        <v>36.959938319249211</v>
      </c>
      <c r="AN305" s="158">
        <f t="shared" si="685"/>
        <v>-0.14459933259514024</v>
      </c>
      <c r="AO305" s="159">
        <f t="shared" si="686"/>
        <v>31.615555905528225</v>
      </c>
      <c r="AP305" s="143">
        <f t="shared" si="687"/>
        <v>0.14299854762949482</v>
      </c>
      <c r="AQ305" s="142">
        <f t="shared" si="688"/>
        <v>42.245155819377558</v>
      </c>
      <c r="AR305" s="24">
        <f t="shared" si="689"/>
        <v>39.109915139654404</v>
      </c>
      <c r="AS305" s="158">
        <f t="shared" si="690"/>
        <v>-0.16012623807436449</v>
      </c>
      <c r="AT305" s="159">
        <f t="shared" si="691"/>
        <v>32.847391556933914</v>
      </c>
      <c r="AU305" s="143">
        <f t="shared" si="692"/>
        <v>0.11735573510780706</v>
      </c>
      <c r="AV305" s="142">
        <f t="shared" si="693"/>
        <v>43.699687980872497</v>
      </c>
      <c r="AW305" s="24">
        <f t="shared" si="694"/>
        <v>41.259891960059605</v>
      </c>
      <c r="AX305" s="158">
        <f t="shared" si="695"/>
        <v>-0.1756531435535888</v>
      </c>
      <c r="AY305" s="159">
        <f t="shared" si="696"/>
        <v>34.012462234593691</v>
      </c>
      <c r="AZ305" s="143">
        <f t="shared" si="697"/>
        <v>9.1712922586119239E-2</v>
      </c>
      <c r="BA305" s="142">
        <f t="shared" si="698"/>
        <v>45.043957237304198</v>
      </c>
      <c r="BB305" s="24">
        <f t="shared" si="677"/>
        <v>43.409868780464805</v>
      </c>
      <c r="BC305" s="158">
        <f t="shared" si="699"/>
        <v>-0.19118004903281316</v>
      </c>
      <c r="BD305" s="159">
        <f t="shared" si="700"/>
        <v>35.110767938507557</v>
      </c>
      <c r="BE305" s="143">
        <f t="shared" si="701"/>
        <v>6.607011006443142E-2</v>
      </c>
      <c r="BF305" s="142">
        <f t="shared" si="702"/>
        <v>46.277963588672641</v>
      </c>
      <c r="BG305" s="155" t="e">
        <v>#REF!</v>
      </c>
      <c r="BH305" s="80" t="e">
        <f t="shared" si="703"/>
        <v>#REF!</v>
      </c>
      <c r="BI305" s="148"/>
      <c r="BJ305" s="156">
        <f t="shared" si="674"/>
        <v>29.01327616</v>
      </c>
      <c r="BK305" s="135">
        <f t="shared" si="704"/>
        <v>52932</v>
      </c>
      <c r="BL305" s="147">
        <f t="shared" si="705"/>
        <v>32.119762036733022</v>
      </c>
      <c r="BM305" s="158">
        <f t="shared" si="632"/>
        <v>-0.2449963790558673</v>
      </c>
      <c r="BN305" s="159">
        <f t="shared" si="633"/>
        <v>24.250536641597321</v>
      </c>
      <c r="BO305" s="149">
        <f t="shared" si="634"/>
        <v>0.16204064157448961</v>
      </c>
      <c r="BP305" s="150">
        <f t="shared" si="635"/>
        <v>37.324468884385176</v>
      </c>
      <c r="BQ305" s="148">
        <f t="shared" si="706"/>
        <v>34.541783039948982</v>
      </c>
      <c r="BR305" s="158">
        <f t="shared" si="636"/>
        <v>-0.24769555546750927</v>
      </c>
      <c r="BS305" s="159">
        <f t="shared" si="637"/>
        <v>25.985936903030627</v>
      </c>
      <c r="BT305" s="151">
        <f t="shared" si="638"/>
        <v>0.13935126169473716</v>
      </c>
      <c r="BU305" s="150">
        <f t="shared" si="639"/>
        <v>39.355224087751751</v>
      </c>
      <c r="BV305" s="148">
        <f t="shared" si="707"/>
        <v>36.963804043164942</v>
      </c>
      <c r="BW305" s="158">
        <f t="shared" si="640"/>
        <v>-0.25039473187915129</v>
      </c>
      <c r="BX305" s="159">
        <f t="shared" si="641"/>
        <v>27.708262240543167</v>
      </c>
      <c r="BY305" s="151">
        <f t="shared" si="642"/>
        <v>0.11666188181498477</v>
      </c>
      <c r="BZ305" s="150">
        <f t="shared" si="643"/>
        <v>41.276070981880906</v>
      </c>
      <c r="CA305" s="148">
        <f t="shared" si="708"/>
        <v>39.385825046380894</v>
      </c>
      <c r="CB305" s="158">
        <f t="shared" si="644"/>
        <v>-0.25309390829079326</v>
      </c>
      <c r="CC305" s="159">
        <f t="shared" si="645"/>
        <v>29.417512654134939</v>
      </c>
      <c r="CD305" s="151">
        <f t="shared" si="646"/>
        <v>9.3972501935232378E-2</v>
      </c>
      <c r="CE305" s="150">
        <f t="shared" si="647"/>
        <v>43.08700956677265</v>
      </c>
      <c r="CF305" s="148">
        <f t="shared" si="709"/>
        <v>41.807846049596861</v>
      </c>
      <c r="CG305" s="158">
        <f t="shared" si="648"/>
        <v>-0.25579308470243522</v>
      </c>
      <c r="CH305" s="159">
        <f t="shared" si="649"/>
        <v>31.113688143805959</v>
      </c>
      <c r="CI305" s="151">
        <f t="shared" si="650"/>
        <v>7.1283122055479875E-2</v>
      </c>
      <c r="CJ305" s="150">
        <f t="shared" si="651"/>
        <v>44.78803984242699</v>
      </c>
      <c r="CK305" s="36"/>
      <c r="CL305" s="82">
        <f t="shared" si="652"/>
        <v>0</v>
      </c>
      <c r="CM305" s="36"/>
      <c r="CN305" s="37">
        <v>62.74</v>
      </c>
      <c r="CO305" s="135">
        <f t="shared" si="710"/>
        <v>52932</v>
      </c>
      <c r="CP305" s="147">
        <f t="shared" si="711"/>
        <v>35.942460772001319</v>
      </c>
      <c r="CQ305" s="158">
        <f t="shared" si="653"/>
        <v>-5.7455668121185292E-2</v>
      </c>
      <c r="CR305" s="159">
        <f t="shared" si="654"/>
        <v>33.877362674426486</v>
      </c>
      <c r="CS305" s="149">
        <f t="shared" si="655"/>
        <v>0.20317080093570805</v>
      </c>
      <c r="CT305" s="150">
        <f t="shared" si="656"/>
        <v>43.244919314649096</v>
      </c>
      <c r="CU305" s="148">
        <f t="shared" si="712"/>
        <v>38.275970363623927</v>
      </c>
      <c r="CV305" s="158">
        <f t="shared" si="657"/>
        <v>-5.4242057171436035E-2</v>
      </c>
      <c r="CW305" s="159">
        <f t="shared" si="658"/>
        <v>36.199802990868044</v>
      </c>
      <c r="CX305" s="151">
        <f t="shared" si="659"/>
        <v>0.16484239605641604</v>
      </c>
      <c r="CY305" s="150">
        <f t="shared" si="660"/>
        <v>44.585473029748066</v>
      </c>
      <c r="CZ305" s="148">
        <f t="shared" si="713"/>
        <v>40.60947995524652</v>
      </c>
      <c r="DA305" s="158">
        <f t="shared" si="661"/>
        <v>-5.1028446221686792E-2</v>
      </c>
      <c r="DB305" s="159">
        <f t="shared" si="662"/>
        <v>38.537241291259555</v>
      </c>
      <c r="DC305" s="151">
        <f t="shared" si="663"/>
        <v>0.12651399117712414</v>
      </c>
      <c r="DD305" s="150">
        <f t="shared" si="664"/>
        <v>45.747147344012177</v>
      </c>
      <c r="DE305" s="148">
        <f t="shared" si="714"/>
        <v>42.942989546869121</v>
      </c>
      <c r="DF305" s="158">
        <f t="shared" si="665"/>
        <v>-4.7814835271937542E-2</v>
      </c>
      <c r="DG305" s="159">
        <f t="shared" si="666"/>
        <v>40.889677575601041</v>
      </c>
      <c r="DH305" s="151">
        <f t="shared" si="667"/>
        <v>8.8185586297832241E-2</v>
      </c>
      <c r="DI305" s="150">
        <f t="shared" si="668"/>
        <v>46.729942257441458</v>
      </c>
      <c r="DJ305" s="148">
        <f t="shared" si="715"/>
        <v>45.276499138491729</v>
      </c>
      <c r="DK305" s="158">
        <f t="shared" si="669"/>
        <v>-4.4601224322188278E-2</v>
      </c>
      <c r="DL305" s="159">
        <f t="shared" si="670"/>
        <v>43.257111843892496</v>
      </c>
      <c r="DM305" s="151">
        <f t="shared" si="671"/>
        <v>4.985718141854012E-2</v>
      </c>
      <c r="DN305" s="150">
        <f t="shared" si="672"/>
        <v>47.53385777003588</v>
      </c>
      <c r="DO305" s="81"/>
      <c r="DP305" s="80">
        <f t="shared" si="673"/>
        <v>0</v>
      </c>
      <c r="DQ305" s="36"/>
      <c r="DR305">
        <v>71.12</v>
      </c>
      <c r="DS305" s="135">
        <f t="shared" si="716"/>
        <v>52932</v>
      </c>
      <c r="DT305" s="108">
        <f t="shared" si="539"/>
        <v>-21.693809355816402</v>
      </c>
      <c r="DU305" s="158">
        <f t="shared" si="717"/>
        <v>0</v>
      </c>
      <c r="DV305" s="159">
        <f t="shared" si="718"/>
        <v>-21.693809355816402</v>
      </c>
      <c r="DW305" s="149"/>
      <c r="DX305" s="150"/>
      <c r="DY305" s="24">
        <f t="shared" si="542"/>
        <v>-7.7229185153590105</v>
      </c>
      <c r="DZ305" s="158">
        <f t="shared" si="719"/>
        <v>0</v>
      </c>
      <c r="EA305" s="159">
        <f t="shared" si="720"/>
        <v>-7.7229185153590105</v>
      </c>
      <c r="EB305" s="151"/>
      <c r="EC305" s="150"/>
      <c r="ED305" s="24">
        <f t="shared" si="545"/>
        <v>6.247972325098381</v>
      </c>
      <c r="EE305" s="158">
        <f t="shared" si="721"/>
        <v>0</v>
      </c>
      <c r="EF305" s="159">
        <f t="shared" si="722"/>
        <v>6.247972325098381</v>
      </c>
      <c r="EG305" s="151"/>
      <c r="EH305" s="150"/>
      <c r="EI305" s="24">
        <f t="shared" si="548"/>
        <v>20.218863165555771</v>
      </c>
      <c r="EJ305" s="158">
        <f t="shared" si="723"/>
        <v>0</v>
      </c>
      <c r="EK305" s="159">
        <f t="shared" si="724"/>
        <v>20.218863165555771</v>
      </c>
      <c r="EL305" s="151"/>
      <c r="EM305" s="150"/>
      <c r="EN305" s="24">
        <f t="shared" si="551"/>
        <v>34.18975400601316</v>
      </c>
      <c r="EO305" s="158">
        <f t="shared" si="725"/>
        <v>0</v>
      </c>
      <c r="EP305" s="159">
        <f t="shared" si="726"/>
        <v>34.18975400601316</v>
      </c>
      <c r="EQ305" s="151"/>
      <c r="ER305" s="150"/>
      <c r="ES305" s="81"/>
      <c r="ET305" s="80"/>
      <c r="EU305" s="67"/>
      <c r="EV305" s="37"/>
    </row>
    <row r="306" spans="1:152" ht="16" thickBot="1">
      <c r="A306">
        <f t="shared" si="610"/>
        <v>2045</v>
      </c>
      <c r="B306" s="13">
        <v>52963</v>
      </c>
      <c r="C306" s="20">
        <f t="shared" si="608"/>
        <v>4.7767519158494496</v>
      </c>
      <c r="D306" s="147">
        <f t="shared" si="675"/>
        <v>28.20536575060073</v>
      </c>
      <c r="E306" s="160">
        <f t="shared" si="611"/>
        <v>-0.1780381994083759</v>
      </c>
      <c r="F306" s="161">
        <f t="shared" si="612"/>
        <v>23.183733218709101</v>
      </c>
      <c r="G306" s="149">
        <f t="shared" si="613"/>
        <v>0.33681493217583175</v>
      </c>
      <c r="H306" s="82">
        <f t="shared" si="614"/>
        <v>37.705354102883845</v>
      </c>
      <c r="I306" s="148">
        <f t="shared" si="676"/>
        <v>36.80230728562924</v>
      </c>
      <c r="J306" s="160">
        <f t="shared" si="615"/>
        <v>-0.19783792582367138</v>
      </c>
      <c r="K306" s="161">
        <f t="shared" si="616"/>
        <v>29.521415146714965</v>
      </c>
      <c r="L306" s="151">
        <f t="shared" si="617"/>
        <v>0.3016192450618721</v>
      </c>
      <c r="M306" s="150">
        <f t="shared" si="618"/>
        <v>47.902591425655771</v>
      </c>
      <c r="N306" s="148">
        <f t="shared" si="727"/>
        <v>45.399248820657746</v>
      </c>
      <c r="O306" s="160">
        <f t="shared" si="619"/>
        <v>-0.21763765223896683</v>
      </c>
      <c r="P306" s="161">
        <f t="shared" si="620"/>
        <v>35.51866289391711</v>
      </c>
      <c r="Q306" s="151">
        <f t="shared" si="621"/>
        <v>0.2664235579479125</v>
      </c>
      <c r="R306" s="150">
        <f t="shared" si="622"/>
        <v>57.494678219619949</v>
      </c>
      <c r="S306" s="148">
        <f t="shared" si="728"/>
        <v>53.996190355686259</v>
      </c>
      <c r="T306" s="160">
        <f t="shared" si="623"/>
        <v>-0.23743737865426232</v>
      </c>
      <c r="U306" s="161">
        <f t="shared" si="624"/>
        <v>41.175476460315558</v>
      </c>
      <c r="V306" s="151">
        <f t="shared" si="625"/>
        <v>0.23122787083395288</v>
      </c>
      <c r="W306" s="150">
        <f t="shared" si="626"/>
        <v>66.481614484776415</v>
      </c>
      <c r="X306" s="148">
        <f t="shared" si="729"/>
        <v>62.593131890714766</v>
      </c>
      <c r="Y306" s="160">
        <f t="shared" si="627"/>
        <v>-0.25723710506955777</v>
      </c>
      <c r="Z306" s="161">
        <f t="shared" si="628"/>
        <v>46.491855845910287</v>
      </c>
      <c r="AA306" s="151">
        <f t="shared" si="629"/>
        <v>0.19603218371999326</v>
      </c>
      <c r="AB306" s="150">
        <f t="shared" si="630"/>
        <v>74.863400221125133</v>
      </c>
      <c r="AC306" s="144" t="e">
        <v>#REF!</v>
      </c>
      <c r="AD306" s="80" t="e">
        <f t="shared" si="678"/>
        <v>#REF!</v>
      </c>
      <c r="AE306" s="161"/>
      <c r="AF306" s="176"/>
      <c r="AG306" s="135">
        <f t="shared" si="631"/>
        <v>52963</v>
      </c>
      <c r="AH306" s="108">
        <f t="shared" si="679"/>
        <v>37.339345233600156</v>
      </c>
      <c r="AI306" s="158">
        <f t="shared" si="680"/>
        <v>-0.1473393692510615</v>
      </c>
      <c r="AJ306" s="159">
        <f t="shared" si="681"/>
        <v>31.837789658633881</v>
      </c>
      <c r="AK306" s="143">
        <f t="shared" si="682"/>
        <v>0.13847335448238929</v>
      </c>
      <c r="AL306" s="142">
        <f t="shared" si="683"/>
        <v>42.509849622272782</v>
      </c>
      <c r="AM306" s="24">
        <f t="shared" si="684"/>
        <v>39.64554504781178</v>
      </c>
      <c r="AN306" s="158">
        <f t="shared" si="685"/>
        <v>-0.16399450068858085</v>
      </c>
      <c r="AO306" s="159">
        <f t="shared" si="686"/>
        <v>33.143893683169253</v>
      </c>
      <c r="AP306" s="143">
        <f t="shared" si="687"/>
        <v>0.1109672674808399</v>
      </c>
      <c r="AQ306" s="142">
        <f t="shared" si="688"/>
        <v>44.044902849556003</v>
      </c>
      <c r="AR306" s="24">
        <f t="shared" si="689"/>
        <v>41.951744862023403</v>
      </c>
      <c r="AS306" s="158">
        <f t="shared" si="690"/>
        <v>-0.18064963212610019</v>
      </c>
      <c r="AT306" s="159">
        <f t="shared" si="691"/>
        <v>34.373177585650865</v>
      </c>
      <c r="AU306" s="143">
        <f t="shared" si="692"/>
        <v>8.346118047929052E-2</v>
      </c>
      <c r="AV306" s="142">
        <f t="shared" si="693"/>
        <v>45.453087011373881</v>
      </c>
      <c r="AW306" s="24">
        <f t="shared" si="694"/>
        <v>44.25794467623502</v>
      </c>
      <c r="AX306" s="158">
        <f t="shared" si="695"/>
        <v>-0.19730476356361953</v>
      </c>
      <c r="AY306" s="159">
        <f t="shared" si="696"/>
        <v>35.525641366078716</v>
      </c>
      <c r="AZ306" s="143">
        <f t="shared" si="697"/>
        <v>5.5955093477741191E-2</v>
      </c>
      <c r="BA306" s="142">
        <f t="shared" si="698"/>
        <v>46.734402107726446</v>
      </c>
      <c r="BB306" s="24">
        <f t="shared" si="677"/>
        <v>46.564144490446637</v>
      </c>
      <c r="BC306" s="158">
        <f t="shared" si="699"/>
        <v>-0.21395989500113882</v>
      </c>
      <c r="BD306" s="159">
        <f t="shared" si="700"/>
        <v>36.601285024452821</v>
      </c>
      <c r="BE306" s="143">
        <f t="shared" si="701"/>
        <v>2.8449006476191863E-2</v>
      </c>
      <c r="BF306" s="142">
        <f t="shared" si="702"/>
        <v>47.888848138613682</v>
      </c>
      <c r="BG306" s="155" t="e">
        <v>#REF!</v>
      </c>
      <c r="BH306" s="80" t="e">
        <f t="shared" si="703"/>
        <v>#REF!</v>
      </c>
      <c r="BI306" s="148"/>
      <c r="BJ306" s="156">
        <f t="shared" si="674"/>
        <v>42.966539572899997</v>
      </c>
      <c r="BK306" s="135">
        <f t="shared" si="704"/>
        <v>52963</v>
      </c>
      <c r="BL306" s="147">
        <f t="shared" si="705"/>
        <v>34.453668773821732</v>
      </c>
      <c r="BM306" s="158">
        <f t="shared" si="632"/>
        <v>-0.24759735815693928</v>
      </c>
      <c r="BN306" s="159">
        <f t="shared" si="633"/>
        <v>25.923031406609237</v>
      </c>
      <c r="BO306" s="149">
        <f t="shared" si="634"/>
        <v>0.14017671203324877</v>
      </c>
      <c r="BP306" s="150">
        <f t="shared" si="635"/>
        <v>39.283270780018675</v>
      </c>
      <c r="BQ306" s="148">
        <f t="shared" si="706"/>
        <v>37.05168021962912</v>
      </c>
      <c r="BR306" s="158">
        <f t="shared" si="636"/>
        <v>-0.25049266385510954</v>
      </c>
      <c r="BS306" s="159">
        <f t="shared" si="637"/>
        <v>27.770506141106551</v>
      </c>
      <c r="BT306" s="151">
        <f t="shared" si="638"/>
        <v>0.11583866188934067</v>
      </c>
      <c r="BU306" s="150">
        <f t="shared" si="639"/>
        <v>41.343697277022713</v>
      </c>
      <c r="BV306" s="148">
        <f t="shared" si="707"/>
        <v>39.649691665436514</v>
      </c>
      <c r="BW306" s="158">
        <f t="shared" si="640"/>
        <v>-0.2533879695532798</v>
      </c>
      <c r="BX306" s="159">
        <f t="shared" si="641"/>
        <v>29.602936800917956</v>
      </c>
      <c r="BY306" s="151">
        <f t="shared" si="642"/>
        <v>9.1500611745432447E-2</v>
      </c>
      <c r="BZ306" s="150">
        <f t="shared" si="643"/>
        <v>43.27766270834173</v>
      </c>
      <c r="CA306" s="148">
        <f t="shared" si="708"/>
        <v>42.247703111243901</v>
      </c>
      <c r="CB306" s="158">
        <f t="shared" si="644"/>
        <v>-0.25628327525145006</v>
      </c>
      <c r="CC306" s="159">
        <f t="shared" si="645"/>
        <v>31.420323386043435</v>
      </c>
      <c r="CD306" s="151">
        <f t="shared" si="646"/>
        <v>6.716256160152434E-2</v>
      </c>
      <c r="CE306" s="150">
        <f t="shared" si="647"/>
        <v>45.085167073975732</v>
      </c>
      <c r="CF306" s="148">
        <f t="shared" si="709"/>
        <v>44.845714557051295</v>
      </c>
      <c r="CG306" s="158">
        <f t="shared" si="648"/>
        <v>-0.25917858094962032</v>
      </c>
      <c r="CH306" s="159">
        <f t="shared" si="649"/>
        <v>33.222665896483008</v>
      </c>
      <c r="CI306" s="151">
        <f t="shared" si="650"/>
        <v>4.2824511457616177E-2</v>
      </c>
      <c r="CJ306" s="150">
        <f t="shared" si="651"/>
        <v>46.766210373924729</v>
      </c>
      <c r="CK306" s="36"/>
      <c r="CL306" s="82">
        <f t="shared" si="652"/>
        <v>0</v>
      </c>
      <c r="CM306" s="36"/>
      <c r="CN306" s="37">
        <v>63.74</v>
      </c>
      <c r="CO306" s="135">
        <f t="shared" si="710"/>
        <v>52963</v>
      </c>
      <c r="CP306" s="147">
        <f t="shared" si="711"/>
        <v>38.554134894847742</v>
      </c>
      <c r="CQ306" s="158">
        <f t="shared" si="653"/>
        <v>-5.3858980715876602E-2</v>
      </c>
      <c r="CR306" s="159">
        <f t="shared" si="654"/>
        <v>36.47764848702883</v>
      </c>
      <c r="CS306" s="149">
        <f t="shared" si="655"/>
        <v>0.16027348285628151</v>
      </c>
      <c r="CT306" s="150">
        <f t="shared" si="656"/>
        <v>44.733340372955887</v>
      </c>
      <c r="CU306" s="148">
        <f t="shared" si="712"/>
        <v>41.05720345613895</v>
      </c>
      <c r="CV306" s="158">
        <f t="shared" si="657"/>
        <v>-5.0411860307451269E-2</v>
      </c>
      <c r="CW306" s="159">
        <f t="shared" si="658"/>
        <v>38.987433450893469</v>
      </c>
      <c r="CX306" s="151">
        <f t="shared" si="659"/>
        <v>0.11916003485408777</v>
      </c>
      <c r="CY306" s="150">
        <f t="shared" si="660"/>
        <v>45.94958125098384</v>
      </c>
      <c r="CZ306" s="148">
        <f t="shared" si="713"/>
        <v>43.560272017430151</v>
      </c>
      <c r="DA306" s="158">
        <f t="shared" si="661"/>
        <v>-4.6964739899025949E-2</v>
      </c>
      <c r="DB306" s="159">
        <f t="shared" si="662"/>
        <v>41.514475172200726</v>
      </c>
      <c r="DC306" s="151">
        <f t="shared" si="663"/>
        <v>7.804658685189414E-2</v>
      </c>
      <c r="DD306" s="150">
        <f t="shared" si="664"/>
        <v>46.960002570730651</v>
      </c>
      <c r="DE306" s="148">
        <f t="shared" si="714"/>
        <v>46.063340578721345</v>
      </c>
      <c r="DF306" s="158">
        <f t="shared" si="665"/>
        <v>-4.3517619490600637E-2</v>
      </c>
      <c r="DG306" s="159">
        <f t="shared" si="666"/>
        <v>44.058773650950606</v>
      </c>
      <c r="DH306" s="151">
        <f t="shared" si="667"/>
        <v>3.693313884970062E-2</v>
      </c>
      <c r="DI306" s="150">
        <f t="shared" si="668"/>
        <v>47.764604332196306</v>
      </c>
      <c r="DJ306" s="148">
        <f t="shared" si="715"/>
        <v>48.566409140012553</v>
      </c>
      <c r="DK306" s="158">
        <f t="shared" si="669"/>
        <v>-4.0070499082175304E-2</v>
      </c>
      <c r="DL306" s="159">
        <f t="shared" si="670"/>
        <v>46.620328887143131</v>
      </c>
      <c r="DM306" s="151">
        <f t="shared" si="671"/>
        <v>-4.1803091524932334E-3</v>
      </c>
      <c r="DN306" s="150">
        <f t="shared" si="672"/>
        <v>48.363386535380826</v>
      </c>
      <c r="DO306" s="81"/>
      <c r="DP306" s="80">
        <f t="shared" si="673"/>
        <v>0</v>
      </c>
      <c r="DQ306" s="36"/>
      <c r="DR306">
        <v>72.12</v>
      </c>
      <c r="DS306" s="135">
        <f t="shared" si="716"/>
        <v>52963</v>
      </c>
      <c r="DT306" s="108">
        <f t="shared" si="539"/>
        <v>-23.270138836425708</v>
      </c>
      <c r="DU306" s="158">
        <f t="shared" si="717"/>
        <v>0</v>
      </c>
      <c r="DV306" s="159">
        <f t="shared" si="718"/>
        <v>-23.270138836425708</v>
      </c>
      <c r="DW306" s="149"/>
      <c r="DX306" s="150"/>
      <c r="DY306" s="24">
        <f t="shared" si="542"/>
        <v>-8.2840861707224018</v>
      </c>
      <c r="DZ306" s="158">
        <f t="shared" si="719"/>
        <v>0</v>
      </c>
      <c r="EA306" s="159">
        <f t="shared" si="720"/>
        <v>-8.2840861707224018</v>
      </c>
      <c r="EB306" s="151"/>
      <c r="EC306" s="150"/>
      <c r="ED306" s="24">
        <f t="shared" si="545"/>
        <v>6.7019664949809075</v>
      </c>
      <c r="EE306" s="158">
        <f t="shared" si="721"/>
        <v>0</v>
      </c>
      <c r="EF306" s="159">
        <f t="shared" si="722"/>
        <v>6.7019664949809075</v>
      </c>
      <c r="EG306" s="151"/>
      <c r="EH306" s="150"/>
      <c r="EI306" s="24">
        <f t="shared" si="548"/>
        <v>21.688019160684217</v>
      </c>
      <c r="EJ306" s="158">
        <f t="shared" si="723"/>
        <v>0</v>
      </c>
      <c r="EK306" s="159">
        <f t="shared" si="724"/>
        <v>21.688019160684217</v>
      </c>
      <c r="EL306" s="151"/>
      <c r="EM306" s="150"/>
      <c r="EN306" s="24">
        <f t="shared" si="551"/>
        <v>36.674071826387525</v>
      </c>
      <c r="EO306" s="158">
        <f t="shared" si="725"/>
        <v>0</v>
      </c>
      <c r="EP306" s="159">
        <f t="shared" si="726"/>
        <v>36.674071826387525</v>
      </c>
      <c r="EQ306" s="151"/>
      <c r="ER306" s="150"/>
      <c r="ES306" s="81"/>
      <c r="ET306" s="80"/>
      <c r="EU306" s="67"/>
      <c r="EV306" s="37"/>
    </row>
    <row r="307" spans="1:152" ht="16" thickBot="1">
      <c r="A307">
        <f t="shared" si="610"/>
        <v>2045</v>
      </c>
      <c r="B307" s="13">
        <v>52994</v>
      </c>
      <c r="C307" s="20">
        <f t="shared" si="608"/>
        <v>4.6916864707726784</v>
      </c>
      <c r="D307" s="147">
        <f t="shared" si="675"/>
        <v>27.703078415316057</v>
      </c>
      <c r="E307" s="160">
        <f t="shared" si="611"/>
        <v>-0.17688137499820833</v>
      </c>
      <c r="F307" s="161">
        <f t="shared" si="612"/>
        <v>22.802919813531766</v>
      </c>
      <c r="G307" s="149">
        <f t="shared" si="613"/>
        <v>0.33887128533607519</v>
      </c>
      <c r="H307" s="82">
        <f t="shared" si="614"/>
        <v>37.090856205680289</v>
      </c>
      <c r="I307" s="148">
        <f t="shared" si="676"/>
        <v>36.146923731227623</v>
      </c>
      <c r="J307" s="160">
        <f t="shared" si="615"/>
        <v>-0.19632850354583417</v>
      </c>
      <c r="K307" s="161">
        <f t="shared" si="616"/>
        <v>29.050252287290302</v>
      </c>
      <c r="L307" s="151">
        <f t="shared" si="617"/>
        <v>0.30430237073236416</v>
      </c>
      <c r="M307" s="150">
        <f t="shared" si="618"/>
        <v>47.146518317322148</v>
      </c>
      <c r="N307" s="148">
        <f t="shared" si="727"/>
        <v>44.590769047139183</v>
      </c>
      <c r="O307" s="160">
        <f t="shared" si="619"/>
        <v>-0.21577563209346001</v>
      </c>
      <c r="P307" s="161">
        <f t="shared" si="620"/>
        <v>34.969167670459228</v>
      </c>
      <c r="Q307" s="151">
        <f t="shared" si="621"/>
        <v>0.26973345612865313</v>
      </c>
      <c r="R307" s="150">
        <f t="shared" si="622"/>
        <v>56.618391293658604</v>
      </c>
      <c r="S307" s="148">
        <f t="shared" si="728"/>
        <v>53.03461436305075</v>
      </c>
      <c r="T307" s="160">
        <f t="shared" si="623"/>
        <v>-0.23522276064108583</v>
      </c>
      <c r="U307" s="161">
        <f t="shared" si="624"/>
        <v>40.559665963038569</v>
      </c>
      <c r="V307" s="151">
        <f t="shared" si="625"/>
        <v>0.23516454152494209</v>
      </c>
      <c r="W307" s="150">
        <f t="shared" si="626"/>
        <v>65.506475134689694</v>
      </c>
      <c r="X307" s="148">
        <f t="shared" si="729"/>
        <v>61.478459678962309</v>
      </c>
      <c r="Y307" s="160">
        <f t="shared" si="627"/>
        <v>-0.25466988918871164</v>
      </c>
      <c r="Z307" s="161">
        <f t="shared" si="628"/>
        <v>45.821747165028306</v>
      </c>
      <c r="AA307" s="151">
        <f t="shared" si="629"/>
        <v>0.20059562692123106</v>
      </c>
      <c r="AB307" s="150">
        <f t="shared" si="630"/>
        <v>73.810769840415375</v>
      </c>
      <c r="AC307" s="144" t="e">
        <v>#REF!</v>
      </c>
      <c r="AD307" s="80" t="e">
        <f t="shared" si="678"/>
        <v>#REF!</v>
      </c>
      <c r="AE307" s="161"/>
      <c r="AF307" s="176"/>
      <c r="AG307" s="135">
        <f t="shared" si="631"/>
        <v>52994</v>
      </c>
      <c r="AH307" s="108">
        <f t="shared" si="679"/>
        <v>36.674397989714123</v>
      </c>
      <c r="AI307" s="158">
        <f t="shared" si="680"/>
        <v>-0.1425371904989467</v>
      </c>
      <c r="AJ307" s="159">
        <f t="shared" si="681"/>
        <v>31.446932337020051</v>
      </c>
      <c r="AK307" s="143">
        <f t="shared" si="682"/>
        <v>0.14640419231745438</v>
      </c>
      <c r="AL307" s="142">
        <f t="shared" si="683"/>
        <v>42.04368360612709</v>
      </c>
      <c r="AM307" s="24">
        <f t="shared" si="684"/>
        <v>38.93952849216582</v>
      </c>
      <c r="AN307" s="158">
        <f t="shared" si="685"/>
        <v>-0.15889572370538702</v>
      </c>
      <c r="AO307" s="159">
        <f t="shared" si="686"/>
        <v>32.752203931656595</v>
      </c>
      <c r="AP307" s="143">
        <f t="shared" si="687"/>
        <v>0.11938793974195994</v>
      </c>
      <c r="AQ307" s="142">
        <f t="shared" si="688"/>
        <v>43.588438573368848</v>
      </c>
      <c r="AR307" s="24">
        <f t="shared" si="689"/>
        <v>41.204658994617503</v>
      </c>
      <c r="AS307" s="158">
        <f t="shared" si="690"/>
        <v>-0.17525425691182722</v>
      </c>
      <c r="AT307" s="159">
        <f t="shared" si="691"/>
        <v>33.983367101210575</v>
      </c>
      <c r="AU307" s="143">
        <f t="shared" si="692"/>
        <v>9.2371687166465599E-2</v>
      </c>
      <c r="AV307" s="142">
        <f t="shared" si="693"/>
        <v>45.010802865069202</v>
      </c>
      <c r="AW307" s="24">
        <f t="shared" si="694"/>
        <v>43.469789497069186</v>
      </c>
      <c r="AX307" s="158">
        <f t="shared" si="695"/>
        <v>-0.19161279011826737</v>
      </c>
      <c r="AY307" s="159">
        <f t="shared" si="696"/>
        <v>35.140421845682006</v>
      </c>
      <c r="AZ307" s="143">
        <f t="shared" si="697"/>
        <v>6.5355434590971262E-2</v>
      </c>
      <c r="BA307" s="142">
        <f t="shared" si="698"/>
        <v>46.310776481228181</v>
      </c>
      <c r="BB307" s="24">
        <f t="shared" si="677"/>
        <v>45.734919999520876</v>
      </c>
      <c r="BC307" s="158">
        <f t="shared" si="699"/>
        <v>-0.20797132332470764</v>
      </c>
      <c r="BD307" s="159">
        <f t="shared" si="700"/>
        <v>36.223368165070887</v>
      </c>
      <c r="BE307" s="143">
        <f t="shared" si="701"/>
        <v>3.8339182015476925E-2</v>
      </c>
      <c r="BF307" s="142">
        <f t="shared" si="702"/>
        <v>47.488359421845786</v>
      </c>
      <c r="BG307" s="155" t="e">
        <v>#REF!</v>
      </c>
      <c r="BH307" s="80" t="e">
        <f t="shared" si="703"/>
        <v>#REF!</v>
      </c>
      <c r="BI307" s="148"/>
      <c r="BJ307" s="156">
        <f t="shared" si="674"/>
        <v>27.3054492224</v>
      </c>
      <c r="BK307" s="135">
        <f t="shared" si="704"/>
        <v>52994</v>
      </c>
      <c r="BL307" s="147">
        <f t="shared" si="705"/>
        <v>33.840110288808468</v>
      </c>
      <c r="BM307" s="158">
        <f t="shared" si="632"/>
        <v>-0.24691358927644172</v>
      </c>
      <c r="BN307" s="159">
        <f t="shared" si="633"/>
        <v>25.484527195888127</v>
      </c>
      <c r="BO307" s="149">
        <f t="shared" si="634"/>
        <v>0.1459244993259381</v>
      </c>
      <c r="BP307" s="150">
        <f t="shared" si="635"/>
        <v>38.778211439837371</v>
      </c>
      <c r="BQ307" s="148">
        <f t="shared" si="706"/>
        <v>36.391855777361748</v>
      </c>
      <c r="BR307" s="158">
        <f t="shared" si="636"/>
        <v>-0.24975733473615142</v>
      </c>
      <c r="BS307" s="159">
        <f t="shared" si="637"/>
        <v>27.302722872305463</v>
      </c>
      <c r="BT307" s="151">
        <f t="shared" si="638"/>
        <v>0.12201986651335989</v>
      </c>
      <c r="BU307" s="150">
        <f t="shared" si="639"/>
        <v>40.832385161488872</v>
      </c>
      <c r="BV307" s="148">
        <f t="shared" si="707"/>
        <v>38.943601265915035</v>
      </c>
      <c r="BW307" s="158">
        <f t="shared" si="640"/>
        <v>-0.25260108019586108</v>
      </c>
      <c r="BX307" s="159">
        <f t="shared" si="641"/>
        <v>29.106405519427991</v>
      </c>
      <c r="BY307" s="151">
        <f t="shared" si="642"/>
        <v>9.8115233700781568E-2</v>
      </c>
      <c r="BZ307" s="150">
        <f t="shared" si="643"/>
        <v>42.76456180527034</v>
      </c>
      <c r="CA307" s="148">
        <f t="shared" si="708"/>
        <v>41.495346754468322</v>
      </c>
      <c r="CB307" s="158">
        <f t="shared" si="644"/>
        <v>-0.25544482565557081</v>
      </c>
      <c r="CC307" s="159">
        <f t="shared" si="645"/>
        <v>30.895575137255705</v>
      </c>
      <c r="CD307" s="151">
        <f t="shared" si="646"/>
        <v>7.4210600888203304E-2</v>
      </c>
      <c r="CE307" s="150">
        <f t="shared" si="647"/>
        <v>44.574741371181773</v>
      </c>
      <c r="CF307" s="148">
        <f t="shared" si="709"/>
        <v>44.047092243021609</v>
      </c>
      <c r="CG307" s="158">
        <f t="shared" si="648"/>
        <v>-0.25828857111528047</v>
      </c>
      <c r="CH307" s="159">
        <f t="shared" si="649"/>
        <v>32.670231725788604</v>
      </c>
      <c r="CI307" s="151">
        <f t="shared" si="650"/>
        <v>5.030596807562504E-2</v>
      </c>
      <c r="CJ307" s="150">
        <f t="shared" si="651"/>
        <v>46.262923859223164</v>
      </c>
      <c r="CK307" s="36"/>
      <c r="CL307" s="82">
        <f t="shared" si="652"/>
        <v>0</v>
      </c>
      <c r="CM307" s="36"/>
      <c r="CN307" s="37">
        <v>64.739999999999995</v>
      </c>
      <c r="CO307" s="135">
        <f t="shared" si="710"/>
        <v>52994</v>
      </c>
      <c r="CP307" s="147">
        <f t="shared" si="711"/>
        <v>37.867554410418947</v>
      </c>
      <c r="CQ307" s="158">
        <f t="shared" si="653"/>
        <v>-5.480451038953451E-2</v>
      </c>
      <c r="CR307" s="159">
        <f t="shared" si="654"/>
        <v>35.792241631306879</v>
      </c>
      <c r="CS307" s="149">
        <f t="shared" si="655"/>
        <v>0.1715507173205757</v>
      </c>
      <c r="CT307" s="150">
        <f t="shared" si="656"/>
        <v>44.363760532702244</v>
      </c>
      <c r="CU307" s="148">
        <f t="shared" si="712"/>
        <v>40.326047778152912</v>
      </c>
      <c r="CV307" s="158">
        <f t="shared" si="657"/>
        <v>-5.1418777056875663E-2</v>
      </c>
      <c r="CW307" s="159">
        <f t="shared" si="658"/>
        <v>38.25253171786315</v>
      </c>
      <c r="CX307" s="151">
        <f t="shared" si="659"/>
        <v>0.13116942661157172</v>
      </c>
      <c r="CY307" s="150">
        <f t="shared" si="660"/>
        <v>45.615592342724078</v>
      </c>
      <c r="CZ307" s="148">
        <f t="shared" si="713"/>
        <v>42.78454114588687</v>
      </c>
      <c r="DA307" s="158">
        <f t="shared" si="661"/>
        <v>-4.8033043724216823E-2</v>
      </c>
      <c r="DB307" s="159">
        <f t="shared" si="662"/>
        <v>40.729469410305931</v>
      </c>
      <c r="DC307" s="151">
        <f t="shared" si="663"/>
        <v>9.0788135902567846E-2</v>
      </c>
      <c r="DD307" s="150">
        <f t="shared" si="664"/>
        <v>46.668869881968646</v>
      </c>
      <c r="DE307" s="148">
        <f t="shared" si="714"/>
        <v>45.243034513620827</v>
      </c>
      <c r="DF307" s="158">
        <f t="shared" si="665"/>
        <v>-4.4647310391557983E-2</v>
      </c>
      <c r="DG307" s="159">
        <f t="shared" si="666"/>
        <v>43.223054708635225</v>
      </c>
      <c r="DH307" s="151">
        <f t="shared" si="667"/>
        <v>5.0406845193563976E-2</v>
      </c>
      <c r="DI307" s="150">
        <f t="shared" si="668"/>
        <v>47.523593150435985</v>
      </c>
      <c r="DJ307" s="148">
        <f t="shared" si="715"/>
        <v>47.701527881354792</v>
      </c>
      <c r="DK307" s="158">
        <f t="shared" si="669"/>
        <v>-4.1261577058899129E-2</v>
      </c>
      <c r="DL307" s="159">
        <f t="shared" si="670"/>
        <v>45.733287612851051</v>
      </c>
      <c r="DM307" s="151">
        <f t="shared" si="671"/>
        <v>1.0025554484559995E-2</v>
      </c>
      <c r="DN307" s="150">
        <f t="shared" si="672"/>
        <v>48.179762148126073</v>
      </c>
      <c r="DO307" s="81"/>
      <c r="DP307" s="80">
        <f t="shared" si="673"/>
        <v>0</v>
      </c>
      <c r="DQ307" s="36"/>
      <c r="DR307">
        <v>73.12</v>
      </c>
      <c r="DS307" s="135">
        <f t="shared" si="716"/>
        <v>52994</v>
      </c>
      <c r="DT307" s="108">
        <f t="shared" si="539"/>
        <v>-22.855739103722236</v>
      </c>
      <c r="DU307" s="158">
        <f t="shared" si="717"/>
        <v>0</v>
      </c>
      <c r="DV307" s="159">
        <f t="shared" si="718"/>
        <v>-22.855739103722236</v>
      </c>
      <c r="DW307" s="149"/>
      <c r="DX307" s="150"/>
      <c r="DY307" s="24">
        <f t="shared" si="542"/>
        <v>-8.1365613485040562</v>
      </c>
      <c r="DZ307" s="158">
        <f t="shared" si="719"/>
        <v>0</v>
      </c>
      <c r="EA307" s="159">
        <f t="shared" si="720"/>
        <v>-8.1365613485040562</v>
      </c>
      <c r="EB307" s="151"/>
      <c r="EC307" s="150"/>
      <c r="ED307" s="24">
        <f t="shared" si="545"/>
        <v>6.5826164067141244</v>
      </c>
      <c r="EE307" s="158">
        <f t="shared" si="721"/>
        <v>0</v>
      </c>
      <c r="EF307" s="159">
        <f t="shared" si="722"/>
        <v>6.5826164067141244</v>
      </c>
      <c r="EG307" s="151"/>
      <c r="EH307" s="150"/>
      <c r="EI307" s="24">
        <f t="shared" si="548"/>
        <v>21.301794161932303</v>
      </c>
      <c r="EJ307" s="158">
        <f t="shared" si="723"/>
        <v>0</v>
      </c>
      <c r="EK307" s="159">
        <f t="shared" si="724"/>
        <v>21.301794161932303</v>
      </c>
      <c r="EL307" s="151"/>
      <c r="EM307" s="150"/>
      <c r="EN307" s="24">
        <f t="shared" si="551"/>
        <v>36.02097191715049</v>
      </c>
      <c r="EO307" s="158">
        <f t="shared" si="725"/>
        <v>0</v>
      </c>
      <c r="EP307" s="159">
        <f t="shared" si="726"/>
        <v>36.02097191715049</v>
      </c>
      <c r="EQ307" s="151"/>
      <c r="ER307" s="150"/>
      <c r="ES307" s="81"/>
      <c r="ET307" s="80"/>
      <c r="EU307" s="67"/>
      <c r="EV307" s="37"/>
    </row>
    <row r="308" spans="1:152" ht="16" thickBot="1">
      <c r="A308">
        <f t="shared" si="610"/>
        <v>2045</v>
      </c>
      <c r="B308" s="13">
        <v>53022</v>
      </c>
      <c r="C308" s="20">
        <f t="shared" si="608"/>
        <v>4.5215555806191361</v>
      </c>
      <c r="D308" s="147">
        <f t="shared" si="675"/>
        <v>26.698503744746716</v>
      </c>
      <c r="E308" s="160">
        <f t="shared" si="611"/>
        <v>-0.17456772617787325</v>
      </c>
      <c r="F308" s="161">
        <f t="shared" si="612"/>
        <v>22.037806653674846</v>
      </c>
      <c r="G308" s="149">
        <f t="shared" si="613"/>
        <v>0.34298399165656202</v>
      </c>
      <c r="H308" s="82">
        <f t="shared" si="614"/>
        <v>35.855663130377614</v>
      </c>
      <c r="I308" s="148">
        <f t="shared" si="676"/>
        <v>34.836156622424383</v>
      </c>
      <c r="J308" s="160">
        <f t="shared" si="615"/>
        <v>-0.19330965899015978</v>
      </c>
      <c r="K308" s="161">
        <f t="shared" si="616"/>
        <v>28.101991065215731</v>
      </c>
      <c r="L308" s="151">
        <f t="shared" si="617"/>
        <v>0.30966862207334822</v>
      </c>
      <c r="M308" s="150">
        <f t="shared" si="618"/>
        <v>45.623821242021883</v>
      </c>
      <c r="N308" s="148">
        <f t="shared" si="727"/>
        <v>42.973809500102057</v>
      </c>
      <c r="O308" s="160">
        <f t="shared" si="619"/>
        <v>-0.21205159180244632</v>
      </c>
      <c r="P308" s="161">
        <f t="shared" si="620"/>
        <v>33.861144789790323</v>
      </c>
      <c r="Q308" s="151">
        <f t="shared" si="621"/>
        <v>0.27635325249013437</v>
      </c>
      <c r="R308" s="150">
        <f t="shared" si="622"/>
        <v>54.849761527346701</v>
      </c>
      <c r="S308" s="148">
        <f t="shared" si="728"/>
        <v>51.111462377779731</v>
      </c>
      <c r="T308" s="160">
        <f t="shared" si="623"/>
        <v>-0.23079352461473285</v>
      </c>
      <c r="U308" s="161">
        <f t="shared" si="624"/>
        <v>39.315267827398635</v>
      </c>
      <c r="V308" s="151">
        <f t="shared" si="625"/>
        <v>0.24303788290692052</v>
      </c>
      <c r="W308" s="150">
        <f t="shared" si="626"/>
        <v>63.533483986352039</v>
      </c>
      <c r="X308" s="148">
        <f t="shared" si="729"/>
        <v>59.249115255457397</v>
      </c>
      <c r="Y308" s="160">
        <f t="shared" si="627"/>
        <v>-0.24953545742701938</v>
      </c>
      <c r="Z308" s="161">
        <f t="shared" si="628"/>
        <v>44.464360178040643</v>
      </c>
      <c r="AA308" s="151">
        <f t="shared" si="629"/>
        <v>0.2097225133237067</v>
      </c>
      <c r="AB308" s="150">
        <f t="shared" si="630"/>
        <v>71.67498861903789</v>
      </c>
      <c r="AC308" s="144" t="e">
        <v>#REF!</v>
      </c>
      <c r="AD308" s="80" t="e">
        <f t="shared" si="678"/>
        <v>#REF!</v>
      </c>
      <c r="AE308" s="161"/>
      <c r="AF308" s="176"/>
      <c r="AG308" s="135">
        <f t="shared" si="631"/>
        <v>53022</v>
      </c>
      <c r="AH308" s="108">
        <f t="shared" si="679"/>
        <v>35.344503501942064</v>
      </c>
      <c r="AI308" s="158">
        <f t="shared" si="680"/>
        <v>-0.1329328329947172</v>
      </c>
      <c r="AJ308" s="159">
        <f t="shared" si="681"/>
        <v>30.646058520637201</v>
      </c>
      <c r="AK308" s="143">
        <f t="shared" si="682"/>
        <v>0.16226586798758458</v>
      </c>
      <c r="AL308" s="142">
        <f t="shared" si="683"/>
        <v>41.079710041274915</v>
      </c>
      <c r="AM308" s="24">
        <f t="shared" si="684"/>
        <v>37.527495380873887</v>
      </c>
      <c r="AN308" s="158">
        <f t="shared" si="685"/>
        <v>-0.14869816973899919</v>
      </c>
      <c r="AO308" s="159">
        <f t="shared" si="686"/>
        <v>31.947225502849193</v>
      </c>
      <c r="AP308" s="143">
        <f t="shared" si="687"/>
        <v>0.13622928426420017</v>
      </c>
      <c r="AQ308" s="142">
        <f t="shared" si="688"/>
        <v>42.639839216838411</v>
      </c>
      <c r="AR308" s="24">
        <f t="shared" si="689"/>
        <v>39.71048725980571</v>
      </c>
      <c r="AS308" s="158">
        <f t="shared" si="690"/>
        <v>-0.16446350648328123</v>
      </c>
      <c r="AT308" s="159">
        <f t="shared" si="691"/>
        <v>33.179561280898398</v>
      </c>
      <c r="AU308" s="143">
        <f t="shared" si="692"/>
        <v>0.11019270054081576</v>
      </c>
      <c r="AV308" s="142">
        <f t="shared" si="693"/>
        <v>44.086293090755355</v>
      </c>
      <c r="AW308" s="24">
        <f t="shared" si="694"/>
        <v>41.893479138737526</v>
      </c>
      <c r="AX308" s="158">
        <f t="shared" si="695"/>
        <v>-0.18022884322756316</v>
      </c>
      <c r="AY308" s="159">
        <f t="shared" si="696"/>
        <v>34.343065854784811</v>
      </c>
      <c r="AZ308" s="143">
        <f t="shared" si="697"/>
        <v>8.4156116817431459E-2</v>
      </c>
      <c r="BA308" s="142">
        <f t="shared" si="698"/>
        <v>45.419071663025747</v>
      </c>
      <c r="BB308" s="24">
        <f t="shared" si="677"/>
        <v>44.076471017669348</v>
      </c>
      <c r="BC308" s="158">
        <f t="shared" si="699"/>
        <v>-0.19599417997184521</v>
      </c>
      <c r="BD308" s="159">
        <f t="shared" si="700"/>
        <v>35.437739224508441</v>
      </c>
      <c r="BE308" s="143">
        <f t="shared" si="701"/>
        <v>5.8119533094047049E-2</v>
      </c>
      <c r="BF308" s="142">
        <f t="shared" si="702"/>
        <v>46.638174933649594</v>
      </c>
      <c r="BG308" s="155" t="e">
        <v>#REF!</v>
      </c>
      <c r="BH308" s="80" t="e">
        <f t="shared" si="703"/>
        <v>#REF!</v>
      </c>
      <c r="BI308" s="148"/>
      <c r="BJ308" s="156">
        <f t="shared" si="674"/>
        <v>32.362784711000003</v>
      </c>
      <c r="BK308" s="135">
        <f t="shared" si="704"/>
        <v>53022</v>
      </c>
      <c r="BL308" s="147">
        <f t="shared" si="705"/>
        <v>32.612993318781939</v>
      </c>
      <c r="BM308" s="158">
        <f t="shared" si="632"/>
        <v>-0.24554605151544656</v>
      </c>
      <c r="BN308" s="159">
        <f t="shared" si="633"/>
        <v>24.605001581255394</v>
      </c>
      <c r="BO308" s="149">
        <f t="shared" si="634"/>
        <v>0.15742007391131674</v>
      </c>
      <c r="BP308" s="150">
        <f t="shared" si="635"/>
        <v>37.746933137493869</v>
      </c>
      <c r="BQ308" s="148">
        <f t="shared" si="706"/>
        <v>35.072206892827012</v>
      </c>
      <c r="BR308" s="158">
        <f t="shared" si="636"/>
        <v>-0.2482866764982351</v>
      </c>
      <c r="BS308" s="159">
        <f t="shared" si="637"/>
        <v>26.3642452059485</v>
      </c>
      <c r="BT308" s="151">
        <f t="shared" si="638"/>
        <v>0.13438227576139827</v>
      </c>
      <c r="BU308" s="150">
        <f t="shared" si="639"/>
        <v>39.785289871059703</v>
      </c>
      <c r="BV308" s="148">
        <f t="shared" si="707"/>
        <v>37.531420466872092</v>
      </c>
      <c r="BW308" s="158">
        <f t="shared" si="640"/>
        <v>-0.2510273014810237</v>
      </c>
      <c r="BX308" s="159">
        <f t="shared" si="641"/>
        <v>28.110009266323527</v>
      </c>
      <c r="BY308" s="151">
        <f t="shared" si="642"/>
        <v>0.1113444776114797</v>
      </c>
      <c r="BZ308" s="150">
        <f t="shared" si="643"/>
        <v>41.710336872772757</v>
      </c>
      <c r="CA308" s="148">
        <f t="shared" si="708"/>
        <v>39.990634040917165</v>
      </c>
      <c r="CB308" s="158">
        <f t="shared" si="644"/>
        <v>-0.25376792646381224</v>
      </c>
      <c r="CC308" s="159">
        <f t="shared" si="645"/>
        <v>29.842293762380475</v>
      </c>
      <c r="CD308" s="151">
        <f t="shared" si="646"/>
        <v>8.8306679461561233E-2</v>
      </c>
      <c r="CE308" s="150">
        <f t="shared" si="647"/>
        <v>43.522074142633038</v>
      </c>
      <c r="CF308" s="148">
        <f t="shared" si="709"/>
        <v>42.449847614962252</v>
      </c>
      <c r="CG308" s="158">
        <f t="shared" si="648"/>
        <v>-0.25650855144660079</v>
      </c>
      <c r="CH308" s="159">
        <f t="shared" si="649"/>
        <v>31.561098694119345</v>
      </c>
      <c r="CI308" s="151">
        <f t="shared" si="650"/>
        <v>6.5268881311642601E-2</v>
      </c>
      <c r="CJ308" s="150">
        <f t="shared" si="651"/>
        <v>45.220501680640538</v>
      </c>
      <c r="CK308" s="36"/>
      <c r="CL308" s="82">
        <f t="shared" si="652"/>
        <v>0</v>
      </c>
      <c r="CM308" s="36"/>
      <c r="CN308" s="37">
        <v>65.739999999999995</v>
      </c>
      <c r="CO308" s="135">
        <f t="shared" si="710"/>
        <v>53022</v>
      </c>
      <c r="CP308" s="147">
        <f t="shared" si="711"/>
        <v>36.49439344156135</v>
      </c>
      <c r="CQ308" s="158">
        <f t="shared" si="653"/>
        <v>-5.6695569736850339E-2</v>
      </c>
      <c r="CR308" s="159">
        <f t="shared" si="654"/>
        <v>34.425323013191253</v>
      </c>
      <c r="CS308" s="149">
        <f t="shared" si="655"/>
        <v>0.19410518624916395</v>
      </c>
      <c r="CT308" s="150">
        <f t="shared" si="656"/>
        <v>43.578144477585887</v>
      </c>
      <c r="CU308" s="148">
        <f t="shared" si="712"/>
        <v>38.863736422180835</v>
      </c>
      <c r="CV308" s="158">
        <f t="shared" si="657"/>
        <v>-5.3432610555724444E-2</v>
      </c>
      <c r="CW308" s="159">
        <f t="shared" si="658"/>
        <v>36.78714552919412</v>
      </c>
      <c r="CX308" s="151">
        <f t="shared" si="659"/>
        <v>0.15518821012653949</v>
      </c>
      <c r="CY308" s="150">
        <f t="shared" si="660"/>
        <v>44.894930116368684</v>
      </c>
      <c r="CZ308" s="148">
        <f t="shared" si="713"/>
        <v>41.233079402800314</v>
      </c>
      <c r="DA308" s="158">
        <f t="shared" si="661"/>
        <v>-5.0169651374598563E-2</v>
      </c>
      <c r="DB308" s="159">
        <f t="shared" si="662"/>
        <v>39.164430184060677</v>
      </c>
      <c r="DC308" s="151">
        <f t="shared" si="663"/>
        <v>0.11627123400391504</v>
      </c>
      <c r="DD308" s="150">
        <f t="shared" si="664"/>
        <v>46.02730042674532</v>
      </c>
      <c r="DE308" s="148">
        <f t="shared" si="714"/>
        <v>43.602422383419793</v>
      </c>
      <c r="DF308" s="158">
        <f t="shared" si="665"/>
        <v>-4.6906692193472675E-2</v>
      </c>
      <c r="DG308" s="159">
        <f t="shared" si="666"/>
        <v>41.557176977790938</v>
      </c>
      <c r="DH308" s="151">
        <f t="shared" si="667"/>
        <v>7.7354257881290689E-2</v>
      </c>
      <c r="DI308" s="150">
        <f t="shared" si="668"/>
        <v>46.97525540871581</v>
      </c>
      <c r="DJ308" s="148">
        <f t="shared" si="715"/>
        <v>45.971765364039278</v>
      </c>
      <c r="DK308" s="158">
        <f t="shared" si="669"/>
        <v>-4.364373301234678E-2</v>
      </c>
      <c r="DL308" s="159">
        <f t="shared" si="670"/>
        <v>43.965385910384896</v>
      </c>
      <c r="DM308" s="151">
        <f t="shared" si="671"/>
        <v>3.843728175866612E-2</v>
      </c>
      <c r="DN308" s="150">
        <f t="shared" si="672"/>
        <v>47.738795062280147</v>
      </c>
      <c r="DO308" s="81"/>
      <c r="DP308" s="80">
        <f t="shared" si="673"/>
        <v>0</v>
      </c>
      <c r="DQ308" s="36"/>
      <c r="DR308">
        <v>74.12</v>
      </c>
      <c r="DS308" s="135">
        <f t="shared" si="716"/>
        <v>53022</v>
      </c>
      <c r="DT308" s="108">
        <f t="shared" si="539"/>
        <v>-22.026939638315294</v>
      </c>
      <c r="DU308" s="158">
        <f t="shared" si="717"/>
        <v>0</v>
      </c>
      <c r="DV308" s="159">
        <f t="shared" si="718"/>
        <v>-22.026939638315294</v>
      </c>
      <c r="DW308" s="149"/>
      <c r="DX308" s="150"/>
      <c r="DY308" s="24">
        <f t="shared" si="542"/>
        <v>-7.8415117040673685</v>
      </c>
      <c r="DZ308" s="158">
        <f t="shared" si="719"/>
        <v>0</v>
      </c>
      <c r="EA308" s="159">
        <f t="shared" si="720"/>
        <v>-7.8415117040673685</v>
      </c>
      <c r="EB308" s="151"/>
      <c r="EC308" s="150"/>
      <c r="ED308" s="24">
        <f t="shared" si="545"/>
        <v>6.3439162301805574</v>
      </c>
      <c r="EE308" s="158">
        <f t="shared" si="721"/>
        <v>0</v>
      </c>
      <c r="EF308" s="159">
        <f t="shared" si="722"/>
        <v>6.3439162301805574</v>
      </c>
      <c r="EG308" s="151"/>
      <c r="EH308" s="150"/>
      <c r="EI308" s="24">
        <f t="shared" si="548"/>
        <v>20.529344164428483</v>
      </c>
      <c r="EJ308" s="158">
        <f t="shared" si="723"/>
        <v>0</v>
      </c>
      <c r="EK308" s="159">
        <f t="shared" si="724"/>
        <v>20.529344164428483</v>
      </c>
      <c r="EL308" s="151"/>
      <c r="EM308" s="150"/>
      <c r="EN308" s="24">
        <f t="shared" si="551"/>
        <v>34.714772098676406</v>
      </c>
      <c r="EO308" s="158">
        <f t="shared" si="725"/>
        <v>0</v>
      </c>
      <c r="EP308" s="159">
        <f t="shared" si="726"/>
        <v>34.714772098676406</v>
      </c>
      <c r="EQ308" s="151"/>
      <c r="ER308" s="150"/>
      <c r="ES308" s="81"/>
      <c r="ET308" s="80"/>
      <c r="EU308" s="67"/>
      <c r="EV308" s="37"/>
    </row>
    <row r="309" spans="1:152" ht="16" thickBot="1">
      <c r="A309">
        <f t="shared" si="610"/>
        <v>2045</v>
      </c>
      <c r="B309" s="13">
        <v>53053</v>
      </c>
      <c r="C309" s="20">
        <f t="shared" si="608"/>
        <v>4.089684859460144</v>
      </c>
      <c r="D309" s="147">
        <f t="shared" si="675"/>
        <v>24.148429580993767</v>
      </c>
      <c r="E309" s="160">
        <f t="shared" si="611"/>
        <v>-0.16869461763394566</v>
      </c>
      <c r="F309" s="161">
        <f t="shared" si="612"/>
        <v>20.074719486367762</v>
      </c>
      <c r="G309" s="149">
        <f t="shared" si="613"/>
        <v>0.35342393847010556</v>
      </c>
      <c r="H309" s="82">
        <f t="shared" si="614"/>
        <v>32.683062671376582</v>
      </c>
      <c r="I309" s="148">
        <f t="shared" si="676"/>
        <v>31.508824730846943</v>
      </c>
      <c r="J309" s="160">
        <f t="shared" si="615"/>
        <v>-0.1856464381949863</v>
      </c>
      <c r="K309" s="161">
        <f t="shared" si="616"/>
        <v>25.659323647855111</v>
      </c>
      <c r="L309" s="151">
        <f t="shared" si="617"/>
        <v>0.32329064470815383</v>
      </c>
      <c r="M309" s="150">
        <f t="shared" si="618"/>
        <v>41.695332992078676</v>
      </c>
      <c r="N309" s="148">
        <f t="shared" si="727"/>
        <v>38.869219880700115</v>
      </c>
      <c r="O309" s="160">
        <f t="shared" si="619"/>
        <v>-0.20259825875602694</v>
      </c>
      <c r="P309" s="161">
        <f t="shared" si="620"/>
        <v>30.994383613665129</v>
      </c>
      <c r="Q309" s="151">
        <f t="shared" si="621"/>
        <v>0.2931573509462021</v>
      </c>
      <c r="R309" s="150">
        <f t="shared" si="622"/>
        <v>50.264017414271621</v>
      </c>
      <c r="S309" s="148">
        <f t="shared" si="728"/>
        <v>46.22961503055329</v>
      </c>
      <c r="T309" s="160">
        <f t="shared" si="623"/>
        <v>-0.2195500793170676</v>
      </c>
      <c r="U309" s="161">
        <f t="shared" si="624"/>
        <v>36.079899383797816</v>
      </c>
      <c r="V309" s="151">
        <f t="shared" si="625"/>
        <v>0.26302405718425037</v>
      </c>
      <c r="W309" s="150">
        <f t="shared" si="626"/>
        <v>58.389115937955417</v>
      </c>
      <c r="X309" s="148">
        <f t="shared" si="729"/>
        <v>53.590010180406466</v>
      </c>
      <c r="Y309" s="160">
        <f t="shared" si="627"/>
        <v>-0.23650189987810824</v>
      </c>
      <c r="Z309" s="161">
        <f t="shared" si="628"/>
        <v>40.915870958253173</v>
      </c>
      <c r="AA309" s="151">
        <f t="shared" si="629"/>
        <v>0.23289076342229867</v>
      </c>
      <c r="AB309" s="150">
        <f t="shared" si="630"/>
        <v>66.070628563130086</v>
      </c>
      <c r="AC309" s="144" t="e">
        <v>#REF!</v>
      </c>
      <c r="AD309" s="80" t="e">
        <f t="shared" si="678"/>
        <v>#REF!</v>
      </c>
      <c r="AE309" s="161"/>
      <c r="AF309" s="176"/>
      <c r="AG309" s="135">
        <f t="shared" si="631"/>
        <v>53053</v>
      </c>
      <c r="AH309" s="108">
        <f t="shared" si="679"/>
        <v>31.968617494520675</v>
      </c>
      <c r="AI309" s="158">
        <f t="shared" si="680"/>
        <v>-0.10855254086859607</v>
      </c>
      <c r="AJ309" s="159">
        <f t="shared" si="681"/>
        <v>28.498342837434201</v>
      </c>
      <c r="AK309" s="143">
        <f t="shared" si="682"/>
        <v>0.20253012161176126</v>
      </c>
      <c r="AL309" s="142">
        <f t="shared" si="683"/>
        <v>38.443225483445822</v>
      </c>
      <c r="AM309" s="24">
        <f t="shared" si="684"/>
        <v>33.943103636825143</v>
      </c>
      <c r="AN309" s="158">
        <f t="shared" si="685"/>
        <v>-0.12281207120893796</v>
      </c>
      <c r="AO309" s="159">
        <f t="shared" si="686"/>
        <v>29.77448077592701</v>
      </c>
      <c r="AP309" s="143">
        <f t="shared" si="687"/>
        <v>0.17898038958988682</v>
      </c>
      <c r="AQ309" s="142">
        <f t="shared" si="688"/>
        <v>40.018253549634004</v>
      </c>
      <c r="AR309" s="24">
        <f t="shared" si="689"/>
        <v>35.917589779129614</v>
      </c>
      <c r="AS309" s="158">
        <f t="shared" si="690"/>
        <v>-0.13707160154927983</v>
      </c>
      <c r="AT309" s="159">
        <f t="shared" si="691"/>
        <v>30.99430822431427</v>
      </c>
      <c r="AU309" s="143">
        <f t="shared" si="692"/>
        <v>0.15543065756801233</v>
      </c>
      <c r="AV309" s="142">
        <f t="shared" si="693"/>
        <v>41.500284376757854</v>
      </c>
      <c r="AW309" s="24">
        <f t="shared" si="694"/>
        <v>37.892075921434085</v>
      </c>
      <c r="AX309" s="158">
        <f t="shared" si="695"/>
        <v>-0.15133113188962177</v>
      </c>
      <c r="AY309" s="159">
        <f t="shared" si="696"/>
        <v>32.157825182595985</v>
      </c>
      <c r="AZ309" s="143">
        <f t="shared" si="697"/>
        <v>0.13188092554613789</v>
      </c>
      <c r="BA309" s="142">
        <f t="shared" si="698"/>
        <v>42.889317964817337</v>
      </c>
      <c r="BB309" s="24">
        <f t="shared" si="677"/>
        <v>39.866562063738549</v>
      </c>
      <c r="BC309" s="158">
        <f t="shared" si="699"/>
        <v>-0.1655906622299636</v>
      </c>
      <c r="BD309" s="159">
        <f t="shared" si="700"/>
        <v>33.265031650772137</v>
      </c>
      <c r="BE309" s="143">
        <f t="shared" si="701"/>
        <v>0.10833119352426351</v>
      </c>
      <c r="BF309" s="142">
        <f t="shared" si="702"/>
        <v>44.185354313812468</v>
      </c>
      <c r="BG309" s="155" t="e">
        <v>#REF!</v>
      </c>
      <c r="BH309" s="80" t="e">
        <f t="shared" si="703"/>
        <v>#REF!</v>
      </c>
      <c r="BI309" s="148"/>
      <c r="BJ309" s="156">
        <f t="shared" si="674"/>
        <v>36.265049748500005</v>
      </c>
      <c r="BK309" s="135">
        <f t="shared" si="704"/>
        <v>53053</v>
      </c>
      <c r="BL309" s="147">
        <f t="shared" si="705"/>
        <v>29.498004087176131</v>
      </c>
      <c r="BM309" s="158">
        <f t="shared" si="632"/>
        <v>-0.24207460950676654</v>
      </c>
      <c r="BN309" s="159">
        <f t="shared" si="633"/>
        <v>22.357286266543966</v>
      </c>
      <c r="BO309" s="149">
        <f t="shared" si="634"/>
        <v>0.18660114785881643</v>
      </c>
      <c r="BP309" s="150">
        <f t="shared" si="635"/>
        <v>35.002365509387253</v>
      </c>
      <c r="BQ309" s="148">
        <f t="shared" si="706"/>
        <v>31.72232895516191</v>
      </c>
      <c r="BR309" s="158">
        <f t="shared" si="636"/>
        <v>-0.24455346712506298</v>
      </c>
      <c r="BS309" s="159">
        <f t="shared" si="637"/>
        <v>23.964523423895287</v>
      </c>
      <c r="BT309" s="151">
        <f t="shared" si="638"/>
        <v>0.16576377616026494</v>
      </c>
      <c r="BU309" s="150">
        <f t="shared" si="639"/>
        <v>36.980741991367665</v>
      </c>
      <c r="BV309" s="148">
        <f t="shared" si="707"/>
        <v>33.946653823147685</v>
      </c>
      <c r="BW309" s="158">
        <f t="shared" si="640"/>
        <v>-0.24703232474335945</v>
      </c>
      <c r="BX309" s="159">
        <f t="shared" si="641"/>
        <v>25.56073301195746</v>
      </c>
      <c r="BY309" s="151">
        <f t="shared" si="642"/>
        <v>0.14492640446171351</v>
      </c>
      <c r="BZ309" s="150">
        <f t="shared" si="643"/>
        <v>38.866420305242961</v>
      </c>
      <c r="CA309" s="148">
        <f t="shared" si="708"/>
        <v>36.170978691133463</v>
      </c>
      <c r="CB309" s="158">
        <f t="shared" si="644"/>
        <v>-0.2495111823616559</v>
      </c>
      <c r="CC309" s="159">
        <f t="shared" si="645"/>
        <v>27.145915030730492</v>
      </c>
      <c r="CD309" s="151">
        <f t="shared" si="646"/>
        <v>0.12408903276316202</v>
      </c>
      <c r="CE309" s="150">
        <f t="shared" si="647"/>
        <v>40.659400451013163</v>
      </c>
      <c r="CF309" s="148">
        <f t="shared" si="709"/>
        <v>38.395303559119249</v>
      </c>
      <c r="CG309" s="158">
        <f t="shared" si="648"/>
        <v>-0.25199003997995234</v>
      </c>
      <c r="CH309" s="159">
        <f t="shared" si="649"/>
        <v>28.720069480214381</v>
      </c>
      <c r="CI309" s="151">
        <f t="shared" si="650"/>
        <v>0.10325166106461048</v>
      </c>
      <c r="CJ309" s="150">
        <f t="shared" si="651"/>
        <v>42.359682428678255</v>
      </c>
      <c r="CK309" s="36"/>
      <c r="CL309" s="82">
        <f t="shared" si="652"/>
        <v>0</v>
      </c>
      <c r="CM309" s="36"/>
      <c r="CN309" s="37">
        <v>66.739999999999995</v>
      </c>
      <c r="CO309" s="135">
        <f t="shared" si="710"/>
        <v>53053</v>
      </c>
      <c r="CP309" s="147">
        <f t="shared" si="711"/>
        <v>33.008677135999768</v>
      </c>
      <c r="CQ309" s="158">
        <f t="shared" si="653"/>
        <v>-6.1495951156959744E-2</v>
      </c>
      <c r="CR309" s="159">
        <f t="shared" si="654"/>
        <v>30.978777139088475</v>
      </c>
      <c r="CS309" s="149">
        <f t="shared" si="655"/>
        <v>0.25135883814481108</v>
      </c>
      <c r="CT309" s="150">
        <f t="shared" si="656"/>
        <v>41.30569986960186</v>
      </c>
      <c r="CU309" s="148">
        <f t="shared" si="712"/>
        <v>35.151715287790189</v>
      </c>
      <c r="CV309" s="158">
        <f t="shared" si="657"/>
        <v>-5.8544649437417502E-2</v>
      </c>
      <c r="CW309" s="159">
        <f t="shared" si="658"/>
        <v>33.093770439142602</v>
      </c>
      <c r="CX309" s="151">
        <f t="shared" si="659"/>
        <v>0.21615896827991909</v>
      </c>
      <c r="CY309" s="150">
        <f t="shared" si="660"/>
        <v>42.750073797668371</v>
      </c>
      <c r="CZ309" s="148">
        <f t="shared" si="713"/>
        <v>37.294753439580596</v>
      </c>
      <c r="DA309" s="158">
        <f t="shared" si="661"/>
        <v>-5.5593347717875281E-2</v>
      </c>
      <c r="DB309" s="159">
        <f t="shared" si="662"/>
        <v>35.221413243561564</v>
      </c>
      <c r="DC309" s="151">
        <f t="shared" si="663"/>
        <v>0.18095909841502733</v>
      </c>
      <c r="DD309" s="150">
        <f t="shared" si="664"/>
        <v>44.043578397617843</v>
      </c>
      <c r="DE309" s="148">
        <f t="shared" si="714"/>
        <v>39.437791591371003</v>
      </c>
      <c r="DF309" s="158">
        <f t="shared" si="665"/>
        <v>-5.264204599833306E-2</v>
      </c>
      <c r="DG309" s="159">
        <f t="shared" si="666"/>
        <v>37.361705552345377</v>
      </c>
      <c r="DH309" s="151">
        <f t="shared" si="667"/>
        <v>0.14575922855013568</v>
      </c>
      <c r="DI309" s="150">
        <f t="shared" si="668"/>
        <v>45.186213669450268</v>
      </c>
      <c r="DJ309" s="148">
        <f t="shared" si="715"/>
        <v>41.580829743161424</v>
      </c>
      <c r="DK309" s="158">
        <f t="shared" si="669"/>
        <v>-4.9690744278790819E-2</v>
      </c>
      <c r="DL309" s="159">
        <f t="shared" si="670"/>
        <v>39.514647365494049</v>
      </c>
      <c r="DM309" s="151">
        <f t="shared" si="671"/>
        <v>0.11055935868524369</v>
      </c>
      <c r="DN309" s="150">
        <f t="shared" si="672"/>
        <v>46.177979613165654</v>
      </c>
      <c r="DO309" s="81"/>
      <c r="DP309" s="80">
        <f t="shared" si="673"/>
        <v>0</v>
      </c>
      <c r="DQ309" s="36"/>
      <c r="DR309">
        <v>75.12</v>
      </c>
      <c r="DS309" s="135">
        <f t="shared" si="716"/>
        <v>53053</v>
      </c>
      <c r="DT309" s="108">
        <f t="shared" si="539"/>
        <v>-19.92306407228228</v>
      </c>
      <c r="DU309" s="158">
        <f t="shared" si="717"/>
        <v>0</v>
      </c>
      <c r="DV309" s="159">
        <f t="shared" si="718"/>
        <v>-19.92306407228228</v>
      </c>
      <c r="DW309" s="149"/>
      <c r="DX309" s="150"/>
      <c r="DY309" s="24">
        <f t="shared" si="542"/>
        <v>-7.0925395297280813</v>
      </c>
      <c r="DZ309" s="158">
        <f t="shared" si="719"/>
        <v>0</v>
      </c>
      <c r="EA309" s="159">
        <f t="shared" si="720"/>
        <v>-7.0925395297280813</v>
      </c>
      <c r="EB309" s="151"/>
      <c r="EC309" s="150"/>
      <c r="ED309" s="24">
        <f t="shared" si="545"/>
        <v>5.7379850128261181</v>
      </c>
      <c r="EE309" s="158">
        <f t="shared" si="721"/>
        <v>0</v>
      </c>
      <c r="EF309" s="159">
        <f t="shared" si="722"/>
        <v>5.7379850128261181</v>
      </c>
      <c r="EG309" s="151"/>
      <c r="EH309" s="150"/>
      <c r="EI309" s="24">
        <f t="shared" si="548"/>
        <v>18.568509555380317</v>
      </c>
      <c r="EJ309" s="158">
        <f t="shared" si="723"/>
        <v>0</v>
      </c>
      <c r="EK309" s="159">
        <f t="shared" si="724"/>
        <v>18.568509555380317</v>
      </c>
      <c r="EL309" s="151"/>
      <c r="EM309" s="150"/>
      <c r="EN309" s="24">
        <f t="shared" si="551"/>
        <v>31.399034097934518</v>
      </c>
      <c r="EO309" s="158">
        <f t="shared" si="725"/>
        <v>0</v>
      </c>
      <c r="EP309" s="159">
        <f t="shared" si="726"/>
        <v>31.399034097934518</v>
      </c>
      <c r="EQ309" s="151"/>
      <c r="ER309" s="150"/>
      <c r="ES309" s="81"/>
      <c r="ET309" s="80"/>
      <c r="EU309" s="67"/>
      <c r="EV309" s="37"/>
    </row>
    <row r="310" spans="1:152" ht="16" thickBot="1">
      <c r="A310">
        <f t="shared" si="610"/>
        <v>2045</v>
      </c>
      <c r="B310" s="13">
        <v>53083</v>
      </c>
      <c r="C310" s="20">
        <f t="shared" si="608"/>
        <v>4.0608934780495458</v>
      </c>
      <c r="D310" s="147">
        <f t="shared" si="675"/>
        <v>23.978424636743579</v>
      </c>
      <c r="E310" s="160">
        <f t="shared" si="611"/>
        <v>-0.16830307706435049</v>
      </c>
      <c r="F310" s="161">
        <f t="shared" si="612"/>
        <v>19.942781987224002</v>
      </c>
      <c r="G310" s="149">
        <f t="shared" si="613"/>
        <v>0.35411993492434179</v>
      </c>
      <c r="H310" s="82">
        <f t="shared" si="614"/>
        <v>32.469662808695446</v>
      </c>
      <c r="I310" s="148">
        <f t="shared" si="676"/>
        <v>31.28700260474179</v>
      </c>
      <c r="J310" s="160">
        <f t="shared" si="615"/>
        <v>-0.18513555680864144</v>
      </c>
      <c r="K310" s="161">
        <f t="shared" si="616"/>
        <v>25.494665956639501</v>
      </c>
      <c r="L310" s="151">
        <f t="shared" si="617"/>
        <v>0.32419877955047416</v>
      </c>
      <c r="M310" s="150">
        <f t="shared" si="618"/>
        <v>41.430210664991584</v>
      </c>
      <c r="N310" s="148">
        <f t="shared" si="727"/>
        <v>38.595580572739998</v>
      </c>
      <c r="O310" s="160">
        <f t="shared" si="619"/>
        <v>-0.20196803655293233</v>
      </c>
      <c r="P310" s="161">
        <f t="shared" si="620"/>
        <v>30.8005069448432</v>
      </c>
      <c r="Q310" s="151">
        <f t="shared" si="621"/>
        <v>0.29427762417660663</v>
      </c>
      <c r="R310" s="150">
        <f t="shared" si="622"/>
        <v>49.953396327402714</v>
      </c>
      <c r="S310" s="148">
        <f t="shared" si="728"/>
        <v>45.904158540738209</v>
      </c>
      <c r="T310" s="160">
        <f t="shared" si="623"/>
        <v>-0.21880051629722327</v>
      </c>
      <c r="U310" s="161">
        <f t="shared" si="624"/>
        <v>35.860304951835097</v>
      </c>
      <c r="V310" s="151">
        <f t="shared" si="625"/>
        <v>0.264356468802739</v>
      </c>
      <c r="W310" s="150">
        <f t="shared" si="626"/>
        <v>58.039219795928858</v>
      </c>
      <c r="X310" s="148">
        <f t="shared" si="729"/>
        <v>53.21273650873642</v>
      </c>
      <c r="Y310" s="160">
        <f t="shared" si="627"/>
        <v>-0.23563299604151419</v>
      </c>
      <c r="Z310" s="161">
        <f t="shared" si="628"/>
        <v>40.674059977615194</v>
      </c>
      <c r="AA310" s="151">
        <f t="shared" si="629"/>
        <v>0.23443531342887139</v>
      </c>
      <c r="AB310" s="150">
        <f t="shared" si="630"/>
        <v>65.687681070569994</v>
      </c>
      <c r="AC310" s="144" t="e">
        <v>#REF!</v>
      </c>
      <c r="AD310" s="80" t="e">
        <f t="shared" si="678"/>
        <v>#REF!</v>
      </c>
      <c r="AE310" s="161"/>
      <c r="AF310" s="176"/>
      <c r="AG310" s="135">
        <f t="shared" si="631"/>
        <v>53083</v>
      </c>
      <c r="AH310" s="108">
        <f t="shared" si="679"/>
        <v>31.743558427359257</v>
      </c>
      <c r="AI310" s="158">
        <f t="shared" si="680"/>
        <v>-0.10692718806018804</v>
      </c>
      <c r="AJ310" s="159">
        <f t="shared" si="681"/>
        <v>28.349308985697444</v>
      </c>
      <c r="AK310" s="143">
        <f t="shared" si="682"/>
        <v>0.20521440518670625</v>
      </c>
      <c r="AL310" s="142">
        <f t="shared" si="683"/>
        <v>38.25779388853924</v>
      </c>
      <c r="AM310" s="24">
        <f t="shared" si="684"/>
        <v>33.704144187221907</v>
      </c>
      <c r="AN310" s="158">
        <f t="shared" si="685"/>
        <v>-0.12108633130693396</v>
      </c>
      <c r="AO310" s="159">
        <f t="shared" si="686"/>
        <v>29.623033017751283</v>
      </c>
      <c r="AP310" s="143">
        <f t="shared" si="687"/>
        <v>0.18183046327826574</v>
      </c>
      <c r="AQ310" s="142">
        <f t="shared" si="688"/>
        <v>39.832584339181935</v>
      </c>
      <c r="AR310" s="24">
        <f t="shared" si="689"/>
        <v>35.664729947084552</v>
      </c>
      <c r="AS310" s="158">
        <f t="shared" si="690"/>
        <v>-0.13524547455367986</v>
      </c>
      <c r="AT310" s="159">
        <f t="shared" si="691"/>
        <v>30.841236620562263</v>
      </c>
      <c r="AU310" s="143">
        <f t="shared" si="692"/>
        <v>0.15844652136982534</v>
      </c>
      <c r="AV310" s="142">
        <f t="shared" si="693"/>
        <v>41.315682342794339</v>
      </c>
      <c r="AW310" s="24">
        <f t="shared" si="694"/>
        <v>37.625315706947198</v>
      </c>
      <c r="AX310" s="158">
        <f t="shared" si="695"/>
        <v>-0.14940461780042574</v>
      </c>
      <c r="AY310" s="159">
        <f t="shared" si="696"/>
        <v>32.003919794130397</v>
      </c>
      <c r="AZ310" s="143">
        <f t="shared" si="697"/>
        <v>0.13506257946138489</v>
      </c>
      <c r="BA310" s="142">
        <f t="shared" si="698"/>
        <v>42.707087899376447</v>
      </c>
      <c r="BB310" s="24">
        <f t="shared" si="677"/>
        <v>39.585901466809844</v>
      </c>
      <c r="BC310" s="158">
        <f t="shared" si="699"/>
        <v>-0.16356376104717163</v>
      </c>
      <c r="BD310" s="159">
        <f t="shared" si="700"/>
        <v>33.111082538455676</v>
      </c>
      <c r="BE310" s="143">
        <f t="shared" si="701"/>
        <v>0.11167863755294444</v>
      </c>
      <c r="BF310" s="142">
        <f t="shared" si="702"/>
        <v>44.006801008928271</v>
      </c>
      <c r="BG310" s="155" t="e">
        <v>#REF!</v>
      </c>
      <c r="BH310" s="80" t="e">
        <f t="shared" si="703"/>
        <v>#REF!</v>
      </c>
      <c r="BI310" s="148"/>
      <c r="BJ310" s="156">
        <f t="shared" si="674"/>
        <v>38.054888645700004</v>
      </c>
      <c r="BK310" s="135">
        <f t="shared" si="704"/>
        <v>53083</v>
      </c>
      <c r="BL310" s="147">
        <f t="shared" si="705"/>
        <v>29.290338138402419</v>
      </c>
      <c r="BM310" s="158">
        <f t="shared" si="632"/>
        <v>-0.24184318003952121</v>
      </c>
      <c r="BN310" s="159">
        <f t="shared" si="633"/>
        <v>22.206669618578307</v>
      </c>
      <c r="BO310" s="149">
        <f t="shared" si="634"/>
        <v>0.18854655278864968</v>
      </c>
      <c r="BP310" s="150">
        <f t="shared" si="635"/>
        <v>34.812930424412109</v>
      </c>
      <c r="BQ310" s="148">
        <f t="shared" si="706"/>
        <v>31.499003759317578</v>
      </c>
      <c r="BR310" s="158">
        <f t="shared" si="636"/>
        <v>-0.24430458650018488</v>
      </c>
      <c r="BS310" s="159">
        <f t="shared" si="637"/>
        <v>23.803652670729726</v>
      </c>
      <c r="BT310" s="151">
        <f t="shared" si="638"/>
        <v>0.16785587618685599</v>
      </c>
      <c r="BU310" s="150">
        <f t="shared" si="639"/>
        <v>36.786296634350904</v>
      </c>
      <c r="BV310" s="148">
        <f t="shared" si="707"/>
        <v>33.707669380232737</v>
      </c>
      <c r="BW310" s="158">
        <f t="shared" si="640"/>
        <v>-0.2467659929608485</v>
      </c>
      <c r="BX310" s="159">
        <f t="shared" si="641"/>
        <v>25.389762875223614</v>
      </c>
      <c r="BY310" s="151">
        <f t="shared" si="642"/>
        <v>0.1471651995850623</v>
      </c>
      <c r="BZ310" s="150">
        <f t="shared" si="643"/>
        <v>38.668265272121978</v>
      </c>
      <c r="CA310" s="148">
        <f t="shared" si="708"/>
        <v>35.916335001147893</v>
      </c>
      <c r="CB310" s="158">
        <f t="shared" si="644"/>
        <v>-0.24922739942151215</v>
      </c>
      <c r="CC310" s="159">
        <f t="shared" si="645"/>
        <v>26.965000232059968</v>
      </c>
      <c r="CD310" s="151">
        <f t="shared" si="646"/>
        <v>0.12647452298326867</v>
      </c>
      <c r="CE310" s="150">
        <f t="shared" si="647"/>
        <v>40.458836337725351</v>
      </c>
      <c r="CF310" s="148">
        <f t="shared" si="709"/>
        <v>38.125000622063062</v>
      </c>
      <c r="CG310" s="158">
        <f t="shared" si="648"/>
        <v>-0.25168880588217579</v>
      </c>
      <c r="CH310" s="159">
        <f t="shared" si="649"/>
        <v>28.529364741238801</v>
      </c>
      <c r="CI310" s="151">
        <f t="shared" si="650"/>
        <v>0.10578384638147487</v>
      </c>
      <c r="CJ310" s="150">
        <f t="shared" si="651"/>
        <v>42.158009831161017</v>
      </c>
      <c r="CK310" s="36"/>
      <c r="CL310" s="82">
        <f t="shared" si="652"/>
        <v>0</v>
      </c>
      <c r="CM310" s="36"/>
      <c r="CN310" s="37">
        <v>67.739999999999995</v>
      </c>
      <c r="CO310" s="135">
        <f t="shared" si="710"/>
        <v>53083</v>
      </c>
      <c r="CP310" s="147">
        <f t="shared" si="711"/>
        <v>32.776296048962344</v>
      </c>
      <c r="CQ310" s="158">
        <f t="shared" si="653"/>
        <v>-6.1815976584967014E-2</v>
      </c>
      <c r="CR310" s="159">
        <f t="shared" si="654"/>
        <v>30.750197299857739</v>
      </c>
      <c r="CS310" s="149">
        <f t="shared" si="655"/>
        <v>0.25517574827118739</v>
      </c>
      <c r="CT310" s="150">
        <f t="shared" si="656"/>
        <v>41.140011918814274</v>
      </c>
      <c r="CU310" s="148">
        <f t="shared" si="712"/>
        <v>34.904247212164151</v>
      </c>
      <c r="CV310" s="158">
        <f t="shared" si="657"/>
        <v>-5.8885452029530362E-2</v>
      </c>
      <c r="CW310" s="159">
        <f t="shared" si="658"/>
        <v>32.848894837325389</v>
      </c>
      <c r="CX310" s="151">
        <f t="shared" si="659"/>
        <v>0.22022368549014437</v>
      </c>
      <c r="CY310" s="150">
        <f t="shared" si="660"/>
        <v>42.59098917248604</v>
      </c>
      <c r="CZ310" s="148">
        <f t="shared" si="713"/>
        <v>37.032198375365958</v>
      </c>
      <c r="DA310" s="158">
        <f t="shared" si="661"/>
        <v>-5.595492747409371E-2</v>
      </c>
      <c r="DB310" s="159">
        <f t="shared" si="662"/>
        <v>34.960064401066106</v>
      </c>
      <c r="DC310" s="151">
        <f t="shared" si="663"/>
        <v>0.18527162270910136</v>
      </c>
      <c r="DD310" s="150">
        <f t="shared" si="664"/>
        <v>43.893213860855354</v>
      </c>
      <c r="DE310" s="148">
        <f t="shared" si="714"/>
        <v>39.160149538567765</v>
      </c>
      <c r="DF310" s="158">
        <f t="shared" si="665"/>
        <v>-5.3024402918657065E-2</v>
      </c>
      <c r="DG310" s="159">
        <f t="shared" si="666"/>
        <v>37.083705991079889</v>
      </c>
      <c r="DH310" s="151">
        <f t="shared" si="667"/>
        <v>0.15031955992805834</v>
      </c>
      <c r="DI310" s="150">
        <f t="shared" si="668"/>
        <v>45.046685983922224</v>
      </c>
      <c r="DJ310" s="148">
        <f t="shared" si="715"/>
        <v>41.288100701769579</v>
      </c>
      <c r="DK310" s="158">
        <f t="shared" si="669"/>
        <v>-5.00938783632204E-2</v>
      </c>
      <c r="DL310" s="159">
        <f t="shared" si="670"/>
        <v>39.219819607366738</v>
      </c>
      <c r="DM310" s="151">
        <f t="shared" si="671"/>
        <v>0.11536749714701522</v>
      </c>
      <c r="DN310" s="150">
        <f t="shared" si="672"/>
        <v>46.051405541686655</v>
      </c>
      <c r="DO310" s="81"/>
      <c r="DP310" s="80">
        <f t="shared" si="673"/>
        <v>0</v>
      </c>
      <c r="DQ310" s="36"/>
      <c r="DR310">
        <v>76.12</v>
      </c>
      <c r="DS310" s="135">
        <f t="shared" si="716"/>
        <v>53083</v>
      </c>
      <c r="DT310" s="108">
        <f t="shared" si="539"/>
        <v>-19.78280570121342</v>
      </c>
      <c r="DU310" s="158">
        <f t="shared" si="717"/>
        <v>0</v>
      </c>
      <c r="DV310" s="159">
        <f t="shared" si="718"/>
        <v>-19.78280570121342</v>
      </c>
      <c r="DW310" s="149"/>
      <c r="DX310" s="150"/>
      <c r="DY310" s="24">
        <f t="shared" si="542"/>
        <v>-7.0426080514387976</v>
      </c>
      <c r="DZ310" s="158">
        <f t="shared" si="719"/>
        <v>0</v>
      </c>
      <c r="EA310" s="159">
        <f t="shared" si="720"/>
        <v>-7.0426080514387976</v>
      </c>
      <c r="EB310" s="151"/>
      <c r="EC310" s="150"/>
      <c r="ED310" s="24">
        <f t="shared" si="545"/>
        <v>5.6975895983358233</v>
      </c>
      <c r="EE310" s="158">
        <f t="shared" si="721"/>
        <v>0</v>
      </c>
      <c r="EF310" s="159">
        <f t="shared" si="722"/>
        <v>5.6975895983358233</v>
      </c>
      <c r="EG310" s="151"/>
      <c r="EH310" s="150"/>
      <c r="EI310" s="24">
        <f t="shared" si="548"/>
        <v>18.437787248110446</v>
      </c>
      <c r="EJ310" s="158">
        <f t="shared" si="723"/>
        <v>0</v>
      </c>
      <c r="EK310" s="159">
        <f t="shared" si="724"/>
        <v>18.437787248110446</v>
      </c>
      <c r="EL310" s="151"/>
      <c r="EM310" s="150"/>
      <c r="EN310" s="24">
        <f t="shared" si="551"/>
        <v>31.177984897885068</v>
      </c>
      <c r="EO310" s="158">
        <f t="shared" si="725"/>
        <v>0</v>
      </c>
      <c r="EP310" s="159">
        <f t="shared" si="726"/>
        <v>31.177984897885068</v>
      </c>
      <c r="EQ310" s="151"/>
      <c r="ER310" s="150"/>
      <c r="ES310" s="81"/>
      <c r="ET310" s="80"/>
      <c r="EU310" s="67"/>
      <c r="EV310" s="37"/>
    </row>
    <row r="311" spans="1:152" ht="16" thickBot="1">
      <c r="A311">
        <f t="shared" si="610"/>
        <v>2045</v>
      </c>
      <c r="B311" s="13">
        <v>53114</v>
      </c>
      <c r="C311" s="20">
        <f t="shared" si="608"/>
        <v>4.1066979484754977</v>
      </c>
      <c r="D311" s="147">
        <f t="shared" si="675"/>
        <v>24.248887048050698</v>
      </c>
      <c r="E311" s="160">
        <f t="shared" si="611"/>
        <v>-0.16892598251597918</v>
      </c>
      <c r="F311" s="161">
        <f t="shared" si="612"/>
        <v>20.152619978539729</v>
      </c>
      <c r="G311" s="149">
        <f t="shared" si="613"/>
        <v>0.3530126678380569</v>
      </c>
      <c r="H311" s="82">
        <f t="shared" si="614"/>
        <v>32.809051356986778</v>
      </c>
      <c r="I311" s="148">
        <f t="shared" si="676"/>
        <v>31.639901441727261</v>
      </c>
      <c r="J311" s="160">
        <f t="shared" si="615"/>
        <v>-0.18594832265055372</v>
      </c>
      <c r="K311" s="161">
        <f t="shared" si="616"/>
        <v>25.756514839809242</v>
      </c>
      <c r="L311" s="151">
        <f t="shared" si="617"/>
        <v>0.32275401957405547</v>
      </c>
      <c r="M311" s="150">
        <f t="shared" si="618"/>
        <v>41.851806810971688</v>
      </c>
      <c r="N311" s="148">
        <f t="shared" si="727"/>
        <v>39.030915835403825</v>
      </c>
      <c r="O311" s="160">
        <f t="shared" si="619"/>
        <v>-0.20297066278512832</v>
      </c>
      <c r="P311" s="161">
        <f t="shared" si="620"/>
        <v>31.108784979181351</v>
      </c>
      <c r="Q311" s="151">
        <f t="shared" si="621"/>
        <v>0.29249537131005399</v>
      </c>
      <c r="R311" s="150">
        <f t="shared" si="622"/>
        <v>50.447278055251729</v>
      </c>
      <c r="S311" s="148">
        <f t="shared" si="728"/>
        <v>46.421930229080388</v>
      </c>
      <c r="T311" s="160">
        <f t="shared" si="623"/>
        <v>-0.21999300291970286</v>
      </c>
      <c r="U311" s="161">
        <f t="shared" si="624"/>
        <v>36.209430396656067</v>
      </c>
      <c r="V311" s="151">
        <f t="shared" si="625"/>
        <v>0.26223672304605256</v>
      </c>
      <c r="W311" s="150">
        <f t="shared" si="626"/>
        <v>58.595465089826916</v>
      </c>
      <c r="X311" s="148">
        <f t="shared" si="729"/>
        <v>53.812944622756952</v>
      </c>
      <c r="Y311" s="160">
        <f t="shared" si="627"/>
        <v>-0.23701534305427746</v>
      </c>
      <c r="Z311" s="161">
        <f t="shared" si="628"/>
        <v>41.058451092233383</v>
      </c>
      <c r="AA311" s="151">
        <f t="shared" si="629"/>
        <v>0.23197807478205112</v>
      </c>
      <c r="AB311" s="150">
        <f t="shared" si="630"/>
        <v>66.296367914697228</v>
      </c>
      <c r="AC311" s="144" t="e">
        <v>#REF!</v>
      </c>
      <c r="AD311" s="80" t="e">
        <f t="shared" si="678"/>
        <v>#REF!</v>
      </c>
      <c r="AE311" s="161"/>
      <c r="AF311" s="176"/>
      <c r="AG311" s="135">
        <f t="shared" si="631"/>
        <v>53114</v>
      </c>
      <c r="AH311" s="108">
        <f t="shared" si="679"/>
        <v>32.101606943297874</v>
      </c>
      <c r="AI311" s="158">
        <f t="shared" si="680"/>
        <v>-0.10951297661901897</v>
      </c>
      <c r="AJ311" s="159">
        <f t="shared" si="681"/>
        <v>28.586064412683559</v>
      </c>
      <c r="AK311" s="143">
        <f t="shared" si="682"/>
        <v>0.2009439540447483</v>
      </c>
      <c r="AL311" s="142">
        <f t="shared" si="683"/>
        <v>38.552230773674488</v>
      </c>
      <c r="AM311" s="24">
        <f t="shared" si="684"/>
        <v>34.084306947954332</v>
      </c>
      <c r="AN311" s="158">
        <f t="shared" si="685"/>
        <v>-0.12383182660557669</v>
      </c>
      <c r="AO311" s="159">
        <f t="shared" si="686"/>
        <v>29.863584960003998</v>
      </c>
      <c r="AP311" s="143">
        <f t="shared" si="687"/>
        <v>0.17729625513766284</v>
      </c>
      <c r="AQ311" s="142">
        <f t="shared" si="688"/>
        <v>40.127326928789259</v>
      </c>
      <c r="AR311" s="24">
        <f t="shared" si="689"/>
        <v>36.067006952610789</v>
      </c>
      <c r="AS311" s="158">
        <f t="shared" si="690"/>
        <v>-0.13815067659213442</v>
      </c>
      <c r="AT311" s="159">
        <f t="shared" si="691"/>
        <v>31.084325539454394</v>
      </c>
      <c r="AU311" s="143">
        <f t="shared" si="692"/>
        <v>0.15364855623057738</v>
      </c>
      <c r="AV311" s="142">
        <f t="shared" si="693"/>
        <v>41.608650498437633</v>
      </c>
      <c r="AW311" s="24">
        <f t="shared" si="694"/>
        <v>38.04970695726724</v>
      </c>
      <c r="AX311" s="158">
        <f t="shared" si="695"/>
        <v>-0.15246952657869212</v>
      </c>
      <c r="AY311" s="159">
        <f t="shared" si="696"/>
        <v>32.248286151034733</v>
      </c>
      <c r="AZ311" s="143">
        <f t="shared" si="697"/>
        <v>0.13000085732349204</v>
      </c>
      <c r="BA311" s="142">
        <f t="shared" si="698"/>
        <v>42.996201482619625</v>
      </c>
      <c r="BB311" s="24">
        <f t="shared" si="677"/>
        <v>40.032406961923698</v>
      </c>
      <c r="BC311" s="158">
        <f t="shared" si="699"/>
        <v>-0.16678837656524981</v>
      </c>
      <c r="BD311" s="159">
        <f t="shared" si="700"/>
        <v>33.355466794745041</v>
      </c>
      <c r="BE311" s="143">
        <f t="shared" si="701"/>
        <v>0.10635315841640652</v>
      </c>
      <c r="BF311" s="142">
        <f t="shared" si="702"/>
        <v>44.289979881335228</v>
      </c>
      <c r="BG311" s="155" t="e">
        <v>#REF!</v>
      </c>
      <c r="BH311" s="80" t="e">
        <f t="shared" si="703"/>
        <v>#REF!</v>
      </c>
      <c r="BI311" s="148"/>
      <c r="BJ311" s="156">
        <f t="shared" si="674"/>
        <v>58.721284284300005</v>
      </c>
      <c r="BK311" s="135">
        <f t="shared" si="704"/>
        <v>53114</v>
      </c>
      <c r="BL311" s="147">
        <f t="shared" si="705"/>
        <v>29.620715784178781</v>
      </c>
      <c r="BM311" s="158">
        <f t="shared" si="632"/>
        <v>-0.24221136328286608</v>
      </c>
      <c r="BN311" s="159">
        <f t="shared" si="633"/>
        <v>22.446241832678528</v>
      </c>
      <c r="BO311" s="149">
        <f t="shared" si="634"/>
        <v>0.18545159040027859</v>
      </c>
      <c r="BP311" s="150">
        <f t="shared" si="635"/>
        <v>35.113924635149367</v>
      </c>
      <c r="BQ311" s="148">
        <f t="shared" si="706"/>
        <v>31.854293843615377</v>
      </c>
      <c r="BR311" s="158">
        <f t="shared" si="636"/>
        <v>-0.24470053294885463</v>
      </c>
      <c r="BS311" s="159">
        <f t="shared" si="637"/>
        <v>24.059531163373276</v>
      </c>
      <c r="BT311" s="151">
        <f t="shared" si="638"/>
        <v>0.16452753523546115</v>
      </c>
      <c r="BU311" s="150">
        <f t="shared" si="639"/>
        <v>37.095202296371539</v>
      </c>
      <c r="BV311" s="148">
        <f t="shared" si="707"/>
        <v>34.087871903051976</v>
      </c>
      <c r="BW311" s="158">
        <f t="shared" si="640"/>
        <v>-0.24718970261484319</v>
      </c>
      <c r="BX311" s="159">
        <f t="shared" si="641"/>
        <v>25.661700984563691</v>
      </c>
      <c r="BY311" s="151">
        <f t="shared" si="642"/>
        <v>0.14360348007064372</v>
      </c>
      <c r="BZ311" s="150">
        <f t="shared" si="643"/>
        <v>38.983008936532563</v>
      </c>
      <c r="CA311" s="148">
        <f t="shared" si="708"/>
        <v>36.321449962488572</v>
      </c>
      <c r="CB311" s="158">
        <f t="shared" si="644"/>
        <v>-0.24967887228083174</v>
      </c>
      <c r="CC311" s="159">
        <f t="shared" si="645"/>
        <v>27.252751296249766</v>
      </c>
      <c r="CD311" s="151">
        <f t="shared" si="646"/>
        <v>0.12267942490582628</v>
      </c>
      <c r="CE311" s="150">
        <f t="shared" si="647"/>
        <v>40.777344555632418</v>
      </c>
      <c r="CF311" s="148">
        <f t="shared" si="709"/>
        <v>38.555028021925182</v>
      </c>
      <c r="CG311" s="158">
        <f t="shared" si="648"/>
        <v>-0.2521680419468203</v>
      </c>
      <c r="CH311" s="159">
        <f t="shared" si="649"/>
        <v>28.832682098431519</v>
      </c>
      <c r="CI311" s="151">
        <f t="shared" si="650"/>
        <v>0.10175536974100874</v>
      </c>
      <c r="CJ311" s="150">
        <f t="shared" si="651"/>
        <v>42.478209153671131</v>
      </c>
      <c r="CK311" s="36"/>
      <c r="CL311" s="82">
        <f t="shared" si="652"/>
        <v>0</v>
      </c>
      <c r="CM311" s="36"/>
      <c r="CN311" s="37">
        <v>68.739999999999995</v>
      </c>
      <c r="CO311" s="135">
        <f t="shared" si="710"/>
        <v>53114</v>
      </c>
      <c r="CP311" s="147">
        <f t="shared" si="711"/>
        <v>33.145993232885523</v>
      </c>
      <c r="CQ311" s="158">
        <f t="shared" si="653"/>
        <v>-6.1306845222228165E-2</v>
      </c>
      <c r="CR311" s="159">
        <f t="shared" si="654"/>
        <v>31.113916956019988</v>
      </c>
      <c r="CS311" s="149">
        <f t="shared" si="655"/>
        <v>0.24910339125195236</v>
      </c>
      <c r="CT311" s="150">
        <f t="shared" si="656"/>
        <v>41.402772553611577</v>
      </c>
      <c r="CU311" s="148">
        <f t="shared" si="712"/>
        <v>35.297946423387387</v>
      </c>
      <c r="CV311" s="158">
        <f t="shared" si="657"/>
        <v>-5.8343266087532639E-2</v>
      </c>
      <c r="CW311" s="159">
        <f t="shared" si="658"/>
        <v>33.238548942864227</v>
      </c>
      <c r="CX311" s="151">
        <f t="shared" si="659"/>
        <v>0.21375708992842246</v>
      </c>
      <c r="CY311" s="150">
        <f t="shared" si="660"/>
        <v>42.843132731300045</v>
      </c>
      <c r="CZ311" s="148">
        <f t="shared" si="713"/>
        <v>37.449899613889244</v>
      </c>
      <c r="DA311" s="158">
        <f t="shared" si="661"/>
        <v>-5.5379686952837119E-2</v>
      </c>
      <c r="DB311" s="159">
        <f t="shared" si="662"/>
        <v>35.37593589685688</v>
      </c>
      <c r="DC311" s="151">
        <f t="shared" si="663"/>
        <v>0.17841078860489279</v>
      </c>
      <c r="DD311" s="150">
        <f t="shared" si="664"/>
        <v>44.131365737177298</v>
      </c>
      <c r="DE311" s="148">
        <f t="shared" si="714"/>
        <v>39.6018528043911</v>
      </c>
      <c r="DF311" s="158">
        <f t="shared" si="665"/>
        <v>-5.24161078181416E-2</v>
      </c>
      <c r="DG311" s="159">
        <f t="shared" si="666"/>
        <v>37.526077817997965</v>
      </c>
      <c r="DH311" s="151">
        <f t="shared" si="667"/>
        <v>0.14306448728136301</v>
      </c>
      <c r="DI311" s="150">
        <f t="shared" si="668"/>
        <v>45.267471571243327</v>
      </c>
      <c r="DJ311" s="148">
        <f t="shared" si="715"/>
        <v>41.753805994892971</v>
      </c>
      <c r="DK311" s="158">
        <f t="shared" si="669"/>
        <v>-4.9452528683446059E-2</v>
      </c>
      <c r="DL311" s="159">
        <f t="shared" si="670"/>
        <v>39.688974706287482</v>
      </c>
      <c r="DM311" s="151">
        <f t="shared" si="671"/>
        <v>0.10771818595783311</v>
      </c>
      <c r="DN311" s="150">
        <f t="shared" si="672"/>
        <v>46.25145023349814</v>
      </c>
      <c r="DO311" s="81"/>
      <c r="DP311" s="80">
        <f t="shared" si="673"/>
        <v>0</v>
      </c>
      <c r="DQ311" s="36"/>
      <c r="DR311">
        <v>77.12</v>
      </c>
      <c r="DS311" s="135">
        <f t="shared" si="716"/>
        <v>53114</v>
      </c>
      <c r="DT311" s="108">
        <f t="shared" si="539"/>
        <v>-20.005944018822973</v>
      </c>
      <c r="DU311" s="158">
        <f t="shared" si="717"/>
        <v>0</v>
      </c>
      <c r="DV311" s="159">
        <f t="shared" si="718"/>
        <v>-20.005944018822973</v>
      </c>
      <c r="DW311" s="149"/>
      <c r="DX311" s="150"/>
      <c r="DY311" s="24">
        <f t="shared" si="542"/>
        <v>-7.1220444941717496</v>
      </c>
      <c r="DZ311" s="158">
        <f t="shared" si="719"/>
        <v>0</v>
      </c>
      <c r="EA311" s="159">
        <f t="shared" si="720"/>
        <v>-7.1220444941717496</v>
      </c>
      <c r="EB311" s="151"/>
      <c r="EC311" s="150"/>
      <c r="ED311" s="24">
        <f t="shared" si="545"/>
        <v>5.7618550304794738</v>
      </c>
      <c r="EE311" s="158">
        <f t="shared" si="721"/>
        <v>0</v>
      </c>
      <c r="EF311" s="159">
        <f t="shared" si="722"/>
        <v>5.7618550304794738</v>
      </c>
      <c r="EG311" s="151"/>
      <c r="EH311" s="150"/>
      <c r="EI311" s="24">
        <f t="shared" si="548"/>
        <v>18.645754555130697</v>
      </c>
      <c r="EJ311" s="158">
        <f t="shared" si="723"/>
        <v>0</v>
      </c>
      <c r="EK311" s="159">
        <f t="shared" si="724"/>
        <v>18.645754555130697</v>
      </c>
      <c r="EL311" s="151"/>
      <c r="EM311" s="150"/>
      <c r="EN311" s="24">
        <f t="shared" si="551"/>
        <v>31.52965407978192</v>
      </c>
      <c r="EO311" s="158">
        <f t="shared" si="725"/>
        <v>0</v>
      </c>
      <c r="EP311" s="159">
        <f t="shared" si="726"/>
        <v>31.52965407978192</v>
      </c>
      <c r="EQ311" s="151"/>
      <c r="ER311" s="150"/>
      <c r="ES311" s="81"/>
      <c r="ET311" s="80"/>
      <c r="EU311" s="67"/>
      <c r="EV311" s="37"/>
    </row>
    <row r="312" spans="1:152" ht="16" thickBot="1">
      <c r="A312">
        <f t="shared" si="610"/>
        <v>2045</v>
      </c>
      <c r="B312" s="13">
        <v>53144</v>
      </c>
      <c r="C312" s="20">
        <f t="shared" si="608"/>
        <v>4.1590459146765886</v>
      </c>
      <c r="D312" s="147">
        <f t="shared" si="675"/>
        <v>24.557986946687425</v>
      </c>
      <c r="E312" s="160">
        <f t="shared" si="611"/>
        <v>-0.16963787446069767</v>
      </c>
      <c r="F312" s="161">
        <f t="shared" si="612"/>
        <v>20.392022240017813</v>
      </c>
      <c r="G312" s="149">
        <f t="shared" si="613"/>
        <v>0.35174721973944556</v>
      </c>
      <c r="H312" s="82">
        <f t="shared" si="614"/>
        <v>33.196190577582321</v>
      </c>
      <c r="I312" s="148">
        <f t="shared" si="676"/>
        <v>32.04321439828211</v>
      </c>
      <c r="J312" s="160">
        <f t="shared" si="615"/>
        <v>-0.18687719789845358</v>
      </c>
      <c r="K312" s="161">
        <f t="shared" si="616"/>
        <v>26.055068279871769</v>
      </c>
      <c r="L312" s="151">
        <f t="shared" si="617"/>
        <v>0.32110286531529109</v>
      </c>
      <c r="M312" s="150">
        <f t="shared" si="618"/>
        <v>42.332382355482693</v>
      </c>
      <c r="N312" s="148">
        <f t="shared" si="727"/>
        <v>39.528441849876792</v>
      </c>
      <c r="O312" s="160">
        <f t="shared" si="619"/>
        <v>-0.20411652133620944</v>
      </c>
      <c r="P312" s="161">
        <f t="shared" si="620"/>
        <v>31.460033805639299</v>
      </c>
      <c r="Q312" s="151">
        <f t="shared" si="621"/>
        <v>0.29045851089113672</v>
      </c>
      <c r="R312" s="150">
        <f t="shared" si="622"/>
        <v>51.009814207438893</v>
      </c>
      <c r="S312" s="148">
        <f t="shared" si="728"/>
        <v>47.013669301471481</v>
      </c>
      <c r="T312" s="160">
        <f t="shared" si="623"/>
        <v>-0.22135584477396536</v>
      </c>
      <c r="U312" s="161">
        <f t="shared" si="624"/>
        <v>36.60691881732042</v>
      </c>
      <c r="V312" s="151">
        <f t="shared" si="625"/>
        <v>0.25981415646698225</v>
      </c>
      <c r="W312" s="150">
        <f t="shared" si="626"/>
        <v>59.22848613345095</v>
      </c>
      <c r="X312" s="148">
        <f t="shared" si="729"/>
        <v>54.498896753066163</v>
      </c>
      <c r="Y312" s="160">
        <f t="shared" si="627"/>
        <v>-0.23859516821172122</v>
      </c>
      <c r="Z312" s="161">
        <f t="shared" si="628"/>
        <v>41.495723314915111</v>
      </c>
      <c r="AA312" s="151">
        <f t="shared" si="629"/>
        <v>0.22916980204282783</v>
      </c>
      <c r="AB312" s="150">
        <f t="shared" si="630"/>
        <v>66.988398133518857</v>
      </c>
      <c r="AC312" s="144" t="e">
        <v>#REF!</v>
      </c>
      <c r="AD312" s="80" t="e">
        <f t="shared" si="678"/>
        <v>#REF!</v>
      </c>
      <c r="AE312" s="161"/>
      <c r="AF312" s="176"/>
      <c r="AG312" s="135">
        <f t="shared" si="631"/>
        <v>53144</v>
      </c>
      <c r="AH312" s="108">
        <f t="shared" si="679"/>
        <v>32.510805247227751</v>
      </c>
      <c r="AI312" s="158">
        <f t="shared" si="680"/>
        <v>-0.11246816354339738</v>
      </c>
      <c r="AJ312" s="159">
        <f t="shared" si="681"/>
        <v>28.854374685754998</v>
      </c>
      <c r="AK312" s="143">
        <f t="shared" si="682"/>
        <v>0.19606343845393887</v>
      </c>
      <c r="AL312" s="142">
        <f t="shared" si="683"/>
        <v>38.88498551090558</v>
      </c>
      <c r="AM312" s="24">
        <f t="shared" si="684"/>
        <v>34.518778674505704</v>
      </c>
      <c r="AN312" s="158">
        <f t="shared" si="685"/>
        <v>-0.12696953551831147</v>
      </c>
      <c r="AO312" s="159">
        <f t="shared" si="686"/>
        <v>30.135945379544321</v>
      </c>
      <c r="AP312" s="143">
        <f t="shared" si="687"/>
        <v>0.17211430297697344</v>
      </c>
      <c r="AQ312" s="142">
        <f t="shared" si="688"/>
        <v>40.459954205684667</v>
      </c>
      <c r="AR312" s="24">
        <f t="shared" si="689"/>
        <v>36.526752101783657</v>
      </c>
      <c r="AS312" s="158">
        <f t="shared" si="690"/>
        <v>-0.14147090749322555</v>
      </c>
      <c r="AT312" s="159">
        <f t="shared" si="691"/>
        <v>31.359279334164238</v>
      </c>
      <c r="AU312" s="143">
        <f t="shared" si="692"/>
        <v>0.14816516750000802</v>
      </c>
      <c r="AV312" s="142">
        <f t="shared" si="693"/>
        <v>41.938744445175701</v>
      </c>
      <c r="AW312" s="24">
        <f t="shared" si="694"/>
        <v>38.53472552906161</v>
      </c>
      <c r="AX312" s="158">
        <f t="shared" si="695"/>
        <v>-0.15597227946813963</v>
      </c>
      <c r="AY312" s="159">
        <f t="shared" si="696"/>
        <v>32.524376549614757</v>
      </c>
      <c r="AZ312" s="143">
        <f t="shared" si="697"/>
        <v>0.1242160320230426</v>
      </c>
      <c r="BA312" s="142">
        <f t="shared" si="698"/>
        <v>43.321356229378679</v>
      </c>
      <c r="BB312" s="24">
        <f t="shared" si="677"/>
        <v>40.542698956339557</v>
      </c>
      <c r="BC312" s="158">
        <f t="shared" si="699"/>
        <v>-0.17047365144305371</v>
      </c>
      <c r="BD312" s="159">
        <f t="shared" si="700"/>
        <v>33.631237025895871</v>
      </c>
      <c r="BE312" s="143">
        <f t="shared" si="701"/>
        <v>0.10026689654607723</v>
      </c>
      <c r="BF312" s="142">
        <f t="shared" si="702"/>
        <v>44.607789558293611</v>
      </c>
      <c r="BG312" s="155" t="e">
        <v>#REF!</v>
      </c>
      <c r="BH312" s="80" t="e">
        <f t="shared" si="703"/>
        <v>#REF!</v>
      </c>
      <c r="BI312" s="148"/>
      <c r="BJ312" s="156">
        <f t="shared" si="674"/>
        <v>63.112633206500007</v>
      </c>
      <c r="BK312" s="135">
        <f t="shared" si="704"/>
        <v>53144</v>
      </c>
      <c r="BL312" s="147">
        <f t="shared" si="705"/>
        <v>29.998290236494643</v>
      </c>
      <c r="BM312" s="158">
        <f t="shared" si="632"/>
        <v>-0.24263214413240303</v>
      </c>
      <c r="BN312" s="159">
        <f t="shared" si="633"/>
        <v>22.719740756107814</v>
      </c>
      <c r="BO312" s="149">
        <f t="shared" si="634"/>
        <v>0.1819144905278543</v>
      </c>
      <c r="BP312" s="150">
        <f t="shared" si="635"/>
        <v>35.455413921573268</v>
      </c>
      <c r="BQ312" s="148">
        <f t="shared" si="706"/>
        <v>32.260339654241456</v>
      </c>
      <c r="BR312" s="158">
        <f t="shared" si="636"/>
        <v>-0.2451530431759058</v>
      </c>
      <c r="BS312" s="159">
        <f t="shared" si="637"/>
        <v>24.351619214115814</v>
      </c>
      <c r="BT312" s="151">
        <f t="shared" si="638"/>
        <v>0.16072371700529547</v>
      </c>
      <c r="BU312" s="150">
        <f t="shared" si="639"/>
        <v>37.445341355324473</v>
      </c>
      <c r="BV312" s="148">
        <f t="shared" si="707"/>
        <v>34.522389071988279</v>
      </c>
      <c r="BW312" s="158">
        <f t="shared" si="640"/>
        <v>-0.24767394221940855</v>
      </c>
      <c r="BX312" s="159">
        <f t="shared" si="641"/>
        <v>25.972092875696713</v>
      </c>
      <c r="BY312" s="151">
        <f t="shared" si="642"/>
        <v>0.13953294348273648</v>
      </c>
      <c r="BZ312" s="150">
        <f t="shared" si="643"/>
        <v>39.339399635259056</v>
      </c>
      <c r="CA312" s="148">
        <f t="shared" si="708"/>
        <v>36.784438489735095</v>
      </c>
      <c r="CB312" s="158">
        <f t="shared" si="644"/>
        <v>-0.2501948412629113</v>
      </c>
      <c r="CC312" s="159">
        <f t="shared" si="645"/>
        <v>27.581161740850497</v>
      </c>
      <c r="CD312" s="151">
        <f t="shared" si="646"/>
        <v>0.1183421699601776</v>
      </c>
      <c r="CE312" s="150">
        <f t="shared" si="647"/>
        <v>41.137588761377025</v>
      </c>
      <c r="CF312" s="148">
        <f t="shared" si="709"/>
        <v>39.046487907481918</v>
      </c>
      <c r="CG312" s="158">
        <f t="shared" si="648"/>
        <v>-0.25271574030641408</v>
      </c>
      <c r="CH312" s="159">
        <f t="shared" si="649"/>
        <v>29.17882580957718</v>
      </c>
      <c r="CI312" s="151">
        <f t="shared" si="650"/>
        <v>9.7151396437618609E-2</v>
      </c>
      <c r="CJ312" s="150">
        <f t="shared" si="651"/>
        <v>42.839908733678371</v>
      </c>
      <c r="CK312" s="36"/>
      <c r="CL312" s="82">
        <f t="shared" si="652"/>
        <v>0</v>
      </c>
      <c r="CM312" s="36"/>
      <c r="CN312" s="37">
        <v>69.739999999999995</v>
      </c>
      <c r="CO312" s="135">
        <f t="shared" si="710"/>
        <v>53144</v>
      </c>
      <c r="CP312" s="147">
        <f t="shared" si="711"/>
        <v>33.56850430022633</v>
      </c>
      <c r="CQ312" s="158">
        <f t="shared" si="653"/>
        <v>-6.0724980807669436E-2</v>
      </c>
      <c r="CR312" s="159">
        <f t="shared" si="654"/>
        <v>31.530057520852917</v>
      </c>
      <c r="CS312" s="149">
        <f t="shared" si="655"/>
        <v>0.24216355465854045</v>
      </c>
      <c r="CT312" s="150">
        <f t="shared" si="656"/>
        <v>41.697572626139646</v>
      </c>
      <c r="CU312" s="148">
        <f t="shared" si="712"/>
        <v>35.747888379071114</v>
      </c>
      <c r="CV312" s="158">
        <f t="shared" si="657"/>
        <v>-5.7723625010963765E-2</v>
      </c>
      <c r="CW312" s="159">
        <f t="shared" si="658"/>
        <v>33.684390675343828</v>
      </c>
      <c r="CX312" s="151">
        <f t="shared" si="659"/>
        <v>0.2063666950007399</v>
      </c>
      <c r="CY312" s="150">
        <f t="shared" si="660"/>
        <v>43.125061957115378</v>
      </c>
      <c r="CZ312" s="148">
        <f t="shared" si="713"/>
        <v>37.927272457915883</v>
      </c>
      <c r="DA312" s="158">
        <f t="shared" si="661"/>
        <v>-5.4722269214258108E-2</v>
      </c>
      <c r="DB312" s="159">
        <f t="shared" si="662"/>
        <v>35.851806043911289</v>
      </c>
      <c r="DC312" s="151">
        <f t="shared" si="663"/>
        <v>0.17056983534293968</v>
      </c>
      <c r="DD312" s="150">
        <f t="shared" si="664"/>
        <v>44.396521076069405</v>
      </c>
      <c r="DE312" s="148">
        <f t="shared" si="714"/>
        <v>40.10665653676066</v>
      </c>
      <c r="DF312" s="158">
        <f t="shared" si="665"/>
        <v>-5.1720913417552444E-2</v>
      </c>
      <c r="DG312" s="159">
        <f t="shared" si="666"/>
        <v>38.032303626555347</v>
      </c>
      <c r="DH312" s="151">
        <f t="shared" si="667"/>
        <v>0.13477297568513924</v>
      </c>
      <c r="DI312" s="150">
        <f t="shared" si="668"/>
        <v>45.511949983001735</v>
      </c>
      <c r="DJ312" s="148">
        <f t="shared" si="715"/>
        <v>42.286040615605444</v>
      </c>
      <c r="DK312" s="158">
        <f t="shared" si="669"/>
        <v>-4.8719557620846773E-2</v>
      </c>
      <c r="DL312" s="159">
        <f t="shared" si="670"/>
        <v>40.225883423275988</v>
      </c>
      <c r="DM312" s="151">
        <f t="shared" si="671"/>
        <v>9.8976116027338801E-2</v>
      </c>
      <c r="DN312" s="150">
        <f t="shared" si="672"/>
        <v>46.471348677912367</v>
      </c>
      <c r="DO312" s="81"/>
      <c r="DP312" s="80">
        <f t="shared" si="673"/>
        <v>0</v>
      </c>
      <c r="DQ312" s="36"/>
      <c r="DR312">
        <v>78.12</v>
      </c>
      <c r="DS312" s="135">
        <f t="shared" si="716"/>
        <v>53144</v>
      </c>
      <c r="DT312" s="108">
        <f t="shared" si="539"/>
        <v>-20.260959238948189</v>
      </c>
      <c r="DU312" s="158">
        <f t="shared" si="717"/>
        <v>0</v>
      </c>
      <c r="DV312" s="159">
        <f t="shared" si="718"/>
        <v>-20.260959238948189</v>
      </c>
      <c r="DW312" s="149"/>
      <c r="DX312" s="150"/>
      <c r="DY312" s="24">
        <f t="shared" si="542"/>
        <v>-7.2128290001522704</v>
      </c>
      <c r="DZ312" s="158">
        <f t="shared" si="719"/>
        <v>0</v>
      </c>
      <c r="EA312" s="159">
        <f t="shared" si="720"/>
        <v>-7.2128290001522704</v>
      </c>
      <c r="EB312" s="151"/>
      <c r="EC312" s="150"/>
      <c r="ED312" s="24">
        <f t="shared" si="545"/>
        <v>5.83530123864365</v>
      </c>
      <c r="EE312" s="158">
        <f t="shared" si="721"/>
        <v>0</v>
      </c>
      <c r="EF312" s="159">
        <f t="shared" si="722"/>
        <v>5.83530123864365</v>
      </c>
      <c r="EG312" s="151"/>
      <c r="EH312" s="150"/>
      <c r="EI312" s="24">
        <f t="shared" si="548"/>
        <v>18.883431477439569</v>
      </c>
      <c r="EJ312" s="158">
        <f t="shared" si="723"/>
        <v>0</v>
      </c>
      <c r="EK312" s="159">
        <f t="shared" si="724"/>
        <v>18.883431477439569</v>
      </c>
      <c r="EL312" s="151"/>
      <c r="EM312" s="150"/>
      <c r="EN312" s="24">
        <f t="shared" si="551"/>
        <v>31.931561716235493</v>
      </c>
      <c r="EO312" s="158">
        <f t="shared" si="725"/>
        <v>0</v>
      </c>
      <c r="EP312" s="159">
        <f t="shared" si="726"/>
        <v>31.931561716235493</v>
      </c>
      <c r="EQ312" s="151"/>
      <c r="ER312" s="150"/>
      <c r="ES312" s="81"/>
      <c r="ET312" s="80"/>
      <c r="EU312" s="67"/>
      <c r="EV312" s="37"/>
    </row>
    <row r="313" spans="1:152" ht="16" thickBot="1">
      <c r="A313">
        <f t="shared" si="610"/>
        <v>2045</v>
      </c>
      <c r="B313" s="13">
        <v>53175</v>
      </c>
      <c r="C313" s="20">
        <f t="shared" si="608"/>
        <v>4.2113938808776785</v>
      </c>
      <c r="D313" s="147">
        <f t="shared" si="675"/>
        <v>24.867086845324145</v>
      </c>
      <c r="E313" s="160">
        <f t="shared" si="611"/>
        <v>-0.17034976640541616</v>
      </c>
      <c r="F313" s="161">
        <f t="shared" si="612"/>
        <v>20.630984410039982</v>
      </c>
      <c r="G313" s="149">
        <f t="shared" si="613"/>
        <v>0.35048177164083422</v>
      </c>
      <c r="H313" s="82">
        <f t="shared" si="614"/>
        <v>33.582547498419835</v>
      </c>
      <c r="I313" s="148">
        <f t="shared" si="676"/>
        <v>32.446527354836952</v>
      </c>
      <c r="J313" s="160">
        <f t="shared" si="615"/>
        <v>-0.18780607314635339</v>
      </c>
      <c r="K313" s="161">
        <f t="shared" si="616"/>
        <v>26.352872465089288</v>
      </c>
      <c r="L313" s="151">
        <f t="shared" si="617"/>
        <v>0.31945171105652681</v>
      </c>
      <c r="M313" s="150">
        <f t="shared" si="618"/>
        <v>42.811626036182027</v>
      </c>
      <c r="N313" s="148">
        <f t="shared" si="727"/>
        <v>40.025967864349759</v>
      </c>
      <c r="O313" s="160">
        <f t="shared" si="619"/>
        <v>-0.2052623798872906</v>
      </c>
      <c r="P313" s="161">
        <f t="shared" si="620"/>
        <v>31.810142443221114</v>
      </c>
      <c r="Q313" s="151">
        <f t="shared" si="621"/>
        <v>0.28842165047221935</v>
      </c>
      <c r="R313" s="150">
        <f t="shared" si="622"/>
        <v>51.570323577533529</v>
      </c>
      <c r="S313" s="148">
        <f t="shared" si="728"/>
        <v>47.605408373862566</v>
      </c>
      <c r="T313" s="160">
        <f t="shared" si="623"/>
        <v>-0.2227186866282278</v>
      </c>
      <c r="U313" s="161">
        <f t="shared" si="624"/>
        <v>37.002794344435458</v>
      </c>
      <c r="V313" s="151">
        <f t="shared" si="625"/>
        <v>0.25739158988791194</v>
      </c>
      <c r="W313" s="150">
        <f t="shared" si="626"/>
        <v>59.85864012247437</v>
      </c>
      <c r="X313" s="148">
        <f t="shared" si="729"/>
        <v>55.184848883375366</v>
      </c>
      <c r="Y313" s="160">
        <f t="shared" si="627"/>
        <v>-0.24017499336916504</v>
      </c>
      <c r="Z313" s="161">
        <f t="shared" si="628"/>
        <v>41.930828168732312</v>
      </c>
      <c r="AA313" s="151">
        <f t="shared" si="629"/>
        <v>0.22636152930360456</v>
      </c>
      <c r="AB313" s="150">
        <f t="shared" si="630"/>
        <v>67.676575671004528</v>
      </c>
      <c r="AC313" s="144" t="e">
        <v>#REF!</v>
      </c>
      <c r="AD313" s="80" t="e">
        <f t="shared" si="678"/>
        <v>#REF!</v>
      </c>
      <c r="AE313" s="161"/>
      <c r="AF313" s="176"/>
      <c r="AG313" s="135">
        <f t="shared" si="631"/>
        <v>53175</v>
      </c>
      <c r="AH313" s="108">
        <f t="shared" si="679"/>
        <v>32.920003551157613</v>
      </c>
      <c r="AI313" s="158">
        <f t="shared" si="680"/>
        <v>-0.11542335046777567</v>
      </c>
      <c r="AJ313" s="159">
        <f t="shared" si="681"/>
        <v>29.12026644387193</v>
      </c>
      <c r="AK313" s="143">
        <f t="shared" si="682"/>
        <v>0.1911829228631296</v>
      </c>
      <c r="AL313" s="142">
        <f t="shared" si="683"/>
        <v>39.213746050732532</v>
      </c>
      <c r="AM313" s="24">
        <f t="shared" si="684"/>
        <v>34.953250401057069</v>
      </c>
      <c r="AN313" s="158">
        <f t="shared" si="685"/>
        <v>-0.13010724443104615</v>
      </c>
      <c r="AO313" s="159">
        <f t="shared" si="686"/>
        <v>30.405579307467175</v>
      </c>
      <c r="AP313" s="143">
        <f t="shared" si="687"/>
        <v>0.1669323508162841</v>
      </c>
      <c r="AQ313" s="142">
        <f t="shared" si="688"/>
        <v>40.788078659175753</v>
      </c>
      <c r="AR313" s="24">
        <f t="shared" si="689"/>
        <v>36.986497250956518</v>
      </c>
      <c r="AS313" s="158">
        <f t="shared" si="690"/>
        <v>-0.14479113839431662</v>
      </c>
      <c r="AT313" s="159">
        <f t="shared" si="691"/>
        <v>31.631180208772264</v>
      </c>
      <c r="AU313" s="143">
        <f t="shared" si="692"/>
        <v>0.14268177876943872</v>
      </c>
      <c r="AV313" s="142">
        <f t="shared" si="693"/>
        <v>42.263796469173954</v>
      </c>
      <c r="AW313" s="24">
        <f t="shared" si="694"/>
        <v>39.019744100855966</v>
      </c>
      <c r="AX313" s="158">
        <f t="shared" si="695"/>
        <v>-0.15947503235758709</v>
      </c>
      <c r="AY313" s="159">
        <f t="shared" si="696"/>
        <v>32.797069147787191</v>
      </c>
      <c r="AZ313" s="143">
        <f t="shared" si="697"/>
        <v>0.11843120672259333</v>
      </c>
      <c r="BA313" s="142">
        <f t="shared" si="698"/>
        <v>43.640899480727136</v>
      </c>
      <c r="BB313" s="24">
        <f t="shared" si="677"/>
        <v>41.052990950755415</v>
      </c>
      <c r="BC313" s="158">
        <f t="shared" si="699"/>
        <v>-0.17415892632085755</v>
      </c>
      <c r="BD313" s="159">
        <f t="shared" si="700"/>
        <v>33.903246124511966</v>
      </c>
      <c r="BE313" s="143">
        <f t="shared" si="701"/>
        <v>9.4180634675747887E-2</v>
      </c>
      <c r="BF313" s="142">
        <f t="shared" si="702"/>
        <v>44.919387693835297</v>
      </c>
      <c r="BG313" s="155" t="e">
        <v>#REF!</v>
      </c>
      <c r="BH313" s="80" t="e">
        <f t="shared" si="703"/>
        <v>#REF!</v>
      </c>
      <c r="BI313" s="148"/>
      <c r="BJ313" s="156">
        <f t="shared" si="674"/>
        <v>92.062236764699989</v>
      </c>
      <c r="BK313" s="135">
        <f t="shared" si="704"/>
        <v>53175</v>
      </c>
      <c r="BL313" s="147">
        <f t="shared" si="705"/>
        <v>30.375864688810498</v>
      </c>
      <c r="BM313" s="158">
        <f t="shared" si="632"/>
        <v>-0.24305292498194001</v>
      </c>
      <c r="BN313" s="159">
        <f t="shared" si="633"/>
        <v>22.992921927339481</v>
      </c>
      <c r="BO313" s="149">
        <f t="shared" si="634"/>
        <v>0.17837739065543012</v>
      </c>
      <c r="BP313" s="150">
        <f t="shared" si="635"/>
        <v>35.79423217090293</v>
      </c>
      <c r="BQ313" s="148">
        <f t="shared" si="706"/>
        <v>32.666385464867531</v>
      </c>
      <c r="BR313" s="158">
        <f t="shared" si="636"/>
        <v>-0.24560555340295698</v>
      </c>
      <c r="BS313" s="159">
        <f t="shared" si="637"/>
        <v>24.64333978509443</v>
      </c>
      <c r="BT313" s="151">
        <f t="shared" si="638"/>
        <v>0.1569198987751298</v>
      </c>
      <c r="BU313" s="150">
        <f t="shared" si="639"/>
        <v>37.792391365363912</v>
      </c>
      <c r="BV313" s="148">
        <f t="shared" si="707"/>
        <v>34.956906240924567</v>
      </c>
      <c r="BW313" s="158">
        <f t="shared" si="640"/>
        <v>-0.24815818182397392</v>
      </c>
      <c r="BX313" s="159">
        <f t="shared" si="641"/>
        <v>26.282063945985598</v>
      </c>
      <c r="BY313" s="151">
        <f t="shared" si="642"/>
        <v>0.13546240689482936</v>
      </c>
      <c r="BZ313" s="150">
        <f t="shared" si="643"/>
        <v>39.692252897917093</v>
      </c>
      <c r="CA313" s="148">
        <f t="shared" si="708"/>
        <v>37.247427016981604</v>
      </c>
      <c r="CB313" s="158">
        <f t="shared" si="644"/>
        <v>-0.25071081024499087</v>
      </c>
      <c r="CC313" s="159">
        <f t="shared" si="645"/>
        <v>27.909094410012983</v>
      </c>
      <c r="CD313" s="151">
        <f t="shared" si="646"/>
        <v>0.11400491501452897</v>
      </c>
      <c r="CE313" s="150">
        <f t="shared" si="647"/>
        <v>41.493816768562461</v>
      </c>
      <c r="CF313" s="148">
        <f t="shared" si="709"/>
        <v>39.53794779303864</v>
      </c>
      <c r="CG313" s="158">
        <f t="shared" si="648"/>
        <v>-0.25326343866600781</v>
      </c>
      <c r="CH313" s="159">
        <f t="shared" si="649"/>
        <v>29.524431177176581</v>
      </c>
      <c r="CI313" s="151">
        <f t="shared" si="650"/>
        <v>9.254742313422859E-2</v>
      </c>
      <c r="CJ313" s="150">
        <f t="shared" si="651"/>
        <v>43.197082977300028</v>
      </c>
      <c r="CK313" s="36"/>
      <c r="CL313" s="82">
        <f t="shared" si="652"/>
        <v>0</v>
      </c>
      <c r="CM313" s="36"/>
      <c r="CN313" s="37">
        <v>70.739999999999995</v>
      </c>
      <c r="CO313" s="135">
        <f t="shared" si="710"/>
        <v>53175</v>
      </c>
      <c r="CP313" s="147">
        <f t="shared" si="711"/>
        <v>33.99101536756713</v>
      </c>
      <c r="CQ313" s="158">
        <f t="shared" si="653"/>
        <v>-6.0143116393110721E-2</v>
      </c>
      <c r="CR313" s="159">
        <f t="shared" si="654"/>
        <v>31.946689773995523</v>
      </c>
      <c r="CS313" s="149">
        <f t="shared" si="655"/>
        <v>0.23522371806512865</v>
      </c>
      <c r="CT313" s="150">
        <f t="shared" si="656"/>
        <v>41.986508383135195</v>
      </c>
      <c r="CU313" s="148">
        <f t="shared" si="712"/>
        <v>36.197830334754826</v>
      </c>
      <c r="CV313" s="158">
        <f t="shared" si="657"/>
        <v>-5.7103983934394913E-2</v>
      </c>
      <c r="CW313" s="159">
        <f t="shared" si="658"/>
        <v>34.130790012859038</v>
      </c>
      <c r="CX313" s="151">
        <f t="shared" si="659"/>
        <v>0.19897630007305755</v>
      </c>
      <c r="CY313" s="150">
        <f t="shared" si="660"/>
        <v>43.400340685436625</v>
      </c>
      <c r="CZ313" s="148">
        <f t="shared" si="713"/>
        <v>38.404645301942523</v>
      </c>
      <c r="DA313" s="158">
        <f t="shared" si="661"/>
        <v>-5.4064851475679104E-2</v>
      </c>
      <c r="DB313" s="159">
        <f t="shared" si="662"/>
        <v>36.328303857716861</v>
      </c>
      <c r="DC313" s="151">
        <f t="shared" si="663"/>
        <v>0.16272888208098657</v>
      </c>
      <c r="DD313" s="150">
        <f t="shared" si="664"/>
        <v>44.654190298644437</v>
      </c>
      <c r="DE313" s="148">
        <f t="shared" si="714"/>
        <v>40.611460269130212</v>
      </c>
      <c r="DF313" s="158">
        <f t="shared" si="665"/>
        <v>-5.1025719016963303E-2</v>
      </c>
      <c r="DG313" s="159">
        <f t="shared" si="666"/>
        <v>38.539231308569008</v>
      </c>
      <c r="DH313" s="151">
        <f t="shared" si="667"/>
        <v>0.12648146408891559</v>
      </c>
      <c r="DI313" s="150">
        <f t="shared" si="668"/>
        <v>45.748057222758625</v>
      </c>
      <c r="DJ313" s="148">
        <f t="shared" si="715"/>
        <v>42.818275236317909</v>
      </c>
      <c r="DK313" s="158">
        <f t="shared" si="669"/>
        <v>-4.7986586558247495E-2</v>
      </c>
      <c r="DL313" s="159">
        <f t="shared" si="670"/>
        <v>40.763572365415477</v>
      </c>
      <c r="DM313" s="151">
        <f t="shared" si="671"/>
        <v>9.02340460968446E-2</v>
      </c>
      <c r="DN313" s="150">
        <f t="shared" si="672"/>
        <v>46.681941457779203</v>
      </c>
      <c r="DO313" s="81"/>
      <c r="DP313" s="80">
        <f t="shared" si="673"/>
        <v>0</v>
      </c>
      <c r="DQ313" s="36"/>
      <c r="DR313">
        <v>79.12</v>
      </c>
      <c r="DS313" s="135">
        <f t="shared" si="716"/>
        <v>53175</v>
      </c>
      <c r="DT313" s="108">
        <f t="shared" si="539"/>
        <v>-20.515974459073405</v>
      </c>
      <c r="DU313" s="158">
        <f t="shared" si="717"/>
        <v>0</v>
      </c>
      <c r="DV313" s="159">
        <f t="shared" si="718"/>
        <v>-20.515974459073405</v>
      </c>
      <c r="DW313" s="149"/>
      <c r="DX313" s="150"/>
      <c r="DY313" s="24">
        <f t="shared" si="542"/>
        <v>-7.3036135061327903</v>
      </c>
      <c r="DZ313" s="158">
        <f t="shared" si="719"/>
        <v>0</v>
      </c>
      <c r="EA313" s="159">
        <f t="shared" si="720"/>
        <v>-7.3036135061327903</v>
      </c>
      <c r="EB313" s="151"/>
      <c r="EC313" s="150"/>
      <c r="ED313" s="24">
        <f t="shared" si="545"/>
        <v>5.9087474468078245</v>
      </c>
      <c r="EE313" s="158">
        <f t="shared" si="721"/>
        <v>0</v>
      </c>
      <c r="EF313" s="159">
        <f t="shared" si="722"/>
        <v>5.9087474468078245</v>
      </c>
      <c r="EG313" s="151"/>
      <c r="EH313" s="150"/>
      <c r="EI313" s="24">
        <f t="shared" si="548"/>
        <v>19.121108399748437</v>
      </c>
      <c r="EJ313" s="158">
        <f t="shared" si="723"/>
        <v>0</v>
      </c>
      <c r="EK313" s="159">
        <f t="shared" si="724"/>
        <v>19.121108399748437</v>
      </c>
      <c r="EL313" s="151"/>
      <c r="EM313" s="150"/>
      <c r="EN313" s="24">
        <f t="shared" si="551"/>
        <v>32.33346935268905</v>
      </c>
      <c r="EO313" s="158">
        <f t="shared" si="725"/>
        <v>0</v>
      </c>
      <c r="EP313" s="159">
        <f t="shared" si="726"/>
        <v>32.33346935268905</v>
      </c>
      <c r="EQ313" s="151"/>
      <c r="ER313" s="150"/>
      <c r="ES313" s="81"/>
      <c r="ET313" s="80"/>
      <c r="EU313" s="67"/>
      <c r="EV313" s="37"/>
    </row>
    <row r="314" spans="1:152" ht="16" thickBot="1">
      <c r="A314">
        <f t="shared" si="610"/>
        <v>2045</v>
      </c>
      <c r="B314" s="13">
        <v>53206</v>
      </c>
      <c r="C314" s="20">
        <f t="shared" si="608"/>
        <v>4.2310243682030872</v>
      </c>
      <c r="D314" s="147">
        <f t="shared" si="675"/>
        <v>24.982999307312916</v>
      </c>
      <c r="E314" s="160">
        <f t="shared" si="611"/>
        <v>-0.1706167258846856</v>
      </c>
      <c r="F314" s="161">
        <f t="shared" si="612"/>
        <v>20.720481762719817</v>
      </c>
      <c r="G314" s="149">
        <f t="shared" si="613"/>
        <v>0.35000722860385497</v>
      </c>
      <c r="H314" s="82">
        <f t="shared" si="614"/>
        <v>33.727229657077537</v>
      </c>
      <c r="I314" s="148">
        <f t="shared" si="676"/>
        <v>32.59776971354502</v>
      </c>
      <c r="J314" s="160">
        <f t="shared" si="615"/>
        <v>-0.18815440136431583</v>
      </c>
      <c r="K314" s="161">
        <f t="shared" si="616"/>
        <v>26.464355867281132</v>
      </c>
      <c r="L314" s="151">
        <f t="shared" si="617"/>
        <v>0.31883252820949015</v>
      </c>
      <c r="M314" s="150">
        <f t="shared" si="618"/>
        <v>42.99099904530533</v>
      </c>
      <c r="N314" s="148">
        <f t="shared" si="727"/>
        <v>40.212540119777117</v>
      </c>
      <c r="O314" s="160">
        <f t="shared" si="619"/>
        <v>-0.20569207684394603</v>
      </c>
      <c r="P314" s="161">
        <f t="shared" si="620"/>
        <v>31.941139227369657</v>
      </c>
      <c r="Q314" s="151">
        <f t="shared" si="621"/>
        <v>0.28765782781512539</v>
      </c>
      <c r="R314" s="150">
        <f t="shared" si="622"/>
        <v>51.779992061560783</v>
      </c>
      <c r="S314" s="148">
        <f t="shared" si="728"/>
        <v>47.827310526009221</v>
      </c>
      <c r="T314" s="160">
        <f t="shared" si="623"/>
        <v>-0.22322975232357622</v>
      </c>
      <c r="U314" s="161">
        <f t="shared" si="624"/>
        <v>37.150831842985411</v>
      </c>
      <c r="V314" s="151">
        <f t="shared" si="625"/>
        <v>0.25648312742076063</v>
      </c>
      <c r="W314" s="150">
        <f t="shared" si="626"/>
        <v>60.094208705843933</v>
      </c>
      <c r="X314" s="148">
        <f t="shared" si="729"/>
        <v>55.442080932241318</v>
      </c>
      <c r="Y314" s="160">
        <f t="shared" si="627"/>
        <v>-0.24076742780320642</v>
      </c>
      <c r="Z314" s="161">
        <f t="shared" si="628"/>
        <v>42.093433714128381</v>
      </c>
      <c r="AA314" s="151">
        <f t="shared" si="629"/>
        <v>0.22530842702639584</v>
      </c>
      <c r="AB314" s="150">
        <f t="shared" si="630"/>
        <v>67.93364897815475</v>
      </c>
      <c r="AC314" s="144" t="e">
        <v>#REF!</v>
      </c>
      <c r="AD314" s="80" t="e">
        <f t="shared" si="678"/>
        <v>#REF!</v>
      </c>
      <c r="AE314" s="161"/>
      <c r="AF314" s="176"/>
      <c r="AG314" s="135">
        <f t="shared" si="631"/>
        <v>53206</v>
      </c>
      <c r="AH314" s="108">
        <f t="shared" si="679"/>
        <v>33.073452915131313</v>
      </c>
      <c r="AI314" s="158">
        <f t="shared" si="680"/>
        <v>-0.11653154556441754</v>
      </c>
      <c r="AJ314" s="159">
        <f t="shared" si="681"/>
        <v>29.219352329779067</v>
      </c>
      <c r="AK314" s="143">
        <f t="shared" si="682"/>
        <v>0.18935272951657611</v>
      </c>
      <c r="AL314" s="142">
        <f t="shared" si="683"/>
        <v>39.336001499149383</v>
      </c>
      <c r="AM314" s="24">
        <f t="shared" si="684"/>
        <v>35.116177298513826</v>
      </c>
      <c r="AN314" s="158">
        <f t="shared" si="685"/>
        <v>-0.13128388527332163</v>
      </c>
      <c r="AO314" s="159">
        <f t="shared" si="686"/>
        <v>30.505989106818117</v>
      </c>
      <c r="AP314" s="143">
        <f t="shared" si="687"/>
        <v>0.16498911875602568</v>
      </c>
      <c r="AQ314" s="142">
        <f t="shared" si="688"/>
        <v>40.909964445075978</v>
      </c>
      <c r="AR314" s="24">
        <f t="shared" si="689"/>
        <v>37.158901681896339</v>
      </c>
      <c r="AS314" s="158">
        <f t="shared" si="690"/>
        <v>-0.14603622498222574</v>
      </c>
      <c r="AT314" s="159">
        <f t="shared" si="691"/>
        <v>31.732355955786517</v>
      </c>
      <c r="AU314" s="143">
        <f t="shared" si="692"/>
        <v>0.14062550799547524</v>
      </c>
      <c r="AV314" s="142">
        <f t="shared" si="693"/>
        <v>42.384391107466932</v>
      </c>
      <c r="AW314" s="24">
        <f t="shared" si="694"/>
        <v>39.201626065278852</v>
      </c>
      <c r="AX314" s="158">
        <f t="shared" si="695"/>
        <v>-0.1607885646911299</v>
      </c>
      <c r="AY314" s="159">
        <f t="shared" si="696"/>
        <v>32.898452876684281</v>
      </c>
      <c r="AZ314" s="143">
        <f t="shared" si="697"/>
        <v>0.1162618972349248</v>
      </c>
      <c r="BA314" s="142">
        <f t="shared" si="698"/>
        <v>43.759281486322251</v>
      </c>
      <c r="BB314" s="24">
        <f t="shared" si="677"/>
        <v>41.244350448661358</v>
      </c>
      <c r="BC314" s="158">
        <f t="shared" si="699"/>
        <v>-0.17554090440003395</v>
      </c>
      <c r="BD314" s="159">
        <f t="shared" si="700"/>
        <v>34.004279869511393</v>
      </c>
      <c r="BE314" s="143">
        <f t="shared" si="701"/>
        <v>9.189828647437448E-2</v>
      </c>
      <c r="BF314" s="142">
        <f t="shared" si="702"/>
        <v>45.034635581641936</v>
      </c>
      <c r="BG314" s="155" t="e">
        <v>#REF!</v>
      </c>
      <c r="BH314" s="80" t="e">
        <f t="shared" si="703"/>
        <v>#REF!</v>
      </c>
      <c r="BI314" s="148"/>
      <c r="BJ314" s="156">
        <f t="shared" si="674"/>
        <v>48.585801226900003</v>
      </c>
      <c r="BK314" s="135">
        <f t="shared" si="704"/>
        <v>53206</v>
      </c>
      <c r="BL314" s="147">
        <f t="shared" si="705"/>
        <v>30.517455108428944</v>
      </c>
      <c r="BM314" s="158">
        <f t="shared" si="632"/>
        <v>-0.24321071780051637</v>
      </c>
      <c r="BN314" s="159">
        <f t="shared" si="633"/>
        <v>23.095282946062905</v>
      </c>
      <c r="BO314" s="149">
        <f t="shared" si="634"/>
        <v>0.17705097820327104</v>
      </c>
      <c r="BP314" s="150">
        <f t="shared" si="635"/>
        <v>35.920600387650701</v>
      </c>
      <c r="BQ314" s="148">
        <f t="shared" si="706"/>
        <v>32.81865264385231</v>
      </c>
      <c r="BR314" s="158">
        <f t="shared" si="636"/>
        <v>-0.24577524473810114</v>
      </c>
      <c r="BS314" s="159">
        <f t="shared" si="637"/>
        <v>24.752640258334775</v>
      </c>
      <c r="BT314" s="151">
        <f t="shared" si="638"/>
        <v>0.1554934669388176</v>
      </c>
      <c r="BU314" s="150">
        <f t="shared" si="639"/>
        <v>37.921738723705701</v>
      </c>
      <c r="BV314" s="148">
        <f t="shared" si="707"/>
        <v>35.11985017927568</v>
      </c>
      <c r="BW314" s="158">
        <f t="shared" si="640"/>
        <v>-0.24833977167568594</v>
      </c>
      <c r="BX314" s="159">
        <f t="shared" si="641"/>
        <v>26.398194604470063</v>
      </c>
      <c r="BY314" s="151">
        <f t="shared" si="642"/>
        <v>0.13393595567436417</v>
      </c>
      <c r="BZ314" s="150">
        <f t="shared" si="643"/>
        <v>39.823660876177463</v>
      </c>
      <c r="CA314" s="148">
        <f t="shared" si="708"/>
        <v>37.421047714699043</v>
      </c>
      <c r="CB314" s="158">
        <f t="shared" si="644"/>
        <v>-0.25090429861327068</v>
      </c>
      <c r="CC314" s="159">
        <f t="shared" si="645"/>
        <v>28.031945984468745</v>
      </c>
      <c r="CD314" s="151">
        <f t="shared" si="646"/>
        <v>0.11237844440991079</v>
      </c>
      <c r="CE314" s="150">
        <f t="shared" si="647"/>
        <v>41.626366845065967</v>
      </c>
      <c r="CF314" s="148">
        <f t="shared" si="709"/>
        <v>39.722245250122413</v>
      </c>
      <c r="CG314" s="158">
        <f t="shared" si="648"/>
        <v>-0.25346882555085548</v>
      </c>
      <c r="CH314" s="159">
        <f t="shared" si="649"/>
        <v>29.653894398330838</v>
      </c>
      <c r="CI314" s="151">
        <f t="shared" si="650"/>
        <v>9.0820933145457361E-2</v>
      </c>
      <c r="CJ314" s="150">
        <f t="shared" si="651"/>
        <v>43.329856630371239</v>
      </c>
      <c r="CK314" s="36"/>
      <c r="CL314" s="82">
        <f t="shared" si="652"/>
        <v>0</v>
      </c>
      <c r="CM314" s="36"/>
      <c r="CN314" s="37">
        <v>71.739999999999995</v>
      </c>
      <c r="CO314" s="135">
        <f t="shared" si="710"/>
        <v>53206</v>
      </c>
      <c r="CP314" s="147">
        <f t="shared" si="711"/>
        <v>34.149457017819927</v>
      </c>
      <c r="CQ314" s="158">
        <f t="shared" si="653"/>
        <v>-5.9924917237651205E-2</v>
      </c>
      <c r="CR314" s="159">
        <f t="shared" si="654"/>
        <v>32.103053632316339</v>
      </c>
      <c r="CS314" s="149">
        <f t="shared" si="655"/>
        <v>0.23262127934259924</v>
      </c>
      <c r="CT314" s="150">
        <f t="shared" si="656"/>
        <v>42.093347398160304</v>
      </c>
      <c r="CU314" s="148">
        <f t="shared" si="712"/>
        <v>36.36655856813622</v>
      </c>
      <c r="CV314" s="158">
        <f t="shared" si="657"/>
        <v>-5.6871618530681588E-2</v>
      </c>
      <c r="CW314" s="159">
        <f t="shared" si="658"/>
        <v>34.298333521975486</v>
      </c>
      <c r="CX314" s="151">
        <f t="shared" si="659"/>
        <v>0.1962049019751767</v>
      </c>
      <c r="CY314" s="150">
        <f t="shared" si="660"/>
        <v>43.501855627171906</v>
      </c>
      <c r="CZ314" s="148">
        <f t="shared" si="713"/>
        <v>38.583660118452507</v>
      </c>
      <c r="DA314" s="158">
        <f t="shared" si="661"/>
        <v>-5.3818319823711984E-2</v>
      </c>
      <c r="DB314" s="159">
        <f t="shared" si="662"/>
        <v>36.507152358228225</v>
      </c>
      <c r="DC314" s="151">
        <f t="shared" si="663"/>
        <v>0.15978852460775417</v>
      </c>
      <c r="DD314" s="150">
        <f t="shared" si="664"/>
        <v>44.748886242747076</v>
      </c>
      <c r="DE314" s="148">
        <f t="shared" si="714"/>
        <v>40.800761668768793</v>
      </c>
      <c r="DF314" s="158">
        <f t="shared" si="665"/>
        <v>-5.076502111674238E-2</v>
      </c>
      <c r="DG314" s="159">
        <f t="shared" si="666"/>
        <v>38.72951014107457</v>
      </c>
      <c r="DH314" s="151">
        <f t="shared" si="667"/>
        <v>0.12337214724033174</v>
      </c>
      <c r="DI314" s="150">
        <f t="shared" si="668"/>
        <v>45.834439244885822</v>
      </c>
      <c r="DJ314" s="148">
        <f t="shared" si="715"/>
        <v>43.017863219085086</v>
      </c>
      <c r="DK314" s="158">
        <f t="shared" si="669"/>
        <v>-4.7711722409772769E-2</v>
      </c>
      <c r="DL314" s="159">
        <f t="shared" si="670"/>
        <v>40.965406870514528</v>
      </c>
      <c r="DM314" s="151">
        <f t="shared" si="671"/>
        <v>8.6955769872909205E-2</v>
      </c>
      <c r="DN314" s="150">
        <f t="shared" si="672"/>
        <v>46.758514633588128</v>
      </c>
      <c r="DO314" s="81"/>
      <c r="DP314" s="80">
        <f t="shared" si="673"/>
        <v>0</v>
      </c>
      <c r="DQ314" s="36"/>
      <c r="DR314">
        <v>80.12</v>
      </c>
      <c r="DS314" s="135">
        <f t="shared" si="716"/>
        <v>53206</v>
      </c>
      <c r="DT314" s="108">
        <f t="shared" si="539"/>
        <v>-20.611605166620357</v>
      </c>
      <c r="DU314" s="158">
        <f t="shared" si="717"/>
        <v>0</v>
      </c>
      <c r="DV314" s="159">
        <f t="shared" si="718"/>
        <v>-20.611605166620357</v>
      </c>
      <c r="DW314" s="149"/>
      <c r="DX314" s="150"/>
      <c r="DY314" s="24">
        <f t="shared" si="542"/>
        <v>-7.3376576958754853</v>
      </c>
      <c r="DZ314" s="158">
        <f t="shared" si="719"/>
        <v>0</v>
      </c>
      <c r="EA314" s="159">
        <f t="shared" si="720"/>
        <v>-7.3376576958754853</v>
      </c>
      <c r="EB314" s="151"/>
      <c r="EC314" s="150"/>
      <c r="ED314" s="24">
        <f t="shared" si="545"/>
        <v>5.9362897748693895</v>
      </c>
      <c r="EE314" s="158">
        <f t="shared" si="721"/>
        <v>0</v>
      </c>
      <c r="EF314" s="159">
        <f t="shared" si="722"/>
        <v>5.9362897748693895</v>
      </c>
      <c r="EG314" s="151"/>
      <c r="EH314" s="150"/>
      <c r="EI314" s="24">
        <f t="shared" si="548"/>
        <v>19.210237245614262</v>
      </c>
      <c r="EJ314" s="158">
        <f t="shared" si="723"/>
        <v>0</v>
      </c>
      <c r="EK314" s="159">
        <f t="shared" si="724"/>
        <v>19.210237245614262</v>
      </c>
      <c r="EL314" s="151"/>
      <c r="EM314" s="150"/>
      <c r="EN314" s="24">
        <f t="shared" si="551"/>
        <v>32.484184716359138</v>
      </c>
      <c r="EO314" s="158">
        <f t="shared" si="725"/>
        <v>0</v>
      </c>
      <c r="EP314" s="159">
        <f t="shared" si="726"/>
        <v>32.484184716359138</v>
      </c>
      <c r="EQ314" s="151"/>
      <c r="ER314" s="150"/>
      <c r="ES314" s="81"/>
      <c r="ET314" s="80"/>
      <c r="EU314" s="67"/>
      <c r="EV314" s="37"/>
    </row>
    <row r="315" spans="1:152" ht="16" thickBot="1">
      <c r="A315">
        <f t="shared" si="610"/>
        <v>2045</v>
      </c>
      <c r="B315" s="13">
        <v>53236</v>
      </c>
      <c r="C315" s="20">
        <f t="shared" si="608"/>
        <v>4.2912245293343405</v>
      </c>
      <c r="D315" s="147">
        <f t="shared" si="675"/>
        <v>25.338464190745142</v>
      </c>
      <c r="E315" s="160">
        <f t="shared" si="611"/>
        <v>-0.17143540162111187</v>
      </c>
      <c r="F315" s="161">
        <f t="shared" si="612"/>
        <v>20.994554405742587</v>
      </c>
      <c r="G315" s="149">
        <f t="shared" si="613"/>
        <v>0.3485519632904519</v>
      </c>
      <c r="H315" s="82">
        <f t="shared" si="614"/>
        <v>34.170235631194174</v>
      </c>
      <c r="I315" s="148">
        <f t="shared" si="676"/>
        <v>33.061579613583085</v>
      </c>
      <c r="J315" s="160">
        <f t="shared" si="615"/>
        <v>-0.1892226078994006</v>
      </c>
      <c r="K315" s="161">
        <f t="shared" si="616"/>
        <v>26.805581297827235</v>
      </c>
      <c r="L315" s="151">
        <f t="shared" si="617"/>
        <v>0.31693370081191119</v>
      </c>
      <c r="M315" s="150">
        <f t="shared" si="618"/>
        <v>43.539908395203611</v>
      </c>
      <c r="N315" s="148">
        <f t="shared" si="727"/>
        <v>40.78469503642102</v>
      </c>
      <c r="O315" s="160">
        <f t="shared" si="619"/>
        <v>-0.20700981417768932</v>
      </c>
      <c r="P315" s="161">
        <f t="shared" si="620"/>
        <v>32.341862895637782</v>
      </c>
      <c r="Q315" s="151">
        <f t="shared" si="621"/>
        <v>0.28531543833337047</v>
      </c>
      <c r="R315" s="150">
        <f t="shared" si="622"/>
        <v>52.421198178030323</v>
      </c>
      <c r="S315" s="148">
        <f t="shared" si="728"/>
        <v>48.50781045925897</v>
      </c>
      <c r="T315" s="160">
        <f t="shared" si="623"/>
        <v>-0.22479702045597805</v>
      </c>
      <c r="U315" s="161">
        <f t="shared" si="624"/>
        <v>37.603399199174227</v>
      </c>
      <c r="V315" s="151">
        <f t="shared" si="625"/>
        <v>0.25369717585482976</v>
      </c>
      <c r="W315" s="150">
        <f t="shared" si="626"/>
        <v>60.81410497967434</v>
      </c>
      <c r="X315" s="148">
        <f t="shared" si="729"/>
        <v>56.230925882096905</v>
      </c>
      <c r="Y315" s="160">
        <f t="shared" si="627"/>
        <v>-0.24258422673426677</v>
      </c>
      <c r="Z315" s="161">
        <f t="shared" si="628"/>
        <v>42.590190208436553</v>
      </c>
      <c r="AA315" s="151">
        <f t="shared" si="629"/>
        <v>0.22207891337628904</v>
      </c>
      <c r="AB315" s="150">
        <f t="shared" si="630"/>
        <v>68.718628800135633</v>
      </c>
      <c r="AC315" s="144" t="e">
        <v>#REF!</v>
      </c>
      <c r="AD315" s="80" t="e">
        <f t="shared" si="678"/>
        <v>#REF!</v>
      </c>
      <c r="AE315" s="161"/>
      <c r="AF315" s="176"/>
      <c r="AG315" s="135">
        <f t="shared" si="631"/>
        <v>53236</v>
      </c>
      <c r="AH315" s="108">
        <f t="shared" si="679"/>
        <v>33.544030964650659</v>
      </c>
      <c r="AI315" s="158">
        <f t="shared" si="680"/>
        <v>-0.11993001052745263</v>
      </c>
      <c r="AJ315" s="159">
        <f t="shared" si="681"/>
        <v>29.521094977926907</v>
      </c>
      <c r="AK315" s="143">
        <f t="shared" si="682"/>
        <v>0.18374013658714544</v>
      </c>
      <c r="AL315" s="142">
        <f t="shared" si="683"/>
        <v>39.707415795779006</v>
      </c>
      <c r="AM315" s="24">
        <f t="shared" si="684"/>
        <v>35.615819784047893</v>
      </c>
      <c r="AN315" s="158">
        <f t="shared" si="685"/>
        <v>-0.13489225052296655</v>
      </c>
      <c r="AO315" s="159">
        <f t="shared" si="686"/>
        <v>30.811521699157275</v>
      </c>
      <c r="AP315" s="143">
        <f t="shared" si="687"/>
        <v>0.15902987377123301</v>
      </c>
      <c r="AQ315" s="142">
        <f t="shared" si="688"/>
        <v>41.279799108564013</v>
      </c>
      <c r="AR315" s="24">
        <f t="shared" si="689"/>
        <v>37.687608603445128</v>
      </c>
      <c r="AS315" s="158">
        <f t="shared" si="690"/>
        <v>-0.14985449051848049</v>
      </c>
      <c r="AT315" s="159">
        <f t="shared" si="691"/>
        <v>32.039951217315959</v>
      </c>
      <c r="AU315" s="143">
        <f t="shared" si="692"/>
        <v>0.13431961095532058</v>
      </c>
      <c r="AV315" s="142">
        <f t="shared" si="693"/>
        <v>42.749793528896269</v>
      </c>
      <c r="AW315" s="24">
        <f t="shared" si="694"/>
        <v>39.759397422842355</v>
      </c>
      <c r="AX315" s="158">
        <f t="shared" si="695"/>
        <v>-0.16481673051399442</v>
      </c>
      <c r="AY315" s="159">
        <f t="shared" si="696"/>
        <v>33.206383532402938</v>
      </c>
      <c r="AZ315" s="143">
        <f t="shared" si="697"/>
        <v>0.10960934813940826</v>
      </c>
      <c r="BA315" s="142">
        <f t="shared" si="698"/>
        <v>44.117399056775774</v>
      </c>
      <c r="BB315" s="24">
        <f t="shared" si="677"/>
        <v>41.831186242239589</v>
      </c>
      <c r="BC315" s="158">
        <f t="shared" si="699"/>
        <v>-0.17977897050950836</v>
      </c>
      <c r="BD315" s="159">
        <f t="shared" si="700"/>
        <v>34.310818644418248</v>
      </c>
      <c r="BE315" s="143">
        <f t="shared" si="701"/>
        <v>8.4899085323495826E-2</v>
      </c>
      <c r="BF315" s="142">
        <f t="shared" si="702"/>
        <v>45.382615692202535</v>
      </c>
      <c r="BG315" s="155" t="e">
        <v>#REF!</v>
      </c>
      <c r="BH315" s="80" t="e">
        <f t="shared" si="703"/>
        <v>#REF!</v>
      </c>
      <c r="BI315" s="148"/>
      <c r="BJ315" s="156">
        <f t="shared" si="674"/>
        <v>36.358704109400001</v>
      </c>
      <c r="BK315" s="135">
        <f t="shared" si="704"/>
        <v>53236</v>
      </c>
      <c r="BL315" s="147">
        <f t="shared" si="705"/>
        <v>30.951665728592175</v>
      </c>
      <c r="BM315" s="158">
        <f t="shared" si="632"/>
        <v>-0.24369461577748389</v>
      </c>
      <c r="BN315" s="159">
        <f t="shared" si="633"/>
        <v>23.40891144118979</v>
      </c>
      <c r="BO315" s="149">
        <f t="shared" si="634"/>
        <v>0.17298331334998324</v>
      </c>
      <c r="BP315" s="150">
        <f t="shared" si="635"/>
        <v>36.305787420025169</v>
      </c>
      <c r="BQ315" s="148">
        <f t="shared" si="706"/>
        <v>33.285605326072293</v>
      </c>
      <c r="BR315" s="158">
        <f t="shared" si="636"/>
        <v>-0.24629563149920999</v>
      </c>
      <c r="BS315" s="159">
        <f t="shared" si="637"/>
        <v>25.087506142453851</v>
      </c>
      <c r="BT315" s="151">
        <f t="shared" si="638"/>
        <v>0.15111907597412716</v>
      </c>
      <c r="BU315" s="150">
        <f t="shared" si="639"/>
        <v>38.315695246187822</v>
      </c>
      <c r="BV315" s="148">
        <f t="shared" si="707"/>
        <v>35.619544923552411</v>
      </c>
      <c r="BW315" s="158">
        <f t="shared" si="640"/>
        <v>-0.2488966472209361</v>
      </c>
      <c r="BX315" s="159">
        <f t="shared" si="641"/>
        <v>26.753959616544702</v>
      </c>
      <c r="BY315" s="151">
        <f t="shared" si="642"/>
        <v>0.12925483859827103</v>
      </c>
      <c r="BZ315" s="150">
        <f t="shared" si="643"/>
        <v>40.22354345359004</v>
      </c>
      <c r="CA315" s="148">
        <f t="shared" si="708"/>
        <v>37.953484521032529</v>
      </c>
      <c r="CB315" s="158">
        <f t="shared" si="644"/>
        <v>-0.25149766294266218</v>
      </c>
      <c r="CC315" s="159">
        <f t="shared" si="645"/>
        <v>28.408271863462343</v>
      </c>
      <c r="CD315" s="151">
        <f t="shared" si="646"/>
        <v>0.10739060122241495</v>
      </c>
      <c r="CE315" s="150">
        <f t="shared" si="647"/>
        <v>42.029332042231836</v>
      </c>
      <c r="CF315" s="148">
        <f t="shared" si="709"/>
        <v>40.287424118512646</v>
      </c>
      <c r="CG315" s="158">
        <f t="shared" si="648"/>
        <v>-0.25409867866438829</v>
      </c>
      <c r="CH315" s="159">
        <f t="shared" si="649"/>
        <v>30.050442883206774</v>
      </c>
      <c r="CI315" s="151">
        <f t="shared" si="650"/>
        <v>8.5526363846558817E-2</v>
      </c>
      <c r="CJ315" s="150">
        <f t="shared" si="651"/>
        <v>43.73306101211319</v>
      </c>
      <c r="CK315" s="36"/>
      <c r="CL315" s="82">
        <f t="shared" si="652"/>
        <v>0</v>
      </c>
      <c r="CM315" s="36"/>
      <c r="CN315" s="37">
        <v>72.739999999999995</v>
      </c>
      <c r="CO315" s="135">
        <f t="shared" si="710"/>
        <v>53236</v>
      </c>
      <c r="CP315" s="147">
        <f t="shared" si="711"/>
        <v>34.63534474526184</v>
      </c>
      <c r="CQ315" s="158">
        <f t="shared" si="653"/>
        <v>-5.9255773160908687E-2</v>
      </c>
      <c r="CR315" s="159">
        <f t="shared" si="654"/>
        <v>32.583000613686735</v>
      </c>
      <c r="CS315" s="149">
        <f t="shared" si="655"/>
        <v>0.22464046726017584</v>
      </c>
      <c r="CT315" s="150">
        <f t="shared" si="656"/>
        <v>42.415844772554735</v>
      </c>
      <c r="CU315" s="148">
        <f t="shared" si="712"/>
        <v>36.883991817172493</v>
      </c>
      <c r="CV315" s="158">
        <f t="shared" si="657"/>
        <v>-5.6159031292627407E-2</v>
      </c>
      <c r="CW315" s="159">
        <f t="shared" si="658"/>
        <v>34.812622566514889</v>
      </c>
      <c r="CX315" s="151">
        <f t="shared" si="659"/>
        <v>0.18770594780834193</v>
      </c>
      <c r="CY315" s="150">
        <f t="shared" si="660"/>
        <v>43.807336460169978</v>
      </c>
      <c r="CZ315" s="148">
        <f t="shared" si="713"/>
        <v>39.132638889083132</v>
      </c>
      <c r="DA315" s="158">
        <f t="shared" si="661"/>
        <v>-5.306228942434614E-2</v>
      </c>
      <c r="DB315" s="159">
        <f t="shared" si="662"/>
        <v>37.056171478412182</v>
      </c>
      <c r="DC315" s="151">
        <f t="shared" si="663"/>
        <v>0.15077142835650825</v>
      </c>
      <c r="DD315" s="150">
        <f t="shared" si="664"/>
        <v>45.032722749749638</v>
      </c>
      <c r="DE315" s="148">
        <f t="shared" si="714"/>
        <v>41.381285960993772</v>
      </c>
      <c r="DF315" s="158">
        <f t="shared" si="665"/>
        <v>-4.9965547556064881E-2</v>
      </c>
      <c r="DG315" s="159">
        <f t="shared" si="666"/>
        <v>39.31364734937862</v>
      </c>
      <c r="DH315" s="151">
        <f t="shared" si="667"/>
        <v>0.11383690890467468</v>
      </c>
      <c r="DI315" s="150">
        <f t="shared" si="668"/>
        <v>46.092003641293715</v>
      </c>
      <c r="DJ315" s="148">
        <f t="shared" si="715"/>
        <v>43.629933032904425</v>
      </c>
      <c r="DK315" s="158">
        <f t="shared" si="669"/>
        <v>-4.6868805687783593E-2</v>
      </c>
      <c r="DL315" s="159">
        <f t="shared" si="670"/>
        <v>41.585050179414218</v>
      </c>
      <c r="DM315" s="151">
        <f t="shared" si="671"/>
        <v>7.690238945284078E-2</v>
      </c>
      <c r="DN315" s="150">
        <f t="shared" si="672"/>
        <v>46.985179134802202</v>
      </c>
      <c r="DO315" s="81"/>
      <c r="DP315" s="80">
        <f t="shared" si="673"/>
        <v>0</v>
      </c>
      <c r="DQ315" s="36"/>
      <c r="DR315">
        <v>81.12</v>
      </c>
      <c r="DS315" s="135">
        <f t="shared" si="716"/>
        <v>53236</v>
      </c>
      <c r="DT315" s="108">
        <f t="shared" si="539"/>
        <v>-20.904872669764352</v>
      </c>
      <c r="DU315" s="158">
        <f t="shared" si="717"/>
        <v>0</v>
      </c>
      <c r="DV315" s="159">
        <f t="shared" si="718"/>
        <v>-20.904872669764352</v>
      </c>
      <c r="DW315" s="149"/>
      <c r="DX315" s="150"/>
      <c r="DY315" s="24">
        <f t="shared" si="542"/>
        <v>-7.4420598777530822</v>
      </c>
      <c r="DZ315" s="158">
        <f t="shared" si="719"/>
        <v>0</v>
      </c>
      <c r="EA315" s="159">
        <f t="shared" si="720"/>
        <v>-7.4420598777530822</v>
      </c>
      <c r="EB315" s="151"/>
      <c r="EC315" s="150"/>
      <c r="ED315" s="24">
        <f t="shared" si="545"/>
        <v>6.0207529142581899</v>
      </c>
      <c r="EE315" s="158">
        <f t="shared" si="721"/>
        <v>0</v>
      </c>
      <c r="EF315" s="159">
        <f t="shared" si="722"/>
        <v>6.0207529142581899</v>
      </c>
      <c r="EG315" s="151"/>
      <c r="EH315" s="150"/>
      <c r="EI315" s="24">
        <f t="shared" si="548"/>
        <v>19.483565706269459</v>
      </c>
      <c r="EJ315" s="158">
        <f t="shared" si="723"/>
        <v>0</v>
      </c>
      <c r="EK315" s="159">
        <f t="shared" si="724"/>
        <v>19.483565706269459</v>
      </c>
      <c r="EL315" s="151"/>
      <c r="EM315" s="150"/>
      <c r="EN315" s="24">
        <f t="shared" si="551"/>
        <v>32.946378498280737</v>
      </c>
      <c r="EO315" s="158">
        <f t="shared" si="725"/>
        <v>0</v>
      </c>
      <c r="EP315" s="159">
        <f t="shared" si="726"/>
        <v>32.946378498280737</v>
      </c>
      <c r="EQ315" s="151"/>
      <c r="ER315" s="150"/>
      <c r="ES315" s="81"/>
      <c r="ET315" s="80"/>
      <c r="EU315" s="67"/>
      <c r="EV315" s="37"/>
    </row>
    <row r="316" spans="1:152" ht="16" thickBot="1">
      <c r="A316">
        <f t="shared" si="610"/>
        <v>2045</v>
      </c>
      <c r="B316" s="13">
        <v>53267</v>
      </c>
      <c r="C316" s="20">
        <f t="shared" si="608"/>
        <v>4.3854508684963021</v>
      </c>
      <c r="D316" s="147">
        <f t="shared" si="675"/>
        <v>25.894844008291241</v>
      </c>
      <c r="E316" s="160">
        <f t="shared" si="611"/>
        <v>-0.17271680712160514</v>
      </c>
      <c r="F316" s="161">
        <f t="shared" si="612"/>
        <v>21.422369230267147</v>
      </c>
      <c r="G316" s="149">
        <f t="shared" si="613"/>
        <v>0.34627415671295153</v>
      </c>
      <c r="H316" s="82">
        <f t="shared" si="614"/>
        <v>34.861559280475717</v>
      </c>
      <c r="I316" s="148">
        <f t="shared" si="676"/>
        <v>33.787542935381794</v>
      </c>
      <c r="J316" s="160">
        <f t="shared" si="615"/>
        <v>-0.19089458334562026</v>
      </c>
      <c r="K316" s="161">
        <f t="shared" si="616"/>
        <v>27.337684004459831</v>
      </c>
      <c r="L316" s="151">
        <f t="shared" si="617"/>
        <v>0.31396162314613546</v>
      </c>
      <c r="M316" s="150">
        <f t="shared" si="618"/>
        <v>44.395534757494005</v>
      </c>
      <c r="N316" s="148">
        <f t="shared" si="727"/>
        <v>41.68024186247235</v>
      </c>
      <c r="O316" s="160">
        <f t="shared" si="619"/>
        <v>-0.20907235956963535</v>
      </c>
      <c r="P316" s="161">
        <f t="shared" si="620"/>
        <v>32.966055348852166</v>
      </c>
      <c r="Q316" s="151">
        <f t="shared" si="621"/>
        <v>0.28164908957931933</v>
      </c>
      <c r="R316" s="150">
        <f t="shared" si="622"/>
        <v>53.419444036483519</v>
      </c>
      <c r="S316" s="148">
        <f t="shared" si="728"/>
        <v>49.572940789562914</v>
      </c>
      <c r="T316" s="160">
        <f t="shared" si="623"/>
        <v>-0.22725013579365047</v>
      </c>
      <c r="U316" s="161">
        <f t="shared" si="624"/>
        <v>38.307483263444148</v>
      </c>
      <c r="V316" s="151">
        <f t="shared" si="625"/>
        <v>0.24933655601250326</v>
      </c>
      <c r="W316" s="150">
        <f t="shared" si="626"/>
        <v>61.933287117444266</v>
      </c>
      <c r="X316" s="148">
        <f t="shared" si="729"/>
        <v>57.465639716653463</v>
      </c>
      <c r="Y316" s="160">
        <f t="shared" si="627"/>
        <v>-0.24542791201766556</v>
      </c>
      <c r="Z316" s="161">
        <f t="shared" si="628"/>
        <v>43.36196774823577</v>
      </c>
      <c r="AA316" s="151">
        <f t="shared" si="629"/>
        <v>0.21702402244568722</v>
      </c>
      <c r="AB316" s="150">
        <f t="shared" si="630"/>
        <v>69.937064000376239</v>
      </c>
      <c r="AC316" s="144" t="e">
        <v>#REF!</v>
      </c>
      <c r="AD316" s="80" t="e">
        <f t="shared" si="678"/>
        <v>#REF!</v>
      </c>
      <c r="AE316" s="161"/>
      <c r="AF316" s="176"/>
      <c r="AG316" s="135">
        <f t="shared" si="631"/>
        <v>53267</v>
      </c>
      <c r="AH316" s="108">
        <f t="shared" si="679"/>
        <v>34.28058791172441</v>
      </c>
      <c r="AI316" s="158">
        <f t="shared" si="680"/>
        <v>-0.12524934699133355</v>
      </c>
      <c r="AJ316" s="159">
        <f t="shared" si="681"/>
        <v>29.986966661301924</v>
      </c>
      <c r="AK316" s="143">
        <f t="shared" si="682"/>
        <v>0.17495520852368879</v>
      </c>
      <c r="AL316" s="142">
        <f t="shared" si="683"/>
        <v>40.2781553181348</v>
      </c>
      <c r="AM316" s="24">
        <f t="shared" si="684"/>
        <v>36.397868891840346</v>
      </c>
      <c r="AN316" s="158">
        <f t="shared" si="685"/>
        <v>-0.14054012656588899</v>
      </c>
      <c r="AO316" s="159">
        <f t="shared" si="686"/>
        <v>31.28250779105247</v>
      </c>
      <c r="AP316" s="143">
        <f t="shared" si="687"/>
        <v>0.14970235988199226</v>
      </c>
      <c r="AQ316" s="142">
        <f t="shared" si="688"/>
        <v>41.846715759624196</v>
      </c>
      <c r="AR316" s="24">
        <f t="shared" si="689"/>
        <v>38.515149871956268</v>
      </c>
      <c r="AS316" s="158">
        <f t="shared" si="690"/>
        <v>-0.15583090614044437</v>
      </c>
      <c r="AT316" s="159">
        <f t="shared" si="691"/>
        <v>32.513299167274305</v>
      </c>
      <c r="AU316" s="143">
        <f t="shared" si="692"/>
        <v>0.12444951124029596</v>
      </c>
      <c r="AV316" s="142">
        <f t="shared" si="693"/>
        <v>43.308341448867971</v>
      </c>
      <c r="AW316" s="24">
        <f t="shared" si="694"/>
        <v>40.632430852072197</v>
      </c>
      <c r="AX316" s="158">
        <f t="shared" si="695"/>
        <v>-0.1711216857149998</v>
      </c>
      <c r="AY316" s="159">
        <f t="shared" si="696"/>
        <v>33.679340789967441</v>
      </c>
      <c r="AZ316" s="143">
        <f t="shared" si="697"/>
        <v>9.919666259859955E-2</v>
      </c>
      <c r="BA316" s="142">
        <f t="shared" si="698"/>
        <v>44.663032385866131</v>
      </c>
      <c r="BB316" s="24">
        <f t="shared" si="677"/>
        <v>42.749711832188126</v>
      </c>
      <c r="BC316" s="158">
        <f t="shared" si="699"/>
        <v>-0.18641246528955524</v>
      </c>
      <c r="BD316" s="159">
        <f t="shared" si="700"/>
        <v>34.780632659131868</v>
      </c>
      <c r="BE316" s="143">
        <f t="shared" si="701"/>
        <v>7.3943813956903193E-2</v>
      </c>
      <c r="BF316" s="142">
        <f t="shared" si="702"/>
        <v>45.910788570618664</v>
      </c>
      <c r="BG316" s="155" t="e">
        <v>#REF!</v>
      </c>
      <c r="BH316" s="80" t="e">
        <f t="shared" si="703"/>
        <v>#REF!</v>
      </c>
      <c r="BI316" s="148"/>
      <c r="BJ316" s="156">
        <f t="shared" si="674"/>
        <v>29.345033081999997</v>
      </c>
      <c r="BK316" s="135">
        <f t="shared" si="704"/>
        <v>53267</v>
      </c>
      <c r="BL316" s="147">
        <f t="shared" si="705"/>
        <v>31.631299742760714</v>
      </c>
      <c r="BM316" s="158">
        <f t="shared" si="632"/>
        <v>-0.24445202130665045</v>
      </c>
      <c r="BN316" s="159">
        <f t="shared" si="633"/>
        <v>23.898964584086325</v>
      </c>
      <c r="BO316" s="149">
        <f t="shared" si="634"/>
        <v>0.1666165335796197</v>
      </c>
      <c r="BP316" s="150">
        <f t="shared" si="635"/>
        <v>36.90159725851742</v>
      </c>
      <c r="BQ316" s="148">
        <f t="shared" si="706"/>
        <v>34.016487785199217</v>
      </c>
      <c r="BR316" s="158">
        <f t="shared" si="636"/>
        <v>-0.24711014990790209</v>
      </c>
      <c r="BS316" s="159">
        <f t="shared" si="637"/>
        <v>25.610668389258322</v>
      </c>
      <c r="BT316" s="151">
        <f t="shared" si="638"/>
        <v>0.14427220315982903</v>
      </c>
      <c r="BU316" s="150">
        <f t="shared" si="639"/>
        <v>38.924121421729318</v>
      </c>
      <c r="BV316" s="148">
        <f t="shared" si="707"/>
        <v>36.401675827637732</v>
      </c>
      <c r="BW316" s="158">
        <f t="shared" si="640"/>
        <v>-0.24976827850915373</v>
      </c>
      <c r="BX316" s="159">
        <f t="shared" si="641"/>
        <v>27.309691921320383</v>
      </c>
      <c r="BY316" s="151">
        <f t="shared" si="642"/>
        <v>0.12192787274003825</v>
      </c>
      <c r="BZ316" s="150">
        <f t="shared" si="643"/>
        <v>40.840054725474076</v>
      </c>
      <c r="CA316" s="148">
        <f t="shared" si="708"/>
        <v>38.786863870076239</v>
      </c>
      <c r="CB316" s="158">
        <f t="shared" si="644"/>
        <v>-0.25242640711040537</v>
      </c>
      <c r="CC316" s="159">
        <f t="shared" si="645"/>
        <v>28.9960351802725</v>
      </c>
      <c r="CD316" s="151">
        <f t="shared" si="646"/>
        <v>9.958354232024752E-2</v>
      </c>
      <c r="CE316" s="150">
        <f t="shared" si="647"/>
        <v>42.649397169751659</v>
      </c>
      <c r="CF316" s="148">
        <f t="shared" si="709"/>
        <v>41.172051912514753</v>
      </c>
      <c r="CG316" s="158">
        <f t="shared" si="648"/>
        <v>-0.25508453571165701</v>
      </c>
      <c r="CH316" s="159">
        <f t="shared" si="649"/>
        <v>30.669698166114689</v>
      </c>
      <c r="CI316" s="151">
        <f t="shared" si="650"/>
        <v>7.7239211900456795E-2</v>
      </c>
      <c r="CJ316" s="150">
        <f t="shared" si="651"/>
        <v>44.352148754562087</v>
      </c>
      <c r="CK316" s="36"/>
      <c r="CL316" s="82">
        <f t="shared" si="652"/>
        <v>0</v>
      </c>
      <c r="CM316" s="36"/>
      <c r="CN316" s="37">
        <v>73.739999999999995</v>
      </c>
      <c r="CO316" s="135">
        <f t="shared" si="710"/>
        <v>53267</v>
      </c>
      <c r="CP316" s="147">
        <f t="shared" si="711"/>
        <v>35.395864666475276</v>
      </c>
      <c r="CQ316" s="158">
        <f t="shared" si="653"/>
        <v>-5.8208417214703004E-2</v>
      </c>
      <c r="CR316" s="159">
        <f t="shared" si="654"/>
        <v>33.33552740829392</v>
      </c>
      <c r="CS316" s="149">
        <f t="shared" si="655"/>
        <v>0.21214876139203465</v>
      </c>
      <c r="CT316" s="150">
        <f t="shared" si="656"/>
        <v>42.905053513868097</v>
      </c>
      <c r="CU316" s="148">
        <f t="shared" si="712"/>
        <v>37.693887337403176</v>
      </c>
      <c r="CV316" s="158">
        <f t="shared" si="657"/>
        <v>-5.5043677354803471E-2</v>
      </c>
      <c r="CW316" s="159">
        <f t="shared" si="658"/>
        <v>35.619077164554845</v>
      </c>
      <c r="CX316" s="151">
        <f t="shared" si="659"/>
        <v>0.17440323693851367</v>
      </c>
      <c r="CY316" s="150">
        <f t="shared" si="660"/>
        <v>44.267823301841936</v>
      </c>
      <c r="CZ316" s="148">
        <f t="shared" si="713"/>
        <v>39.991910008331068</v>
      </c>
      <c r="DA316" s="158">
        <f t="shared" si="661"/>
        <v>-5.1878937494903951E-2</v>
      </c>
      <c r="DB316" s="159">
        <f t="shared" si="662"/>
        <v>37.917172208707036</v>
      </c>
      <c r="DC316" s="151">
        <f t="shared" si="663"/>
        <v>0.13665771248499292</v>
      </c>
      <c r="DD316" s="150">
        <f t="shared" si="664"/>
        <v>45.457112947975283</v>
      </c>
      <c r="DE316" s="148">
        <f t="shared" si="714"/>
        <v>42.28993267925896</v>
      </c>
      <c r="DF316" s="158">
        <f t="shared" si="665"/>
        <v>-4.8714197635004432E-2</v>
      </c>
      <c r="DG316" s="159">
        <f t="shared" si="666"/>
        <v>40.229812540750508</v>
      </c>
      <c r="DH316" s="151">
        <f t="shared" si="667"/>
        <v>9.891218803147217E-2</v>
      </c>
      <c r="DI316" s="150">
        <f t="shared" si="668"/>
        <v>46.472922452268115</v>
      </c>
      <c r="DJ316" s="148">
        <f t="shared" si="715"/>
        <v>44.58795535018686</v>
      </c>
      <c r="DK316" s="158">
        <f t="shared" si="669"/>
        <v>-4.5549457775104905E-2</v>
      </c>
      <c r="DL316" s="159">
        <f t="shared" si="670"/>
        <v>42.556998160685261</v>
      </c>
      <c r="DM316" s="151">
        <f t="shared" si="671"/>
        <v>6.1166663577951197E-2</v>
      </c>
      <c r="DN316" s="150">
        <f t="shared" si="672"/>
        <v>47.315251814720455</v>
      </c>
      <c r="DO316" s="81"/>
      <c r="DP316" s="80">
        <f t="shared" si="673"/>
        <v>0</v>
      </c>
      <c r="DQ316" s="36"/>
      <c r="DR316">
        <v>82.12</v>
      </c>
      <c r="DS316" s="135">
        <f t="shared" si="716"/>
        <v>53267</v>
      </c>
      <c r="DT316" s="108">
        <f t="shared" si="539"/>
        <v>-21.363900065989736</v>
      </c>
      <c r="DU316" s="158">
        <f t="shared" si="717"/>
        <v>0</v>
      </c>
      <c r="DV316" s="159">
        <f t="shared" si="718"/>
        <v>-21.363900065989736</v>
      </c>
      <c r="DW316" s="149"/>
      <c r="DX316" s="150"/>
      <c r="DY316" s="24">
        <f t="shared" si="542"/>
        <v>-7.6054719885180173</v>
      </c>
      <c r="DZ316" s="158">
        <f t="shared" si="719"/>
        <v>0</v>
      </c>
      <c r="EA316" s="159">
        <f t="shared" si="720"/>
        <v>-7.6054719885180173</v>
      </c>
      <c r="EB316" s="151"/>
      <c r="EC316" s="150"/>
      <c r="ED316" s="24">
        <f t="shared" si="545"/>
        <v>6.1529560889537036</v>
      </c>
      <c r="EE316" s="158">
        <f t="shared" si="721"/>
        <v>0</v>
      </c>
      <c r="EF316" s="159">
        <f t="shared" si="722"/>
        <v>6.1529560889537036</v>
      </c>
      <c r="EG316" s="151"/>
      <c r="EH316" s="150"/>
      <c r="EI316" s="24">
        <f t="shared" si="548"/>
        <v>19.911384166425421</v>
      </c>
      <c r="EJ316" s="158">
        <f t="shared" si="723"/>
        <v>0</v>
      </c>
      <c r="EK316" s="159">
        <f t="shared" si="724"/>
        <v>19.911384166425421</v>
      </c>
      <c r="EL316" s="151"/>
      <c r="EM316" s="150"/>
      <c r="EN316" s="24">
        <f t="shared" si="551"/>
        <v>33.669812243897148</v>
      </c>
      <c r="EO316" s="158">
        <f t="shared" si="725"/>
        <v>0</v>
      </c>
      <c r="EP316" s="159">
        <f t="shared" si="726"/>
        <v>33.669812243897148</v>
      </c>
      <c r="EQ316" s="151"/>
      <c r="ER316" s="150"/>
      <c r="ES316" s="81"/>
      <c r="ET316" s="80"/>
      <c r="EU316" s="67"/>
      <c r="EV316" s="37"/>
    </row>
    <row r="317" spans="1:152" ht="16" thickBot="1">
      <c r="A317">
        <f t="shared" si="610"/>
        <v>2045</v>
      </c>
      <c r="B317" s="13">
        <v>53297</v>
      </c>
      <c r="C317" s="20">
        <f t="shared" si="608"/>
        <v>4.5882992375255247</v>
      </c>
      <c r="D317" s="147">
        <f t="shared" si="675"/>
        <v>27.092606115508527</v>
      </c>
      <c r="E317" s="160">
        <f t="shared" si="611"/>
        <v>-0.1754753884073893</v>
      </c>
      <c r="F317" s="161">
        <f t="shared" si="612"/>
        <v>22.338520534421257</v>
      </c>
      <c r="G317" s="149">
        <f t="shared" si="613"/>
        <v>0.34137054533083261</v>
      </c>
      <c r="H317" s="82">
        <f t="shared" si="614"/>
        <v>36.341223839593127</v>
      </c>
      <c r="I317" s="148">
        <f t="shared" si="676"/>
        <v>35.350380642031801</v>
      </c>
      <c r="J317" s="160">
        <f t="shared" si="615"/>
        <v>-0.19449397493123202</v>
      </c>
      <c r="K317" s="161">
        <f t="shared" si="616"/>
        <v>28.474944595630959</v>
      </c>
      <c r="L317" s="151">
        <f t="shared" si="617"/>
        <v>0.30756340039342372</v>
      </c>
      <c r="M317" s="150">
        <f t="shared" si="618"/>
        <v>46.222863917496966</v>
      </c>
      <c r="N317" s="148">
        <f t="shared" si="727"/>
        <v>43.608155168555072</v>
      </c>
      <c r="O317" s="160">
        <f t="shared" si="619"/>
        <v>-0.21351256145507475</v>
      </c>
      <c r="P317" s="161">
        <f t="shared" si="620"/>
        <v>34.297266258186518</v>
      </c>
      <c r="Q317" s="151">
        <f t="shared" si="621"/>
        <v>0.27375625545601484</v>
      </c>
      <c r="R317" s="150">
        <f t="shared" si="622"/>
        <v>55.546160434843571</v>
      </c>
      <c r="S317" s="148">
        <f t="shared" si="728"/>
        <v>51.86592969507835</v>
      </c>
      <c r="T317" s="160">
        <f t="shared" si="623"/>
        <v>-0.23253114797891744</v>
      </c>
      <c r="U317" s="161">
        <f t="shared" si="624"/>
        <v>39.805485522087963</v>
      </c>
      <c r="V317" s="151">
        <f t="shared" si="625"/>
        <v>0.23994911051860596</v>
      </c>
      <c r="W317" s="150">
        <f t="shared" si="626"/>
        <v>64.311113391632958</v>
      </c>
      <c r="X317" s="148">
        <f t="shared" si="729"/>
        <v>60.123704221601621</v>
      </c>
      <c r="Y317" s="160">
        <f t="shared" si="627"/>
        <v>-0.25154973450276019</v>
      </c>
      <c r="Z317" s="161">
        <f t="shared" si="628"/>
        <v>44.999602387335251</v>
      </c>
      <c r="AA317" s="151">
        <f t="shared" si="629"/>
        <v>0.20614196558119707</v>
      </c>
      <c r="AB317" s="150">
        <f t="shared" si="630"/>
        <v>72.517722787865097</v>
      </c>
      <c r="AC317" s="144" t="e">
        <v>#REF!</v>
      </c>
      <c r="AD317" s="80" t="e">
        <f t="shared" si="678"/>
        <v>#REF!</v>
      </c>
      <c r="AE317" s="161"/>
      <c r="AF317" s="176"/>
      <c r="AG317" s="135">
        <f t="shared" si="631"/>
        <v>53297</v>
      </c>
      <c r="AH317" s="108">
        <f t="shared" si="679"/>
        <v>35.866231339452632</v>
      </c>
      <c r="AI317" s="158">
        <f t="shared" si="680"/>
        <v>-0.13670069632329945</v>
      </c>
      <c r="AJ317" s="159">
        <f t="shared" si="681"/>
        <v>30.963292540856909</v>
      </c>
      <c r="AK317" s="143">
        <f t="shared" si="682"/>
        <v>0.15604321060930282</v>
      </c>
      <c r="AL317" s="142">
        <f t="shared" si="683"/>
        <v>41.462913230116818</v>
      </c>
      <c r="AM317" s="24">
        <f t="shared" si="684"/>
        <v>38.081446832226867</v>
      </c>
      <c r="AN317" s="158">
        <f t="shared" si="685"/>
        <v>-0.15269874860273591</v>
      </c>
      <c r="AO317" s="159">
        <f t="shared" si="686"/>
        <v>32.266457555964202</v>
      </c>
      <c r="AP317" s="143">
        <f t="shared" si="687"/>
        <v>0.1296222952593214</v>
      </c>
      <c r="AQ317" s="142">
        <f t="shared" si="688"/>
        <v>43.017651377415923</v>
      </c>
      <c r="AR317" s="24">
        <f t="shared" si="689"/>
        <v>40.296662325001094</v>
      </c>
      <c r="AS317" s="158">
        <f t="shared" si="690"/>
        <v>-0.16869680088217226</v>
      </c>
      <c r="AT317" s="159">
        <f t="shared" si="691"/>
        <v>33.498744304544246</v>
      </c>
      <c r="AU317" s="143">
        <f t="shared" si="692"/>
        <v>0.10320137990934009</v>
      </c>
      <c r="AV317" s="142">
        <f t="shared" si="693"/>
        <v>44.455333482681922</v>
      </c>
      <c r="AW317" s="24">
        <f t="shared" si="694"/>
        <v>42.511877817775321</v>
      </c>
      <c r="AX317" s="158">
        <f t="shared" si="695"/>
        <v>-0.18469485316160861</v>
      </c>
      <c r="AY317" s="159">
        <f t="shared" si="696"/>
        <v>34.66015278659706</v>
      </c>
      <c r="AZ317" s="143">
        <f t="shared" si="697"/>
        <v>7.6780464559358719E-2</v>
      </c>
      <c r="BA317" s="142">
        <f t="shared" si="698"/>
        <v>45.775959545914809</v>
      </c>
      <c r="BB317" s="24">
        <f t="shared" si="677"/>
        <v>44.727093310549549</v>
      </c>
      <c r="BC317" s="158">
        <f t="shared" si="699"/>
        <v>-0.20069290544104496</v>
      </c>
      <c r="BD317" s="159">
        <f t="shared" si="700"/>
        <v>35.750683002122635</v>
      </c>
      <c r="BE317" s="143">
        <f t="shared" si="701"/>
        <v>5.0359549209377352E-2</v>
      </c>
      <c r="BF317" s="142">
        <f t="shared" si="702"/>
        <v>46.979529567114582</v>
      </c>
      <c r="BG317" s="155" t="e">
        <v>#REF!</v>
      </c>
      <c r="BH317" s="80" t="e">
        <f t="shared" si="703"/>
        <v>#REF!</v>
      </c>
      <c r="BI317" s="148"/>
      <c r="BJ317" s="156">
        <f>BJ305*1.01</f>
        <v>29.303408921599999</v>
      </c>
      <c r="BK317" s="135">
        <f t="shared" si="704"/>
        <v>53297</v>
      </c>
      <c r="BL317" s="147">
        <f t="shared" si="705"/>
        <v>33.094400745484648</v>
      </c>
      <c r="BM317" s="158">
        <f t="shared" si="632"/>
        <v>-0.24608254709860619</v>
      </c>
      <c r="BN317" s="159">
        <f t="shared" si="633"/>
        <v>24.950446315333775</v>
      </c>
      <c r="BO317" s="149">
        <f t="shared" si="634"/>
        <v>0.15291027157397591</v>
      </c>
      <c r="BP317" s="150">
        <f t="shared" si="635"/>
        <v>38.154874551054696</v>
      </c>
      <c r="BQ317" s="148">
        <f t="shared" si="706"/>
        <v>35.58991530137525</v>
      </c>
      <c r="BR317" s="158">
        <f t="shared" si="636"/>
        <v>-0.24886362703772535</v>
      </c>
      <c r="BS317" s="159">
        <f t="shared" si="637"/>
        <v>26.732879893509566</v>
      </c>
      <c r="BT317" s="151">
        <f t="shared" si="638"/>
        <v>0.1295324075179371</v>
      </c>
      <c r="BU317" s="150">
        <f t="shared" si="639"/>
        <v>40.199962713721852</v>
      </c>
      <c r="BV317" s="148">
        <f t="shared" si="707"/>
        <v>38.085429857265851</v>
      </c>
      <c r="BW317" s="158">
        <f t="shared" si="640"/>
        <v>-0.25164470697684449</v>
      </c>
      <c r="BX317" s="159">
        <f t="shared" si="641"/>
        <v>28.501433020747022</v>
      </c>
      <c r="BY317" s="151">
        <f t="shared" si="642"/>
        <v>0.10615454346189823</v>
      </c>
      <c r="BZ317" s="150">
        <f t="shared" si="643"/>
        <v>42.128371276314056</v>
      </c>
      <c r="CA317" s="148">
        <f t="shared" si="708"/>
        <v>40.580944413156459</v>
      </c>
      <c r="CB317" s="158">
        <f t="shared" si="644"/>
        <v>-0.25442578691596363</v>
      </c>
      <c r="CC317" s="159">
        <f t="shared" si="645"/>
        <v>30.256105697046149</v>
      </c>
      <c r="CD317" s="151">
        <f t="shared" si="646"/>
        <v>8.277667940585931E-2</v>
      </c>
      <c r="CE317" s="150">
        <f t="shared" si="647"/>
        <v>43.940100238831306</v>
      </c>
      <c r="CF317" s="148">
        <f t="shared" si="709"/>
        <v>43.076458969047067</v>
      </c>
      <c r="CG317" s="158">
        <f t="shared" si="648"/>
        <v>-0.25720686685508282</v>
      </c>
      <c r="CH317" s="159">
        <f t="shared" si="649"/>
        <v>31.996897922406937</v>
      </c>
      <c r="CI317" s="151">
        <f t="shared" si="650"/>
        <v>5.9398815349820389E-2</v>
      </c>
      <c r="CJ317" s="150">
        <f t="shared" si="651"/>
        <v>45.635149601273611</v>
      </c>
      <c r="CK317" s="36"/>
      <c r="CL317" s="82">
        <f t="shared" si="652"/>
        <v>0</v>
      </c>
      <c r="CM317" s="36"/>
      <c r="CN317" s="37">
        <v>74.739999999999995</v>
      </c>
      <c r="CO317" s="135">
        <f t="shared" si="710"/>
        <v>53297</v>
      </c>
      <c r="CP317" s="147">
        <f t="shared" si="711"/>
        <v>37.033095052420862</v>
      </c>
      <c r="CQ317" s="158">
        <f t="shared" si="653"/>
        <v>-5.5953692608287989E-2</v>
      </c>
      <c r="CR317" s="159">
        <f t="shared" si="654"/>
        <v>34.960956635524198</v>
      </c>
      <c r="CS317" s="149">
        <f t="shared" si="655"/>
        <v>0.18525689459256411</v>
      </c>
      <c r="CT317" s="150">
        <f t="shared" si="656"/>
        <v>43.893731238983598</v>
      </c>
      <c r="CU317" s="148">
        <f t="shared" si="712"/>
        <v>39.437412415677564</v>
      </c>
      <c r="CV317" s="158">
        <f t="shared" si="657"/>
        <v>-5.2642568183099168E-2</v>
      </c>
      <c r="CW317" s="159">
        <f t="shared" si="658"/>
        <v>37.361325743620256</v>
      </c>
      <c r="CX317" s="151">
        <f t="shared" si="659"/>
        <v>0.14576545659374462</v>
      </c>
      <c r="CY317" s="150">
        <f t="shared" si="660"/>
        <v>45.18602484332461</v>
      </c>
      <c r="CZ317" s="148">
        <f t="shared" si="713"/>
        <v>41.841729778934258</v>
      </c>
      <c r="DA317" s="158">
        <f t="shared" si="661"/>
        <v>-4.9331443757910355E-2</v>
      </c>
      <c r="DB317" s="159">
        <f t="shared" si="662"/>
        <v>39.777616839611085</v>
      </c>
      <c r="DC317" s="151">
        <f t="shared" si="663"/>
        <v>0.10627401859492525</v>
      </c>
      <c r="DD317" s="150">
        <f t="shared" si="664"/>
        <v>46.288418547504548</v>
      </c>
      <c r="DE317" s="148">
        <f t="shared" si="714"/>
        <v>44.24604714219096</v>
      </c>
      <c r="DF317" s="158">
        <f t="shared" si="665"/>
        <v>-4.6020319332721535E-2</v>
      </c>
      <c r="DG317" s="159">
        <f t="shared" si="666"/>
        <v>42.209829923496677</v>
      </c>
      <c r="DH317" s="151">
        <f t="shared" si="667"/>
        <v>6.6782580596105645E-2</v>
      </c>
      <c r="DI317" s="150">
        <f t="shared" si="668"/>
        <v>47.200912351523421</v>
      </c>
      <c r="DJ317" s="148">
        <f t="shared" si="715"/>
        <v>46.650364505447662</v>
      </c>
      <c r="DK317" s="158">
        <f t="shared" si="669"/>
        <v>-4.2709194907532708E-2</v>
      </c>
      <c r="DL317" s="159">
        <f t="shared" si="670"/>
        <v>44.657964995277055</v>
      </c>
      <c r="DM317" s="151">
        <f t="shared" si="671"/>
        <v>2.7291142597286155E-2</v>
      </c>
      <c r="DN317" s="150">
        <f t="shared" si="672"/>
        <v>47.923506255381213</v>
      </c>
      <c r="DO317" s="81"/>
      <c r="DP317" s="80">
        <f t="shared" si="673"/>
        <v>0</v>
      </c>
      <c r="DQ317" s="36"/>
      <c r="DR317">
        <v>83.12</v>
      </c>
      <c r="DS317" s="135">
        <f t="shared" si="716"/>
        <v>53297</v>
      </c>
      <c r="DT317" s="108">
        <f t="shared" si="539"/>
        <v>-22.352084043974934</v>
      </c>
      <c r="DU317" s="158">
        <f t="shared" si="717"/>
        <v>0</v>
      </c>
      <c r="DV317" s="159">
        <f t="shared" si="718"/>
        <v>-22.352084043974934</v>
      </c>
      <c r="DW317" s="149"/>
      <c r="DX317" s="150"/>
      <c r="DY317" s="24">
        <f t="shared" si="542"/>
        <v>-7.9572619491925289</v>
      </c>
      <c r="DZ317" s="158">
        <f t="shared" si="719"/>
        <v>0</v>
      </c>
      <c r="EA317" s="159">
        <f t="shared" si="720"/>
        <v>-7.9572619491925289</v>
      </c>
      <c r="EB317" s="151"/>
      <c r="EC317" s="150"/>
      <c r="ED317" s="24">
        <f t="shared" si="545"/>
        <v>6.4375601455898783</v>
      </c>
      <c r="EE317" s="158">
        <f t="shared" si="721"/>
        <v>0</v>
      </c>
      <c r="EF317" s="159">
        <f t="shared" si="722"/>
        <v>6.4375601455898783</v>
      </c>
      <c r="EG317" s="151"/>
      <c r="EH317" s="150"/>
      <c r="EI317" s="24">
        <f t="shared" si="548"/>
        <v>20.832382240372283</v>
      </c>
      <c r="EJ317" s="158">
        <f t="shared" si="723"/>
        <v>0</v>
      </c>
      <c r="EK317" s="159">
        <f t="shared" si="724"/>
        <v>20.832382240372283</v>
      </c>
      <c r="EL317" s="151"/>
      <c r="EM317" s="150"/>
      <c r="EN317" s="24">
        <f t="shared" si="551"/>
        <v>35.227204335154696</v>
      </c>
      <c r="EO317" s="158">
        <f t="shared" si="725"/>
        <v>0</v>
      </c>
      <c r="EP317" s="159">
        <f t="shared" si="726"/>
        <v>35.227204335154696</v>
      </c>
      <c r="EQ317" s="151"/>
      <c r="ER317" s="150"/>
      <c r="ES317" s="81"/>
      <c r="ET317" s="80"/>
      <c r="EU317" s="67"/>
      <c r="EV317" s="37"/>
    </row>
    <row r="318" spans="1:152">
      <c r="AF318" s="67"/>
      <c r="CM318">
        <v>35.15</v>
      </c>
      <c r="DQ318">
        <v>47.87</v>
      </c>
      <c r="DS318" s="182"/>
      <c r="DT318" s="183"/>
      <c r="DU318" s="184"/>
      <c r="DX318" s="185"/>
      <c r="DY318" s="183"/>
      <c r="DZ318" s="184"/>
      <c r="EC318" s="185"/>
      <c r="ED318" s="158"/>
      <c r="EE318" s="159"/>
      <c r="EH318" s="24"/>
      <c r="EI318" s="158"/>
      <c r="EJ318" s="159"/>
      <c r="EM318" s="24"/>
      <c r="EN318" s="158"/>
      <c r="EO318" s="159"/>
      <c r="ET318" s="67"/>
    </row>
    <row r="319" spans="1:152" ht="19">
      <c r="A319" s="40" t="s">
        <v>34</v>
      </c>
      <c r="B319" s="97">
        <f>AVERAGE(B323:B466)</f>
        <v>2.6824513888888903</v>
      </c>
      <c r="D319" s="40" t="s">
        <v>34</v>
      </c>
      <c r="E319" s="97">
        <f>AVERAGE(E323:E466)</f>
        <v>2.9951874999999992</v>
      </c>
      <c r="G319" s="40" t="s">
        <v>34</v>
      </c>
      <c r="H319" s="97">
        <f>AVERAGE(H323:H466)</f>
        <v>3.2779513888888894</v>
      </c>
      <c r="K319" s="40" t="s">
        <v>34</v>
      </c>
      <c r="L319" s="97">
        <f>AVERAGE(L323:L466)</f>
        <v>3.3929791666666658</v>
      </c>
      <c r="N319" s="40" t="s">
        <v>34</v>
      </c>
      <c r="O319" s="97">
        <f>AVERAGE(O323:O478)</f>
        <v>3.175506410256411</v>
      </c>
      <c r="Q319" s="40" t="s">
        <v>34</v>
      </c>
      <c r="R319" s="97">
        <f>AVERAGE(R323:R478)</f>
        <v>3.3863717948717933</v>
      </c>
      <c r="T319" s="40" t="s">
        <v>34</v>
      </c>
      <c r="U319" s="97">
        <f>AVERAGE(U323:U478)</f>
        <v>3.3943205128205136</v>
      </c>
      <c r="V319" s="179">
        <f>AVERAGE(V323:V478)</f>
        <v>1.635507779494328E-3</v>
      </c>
      <c r="X319" s="97">
        <f>AVERAGE(X323:X478)</f>
        <v>3.7516474358974357</v>
      </c>
      <c r="Y319" s="179">
        <f>AVERAGE(Y323:Y478)</f>
        <v>0.10543387618224387</v>
      </c>
      <c r="AA319" s="97">
        <f>AVERAGE(AA323:AA478)</f>
        <v>3.9403269230769271</v>
      </c>
      <c r="AB319" s="179">
        <f>AVERAGE(AB323:AB478)</f>
        <v>5.00394719012245E-2</v>
      </c>
      <c r="AD319" s="97">
        <f>AVERAGE(AD323:AD478)</f>
        <v>3.9271923076923057</v>
      </c>
      <c r="AE319" s="179">
        <f>AVERAGE(AE323:AE478)</f>
        <v>-4.2045815186658488E-3</v>
      </c>
      <c r="AG319" s="97">
        <f>AVERAGE(AG323:AG406)</f>
        <v>4.2366666666666681</v>
      </c>
      <c r="AH319" s="179">
        <f>AVERAGE(AH323:AH478)</f>
        <v>0.11603138582978666</v>
      </c>
      <c r="AJ319" s="97">
        <f>AVERAGE(AJ323:AJ406)</f>
        <v>4.4375</v>
      </c>
      <c r="AK319" s="179">
        <f>AVERAGE(AK323:AK478)</f>
        <v>3.693438639595701E-2</v>
      </c>
      <c r="AM319" s="97">
        <f>AVERAGE(AM323:AM478)</f>
        <v>4.6501538461538479</v>
      </c>
      <c r="AN319" s="179">
        <f>AVERAGE(AN323:AN478)</f>
        <v>2.1522202088675002E-2</v>
      </c>
      <c r="AP319" s="97">
        <f>AVERAGE(AP323:AP404)</f>
        <v>4.5827317073170741</v>
      </c>
      <c r="AQ319" s="179">
        <f>AVERAGE(AQ323:AQ478)</f>
        <v>-7.2188217716500037E-3</v>
      </c>
      <c r="AR319" s="178"/>
      <c r="AS319" s="194">
        <f>AVERAGE(AS323:AS479)</f>
        <v>4.534339743589741</v>
      </c>
      <c r="AT319" s="195">
        <f>AVERAGE(AT323:AT479)</f>
        <v>-2.0601848244499864E-2</v>
      </c>
      <c r="AU319" s="178"/>
      <c r="AV319" s="178"/>
      <c r="AW319" s="194">
        <f>AVERAGE(AW323:AW405)</f>
        <v>4.7189638554216877</v>
      </c>
      <c r="AX319" s="195">
        <f>AVERAGE(AX323:AX479)</f>
        <v>2.4881517894577532E-2</v>
      </c>
      <c r="AY319" s="178"/>
      <c r="AZ319" s="194">
        <f>AVERAGE(AZ323:AZ478)</f>
        <v>4.7721730769230772</v>
      </c>
      <c r="BA319" s="195">
        <f>AVERAGE(BA323:BA479)</f>
        <v>2.4680909374145996E-2</v>
      </c>
      <c r="BB319" s="178"/>
      <c r="BC319" s="194">
        <f>AVERAGE(BC323:BC478)</f>
        <v>4.9795256410256439</v>
      </c>
      <c r="BD319" s="195">
        <f>AVERAGE(BD323:BD406)</f>
        <v>4.1410423195441706E-2</v>
      </c>
      <c r="BE319" s="178"/>
      <c r="BF319" s="194">
        <f>AVERAGE(BF323:BF328)</f>
        <v>6.3406666666666665</v>
      </c>
      <c r="BG319" s="195">
        <f>AVERAGE(BG323:BG328)</f>
        <v>1.8531746031746017E-2</v>
      </c>
      <c r="BH319" s="178"/>
      <c r="BI319" s="194">
        <f>AVERAGE(BI323:BI478)</f>
        <v>5.1764423076923052</v>
      </c>
      <c r="BJ319" s="195">
        <f>AVERAGE(BJ323:BJ478)</f>
        <v>1.1440888582913542E-2</v>
      </c>
      <c r="BK319" s="178"/>
      <c r="BL319" s="194">
        <f>AVERAGE(BL323:BL478)</f>
        <v>5.0097948717948695</v>
      </c>
      <c r="BM319" s="195">
        <f>AVERAGE(BM323:BM478)</f>
        <v>-2.835196098684075E-2</v>
      </c>
      <c r="BN319" s="178"/>
      <c r="BO319" s="194">
        <f>AVERAGE(BO323:BO478)</f>
        <v>4.5786987179487175</v>
      </c>
      <c r="BP319" s="195">
        <f>AVERAGE(BP323:BP478)</f>
        <v>-8.6232677404206898E-2</v>
      </c>
      <c r="BQ319" s="178"/>
      <c r="BR319" s="194">
        <f>AVERAGE(BR323:BR401)</f>
        <v>4.7690886075949379</v>
      </c>
      <c r="BS319" s="195">
        <f>AVERAGE(BS323:BS478)</f>
        <v>2.8550581503686379E-2</v>
      </c>
      <c r="BT319" s="178"/>
      <c r="BU319" s="194">
        <f>AVERAGE(BU323:BU478)</f>
        <v>4.7371794871794846</v>
      </c>
      <c r="BV319" s="195">
        <f>AVERAGE(BV323:BV478)</f>
        <v>1.9274996841931763E-3</v>
      </c>
      <c r="BW319" s="178"/>
      <c r="BX319" s="194">
        <f>AVERAGE(BX323:BX478)</f>
        <v>4.9378205128205135</v>
      </c>
      <c r="BY319" s="198">
        <f>AVERAGE(BY323:BY478)</f>
        <v>4.2806831924568467E-2</v>
      </c>
      <c r="BZ319" s="178"/>
      <c r="CA319" s="194">
        <f>AVERAGE(CA323:CA478)</f>
        <v>4.8463589743589752</v>
      </c>
      <c r="CB319" s="198">
        <f>AVERAGE(CB323:CB478)</f>
        <v>-1.8301833775759623E-2</v>
      </c>
      <c r="CC319" s="178"/>
      <c r="CD319" s="194">
        <f>AVERAGE(CD323:CD478)</f>
        <v>5.048519230769231</v>
      </c>
      <c r="CE319" s="198">
        <f>AVERAGE(CE323:CE478)</f>
        <v>3.9309883989489126E-2</v>
      </c>
      <c r="CF319" s="178"/>
      <c r="CG319" s="194">
        <f>AVERAGE(CG323:CG478)</f>
        <v>5.5634487179487166</v>
      </c>
      <c r="CH319" s="198">
        <f>AVERAGE(CH323:CH478)</f>
        <v>0.1040098542800328</v>
      </c>
      <c r="CI319" s="178"/>
      <c r="CJ319" s="194">
        <f>AVERAGE(CJ323:CJ407)</f>
        <v>5.477447058823528</v>
      </c>
      <c r="CK319" s="198">
        <f>AVERAGE(CK323:CK478)</f>
        <v>1.5052396613537621E-2</v>
      </c>
      <c r="CL319" s="178"/>
      <c r="CM319" s="194">
        <f>AVERAGE(CM323:CM478)</f>
        <v>4.9913782051282052</v>
      </c>
      <c r="CN319" s="198">
        <f>AVERAGE(CN323:CN478)</f>
        <v>-0.1121916427495102</v>
      </c>
      <c r="CO319" s="178"/>
      <c r="CP319" s="194">
        <f>AVERAGE(CP323:CP478)</f>
        <v>5.0522820512820505</v>
      </c>
      <c r="CQ319" s="198">
        <f>AVERAGE(CQ323:CQ478)</f>
        <v>1.3534971033289144E-2</v>
      </c>
      <c r="CS319" s="194">
        <f>AVERAGE(CS323:CS478)</f>
        <v>4.3312756410256421</v>
      </c>
      <c r="CT319" s="198">
        <f>AVERAGE(CT323:CT478)</f>
        <v>-0.14215662522814632</v>
      </c>
      <c r="CV319" s="194">
        <f>AVERAGE(CV335:CV490)</f>
        <v>3.9185384615384597</v>
      </c>
      <c r="CW319" s="198">
        <f>AVERAGE(CW335:CW490)</f>
        <v>-5.9497334195880429E-2</v>
      </c>
      <c r="CY319" s="194">
        <f>AVERAGE(CY335:CY502)</f>
        <v>3.1935773809523815</v>
      </c>
      <c r="CZ319" s="198">
        <f>AVERAGE(CZ335:CZ502)</f>
        <v>-0.18309379072401363</v>
      </c>
      <c r="DD319" s="100"/>
      <c r="DE319" s="186"/>
      <c r="DF319" s="100"/>
      <c r="DI319" s="100"/>
      <c r="DJ319" s="186"/>
      <c r="DK319" s="100"/>
      <c r="DN319" s="100"/>
      <c r="DO319" s="186"/>
      <c r="DP319" s="100"/>
      <c r="DS319" s="100"/>
      <c r="DT319" s="186"/>
      <c r="DU319" s="180"/>
      <c r="DX319" s="24"/>
      <c r="DY319" s="158"/>
      <c r="DZ319" s="159"/>
      <c r="EE319" s="67"/>
    </row>
    <row r="320" spans="1:152">
      <c r="A320" s="66">
        <v>44287</v>
      </c>
      <c r="B320" s="62"/>
      <c r="D320" s="1">
        <v>44413</v>
      </c>
      <c r="G320" s="1">
        <v>44448</v>
      </c>
      <c r="K320" s="1">
        <v>44509</v>
      </c>
      <c r="M320" s="6"/>
      <c r="N320" s="5">
        <v>44544</v>
      </c>
      <c r="O320" s="6"/>
      <c r="Q320" s="5">
        <v>44564</v>
      </c>
      <c r="R320" s="6"/>
      <c r="T320" s="1">
        <v>44578</v>
      </c>
      <c r="W320" s="1">
        <v>44622</v>
      </c>
      <c r="Z320" s="1">
        <v>44635</v>
      </c>
      <c r="AC320" s="1">
        <v>44642</v>
      </c>
      <c r="AF320" s="1">
        <v>44655</v>
      </c>
      <c r="AI320" s="1">
        <v>44658</v>
      </c>
      <c r="AL320" s="1">
        <v>44663</v>
      </c>
      <c r="AO320" s="1">
        <v>44673</v>
      </c>
      <c r="AR320" s="1">
        <v>44678</v>
      </c>
      <c r="AV320" s="1">
        <v>44693</v>
      </c>
      <c r="AY320" s="1">
        <v>44698</v>
      </c>
      <c r="BB320" s="1">
        <v>44712</v>
      </c>
      <c r="BE320" s="1">
        <v>44719</v>
      </c>
      <c r="BH320" s="1">
        <v>44729</v>
      </c>
      <c r="BK320" s="1">
        <v>44736</v>
      </c>
      <c r="BN320" s="1">
        <v>44747</v>
      </c>
      <c r="BQ320" s="1">
        <v>44754</v>
      </c>
      <c r="BT320" s="1">
        <v>44761</v>
      </c>
      <c r="BW320" s="1">
        <v>44774</v>
      </c>
      <c r="BZ320" s="1">
        <v>44782</v>
      </c>
      <c r="CC320" s="1">
        <v>44788</v>
      </c>
      <c r="CF320" s="1">
        <v>44803</v>
      </c>
      <c r="CI320" s="1">
        <v>44818</v>
      </c>
      <c r="CL320" s="1">
        <v>44831</v>
      </c>
      <c r="CO320" s="1">
        <v>44882</v>
      </c>
      <c r="CR320" s="1">
        <v>45027</v>
      </c>
      <c r="CU320" s="1">
        <v>45174</v>
      </c>
      <c r="CX320" s="1">
        <v>45547</v>
      </c>
      <c r="DA320" s="100"/>
      <c r="DB320" s="186"/>
      <c r="DC320" s="100"/>
      <c r="DF320" s="100"/>
      <c r="DG320" s="186"/>
      <c r="DH320" s="100"/>
      <c r="DK320" s="100"/>
      <c r="DL320" s="181"/>
      <c r="DM320" s="159"/>
    </row>
    <row r="321" spans="1:113" ht="17">
      <c r="A321" s="272" t="s">
        <v>27</v>
      </c>
      <c r="B321" s="64" t="s">
        <v>28</v>
      </c>
      <c r="C321" s="63"/>
      <c r="D321" s="280" t="s">
        <v>27</v>
      </c>
      <c r="E321" s="45" t="s">
        <v>28</v>
      </c>
      <c r="G321" s="271" t="s">
        <v>27</v>
      </c>
      <c r="H321" s="53" t="s">
        <v>28</v>
      </c>
      <c r="I321" s="45"/>
      <c r="K321" s="271" t="s">
        <v>27</v>
      </c>
      <c r="L321" s="53" t="s">
        <v>28</v>
      </c>
      <c r="N321" s="271" t="s">
        <v>27</v>
      </c>
      <c r="O321" s="53" t="s">
        <v>28</v>
      </c>
      <c r="Q321" s="271" t="s">
        <v>27</v>
      </c>
      <c r="R321" s="53" t="s">
        <v>28</v>
      </c>
      <c r="T321" s="271" t="s">
        <v>27</v>
      </c>
      <c r="U321" s="53" t="s">
        <v>28</v>
      </c>
      <c r="W321" s="271" t="s">
        <v>27</v>
      </c>
      <c r="X321" s="53" t="s">
        <v>28</v>
      </c>
      <c r="Z321" s="169" t="s">
        <v>27</v>
      </c>
      <c r="AA321" s="169" t="s">
        <v>28</v>
      </c>
      <c r="AC321" s="271" t="s">
        <v>27</v>
      </c>
      <c r="AD321" s="53" t="s">
        <v>28</v>
      </c>
      <c r="AF321" s="271" t="s">
        <v>27</v>
      </c>
      <c r="AG321" s="53" t="s">
        <v>28</v>
      </c>
      <c r="AI321" s="271" t="s">
        <v>27</v>
      </c>
      <c r="AJ321" s="53" t="s">
        <v>28</v>
      </c>
      <c r="AL321" s="271" t="s">
        <v>27</v>
      </c>
      <c r="AM321" s="53" t="s">
        <v>28</v>
      </c>
      <c r="AO321" s="169"/>
      <c r="AP321" s="53" t="s">
        <v>29</v>
      </c>
      <c r="AR321" s="271" t="s">
        <v>27</v>
      </c>
      <c r="AS321" s="53" t="s">
        <v>28</v>
      </c>
      <c r="AV321" s="271" t="s">
        <v>27</v>
      </c>
      <c r="AW321" s="53" t="s">
        <v>28</v>
      </c>
      <c r="AY321" s="271" t="s">
        <v>27</v>
      </c>
      <c r="AZ321" s="53" t="s">
        <v>28</v>
      </c>
      <c r="BB321" s="271" t="s">
        <v>27</v>
      </c>
      <c r="BC321" s="53" t="s">
        <v>28</v>
      </c>
      <c r="BE321" s="271" t="s">
        <v>27</v>
      </c>
      <c r="BF321" s="53" t="s">
        <v>28</v>
      </c>
      <c r="BH321" s="271" t="s">
        <v>27</v>
      </c>
      <c r="BI321" s="53" t="s">
        <v>28</v>
      </c>
      <c r="BK321" s="271" t="s">
        <v>27</v>
      </c>
      <c r="BL321" s="53" t="s">
        <v>28</v>
      </c>
      <c r="BN321" s="271" t="s">
        <v>27</v>
      </c>
      <c r="BO321" s="53" t="s">
        <v>28</v>
      </c>
      <c r="BQ321" s="271" t="s">
        <v>27</v>
      </c>
      <c r="BR321" s="53" t="s">
        <v>28</v>
      </c>
      <c r="BT321" s="271" t="s">
        <v>27</v>
      </c>
      <c r="BU321" s="53" t="s">
        <v>28</v>
      </c>
      <c r="BW321" s="271" t="s">
        <v>27</v>
      </c>
      <c r="BX321" s="53" t="s">
        <v>28</v>
      </c>
      <c r="BZ321" s="271" t="s">
        <v>27</v>
      </c>
      <c r="CA321" s="53" t="s">
        <v>28</v>
      </c>
      <c r="CC321" s="271" t="s">
        <v>27</v>
      </c>
      <c r="CD321" s="53" t="s">
        <v>28</v>
      </c>
      <c r="CF321" s="271" t="s">
        <v>27</v>
      </c>
      <c r="CG321" s="53" t="s">
        <v>28</v>
      </c>
      <c r="CI321" s="271" t="s">
        <v>27</v>
      </c>
      <c r="CJ321" s="53" t="s">
        <v>28</v>
      </c>
      <c r="CL321" s="271" t="s">
        <v>27</v>
      </c>
      <c r="CM321" s="53" t="s">
        <v>28</v>
      </c>
      <c r="CO321" s="271" t="s">
        <v>27</v>
      </c>
      <c r="CP321" s="53" t="s">
        <v>28</v>
      </c>
      <c r="CR321" s="271" t="s">
        <v>27</v>
      </c>
      <c r="CS321" s="53" t="s">
        <v>28</v>
      </c>
      <c r="CU321" s="271" t="s">
        <v>27</v>
      </c>
      <c r="CV321" s="53" t="s">
        <v>28</v>
      </c>
      <c r="CX321" s="271" t="s">
        <v>27</v>
      </c>
      <c r="CY321" s="53" t="s">
        <v>28</v>
      </c>
      <c r="DB321" s="100"/>
      <c r="DC321" s="186"/>
      <c r="DD321" s="100"/>
      <c r="DG321" s="100"/>
      <c r="DH321" s="186"/>
      <c r="DI321" s="100"/>
    </row>
    <row r="322" spans="1:113" ht="18" thickBot="1">
      <c r="A322" s="272"/>
      <c r="B322" s="64" t="s">
        <v>29</v>
      </c>
      <c r="C322" s="63"/>
      <c r="D322" s="280"/>
      <c r="E322" s="45" t="s">
        <v>29</v>
      </c>
      <c r="G322" s="271"/>
      <c r="H322" s="53" t="s">
        <v>29</v>
      </c>
      <c r="I322" s="45"/>
      <c r="K322" s="271"/>
      <c r="L322" s="53" t="s">
        <v>29</v>
      </c>
      <c r="N322" s="271"/>
      <c r="O322" s="53" t="s">
        <v>29</v>
      </c>
      <c r="Q322" s="271"/>
      <c r="R322" s="53" t="s">
        <v>29</v>
      </c>
      <c r="T322" s="271"/>
      <c r="U322" s="53" t="s">
        <v>29</v>
      </c>
      <c r="W322" s="271"/>
      <c r="X322" s="53" t="s">
        <v>29</v>
      </c>
      <c r="Z322" s="169"/>
      <c r="AA322" s="169" t="s">
        <v>29</v>
      </c>
      <c r="AC322" s="271"/>
      <c r="AD322" s="53" t="s">
        <v>29</v>
      </c>
      <c r="AF322" s="271"/>
      <c r="AG322" s="53" t="s">
        <v>29</v>
      </c>
      <c r="AI322" s="271"/>
      <c r="AJ322" s="53" t="s">
        <v>29</v>
      </c>
      <c r="AL322" s="271"/>
      <c r="AM322" s="53" t="s">
        <v>29</v>
      </c>
      <c r="AO322" s="169" t="s">
        <v>27</v>
      </c>
      <c r="AP322" s="53" t="s">
        <v>28</v>
      </c>
      <c r="AR322" s="271"/>
      <c r="AS322" s="53" t="s">
        <v>29</v>
      </c>
      <c r="AV322" s="271"/>
      <c r="AW322" s="53" t="s">
        <v>29</v>
      </c>
      <c r="AY322" s="271"/>
      <c r="AZ322" s="53" t="s">
        <v>29</v>
      </c>
      <c r="BB322" s="271"/>
      <c r="BC322" s="53" t="s">
        <v>29</v>
      </c>
      <c r="BE322" s="271"/>
      <c r="BF322" s="53" t="s">
        <v>29</v>
      </c>
      <c r="BH322" s="271"/>
      <c r="BI322" s="53" t="s">
        <v>29</v>
      </c>
      <c r="BK322" s="271"/>
      <c r="BL322" s="53" t="s">
        <v>29</v>
      </c>
      <c r="BN322" s="271"/>
      <c r="BO322" s="53" t="s">
        <v>29</v>
      </c>
      <c r="BQ322" s="271"/>
      <c r="BR322" s="53" t="s">
        <v>29</v>
      </c>
      <c r="BT322" s="271"/>
      <c r="BU322" s="53" t="s">
        <v>29</v>
      </c>
      <c r="BW322" s="271"/>
      <c r="BX322" s="53" t="s">
        <v>29</v>
      </c>
      <c r="BZ322" s="271"/>
      <c r="CA322" s="53" t="s">
        <v>29</v>
      </c>
      <c r="CC322" s="271"/>
      <c r="CD322" s="53" t="s">
        <v>29</v>
      </c>
      <c r="CF322" s="271"/>
      <c r="CG322" s="53" t="s">
        <v>29</v>
      </c>
      <c r="CI322" s="271"/>
      <c r="CJ322" s="53" t="s">
        <v>29</v>
      </c>
      <c r="CL322" s="271"/>
      <c r="CM322" s="53" t="s">
        <v>29</v>
      </c>
      <c r="CO322" s="271"/>
      <c r="CP322" s="53" t="s">
        <v>29</v>
      </c>
      <c r="CR322" s="271"/>
      <c r="CS322" s="53" t="s">
        <v>29</v>
      </c>
      <c r="CU322" s="271"/>
      <c r="CV322" s="53" t="s">
        <v>29</v>
      </c>
      <c r="CX322" s="271"/>
      <c r="CY322" s="53" t="s">
        <v>29</v>
      </c>
      <c r="DB322" s="100"/>
      <c r="DC322" s="186"/>
      <c r="DD322" s="100"/>
      <c r="DG322" s="100"/>
      <c r="DH322" s="186"/>
      <c r="DI322" s="100"/>
    </row>
    <row r="323" spans="1:113" ht="16.5" customHeight="1" thickBot="1">
      <c r="A323" s="94">
        <v>44562</v>
      </c>
      <c r="B323" s="68">
        <v>3.2269999999999999</v>
      </c>
      <c r="C323" s="65"/>
      <c r="D323" s="46">
        <v>44562</v>
      </c>
      <c r="E323" s="47">
        <v>4.3860000000000001</v>
      </c>
      <c r="G323" s="55">
        <v>44562</v>
      </c>
      <c r="H323" s="58">
        <v>5.1029999999999998</v>
      </c>
      <c r="I323" s="71"/>
      <c r="K323" s="55">
        <v>44562</v>
      </c>
      <c r="L323" s="58">
        <v>5.5049999999999999</v>
      </c>
      <c r="N323" s="94">
        <v>44562</v>
      </c>
      <c r="O323" s="59">
        <v>3.794</v>
      </c>
      <c r="P323" s="95">
        <f>(O323-L323)/L323</f>
        <v>-0.31080835603996365</v>
      </c>
      <c r="Q323" s="46">
        <v>44562</v>
      </c>
      <c r="R323" s="71">
        <v>3.8490000000000002</v>
      </c>
      <c r="T323" s="46">
        <v>44562</v>
      </c>
      <c r="U323">
        <v>4.29</v>
      </c>
      <c r="V323" s="95">
        <f>(U323-R323)/R323</f>
        <v>0.11457521434138733</v>
      </c>
      <c r="W323" s="110">
        <v>44562</v>
      </c>
      <c r="X323" s="93">
        <v>4.38</v>
      </c>
      <c r="Y323" s="95">
        <f>(X323-U323)/U323</f>
        <v>2.0979020979020945E-2</v>
      </c>
      <c r="Z323" s="110">
        <v>44562</v>
      </c>
      <c r="AA323" s="93">
        <v>4.38</v>
      </c>
      <c r="AB323" s="95">
        <f>(AA323-X323)/X323</f>
        <v>0</v>
      </c>
      <c r="AC323" s="110">
        <v>44562</v>
      </c>
      <c r="AD323">
        <v>4.38</v>
      </c>
      <c r="AE323" s="95">
        <f>(AD323-AA323)/AA323</f>
        <v>0</v>
      </c>
      <c r="AF323" s="110">
        <v>44562</v>
      </c>
      <c r="AG323">
        <f t="shared" ref="AG323:AG324" si="730">AD323</f>
        <v>4.38</v>
      </c>
      <c r="AH323" s="95">
        <f>(AG323-AD323)/AD323</f>
        <v>0</v>
      </c>
      <c r="AI323" s="110">
        <v>44562</v>
      </c>
      <c r="AJ323" s="187">
        <f>AG323</f>
        <v>4.38</v>
      </c>
      <c r="AK323" s="95">
        <f t="shared" ref="AK323:AK354" si="731">(AJ323-AG323)/AG323</f>
        <v>0</v>
      </c>
      <c r="AL323" s="110">
        <v>44562</v>
      </c>
      <c r="AM323">
        <f>AJ323</f>
        <v>4.38</v>
      </c>
      <c r="AN323" s="95">
        <f>(AM323-AJ323)/AJ323</f>
        <v>0</v>
      </c>
      <c r="AO323" s="110">
        <v>44562</v>
      </c>
      <c r="AP323" s="189">
        <f>AM323</f>
        <v>4.38</v>
      </c>
      <c r="AQ323" s="95">
        <f>(AP323-AM323)/AM323</f>
        <v>0</v>
      </c>
      <c r="AR323" s="110">
        <v>44562</v>
      </c>
      <c r="AS323">
        <f>AP323</f>
        <v>4.38</v>
      </c>
      <c r="AT323" s="95">
        <f>(AS323-AP323)/AP323</f>
        <v>0</v>
      </c>
      <c r="AV323" s="110">
        <v>44562</v>
      </c>
      <c r="AW323">
        <f>AS323</f>
        <v>4.38</v>
      </c>
      <c r="AX323" s="95">
        <f>(AW323-AS323)/AS323</f>
        <v>0</v>
      </c>
      <c r="AY323" s="110">
        <v>44562</v>
      </c>
      <c r="AZ323">
        <v>4.38</v>
      </c>
      <c r="BA323" s="95">
        <f>(AZ323-AW323)/AW323</f>
        <v>0</v>
      </c>
      <c r="BB323" s="110">
        <v>44562</v>
      </c>
      <c r="BC323">
        <v>4.38</v>
      </c>
      <c r="BD323" s="95">
        <f>(BC323-AZ323)/AZ323</f>
        <v>0</v>
      </c>
      <c r="BE323" s="110">
        <v>44562</v>
      </c>
      <c r="BF323">
        <v>4.38</v>
      </c>
      <c r="BG323" s="95">
        <f>(BF323-BC323)/BC323</f>
        <v>0</v>
      </c>
      <c r="BH323" s="110">
        <v>44562</v>
      </c>
      <c r="BI323">
        <v>4.38</v>
      </c>
      <c r="BJ323" s="95">
        <f>(BI323-BF323)/BF323</f>
        <v>0</v>
      </c>
      <c r="BK323" s="110">
        <v>44562</v>
      </c>
      <c r="BL323">
        <v>4.38</v>
      </c>
      <c r="BM323" s="95">
        <f>(BL323-BI323)/BI323</f>
        <v>0</v>
      </c>
      <c r="BN323" s="110">
        <v>44562</v>
      </c>
      <c r="BO323">
        <v>4.38</v>
      </c>
      <c r="BP323" s="95">
        <f>(BO323-BL323)/BL323</f>
        <v>0</v>
      </c>
      <c r="BQ323" s="110">
        <v>44562</v>
      </c>
      <c r="BR323">
        <v>4.38</v>
      </c>
      <c r="BS323" s="95">
        <f>(BR323-BO323)/BO323</f>
        <v>0</v>
      </c>
      <c r="BT323" s="110">
        <v>44562</v>
      </c>
      <c r="BU323">
        <v>4.38</v>
      </c>
      <c r="BV323" s="95">
        <f>(BU323-BR323)/BL323</f>
        <v>0</v>
      </c>
      <c r="BW323" s="110">
        <v>44562</v>
      </c>
      <c r="BX323">
        <v>4.38</v>
      </c>
      <c r="BY323" s="95">
        <f>(BX323-BU323)/BO323</f>
        <v>0</v>
      </c>
      <c r="BZ323" s="110">
        <v>44562</v>
      </c>
      <c r="CA323">
        <v>4.38</v>
      </c>
      <c r="CB323" s="95">
        <f>(CA323-BX323)/BR323</f>
        <v>0</v>
      </c>
      <c r="CC323" s="110">
        <v>44562</v>
      </c>
      <c r="CD323">
        <v>4.38</v>
      </c>
      <c r="CE323" s="95">
        <f>(CD323-CA323)/CA323</f>
        <v>0</v>
      </c>
      <c r="CF323" s="110">
        <v>44562</v>
      </c>
      <c r="CG323">
        <v>4.38</v>
      </c>
      <c r="CH323" s="95">
        <f>(CG323-CD323)/CD323</f>
        <v>0</v>
      </c>
      <c r="CI323" s="110">
        <v>44562</v>
      </c>
      <c r="CJ323">
        <v>4.38</v>
      </c>
      <c r="CK323" s="95">
        <f>(CJ323-CG323)/CG323</f>
        <v>0</v>
      </c>
      <c r="CL323" s="110">
        <v>44562</v>
      </c>
      <c r="CM323">
        <v>4.38</v>
      </c>
      <c r="CN323" s="95">
        <f>(CM323-CJ323)/CJ323</f>
        <v>0</v>
      </c>
      <c r="CO323" s="110">
        <v>44562</v>
      </c>
      <c r="CP323">
        <v>4.38</v>
      </c>
      <c r="CQ323" s="95">
        <f>(CP323-CM323)/CM323</f>
        <v>0</v>
      </c>
      <c r="CR323" s="226">
        <v>44562</v>
      </c>
      <c r="CS323" s="227">
        <v>4.38</v>
      </c>
      <c r="CT323" s="228">
        <f t="shared" ref="CT323:CT334" si="732">(CS323-CP323)/CP323</f>
        <v>0</v>
      </c>
      <c r="CU323" s="53"/>
      <c r="CV323" s="53"/>
      <c r="CX323" s="53"/>
      <c r="CY323" s="53"/>
      <c r="DB323" s="100"/>
      <c r="DC323" s="186"/>
      <c r="DD323" s="100"/>
      <c r="DG323" s="100"/>
      <c r="DH323" s="186"/>
      <c r="DI323" s="100"/>
    </row>
    <row r="324" spans="1:113" ht="17" thickBot="1">
      <c r="A324" s="55">
        <v>44593</v>
      </c>
      <c r="B324" s="69">
        <v>3.149</v>
      </c>
      <c r="C324" s="65"/>
      <c r="D324" s="48">
        <v>44593</v>
      </c>
      <c r="E324" s="49">
        <v>4.298</v>
      </c>
      <c r="G324" s="54">
        <v>44593</v>
      </c>
      <c r="H324" s="59">
        <v>4.9850000000000003</v>
      </c>
      <c r="I324" s="72"/>
      <c r="K324" s="54">
        <v>44593</v>
      </c>
      <c r="L324" s="59">
        <v>5.367</v>
      </c>
      <c r="N324" s="55">
        <v>44593</v>
      </c>
      <c r="O324" s="58">
        <v>3.7610000000000001</v>
      </c>
      <c r="P324" s="95">
        <f t="shared" ref="P324:P387" si="733">(O324-L324)/L324</f>
        <v>-0.29923607229364635</v>
      </c>
      <c r="Q324" s="46">
        <v>44593</v>
      </c>
      <c r="R324" s="71">
        <v>3.8490000000000002</v>
      </c>
      <c r="T324" s="94">
        <v>44593</v>
      </c>
      <c r="U324" s="59">
        <v>4.2619999999999996</v>
      </c>
      <c r="V324" s="95">
        <f t="shared" ref="V324:V387" si="734">(U324-R324)/R324</f>
        <v>0.10730059755780705</v>
      </c>
      <c r="W324" s="94">
        <v>44593</v>
      </c>
      <c r="X324">
        <v>4.5</v>
      </c>
      <c r="Y324" s="95">
        <f t="shared" ref="Y324:Y387" si="735">(X324-U324)/U324</f>
        <v>5.5842327545753273E-2</v>
      </c>
      <c r="Z324" s="94">
        <v>44593</v>
      </c>
      <c r="AA324">
        <v>4.6900000000000004</v>
      </c>
      <c r="AB324" s="95">
        <f t="shared" ref="AB324:AB387" si="736">(AA324-X324)/X324</f>
        <v>4.2222222222222307E-2</v>
      </c>
      <c r="AC324" s="94">
        <v>44593</v>
      </c>
      <c r="AD324">
        <v>4.6900000000000004</v>
      </c>
      <c r="AE324" s="95">
        <f t="shared" ref="AE324:AE387" si="737">(AD324-AA324)/AA324</f>
        <v>0</v>
      </c>
      <c r="AF324" s="94">
        <v>44593</v>
      </c>
      <c r="AG324">
        <f t="shared" si="730"/>
        <v>4.6900000000000004</v>
      </c>
      <c r="AH324" s="95">
        <f t="shared" ref="AH324:AH387" si="738">(AG324-AD324)/AD324</f>
        <v>0</v>
      </c>
      <c r="AI324" s="94">
        <v>44593</v>
      </c>
      <c r="AJ324" s="187">
        <f>AG324</f>
        <v>4.6900000000000004</v>
      </c>
      <c r="AK324" s="95">
        <f t="shared" si="731"/>
        <v>0</v>
      </c>
      <c r="AL324" s="94">
        <v>44593</v>
      </c>
      <c r="AM324">
        <f t="shared" ref="AM324:AM325" si="739">AJ324</f>
        <v>4.6900000000000004</v>
      </c>
      <c r="AN324" s="95">
        <f t="shared" ref="AN324:AN387" si="740">(AM324-AJ324)/AJ324</f>
        <v>0</v>
      </c>
      <c r="AO324" s="94">
        <v>44593</v>
      </c>
      <c r="AP324" s="67">
        <v>4.6900000000000004</v>
      </c>
      <c r="AQ324" s="95">
        <f t="shared" ref="AQ324:AQ387" si="741">(AP324-AM324)/AM324</f>
        <v>0</v>
      </c>
      <c r="AR324" s="94">
        <v>44593</v>
      </c>
      <c r="AS324">
        <f t="shared" ref="AS324" si="742">AP324</f>
        <v>4.6900000000000004</v>
      </c>
      <c r="AT324" s="95">
        <f t="shared" ref="AT324:AT326" si="743">(AS324-AP324)/AP324</f>
        <v>0</v>
      </c>
      <c r="AV324" s="94">
        <v>44593</v>
      </c>
      <c r="AW324">
        <f t="shared" ref="AW324:AW325" si="744">AS324</f>
        <v>4.6900000000000004</v>
      </c>
      <c r="AX324" s="95">
        <f t="shared" ref="AX324:AX387" si="745">(AW324-AS324)/AS324</f>
        <v>0</v>
      </c>
      <c r="AY324" s="94">
        <v>44593</v>
      </c>
      <c r="AZ324">
        <v>4.6900000000000004</v>
      </c>
      <c r="BA324" s="95">
        <f t="shared" ref="BA324:BA387" si="746">(AZ324-AW324)/AW324</f>
        <v>0</v>
      </c>
      <c r="BB324" s="94">
        <v>44593</v>
      </c>
      <c r="BC324">
        <v>4.6900000000000004</v>
      </c>
      <c r="BD324" s="95">
        <f t="shared" ref="BD324:BD327" si="747">(BC324-AZ324)/AZ324</f>
        <v>0</v>
      </c>
      <c r="BE324" s="94">
        <v>44593</v>
      </c>
      <c r="BF324">
        <v>4.6900000000000004</v>
      </c>
      <c r="BG324" s="95">
        <f t="shared" ref="BG324:BG327" si="748">(BF324-BC324)/BC324</f>
        <v>0</v>
      </c>
      <c r="BH324" s="94">
        <v>44593</v>
      </c>
      <c r="BI324">
        <v>4.6900000000000004</v>
      </c>
      <c r="BJ324" s="95">
        <f t="shared" ref="BJ324:BJ387" si="749">(BI324-BF324)/BF324</f>
        <v>0</v>
      </c>
      <c r="BK324" s="94">
        <v>44593</v>
      </c>
      <c r="BL324">
        <v>4.6900000000000004</v>
      </c>
      <c r="BM324" s="95">
        <f t="shared" ref="BM324:BM387" si="750">(BL324-BI324)/BI324</f>
        <v>0</v>
      </c>
      <c r="BN324" s="94">
        <v>44593</v>
      </c>
      <c r="BO324">
        <v>4.6900000000000004</v>
      </c>
      <c r="BP324" s="95">
        <f t="shared" ref="BP324:BP387" si="751">(BO324-BL324)/BL324</f>
        <v>0</v>
      </c>
      <c r="BQ324" s="94">
        <v>44593</v>
      </c>
      <c r="BR324">
        <v>4.6900000000000004</v>
      </c>
      <c r="BS324" s="95">
        <f t="shared" ref="BS324:BS328" si="752">(BR324-BO324)/BO324</f>
        <v>0</v>
      </c>
      <c r="BT324" s="94">
        <v>44593</v>
      </c>
      <c r="BU324">
        <v>4.6900000000000004</v>
      </c>
      <c r="BV324" s="95">
        <f t="shared" ref="BV324:BV387" si="753">(BU324-BR324)/BL324</f>
        <v>0</v>
      </c>
      <c r="BW324" s="94">
        <v>44593</v>
      </c>
      <c r="BX324">
        <v>4.6900000000000004</v>
      </c>
      <c r="BY324" s="95">
        <f t="shared" ref="BY324:BY328" si="754">(BX324-BU324)/BO324</f>
        <v>0</v>
      </c>
      <c r="BZ324" s="94">
        <v>44593</v>
      </c>
      <c r="CA324">
        <v>4.6900000000000004</v>
      </c>
      <c r="CB324" s="95">
        <f t="shared" ref="CB324:CB328" si="755">(CA324-BX324)/BR324</f>
        <v>0</v>
      </c>
      <c r="CC324" s="94">
        <v>44593</v>
      </c>
      <c r="CD324">
        <v>4.6900000000000004</v>
      </c>
      <c r="CE324" s="95">
        <f t="shared" ref="CE324:CE387" si="756">(CD324-CA324)/CA324</f>
        <v>0</v>
      </c>
      <c r="CF324" s="94">
        <v>44593</v>
      </c>
      <c r="CG324">
        <v>4.6900000000000004</v>
      </c>
      <c r="CH324" s="95">
        <f t="shared" ref="CH324:CH387" si="757">(CG324-CD324)/CD324</f>
        <v>0</v>
      </c>
      <c r="CI324" s="94">
        <v>44593</v>
      </c>
      <c r="CJ324">
        <v>4.6900000000000004</v>
      </c>
      <c r="CK324" s="95">
        <f t="shared" ref="CK324:CK333" si="758">(CJ324-CG324)/CG324</f>
        <v>0</v>
      </c>
      <c r="CL324" s="94">
        <v>44593</v>
      </c>
      <c r="CM324">
        <v>4.6900000000000004</v>
      </c>
      <c r="CN324" s="95">
        <f t="shared" ref="CN324:CN387" si="759">(CM324-CJ324)/CJ324</f>
        <v>0</v>
      </c>
      <c r="CO324" s="94">
        <v>44593</v>
      </c>
      <c r="CP324">
        <v>4.6900000000000004</v>
      </c>
      <c r="CQ324" s="95">
        <f t="shared" ref="CQ324:CQ387" si="760">(CP324-CM324)/CM324</f>
        <v>0</v>
      </c>
      <c r="CR324" s="229">
        <v>44593</v>
      </c>
      <c r="CS324" s="227">
        <v>4.6900000000000004</v>
      </c>
      <c r="CT324" s="228">
        <f t="shared" si="732"/>
        <v>0</v>
      </c>
      <c r="CU324" s="53"/>
      <c r="CV324" s="53"/>
      <c r="CX324" s="53"/>
      <c r="CY324" s="53"/>
      <c r="DB324" s="100"/>
      <c r="DC324" s="186"/>
      <c r="DD324" s="100"/>
      <c r="DG324" s="100"/>
      <c r="DH324" s="186"/>
      <c r="DI324" s="100"/>
    </row>
    <row r="325" spans="1:113" ht="16.5" customHeight="1" thickBot="1">
      <c r="A325" s="54">
        <v>44621</v>
      </c>
      <c r="B325" s="68">
        <v>2.94</v>
      </c>
      <c r="C325" s="65"/>
      <c r="D325" s="46">
        <v>44621</v>
      </c>
      <c r="E325" s="47">
        <v>4.0250000000000004</v>
      </c>
      <c r="G325" s="55">
        <v>44621</v>
      </c>
      <c r="H325" s="58">
        <v>4.609</v>
      </c>
      <c r="I325" s="71"/>
      <c r="K325" s="55">
        <v>44621</v>
      </c>
      <c r="L325" s="58">
        <v>5.0289999999999999</v>
      </c>
      <c r="N325" s="54">
        <v>44621</v>
      </c>
      <c r="O325" s="59">
        <v>3.673</v>
      </c>
      <c r="P325" s="95">
        <f t="shared" si="733"/>
        <v>-0.26963611055875919</v>
      </c>
      <c r="Q325" s="48">
        <v>44621</v>
      </c>
      <c r="R325" s="72">
        <v>3.6989999999999998</v>
      </c>
      <c r="T325" s="55">
        <v>44621</v>
      </c>
      <c r="U325" s="58">
        <v>4.0810000000000004</v>
      </c>
      <c r="V325" s="95">
        <f t="shared" si="734"/>
        <v>0.10327115436604503</v>
      </c>
      <c r="W325" s="54">
        <v>44621</v>
      </c>
      <c r="X325">
        <v>4.7279999999999998</v>
      </c>
      <c r="Y325" s="95">
        <f t="shared" si="735"/>
        <v>0.15853957363391308</v>
      </c>
      <c r="Z325" s="54">
        <v>44621</v>
      </c>
      <c r="AA325">
        <v>4.7279999999999998</v>
      </c>
      <c r="AB325" s="95">
        <f t="shared" si="736"/>
        <v>0</v>
      </c>
      <c r="AC325" s="54">
        <v>44621</v>
      </c>
      <c r="AD325">
        <v>5.18</v>
      </c>
      <c r="AE325" s="95">
        <f t="shared" si="737"/>
        <v>9.560067681895093E-2</v>
      </c>
      <c r="AF325" s="54">
        <v>44621</v>
      </c>
      <c r="AG325">
        <f>AD325</f>
        <v>5.18</v>
      </c>
      <c r="AH325" s="95">
        <f t="shared" si="738"/>
        <v>0</v>
      </c>
      <c r="AI325" s="54">
        <v>44621</v>
      </c>
      <c r="AJ325" s="187">
        <f>AG325</f>
        <v>5.18</v>
      </c>
      <c r="AK325" s="95">
        <f t="shared" si="731"/>
        <v>0</v>
      </c>
      <c r="AL325" s="54">
        <v>44621</v>
      </c>
      <c r="AM325">
        <f t="shared" si="739"/>
        <v>5.18</v>
      </c>
      <c r="AN325" s="95">
        <f t="shared" si="740"/>
        <v>0</v>
      </c>
      <c r="AO325" s="54">
        <v>44621</v>
      </c>
      <c r="AP325" s="67">
        <v>4.9000000000000004</v>
      </c>
      <c r="AQ325" s="95">
        <f t="shared" si="741"/>
        <v>-5.4054054054053932E-2</v>
      </c>
      <c r="AR325" s="54">
        <v>44621</v>
      </c>
      <c r="AS325">
        <v>4.9000000000000004</v>
      </c>
      <c r="AT325" s="95">
        <f t="shared" si="743"/>
        <v>0</v>
      </c>
      <c r="AV325" s="54">
        <v>44621</v>
      </c>
      <c r="AW325">
        <f t="shared" si="744"/>
        <v>4.9000000000000004</v>
      </c>
      <c r="AX325" s="95">
        <f t="shared" si="745"/>
        <v>0</v>
      </c>
      <c r="AY325" s="54">
        <v>44621</v>
      </c>
      <c r="AZ325">
        <v>4.9000000000000004</v>
      </c>
      <c r="BA325" s="95">
        <f t="shared" si="746"/>
        <v>0</v>
      </c>
      <c r="BB325" s="54">
        <v>44621</v>
      </c>
      <c r="BC325">
        <v>4.9000000000000004</v>
      </c>
      <c r="BD325" s="95">
        <f t="shared" si="747"/>
        <v>0</v>
      </c>
      <c r="BE325" s="54">
        <v>44621</v>
      </c>
      <c r="BF325">
        <v>4.9000000000000004</v>
      </c>
      <c r="BG325" s="95">
        <f t="shared" si="748"/>
        <v>0</v>
      </c>
      <c r="BH325" s="54">
        <v>44621</v>
      </c>
      <c r="BI325">
        <v>4.9000000000000004</v>
      </c>
      <c r="BJ325" s="95">
        <f t="shared" si="749"/>
        <v>0</v>
      </c>
      <c r="BK325" s="54">
        <v>44621</v>
      </c>
      <c r="BL325">
        <v>4.9000000000000004</v>
      </c>
      <c r="BM325" s="95">
        <f t="shared" si="750"/>
        <v>0</v>
      </c>
      <c r="BN325" s="54">
        <v>44621</v>
      </c>
      <c r="BO325">
        <v>4.9000000000000004</v>
      </c>
      <c r="BP325" s="95">
        <f t="shared" si="751"/>
        <v>0</v>
      </c>
      <c r="BQ325" s="54">
        <v>44621</v>
      </c>
      <c r="BR325">
        <v>4.9000000000000004</v>
      </c>
      <c r="BS325" s="95">
        <f t="shared" si="752"/>
        <v>0</v>
      </c>
      <c r="BT325" s="54">
        <v>44621</v>
      </c>
      <c r="BU325">
        <v>4.9000000000000004</v>
      </c>
      <c r="BV325" s="95">
        <f t="shared" si="753"/>
        <v>0</v>
      </c>
      <c r="BW325" s="54">
        <v>44621</v>
      </c>
      <c r="BX325">
        <v>4.9000000000000004</v>
      </c>
      <c r="BY325" s="95">
        <f t="shared" si="754"/>
        <v>0</v>
      </c>
      <c r="BZ325" s="54">
        <v>44621</v>
      </c>
      <c r="CA325">
        <v>4.9000000000000004</v>
      </c>
      <c r="CB325" s="95">
        <f t="shared" si="755"/>
        <v>0</v>
      </c>
      <c r="CC325" s="54">
        <v>44621</v>
      </c>
      <c r="CD325">
        <v>4.9000000000000004</v>
      </c>
      <c r="CE325" s="95">
        <f t="shared" si="756"/>
        <v>0</v>
      </c>
      <c r="CF325" s="54">
        <v>44621</v>
      </c>
      <c r="CG325">
        <v>4.9000000000000004</v>
      </c>
      <c r="CH325" s="95">
        <f t="shared" si="757"/>
        <v>0</v>
      </c>
      <c r="CI325" s="54">
        <v>44621</v>
      </c>
      <c r="CJ325">
        <v>4.9000000000000004</v>
      </c>
      <c r="CK325" s="95">
        <f t="shared" si="758"/>
        <v>0</v>
      </c>
      <c r="CL325" s="54">
        <v>44621</v>
      </c>
      <c r="CM325">
        <v>4.9000000000000004</v>
      </c>
      <c r="CN325" s="95">
        <f t="shared" si="759"/>
        <v>0</v>
      </c>
      <c r="CO325" s="54">
        <v>44621</v>
      </c>
      <c r="CP325">
        <v>4.9000000000000004</v>
      </c>
      <c r="CQ325" s="95">
        <f t="shared" si="760"/>
        <v>0</v>
      </c>
      <c r="CR325" s="230">
        <v>44621</v>
      </c>
      <c r="CS325" s="227">
        <v>4.9000000000000004</v>
      </c>
      <c r="CT325" s="228">
        <f t="shared" si="732"/>
        <v>0</v>
      </c>
      <c r="CU325" s="53"/>
      <c r="CV325" s="53"/>
      <c r="CX325" s="53"/>
      <c r="CY325" s="53"/>
      <c r="DB325" s="100"/>
      <c r="DC325" s="186"/>
      <c r="DD325" s="100"/>
      <c r="DG325" s="100"/>
      <c r="DH325" s="186"/>
      <c r="DI325" s="100"/>
    </row>
    <row r="326" spans="1:113" ht="17" thickBot="1">
      <c r="A326" s="55">
        <v>44652</v>
      </c>
      <c r="B326" s="69">
        <v>2.5499999999999998</v>
      </c>
      <c r="C326" s="65"/>
      <c r="D326" s="48">
        <v>44652</v>
      </c>
      <c r="E326" s="49">
        <v>3.3809999999999998</v>
      </c>
      <c r="G326" s="54">
        <v>44652</v>
      </c>
      <c r="H326" s="59">
        <v>3.7610000000000001</v>
      </c>
      <c r="I326" s="72"/>
      <c r="K326" s="54">
        <v>44652</v>
      </c>
      <c r="L326" s="59">
        <v>4.0810000000000004</v>
      </c>
      <c r="N326" s="55">
        <v>44652</v>
      </c>
      <c r="O326" s="58">
        <v>3.617</v>
      </c>
      <c r="P326" s="95">
        <f t="shared" si="733"/>
        <v>-0.11369762313158549</v>
      </c>
      <c r="Q326" s="46">
        <v>44652</v>
      </c>
      <c r="R326" s="71">
        <v>3.6549999999999998</v>
      </c>
      <c r="T326" s="54">
        <v>44652</v>
      </c>
      <c r="U326" s="59">
        <v>4.0069999999999997</v>
      </c>
      <c r="V326" s="95">
        <f t="shared" si="734"/>
        <v>9.6306429548563582E-2</v>
      </c>
      <c r="W326" s="46">
        <v>44652</v>
      </c>
      <c r="X326" s="71">
        <v>4.5730000000000004</v>
      </c>
      <c r="Y326" s="95">
        <f t="shared" si="735"/>
        <v>0.14125280758672343</v>
      </c>
      <c r="Z326" s="54">
        <v>44652</v>
      </c>
      <c r="AA326" s="59">
        <v>4.6580000000000004</v>
      </c>
      <c r="AB326" s="95">
        <f t="shared" si="736"/>
        <v>1.8587360594795529E-2</v>
      </c>
      <c r="AC326" s="54">
        <v>44652</v>
      </c>
      <c r="AD326" s="59">
        <v>4.9000000000000004</v>
      </c>
      <c r="AE326" s="95">
        <f t="shared" si="737"/>
        <v>5.1953628166595101E-2</v>
      </c>
      <c r="AF326" s="54">
        <v>44652</v>
      </c>
      <c r="AG326">
        <v>5.75</v>
      </c>
      <c r="AH326" s="95">
        <f t="shared" si="738"/>
        <v>0.17346938775510196</v>
      </c>
      <c r="AI326" s="54">
        <v>44652</v>
      </c>
      <c r="AJ326" s="187">
        <v>6.1</v>
      </c>
      <c r="AK326" s="95">
        <f t="shared" si="731"/>
        <v>6.0869565217391244E-2</v>
      </c>
      <c r="AL326" s="54">
        <v>44652</v>
      </c>
      <c r="AM326">
        <v>6.68</v>
      </c>
      <c r="AN326" s="95">
        <f>(AM326-AJ326)/AJ326</f>
        <v>9.5081967213114765E-2</v>
      </c>
      <c r="AO326" s="54">
        <v>44652</v>
      </c>
      <c r="AP326" s="67">
        <v>6.5549999999999997</v>
      </c>
      <c r="AQ326" s="95">
        <f t="shared" si="741"/>
        <v>-1.8712574850299403E-2</v>
      </c>
      <c r="AR326" s="54">
        <v>44652</v>
      </c>
      <c r="AS326">
        <v>6.6</v>
      </c>
      <c r="AT326" s="95">
        <f t="shared" si="743"/>
        <v>6.8649885583523919E-3</v>
      </c>
      <c r="AV326" s="54">
        <v>44652</v>
      </c>
      <c r="AW326">
        <v>6.6</v>
      </c>
      <c r="AX326" s="95">
        <f>(AW326-AS326)/AS326</f>
        <v>0</v>
      </c>
      <c r="AY326" s="54">
        <v>44652</v>
      </c>
      <c r="AZ326">
        <v>6.6</v>
      </c>
      <c r="BA326" s="95">
        <f t="shared" si="746"/>
        <v>0</v>
      </c>
      <c r="BB326" s="54">
        <v>44652</v>
      </c>
      <c r="BC326">
        <v>6.6</v>
      </c>
      <c r="BD326" s="95">
        <f t="shared" si="747"/>
        <v>0</v>
      </c>
      <c r="BE326" s="54">
        <v>44652</v>
      </c>
      <c r="BF326">
        <v>6.6</v>
      </c>
      <c r="BG326" s="95">
        <f t="shared" si="748"/>
        <v>0</v>
      </c>
      <c r="BH326" s="54">
        <v>44652</v>
      </c>
      <c r="BI326">
        <v>6.6</v>
      </c>
      <c r="BJ326" s="95">
        <f t="shared" si="749"/>
        <v>0</v>
      </c>
      <c r="BK326" s="54">
        <v>44652</v>
      </c>
      <c r="BL326">
        <v>6.6</v>
      </c>
      <c r="BM326" s="95">
        <f t="shared" si="750"/>
        <v>0</v>
      </c>
      <c r="BN326" s="54">
        <v>44652</v>
      </c>
      <c r="BO326">
        <v>6.6</v>
      </c>
      <c r="BP326" s="95">
        <f t="shared" si="751"/>
        <v>0</v>
      </c>
      <c r="BQ326" s="54">
        <v>44652</v>
      </c>
      <c r="BR326">
        <v>6.6</v>
      </c>
      <c r="BS326" s="95">
        <f t="shared" si="752"/>
        <v>0</v>
      </c>
      <c r="BT326" s="54">
        <v>44652</v>
      </c>
      <c r="BU326">
        <v>6.6</v>
      </c>
      <c r="BV326" s="95">
        <f t="shared" si="753"/>
        <v>0</v>
      </c>
      <c r="BW326" s="54">
        <v>44652</v>
      </c>
      <c r="BX326">
        <v>6.6</v>
      </c>
      <c r="BY326" s="95">
        <f t="shared" si="754"/>
        <v>0</v>
      </c>
      <c r="BZ326" s="54">
        <v>44652</v>
      </c>
      <c r="CA326">
        <v>6.6</v>
      </c>
      <c r="CB326" s="95">
        <f t="shared" si="755"/>
        <v>0</v>
      </c>
      <c r="CC326" s="54">
        <v>44652</v>
      </c>
      <c r="CD326">
        <v>6.6</v>
      </c>
      <c r="CE326" s="95">
        <f t="shared" si="756"/>
        <v>0</v>
      </c>
      <c r="CF326" s="54">
        <v>44652</v>
      </c>
      <c r="CG326">
        <v>6.6</v>
      </c>
      <c r="CH326" s="95">
        <f t="shared" si="757"/>
        <v>0</v>
      </c>
      <c r="CI326" s="54">
        <v>44652</v>
      </c>
      <c r="CJ326">
        <v>6.6</v>
      </c>
      <c r="CK326" s="95">
        <f t="shared" si="758"/>
        <v>0</v>
      </c>
      <c r="CL326" s="54">
        <v>44652</v>
      </c>
      <c r="CM326">
        <v>6.6</v>
      </c>
      <c r="CN326" s="95">
        <f t="shared" si="759"/>
        <v>0</v>
      </c>
      <c r="CO326" s="54">
        <v>44652</v>
      </c>
      <c r="CP326">
        <v>6.6</v>
      </c>
      <c r="CQ326" s="95">
        <f t="shared" si="760"/>
        <v>0</v>
      </c>
      <c r="CR326" s="230">
        <v>44652</v>
      </c>
      <c r="CS326" s="227">
        <v>6.6</v>
      </c>
      <c r="CT326" s="228">
        <f t="shared" si="732"/>
        <v>0</v>
      </c>
      <c r="CU326" s="53"/>
      <c r="CV326" s="53"/>
      <c r="CX326" s="53"/>
      <c r="CY326" s="53"/>
      <c r="DB326" s="100"/>
      <c r="DC326" s="186"/>
      <c r="DD326" s="100"/>
      <c r="DG326" s="100"/>
      <c r="DH326" s="186"/>
      <c r="DI326" s="100"/>
    </row>
    <row r="327" spans="1:113" ht="16.5" customHeight="1" thickBot="1">
      <c r="A327" s="54">
        <v>44682</v>
      </c>
      <c r="B327" s="68">
        <v>2.4980000000000002</v>
      </c>
      <c r="C327" s="65"/>
      <c r="D327" s="46">
        <v>44682</v>
      </c>
      <c r="E327" s="47">
        <v>3.2850000000000001</v>
      </c>
      <c r="G327" s="55">
        <v>44682</v>
      </c>
      <c r="H327" s="58">
        <v>3.641</v>
      </c>
      <c r="I327" s="71"/>
      <c r="K327" s="55">
        <v>44682</v>
      </c>
      <c r="L327" s="58">
        <v>3.9830000000000001</v>
      </c>
      <c r="N327" s="54">
        <v>44682</v>
      </c>
      <c r="O327" s="59">
        <v>3.6389999999999998</v>
      </c>
      <c r="P327" s="95">
        <f t="shared" si="733"/>
        <v>-8.6367060005021409E-2</v>
      </c>
      <c r="Q327" s="48">
        <v>44682</v>
      </c>
      <c r="R327" s="72">
        <v>3.67</v>
      </c>
      <c r="T327" s="55">
        <v>44682</v>
      </c>
      <c r="U327" s="58">
        <v>4.03</v>
      </c>
      <c r="V327" s="95">
        <f t="shared" si="734"/>
        <v>9.8092643051771206E-2</v>
      </c>
      <c r="W327" s="48">
        <v>44682</v>
      </c>
      <c r="X327" s="72">
        <v>4.5979999999999999</v>
      </c>
      <c r="Y327" s="95">
        <f t="shared" si="735"/>
        <v>0.14094292803970213</v>
      </c>
      <c r="Z327" s="55">
        <v>44682</v>
      </c>
      <c r="AA327" s="58">
        <v>4.702</v>
      </c>
      <c r="AB327" s="95">
        <f t="shared" si="736"/>
        <v>2.2618529795563308E-2</v>
      </c>
      <c r="AC327" s="55">
        <v>44682</v>
      </c>
      <c r="AD327" s="58">
        <v>4.9340000000000002</v>
      </c>
      <c r="AE327" s="95">
        <f t="shared" si="737"/>
        <v>4.9340706082518122E-2</v>
      </c>
      <c r="AF327" s="54">
        <v>44682</v>
      </c>
      <c r="AG327" s="59">
        <v>5.72</v>
      </c>
      <c r="AH327" s="95">
        <f t="shared" si="738"/>
        <v>0.15930279691933513</v>
      </c>
      <c r="AI327" s="54">
        <v>44682</v>
      </c>
      <c r="AJ327" s="59">
        <v>6.0289999999999999</v>
      </c>
      <c r="AK327" s="95">
        <f t="shared" si="731"/>
        <v>5.4020979020979049E-2</v>
      </c>
      <c r="AL327" s="94">
        <v>44682</v>
      </c>
      <c r="AM327" s="59">
        <v>6.6429999999999998</v>
      </c>
      <c r="AN327" s="95">
        <f t="shared" si="740"/>
        <v>0.10184110134350637</v>
      </c>
      <c r="AO327" s="54">
        <v>44682</v>
      </c>
      <c r="AP327" s="190">
        <v>6.9569999999999999</v>
      </c>
      <c r="AQ327" s="95">
        <f t="shared" si="741"/>
        <v>4.7267800692458235E-2</v>
      </c>
      <c r="AR327" s="54">
        <v>44682</v>
      </c>
      <c r="AS327" s="59">
        <v>6.85</v>
      </c>
      <c r="AT327" s="95">
        <f t="shared" ref="AT327:AT390" si="761">(AS327-AP326)/AP326</f>
        <v>4.5003813882532412E-2</v>
      </c>
      <c r="AV327" s="54">
        <v>44682</v>
      </c>
      <c r="AW327" s="59">
        <v>7.44</v>
      </c>
      <c r="AX327" s="95">
        <f t="shared" si="745"/>
        <v>8.6131386861313983E-2</v>
      </c>
      <c r="AY327" s="54">
        <v>44682</v>
      </c>
      <c r="AZ327">
        <v>8.24</v>
      </c>
      <c r="BA327" s="95">
        <f t="shared" si="746"/>
        <v>0.10752688172043008</v>
      </c>
      <c r="BB327" s="54">
        <v>44682</v>
      </c>
      <c r="BC327">
        <v>8.14</v>
      </c>
      <c r="BD327" s="95">
        <f t="shared" si="747"/>
        <v>-1.2135922330097044E-2</v>
      </c>
      <c r="BE327" s="54">
        <v>44682</v>
      </c>
      <c r="BF327">
        <v>8.14</v>
      </c>
      <c r="BG327" s="95">
        <f t="shared" si="748"/>
        <v>0</v>
      </c>
      <c r="BH327" s="54">
        <v>44682</v>
      </c>
      <c r="BI327">
        <v>8.14</v>
      </c>
      <c r="BJ327" s="95">
        <f t="shared" si="749"/>
        <v>0</v>
      </c>
      <c r="BK327" s="54">
        <v>44682</v>
      </c>
      <c r="BL327">
        <v>8.14</v>
      </c>
      <c r="BM327" s="95">
        <f t="shared" si="750"/>
        <v>0</v>
      </c>
      <c r="BN327" s="54">
        <v>44682</v>
      </c>
      <c r="BO327">
        <v>8.14</v>
      </c>
      <c r="BP327" s="95">
        <f t="shared" si="751"/>
        <v>0</v>
      </c>
      <c r="BQ327" s="54">
        <v>44682</v>
      </c>
      <c r="BR327">
        <v>8.14</v>
      </c>
      <c r="BS327" s="95">
        <f t="shared" si="752"/>
        <v>0</v>
      </c>
      <c r="BT327" s="54">
        <v>44682</v>
      </c>
      <c r="BU327">
        <v>8.14</v>
      </c>
      <c r="BV327" s="95">
        <f t="shared" si="753"/>
        <v>0</v>
      </c>
      <c r="BW327" s="54">
        <v>44682</v>
      </c>
      <c r="BX327">
        <v>8.14</v>
      </c>
      <c r="BY327" s="95">
        <f t="shared" si="754"/>
        <v>0</v>
      </c>
      <c r="BZ327" s="54">
        <v>44682</v>
      </c>
      <c r="CA327">
        <v>8.14</v>
      </c>
      <c r="CB327" s="95">
        <f t="shared" si="755"/>
        <v>0</v>
      </c>
      <c r="CC327" s="54">
        <v>44682</v>
      </c>
      <c r="CD327">
        <v>8.14</v>
      </c>
      <c r="CE327" s="95">
        <f t="shared" si="756"/>
        <v>0</v>
      </c>
      <c r="CF327" s="54">
        <v>44682</v>
      </c>
      <c r="CG327">
        <v>8.14</v>
      </c>
      <c r="CH327" s="95">
        <f t="shared" si="757"/>
        <v>0</v>
      </c>
      <c r="CI327" s="54">
        <v>44682</v>
      </c>
      <c r="CJ327">
        <v>8.14</v>
      </c>
      <c r="CK327" s="95">
        <f t="shared" si="758"/>
        <v>0</v>
      </c>
      <c r="CL327" s="54">
        <v>44682</v>
      </c>
      <c r="CM327">
        <v>8.14</v>
      </c>
      <c r="CN327" s="95">
        <f t="shared" si="759"/>
        <v>0</v>
      </c>
      <c r="CO327" s="54">
        <v>44682</v>
      </c>
      <c r="CP327">
        <v>8.14</v>
      </c>
      <c r="CQ327" s="95">
        <f t="shared" si="760"/>
        <v>0</v>
      </c>
      <c r="CR327" s="230">
        <v>44682</v>
      </c>
      <c r="CS327" s="227">
        <v>8.14</v>
      </c>
      <c r="CT327" s="228">
        <f t="shared" si="732"/>
        <v>0</v>
      </c>
      <c r="CU327" s="53"/>
      <c r="CV327" s="53"/>
      <c r="CX327" s="53"/>
      <c r="CY327" s="53"/>
      <c r="DB327" s="100"/>
      <c r="DC327" s="186"/>
      <c r="DD327" s="100"/>
      <c r="DG327" s="100"/>
      <c r="DH327" s="186"/>
      <c r="DI327" s="100"/>
    </row>
    <row r="328" spans="1:113" ht="17" thickBot="1">
      <c r="A328" s="55">
        <v>44713</v>
      </c>
      <c r="B328" s="69">
        <v>2.5259999999999998</v>
      </c>
      <c r="C328" s="65"/>
      <c r="D328" s="48">
        <v>44713</v>
      </c>
      <c r="E328" s="49">
        <v>3.3130000000000002</v>
      </c>
      <c r="G328" s="54">
        <v>44713</v>
      </c>
      <c r="H328" s="59">
        <v>3.6669999999999998</v>
      </c>
      <c r="I328" s="72"/>
      <c r="K328" s="54">
        <v>44713</v>
      </c>
      <c r="L328" s="59">
        <v>4.01</v>
      </c>
      <c r="N328" s="55">
        <v>44713</v>
      </c>
      <c r="O328" s="58">
        <v>3.6850000000000001</v>
      </c>
      <c r="P328" s="95">
        <f t="shared" si="733"/>
        <v>-8.1047381546134598E-2</v>
      </c>
      <c r="Q328" s="46">
        <v>44713</v>
      </c>
      <c r="R328" s="71">
        <v>3.7280000000000002</v>
      </c>
      <c r="T328" s="54">
        <v>44713</v>
      </c>
      <c r="U328" s="59">
        <v>4.08</v>
      </c>
      <c r="V328" s="95">
        <f t="shared" si="734"/>
        <v>9.4420600858369064E-2</v>
      </c>
      <c r="W328" s="46">
        <v>44713</v>
      </c>
      <c r="X328" s="71">
        <v>4.6399999999999997</v>
      </c>
      <c r="Y328" s="95">
        <f t="shared" si="735"/>
        <v>0.13725490196078421</v>
      </c>
      <c r="Z328" s="54">
        <v>44713</v>
      </c>
      <c r="AA328" s="59">
        <v>4.7519999999999998</v>
      </c>
      <c r="AB328" s="95">
        <f t="shared" si="736"/>
        <v>2.4137931034482783E-2</v>
      </c>
      <c r="AC328" s="54">
        <v>44713</v>
      </c>
      <c r="AD328" s="59">
        <v>4.9749999999999996</v>
      </c>
      <c r="AE328" s="95">
        <f t="shared" si="737"/>
        <v>4.6927609427609401E-2</v>
      </c>
      <c r="AF328" s="55">
        <v>44713</v>
      </c>
      <c r="AG328" s="58">
        <v>5.7949999999999999</v>
      </c>
      <c r="AH328" s="95">
        <f t="shared" si="738"/>
        <v>0.16482412060301516</v>
      </c>
      <c r="AI328" s="55">
        <v>44713</v>
      </c>
      <c r="AJ328" s="58">
        <v>6.1070000000000002</v>
      </c>
      <c r="AK328" s="95">
        <f t="shared" si="731"/>
        <v>5.3839516824849054E-2</v>
      </c>
      <c r="AL328" s="188">
        <v>44713</v>
      </c>
      <c r="AM328" s="58">
        <v>6.7229999999999999</v>
      </c>
      <c r="AN328" s="95">
        <f t="shared" si="740"/>
        <v>0.10086785655804809</v>
      </c>
      <c r="AO328" s="55">
        <v>44713</v>
      </c>
      <c r="AP328" s="191">
        <v>7.0960000000000001</v>
      </c>
      <c r="AQ328" s="95">
        <f t="shared" si="741"/>
        <v>5.5481183995240255E-2</v>
      </c>
      <c r="AR328" s="55">
        <v>44713</v>
      </c>
      <c r="AS328" s="58">
        <v>6.9779999999999998</v>
      </c>
      <c r="AT328" s="95">
        <f t="shared" si="761"/>
        <v>3.0185424752048164E-3</v>
      </c>
      <c r="AV328" s="54">
        <v>44713</v>
      </c>
      <c r="AW328" s="59">
        <v>7.64</v>
      </c>
      <c r="AX328" s="95">
        <f t="shared" si="745"/>
        <v>9.4869590140441384E-2</v>
      </c>
      <c r="AY328" s="196">
        <v>44713</v>
      </c>
      <c r="AZ328" s="71">
        <v>7.9560000000000004</v>
      </c>
      <c r="BA328" s="95">
        <f t="shared" si="746"/>
        <v>4.1361256544502713E-2</v>
      </c>
      <c r="BB328" s="196">
        <v>44713</v>
      </c>
      <c r="BC328" s="71">
        <v>8.4</v>
      </c>
      <c r="BD328" s="95">
        <f>(BC328-AZ328)/AZ328</f>
        <v>5.5806938159879325E-2</v>
      </c>
      <c r="BE328" s="196">
        <v>44713</v>
      </c>
      <c r="BF328">
        <v>9.3339999999999996</v>
      </c>
      <c r="BG328" s="95">
        <f>(BF328-BC328)/BC328</f>
        <v>0.1111904761904761</v>
      </c>
      <c r="BH328" s="196">
        <v>44713</v>
      </c>
      <c r="BI328">
        <v>7.4450000000000003</v>
      </c>
      <c r="BJ328" s="95">
        <f t="shared" si="749"/>
        <v>-0.20237840154274689</v>
      </c>
      <c r="BK328" s="196">
        <v>44713</v>
      </c>
      <c r="BL328">
        <v>6.3</v>
      </c>
      <c r="BM328" s="95">
        <f t="shared" si="750"/>
        <v>-0.15379449294828751</v>
      </c>
      <c r="BN328" s="196">
        <v>44713</v>
      </c>
      <c r="BO328">
        <v>6.3</v>
      </c>
      <c r="BP328" s="95">
        <f t="shared" si="751"/>
        <v>0</v>
      </c>
      <c r="BQ328" s="196">
        <v>44713</v>
      </c>
      <c r="BR328">
        <v>7.7</v>
      </c>
      <c r="BS328" s="95">
        <f t="shared" si="752"/>
        <v>0.22222222222222229</v>
      </c>
      <c r="BT328" s="196">
        <v>44713</v>
      </c>
      <c r="BU328">
        <v>7.7</v>
      </c>
      <c r="BV328" s="95">
        <f t="shared" si="753"/>
        <v>0</v>
      </c>
      <c r="BW328" s="196">
        <v>44713</v>
      </c>
      <c r="BX328">
        <v>7.7</v>
      </c>
      <c r="BY328" s="95">
        <f t="shared" si="754"/>
        <v>0</v>
      </c>
      <c r="BZ328" s="196">
        <v>44713</v>
      </c>
      <c r="CA328">
        <v>7.7</v>
      </c>
      <c r="CB328" s="95">
        <f t="shared" si="755"/>
        <v>0</v>
      </c>
      <c r="CC328" s="196">
        <v>44713</v>
      </c>
      <c r="CD328">
        <v>7.7</v>
      </c>
      <c r="CE328" s="95">
        <f t="shared" si="756"/>
        <v>0</v>
      </c>
      <c r="CF328" s="196">
        <v>44713</v>
      </c>
      <c r="CG328">
        <v>7.7</v>
      </c>
      <c r="CH328" s="95">
        <f t="shared" si="757"/>
        <v>0</v>
      </c>
      <c r="CI328" s="196">
        <v>44713</v>
      </c>
      <c r="CJ328">
        <v>7.7</v>
      </c>
      <c r="CK328" s="95">
        <f t="shared" si="758"/>
        <v>0</v>
      </c>
      <c r="CL328" s="196">
        <v>44713</v>
      </c>
      <c r="CM328">
        <v>7.7</v>
      </c>
      <c r="CN328" s="95">
        <f t="shared" si="759"/>
        <v>0</v>
      </c>
      <c r="CO328" s="196">
        <v>44713</v>
      </c>
      <c r="CP328">
        <v>7.7</v>
      </c>
      <c r="CQ328" s="95">
        <f t="shared" si="760"/>
        <v>0</v>
      </c>
      <c r="CR328" s="231">
        <v>44713</v>
      </c>
      <c r="CS328" s="227">
        <v>7.7</v>
      </c>
      <c r="CT328" s="228">
        <f t="shared" si="732"/>
        <v>0</v>
      </c>
      <c r="CU328" s="53"/>
      <c r="CV328" s="53"/>
      <c r="CX328" s="53"/>
      <c r="CY328" s="53"/>
      <c r="DB328" s="100"/>
      <c r="DC328" s="186"/>
      <c r="DD328" s="100"/>
      <c r="DG328" s="100"/>
      <c r="DH328" s="186"/>
      <c r="DI328" s="100"/>
    </row>
    <row r="329" spans="1:113" ht="16.5" customHeight="1" thickBot="1">
      <c r="A329" s="54">
        <v>44743</v>
      </c>
      <c r="B329" s="68">
        <v>2.5619999999999998</v>
      </c>
      <c r="C329" s="65"/>
      <c r="D329" s="46">
        <v>44743</v>
      </c>
      <c r="E329" s="47">
        <v>3.3479999999999999</v>
      </c>
      <c r="G329" s="55">
        <v>44743</v>
      </c>
      <c r="H329" s="58">
        <v>3.698</v>
      </c>
      <c r="I329" s="71"/>
      <c r="K329" s="55">
        <v>44743</v>
      </c>
      <c r="L329" s="58">
        <v>4.05</v>
      </c>
      <c r="N329" s="54">
        <v>44743</v>
      </c>
      <c r="O329" s="59">
        <v>3.7389999999999999</v>
      </c>
      <c r="P329" s="95">
        <f t="shared" si="733"/>
        <v>-7.6790123456790108E-2</v>
      </c>
      <c r="Q329" s="48">
        <v>44743</v>
      </c>
      <c r="R329" s="72">
        <v>3.78</v>
      </c>
      <c r="T329" s="55">
        <v>44743</v>
      </c>
      <c r="U329" s="58">
        <v>4.1369999999999996</v>
      </c>
      <c r="V329" s="95">
        <f t="shared" si="734"/>
        <v>9.4444444444444386E-2</v>
      </c>
      <c r="W329" s="48">
        <v>44743</v>
      </c>
      <c r="X329" s="72">
        <v>4.6909999999999998</v>
      </c>
      <c r="Y329" s="95">
        <f t="shared" si="735"/>
        <v>0.13391346386270253</v>
      </c>
      <c r="Z329" s="55">
        <v>44743</v>
      </c>
      <c r="AA329" s="58">
        <v>4.8090000000000002</v>
      </c>
      <c r="AB329" s="95">
        <f t="shared" si="736"/>
        <v>2.5154551268386342E-2</v>
      </c>
      <c r="AC329" s="55">
        <v>44743</v>
      </c>
      <c r="AD329" s="58">
        <v>5.0250000000000004</v>
      </c>
      <c r="AE329" s="95">
        <f t="shared" si="737"/>
        <v>4.4915782907049319E-2</v>
      </c>
      <c r="AF329" s="54">
        <v>44743</v>
      </c>
      <c r="AG329" s="59">
        <v>5.8570000000000002</v>
      </c>
      <c r="AH329" s="95">
        <f t="shared" si="738"/>
        <v>0.16557213930348255</v>
      </c>
      <c r="AI329" s="54">
        <v>44743</v>
      </c>
      <c r="AJ329" s="59">
        <v>6.1719999999999997</v>
      </c>
      <c r="AK329" s="95">
        <f t="shared" si="731"/>
        <v>5.3781799556086647E-2</v>
      </c>
      <c r="AL329" s="94">
        <v>44743</v>
      </c>
      <c r="AM329" s="59">
        <v>6.7869999999999999</v>
      </c>
      <c r="AN329" s="95">
        <f t="shared" si="740"/>
        <v>9.9643551523007162E-2</v>
      </c>
      <c r="AO329" s="54">
        <v>44743</v>
      </c>
      <c r="AP329" s="190">
        <v>7.1890000000000001</v>
      </c>
      <c r="AQ329" s="95">
        <f t="shared" si="741"/>
        <v>5.9230882569618407E-2</v>
      </c>
      <c r="AR329" s="54">
        <v>44743</v>
      </c>
      <c r="AS329" s="59">
        <v>7.0679999999999996</v>
      </c>
      <c r="AT329" s="95">
        <f t="shared" si="761"/>
        <v>-3.9458850056370443E-3</v>
      </c>
      <c r="AV329" s="55">
        <v>44743</v>
      </c>
      <c r="AW329" s="58">
        <v>7.7270000000000003</v>
      </c>
      <c r="AX329" s="95">
        <f t="shared" si="745"/>
        <v>9.3237125070741472E-2</v>
      </c>
      <c r="AY329" s="197">
        <v>44743</v>
      </c>
      <c r="AZ329" s="72">
        <v>8.0530000000000008</v>
      </c>
      <c r="BA329" s="95">
        <f t="shared" si="746"/>
        <v>4.2189724343212179E-2</v>
      </c>
      <c r="BB329" s="46">
        <v>44743</v>
      </c>
      <c r="BC329" s="71">
        <v>8.7270000000000003</v>
      </c>
      <c r="BD329" s="95">
        <f t="shared" ref="BD329:BD392" si="762">(BC329-AZ329)/AZ329</f>
        <v>8.3695517198559471E-2</v>
      </c>
      <c r="BE329" s="54">
        <v>44743</v>
      </c>
      <c r="BF329" s="59">
        <v>9.3219999999999992</v>
      </c>
      <c r="BG329" s="95">
        <f t="shared" ref="BG329:BG392" si="763">(BF329-BC329)/BC329</f>
        <v>6.8179213933768634E-2</v>
      </c>
      <c r="BH329" s="54">
        <v>44743</v>
      </c>
      <c r="BI329" s="59">
        <v>7.4640000000000004</v>
      </c>
      <c r="BJ329" s="95">
        <f t="shared" si="749"/>
        <v>-0.19931345204891643</v>
      </c>
      <c r="BK329" s="54">
        <v>44743</v>
      </c>
      <c r="BL329" s="59">
        <v>6.2389999999999999</v>
      </c>
      <c r="BM329" s="95">
        <f t="shared" si="750"/>
        <v>-0.16412111468381571</v>
      </c>
      <c r="BN329" s="54">
        <v>44743</v>
      </c>
      <c r="BO329">
        <v>5.4960000000000004</v>
      </c>
      <c r="BP329" s="95">
        <f t="shared" si="751"/>
        <v>-0.11908959769193772</v>
      </c>
      <c r="BQ329" s="54">
        <v>44743</v>
      </c>
      <c r="BR329">
        <v>6.2789999999999999</v>
      </c>
      <c r="BS329" s="95">
        <f>(BR329-BO329)/BO329</f>
        <v>0.14246724890829685</v>
      </c>
      <c r="BT329" s="54">
        <v>44743</v>
      </c>
      <c r="BU329">
        <v>7.35</v>
      </c>
      <c r="BV329" s="95">
        <f t="shared" si="753"/>
        <v>0.17166212534059941</v>
      </c>
      <c r="BW329" s="54">
        <v>44743</v>
      </c>
      <c r="BX329">
        <v>7.35</v>
      </c>
      <c r="BY329" s="95">
        <f>(BX329-BU329)/BO329</f>
        <v>0</v>
      </c>
      <c r="BZ329" s="54">
        <v>44743</v>
      </c>
      <c r="CA329">
        <v>7.28</v>
      </c>
      <c r="CB329" s="95">
        <f>(CA329-BX329)/BR329</f>
        <v>-1.1148272017837139E-2</v>
      </c>
      <c r="CC329" s="54">
        <v>44743</v>
      </c>
      <c r="CD329">
        <v>7.28</v>
      </c>
      <c r="CE329" s="95">
        <f t="shared" si="756"/>
        <v>0</v>
      </c>
      <c r="CF329" s="54">
        <v>44743</v>
      </c>
      <c r="CG329">
        <v>7.28</v>
      </c>
      <c r="CH329" s="95">
        <f t="shared" si="757"/>
        <v>0</v>
      </c>
      <c r="CI329" s="54">
        <v>44743</v>
      </c>
      <c r="CJ329">
        <v>7.28</v>
      </c>
      <c r="CK329" s="95">
        <f t="shared" si="758"/>
        <v>0</v>
      </c>
      <c r="CL329" s="54">
        <v>44743</v>
      </c>
      <c r="CM329">
        <v>7.28</v>
      </c>
      <c r="CN329" s="95">
        <f t="shared" si="759"/>
        <v>0</v>
      </c>
      <c r="CO329" s="54">
        <v>44743</v>
      </c>
      <c r="CP329">
        <v>7.28</v>
      </c>
      <c r="CQ329" s="95">
        <f t="shared" si="760"/>
        <v>0</v>
      </c>
      <c r="CR329" s="230">
        <v>44743</v>
      </c>
      <c r="CS329" s="227">
        <v>7.28</v>
      </c>
      <c r="CT329" s="228">
        <f t="shared" si="732"/>
        <v>0</v>
      </c>
      <c r="CU329" s="53"/>
      <c r="CV329" s="53"/>
      <c r="CX329" s="53"/>
      <c r="CY329" s="53"/>
      <c r="DB329" s="100"/>
      <c r="DC329" s="186"/>
      <c r="DD329" s="100"/>
      <c r="DG329" s="100"/>
      <c r="DH329" s="186"/>
      <c r="DI329" s="100"/>
    </row>
    <row r="330" spans="1:113" ht="17" thickBot="1">
      <c r="A330" s="55">
        <v>44774</v>
      </c>
      <c r="B330" s="69">
        <v>2.5680000000000001</v>
      </c>
      <c r="C330" s="65"/>
      <c r="D330" s="48">
        <v>44774</v>
      </c>
      <c r="E330" s="49">
        <v>3.355</v>
      </c>
      <c r="G330" s="54">
        <v>44774</v>
      </c>
      <c r="H330" s="59">
        <v>3.706</v>
      </c>
      <c r="I330" s="72"/>
      <c r="K330" s="54">
        <v>44774</v>
      </c>
      <c r="L330" s="59">
        <v>4.0549999999999997</v>
      </c>
      <c r="N330" s="55">
        <v>44774</v>
      </c>
      <c r="O330" s="58">
        <v>3.7589999999999999</v>
      </c>
      <c r="P330" s="95">
        <f t="shared" si="733"/>
        <v>-7.2996300863131899E-2</v>
      </c>
      <c r="Q330" s="46">
        <v>44774</v>
      </c>
      <c r="R330" s="71">
        <v>3.7949999999999999</v>
      </c>
      <c r="T330" s="54">
        <v>44774</v>
      </c>
      <c r="U330" s="59">
        <v>4.1500000000000004</v>
      </c>
      <c r="V330" s="95">
        <f t="shared" si="734"/>
        <v>9.3544137022398E-2</v>
      </c>
      <c r="W330" s="46">
        <v>44774</v>
      </c>
      <c r="X330" s="71">
        <v>4.6980000000000004</v>
      </c>
      <c r="Y330" s="95">
        <f t="shared" si="735"/>
        <v>0.13204819277108434</v>
      </c>
      <c r="Z330" s="54">
        <v>44774</v>
      </c>
      <c r="AA330" s="59">
        <v>4.819</v>
      </c>
      <c r="AB330" s="95">
        <f t="shared" si="736"/>
        <v>2.5755640698169335E-2</v>
      </c>
      <c r="AC330" s="54">
        <v>44774</v>
      </c>
      <c r="AD330" s="59">
        <v>5.0330000000000004</v>
      </c>
      <c r="AE330" s="95">
        <f t="shared" si="737"/>
        <v>4.4407553434322559E-2</v>
      </c>
      <c r="AF330" s="55">
        <v>44774</v>
      </c>
      <c r="AG330" s="58">
        <v>5.86</v>
      </c>
      <c r="AH330" s="95">
        <f t="shared" si="738"/>
        <v>0.16431551758394594</v>
      </c>
      <c r="AI330" s="55">
        <v>44774</v>
      </c>
      <c r="AJ330" s="58">
        <v>6.1760000000000002</v>
      </c>
      <c r="AK330" s="95">
        <f t="shared" si="731"/>
        <v>5.392491467576789E-2</v>
      </c>
      <c r="AL330" s="188">
        <v>44774</v>
      </c>
      <c r="AM330" s="58">
        <v>6.7910000000000004</v>
      </c>
      <c r="AN330" s="95">
        <f t="shared" si="740"/>
        <v>9.9579015544041485E-2</v>
      </c>
      <c r="AO330" s="55">
        <v>44774</v>
      </c>
      <c r="AP330" s="191">
        <v>7.1859999999999999</v>
      </c>
      <c r="AQ330" s="95">
        <f t="shared" si="741"/>
        <v>5.8165218671771393E-2</v>
      </c>
      <c r="AR330" s="55">
        <v>44774</v>
      </c>
      <c r="AS330" s="58">
        <v>7.0679999999999996</v>
      </c>
      <c r="AT330" s="95">
        <f t="shared" si="761"/>
        <v>-1.6831269995827017E-2</v>
      </c>
      <c r="AV330" s="54">
        <v>44774</v>
      </c>
      <c r="AW330" s="59">
        <v>7.7080000000000002</v>
      </c>
      <c r="AX330" s="95">
        <f t="shared" si="745"/>
        <v>9.0548953027730708E-2</v>
      </c>
      <c r="AY330" s="46">
        <v>44774</v>
      </c>
      <c r="AZ330" s="71">
        <v>8.0399999999999991</v>
      </c>
      <c r="BA330" s="95">
        <f t="shared" si="746"/>
        <v>4.3072132848987928E-2</v>
      </c>
      <c r="BB330" s="48">
        <v>44774</v>
      </c>
      <c r="BC330" s="72">
        <v>8.7119999999999997</v>
      </c>
      <c r="BD330" s="95">
        <f t="shared" si="762"/>
        <v>8.3582089552238892E-2</v>
      </c>
      <c r="BE330" s="55">
        <v>44774</v>
      </c>
      <c r="BF330" s="58">
        <v>9.3059999999999992</v>
      </c>
      <c r="BG330" s="95">
        <f t="shared" si="763"/>
        <v>6.8181818181818121E-2</v>
      </c>
      <c r="BH330" s="55">
        <v>44774</v>
      </c>
      <c r="BI330" s="58">
        <v>7.4379999999999997</v>
      </c>
      <c r="BJ330" s="95">
        <f t="shared" si="749"/>
        <v>-0.20073071136900919</v>
      </c>
      <c r="BK330" s="55">
        <v>44774</v>
      </c>
      <c r="BL330" s="58">
        <v>6.2830000000000004</v>
      </c>
      <c r="BM330" s="95">
        <f t="shared" si="750"/>
        <v>-0.15528367840817417</v>
      </c>
      <c r="BN330" s="54">
        <v>44774</v>
      </c>
      <c r="BO330" s="59">
        <v>5.4850000000000003</v>
      </c>
      <c r="BP330" s="95">
        <f t="shared" si="751"/>
        <v>-0.12700939041858986</v>
      </c>
      <c r="BQ330" s="46">
        <v>44774</v>
      </c>
      <c r="BR330" s="71">
        <v>6.4260000000000002</v>
      </c>
      <c r="BS330" s="95">
        <f t="shared" ref="BS330:BS393" si="764">(BR330-BO330)/BO330</f>
        <v>0.17155879671832266</v>
      </c>
      <c r="BT330" s="54">
        <v>44774</v>
      </c>
      <c r="BU330" s="59">
        <v>7.4790000000000001</v>
      </c>
      <c r="BV330" s="95">
        <f t="shared" si="753"/>
        <v>0.16759509788317681</v>
      </c>
      <c r="BW330" s="54">
        <v>44774</v>
      </c>
      <c r="BX330">
        <v>7.9889999999999999</v>
      </c>
      <c r="BY330" s="95">
        <f t="shared" ref="BY330:BY393" si="765">(BX330-BU330)/BO330</f>
        <v>9.2980856882406523E-2</v>
      </c>
      <c r="BZ330" s="54">
        <v>44774</v>
      </c>
      <c r="CA330">
        <v>7.8570000000000002</v>
      </c>
      <c r="CB330" s="95">
        <f>(CA330-BX330)/BR330</f>
        <v>-2.0541549953314607E-2</v>
      </c>
      <c r="CC330" s="54">
        <v>44774</v>
      </c>
      <c r="CD330">
        <v>8.5020000000000007</v>
      </c>
      <c r="CE330" s="95">
        <f t="shared" si="756"/>
        <v>8.2092401680030597E-2</v>
      </c>
      <c r="CF330" s="54">
        <v>44774</v>
      </c>
      <c r="CG330">
        <v>8.5020000000000007</v>
      </c>
      <c r="CH330" s="95">
        <f t="shared" si="757"/>
        <v>0</v>
      </c>
      <c r="CI330" s="54">
        <v>44774</v>
      </c>
      <c r="CJ330">
        <v>8.81</v>
      </c>
      <c r="CK330" s="95">
        <f t="shared" si="758"/>
        <v>3.6226770171724279E-2</v>
      </c>
      <c r="CL330" s="54">
        <v>44774</v>
      </c>
      <c r="CM330">
        <v>8.81</v>
      </c>
      <c r="CN330" s="95">
        <f t="shared" si="759"/>
        <v>0</v>
      </c>
      <c r="CO330" s="54">
        <v>44774</v>
      </c>
      <c r="CP330">
        <v>8.81</v>
      </c>
      <c r="CQ330" s="95">
        <f t="shared" si="760"/>
        <v>0</v>
      </c>
      <c r="CR330" s="230">
        <v>44774</v>
      </c>
      <c r="CS330" s="227">
        <v>8.81</v>
      </c>
      <c r="CT330" s="228">
        <f t="shared" si="732"/>
        <v>0</v>
      </c>
      <c r="CU330" s="53"/>
      <c r="CV330" s="53"/>
      <c r="CX330" s="53"/>
      <c r="CY330" s="53"/>
      <c r="DB330" s="100"/>
      <c r="DC330" s="186"/>
      <c r="DD330" s="100"/>
      <c r="DG330" s="100"/>
      <c r="DH330" s="186"/>
      <c r="DI330" s="100"/>
    </row>
    <row r="331" spans="1:113" ht="16.5" customHeight="1" thickBot="1">
      <c r="A331" s="54">
        <v>44805</v>
      </c>
      <c r="B331" s="68">
        <v>2.552</v>
      </c>
      <c r="C331" s="65"/>
      <c r="D331" s="46">
        <v>44805</v>
      </c>
      <c r="E331" s="47">
        <v>3.3410000000000002</v>
      </c>
      <c r="G331" s="55">
        <v>44805</v>
      </c>
      <c r="H331" s="58">
        <v>3.6909999999999998</v>
      </c>
      <c r="I331" s="71"/>
      <c r="K331" s="55">
        <v>44805</v>
      </c>
      <c r="L331" s="58">
        <v>4.0339999999999998</v>
      </c>
      <c r="N331" s="54">
        <v>44805</v>
      </c>
      <c r="O331" s="59">
        <v>3.7509999999999999</v>
      </c>
      <c r="P331" s="95">
        <f t="shared" si="733"/>
        <v>-7.0153693604362896E-2</v>
      </c>
      <c r="Q331" s="48">
        <v>44805</v>
      </c>
      <c r="R331" s="72">
        <v>3.778</v>
      </c>
      <c r="T331" s="55">
        <v>44805</v>
      </c>
      <c r="U331" s="58">
        <v>4.1310000000000002</v>
      </c>
      <c r="V331" s="95">
        <f t="shared" si="734"/>
        <v>9.3435680254102746E-2</v>
      </c>
      <c r="W331" s="48">
        <v>44805</v>
      </c>
      <c r="X331" s="72">
        <v>4.6790000000000003</v>
      </c>
      <c r="Y331" s="95">
        <f t="shared" si="735"/>
        <v>0.13265553134834182</v>
      </c>
      <c r="Z331" s="55">
        <v>44805</v>
      </c>
      <c r="AA331" s="58">
        <v>4.8029999999999999</v>
      </c>
      <c r="AB331" s="95">
        <f t="shared" si="736"/>
        <v>2.6501389185723371E-2</v>
      </c>
      <c r="AC331" s="55">
        <v>44805</v>
      </c>
      <c r="AD331" s="58">
        <v>5.0140000000000002</v>
      </c>
      <c r="AE331" s="95">
        <f t="shared" si="737"/>
        <v>4.3930876535498709E-2</v>
      </c>
      <c r="AF331" s="54">
        <v>44805</v>
      </c>
      <c r="AG331" s="59">
        <v>5.8380000000000001</v>
      </c>
      <c r="AH331" s="95">
        <f t="shared" si="738"/>
        <v>0.1643398484244116</v>
      </c>
      <c r="AI331" s="54">
        <v>44805</v>
      </c>
      <c r="AJ331" s="59">
        <v>6.157</v>
      </c>
      <c r="AK331" s="95">
        <f t="shared" si="731"/>
        <v>5.4642000685166142E-2</v>
      </c>
      <c r="AL331" s="94">
        <v>44805</v>
      </c>
      <c r="AM331" s="59">
        <v>6.7709999999999999</v>
      </c>
      <c r="AN331" s="95">
        <f t="shared" si="740"/>
        <v>9.972389150560336E-2</v>
      </c>
      <c r="AO331" s="54">
        <v>44805</v>
      </c>
      <c r="AP331" s="190">
        <v>7.1429999999999998</v>
      </c>
      <c r="AQ331" s="95">
        <f t="shared" si="741"/>
        <v>5.4940186087727057E-2</v>
      </c>
      <c r="AR331" s="54">
        <v>44805</v>
      </c>
      <c r="AS331" s="59">
        <v>7.024</v>
      </c>
      <c r="AT331" s="95">
        <f t="shared" si="761"/>
        <v>-2.2543835235179506E-2</v>
      </c>
      <c r="AV331" s="55">
        <v>44805</v>
      </c>
      <c r="AW331" s="58">
        <v>7.6609999999999996</v>
      </c>
      <c r="AX331" s="95">
        <f t="shared" si="745"/>
        <v>9.0689066059225457E-2</v>
      </c>
      <c r="AY331" s="48">
        <v>44805</v>
      </c>
      <c r="AZ331" s="72">
        <v>7.9989999999999997</v>
      </c>
      <c r="BA331" s="95">
        <f t="shared" si="746"/>
        <v>4.4119566636209383E-2</v>
      </c>
      <c r="BB331" s="46">
        <v>44805</v>
      </c>
      <c r="BC331" s="71">
        <v>8.673</v>
      </c>
      <c r="BD331" s="95">
        <f t="shared" si="762"/>
        <v>8.4260532566570873E-2</v>
      </c>
      <c r="BE331" s="94">
        <v>44805</v>
      </c>
      <c r="BF331" s="59">
        <v>9.26</v>
      </c>
      <c r="BG331" s="95">
        <f t="shared" si="763"/>
        <v>6.7681309812060386E-2</v>
      </c>
      <c r="BH331" s="54">
        <v>44805</v>
      </c>
      <c r="BI331" s="59">
        <v>7.3929999999999998</v>
      </c>
      <c r="BJ331" s="95">
        <f t="shared" si="749"/>
        <v>-0.20161987041036716</v>
      </c>
      <c r="BK331" s="54">
        <v>44805</v>
      </c>
      <c r="BL331" s="59">
        <v>6.28</v>
      </c>
      <c r="BM331" s="95">
        <f t="shared" si="750"/>
        <v>-0.15054781550114968</v>
      </c>
      <c r="BN331" s="55">
        <v>44805</v>
      </c>
      <c r="BO331" s="58">
        <v>5.4420000000000002</v>
      </c>
      <c r="BP331" s="95">
        <f t="shared" si="751"/>
        <v>-0.13343949044585987</v>
      </c>
      <c r="BQ331" s="48">
        <v>44805</v>
      </c>
      <c r="BR331" s="72">
        <v>6.319</v>
      </c>
      <c r="BS331" s="95">
        <f t="shared" si="764"/>
        <v>0.16115398750459387</v>
      </c>
      <c r="BT331" s="55">
        <v>44805</v>
      </c>
      <c r="BU331" s="58">
        <v>7.3819999999999997</v>
      </c>
      <c r="BV331" s="95">
        <f t="shared" si="753"/>
        <v>0.16926751592356684</v>
      </c>
      <c r="BW331" s="199">
        <v>44805</v>
      </c>
      <c r="BX331" s="200">
        <v>8.2289999999999992</v>
      </c>
      <c r="BY331" s="95">
        <f t="shared" si="765"/>
        <v>0.15564130834252105</v>
      </c>
      <c r="BZ331" s="199">
        <v>44805</v>
      </c>
      <c r="CA331" s="201">
        <v>7.5890000000000004</v>
      </c>
      <c r="CB331" s="95">
        <f t="shared" ref="CB331:CB394" si="766">(CA331-BX331)/BR331</f>
        <v>-0.101281848393733</v>
      </c>
      <c r="CC331" s="199">
        <v>44805</v>
      </c>
      <c r="CD331" s="201">
        <v>8.7680000000000007</v>
      </c>
      <c r="CE331" s="95">
        <f t="shared" si="756"/>
        <v>0.15535643694821455</v>
      </c>
      <c r="CF331" s="199">
        <v>44805</v>
      </c>
      <c r="CG331" s="201">
        <v>9.1319999999999997</v>
      </c>
      <c r="CH331" s="95">
        <f t="shared" si="757"/>
        <v>4.1514598540145865E-2</v>
      </c>
      <c r="CI331" s="54">
        <v>44805</v>
      </c>
      <c r="CJ331">
        <v>8.51</v>
      </c>
      <c r="CK331" s="95">
        <f t="shared" si="758"/>
        <v>-6.8112133158125268E-2</v>
      </c>
      <c r="CL331" s="54">
        <v>44805</v>
      </c>
      <c r="CM331">
        <v>7.09</v>
      </c>
      <c r="CN331" s="95">
        <f t="shared" si="759"/>
        <v>-0.16686251468860164</v>
      </c>
      <c r="CO331" s="54">
        <v>44805</v>
      </c>
      <c r="CP331">
        <v>7.88</v>
      </c>
      <c r="CQ331" s="95">
        <f t="shared" si="760"/>
        <v>0.11142454160789846</v>
      </c>
      <c r="CR331" s="230">
        <v>44805</v>
      </c>
      <c r="CS331" s="227">
        <v>7.88</v>
      </c>
      <c r="CT331" s="228">
        <f t="shared" si="732"/>
        <v>0</v>
      </c>
      <c r="CU331" s="53"/>
      <c r="CV331" s="53"/>
      <c r="CX331" s="53"/>
      <c r="CY331" s="53"/>
      <c r="DB331" s="100"/>
      <c r="DC331" s="186"/>
      <c r="DD331" s="100"/>
      <c r="DG331" s="100"/>
      <c r="DH331" s="186"/>
      <c r="DI331" s="100"/>
    </row>
    <row r="332" spans="1:113" ht="17" thickBot="1">
      <c r="A332" s="55">
        <v>44835</v>
      </c>
      <c r="B332" s="69">
        <v>2.5779999999999998</v>
      </c>
      <c r="C332" s="65"/>
      <c r="D332" s="48">
        <v>44835</v>
      </c>
      <c r="E332" s="49">
        <v>3.3610000000000002</v>
      </c>
      <c r="G332" s="54">
        <v>44835</v>
      </c>
      <c r="H332" s="59">
        <v>3.7170000000000001</v>
      </c>
      <c r="I332" s="72"/>
      <c r="K332" s="54">
        <v>44835</v>
      </c>
      <c r="L332" s="59">
        <v>4.0609999999999999</v>
      </c>
      <c r="N332" s="55">
        <v>44835</v>
      </c>
      <c r="O332" s="58">
        <v>3.782</v>
      </c>
      <c r="P332" s="95">
        <f t="shared" si="733"/>
        <v>-6.8702290076335853E-2</v>
      </c>
      <c r="Q332" s="46">
        <v>44835</v>
      </c>
      <c r="R332" s="71">
        <v>3.8079999999999998</v>
      </c>
      <c r="T332" s="54">
        <v>44835</v>
      </c>
      <c r="U332" s="59">
        <v>4.1529999999999996</v>
      </c>
      <c r="V332" s="95">
        <f t="shared" si="734"/>
        <v>9.0598739495798261E-2</v>
      </c>
      <c r="W332" s="46">
        <v>44835</v>
      </c>
      <c r="X332" s="71">
        <v>4.7009999999999996</v>
      </c>
      <c r="Y332" s="95">
        <f t="shared" si="735"/>
        <v>0.13195280520105951</v>
      </c>
      <c r="Z332" s="54">
        <v>44835</v>
      </c>
      <c r="AA332" s="59">
        <v>4.819</v>
      </c>
      <c r="AB332" s="95">
        <f t="shared" si="736"/>
        <v>2.5101042331418917E-2</v>
      </c>
      <c r="AC332" s="54">
        <v>44835</v>
      </c>
      <c r="AD332" s="59">
        <v>5.0279999999999996</v>
      </c>
      <c r="AE332" s="95">
        <f t="shared" si="737"/>
        <v>4.3369993774641964E-2</v>
      </c>
      <c r="AF332" s="55">
        <v>44835</v>
      </c>
      <c r="AG332" s="58">
        <v>5.851</v>
      </c>
      <c r="AH332" s="95">
        <f t="shared" si="738"/>
        <v>0.16368337311058084</v>
      </c>
      <c r="AI332" s="55">
        <v>44835</v>
      </c>
      <c r="AJ332" s="58">
        <v>6.1769999999999996</v>
      </c>
      <c r="AK332" s="95">
        <f t="shared" si="731"/>
        <v>5.5716971457870385E-2</v>
      </c>
      <c r="AL332" s="188">
        <v>44835</v>
      </c>
      <c r="AM332" s="58">
        <v>6.7850000000000001</v>
      </c>
      <c r="AN332" s="95">
        <f t="shared" si="740"/>
        <v>9.8429658410231602E-2</v>
      </c>
      <c r="AO332" s="55">
        <v>44835</v>
      </c>
      <c r="AP332" s="191">
        <v>7.1550000000000002</v>
      </c>
      <c r="AQ332" s="95">
        <f t="shared" si="741"/>
        <v>5.453205600589537E-2</v>
      </c>
      <c r="AR332" s="55">
        <v>44835</v>
      </c>
      <c r="AS332" s="58">
        <v>7.0289999999999999</v>
      </c>
      <c r="AT332" s="95">
        <f t="shared" si="761"/>
        <v>-1.5959680806383856E-2</v>
      </c>
      <c r="AV332" s="54">
        <v>44835</v>
      </c>
      <c r="AW332" s="59">
        <v>7.65</v>
      </c>
      <c r="AX332" s="95">
        <f t="shared" si="745"/>
        <v>8.8348271446863066E-2</v>
      </c>
      <c r="AY332" s="46">
        <v>44835</v>
      </c>
      <c r="AZ332" s="71">
        <v>7.984</v>
      </c>
      <c r="BA332" s="95">
        <f t="shared" si="746"/>
        <v>4.36601307189542E-2</v>
      </c>
      <c r="BB332" s="48">
        <v>44835</v>
      </c>
      <c r="BC332" s="72">
        <v>8.64</v>
      </c>
      <c r="BD332" s="95">
        <f t="shared" si="762"/>
        <v>8.2164328657314697E-2</v>
      </c>
      <c r="BE332" s="55">
        <v>44835</v>
      </c>
      <c r="BF332" s="58">
        <v>9.2200000000000006</v>
      </c>
      <c r="BG332" s="95">
        <f t="shared" si="763"/>
        <v>6.7129629629629636E-2</v>
      </c>
      <c r="BH332" s="55">
        <v>44835</v>
      </c>
      <c r="BI332" s="58">
        <v>7.383</v>
      </c>
      <c r="BJ332" s="95">
        <f t="shared" si="749"/>
        <v>-0.19924078091106295</v>
      </c>
      <c r="BK332" s="55">
        <v>44835</v>
      </c>
      <c r="BL332" s="58">
        <v>6.2889999999999997</v>
      </c>
      <c r="BM332" s="95">
        <f t="shared" si="750"/>
        <v>-0.1481782473249357</v>
      </c>
      <c r="BN332" s="54">
        <v>44835</v>
      </c>
      <c r="BO332" s="59">
        <v>5.4489999999999998</v>
      </c>
      <c r="BP332" s="95">
        <f t="shared" si="751"/>
        <v>-0.13356654476069327</v>
      </c>
      <c r="BQ332" s="46">
        <v>44835</v>
      </c>
      <c r="BR332" s="71">
        <v>6.3010000000000002</v>
      </c>
      <c r="BS332" s="95">
        <f t="shared" si="764"/>
        <v>0.15635896494769688</v>
      </c>
      <c r="BT332" s="54">
        <v>44835</v>
      </c>
      <c r="BU332" s="59">
        <v>7.367</v>
      </c>
      <c r="BV332" s="95">
        <f t="shared" si="753"/>
        <v>0.16950230561297502</v>
      </c>
      <c r="BW332" s="202">
        <v>44835</v>
      </c>
      <c r="BX332" s="203">
        <v>8.2080000000000002</v>
      </c>
      <c r="BY332" s="95">
        <f t="shared" si="765"/>
        <v>0.154340245916682</v>
      </c>
      <c r="BZ332" s="202">
        <v>44835</v>
      </c>
      <c r="CA332" s="204">
        <v>7.5780000000000003</v>
      </c>
      <c r="CB332" s="95">
        <f t="shared" si="766"/>
        <v>-9.998412950325343E-2</v>
      </c>
      <c r="CC332" s="202">
        <v>44835</v>
      </c>
      <c r="CD332" s="204">
        <v>8.7439999999999998</v>
      </c>
      <c r="CE332" s="95">
        <f t="shared" si="756"/>
        <v>0.15386645552916328</v>
      </c>
      <c r="CF332" s="199">
        <v>44835</v>
      </c>
      <c r="CG332" s="200">
        <v>9.3360000000000003</v>
      </c>
      <c r="CH332" s="95">
        <f t="shared" si="757"/>
        <v>6.7703568161024769E-2</v>
      </c>
      <c r="CI332" s="54">
        <v>44835</v>
      </c>
      <c r="CJ332">
        <v>8.2799999999999994</v>
      </c>
      <c r="CK332" s="95">
        <f t="shared" si="758"/>
        <v>-0.11311053984575845</v>
      </c>
      <c r="CL332" s="199">
        <v>44835</v>
      </c>
      <c r="CM332" s="200">
        <v>6.9029999999999996</v>
      </c>
      <c r="CN332" s="95">
        <f t="shared" si="759"/>
        <v>-0.16630434782608694</v>
      </c>
      <c r="CO332" s="199">
        <v>44835</v>
      </c>
      <c r="CP332">
        <v>5.66</v>
      </c>
      <c r="CQ332" s="95">
        <f t="shared" si="760"/>
        <v>-0.18006663769375628</v>
      </c>
      <c r="CR332" s="232">
        <v>44835</v>
      </c>
      <c r="CS332" s="227">
        <v>5.66</v>
      </c>
      <c r="CT332" s="228">
        <f t="shared" si="732"/>
        <v>0</v>
      </c>
      <c r="CU332" s="53"/>
      <c r="CV332" s="53"/>
      <c r="CX332" s="53"/>
      <c r="CY332" s="53"/>
      <c r="DB332" s="100"/>
      <c r="DC332" s="186"/>
      <c r="DD332" s="100"/>
      <c r="DG332" s="100"/>
      <c r="DH332" s="186"/>
      <c r="DI332" s="100"/>
    </row>
    <row r="333" spans="1:113" ht="16.5" customHeight="1" thickBot="1">
      <c r="A333" s="54">
        <v>44866</v>
      </c>
      <c r="B333" s="68">
        <v>2.6429999999999998</v>
      </c>
      <c r="C333" s="65"/>
      <c r="D333" s="46">
        <v>44866</v>
      </c>
      <c r="E333" s="47">
        <v>3.419</v>
      </c>
      <c r="G333" s="55">
        <v>44866</v>
      </c>
      <c r="H333" s="58">
        <v>3.7770000000000001</v>
      </c>
      <c r="I333" s="71"/>
      <c r="K333" s="55">
        <v>44866</v>
      </c>
      <c r="L333" s="58">
        <v>4.1349999999999998</v>
      </c>
      <c r="N333" s="54">
        <v>44866</v>
      </c>
      <c r="O333" s="59">
        <v>3.883</v>
      </c>
      <c r="P333" s="95">
        <f t="shared" si="733"/>
        <v>-6.0943168077388102E-2</v>
      </c>
      <c r="Q333" s="48">
        <v>44866</v>
      </c>
      <c r="R333" s="72">
        <v>3.8969999999999998</v>
      </c>
      <c r="T333" s="55">
        <v>44866</v>
      </c>
      <c r="U333" s="58">
        <v>4.2389999999999999</v>
      </c>
      <c r="V333" s="95">
        <f t="shared" si="734"/>
        <v>8.7759815242494252E-2</v>
      </c>
      <c r="W333" s="48">
        <v>44866</v>
      </c>
      <c r="X333" s="72">
        <v>4.782</v>
      </c>
      <c r="Y333" s="95">
        <f t="shared" si="735"/>
        <v>0.12809624911535744</v>
      </c>
      <c r="Z333" s="55">
        <v>44866</v>
      </c>
      <c r="AA333" s="58">
        <v>4.8970000000000002</v>
      </c>
      <c r="AB333" s="95">
        <f t="shared" si="736"/>
        <v>2.4048515265579301E-2</v>
      </c>
      <c r="AC333" s="55">
        <v>44866</v>
      </c>
      <c r="AD333" s="58">
        <v>5.0990000000000002</v>
      </c>
      <c r="AE333" s="95">
        <f t="shared" si="737"/>
        <v>4.1249744741678571E-2</v>
      </c>
      <c r="AF333" s="54">
        <v>44866</v>
      </c>
      <c r="AG333" s="59">
        <v>5.9240000000000004</v>
      </c>
      <c r="AH333" s="95">
        <f t="shared" si="738"/>
        <v>0.16179643067268096</v>
      </c>
      <c r="AI333" s="54">
        <v>44866</v>
      </c>
      <c r="AJ333" s="59">
        <v>6.2539999999999996</v>
      </c>
      <c r="AK333" s="95">
        <f t="shared" si="731"/>
        <v>5.5705604321404312E-2</v>
      </c>
      <c r="AL333" s="94">
        <v>44866</v>
      </c>
      <c r="AM333" s="59">
        <v>6.8550000000000004</v>
      </c>
      <c r="AN333" s="95">
        <f t="shared" si="740"/>
        <v>9.6098496961944502E-2</v>
      </c>
      <c r="AO333" s="54">
        <v>44866</v>
      </c>
      <c r="AP333" s="190">
        <v>7.2359999999999998</v>
      </c>
      <c r="AQ333" s="95">
        <f t="shared" si="741"/>
        <v>5.5579868708971455E-2</v>
      </c>
      <c r="AR333" s="54">
        <v>44866</v>
      </c>
      <c r="AS333" s="59">
        <v>7.1029999999999998</v>
      </c>
      <c r="AT333" s="95">
        <f t="shared" si="761"/>
        <v>-7.2676450034941283E-3</v>
      </c>
      <c r="AV333" s="55">
        <v>44866</v>
      </c>
      <c r="AW333" s="58">
        <v>7.7119999999999997</v>
      </c>
      <c r="AX333" s="95">
        <f t="shared" si="745"/>
        <v>8.5738420385752495E-2</v>
      </c>
      <c r="AY333" s="48">
        <v>44866</v>
      </c>
      <c r="AZ333" s="72">
        <v>8.0440000000000005</v>
      </c>
      <c r="BA333" s="95">
        <f t="shared" si="746"/>
        <v>4.3049792531120429E-2</v>
      </c>
      <c r="BB333" s="46">
        <v>44866</v>
      </c>
      <c r="BC333" s="71">
        <v>8.6679999999999993</v>
      </c>
      <c r="BD333" s="95">
        <f t="shared" si="762"/>
        <v>7.7573346593734299E-2</v>
      </c>
      <c r="BE333" s="54">
        <v>44866</v>
      </c>
      <c r="BF333" s="59">
        <v>9.2560000000000002</v>
      </c>
      <c r="BG333" s="95">
        <f t="shared" si="763"/>
        <v>6.7835717581910593E-2</v>
      </c>
      <c r="BH333" s="54">
        <v>44866</v>
      </c>
      <c r="BI333" s="59">
        <v>7.468</v>
      </c>
      <c r="BJ333" s="95">
        <f t="shared" si="749"/>
        <v>-0.19317199654278308</v>
      </c>
      <c r="BK333" s="54">
        <v>44866</v>
      </c>
      <c r="BL333" s="59">
        <v>6.375</v>
      </c>
      <c r="BM333" s="95">
        <f t="shared" si="750"/>
        <v>-0.14635779325120513</v>
      </c>
      <c r="BN333" s="55">
        <v>44866</v>
      </c>
      <c r="BO333" s="58">
        <v>5.5609999999999999</v>
      </c>
      <c r="BP333" s="95">
        <f t="shared" si="751"/>
        <v>-0.12768627450980394</v>
      </c>
      <c r="BQ333" s="48">
        <v>44866</v>
      </c>
      <c r="BR333" s="72">
        <v>6.3940000000000001</v>
      </c>
      <c r="BS333" s="95">
        <f t="shared" si="764"/>
        <v>0.14979320266139187</v>
      </c>
      <c r="BT333" s="55">
        <v>44866</v>
      </c>
      <c r="BU333" s="58">
        <v>7.4450000000000003</v>
      </c>
      <c r="BV333" s="95">
        <f t="shared" si="753"/>
        <v>0.16486274509803925</v>
      </c>
      <c r="BW333" s="199">
        <v>44866</v>
      </c>
      <c r="BX333" s="200">
        <v>8.2829999999999995</v>
      </c>
      <c r="BY333" s="95">
        <f t="shared" si="765"/>
        <v>0.15069232152490544</v>
      </c>
      <c r="BZ333" s="199">
        <v>44866</v>
      </c>
      <c r="CA333" s="201">
        <v>7.6529999999999996</v>
      </c>
      <c r="CB333" s="95">
        <f t="shared" si="766"/>
        <v>-9.8529871754770085E-2</v>
      </c>
      <c r="CC333" s="199">
        <v>44866</v>
      </c>
      <c r="CD333" s="201">
        <v>8.8160000000000007</v>
      </c>
      <c r="CE333" s="95">
        <f t="shared" si="756"/>
        <v>0.15196654906572601</v>
      </c>
      <c r="CF333" s="202">
        <v>44866</v>
      </c>
      <c r="CG333" s="203">
        <v>9.4</v>
      </c>
      <c r="CH333" s="95">
        <f t="shared" si="757"/>
        <v>6.6243194192377453E-2</v>
      </c>
      <c r="CI333" s="54">
        <v>44866</v>
      </c>
      <c r="CJ333">
        <v>8.33</v>
      </c>
      <c r="CK333" s="95">
        <f t="shared" si="758"/>
        <v>-0.11382978723404258</v>
      </c>
      <c r="CL333" s="202">
        <v>44866</v>
      </c>
      <c r="CM333" s="203">
        <v>7.0140000000000002</v>
      </c>
      <c r="CN333" s="95">
        <f t="shared" si="759"/>
        <v>-0.15798319327731089</v>
      </c>
      <c r="CO333" s="199">
        <v>44866</v>
      </c>
      <c r="CP333" s="200">
        <v>6.5049999999999999</v>
      </c>
      <c r="CQ333" s="95">
        <f t="shared" si="760"/>
        <v>-7.2569147419446867E-2</v>
      </c>
      <c r="CR333" s="232">
        <v>44866</v>
      </c>
      <c r="CS333" s="233">
        <v>5.45</v>
      </c>
      <c r="CT333" s="228">
        <f t="shared" si="732"/>
        <v>-0.16218293620292079</v>
      </c>
      <c r="CU333" s="53"/>
      <c r="CV333" s="53"/>
      <c r="CX333" s="53"/>
      <c r="CY333" s="53"/>
      <c r="DB333" s="100"/>
      <c r="DC333" s="186"/>
      <c r="DD333" s="100"/>
      <c r="DG333" s="100"/>
      <c r="DH333" s="186"/>
      <c r="DI333" s="100"/>
    </row>
    <row r="334" spans="1:113" ht="17" thickBot="1">
      <c r="A334" s="55">
        <v>44896</v>
      </c>
      <c r="B334" s="69">
        <v>2.8</v>
      </c>
      <c r="C334" s="65"/>
      <c r="D334" s="48">
        <v>44896</v>
      </c>
      <c r="E334" s="49">
        <v>3.5350000000000001</v>
      </c>
      <c r="G334" s="54">
        <v>44896</v>
      </c>
      <c r="H334" s="59">
        <v>3.9039999999999999</v>
      </c>
      <c r="I334" s="72"/>
      <c r="K334" s="54">
        <v>44896</v>
      </c>
      <c r="L334" s="59">
        <v>4.3010000000000002</v>
      </c>
      <c r="N334" s="55">
        <v>44896</v>
      </c>
      <c r="O334" s="58">
        <v>4.0590000000000002</v>
      </c>
      <c r="P334" s="95">
        <f t="shared" si="733"/>
        <v>-5.6265984654731455E-2</v>
      </c>
      <c r="Q334" s="46">
        <v>44896</v>
      </c>
      <c r="R334" s="71">
        <v>4.085</v>
      </c>
      <c r="T334" s="54">
        <v>44896</v>
      </c>
      <c r="U334" s="59">
        <v>4.4059999999999997</v>
      </c>
      <c r="V334" s="95">
        <f t="shared" si="734"/>
        <v>7.8580171358629061E-2</v>
      </c>
      <c r="W334" s="46">
        <v>44896</v>
      </c>
      <c r="X334" s="71">
        <v>4.931</v>
      </c>
      <c r="Y334" s="95">
        <f t="shared" si="735"/>
        <v>0.11915569677712219</v>
      </c>
      <c r="Z334" s="54">
        <v>44896</v>
      </c>
      <c r="AA334" s="59">
        <v>5.048</v>
      </c>
      <c r="AB334" s="95">
        <f t="shared" si="736"/>
        <v>2.3727438653417154E-2</v>
      </c>
      <c r="AC334" s="54">
        <v>44896</v>
      </c>
      <c r="AD334" s="59">
        <v>5.2370000000000001</v>
      </c>
      <c r="AE334" s="95">
        <f t="shared" si="737"/>
        <v>3.7440570522979409E-2</v>
      </c>
      <c r="AF334" s="55">
        <v>44896</v>
      </c>
      <c r="AG334" s="58">
        <v>6.0759999999999996</v>
      </c>
      <c r="AH334" s="95">
        <f t="shared" si="738"/>
        <v>0.16020622493794148</v>
      </c>
      <c r="AI334" s="55">
        <v>44896</v>
      </c>
      <c r="AJ334" s="58">
        <v>6.4130000000000003</v>
      </c>
      <c r="AK334" s="95">
        <f t="shared" si="731"/>
        <v>5.5464121132324004E-2</v>
      </c>
      <c r="AL334" s="188">
        <v>44896</v>
      </c>
      <c r="AM334" s="58">
        <v>7.0179999999999998</v>
      </c>
      <c r="AN334" s="95">
        <f t="shared" si="740"/>
        <v>9.4339622641509358E-2</v>
      </c>
      <c r="AO334" s="55">
        <v>44896</v>
      </c>
      <c r="AP334" s="191">
        <v>7.4050000000000002</v>
      </c>
      <c r="AQ334" s="95">
        <f t="shared" si="741"/>
        <v>5.5143915645483113E-2</v>
      </c>
      <c r="AR334" s="55">
        <v>44896</v>
      </c>
      <c r="AS334" s="58">
        <v>7.2450000000000001</v>
      </c>
      <c r="AT334" s="95">
        <f t="shared" si="761"/>
        <v>1.2437810945274104E-3</v>
      </c>
      <c r="AV334" s="54">
        <v>44896</v>
      </c>
      <c r="AW334" s="59">
        <v>7.8280000000000003</v>
      </c>
      <c r="AX334" s="95">
        <f t="shared" si="745"/>
        <v>8.0469289164941366E-2</v>
      </c>
      <c r="AY334" s="46">
        <v>44896</v>
      </c>
      <c r="AZ334" s="71">
        <v>8.1669999999999998</v>
      </c>
      <c r="BA334" s="95">
        <f t="shared" si="746"/>
        <v>4.3306080735820068E-2</v>
      </c>
      <c r="BB334" s="48">
        <v>44896</v>
      </c>
      <c r="BC334" s="72">
        <v>8.7349999999999994</v>
      </c>
      <c r="BD334" s="95">
        <f t="shared" si="762"/>
        <v>6.9548181706869064E-2</v>
      </c>
      <c r="BE334" s="55">
        <v>44896</v>
      </c>
      <c r="BF334" s="58">
        <v>9.3130000000000006</v>
      </c>
      <c r="BG334" s="95">
        <f t="shared" si="763"/>
        <v>6.6170578133944044E-2</v>
      </c>
      <c r="BH334" s="55">
        <v>44896</v>
      </c>
      <c r="BI334" s="58">
        <v>7.5839999999999996</v>
      </c>
      <c r="BJ334" s="95">
        <f t="shared" si="749"/>
        <v>-0.18565446150542261</v>
      </c>
      <c r="BK334" s="55">
        <v>44896</v>
      </c>
      <c r="BL334" s="58">
        <v>6.4909999999999997</v>
      </c>
      <c r="BM334" s="95">
        <f t="shared" si="750"/>
        <v>-0.1441191983122363</v>
      </c>
      <c r="BN334" s="54">
        <v>44896</v>
      </c>
      <c r="BO334" s="59">
        <v>5.6849999999999996</v>
      </c>
      <c r="BP334" s="95">
        <f t="shared" si="751"/>
        <v>-0.12417193036512095</v>
      </c>
      <c r="BQ334" s="46">
        <v>44896</v>
      </c>
      <c r="BR334" s="71">
        <v>6.5</v>
      </c>
      <c r="BS334" s="95">
        <f t="shared" si="764"/>
        <v>0.14335971855760782</v>
      </c>
      <c r="BT334" s="54">
        <v>44896</v>
      </c>
      <c r="BU334" s="59">
        <v>7.5430000000000001</v>
      </c>
      <c r="BV334" s="95">
        <f t="shared" si="753"/>
        <v>0.16068402403327689</v>
      </c>
      <c r="BW334" s="202">
        <v>44896</v>
      </c>
      <c r="BX334" s="203">
        <v>8.3740000000000006</v>
      </c>
      <c r="BY334" s="95">
        <f t="shared" si="765"/>
        <v>0.14617414248021116</v>
      </c>
      <c r="BZ334" s="202">
        <v>44896</v>
      </c>
      <c r="CA334" s="204">
        <v>7.7670000000000003</v>
      </c>
      <c r="CB334" s="95">
        <f t="shared" si="766"/>
        <v>-9.3384615384615413E-2</v>
      </c>
      <c r="CC334" s="202">
        <v>44896</v>
      </c>
      <c r="CD334" s="204">
        <v>8.9269999999999996</v>
      </c>
      <c r="CE334" s="95">
        <f t="shared" si="756"/>
        <v>0.14934981331273325</v>
      </c>
      <c r="CF334" s="199">
        <v>44896</v>
      </c>
      <c r="CG334" s="200">
        <v>9.532</v>
      </c>
      <c r="CH334" s="95">
        <f t="shared" si="757"/>
        <v>6.7771927859303291E-2</v>
      </c>
      <c r="CI334" s="54">
        <v>44896</v>
      </c>
      <c r="CJ334">
        <v>8.48</v>
      </c>
      <c r="CK334" s="95">
        <f>(CJ334-CG334)/CG334</f>
        <v>-0.11036508602601758</v>
      </c>
      <c r="CL334" s="199">
        <v>44896</v>
      </c>
      <c r="CM334" s="200">
        <v>7.2350000000000003</v>
      </c>
      <c r="CN334" s="95">
        <f t="shared" si="759"/>
        <v>-0.14681603773584906</v>
      </c>
      <c r="CO334" s="213">
        <v>44896</v>
      </c>
      <c r="CP334" s="214">
        <v>6.2</v>
      </c>
      <c r="CQ334" s="95">
        <f t="shared" si="760"/>
        <v>-0.14305459571527299</v>
      </c>
      <c r="CR334" s="234">
        <v>44896</v>
      </c>
      <c r="CS334" s="235">
        <v>5.53</v>
      </c>
      <c r="CT334" s="228">
        <f t="shared" si="732"/>
        <v>-0.10806451612903224</v>
      </c>
      <c r="CU334" s="53"/>
      <c r="CV334" s="53"/>
      <c r="CX334" s="53"/>
      <c r="CY334" s="53"/>
      <c r="DB334" s="100"/>
      <c r="DC334" s="186"/>
      <c r="DD334" s="100"/>
      <c r="DG334" s="100"/>
      <c r="DH334" s="186"/>
      <c r="DI334" s="100"/>
    </row>
    <row r="335" spans="1:113" ht="16.5" customHeight="1" thickBot="1">
      <c r="A335" s="54">
        <v>44927</v>
      </c>
      <c r="B335" s="68">
        <v>2.9039999999999999</v>
      </c>
      <c r="C335" s="65"/>
      <c r="D335" s="46">
        <v>44927</v>
      </c>
      <c r="E335" s="47">
        <v>3.621</v>
      </c>
      <c r="G335" s="55">
        <v>44927</v>
      </c>
      <c r="H335" s="58">
        <v>3.9830000000000001</v>
      </c>
      <c r="I335" s="71"/>
      <c r="K335" s="55">
        <v>44927</v>
      </c>
      <c r="L335" s="58">
        <v>4.3899999999999997</v>
      </c>
      <c r="N335" s="54">
        <v>44927</v>
      </c>
      <c r="O335" s="59">
        <v>4.157</v>
      </c>
      <c r="P335" s="95">
        <f t="shared" si="733"/>
        <v>-5.3075170842824523E-2</v>
      </c>
      <c r="Q335" s="48">
        <v>44927</v>
      </c>
      <c r="R335" s="72">
        <v>4.18</v>
      </c>
      <c r="T335" s="55">
        <v>44927</v>
      </c>
      <c r="U335" s="58">
        <v>4.5019999999999998</v>
      </c>
      <c r="V335" s="95">
        <f t="shared" si="734"/>
        <v>7.7033492822966523E-2</v>
      </c>
      <c r="W335" s="48">
        <v>44927</v>
      </c>
      <c r="X335" s="72">
        <v>5.03</v>
      </c>
      <c r="Y335" s="95">
        <f t="shared" si="735"/>
        <v>0.11728120835184373</v>
      </c>
      <c r="Z335" s="55">
        <v>44927</v>
      </c>
      <c r="AA335" s="58">
        <v>5.1459999999999999</v>
      </c>
      <c r="AB335" s="95">
        <f t="shared" si="736"/>
        <v>2.3061630218687804E-2</v>
      </c>
      <c r="AC335" s="55">
        <v>44927</v>
      </c>
      <c r="AD335" s="58">
        <v>5.3289999999999997</v>
      </c>
      <c r="AE335" s="95">
        <f t="shared" si="737"/>
        <v>3.5561601243684383E-2</v>
      </c>
      <c r="AF335" s="54">
        <v>44927</v>
      </c>
      <c r="AG335" s="59">
        <v>6.1719999999999997</v>
      </c>
      <c r="AH335" s="95">
        <f t="shared" si="738"/>
        <v>0.15819103021204728</v>
      </c>
      <c r="AI335" s="54">
        <v>44927</v>
      </c>
      <c r="AJ335" s="59">
        <v>6.5119999999999996</v>
      </c>
      <c r="AK335" s="95">
        <f t="shared" si="731"/>
        <v>5.5087491898898229E-2</v>
      </c>
      <c r="AL335" s="94">
        <v>44927</v>
      </c>
      <c r="AM335" s="59">
        <v>7.117</v>
      </c>
      <c r="AN335" s="95">
        <f t="shared" si="740"/>
        <v>9.2905405405405483E-2</v>
      </c>
      <c r="AO335" s="54">
        <v>44927</v>
      </c>
      <c r="AP335" s="190">
        <v>7.5039999999999996</v>
      </c>
      <c r="AQ335" s="95">
        <f t="shared" si="741"/>
        <v>5.4376844175916761E-2</v>
      </c>
      <c r="AR335" s="54">
        <v>44927</v>
      </c>
      <c r="AS335" s="59">
        <v>7.35</v>
      </c>
      <c r="AT335" s="95">
        <f t="shared" si="761"/>
        <v>-7.4274139095206757E-3</v>
      </c>
      <c r="AV335" s="55">
        <v>44927</v>
      </c>
      <c r="AW335" s="58">
        <v>7.9210000000000003</v>
      </c>
      <c r="AX335" s="95">
        <f t="shared" si="745"/>
        <v>7.7687074829932062E-2</v>
      </c>
      <c r="AY335" s="48">
        <v>44927</v>
      </c>
      <c r="AZ335" s="72">
        <v>8.2639999999999993</v>
      </c>
      <c r="BA335" s="95">
        <f t="shared" si="746"/>
        <v>4.3302613306400589E-2</v>
      </c>
      <c r="BB335" s="46">
        <v>44927</v>
      </c>
      <c r="BC335" s="71">
        <v>8.81</v>
      </c>
      <c r="BD335" s="95">
        <f t="shared" si="762"/>
        <v>6.6069699903194723E-2</v>
      </c>
      <c r="BE335" s="54">
        <v>44927</v>
      </c>
      <c r="BF335" s="59">
        <v>9.3800000000000008</v>
      </c>
      <c r="BG335" s="95">
        <f t="shared" si="763"/>
        <v>6.4699205448354169E-2</v>
      </c>
      <c r="BH335" s="54">
        <v>44927</v>
      </c>
      <c r="BI335" s="59">
        <v>7.6829999999999998</v>
      </c>
      <c r="BJ335" s="95">
        <f t="shared" si="749"/>
        <v>-0.18091684434968025</v>
      </c>
      <c r="BK335" s="54">
        <v>44927</v>
      </c>
      <c r="BL335" s="59">
        <v>6.5910000000000002</v>
      </c>
      <c r="BM335" s="95">
        <f t="shared" si="750"/>
        <v>-0.14213197969543143</v>
      </c>
      <c r="BN335" s="55">
        <v>44927</v>
      </c>
      <c r="BO335" s="58">
        <v>5.7939999999999996</v>
      </c>
      <c r="BP335" s="95">
        <f t="shared" si="751"/>
        <v>-0.12092247003489616</v>
      </c>
      <c r="BQ335" s="48">
        <v>44927</v>
      </c>
      <c r="BR335" s="72">
        <v>6.585</v>
      </c>
      <c r="BS335" s="95">
        <f t="shared" si="764"/>
        <v>0.1365205384880912</v>
      </c>
      <c r="BT335" s="55">
        <v>44927</v>
      </c>
      <c r="BU335" s="58">
        <v>7.6269999999999998</v>
      </c>
      <c r="BV335" s="95">
        <f t="shared" si="753"/>
        <v>0.15809437111212257</v>
      </c>
      <c r="BW335" s="199">
        <v>44927</v>
      </c>
      <c r="BX335" s="200">
        <v>8.4410000000000007</v>
      </c>
      <c r="BY335" s="95">
        <f t="shared" si="765"/>
        <v>0.14049016223679686</v>
      </c>
      <c r="BZ335" s="199">
        <v>44927</v>
      </c>
      <c r="CA335" s="201">
        <v>7.8280000000000003</v>
      </c>
      <c r="CB335" s="95">
        <f t="shared" si="766"/>
        <v>-9.3090356871678118E-2</v>
      </c>
      <c r="CC335" s="199">
        <v>44927</v>
      </c>
      <c r="CD335" s="201">
        <v>8.984</v>
      </c>
      <c r="CE335" s="95">
        <f t="shared" si="756"/>
        <v>0.14767501277465503</v>
      </c>
      <c r="CF335" s="202">
        <v>44927</v>
      </c>
      <c r="CG335" s="203">
        <v>9.5920000000000005</v>
      </c>
      <c r="CH335" s="95">
        <f t="shared" si="757"/>
        <v>6.7675868210151438E-2</v>
      </c>
      <c r="CI335" s="205">
        <v>44927</v>
      </c>
      <c r="CJ335" s="206">
        <v>8.5730000000000004</v>
      </c>
      <c r="CK335" s="95">
        <f t="shared" ref="CK335:CK398" si="767">(CJ335-CG335)/CG335</f>
        <v>-0.10623436196830693</v>
      </c>
      <c r="CL335" s="202">
        <v>44927</v>
      </c>
      <c r="CM335" s="203">
        <v>7.3979999999999997</v>
      </c>
      <c r="CN335" s="95">
        <f t="shared" si="759"/>
        <v>-0.13705820599556756</v>
      </c>
      <c r="CO335" s="215">
        <v>44927</v>
      </c>
      <c r="CP335" s="216">
        <v>6.6070000000000002</v>
      </c>
      <c r="CQ335" s="95">
        <f t="shared" si="760"/>
        <v>-0.10692078940254116</v>
      </c>
      <c r="CR335" s="226">
        <v>44927</v>
      </c>
      <c r="CS335" s="227">
        <v>3.27</v>
      </c>
      <c r="CT335" s="228">
        <f>(CS335-CP335)/CP335</f>
        <v>-0.50507037990010595</v>
      </c>
      <c r="CU335" s="110">
        <v>44927</v>
      </c>
      <c r="CV335">
        <v>3.27</v>
      </c>
      <c r="CW335" s="95">
        <f t="shared" ref="CW335:CW398" si="768">(CV335-CS323)/CS323</f>
        <v>-0.25342465753424653</v>
      </c>
      <c r="CX335" s="110">
        <v>44927</v>
      </c>
      <c r="CY335">
        <v>3.27</v>
      </c>
      <c r="CZ335" s="95">
        <f>(CY335-CV335)/CV335</f>
        <v>0</v>
      </c>
      <c r="DB335" s="100"/>
      <c r="DC335" s="186"/>
      <c r="DD335" s="100"/>
      <c r="DG335" s="100"/>
      <c r="DH335" s="186"/>
      <c r="DI335" s="100"/>
    </row>
    <row r="336" spans="1:113" ht="17" thickBot="1">
      <c r="A336" s="55">
        <v>44958</v>
      </c>
      <c r="B336" s="69">
        <v>2.8580000000000001</v>
      </c>
      <c r="C336" s="65"/>
      <c r="D336" s="48">
        <v>44958</v>
      </c>
      <c r="E336" s="49">
        <v>3.5390000000000001</v>
      </c>
      <c r="G336" s="54">
        <v>44958</v>
      </c>
      <c r="H336" s="59">
        <v>3.8769999999999998</v>
      </c>
      <c r="I336" s="72"/>
      <c r="K336" s="54">
        <v>44958</v>
      </c>
      <c r="L336" s="59">
        <v>4.2750000000000004</v>
      </c>
      <c r="N336" s="55">
        <v>44958</v>
      </c>
      <c r="O336" s="58">
        <v>4.0579999999999998</v>
      </c>
      <c r="P336" s="95">
        <f t="shared" si="733"/>
        <v>-5.0760233918128776E-2</v>
      </c>
      <c r="Q336" s="46">
        <v>44958</v>
      </c>
      <c r="R336" s="71">
        <v>4.0609999999999999</v>
      </c>
      <c r="T336" s="54">
        <v>44958</v>
      </c>
      <c r="U336" s="59">
        <v>4.3540000000000001</v>
      </c>
      <c r="V336" s="95">
        <f t="shared" si="734"/>
        <v>7.2149716818517645E-2</v>
      </c>
      <c r="W336" s="46">
        <v>44958</v>
      </c>
      <c r="X336" s="71">
        <v>4.8369999999999997</v>
      </c>
      <c r="Y336" s="95">
        <f t="shared" si="735"/>
        <v>0.11093247588424429</v>
      </c>
      <c r="Z336" s="54">
        <v>44958</v>
      </c>
      <c r="AA336" s="59">
        <v>4.968</v>
      </c>
      <c r="AB336" s="95">
        <f t="shared" si="736"/>
        <v>2.7082902625594426E-2</v>
      </c>
      <c r="AC336" s="54">
        <v>44958</v>
      </c>
      <c r="AD336" s="59">
        <v>5.1509999999999998</v>
      </c>
      <c r="AE336" s="95">
        <f t="shared" si="737"/>
        <v>3.6835748792270501E-2</v>
      </c>
      <c r="AF336" s="55">
        <v>44958</v>
      </c>
      <c r="AG336" s="58">
        <v>5.9880000000000004</v>
      </c>
      <c r="AH336" s="95">
        <f t="shared" si="738"/>
        <v>0.16249271986022146</v>
      </c>
      <c r="AI336" s="55">
        <v>44958</v>
      </c>
      <c r="AJ336" s="58">
        <v>6.3250000000000002</v>
      </c>
      <c r="AK336" s="95">
        <f t="shared" si="731"/>
        <v>5.6279225116900422E-2</v>
      </c>
      <c r="AL336" s="188">
        <v>44958</v>
      </c>
      <c r="AM336" s="58">
        <v>6.9249999999999998</v>
      </c>
      <c r="AN336" s="95">
        <f t="shared" si="740"/>
        <v>9.4861660079051321E-2</v>
      </c>
      <c r="AO336" s="55">
        <v>44958</v>
      </c>
      <c r="AP336" s="191">
        <v>7.24</v>
      </c>
      <c r="AQ336" s="95">
        <f t="shared" si="741"/>
        <v>4.5487364620938685E-2</v>
      </c>
      <c r="AR336" s="55">
        <v>44958</v>
      </c>
      <c r="AS336" s="58">
        <v>7.0739999999999998</v>
      </c>
      <c r="AT336" s="95">
        <f t="shared" si="761"/>
        <v>-5.7302771855010627E-2</v>
      </c>
      <c r="AV336" s="54">
        <v>44958</v>
      </c>
      <c r="AW336" s="59">
        <v>7.5940000000000003</v>
      </c>
      <c r="AX336" s="95">
        <f t="shared" si="745"/>
        <v>7.3508623126943798E-2</v>
      </c>
      <c r="AY336" s="46">
        <v>44958</v>
      </c>
      <c r="AZ336" s="71">
        <v>7.9290000000000003</v>
      </c>
      <c r="BA336" s="95">
        <f t="shared" si="746"/>
        <v>4.4113774032130626E-2</v>
      </c>
      <c r="BB336" s="48">
        <v>44958</v>
      </c>
      <c r="BC336" s="72">
        <v>8.4670000000000005</v>
      </c>
      <c r="BD336" s="95">
        <f t="shared" si="762"/>
        <v>6.7852188170008862E-2</v>
      </c>
      <c r="BE336" s="55">
        <v>44958</v>
      </c>
      <c r="BF336" s="58">
        <v>8.9990000000000006</v>
      </c>
      <c r="BG336" s="95">
        <f t="shared" si="763"/>
        <v>6.2832171961733796E-2</v>
      </c>
      <c r="BH336" s="55">
        <v>44958</v>
      </c>
      <c r="BI336" s="58">
        <v>7.4459999999999997</v>
      </c>
      <c r="BJ336" s="95">
        <f t="shared" si="749"/>
        <v>-0.17257473052561403</v>
      </c>
      <c r="BK336" s="55">
        <v>44958</v>
      </c>
      <c r="BL336" s="58">
        <v>6.3979999999999997</v>
      </c>
      <c r="BM336" s="95">
        <f t="shared" si="750"/>
        <v>-0.14074670964276123</v>
      </c>
      <c r="BN336" s="54">
        <v>44958</v>
      </c>
      <c r="BO336" s="59">
        <v>5.5979999999999999</v>
      </c>
      <c r="BP336" s="95">
        <f t="shared" si="751"/>
        <v>-0.12503907471084713</v>
      </c>
      <c r="BQ336" s="46">
        <v>44958</v>
      </c>
      <c r="BR336" s="71">
        <v>6.3460000000000001</v>
      </c>
      <c r="BS336" s="95">
        <f t="shared" si="764"/>
        <v>0.13361914969632016</v>
      </c>
      <c r="BT336" s="54">
        <v>44958</v>
      </c>
      <c r="BU336" s="59">
        <v>7.2889999999999997</v>
      </c>
      <c r="BV336" s="95">
        <f t="shared" si="753"/>
        <v>0.14738980931541101</v>
      </c>
      <c r="BW336" s="202">
        <v>44958</v>
      </c>
      <c r="BX336" s="203">
        <v>7.9729999999999999</v>
      </c>
      <c r="BY336" s="95">
        <f t="shared" si="765"/>
        <v>0.1221864951768489</v>
      </c>
      <c r="BZ336" s="202">
        <v>44958</v>
      </c>
      <c r="CA336" s="204">
        <v>7.4169999999999998</v>
      </c>
      <c r="CB336" s="95">
        <f t="shared" si="766"/>
        <v>-8.7614245193822882E-2</v>
      </c>
      <c r="CC336" s="202">
        <v>44958</v>
      </c>
      <c r="CD336" s="204">
        <v>8.5069999999999997</v>
      </c>
      <c r="CE336" s="95">
        <f t="shared" si="756"/>
        <v>0.14695968720506941</v>
      </c>
      <c r="CF336" s="199">
        <v>44958</v>
      </c>
      <c r="CG336" s="200">
        <v>9.1539999999999999</v>
      </c>
      <c r="CH336" s="95">
        <f t="shared" si="757"/>
        <v>7.6055013518279091E-2</v>
      </c>
      <c r="CI336" s="207">
        <v>44958</v>
      </c>
      <c r="CJ336" s="208">
        <v>8.2769999999999992</v>
      </c>
      <c r="CK336" s="95">
        <f t="shared" si="767"/>
        <v>-9.58051125191174E-2</v>
      </c>
      <c r="CL336" s="199">
        <v>44958</v>
      </c>
      <c r="CM336" s="200">
        <v>7.069</v>
      </c>
      <c r="CN336" s="95">
        <f t="shared" si="759"/>
        <v>-0.14594659900930282</v>
      </c>
      <c r="CO336" s="213">
        <v>44958</v>
      </c>
      <c r="CP336" s="217">
        <v>6.3529999999999998</v>
      </c>
      <c r="CQ336" s="95">
        <f t="shared" si="760"/>
        <v>-0.10128731079360591</v>
      </c>
      <c r="CR336" s="229">
        <v>44958</v>
      </c>
      <c r="CS336" s="235">
        <v>2.38</v>
      </c>
      <c r="CT336" s="228">
        <f t="shared" ref="CT336" si="769">(CS336-CP336)/CP336</f>
        <v>-0.62537383913111921</v>
      </c>
      <c r="CU336" s="94">
        <v>44958</v>
      </c>
      <c r="CV336" s="214">
        <v>2.38</v>
      </c>
      <c r="CW336" s="95">
        <f t="shared" si="768"/>
        <v>-0.49253731343283591</v>
      </c>
      <c r="CX336" s="94">
        <v>44958</v>
      </c>
      <c r="CY336" s="214">
        <v>2.38</v>
      </c>
      <c r="CZ336" s="95">
        <f t="shared" ref="CZ336:CZ354" si="770">(CY336-CV336)/CV336</f>
        <v>0</v>
      </c>
      <c r="DB336" s="100"/>
      <c r="DC336" s="186"/>
      <c r="DD336" s="100"/>
      <c r="DG336" s="100"/>
      <c r="DH336" s="186"/>
      <c r="DI336" s="100"/>
    </row>
    <row r="337" spans="1:113" ht="16.5" customHeight="1" thickBot="1">
      <c r="A337" s="54">
        <v>44986</v>
      </c>
      <c r="B337" s="68">
        <v>2.7029999999999998</v>
      </c>
      <c r="C337" s="65"/>
      <c r="D337" s="46">
        <v>44986</v>
      </c>
      <c r="E337" s="47">
        <v>3.2839999999999998</v>
      </c>
      <c r="G337" s="55">
        <v>44986</v>
      </c>
      <c r="H337" s="58">
        <v>3.552</v>
      </c>
      <c r="I337" s="71"/>
      <c r="K337" s="55">
        <v>44986</v>
      </c>
      <c r="L337" s="58">
        <v>3.956</v>
      </c>
      <c r="N337" s="54">
        <v>44986</v>
      </c>
      <c r="O337" s="59">
        <v>3.7610000000000001</v>
      </c>
      <c r="P337" s="95">
        <f t="shared" si="733"/>
        <v>-4.9292214357937271E-2</v>
      </c>
      <c r="Q337" s="48">
        <v>44986</v>
      </c>
      <c r="R337" s="72">
        <v>3.7730000000000001</v>
      </c>
      <c r="T337" s="55">
        <v>44986</v>
      </c>
      <c r="U337" s="58">
        <v>3.9860000000000002</v>
      </c>
      <c r="V337" s="95">
        <f t="shared" si="734"/>
        <v>5.6453750331301372E-2</v>
      </c>
      <c r="W337" s="48">
        <v>44986</v>
      </c>
      <c r="X337" s="72">
        <v>4.4080000000000004</v>
      </c>
      <c r="Y337" s="95">
        <f t="shared" si="735"/>
        <v>0.10587054691419973</v>
      </c>
      <c r="Z337" s="55">
        <v>44986</v>
      </c>
      <c r="AA337" s="58">
        <v>4.4960000000000004</v>
      </c>
      <c r="AB337" s="95">
        <f t="shared" si="736"/>
        <v>1.996370235934666E-2</v>
      </c>
      <c r="AC337" s="55">
        <v>44986</v>
      </c>
      <c r="AD337" s="58">
        <v>4.6689999999999996</v>
      </c>
      <c r="AE337" s="95">
        <f t="shared" si="737"/>
        <v>3.8478647686832547E-2</v>
      </c>
      <c r="AF337" s="54">
        <v>44986</v>
      </c>
      <c r="AG337" s="59">
        <v>5.3739999999999997</v>
      </c>
      <c r="AH337" s="95">
        <f t="shared" si="738"/>
        <v>0.15099593060612554</v>
      </c>
      <c r="AI337" s="54">
        <v>44986</v>
      </c>
      <c r="AJ337" s="59">
        <v>5.6870000000000003</v>
      </c>
      <c r="AK337" s="95">
        <f t="shared" si="731"/>
        <v>5.8243394119836367E-2</v>
      </c>
      <c r="AL337" s="94">
        <v>44986</v>
      </c>
      <c r="AM337" s="59">
        <v>6.1959999999999997</v>
      </c>
      <c r="AN337" s="95">
        <f t="shared" si="740"/>
        <v>8.9502373835062321E-2</v>
      </c>
      <c r="AO337" s="54">
        <v>44986</v>
      </c>
      <c r="AP337" s="190">
        <v>6.1879999999999997</v>
      </c>
      <c r="AQ337" s="95">
        <f t="shared" si="741"/>
        <v>-1.2911555842479031E-3</v>
      </c>
      <c r="AR337" s="54">
        <v>44986</v>
      </c>
      <c r="AS337" s="59">
        <v>5.9859999999999998</v>
      </c>
      <c r="AT337" s="95">
        <f t="shared" si="761"/>
        <v>-0.17320441988950283</v>
      </c>
      <c r="AV337" s="55">
        <v>44986</v>
      </c>
      <c r="AW337" s="58">
        <v>6.4630000000000001</v>
      </c>
      <c r="AX337" s="95">
        <f t="shared" si="745"/>
        <v>7.9685933845639878E-2</v>
      </c>
      <c r="AY337" s="48">
        <v>44986</v>
      </c>
      <c r="AZ337" s="72">
        <v>6.6859999999999999</v>
      </c>
      <c r="BA337" s="95">
        <f t="shared" si="746"/>
        <v>3.4504100263035721E-2</v>
      </c>
      <c r="BB337" s="46">
        <v>44986</v>
      </c>
      <c r="BC337" s="71">
        <v>7.1050000000000004</v>
      </c>
      <c r="BD337" s="95">
        <f t="shared" si="762"/>
        <v>6.2668262040083828E-2</v>
      </c>
      <c r="BE337" s="54">
        <v>44986</v>
      </c>
      <c r="BF337" s="59">
        <v>7.84</v>
      </c>
      <c r="BG337" s="95">
        <f t="shared" si="763"/>
        <v>0.10344827586206888</v>
      </c>
      <c r="BH337" s="54">
        <v>44986</v>
      </c>
      <c r="BI337" s="59">
        <v>6.76</v>
      </c>
      <c r="BJ337" s="95">
        <f t="shared" si="749"/>
        <v>-0.13775510204081634</v>
      </c>
      <c r="BK337" s="54">
        <v>44986</v>
      </c>
      <c r="BL337" s="59">
        <v>5.8209999999999997</v>
      </c>
      <c r="BM337" s="95">
        <f t="shared" si="750"/>
        <v>-0.138905325443787</v>
      </c>
      <c r="BN337" s="55">
        <v>44986</v>
      </c>
      <c r="BO337" s="58">
        <v>4.9989999999999997</v>
      </c>
      <c r="BP337" s="95">
        <f t="shared" si="751"/>
        <v>-0.14121285002576878</v>
      </c>
      <c r="BQ337" s="48">
        <v>44986</v>
      </c>
      <c r="BR337" s="72">
        <v>5.5709999999999997</v>
      </c>
      <c r="BS337" s="95">
        <f t="shared" si="764"/>
        <v>0.11442288457691541</v>
      </c>
      <c r="BT337" s="55">
        <v>44986</v>
      </c>
      <c r="BU337" s="58">
        <v>6.2640000000000002</v>
      </c>
      <c r="BV337" s="95">
        <f t="shared" si="753"/>
        <v>0.1190517093282942</v>
      </c>
      <c r="BW337" s="199">
        <v>44986</v>
      </c>
      <c r="BX337" s="200">
        <v>6.6360000000000001</v>
      </c>
      <c r="BY337" s="95">
        <f t="shared" si="765"/>
        <v>7.4414882976595306E-2</v>
      </c>
      <c r="BZ337" s="199">
        <v>44986</v>
      </c>
      <c r="CA337" s="201">
        <v>6.2140000000000004</v>
      </c>
      <c r="CB337" s="95">
        <f t="shared" si="766"/>
        <v>-7.5749416621791368E-2</v>
      </c>
      <c r="CC337" s="199">
        <v>44986</v>
      </c>
      <c r="CD337" s="201">
        <v>7.04</v>
      </c>
      <c r="CE337" s="95">
        <f t="shared" si="756"/>
        <v>0.13292565175410356</v>
      </c>
      <c r="CF337" s="202">
        <v>44986</v>
      </c>
      <c r="CG337" s="203">
        <v>7.7069999999999999</v>
      </c>
      <c r="CH337" s="95">
        <f t="shared" si="757"/>
        <v>9.4744318181818152E-2</v>
      </c>
      <c r="CI337" s="205">
        <v>44986</v>
      </c>
      <c r="CJ337" s="206">
        <v>7.1619999999999999</v>
      </c>
      <c r="CK337" s="95">
        <f t="shared" si="767"/>
        <v>-7.0714934475152452E-2</v>
      </c>
      <c r="CL337" s="202">
        <v>44986</v>
      </c>
      <c r="CM337" s="203">
        <v>6.1470000000000002</v>
      </c>
      <c r="CN337" s="95">
        <f t="shared" si="759"/>
        <v>-0.14172018989109184</v>
      </c>
      <c r="CO337" s="215">
        <v>44986</v>
      </c>
      <c r="CP337" s="216">
        <v>5.59</v>
      </c>
      <c r="CQ337" s="95">
        <f t="shared" si="760"/>
        <v>-9.0613307304376181E-2</v>
      </c>
      <c r="CR337" s="234">
        <v>44986</v>
      </c>
      <c r="CS337" s="235">
        <v>2.31</v>
      </c>
      <c r="CT337" s="228">
        <f>(CS337-CP337)/CP337</f>
        <v>-0.58676207513416812</v>
      </c>
      <c r="CU337" s="213">
        <v>44986</v>
      </c>
      <c r="CV337" s="214">
        <v>2.31</v>
      </c>
      <c r="CW337" s="95">
        <f t="shared" si="768"/>
        <v>-0.52857142857142858</v>
      </c>
      <c r="CX337" s="213">
        <v>44986</v>
      </c>
      <c r="CY337" s="214">
        <v>2.31</v>
      </c>
      <c r="CZ337" s="95">
        <f t="shared" si="770"/>
        <v>0</v>
      </c>
      <c r="DB337" s="100"/>
      <c r="DC337" s="186"/>
      <c r="DD337" s="100"/>
      <c r="DG337" s="100"/>
      <c r="DH337" s="186"/>
      <c r="DI337" s="100"/>
    </row>
    <row r="338" spans="1:113" ht="17" thickBot="1">
      <c r="A338" s="55">
        <v>45017</v>
      </c>
      <c r="B338" s="69">
        <v>2.4049999999999998</v>
      </c>
      <c r="C338" s="65"/>
      <c r="D338" s="48">
        <v>45017</v>
      </c>
      <c r="E338" s="49">
        <v>2.85</v>
      </c>
      <c r="G338" s="54">
        <v>45017</v>
      </c>
      <c r="H338" s="59">
        <v>2.9860000000000002</v>
      </c>
      <c r="I338" s="72"/>
      <c r="K338" s="54">
        <v>45017</v>
      </c>
      <c r="L338" s="59">
        <v>3.218</v>
      </c>
      <c r="N338" s="55">
        <v>45017</v>
      </c>
      <c r="O338" s="58">
        <v>3.1469999999999998</v>
      </c>
      <c r="P338" s="95">
        <f t="shared" si="733"/>
        <v>-2.2063393412057233E-2</v>
      </c>
      <c r="Q338" s="46">
        <v>45017</v>
      </c>
      <c r="R338" s="71">
        <v>3.1829999999999998</v>
      </c>
      <c r="T338" s="54">
        <v>45017</v>
      </c>
      <c r="U338" s="59">
        <v>3.2650000000000001</v>
      </c>
      <c r="V338" s="95">
        <f t="shared" si="734"/>
        <v>2.5761859880615866E-2</v>
      </c>
      <c r="W338" s="46">
        <v>45017</v>
      </c>
      <c r="X338" s="71">
        <v>3.4580000000000002</v>
      </c>
      <c r="Y338" s="95">
        <f t="shared" si="735"/>
        <v>5.9111791730474747E-2</v>
      </c>
      <c r="Z338" s="54">
        <v>45017</v>
      </c>
      <c r="AA338" s="59">
        <v>3.5990000000000002</v>
      </c>
      <c r="AB338" s="95">
        <f t="shared" si="736"/>
        <v>4.077501445922499E-2</v>
      </c>
      <c r="AC338" s="54">
        <v>45017</v>
      </c>
      <c r="AD338" s="59">
        <v>3.6880000000000002</v>
      </c>
      <c r="AE338" s="95">
        <f t="shared" si="737"/>
        <v>2.4729091414281736E-2</v>
      </c>
      <c r="AF338" s="55">
        <v>45017</v>
      </c>
      <c r="AG338" s="58">
        <v>4.1219999999999999</v>
      </c>
      <c r="AH338" s="95">
        <f t="shared" si="738"/>
        <v>0.11767895878524938</v>
      </c>
      <c r="AI338" s="55">
        <v>45017</v>
      </c>
      <c r="AJ338" s="58">
        <v>4.34</v>
      </c>
      <c r="AK338" s="95">
        <f t="shared" si="731"/>
        <v>5.2886948083454628E-2</v>
      </c>
      <c r="AL338" s="188">
        <v>45017</v>
      </c>
      <c r="AM338" s="58">
        <v>4.6710000000000003</v>
      </c>
      <c r="AN338" s="95">
        <f t="shared" si="740"/>
        <v>7.6267281105990875E-2</v>
      </c>
      <c r="AO338" s="55">
        <v>45017</v>
      </c>
      <c r="AP338" s="191">
        <v>4.4180000000000001</v>
      </c>
      <c r="AQ338" s="95">
        <f t="shared" si="741"/>
        <v>-5.4163990580175569E-2</v>
      </c>
      <c r="AR338" s="55">
        <v>45017</v>
      </c>
      <c r="AS338" s="58">
        <v>4.367</v>
      </c>
      <c r="AT338" s="95">
        <f t="shared" si="761"/>
        <v>-0.29427925016160306</v>
      </c>
      <c r="AV338" s="54">
        <v>45017</v>
      </c>
      <c r="AW338" s="59">
        <v>4.7160000000000002</v>
      </c>
      <c r="AX338" s="95">
        <f t="shared" si="745"/>
        <v>7.9917563544767617E-2</v>
      </c>
      <c r="AY338" s="46">
        <v>45017</v>
      </c>
      <c r="AZ338" s="71">
        <v>4.8079999999999998</v>
      </c>
      <c r="BA338" s="95">
        <f t="shared" si="746"/>
        <v>1.9508057675996528E-2</v>
      </c>
      <c r="BB338" s="48">
        <v>45017</v>
      </c>
      <c r="BC338" s="72">
        <v>5.1760000000000002</v>
      </c>
      <c r="BD338" s="95">
        <f t="shared" si="762"/>
        <v>7.6539101497504231E-2</v>
      </c>
      <c r="BE338" s="55">
        <v>45017</v>
      </c>
      <c r="BF338" s="58">
        <v>5.8070000000000004</v>
      </c>
      <c r="BG338" s="95">
        <f t="shared" si="763"/>
        <v>0.12190880989180838</v>
      </c>
      <c r="BH338" s="55">
        <v>45017</v>
      </c>
      <c r="BI338" s="58">
        <v>5.444</v>
      </c>
      <c r="BJ338" s="95">
        <f t="shared" si="749"/>
        <v>-6.2510762872395459E-2</v>
      </c>
      <c r="BK338" s="55">
        <v>45017</v>
      </c>
      <c r="BL338" s="58">
        <v>4.8109999999999999</v>
      </c>
      <c r="BM338" s="95">
        <f t="shared" si="750"/>
        <v>-0.1162747979426892</v>
      </c>
      <c r="BN338" s="54">
        <v>45017</v>
      </c>
      <c r="BO338" s="59">
        <v>4.2050000000000001</v>
      </c>
      <c r="BP338" s="95">
        <f t="shared" si="751"/>
        <v>-0.12596133859904382</v>
      </c>
      <c r="BQ338" s="46">
        <v>45017</v>
      </c>
      <c r="BR338" s="71">
        <v>4.5830000000000002</v>
      </c>
      <c r="BS338" s="95">
        <f t="shared" si="764"/>
        <v>8.9892984542211674E-2</v>
      </c>
      <c r="BT338" s="54">
        <v>45017</v>
      </c>
      <c r="BU338" s="59">
        <v>4.9509999999999996</v>
      </c>
      <c r="BV338" s="95">
        <f t="shared" si="753"/>
        <v>7.6491373934732793E-2</v>
      </c>
      <c r="BW338" s="202">
        <v>45017</v>
      </c>
      <c r="BX338" s="203">
        <v>4.9429999999999996</v>
      </c>
      <c r="BY338" s="95">
        <f t="shared" si="765"/>
        <v>-1.9024970273483965E-3</v>
      </c>
      <c r="BZ338" s="202">
        <v>45017</v>
      </c>
      <c r="CA338" s="204">
        <v>4.8230000000000004</v>
      </c>
      <c r="CB338" s="95">
        <f t="shared" si="766"/>
        <v>-2.618372245254183E-2</v>
      </c>
      <c r="CC338" s="202">
        <v>45017</v>
      </c>
      <c r="CD338" s="204">
        <v>5.2290000000000001</v>
      </c>
      <c r="CE338" s="95">
        <f t="shared" si="756"/>
        <v>8.4179970972423732E-2</v>
      </c>
      <c r="CF338" s="199">
        <v>45017</v>
      </c>
      <c r="CG338" s="200">
        <v>5.9459999999999997</v>
      </c>
      <c r="CH338" s="95">
        <f t="shared" si="757"/>
        <v>0.13711990820424549</v>
      </c>
      <c r="CI338" s="207">
        <v>45017</v>
      </c>
      <c r="CJ338" s="208">
        <v>5.5940000000000003</v>
      </c>
      <c r="CK338" s="95">
        <f t="shared" si="767"/>
        <v>-5.9199461823074243E-2</v>
      </c>
      <c r="CL338" s="199">
        <v>45017</v>
      </c>
      <c r="CM338" s="200">
        <v>4.9749999999999996</v>
      </c>
      <c r="CN338" s="95">
        <f t="shared" si="759"/>
        <v>-0.11065427243475164</v>
      </c>
      <c r="CO338" s="213">
        <v>45017</v>
      </c>
      <c r="CP338" s="217">
        <v>4.7990000000000004</v>
      </c>
      <c r="CQ338" s="95">
        <f t="shared" si="760"/>
        <v>-3.5376884422110406E-2</v>
      </c>
      <c r="CR338" s="213">
        <v>45017</v>
      </c>
      <c r="CS338">
        <v>2.2349999999999999</v>
      </c>
      <c r="CT338" s="95">
        <f t="shared" ref="CT338:CT401" si="771">(CS338-CP338)/CP338</f>
        <v>-0.53427797457803716</v>
      </c>
      <c r="CU338" s="213">
        <v>45017</v>
      </c>
      <c r="CV338">
        <v>2.16</v>
      </c>
      <c r="CW338" s="95">
        <f t="shared" si="768"/>
        <v>-0.67272727272727273</v>
      </c>
      <c r="CX338" s="213">
        <v>45017</v>
      </c>
      <c r="CY338">
        <v>2.16</v>
      </c>
      <c r="CZ338" s="95">
        <f t="shared" si="770"/>
        <v>0</v>
      </c>
      <c r="DB338" s="100"/>
      <c r="DC338" s="186"/>
      <c r="DD338" s="100"/>
      <c r="DG338" s="100"/>
      <c r="DH338" s="186"/>
      <c r="DI338" s="100"/>
    </row>
    <row r="339" spans="1:113" ht="16.5" customHeight="1" thickBot="1">
      <c r="A339" s="54">
        <v>45047</v>
      </c>
      <c r="B339" s="68">
        <v>2.3769999999999998</v>
      </c>
      <c r="C339" s="65"/>
      <c r="D339" s="46">
        <v>45047</v>
      </c>
      <c r="E339" s="47">
        <v>2.7890000000000001</v>
      </c>
      <c r="G339" s="55">
        <v>45047</v>
      </c>
      <c r="H339" s="58">
        <v>2.91</v>
      </c>
      <c r="I339" s="71"/>
      <c r="K339" s="55">
        <v>45047</v>
      </c>
      <c r="L339" s="58">
        <v>3.13</v>
      </c>
      <c r="N339" s="54">
        <v>45047</v>
      </c>
      <c r="O339" s="59">
        <v>3.0720000000000001</v>
      </c>
      <c r="P339" s="95">
        <f t="shared" si="733"/>
        <v>-1.8530351437699627E-2</v>
      </c>
      <c r="Q339" s="48">
        <v>45047</v>
      </c>
      <c r="R339" s="72">
        <v>3.105</v>
      </c>
      <c r="T339" s="55">
        <v>45047</v>
      </c>
      <c r="U339" s="58">
        <v>3.1869999999999998</v>
      </c>
      <c r="V339" s="95">
        <f t="shared" si="734"/>
        <v>2.6409017713365492E-2</v>
      </c>
      <c r="W339" s="48">
        <v>45047</v>
      </c>
      <c r="X339" s="72">
        <v>3.375</v>
      </c>
      <c r="Y339" s="95">
        <f t="shared" si="735"/>
        <v>5.8989645434578027E-2</v>
      </c>
      <c r="Z339" s="55">
        <v>45047</v>
      </c>
      <c r="AA339" s="58">
        <v>3.5129999999999999</v>
      </c>
      <c r="AB339" s="95">
        <f t="shared" si="736"/>
        <v>4.0888888888888857E-2</v>
      </c>
      <c r="AC339" s="55">
        <v>45047</v>
      </c>
      <c r="AD339" s="58">
        <v>3.593</v>
      </c>
      <c r="AE339" s="95">
        <f t="shared" si="737"/>
        <v>2.2772559066325099E-2</v>
      </c>
      <c r="AF339" s="54">
        <v>45047</v>
      </c>
      <c r="AG339" s="59">
        <v>3.9609999999999999</v>
      </c>
      <c r="AH339" s="95">
        <f t="shared" si="738"/>
        <v>0.10242137489563036</v>
      </c>
      <c r="AI339" s="54">
        <v>45047</v>
      </c>
      <c r="AJ339" s="59">
        <v>4.2110000000000003</v>
      </c>
      <c r="AK339" s="95">
        <f t="shared" si="731"/>
        <v>6.3115374905327051E-2</v>
      </c>
      <c r="AL339" s="94">
        <v>45047</v>
      </c>
      <c r="AM339" s="59">
        <v>4.5140000000000002</v>
      </c>
      <c r="AN339" s="95">
        <f t="shared" si="740"/>
        <v>7.1954405129422916E-2</v>
      </c>
      <c r="AO339" s="54">
        <v>45047</v>
      </c>
      <c r="AP339" s="190">
        <v>4.2729999999999997</v>
      </c>
      <c r="AQ339" s="95">
        <f t="shared" si="741"/>
        <v>-5.338945502879941E-2</v>
      </c>
      <c r="AR339" s="54">
        <v>45047</v>
      </c>
      <c r="AS339" s="59">
        <v>4.22</v>
      </c>
      <c r="AT339" s="95">
        <f t="shared" si="761"/>
        <v>-4.4816659121774648E-2</v>
      </c>
      <c r="AV339" s="55">
        <v>45047</v>
      </c>
      <c r="AW339" s="58">
        <v>4.548</v>
      </c>
      <c r="AX339" s="95">
        <f t="shared" si="745"/>
        <v>7.7725118483412389E-2</v>
      </c>
      <c r="AY339" s="48">
        <v>45047</v>
      </c>
      <c r="AZ339" s="72">
        <v>4.6269999999999998</v>
      </c>
      <c r="BA339" s="95">
        <f t="shared" si="746"/>
        <v>1.7370272647317445E-2</v>
      </c>
      <c r="BB339" s="46">
        <v>45047</v>
      </c>
      <c r="BC339" s="71">
        <v>4.9800000000000004</v>
      </c>
      <c r="BD339" s="95">
        <f t="shared" si="762"/>
        <v>7.6291333477415318E-2</v>
      </c>
      <c r="BE339" s="54">
        <v>45047</v>
      </c>
      <c r="BF339" s="59">
        <v>5.5860000000000003</v>
      </c>
      <c r="BG339" s="95">
        <f t="shared" si="763"/>
        <v>0.12168674698795177</v>
      </c>
      <c r="BH339" s="54">
        <v>45047</v>
      </c>
      <c r="BI339" s="59">
        <v>5.3259999999999996</v>
      </c>
      <c r="BJ339" s="95">
        <f t="shared" si="749"/>
        <v>-4.6544933762978996E-2</v>
      </c>
      <c r="BK339" s="54">
        <v>45047</v>
      </c>
      <c r="BL339" s="59">
        <v>4.7149999999999999</v>
      </c>
      <c r="BM339" s="95">
        <f t="shared" si="750"/>
        <v>-0.11472024033045435</v>
      </c>
      <c r="BN339" s="55">
        <v>45047</v>
      </c>
      <c r="BO339" s="58">
        <v>4.1319999999999997</v>
      </c>
      <c r="BP339" s="95">
        <f t="shared" si="751"/>
        <v>-0.12364793213149528</v>
      </c>
      <c r="BQ339" s="48">
        <v>45047</v>
      </c>
      <c r="BR339" s="72">
        <v>4.4859999999999998</v>
      </c>
      <c r="BS339" s="95">
        <f t="shared" si="764"/>
        <v>8.5672797676669923E-2</v>
      </c>
      <c r="BT339" s="55">
        <v>45047</v>
      </c>
      <c r="BU339" s="58">
        <v>4.8140000000000001</v>
      </c>
      <c r="BV339" s="95">
        <f t="shared" si="753"/>
        <v>6.9565217391304418E-2</v>
      </c>
      <c r="BW339" s="199">
        <v>45047</v>
      </c>
      <c r="BX339" s="200">
        <v>4.78</v>
      </c>
      <c r="BY339" s="95">
        <f t="shared" si="765"/>
        <v>-8.2284607938044076E-3</v>
      </c>
      <c r="BZ339" s="199">
        <v>45047</v>
      </c>
      <c r="CA339" s="201">
        <v>4.6829999999999998</v>
      </c>
      <c r="CB339" s="95">
        <f t="shared" si="766"/>
        <v>-2.1622826571556047E-2</v>
      </c>
      <c r="CC339" s="199">
        <v>45047</v>
      </c>
      <c r="CD339" s="201">
        <v>5.05</v>
      </c>
      <c r="CE339" s="95">
        <f t="shared" si="756"/>
        <v>7.8368567157804825E-2</v>
      </c>
      <c r="CF339" s="202">
        <v>45047</v>
      </c>
      <c r="CG339" s="203">
        <v>5.7690000000000001</v>
      </c>
      <c r="CH339" s="95">
        <f t="shared" si="757"/>
        <v>0.14237623762376245</v>
      </c>
      <c r="CI339" s="205">
        <v>45047</v>
      </c>
      <c r="CJ339" s="206">
        <v>5.4379999999999997</v>
      </c>
      <c r="CK339" s="95">
        <f t="shared" si="767"/>
        <v>-5.737562835846774E-2</v>
      </c>
      <c r="CL339" s="202">
        <v>45047</v>
      </c>
      <c r="CM339" s="203">
        <v>4.8680000000000003</v>
      </c>
      <c r="CN339" s="95">
        <f t="shared" si="759"/>
        <v>-0.10481794777491714</v>
      </c>
      <c r="CO339" s="215">
        <v>45047</v>
      </c>
      <c r="CP339" s="216">
        <v>4.774</v>
      </c>
      <c r="CQ339" s="95">
        <f t="shared" si="760"/>
        <v>-1.930977814297459E-2</v>
      </c>
      <c r="CR339" s="213">
        <v>45047</v>
      </c>
      <c r="CS339" s="217">
        <v>2.1720000000000002</v>
      </c>
      <c r="CT339" s="95">
        <f t="shared" si="771"/>
        <v>-0.54503560955173858</v>
      </c>
      <c r="CU339" s="213">
        <v>45047</v>
      </c>
      <c r="CV339">
        <v>2.15</v>
      </c>
      <c r="CW339" s="95">
        <f t="shared" si="768"/>
        <v>-0.73587223587223582</v>
      </c>
      <c r="CX339" s="213">
        <v>45047</v>
      </c>
      <c r="CY339">
        <v>2.15</v>
      </c>
      <c r="CZ339" s="95">
        <f t="shared" si="770"/>
        <v>0</v>
      </c>
      <c r="DB339" s="100"/>
      <c r="DC339" s="186"/>
      <c r="DD339" s="100"/>
      <c r="DG339" s="100"/>
      <c r="DH339" s="186"/>
      <c r="DI339" s="100"/>
    </row>
    <row r="340" spans="1:113" ht="17" thickBot="1">
      <c r="A340" s="55">
        <v>45078</v>
      </c>
      <c r="B340" s="69">
        <v>2.4140000000000001</v>
      </c>
      <c r="C340" s="65"/>
      <c r="D340" s="48">
        <v>45078</v>
      </c>
      <c r="E340" s="49">
        <v>2.8149999999999999</v>
      </c>
      <c r="G340" s="54">
        <v>45078</v>
      </c>
      <c r="H340" s="59">
        <v>2.9430000000000001</v>
      </c>
      <c r="I340" s="72"/>
      <c r="K340" s="54">
        <v>45078</v>
      </c>
      <c r="L340" s="59">
        <v>3.1669999999999998</v>
      </c>
      <c r="N340" s="55">
        <v>45078</v>
      </c>
      <c r="O340" s="58">
        <v>3.113</v>
      </c>
      <c r="P340" s="95">
        <f t="shared" si="733"/>
        <v>-1.7050836754025838E-2</v>
      </c>
      <c r="Q340" s="46">
        <v>45078</v>
      </c>
      <c r="R340" s="71">
        <v>3.1419999999999999</v>
      </c>
      <c r="T340" s="54">
        <v>45078</v>
      </c>
      <c r="U340" s="59">
        <v>3.2160000000000002</v>
      </c>
      <c r="V340" s="95">
        <f t="shared" si="734"/>
        <v>2.3551877784850506E-2</v>
      </c>
      <c r="W340" s="46">
        <v>45078</v>
      </c>
      <c r="X340" s="71">
        <v>3.4140000000000001</v>
      </c>
      <c r="Y340" s="95">
        <f t="shared" si="735"/>
        <v>6.1567164179104461E-2</v>
      </c>
      <c r="Z340" s="54">
        <v>45078</v>
      </c>
      <c r="AA340" s="59">
        <v>3.5550000000000002</v>
      </c>
      <c r="AB340" s="95">
        <f t="shared" si="736"/>
        <v>4.1300527240773287E-2</v>
      </c>
      <c r="AC340" s="54">
        <v>45078</v>
      </c>
      <c r="AD340" s="59">
        <v>3.629</v>
      </c>
      <c r="AE340" s="95">
        <f t="shared" si="737"/>
        <v>2.0815752461322036E-2</v>
      </c>
      <c r="AF340" s="55">
        <v>45078</v>
      </c>
      <c r="AG340" s="58">
        <v>3.9950000000000001</v>
      </c>
      <c r="AH340" s="95">
        <f t="shared" si="738"/>
        <v>0.10085422981537616</v>
      </c>
      <c r="AI340" s="55">
        <v>45078</v>
      </c>
      <c r="AJ340" s="58">
        <v>4.242</v>
      </c>
      <c r="AK340" s="95">
        <f t="shared" si="731"/>
        <v>6.1827284105131386E-2</v>
      </c>
      <c r="AL340" s="188">
        <v>45078</v>
      </c>
      <c r="AM340" s="58">
        <v>4.5419999999999998</v>
      </c>
      <c r="AN340" s="95">
        <f t="shared" si="740"/>
        <v>7.0721357850070679E-2</v>
      </c>
      <c r="AO340" s="55">
        <v>45078</v>
      </c>
      <c r="AP340" s="191">
        <v>4.3090000000000002</v>
      </c>
      <c r="AQ340" s="95">
        <f t="shared" si="741"/>
        <v>-5.1298987230294947E-2</v>
      </c>
      <c r="AR340" s="55">
        <v>45078</v>
      </c>
      <c r="AS340" s="58">
        <v>4.258</v>
      </c>
      <c r="AT340" s="95">
        <f t="shared" si="761"/>
        <v>-3.5104142288789331E-3</v>
      </c>
      <c r="AV340" s="54">
        <v>45078</v>
      </c>
      <c r="AW340" s="59">
        <v>4.5910000000000002</v>
      </c>
      <c r="AX340" s="95">
        <f t="shared" si="745"/>
        <v>7.8205730389854441E-2</v>
      </c>
      <c r="AY340" s="46">
        <v>45078</v>
      </c>
      <c r="AZ340" s="71">
        <v>4.6749999999999998</v>
      </c>
      <c r="BA340" s="95">
        <f t="shared" si="746"/>
        <v>1.8296667392724814E-2</v>
      </c>
      <c r="BB340" s="48">
        <v>45078</v>
      </c>
      <c r="BC340" s="72">
        <v>5.0339999999999998</v>
      </c>
      <c r="BD340" s="95">
        <f t="shared" si="762"/>
        <v>7.6791443850267385E-2</v>
      </c>
      <c r="BE340" s="55">
        <v>45078</v>
      </c>
      <c r="BF340" s="58">
        <v>5.6269999999999998</v>
      </c>
      <c r="BG340" s="95">
        <f t="shared" si="763"/>
        <v>0.1177989670242352</v>
      </c>
      <c r="BH340" s="55">
        <v>45078</v>
      </c>
      <c r="BI340" s="58">
        <v>5.3769999999999998</v>
      </c>
      <c r="BJ340" s="95">
        <f t="shared" si="749"/>
        <v>-4.4428647591967303E-2</v>
      </c>
      <c r="BK340" s="55">
        <v>45078</v>
      </c>
      <c r="BL340" s="58">
        <v>4.78</v>
      </c>
      <c r="BM340" s="95">
        <f t="shared" si="750"/>
        <v>-0.11102845452854744</v>
      </c>
      <c r="BN340" s="54">
        <v>45078</v>
      </c>
      <c r="BO340" s="59">
        <v>4.1879999999999997</v>
      </c>
      <c r="BP340" s="95">
        <f t="shared" si="751"/>
        <v>-0.12384937238493735</v>
      </c>
      <c r="BQ340" s="46">
        <v>45078</v>
      </c>
      <c r="BR340" s="71">
        <v>4.5430000000000001</v>
      </c>
      <c r="BS340" s="95">
        <f t="shared" si="764"/>
        <v>8.4765998089780428E-2</v>
      </c>
      <c r="BT340" s="54">
        <v>45078</v>
      </c>
      <c r="BU340" s="59">
        <v>4.8609999999999998</v>
      </c>
      <c r="BV340" s="95">
        <f t="shared" si="753"/>
        <v>6.6527196652719583E-2</v>
      </c>
      <c r="BW340" s="202">
        <v>45078</v>
      </c>
      <c r="BX340" s="203">
        <v>4.83</v>
      </c>
      <c r="BY340" s="95">
        <f t="shared" si="765"/>
        <v>-7.4021012416427166E-3</v>
      </c>
      <c r="BZ340" s="202">
        <v>45078</v>
      </c>
      <c r="CA340" s="204">
        <v>4.7290000000000001</v>
      </c>
      <c r="CB340" s="95">
        <f t="shared" si="766"/>
        <v>-2.2232005282852733E-2</v>
      </c>
      <c r="CC340" s="202">
        <v>45078</v>
      </c>
      <c r="CD340" s="204">
        <v>5.0979999999999999</v>
      </c>
      <c r="CE340" s="95">
        <f t="shared" si="756"/>
        <v>7.8029181645168061E-2</v>
      </c>
      <c r="CF340" s="199">
        <v>45078</v>
      </c>
      <c r="CG340" s="200">
        <v>5.8159999999999998</v>
      </c>
      <c r="CH340" s="95">
        <f t="shared" si="757"/>
        <v>0.14083954491957631</v>
      </c>
      <c r="CI340" s="207">
        <v>45078</v>
      </c>
      <c r="CJ340" s="208">
        <v>5.4850000000000003</v>
      </c>
      <c r="CK340" s="95">
        <f t="shared" si="767"/>
        <v>-5.6911966987620279E-2</v>
      </c>
      <c r="CL340" s="199">
        <v>45078</v>
      </c>
      <c r="CM340" s="200">
        <v>4.9329999999999998</v>
      </c>
      <c r="CN340" s="95">
        <f t="shared" si="759"/>
        <v>-0.1006381039197813</v>
      </c>
      <c r="CO340" s="213">
        <v>45078</v>
      </c>
      <c r="CP340" s="217">
        <v>4.8579999999999997</v>
      </c>
      <c r="CQ340" s="95">
        <f t="shared" si="760"/>
        <v>-1.5203729981755561E-2</v>
      </c>
      <c r="CR340" s="220">
        <v>45078</v>
      </c>
      <c r="CS340" s="221">
        <v>2.3610000000000002</v>
      </c>
      <c r="CT340" s="95">
        <f t="shared" si="771"/>
        <v>-0.51399752984767388</v>
      </c>
      <c r="CU340" s="213">
        <v>45078</v>
      </c>
      <c r="CV340" s="214">
        <v>2.1800000000000002</v>
      </c>
      <c r="CW340" s="95">
        <f t="shared" si="768"/>
        <v>-0.71688311688311679</v>
      </c>
      <c r="CX340" s="213">
        <v>45078</v>
      </c>
      <c r="CY340" s="214">
        <v>2.1800000000000002</v>
      </c>
      <c r="CZ340" s="95">
        <f t="shared" si="770"/>
        <v>0</v>
      </c>
      <c r="DB340" s="100"/>
      <c r="DC340" s="186"/>
      <c r="DD340" s="100"/>
      <c r="DG340" s="100"/>
      <c r="DH340" s="186"/>
      <c r="DI340" s="100"/>
    </row>
    <row r="341" spans="1:113" ht="16.5" customHeight="1" thickBot="1">
      <c r="A341" s="54">
        <v>45108</v>
      </c>
      <c r="B341" s="68">
        <v>2.4550000000000001</v>
      </c>
      <c r="C341" s="65"/>
      <c r="D341" s="46">
        <v>45108</v>
      </c>
      <c r="E341" s="47">
        <v>2.851</v>
      </c>
      <c r="G341" s="55">
        <v>45108</v>
      </c>
      <c r="H341" s="58">
        <v>2.984</v>
      </c>
      <c r="I341" s="71"/>
      <c r="K341" s="55">
        <v>45108</v>
      </c>
      <c r="L341" s="58">
        <v>3.206</v>
      </c>
      <c r="N341" s="54">
        <v>45108</v>
      </c>
      <c r="O341" s="59">
        <v>3.1589999999999998</v>
      </c>
      <c r="P341" s="95">
        <f t="shared" si="733"/>
        <v>-1.4660012476606411E-2</v>
      </c>
      <c r="Q341" s="48">
        <v>45108</v>
      </c>
      <c r="R341" s="72">
        <v>3.1850000000000001</v>
      </c>
      <c r="T341" s="55">
        <v>45108</v>
      </c>
      <c r="U341" s="58">
        <v>3.254</v>
      </c>
      <c r="V341" s="95">
        <f t="shared" si="734"/>
        <v>2.166405023547879E-2</v>
      </c>
      <c r="W341" s="48">
        <v>45108</v>
      </c>
      <c r="X341" s="72">
        <v>3.4590000000000001</v>
      </c>
      <c r="Y341" s="95">
        <f t="shared" si="735"/>
        <v>6.2999385371850056E-2</v>
      </c>
      <c r="Z341" s="55">
        <v>45108</v>
      </c>
      <c r="AA341" s="58">
        <v>3.6030000000000002</v>
      </c>
      <c r="AB341" s="95">
        <f t="shared" si="736"/>
        <v>4.1630529054640104E-2</v>
      </c>
      <c r="AC341" s="55">
        <v>45108</v>
      </c>
      <c r="AD341" s="58">
        <v>3.673</v>
      </c>
      <c r="AE341" s="95">
        <f t="shared" si="737"/>
        <v>1.9428254232583913E-2</v>
      </c>
      <c r="AF341" s="54">
        <v>45108</v>
      </c>
      <c r="AG341" s="59">
        <v>4.0369999999999999</v>
      </c>
      <c r="AH341" s="95">
        <f t="shared" si="738"/>
        <v>9.9101551864960488E-2</v>
      </c>
      <c r="AI341" s="54">
        <v>45108</v>
      </c>
      <c r="AJ341" s="59">
        <v>4.2830000000000004</v>
      </c>
      <c r="AK341" s="95">
        <f t="shared" si="731"/>
        <v>6.0936338865494287E-2</v>
      </c>
      <c r="AL341" s="94">
        <v>45108</v>
      </c>
      <c r="AM341" s="59">
        <v>4.58</v>
      </c>
      <c r="AN341" s="95">
        <f t="shared" si="740"/>
        <v>6.9343917814615852E-2</v>
      </c>
      <c r="AO341" s="54">
        <v>45108</v>
      </c>
      <c r="AP341" s="190">
        <v>4.3529999999999998</v>
      </c>
      <c r="AQ341" s="95">
        <f t="shared" si="741"/>
        <v>-4.9563318777292642E-2</v>
      </c>
      <c r="AR341" s="54">
        <v>45108</v>
      </c>
      <c r="AS341" s="59">
        <v>4.3010000000000002</v>
      </c>
      <c r="AT341" s="95">
        <f t="shared" si="761"/>
        <v>-1.8565792527268524E-3</v>
      </c>
      <c r="AV341" s="55">
        <v>45108</v>
      </c>
      <c r="AW341" s="58">
        <v>4.6340000000000003</v>
      </c>
      <c r="AX341" s="95">
        <f t="shared" si="745"/>
        <v>7.7423854917461093E-2</v>
      </c>
      <c r="AY341" s="48">
        <v>45108</v>
      </c>
      <c r="AZ341" s="72">
        <v>4.718</v>
      </c>
      <c r="BA341" s="95">
        <f t="shared" si="746"/>
        <v>1.8126888217522577E-2</v>
      </c>
      <c r="BB341" s="46">
        <v>45108</v>
      </c>
      <c r="BC341" s="71">
        <v>5.0709999999999997</v>
      </c>
      <c r="BD341" s="95">
        <f t="shared" si="762"/>
        <v>7.4819838914794351E-2</v>
      </c>
      <c r="BE341" s="54">
        <v>45108</v>
      </c>
      <c r="BF341" s="59">
        <v>5.6630000000000003</v>
      </c>
      <c r="BG341" s="95">
        <f t="shared" si="763"/>
        <v>0.11674225990928822</v>
      </c>
      <c r="BH341" s="54">
        <v>45108</v>
      </c>
      <c r="BI341" s="59">
        <v>5.4340000000000002</v>
      </c>
      <c r="BJ341" s="95">
        <f t="shared" si="749"/>
        <v>-4.04379304255695E-2</v>
      </c>
      <c r="BK341" s="54">
        <v>45108</v>
      </c>
      <c r="BL341" s="59">
        <v>4.8499999999999996</v>
      </c>
      <c r="BM341" s="95">
        <f t="shared" si="750"/>
        <v>-0.10747147589252862</v>
      </c>
      <c r="BN341" s="55">
        <v>45108</v>
      </c>
      <c r="BO341" s="58">
        <v>4.2489999999999997</v>
      </c>
      <c r="BP341" s="95">
        <f t="shared" si="751"/>
        <v>-0.12391752577319588</v>
      </c>
      <c r="BQ341" s="48">
        <v>45108</v>
      </c>
      <c r="BR341" s="72">
        <v>4.601</v>
      </c>
      <c r="BS341" s="95">
        <f t="shared" si="764"/>
        <v>8.2843021887503018E-2</v>
      </c>
      <c r="BT341" s="55">
        <v>45108</v>
      </c>
      <c r="BU341" s="58">
        <v>4.9119999999999999</v>
      </c>
      <c r="BV341" s="95">
        <f t="shared" si="753"/>
        <v>6.4123711340206183E-2</v>
      </c>
      <c r="BW341" s="199">
        <v>45108</v>
      </c>
      <c r="BX341" s="200">
        <v>4.8869999999999996</v>
      </c>
      <c r="BY341" s="95">
        <f t="shared" si="765"/>
        <v>-5.883737349964782E-3</v>
      </c>
      <c r="BZ341" s="199">
        <v>45108</v>
      </c>
      <c r="CA341" s="201">
        <v>4.7759999999999998</v>
      </c>
      <c r="CB341" s="95">
        <f t="shared" si="766"/>
        <v>-2.4125190176048635E-2</v>
      </c>
      <c r="CC341" s="199">
        <v>45108</v>
      </c>
      <c r="CD341" s="201">
        <v>5.1470000000000002</v>
      </c>
      <c r="CE341" s="95">
        <f t="shared" si="756"/>
        <v>7.7680067001675138E-2</v>
      </c>
      <c r="CF341" s="202">
        <v>45108</v>
      </c>
      <c r="CG341" s="203">
        <v>5.8650000000000002</v>
      </c>
      <c r="CH341" s="95">
        <f t="shared" si="757"/>
        <v>0.13949873712842431</v>
      </c>
      <c r="CI341" s="205">
        <v>45108</v>
      </c>
      <c r="CJ341" s="206">
        <v>5.5350000000000001</v>
      </c>
      <c r="CK341" s="95">
        <f t="shared" si="767"/>
        <v>-5.6265984654731468E-2</v>
      </c>
      <c r="CL341" s="202">
        <v>45108</v>
      </c>
      <c r="CM341" s="203">
        <v>5</v>
      </c>
      <c r="CN341" s="95">
        <f t="shared" si="759"/>
        <v>-9.6657633242999114E-2</v>
      </c>
      <c r="CO341" s="215">
        <v>45108</v>
      </c>
      <c r="CP341" s="216">
        <v>4.9470000000000001</v>
      </c>
      <c r="CQ341" s="95">
        <f t="shared" si="760"/>
        <v>-1.0599999999999988E-2</v>
      </c>
      <c r="CR341" s="213">
        <v>45108</v>
      </c>
      <c r="CS341" s="217">
        <v>2.601</v>
      </c>
      <c r="CT341" s="95">
        <f t="shared" si="771"/>
        <v>-0.47422680412371138</v>
      </c>
      <c r="CU341" s="213">
        <v>45108</v>
      </c>
      <c r="CV341" s="214">
        <v>2.5499999999999998</v>
      </c>
      <c r="CW341" s="95">
        <f t="shared" si="768"/>
        <v>-0.64972527472527475</v>
      </c>
      <c r="CX341" s="213">
        <v>45108</v>
      </c>
      <c r="CY341" s="214">
        <v>2.5499999999999998</v>
      </c>
      <c r="CZ341" s="95">
        <f t="shared" si="770"/>
        <v>0</v>
      </c>
      <c r="DB341" s="100"/>
      <c r="DC341" s="186"/>
      <c r="DD341" s="100"/>
      <c r="DG341" s="100"/>
      <c r="DH341" s="186"/>
      <c r="DI341" s="100"/>
    </row>
    <row r="342" spans="1:113" ht="17" thickBot="1">
      <c r="A342" s="55">
        <v>45139</v>
      </c>
      <c r="B342" s="69">
        <v>2.4660000000000002</v>
      </c>
      <c r="C342" s="65"/>
      <c r="D342" s="48">
        <v>45139</v>
      </c>
      <c r="E342" s="49">
        <v>2.8650000000000002</v>
      </c>
      <c r="G342" s="54">
        <v>45139</v>
      </c>
      <c r="H342" s="59">
        <v>2.9980000000000002</v>
      </c>
      <c r="I342" s="72"/>
      <c r="K342" s="54">
        <v>45139</v>
      </c>
      <c r="L342" s="59">
        <v>3.2189999999999999</v>
      </c>
      <c r="N342" s="55">
        <v>45139</v>
      </c>
      <c r="O342" s="58">
        <v>3.1760000000000002</v>
      </c>
      <c r="P342" s="95">
        <f t="shared" si="733"/>
        <v>-1.3358185771978785E-2</v>
      </c>
      <c r="Q342" s="46">
        <v>45139</v>
      </c>
      <c r="R342" s="71">
        <v>3.198</v>
      </c>
      <c r="T342" s="54">
        <v>45139</v>
      </c>
      <c r="U342" s="59">
        <v>3.26</v>
      </c>
      <c r="V342" s="95">
        <f t="shared" si="734"/>
        <v>1.9387116948092507E-2</v>
      </c>
      <c r="W342" s="46">
        <v>45139</v>
      </c>
      <c r="X342" s="71">
        <v>3.4740000000000002</v>
      </c>
      <c r="Y342" s="95">
        <f t="shared" si="735"/>
        <v>6.5644171779141239E-2</v>
      </c>
      <c r="Z342" s="54">
        <v>45139</v>
      </c>
      <c r="AA342" s="59">
        <v>3.6219999999999999</v>
      </c>
      <c r="AB342" s="95">
        <f t="shared" si="736"/>
        <v>4.2602187679907796E-2</v>
      </c>
      <c r="AC342" s="54">
        <v>45139</v>
      </c>
      <c r="AD342" s="59">
        <v>3.6890000000000001</v>
      </c>
      <c r="AE342" s="95">
        <f t="shared" si="737"/>
        <v>1.8498067366096126E-2</v>
      </c>
      <c r="AF342" s="55">
        <v>45139</v>
      </c>
      <c r="AG342" s="58">
        <v>4.0460000000000003</v>
      </c>
      <c r="AH342" s="95">
        <f t="shared" si="738"/>
        <v>9.677419354838715E-2</v>
      </c>
      <c r="AI342" s="55">
        <v>45139</v>
      </c>
      <c r="AJ342" s="58">
        <v>4.2930000000000001</v>
      </c>
      <c r="AK342" s="95">
        <f t="shared" si="731"/>
        <v>6.1047948591201155E-2</v>
      </c>
      <c r="AL342" s="188">
        <v>45139</v>
      </c>
      <c r="AM342" s="58">
        <v>4.5880000000000001</v>
      </c>
      <c r="AN342" s="95">
        <f t="shared" si="740"/>
        <v>6.8716515257395736E-2</v>
      </c>
      <c r="AO342" s="55">
        <v>45139</v>
      </c>
      <c r="AP342" s="191">
        <v>4.3609999999999998</v>
      </c>
      <c r="AQ342" s="95">
        <f t="shared" si="741"/>
        <v>-4.9476896251089864E-2</v>
      </c>
      <c r="AR342" s="55">
        <v>45139</v>
      </c>
      <c r="AS342" s="58">
        <v>4.3070000000000004</v>
      </c>
      <c r="AT342" s="95">
        <f t="shared" si="761"/>
        <v>-1.0567424764530067E-2</v>
      </c>
      <c r="AV342" s="54">
        <v>45139</v>
      </c>
      <c r="AW342" s="59">
        <v>4.6239999999999997</v>
      </c>
      <c r="AX342" s="95">
        <f t="shared" si="745"/>
        <v>7.3601114464824535E-2</v>
      </c>
      <c r="AY342" s="46">
        <v>45139</v>
      </c>
      <c r="AZ342" s="71">
        <v>4.7050000000000001</v>
      </c>
      <c r="BA342" s="95">
        <f t="shared" si="746"/>
        <v>1.7517301038062372E-2</v>
      </c>
      <c r="BB342" s="48">
        <v>45139</v>
      </c>
      <c r="BC342" s="72">
        <v>5.05</v>
      </c>
      <c r="BD342" s="95">
        <f t="shared" si="762"/>
        <v>7.3326248671625877E-2</v>
      </c>
      <c r="BE342" s="55">
        <v>45139</v>
      </c>
      <c r="BF342" s="58">
        <v>5.6449999999999996</v>
      </c>
      <c r="BG342" s="95">
        <f t="shared" si="763"/>
        <v>0.11782178217821777</v>
      </c>
      <c r="BH342" s="55">
        <v>45139</v>
      </c>
      <c r="BI342" s="58">
        <v>5.4249999999999998</v>
      </c>
      <c r="BJ342" s="95">
        <f t="shared" si="749"/>
        <v>-3.8972542072630609E-2</v>
      </c>
      <c r="BK342" s="55">
        <v>45139</v>
      </c>
      <c r="BL342" s="58">
        <v>4.8449999999999998</v>
      </c>
      <c r="BM342" s="95">
        <f t="shared" si="750"/>
        <v>-0.10691244239631338</v>
      </c>
      <c r="BN342" s="54">
        <v>45139</v>
      </c>
      <c r="BO342" s="59">
        <v>4.2859999999999996</v>
      </c>
      <c r="BP342" s="95">
        <f t="shared" si="751"/>
        <v>-0.11537667698658415</v>
      </c>
      <c r="BQ342" s="46">
        <v>45139</v>
      </c>
      <c r="BR342" s="71">
        <v>4.6210000000000004</v>
      </c>
      <c r="BS342" s="95">
        <f t="shared" si="764"/>
        <v>7.8161455902940005E-2</v>
      </c>
      <c r="BT342" s="54">
        <v>45139</v>
      </c>
      <c r="BU342" s="59">
        <v>4.9260000000000002</v>
      </c>
      <c r="BV342" s="95">
        <f t="shared" si="753"/>
        <v>6.2951496388028841E-2</v>
      </c>
      <c r="BW342" s="202">
        <v>45139</v>
      </c>
      <c r="BX342" s="203">
        <v>4.8970000000000002</v>
      </c>
      <c r="BY342" s="95">
        <f t="shared" si="765"/>
        <v>-6.7662155856276053E-3</v>
      </c>
      <c r="BZ342" s="202">
        <v>45139</v>
      </c>
      <c r="CA342" s="204">
        <v>4.79</v>
      </c>
      <c r="CB342" s="95">
        <f t="shared" si="766"/>
        <v>-2.3155161220515082E-2</v>
      </c>
      <c r="CC342" s="202">
        <v>45139</v>
      </c>
      <c r="CD342" s="204">
        <v>5.157</v>
      </c>
      <c r="CE342" s="95">
        <f t="shared" si="756"/>
        <v>7.6617954070981209E-2</v>
      </c>
      <c r="CF342" s="199">
        <v>45139</v>
      </c>
      <c r="CG342" s="200">
        <v>5.8769999999999998</v>
      </c>
      <c r="CH342" s="95">
        <f t="shared" si="757"/>
        <v>0.13961605584642228</v>
      </c>
      <c r="CI342" s="207">
        <v>45139</v>
      </c>
      <c r="CJ342" s="208">
        <v>5.5449999999999999</v>
      </c>
      <c r="CK342" s="95">
        <f t="shared" si="767"/>
        <v>-5.6491407180534262E-2</v>
      </c>
      <c r="CL342" s="199">
        <v>45139</v>
      </c>
      <c r="CM342" s="200">
        <v>5.0110000000000001</v>
      </c>
      <c r="CN342" s="95">
        <f t="shared" si="759"/>
        <v>-9.6302975653742073E-2</v>
      </c>
      <c r="CO342" s="213">
        <v>45139</v>
      </c>
      <c r="CP342" s="217">
        <v>4.9580000000000002</v>
      </c>
      <c r="CQ342" s="95">
        <f t="shared" si="760"/>
        <v>-1.0576731191378953E-2</v>
      </c>
      <c r="CR342" s="220">
        <v>45139</v>
      </c>
      <c r="CS342" s="221">
        <v>2.653</v>
      </c>
      <c r="CT342" s="95">
        <f t="shared" si="771"/>
        <v>-0.46490520371117389</v>
      </c>
      <c r="CU342" s="236">
        <v>45139</v>
      </c>
      <c r="CV342" s="237">
        <v>2.819</v>
      </c>
      <c r="CW342" s="95">
        <f t="shared" si="768"/>
        <v>-0.68002270147559596</v>
      </c>
      <c r="CX342" s="236">
        <v>45139</v>
      </c>
      <c r="CY342" s="237">
        <v>2.58</v>
      </c>
      <c r="CZ342" s="95">
        <f t="shared" si="770"/>
        <v>-8.4781837531039336E-2</v>
      </c>
      <c r="DB342" s="100"/>
      <c r="DC342" s="186"/>
      <c r="DD342" s="100"/>
      <c r="DG342" s="100"/>
      <c r="DH342" s="186"/>
      <c r="DI342" s="100"/>
    </row>
    <row r="343" spans="1:113" ht="16.5" customHeight="1" thickBot="1">
      <c r="A343" s="54">
        <v>45170</v>
      </c>
      <c r="B343" s="68">
        <v>2.456</v>
      </c>
      <c r="C343" s="65"/>
      <c r="D343" s="46">
        <v>45170</v>
      </c>
      <c r="E343" s="47">
        <v>2.8519999999999999</v>
      </c>
      <c r="G343" s="55">
        <v>45170</v>
      </c>
      <c r="H343" s="58">
        <v>2.984</v>
      </c>
      <c r="I343" s="71"/>
      <c r="K343" s="55">
        <v>45170</v>
      </c>
      <c r="L343" s="58">
        <v>3.2080000000000002</v>
      </c>
      <c r="N343" s="54">
        <v>45170</v>
      </c>
      <c r="O343" s="59">
        <v>3.1669999999999998</v>
      </c>
      <c r="P343" s="95">
        <f t="shared" si="733"/>
        <v>-1.2780548628429042E-2</v>
      </c>
      <c r="Q343" s="48">
        <v>45170</v>
      </c>
      <c r="R343" s="72">
        <v>3.1869999999999998</v>
      </c>
      <c r="T343" s="55">
        <v>45170</v>
      </c>
      <c r="U343" s="58">
        <v>3.2469999999999999</v>
      </c>
      <c r="V343" s="95">
        <f t="shared" si="734"/>
        <v>1.8826482585503627E-2</v>
      </c>
      <c r="W343" s="48">
        <v>45170</v>
      </c>
      <c r="X343" s="72">
        <v>3.464</v>
      </c>
      <c r="Y343" s="95">
        <f t="shared" si="735"/>
        <v>6.6830920850015421E-2</v>
      </c>
      <c r="Z343" s="55">
        <v>45170</v>
      </c>
      <c r="AA343" s="58">
        <v>3.6150000000000002</v>
      </c>
      <c r="AB343" s="95">
        <f t="shared" si="736"/>
        <v>4.3591224018475823E-2</v>
      </c>
      <c r="AC343" s="55">
        <v>45170</v>
      </c>
      <c r="AD343" s="58">
        <v>3.6779999999999999</v>
      </c>
      <c r="AE343" s="95">
        <f t="shared" si="737"/>
        <v>1.7427385892116103E-2</v>
      </c>
      <c r="AF343" s="54">
        <v>45170</v>
      </c>
      <c r="AG343" s="59">
        <v>4.0309999999999997</v>
      </c>
      <c r="AH343" s="95">
        <f t="shared" si="738"/>
        <v>9.5976073953235388E-2</v>
      </c>
      <c r="AI343" s="54">
        <v>45170</v>
      </c>
      <c r="AJ343" s="59">
        <v>4.2759999999999998</v>
      </c>
      <c r="AK343" s="95">
        <f t="shared" si="731"/>
        <v>6.0778963036467411E-2</v>
      </c>
      <c r="AL343" s="94">
        <v>45170</v>
      </c>
      <c r="AM343" s="59">
        <v>4.5709999999999997</v>
      </c>
      <c r="AN343" s="95">
        <f t="shared" si="740"/>
        <v>6.8989710009354527E-2</v>
      </c>
      <c r="AO343" s="54">
        <v>45170</v>
      </c>
      <c r="AP343" s="190">
        <v>4.3419999999999996</v>
      </c>
      <c r="AQ343" s="95">
        <f t="shared" si="741"/>
        <v>-5.0098446729380901E-2</v>
      </c>
      <c r="AR343" s="54">
        <v>45170</v>
      </c>
      <c r="AS343" s="59">
        <v>4.2869999999999999</v>
      </c>
      <c r="AT343" s="95">
        <f t="shared" si="761"/>
        <v>-1.6968585186883708E-2</v>
      </c>
      <c r="AV343" s="55">
        <v>45170</v>
      </c>
      <c r="AW343" s="58">
        <v>4.601</v>
      </c>
      <c r="AX343" s="95">
        <f t="shared" si="745"/>
        <v>7.324469325868907E-2</v>
      </c>
      <c r="AY343" s="48">
        <v>45170</v>
      </c>
      <c r="AZ343" s="72">
        <v>4.6769999999999996</v>
      </c>
      <c r="BA343" s="95">
        <f t="shared" si="746"/>
        <v>1.6518148228645866E-2</v>
      </c>
      <c r="BB343" s="46">
        <v>45170</v>
      </c>
      <c r="BC343" s="71">
        <v>5.0129999999999999</v>
      </c>
      <c r="BD343" s="95">
        <f t="shared" si="762"/>
        <v>7.1840923669018675E-2</v>
      </c>
      <c r="BE343" s="54">
        <v>45170</v>
      </c>
      <c r="BF343" s="59">
        <v>5.61</v>
      </c>
      <c r="BG343" s="95">
        <f t="shared" si="763"/>
        <v>0.11909036505086783</v>
      </c>
      <c r="BH343" s="54">
        <v>45170</v>
      </c>
      <c r="BI343" s="59">
        <v>5.4020000000000001</v>
      </c>
      <c r="BJ343" s="95">
        <f t="shared" si="749"/>
        <v>-3.7076648841354753E-2</v>
      </c>
      <c r="BK343" s="54">
        <v>45170</v>
      </c>
      <c r="BL343" s="59">
        <v>4.8209999999999997</v>
      </c>
      <c r="BM343" s="95">
        <f t="shared" si="750"/>
        <v>-0.10755275823768981</v>
      </c>
      <c r="BN343" s="55">
        <v>45170</v>
      </c>
      <c r="BO343" s="58">
        <v>4.2569999999999997</v>
      </c>
      <c r="BP343" s="95">
        <f t="shared" si="751"/>
        <v>-0.11698817672682019</v>
      </c>
      <c r="BQ343" s="48">
        <v>45170</v>
      </c>
      <c r="BR343" s="72">
        <v>4.6100000000000003</v>
      </c>
      <c r="BS343" s="95">
        <f t="shared" si="764"/>
        <v>8.2922245712943543E-2</v>
      </c>
      <c r="BT343" s="55">
        <v>45170</v>
      </c>
      <c r="BU343" s="58">
        <v>4.9080000000000004</v>
      </c>
      <c r="BV343" s="95">
        <f t="shared" si="753"/>
        <v>6.1812901887575204E-2</v>
      </c>
      <c r="BW343" s="199">
        <v>45170</v>
      </c>
      <c r="BX343" s="200">
        <v>4.8760000000000003</v>
      </c>
      <c r="BY343" s="95">
        <f t="shared" si="765"/>
        <v>-7.5170307728447336E-3</v>
      </c>
      <c r="BZ343" s="199">
        <v>45170</v>
      </c>
      <c r="CA343" s="201">
        <v>4.7770000000000001</v>
      </c>
      <c r="CB343" s="95">
        <f t="shared" si="766"/>
        <v>-2.1475054229934967E-2</v>
      </c>
      <c r="CC343" s="199">
        <v>45170</v>
      </c>
      <c r="CD343" s="201">
        <v>5.141</v>
      </c>
      <c r="CE343" s="95">
        <f t="shared" si="756"/>
        <v>7.6198450910613322E-2</v>
      </c>
      <c r="CF343" s="202">
        <v>45170</v>
      </c>
      <c r="CG343" s="203">
        <v>5.8609999999999998</v>
      </c>
      <c r="CH343" s="95">
        <f t="shared" si="757"/>
        <v>0.14005057381832323</v>
      </c>
      <c r="CI343" s="205">
        <v>45170</v>
      </c>
      <c r="CJ343" s="206">
        <v>5.5250000000000004</v>
      </c>
      <c r="CK343" s="95">
        <f t="shared" si="767"/>
        <v>-5.7328101006654059E-2</v>
      </c>
      <c r="CL343" s="202">
        <v>45170</v>
      </c>
      <c r="CM343" s="203">
        <v>4.9850000000000003</v>
      </c>
      <c r="CN343" s="95">
        <f t="shared" si="759"/>
        <v>-9.7737556561085973E-2</v>
      </c>
      <c r="CO343" s="215">
        <v>45170</v>
      </c>
      <c r="CP343" s="216">
        <v>4.8959999999999999</v>
      </c>
      <c r="CQ343" s="95">
        <f t="shared" si="760"/>
        <v>-1.7853560682046219E-2</v>
      </c>
      <c r="CR343" s="213">
        <v>45170</v>
      </c>
      <c r="CS343" s="217">
        <v>2.63</v>
      </c>
      <c r="CT343" s="95">
        <f t="shared" si="771"/>
        <v>-0.46282679738562094</v>
      </c>
      <c r="CU343" s="236">
        <v>45170</v>
      </c>
      <c r="CV343" s="237">
        <v>2.54</v>
      </c>
      <c r="CW343" s="95">
        <f t="shared" si="768"/>
        <v>-0.67766497461928932</v>
      </c>
      <c r="CX343" s="236">
        <v>45170</v>
      </c>
      <c r="CY343" s="237">
        <v>2.64</v>
      </c>
      <c r="CZ343" s="95">
        <f t="shared" si="770"/>
        <v>3.9370078740157514E-2</v>
      </c>
      <c r="DB343" s="100"/>
      <c r="DC343" s="186"/>
      <c r="DD343" s="100"/>
      <c r="DG343" s="100"/>
      <c r="DH343" s="186"/>
      <c r="DI343" s="100"/>
    </row>
    <row r="344" spans="1:113" ht="17" thickBot="1">
      <c r="A344" s="55">
        <v>45200</v>
      </c>
      <c r="B344" s="69">
        <v>2.4910000000000001</v>
      </c>
      <c r="C344" s="65"/>
      <c r="D344" s="48">
        <v>45200</v>
      </c>
      <c r="E344" s="49">
        <v>2.8759999999999999</v>
      </c>
      <c r="G344" s="54">
        <v>45200</v>
      </c>
      <c r="H344" s="59">
        <v>3.008</v>
      </c>
      <c r="I344" s="72"/>
      <c r="K344" s="54">
        <v>45200</v>
      </c>
      <c r="L344" s="59">
        <v>3.246</v>
      </c>
      <c r="N344" s="55">
        <v>45200</v>
      </c>
      <c r="O344" s="58">
        <v>3.2040000000000002</v>
      </c>
      <c r="P344" s="95">
        <f t="shared" si="733"/>
        <v>-1.2939001848428779E-2</v>
      </c>
      <c r="Q344" s="46">
        <v>45200</v>
      </c>
      <c r="R344" s="71">
        <v>3.2229999999999999</v>
      </c>
      <c r="T344" s="54">
        <v>45200</v>
      </c>
      <c r="U344" s="59">
        <v>3.2789999999999999</v>
      </c>
      <c r="V344" s="95">
        <f t="shared" si="734"/>
        <v>1.7375116351225583E-2</v>
      </c>
      <c r="W344" s="46">
        <v>45200</v>
      </c>
      <c r="X344" s="71">
        <v>3.4980000000000002</v>
      </c>
      <c r="Y344" s="95">
        <f t="shared" si="735"/>
        <v>6.6788655077767711E-2</v>
      </c>
      <c r="Z344" s="54">
        <v>45200</v>
      </c>
      <c r="AA344" s="59">
        <v>3.653</v>
      </c>
      <c r="AB344" s="95">
        <f t="shared" si="736"/>
        <v>4.4311034877072553E-2</v>
      </c>
      <c r="AC344" s="54">
        <v>45200</v>
      </c>
      <c r="AD344" s="59">
        <v>3.714</v>
      </c>
      <c r="AE344" s="95">
        <f t="shared" si="737"/>
        <v>1.669860388721597E-2</v>
      </c>
      <c r="AF344" s="55">
        <v>45200</v>
      </c>
      <c r="AG344" s="58">
        <v>4.0609999999999999</v>
      </c>
      <c r="AH344" s="95">
        <f t="shared" si="738"/>
        <v>9.3430263866451257E-2</v>
      </c>
      <c r="AI344" s="55">
        <v>45200</v>
      </c>
      <c r="AJ344" s="58">
        <v>4.306</v>
      </c>
      <c r="AK344" s="95">
        <f t="shared" si="731"/>
        <v>6.0329967988180279E-2</v>
      </c>
      <c r="AL344" s="188">
        <v>45200</v>
      </c>
      <c r="AM344" s="58">
        <v>4.601</v>
      </c>
      <c r="AN344" s="95">
        <f t="shared" si="740"/>
        <v>6.8509057129586604E-2</v>
      </c>
      <c r="AO344" s="55">
        <v>45200</v>
      </c>
      <c r="AP344" s="191">
        <v>4.3769999999999998</v>
      </c>
      <c r="AQ344" s="95">
        <f t="shared" si="741"/>
        <v>-4.868506846337757E-2</v>
      </c>
      <c r="AR344" s="55">
        <v>45200</v>
      </c>
      <c r="AS344" s="58">
        <v>4.3259999999999996</v>
      </c>
      <c r="AT344" s="95">
        <f t="shared" si="761"/>
        <v>-3.6849378166743472E-3</v>
      </c>
      <c r="AV344" s="54">
        <v>45200</v>
      </c>
      <c r="AW344" s="59">
        <v>4.6390000000000002</v>
      </c>
      <c r="AX344" s="95">
        <f t="shared" si="745"/>
        <v>7.2353213129912303E-2</v>
      </c>
      <c r="AY344" s="46">
        <v>45200</v>
      </c>
      <c r="AZ344" s="71">
        <v>4.7140000000000004</v>
      </c>
      <c r="BA344" s="95">
        <f t="shared" si="746"/>
        <v>1.6167277430480746E-2</v>
      </c>
      <c r="BB344" s="48">
        <v>45200</v>
      </c>
      <c r="BC344" s="72">
        <v>5.0780000000000003</v>
      </c>
      <c r="BD344" s="95">
        <f t="shared" si="762"/>
        <v>7.7216801018243492E-2</v>
      </c>
      <c r="BE344" s="55">
        <v>45200</v>
      </c>
      <c r="BF344" s="58">
        <v>5.6710000000000003</v>
      </c>
      <c r="BG344" s="95">
        <f t="shared" si="763"/>
        <v>0.11677825915714847</v>
      </c>
      <c r="BH344" s="55">
        <v>45200</v>
      </c>
      <c r="BI344" s="58">
        <v>5.4489999999999998</v>
      </c>
      <c r="BJ344" s="95">
        <f t="shared" si="749"/>
        <v>-3.9146535002645109E-2</v>
      </c>
      <c r="BK344" s="55">
        <v>45200</v>
      </c>
      <c r="BL344" s="58">
        <v>4.867</v>
      </c>
      <c r="BM344" s="95">
        <f t="shared" si="750"/>
        <v>-0.10680858873187739</v>
      </c>
      <c r="BN344" s="54">
        <v>45200</v>
      </c>
      <c r="BO344" s="59">
        <v>4.3230000000000004</v>
      </c>
      <c r="BP344" s="95">
        <f t="shared" si="751"/>
        <v>-0.1117731662214916</v>
      </c>
      <c r="BQ344" s="46">
        <v>45200</v>
      </c>
      <c r="BR344" s="71">
        <v>4.6660000000000004</v>
      </c>
      <c r="BS344" s="95">
        <f t="shared" si="764"/>
        <v>7.934304880869765E-2</v>
      </c>
      <c r="BT344" s="54">
        <v>45200</v>
      </c>
      <c r="BU344" s="59">
        <v>4.952</v>
      </c>
      <c r="BV344" s="95">
        <f t="shared" si="753"/>
        <v>5.87630984179165E-2</v>
      </c>
      <c r="BW344" s="202">
        <v>45200</v>
      </c>
      <c r="BX344" s="203">
        <v>4.9260000000000002</v>
      </c>
      <c r="BY344" s="95">
        <f t="shared" si="765"/>
        <v>-6.0143418922044408E-3</v>
      </c>
      <c r="BZ344" s="202">
        <v>45200</v>
      </c>
      <c r="CA344" s="204">
        <v>4.8239999999999998</v>
      </c>
      <c r="CB344" s="95">
        <f t="shared" si="766"/>
        <v>-2.1860265752250387E-2</v>
      </c>
      <c r="CC344" s="202">
        <v>45200</v>
      </c>
      <c r="CD344" s="204">
        <v>5.1929999999999996</v>
      </c>
      <c r="CE344" s="95">
        <f t="shared" si="756"/>
        <v>7.6492537313432793E-2</v>
      </c>
      <c r="CF344" s="199">
        <v>45200</v>
      </c>
      <c r="CG344" s="200">
        <v>5.91</v>
      </c>
      <c r="CH344" s="95">
        <f t="shared" si="757"/>
        <v>0.13807047949162346</v>
      </c>
      <c r="CI344" s="207">
        <v>45200</v>
      </c>
      <c r="CJ344" s="208">
        <v>5.5910000000000002</v>
      </c>
      <c r="CK344" s="95">
        <f t="shared" si="767"/>
        <v>-5.3976311336717417E-2</v>
      </c>
      <c r="CL344" s="199">
        <v>45200</v>
      </c>
      <c r="CM344" s="200">
        <v>5.0540000000000003</v>
      </c>
      <c r="CN344" s="95">
        <f t="shared" si="759"/>
        <v>-9.6047218744410648E-2</v>
      </c>
      <c r="CO344" s="213">
        <v>45200</v>
      </c>
      <c r="CP344" s="217">
        <v>4.944</v>
      </c>
      <c r="CQ344" s="95">
        <f t="shared" si="760"/>
        <v>-2.1764938662445651E-2</v>
      </c>
      <c r="CR344" s="220">
        <v>45200</v>
      </c>
      <c r="CS344" s="221">
        <v>2.7170000000000001</v>
      </c>
      <c r="CT344" s="95">
        <f t="shared" si="771"/>
        <v>-0.45044498381877018</v>
      </c>
      <c r="CU344" s="236">
        <v>45200</v>
      </c>
      <c r="CV344" s="237">
        <v>2.7650000000000001</v>
      </c>
      <c r="CW344" s="95">
        <f t="shared" si="768"/>
        <v>-0.5114840989399293</v>
      </c>
      <c r="CX344" s="236">
        <v>45200</v>
      </c>
      <c r="CY344" s="237">
        <v>2.98</v>
      </c>
      <c r="CZ344" s="95">
        <f t="shared" si="770"/>
        <v>7.7757685352622008E-2</v>
      </c>
      <c r="DB344" s="100"/>
      <c r="DC344" s="186"/>
      <c r="DD344" s="100"/>
      <c r="DG344" s="100"/>
      <c r="DH344" s="186"/>
      <c r="DI344" s="100"/>
    </row>
    <row r="345" spans="1:113" ht="16.5" customHeight="1" thickBot="1">
      <c r="A345" s="54">
        <v>45231</v>
      </c>
      <c r="B345" s="68">
        <v>2.5619999999999998</v>
      </c>
      <c r="C345" s="65"/>
      <c r="D345" s="46">
        <v>45231</v>
      </c>
      <c r="E345" s="47">
        <v>2.952</v>
      </c>
      <c r="G345" s="55">
        <v>45231</v>
      </c>
      <c r="H345" s="58">
        <v>3.093</v>
      </c>
      <c r="I345" s="71"/>
      <c r="K345" s="55">
        <v>45231</v>
      </c>
      <c r="L345" s="58">
        <v>3.3650000000000002</v>
      </c>
      <c r="N345" s="54">
        <v>45231</v>
      </c>
      <c r="O345" s="59">
        <v>3.3210000000000002</v>
      </c>
      <c r="P345" s="95">
        <f t="shared" si="733"/>
        <v>-1.3075780089153057E-2</v>
      </c>
      <c r="Q345" s="48">
        <v>45231</v>
      </c>
      <c r="R345" s="72">
        <v>3.327</v>
      </c>
      <c r="T345" s="55">
        <v>45231</v>
      </c>
      <c r="U345" s="58">
        <v>3.379</v>
      </c>
      <c r="V345" s="95">
        <f t="shared" si="734"/>
        <v>1.5629696423204102E-2</v>
      </c>
      <c r="W345" s="48">
        <v>45231</v>
      </c>
      <c r="X345" s="72">
        <v>3.61</v>
      </c>
      <c r="Y345" s="95">
        <f t="shared" si="735"/>
        <v>6.8363421130511942E-2</v>
      </c>
      <c r="Z345" s="55">
        <v>45231</v>
      </c>
      <c r="AA345" s="58">
        <v>3.7770000000000001</v>
      </c>
      <c r="AB345" s="95">
        <f t="shared" si="736"/>
        <v>4.6260387811634419E-2</v>
      </c>
      <c r="AC345" s="55">
        <v>45231</v>
      </c>
      <c r="AD345" s="58">
        <v>3.8290000000000002</v>
      </c>
      <c r="AE345" s="95">
        <f t="shared" si="737"/>
        <v>1.3767540375959769E-2</v>
      </c>
      <c r="AF345" s="54">
        <v>45231</v>
      </c>
      <c r="AG345" s="59">
        <v>4.1619999999999999</v>
      </c>
      <c r="AH345" s="95">
        <f t="shared" si="738"/>
        <v>8.6967876730216692E-2</v>
      </c>
      <c r="AI345" s="54">
        <v>45231</v>
      </c>
      <c r="AJ345" s="59">
        <v>4.4089999999999998</v>
      </c>
      <c r="AK345" s="95">
        <f t="shared" si="731"/>
        <v>5.934646804420949E-2</v>
      </c>
      <c r="AL345" s="94">
        <v>45231</v>
      </c>
      <c r="AM345" s="59">
        <v>4.6980000000000004</v>
      </c>
      <c r="AN345" s="95">
        <f t="shared" si="740"/>
        <v>6.5547743252438326E-2</v>
      </c>
      <c r="AO345" s="54">
        <v>45231</v>
      </c>
      <c r="AP345" s="190">
        <v>4.5179999999999998</v>
      </c>
      <c r="AQ345" s="95">
        <f t="shared" si="741"/>
        <v>-3.831417624521085E-2</v>
      </c>
      <c r="AR345" s="54">
        <v>45231</v>
      </c>
      <c r="AS345" s="59">
        <v>4.4740000000000002</v>
      </c>
      <c r="AT345" s="95">
        <f t="shared" si="761"/>
        <v>2.2161297692483532E-2</v>
      </c>
      <c r="AV345" s="55">
        <v>45231</v>
      </c>
      <c r="AW345" s="58">
        <v>4.7859999999999996</v>
      </c>
      <c r="AX345" s="95">
        <f t="shared" si="745"/>
        <v>6.9736253911488466E-2</v>
      </c>
      <c r="AY345" s="48">
        <v>45231</v>
      </c>
      <c r="AZ345" s="72">
        <v>4.8639999999999999</v>
      </c>
      <c r="BA345" s="95">
        <f t="shared" si="746"/>
        <v>1.6297534475553762E-2</v>
      </c>
      <c r="BB345" s="46">
        <v>45231</v>
      </c>
      <c r="BC345" s="71">
        <v>5.2270000000000003</v>
      </c>
      <c r="BD345" s="95">
        <f t="shared" si="762"/>
        <v>7.4629934210526411E-2</v>
      </c>
      <c r="BE345" s="54">
        <v>45231</v>
      </c>
      <c r="BF345" s="59">
        <v>5.8010000000000002</v>
      </c>
      <c r="BG345" s="95">
        <f t="shared" si="763"/>
        <v>0.10981442510043998</v>
      </c>
      <c r="BH345" s="54">
        <v>45231</v>
      </c>
      <c r="BI345" s="59">
        <v>5.6340000000000003</v>
      </c>
      <c r="BJ345" s="95">
        <f t="shared" si="749"/>
        <v>-2.8788139975866198E-2</v>
      </c>
      <c r="BK345" s="54">
        <v>45231</v>
      </c>
      <c r="BL345" s="59">
        <v>5.0650000000000004</v>
      </c>
      <c r="BM345" s="95">
        <f t="shared" si="750"/>
        <v>-0.10099396521121759</v>
      </c>
      <c r="BN345" s="55">
        <v>45231</v>
      </c>
      <c r="BO345" s="58">
        <v>4.4880000000000004</v>
      </c>
      <c r="BP345" s="95">
        <f t="shared" si="751"/>
        <v>-0.11391905231984203</v>
      </c>
      <c r="BQ345" s="48">
        <v>45231</v>
      </c>
      <c r="BR345" s="72">
        <v>4.8499999999999996</v>
      </c>
      <c r="BS345" s="95">
        <f t="shared" si="764"/>
        <v>8.0659536541889301E-2</v>
      </c>
      <c r="BT345" s="55">
        <v>45231</v>
      </c>
      <c r="BU345" s="58">
        <v>5.1159999999999997</v>
      </c>
      <c r="BV345" s="95">
        <f t="shared" si="753"/>
        <v>5.25172754195459E-2</v>
      </c>
      <c r="BW345" s="199">
        <v>45231</v>
      </c>
      <c r="BX345" s="200">
        <v>5.0880000000000001</v>
      </c>
      <c r="BY345" s="95">
        <f t="shared" si="765"/>
        <v>-6.238859180035557E-3</v>
      </c>
      <c r="BZ345" s="199">
        <v>45231</v>
      </c>
      <c r="CA345" s="201">
        <v>4.9969999999999999</v>
      </c>
      <c r="CB345" s="95">
        <f t="shared" si="766"/>
        <v>-1.8762886597938185E-2</v>
      </c>
      <c r="CC345" s="199">
        <v>45231</v>
      </c>
      <c r="CD345" s="201">
        <v>5.359</v>
      </c>
      <c r="CE345" s="95">
        <f t="shared" si="756"/>
        <v>7.2443466079647814E-2</v>
      </c>
      <c r="CF345" s="202">
        <v>45231</v>
      </c>
      <c r="CG345" s="203">
        <v>6.069</v>
      </c>
      <c r="CH345" s="95">
        <f t="shared" si="757"/>
        <v>0.13248740436648629</v>
      </c>
      <c r="CI345" s="205">
        <v>45231</v>
      </c>
      <c r="CJ345" s="206">
        <v>5.7709999999999999</v>
      </c>
      <c r="CK345" s="95">
        <f t="shared" si="767"/>
        <v>-4.9101993738671947E-2</v>
      </c>
      <c r="CL345" s="202">
        <v>45231</v>
      </c>
      <c r="CM345" s="203">
        <v>5.29</v>
      </c>
      <c r="CN345" s="95">
        <f t="shared" si="759"/>
        <v>-8.3347773349506132E-2</v>
      </c>
      <c r="CO345" s="215">
        <v>45231</v>
      </c>
      <c r="CP345" s="216">
        <v>5.2560000000000002</v>
      </c>
      <c r="CQ345" s="95">
        <f t="shared" si="760"/>
        <v>-6.4272211720226482E-3</v>
      </c>
      <c r="CR345" s="213">
        <v>45231</v>
      </c>
      <c r="CS345" s="217">
        <v>3.0960000000000001</v>
      </c>
      <c r="CT345" s="95">
        <f t="shared" si="771"/>
        <v>-0.41095890410958907</v>
      </c>
      <c r="CU345" s="238">
        <v>45231</v>
      </c>
      <c r="CV345" s="239">
        <v>3.1110000000000002</v>
      </c>
      <c r="CW345" s="95">
        <f t="shared" si="768"/>
        <v>-0.42917431192660549</v>
      </c>
      <c r="CX345" s="236">
        <v>45231</v>
      </c>
      <c r="CY345" s="237">
        <v>3.169</v>
      </c>
      <c r="CZ345" s="95">
        <f t="shared" si="770"/>
        <v>1.8643522982963623E-2</v>
      </c>
      <c r="DB345" s="100"/>
      <c r="DC345" s="186"/>
      <c r="DD345" s="100"/>
      <c r="DG345" s="100"/>
      <c r="DH345" s="186"/>
      <c r="DI345" s="100"/>
    </row>
    <row r="346" spans="1:113" ht="17" thickBot="1">
      <c r="A346" s="55">
        <v>45261</v>
      </c>
      <c r="B346" s="69">
        <v>2.77</v>
      </c>
      <c r="C346" s="65"/>
      <c r="D346" s="48">
        <v>45261</v>
      </c>
      <c r="E346" s="49">
        <v>3.1230000000000002</v>
      </c>
      <c r="G346" s="54">
        <v>45261</v>
      </c>
      <c r="H346" s="59">
        <v>3.266</v>
      </c>
      <c r="I346" s="72"/>
      <c r="K346" s="54">
        <v>45261</v>
      </c>
      <c r="L346" s="59">
        <v>3.581</v>
      </c>
      <c r="N346" s="55">
        <v>45261</v>
      </c>
      <c r="O346" s="58">
        <v>3.556</v>
      </c>
      <c r="P346" s="95">
        <f t="shared" si="733"/>
        <v>-6.9812901424182944E-3</v>
      </c>
      <c r="Q346" s="46">
        <v>45261</v>
      </c>
      <c r="R346" s="71">
        <v>3.5550000000000002</v>
      </c>
      <c r="T346" s="54">
        <v>45261</v>
      </c>
      <c r="U346" s="59">
        <v>3.5720000000000001</v>
      </c>
      <c r="V346" s="95">
        <f t="shared" si="734"/>
        <v>4.781997187060451E-3</v>
      </c>
      <c r="W346" s="46">
        <v>45261</v>
      </c>
      <c r="X346" s="71">
        <v>3.8180000000000001</v>
      </c>
      <c r="Y346" s="95">
        <f t="shared" si="735"/>
        <v>6.8868980963045917E-2</v>
      </c>
      <c r="Z346" s="54">
        <v>45261</v>
      </c>
      <c r="AA346" s="59">
        <v>4.0069999999999997</v>
      </c>
      <c r="AB346" s="95">
        <f t="shared" si="736"/>
        <v>4.9502357255107286E-2</v>
      </c>
      <c r="AC346" s="54">
        <v>45261</v>
      </c>
      <c r="AD346" s="59">
        <v>4.0469999999999997</v>
      </c>
      <c r="AE346" s="95">
        <f t="shared" si="737"/>
        <v>9.9825305714998855E-3</v>
      </c>
      <c r="AF346" s="55">
        <v>45261</v>
      </c>
      <c r="AG346" s="58">
        <v>4.3639999999999999</v>
      </c>
      <c r="AH346" s="95">
        <f t="shared" si="738"/>
        <v>7.8329626884111742E-2</v>
      </c>
      <c r="AI346" s="55">
        <v>45261</v>
      </c>
      <c r="AJ346" s="58">
        <v>4.6189999999999998</v>
      </c>
      <c r="AK346" s="95">
        <f t="shared" si="731"/>
        <v>5.8432630614115466E-2</v>
      </c>
      <c r="AL346" s="188">
        <v>45261</v>
      </c>
      <c r="AM346" s="58">
        <v>4.9029999999999996</v>
      </c>
      <c r="AN346" s="95">
        <f t="shared" si="740"/>
        <v>6.1485169950205636E-2</v>
      </c>
      <c r="AO346" s="55">
        <v>45261</v>
      </c>
      <c r="AP346" s="191">
        <v>4.782</v>
      </c>
      <c r="AQ346" s="95">
        <f t="shared" si="741"/>
        <v>-2.4678768101162464E-2</v>
      </c>
      <c r="AR346" s="55">
        <v>45261</v>
      </c>
      <c r="AS346" s="58">
        <v>4.7489999999999997</v>
      </c>
      <c r="AT346" s="95">
        <f t="shared" si="761"/>
        <v>5.1128818061088953E-2</v>
      </c>
      <c r="AV346" s="54">
        <v>45261</v>
      </c>
      <c r="AW346" s="59">
        <v>5.0590000000000002</v>
      </c>
      <c r="AX346" s="95">
        <f t="shared" si="745"/>
        <v>6.5276900400084339E-2</v>
      </c>
      <c r="AY346" s="46">
        <v>45261</v>
      </c>
      <c r="AZ346" s="71">
        <v>5.1390000000000002</v>
      </c>
      <c r="BA346" s="95">
        <f t="shared" si="746"/>
        <v>1.5813401858074731E-2</v>
      </c>
      <c r="BB346" s="48">
        <v>45261</v>
      </c>
      <c r="BC346" s="72">
        <v>5.4969999999999999</v>
      </c>
      <c r="BD346" s="95">
        <f t="shared" si="762"/>
        <v>6.9663358630083605E-2</v>
      </c>
      <c r="BE346" s="55">
        <v>45261</v>
      </c>
      <c r="BF346" s="58">
        <v>6.0209999999999999</v>
      </c>
      <c r="BG346" s="95">
        <f t="shared" si="763"/>
        <v>9.5324722575950524E-2</v>
      </c>
      <c r="BH346" s="55">
        <v>45261</v>
      </c>
      <c r="BI346" s="58">
        <v>5.89</v>
      </c>
      <c r="BJ346" s="95">
        <f t="shared" si="749"/>
        <v>-2.1757183192160807E-2</v>
      </c>
      <c r="BK346" s="55">
        <v>45261</v>
      </c>
      <c r="BL346" s="58">
        <v>5.3380000000000001</v>
      </c>
      <c r="BM346" s="95">
        <f t="shared" si="750"/>
        <v>-9.3718166383701132E-2</v>
      </c>
      <c r="BN346" s="54">
        <v>45261</v>
      </c>
      <c r="BO346" s="59">
        <v>4.7759999999999998</v>
      </c>
      <c r="BP346" s="95">
        <f t="shared" si="751"/>
        <v>-0.10528287748220312</v>
      </c>
      <c r="BQ346" s="46">
        <v>45261</v>
      </c>
      <c r="BR346" s="71">
        <v>5.1070000000000002</v>
      </c>
      <c r="BS346" s="95">
        <f t="shared" si="764"/>
        <v>6.9304857621440619E-2</v>
      </c>
      <c r="BT346" s="54">
        <v>45261</v>
      </c>
      <c r="BU346" s="59">
        <v>5.3540000000000001</v>
      </c>
      <c r="BV346" s="95">
        <f t="shared" si="753"/>
        <v>4.6272011989509157E-2</v>
      </c>
      <c r="BW346" s="202">
        <v>45261</v>
      </c>
      <c r="BX346" s="203">
        <v>5.3159999999999998</v>
      </c>
      <c r="BY346" s="95">
        <f t="shared" si="765"/>
        <v>-7.9564489112228347E-3</v>
      </c>
      <c r="BZ346" s="202">
        <v>45261</v>
      </c>
      <c r="CA346" s="204">
        <v>5.2220000000000004</v>
      </c>
      <c r="CB346" s="95">
        <f t="shared" si="766"/>
        <v>-1.8406109261797417E-2</v>
      </c>
      <c r="CC346" s="202">
        <v>45261</v>
      </c>
      <c r="CD346" s="204">
        <v>5.5869999999999997</v>
      </c>
      <c r="CE346" s="95">
        <f t="shared" si="756"/>
        <v>6.9896591344312392E-2</v>
      </c>
      <c r="CF346" s="199">
        <v>45261</v>
      </c>
      <c r="CG346" s="200">
        <v>6.2990000000000004</v>
      </c>
      <c r="CH346" s="95">
        <f t="shared" si="757"/>
        <v>0.12743869697512095</v>
      </c>
      <c r="CI346" s="207">
        <v>45261</v>
      </c>
      <c r="CJ346" s="208">
        <v>6.0149999999999997</v>
      </c>
      <c r="CK346" s="95">
        <f t="shared" si="767"/>
        <v>-4.5086521670106475E-2</v>
      </c>
      <c r="CL346" s="199">
        <v>45261</v>
      </c>
      <c r="CM346" s="200">
        <v>5.5720000000000001</v>
      </c>
      <c r="CN346" s="95">
        <f t="shared" si="759"/>
        <v>-7.3649210307564356E-2</v>
      </c>
      <c r="CO346" s="213">
        <v>45261</v>
      </c>
      <c r="CP346" s="217">
        <v>5.5869999999999997</v>
      </c>
      <c r="CQ346" s="95">
        <f t="shared" si="760"/>
        <v>2.6920315865038907E-3</v>
      </c>
      <c r="CR346" s="220">
        <v>45261</v>
      </c>
      <c r="CS346" s="221">
        <v>3.5619999999999998</v>
      </c>
      <c r="CT346" s="95">
        <f t="shared" si="771"/>
        <v>-0.36244854125648829</v>
      </c>
      <c r="CU346" s="236">
        <v>45261</v>
      </c>
      <c r="CV346" s="240">
        <v>3.548</v>
      </c>
      <c r="CW346" s="95">
        <f t="shared" si="768"/>
        <v>-0.35840867992766728</v>
      </c>
      <c r="CX346" s="236">
        <v>45261</v>
      </c>
      <c r="CY346" s="237">
        <v>2.3490000000000002</v>
      </c>
      <c r="CZ346" s="95">
        <f t="shared" si="770"/>
        <v>-0.33793686583990978</v>
      </c>
      <c r="DB346" s="100"/>
      <c r="DC346" s="186"/>
      <c r="DD346" s="100"/>
      <c r="DG346" s="100"/>
      <c r="DH346" s="186"/>
      <c r="DI346" s="100"/>
    </row>
    <row r="347" spans="1:113" ht="16.5" customHeight="1" thickBot="1">
      <c r="A347" s="54">
        <v>45292</v>
      </c>
      <c r="B347" s="68">
        <v>2.8719999999999999</v>
      </c>
      <c r="C347" s="65"/>
      <c r="D347" s="46">
        <v>45292</v>
      </c>
      <c r="E347" s="47">
        <v>3.2170000000000001</v>
      </c>
      <c r="G347" s="55">
        <v>45292</v>
      </c>
      <c r="H347" s="58">
        <v>3.3679999999999999</v>
      </c>
      <c r="I347" s="71"/>
      <c r="K347" s="55">
        <v>45292</v>
      </c>
      <c r="L347" s="58">
        <v>3.7090000000000001</v>
      </c>
      <c r="N347" s="54">
        <v>45292</v>
      </c>
      <c r="O347" s="59">
        <v>3.6720000000000002</v>
      </c>
      <c r="P347" s="95">
        <f t="shared" si="733"/>
        <v>-9.9757346993798648E-3</v>
      </c>
      <c r="Q347" s="48">
        <v>45292</v>
      </c>
      <c r="R347" s="72">
        <v>3.6669999999999998</v>
      </c>
      <c r="T347" s="55">
        <v>45292</v>
      </c>
      <c r="U347" s="58">
        <v>3.6989999999999998</v>
      </c>
      <c r="V347" s="95">
        <f t="shared" si="734"/>
        <v>8.7264794109626481E-3</v>
      </c>
      <c r="W347" s="48">
        <v>45292</v>
      </c>
      <c r="X347" s="72">
        <v>3.9529999999999998</v>
      </c>
      <c r="Y347" s="95">
        <f t="shared" si="735"/>
        <v>6.8667207353338741E-2</v>
      </c>
      <c r="Z347" s="55">
        <v>45292</v>
      </c>
      <c r="AA347" s="58">
        <v>4.1479999999999997</v>
      </c>
      <c r="AB347" s="95">
        <f t="shared" si="736"/>
        <v>4.932962307108521E-2</v>
      </c>
      <c r="AC347" s="55">
        <v>45292</v>
      </c>
      <c r="AD347" s="58">
        <v>4.1900000000000004</v>
      </c>
      <c r="AE347" s="95">
        <f t="shared" si="737"/>
        <v>1.012536162005803E-2</v>
      </c>
      <c r="AF347" s="54">
        <v>45292</v>
      </c>
      <c r="AG347" s="59">
        <v>4.4960000000000004</v>
      </c>
      <c r="AH347" s="95">
        <f t="shared" si="738"/>
        <v>7.30310262529833E-2</v>
      </c>
      <c r="AI347" s="54">
        <v>45292</v>
      </c>
      <c r="AJ347" s="59">
        <v>4.7569999999999997</v>
      </c>
      <c r="AK347" s="95">
        <f t="shared" si="731"/>
        <v>5.8051601423487371E-2</v>
      </c>
      <c r="AL347" s="94">
        <v>45292</v>
      </c>
      <c r="AM347" s="59">
        <v>5.0449999999999999</v>
      </c>
      <c r="AN347" s="95">
        <f t="shared" si="740"/>
        <v>6.0542358629388331E-2</v>
      </c>
      <c r="AO347" s="54">
        <v>45292</v>
      </c>
      <c r="AP347" s="190">
        <v>4.9260000000000002</v>
      </c>
      <c r="AQ347" s="95">
        <f t="shared" si="741"/>
        <v>-2.3587710604558925E-2</v>
      </c>
      <c r="AR347" s="54">
        <v>45292</v>
      </c>
      <c r="AS347" s="59">
        <v>4.8849999999999998</v>
      </c>
      <c r="AT347" s="95">
        <f t="shared" si="761"/>
        <v>2.1539104976997021E-2</v>
      </c>
      <c r="AV347" s="55">
        <v>45292</v>
      </c>
      <c r="AW347" s="58">
        <v>5.2</v>
      </c>
      <c r="AX347" s="95">
        <f t="shared" si="745"/>
        <v>6.4483111566018506E-2</v>
      </c>
      <c r="AY347" s="48">
        <v>45292</v>
      </c>
      <c r="AZ347" s="72">
        <v>5.2809999999999997</v>
      </c>
      <c r="BA347" s="95">
        <f t="shared" si="746"/>
        <v>1.5576923076922983E-2</v>
      </c>
      <c r="BB347" s="46">
        <v>45292</v>
      </c>
      <c r="BC347" s="71">
        <v>5.633</v>
      </c>
      <c r="BD347" s="95">
        <f t="shared" si="762"/>
        <v>6.6654042794925261E-2</v>
      </c>
      <c r="BE347" s="54">
        <v>45292</v>
      </c>
      <c r="BF347" s="59">
        <v>6.1520000000000001</v>
      </c>
      <c r="BG347" s="95">
        <f t="shared" si="763"/>
        <v>9.2135629327179142E-2</v>
      </c>
      <c r="BH347" s="54">
        <v>45292</v>
      </c>
      <c r="BI347" s="59">
        <v>6.024</v>
      </c>
      <c r="BJ347" s="95">
        <f t="shared" si="749"/>
        <v>-2.0806241872561786E-2</v>
      </c>
      <c r="BK347" s="54">
        <v>45292</v>
      </c>
      <c r="BL347" s="59">
        <v>5.4770000000000003</v>
      </c>
      <c r="BM347" s="95">
        <f t="shared" si="750"/>
        <v>-9.0803452855245631E-2</v>
      </c>
      <c r="BN347" s="55">
        <v>45292</v>
      </c>
      <c r="BO347" s="58">
        <v>4.907</v>
      </c>
      <c r="BP347" s="95">
        <f t="shared" si="751"/>
        <v>-0.10407157202848279</v>
      </c>
      <c r="BQ347" s="48">
        <v>45292</v>
      </c>
      <c r="BR347" s="72">
        <v>5.2350000000000003</v>
      </c>
      <c r="BS347" s="95">
        <f t="shared" si="764"/>
        <v>6.6843285102914263E-2</v>
      </c>
      <c r="BT347" s="55">
        <v>45292</v>
      </c>
      <c r="BU347" s="58">
        <v>5.4829999999999997</v>
      </c>
      <c r="BV347" s="95">
        <f t="shared" si="753"/>
        <v>4.528026291765553E-2</v>
      </c>
      <c r="BW347" s="199">
        <v>45292</v>
      </c>
      <c r="BX347" s="200">
        <v>5.4619999999999997</v>
      </c>
      <c r="BY347" s="95">
        <f t="shared" si="765"/>
        <v>-4.2796005706133905E-3</v>
      </c>
      <c r="BZ347" s="199">
        <v>45292</v>
      </c>
      <c r="CA347" s="201">
        <v>5.38</v>
      </c>
      <c r="CB347" s="95">
        <f t="shared" si="766"/>
        <v>-1.5663801337153744E-2</v>
      </c>
      <c r="CC347" s="199">
        <v>45292</v>
      </c>
      <c r="CD347" s="201">
        <v>5.7309999999999999</v>
      </c>
      <c r="CE347" s="95">
        <f t="shared" si="756"/>
        <v>6.5241635687732336E-2</v>
      </c>
      <c r="CF347" s="202">
        <v>45292</v>
      </c>
      <c r="CG347" s="203">
        <v>6.4480000000000004</v>
      </c>
      <c r="CH347" s="95">
        <f t="shared" si="757"/>
        <v>0.12510905601116742</v>
      </c>
      <c r="CI347" s="205">
        <v>45292</v>
      </c>
      <c r="CJ347" s="206">
        <v>6.1669999999999998</v>
      </c>
      <c r="CK347" s="95">
        <f t="shared" si="767"/>
        <v>-4.3579404466501326E-2</v>
      </c>
      <c r="CL347" s="202">
        <v>45292</v>
      </c>
      <c r="CM347" s="203">
        <v>5.7220000000000004</v>
      </c>
      <c r="CN347" s="95">
        <f t="shared" si="759"/>
        <v>-7.2158261715582844E-2</v>
      </c>
      <c r="CO347" s="215">
        <v>45292</v>
      </c>
      <c r="CP347" s="216">
        <v>5.7770000000000001</v>
      </c>
      <c r="CQ347" s="95">
        <f t="shared" si="760"/>
        <v>9.6120237679132668E-3</v>
      </c>
      <c r="CR347" s="213">
        <v>45292</v>
      </c>
      <c r="CS347" s="217">
        <v>3.806</v>
      </c>
      <c r="CT347" s="95">
        <f t="shared" si="771"/>
        <v>-0.34118054353470662</v>
      </c>
      <c r="CU347" s="238">
        <v>45292</v>
      </c>
      <c r="CV347" s="239">
        <v>3.7850000000000001</v>
      </c>
      <c r="CW347" s="95">
        <f t="shared" si="768"/>
        <v>0.15749235474006121</v>
      </c>
      <c r="CX347" s="236">
        <v>45292</v>
      </c>
      <c r="CY347" s="237">
        <v>3.18</v>
      </c>
      <c r="CZ347" s="95">
        <f t="shared" si="770"/>
        <v>-0.15984147952443856</v>
      </c>
      <c r="DB347" s="100"/>
      <c r="DC347" s="186"/>
      <c r="DD347" s="100"/>
      <c r="DG347" s="100"/>
      <c r="DH347" s="186"/>
      <c r="DI347" s="100"/>
    </row>
    <row r="348" spans="1:113" ht="17" thickBot="1">
      <c r="A348" s="55">
        <v>45323</v>
      </c>
      <c r="B348" s="69">
        <v>2.8279999999999998</v>
      </c>
      <c r="C348" s="65"/>
      <c r="D348" s="48">
        <v>45323</v>
      </c>
      <c r="E348" s="49">
        <v>3.1640000000000001</v>
      </c>
      <c r="G348" s="54">
        <v>45323</v>
      </c>
      <c r="H348" s="59">
        <v>3.306</v>
      </c>
      <c r="I348" s="72"/>
      <c r="K348" s="54">
        <v>45323</v>
      </c>
      <c r="L348" s="59">
        <v>3.6190000000000002</v>
      </c>
      <c r="N348" s="55">
        <v>45323</v>
      </c>
      <c r="O348" s="58">
        <v>3.59</v>
      </c>
      <c r="P348" s="95">
        <f t="shared" si="733"/>
        <v>-8.0132633324123681E-3</v>
      </c>
      <c r="Q348" s="46">
        <v>45323</v>
      </c>
      <c r="R348" s="71">
        <v>3.524</v>
      </c>
      <c r="T348" s="54">
        <v>45323</v>
      </c>
      <c r="U348" s="59">
        <v>3.5979999999999999</v>
      </c>
      <c r="V348" s="95">
        <f t="shared" si="734"/>
        <v>2.0998864926220159E-2</v>
      </c>
      <c r="W348" s="46">
        <v>45323</v>
      </c>
      <c r="X348" s="71">
        <v>3.8330000000000002</v>
      </c>
      <c r="Y348" s="95">
        <f t="shared" si="735"/>
        <v>6.5314063368538164E-2</v>
      </c>
      <c r="Z348" s="54">
        <v>45323</v>
      </c>
      <c r="AA348" s="59">
        <v>4.032</v>
      </c>
      <c r="AB348" s="95">
        <f t="shared" si="736"/>
        <v>5.1917558048525915E-2</v>
      </c>
      <c r="AC348" s="54">
        <v>45323</v>
      </c>
      <c r="AD348" s="59">
        <v>4.0469999999999997</v>
      </c>
      <c r="AE348" s="95">
        <f t="shared" si="737"/>
        <v>3.7202380952380161E-3</v>
      </c>
      <c r="AF348" s="55">
        <v>45323</v>
      </c>
      <c r="AG348" s="58">
        <v>4.3490000000000002</v>
      </c>
      <c r="AH348" s="95">
        <f t="shared" si="738"/>
        <v>7.462317766246615E-2</v>
      </c>
      <c r="AI348" s="55">
        <v>45323</v>
      </c>
      <c r="AJ348" s="58">
        <v>4.6040000000000001</v>
      </c>
      <c r="AK348" s="95">
        <f t="shared" si="731"/>
        <v>5.8634168774430874E-2</v>
      </c>
      <c r="AL348" s="188">
        <v>45323</v>
      </c>
      <c r="AM348" s="58">
        <v>4.8899999999999997</v>
      </c>
      <c r="AN348" s="95">
        <f t="shared" si="740"/>
        <v>6.2119895742832228E-2</v>
      </c>
      <c r="AO348" s="55">
        <v>45323</v>
      </c>
      <c r="AP348" s="191">
        <v>4.7779999999999996</v>
      </c>
      <c r="AQ348" s="95">
        <f t="shared" si="741"/>
        <v>-2.2903885480572619E-2</v>
      </c>
      <c r="AR348" s="55">
        <v>45323</v>
      </c>
      <c r="AS348" s="58">
        <v>4.7169999999999996</v>
      </c>
      <c r="AT348" s="95">
        <f t="shared" si="761"/>
        <v>-4.2427933414535227E-2</v>
      </c>
      <c r="AV348" s="54">
        <v>45323</v>
      </c>
      <c r="AW348" s="59">
        <v>5.008</v>
      </c>
      <c r="AX348" s="95">
        <f t="shared" si="745"/>
        <v>6.1691753232987152E-2</v>
      </c>
      <c r="AY348" s="46">
        <v>45323</v>
      </c>
      <c r="AZ348" s="71">
        <v>5.093</v>
      </c>
      <c r="BA348" s="95">
        <f t="shared" si="746"/>
        <v>1.6972843450479225E-2</v>
      </c>
      <c r="BB348" s="48">
        <v>45323</v>
      </c>
      <c r="BC348" s="72">
        <v>5.4359999999999999</v>
      </c>
      <c r="BD348" s="95">
        <f t="shared" si="762"/>
        <v>6.7347339485568425E-2</v>
      </c>
      <c r="BE348" s="55">
        <v>45323</v>
      </c>
      <c r="BF348" s="58">
        <v>5.9530000000000003</v>
      </c>
      <c r="BG348" s="95">
        <f t="shared" si="763"/>
        <v>9.5106696100073648E-2</v>
      </c>
      <c r="BH348" s="55">
        <v>45323</v>
      </c>
      <c r="BI348" s="58">
        <v>5.8460000000000001</v>
      </c>
      <c r="BJ348" s="95">
        <f t="shared" si="749"/>
        <v>-1.7974130690408232E-2</v>
      </c>
      <c r="BK348" s="55">
        <v>45323</v>
      </c>
      <c r="BL348" s="58">
        <v>5.3230000000000004</v>
      </c>
      <c r="BM348" s="95">
        <f t="shared" si="750"/>
        <v>-8.9462880602121056E-2</v>
      </c>
      <c r="BN348" s="54">
        <v>45323</v>
      </c>
      <c r="BO348" s="59">
        <v>4.78</v>
      </c>
      <c r="BP348" s="95">
        <f t="shared" si="751"/>
        <v>-0.1020101446552696</v>
      </c>
      <c r="BQ348" s="46">
        <v>45323</v>
      </c>
      <c r="BR348" s="71">
        <v>5.0860000000000003</v>
      </c>
      <c r="BS348" s="95">
        <f t="shared" si="764"/>
        <v>6.4016736401673643E-2</v>
      </c>
      <c r="BT348" s="54">
        <v>45323</v>
      </c>
      <c r="BU348" s="59">
        <v>5.3170000000000002</v>
      </c>
      <c r="BV348" s="95">
        <f t="shared" si="753"/>
        <v>4.339658087544615E-2</v>
      </c>
      <c r="BW348" s="202">
        <v>45323</v>
      </c>
      <c r="BX348" s="203">
        <v>5.2930000000000001</v>
      </c>
      <c r="BY348" s="95">
        <f t="shared" si="765"/>
        <v>-5.0209205020920545E-3</v>
      </c>
      <c r="BZ348" s="202">
        <v>45323</v>
      </c>
      <c r="CA348" s="204">
        <v>5.2249999999999996</v>
      </c>
      <c r="CB348" s="95">
        <f t="shared" si="766"/>
        <v>-1.3370035391270251E-2</v>
      </c>
      <c r="CC348" s="202">
        <v>45323</v>
      </c>
      <c r="CD348" s="204">
        <v>5.5359999999999996</v>
      </c>
      <c r="CE348" s="95">
        <f t="shared" si="756"/>
        <v>5.9521531100478461E-2</v>
      </c>
      <c r="CF348" s="199">
        <v>45323</v>
      </c>
      <c r="CG348" s="200">
        <v>6.1959999999999997</v>
      </c>
      <c r="CH348" s="95">
        <f t="shared" si="757"/>
        <v>0.11921965317919078</v>
      </c>
      <c r="CI348" s="207">
        <v>45323</v>
      </c>
      <c r="CJ348" s="208">
        <v>5.9340000000000002</v>
      </c>
      <c r="CK348" s="95">
        <f t="shared" si="767"/>
        <v>-4.2285345384118718E-2</v>
      </c>
      <c r="CL348" s="199">
        <v>45323</v>
      </c>
      <c r="CM348" s="200">
        <v>5.52</v>
      </c>
      <c r="CN348" s="95">
        <f t="shared" si="759"/>
        <v>-6.9767441860465212E-2</v>
      </c>
      <c r="CO348" s="213">
        <v>45323</v>
      </c>
      <c r="CP348" s="217">
        <v>5.5410000000000004</v>
      </c>
      <c r="CQ348" s="95">
        <f t="shared" si="760"/>
        <v>3.8043478260871011E-3</v>
      </c>
      <c r="CR348" s="220">
        <v>45323</v>
      </c>
      <c r="CS348" s="221">
        <v>3.7050000000000001</v>
      </c>
      <c r="CT348" s="95">
        <f t="shared" si="771"/>
        <v>-0.33134813210611808</v>
      </c>
      <c r="CU348" s="236">
        <v>45323</v>
      </c>
      <c r="CV348" s="240">
        <v>3.71</v>
      </c>
      <c r="CW348" s="95">
        <f t="shared" si="768"/>
        <v>0.55882352941176472</v>
      </c>
      <c r="CX348" s="236">
        <v>45323</v>
      </c>
      <c r="CY348" s="237">
        <v>1.72</v>
      </c>
      <c r="CZ348" s="95">
        <f t="shared" si="770"/>
        <v>-0.53638814016172509</v>
      </c>
      <c r="DB348" s="100"/>
      <c r="DC348" s="186"/>
      <c r="DD348" s="100"/>
      <c r="DG348" s="100"/>
      <c r="DH348" s="186"/>
      <c r="DI348" s="100"/>
    </row>
    <row r="349" spans="1:113" ht="16.5" customHeight="1" thickBot="1">
      <c r="A349" s="54">
        <v>45352</v>
      </c>
      <c r="B349" s="68">
        <v>2.6779999999999999</v>
      </c>
      <c r="C349" s="65"/>
      <c r="D349" s="46">
        <v>45352</v>
      </c>
      <c r="E349" s="47">
        <v>2.968</v>
      </c>
      <c r="G349" s="55">
        <v>45352</v>
      </c>
      <c r="H349" s="58">
        <v>3.0739999999999998</v>
      </c>
      <c r="I349" s="71"/>
      <c r="K349" s="55">
        <v>45352</v>
      </c>
      <c r="L349" s="58">
        <v>3.3410000000000002</v>
      </c>
      <c r="N349" s="54">
        <v>45352</v>
      </c>
      <c r="O349" s="59">
        <v>3.3530000000000002</v>
      </c>
      <c r="P349" s="95">
        <f t="shared" si="733"/>
        <v>3.5917390002993144E-3</v>
      </c>
      <c r="Q349" s="48">
        <v>45352</v>
      </c>
      <c r="R349" s="72">
        <v>3.2650000000000001</v>
      </c>
      <c r="T349" s="55">
        <v>45352</v>
      </c>
      <c r="U349" s="58">
        <v>3.3530000000000002</v>
      </c>
      <c r="V349" s="95">
        <f t="shared" si="734"/>
        <v>2.6952526799387467E-2</v>
      </c>
      <c r="W349" s="48">
        <v>45352</v>
      </c>
      <c r="X349" s="72">
        <v>3.5750000000000002</v>
      </c>
      <c r="Y349" s="95">
        <f t="shared" si="735"/>
        <v>6.620936474798686E-2</v>
      </c>
      <c r="Z349" s="55">
        <v>45352</v>
      </c>
      <c r="AA349" s="58">
        <v>3.766</v>
      </c>
      <c r="AB349" s="95">
        <f t="shared" si="736"/>
        <v>5.3426573426573379E-2</v>
      </c>
      <c r="AC349" s="55">
        <v>45352</v>
      </c>
      <c r="AD349" s="58">
        <v>3.774</v>
      </c>
      <c r="AE349" s="95">
        <f t="shared" si="737"/>
        <v>2.1242697822623493E-3</v>
      </c>
      <c r="AF349" s="54">
        <v>45352</v>
      </c>
      <c r="AG349" s="59">
        <v>4.0590000000000002</v>
      </c>
      <c r="AH349" s="95">
        <f t="shared" si="738"/>
        <v>7.5516693163752022E-2</v>
      </c>
      <c r="AI349" s="54">
        <v>45352</v>
      </c>
      <c r="AJ349" s="59">
        <v>4.3029999999999999</v>
      </c>
      <c r="AK349" s="95">
        <f t="shared" si="731"/>
        <v>6.0113328406011274E-2</v>
      </c>
      <c r="AL349" s="94">
        <v>45352</v>
      </c>
      <c r="AM349" s="59">
        <v>4.5380000000000003</v>
      </c>
      <c r="AN349" s="95">
        <f t="shared" si="740"/>
        <v>5.4613060655356802E-2</v>
      </c>
      <c r="AO349" s="54">
        <v>45352</v>
      </c>
      <c r="AP349" s="190">
        <v>4.4260000000000002</v>
      </c>
      <c r="AQ349" s="95">
        <f t="shared" si="741"/>
        <v>-2.4680475980608216E-2</v>
      </c>
      <c r="AR349" s="54">
        <v>45352</v>
      </c>
      <c r="AS349" s="59">
        <v>4.3499999999999996</v>
      </c>
      <c r="AT349" s="95">
        <f t="shared" si="761"/>
        <v>-8.9577228966094588E-2</v>
      </c>
      <c r="AV349" s="55">
        <v>45352</v>
      </c>
      <c r="AW349" s="58">
        <v>4.5759999999999996</v>
      </c>
      <c r="AX349" s="95">
        <f t="shared" si="745"/>
        <v>5.1954022988505745E-2</v>
      </c>
      <c r="AY349" s="48">
        <v>45352</v>
      </c>
      <c r="AZ349" s="72">
        <v>4.6580000000000004</v>
      </c>
      <c r="BA349" s="95">
        <f t="shared" si="746"/>
        <v>1.7919580419580583E-2</v>
      </c>
      <c r="BB349" s="46">
        <v>45352</v>
      </c>
      <c r="BC349" s="71">
        <v>4.9909999999999997</v>
      </c>
      <c r="BD349" s="95">
        <f t="shared" si="762"/>
        <v>7.1489909832545995E-2</v>
      </c>
      <c r="BE349" s="54">
        <v>45352</v>
      </c>
      <c r="BF349" s="59">
        <v>5.5069999999999997</v>
      </c>
      <c r="BG349" s="95">
        <f t="shared" si="763"/>
        <v>0.10338609497094771</v>
      </c>
      <c r="BH349" s="54">
        <v>45352</v>
      </c>
      <c r="BI349" s="59">
        <v>5.4480000000000004</v>
      </c>
      <c r="BJ349" s="95">
        <f t="shared" si="749"/>
        <v>-1.071363718903201E-2</v>
      </c>
      <c r="BK349" s="54">
        <v>45352</v>
      </c>
      <c r="BL349" s="59">
        <v>5.008</v>
      </c>
      <c r="BM349" s="95">
        <f t="shared" si="750"/>
        <v>-8.0763582966226211E-2</v>
      </c>
      <c r="BN349" s="55">
        <v>45352</v>
      </c>
      <c r="BO349" s="58">
        <v>4.4800000000000004</v>
      </c>
      <c r="BP349" s="95">
        <f t="shared" si="751"/>
        <v>-0.10543130990415327</v>
      </c>
      <c r="BQ349" s="48">
        <v>45352</v>
      </c>
      <c r="BR349" s="72">
        <v>4.742</v>
      </c>
      <c r="BS349" s="95">
        <f t="shared" si="764"/>
        <v>5.8482142857142753E-2</v>
      </c>
      <c r="BT349" s="55">
        <v>45352</v>
      </c>
      <c r="BU349" s="58">
        <v>4.9459999999999997</v>
      </c>
      <c r="BV349" s="95">
        <f t="shared" si="753"/>
        <v>4.0734824281150106E-2</v>
      </c>
      <c r="BW349" s="199">
        <v>45352</v>
      </c>
      <c r="BX349" s="200">
        <v>4.891</v>
      </c>
      <c r="BY349" s="95">
        <f t="shared" si="765"/>
        <v>-1.227678571428565E-2</v>
      </c>
      <c r="BZ349" s="199">
        <v>45352</v>
      </c>
      <c r="CA349" s="201">
        <v>4.8609999999999998</v>
      </c>
      <c r="CB349" s="95">
        <f t="shared" si="766"/>
        <v>-6.3264445381696014E-3</v>
      </c>
      <c r="CC349" s="199">
        <v>45352</v>
      </c>
      <c r="CD349" s="201">
        <v>5.0960000000000001</v>
      </c>
      <c r="CE349" s="95">
        <f t="shared" si="756"/>
        <v>4.8343962147706303E-2</v>
      </c>
      <c r="CF349" s="202">
        <v>45352</v>
      </c>
      <c r="CG349" s="203">
        <v>5.6879999999999997</v>
      </c>
      <c r="CH349" s="95">
        <f t="shared" si="757"/>
        <v>0.11616954474097324</v>
      </c>
      <c r="CI349" s="205">
        <v>45352</v>
      </c>
      <c r="CJ349" s="206">
        <v>5.4470000000000001</v>
      </c>
      <c r="CK349" s="95">
        <f t="shared" si="767"/>
        <v>-4.236990154711668E-2</v>
      </c>
      <c r="CL349" s="202">
        <v>45352</v>
      </c>
      <c r="CM349" s="203">
        <v>5.0350000000000001</v>
      </c>
      <c r="CN349" s="95">
        <f t="shared" si="759"/>
        <v>-7.5637965852762973E-2</v>
      </c>
      <c r="CO349" s="215">
        <v>45352</v>
      </c>
      <c r="CP349" s="216">
        <v>4.9619999999999997</v>
      </c>
      <c r="CQ349" s="95">
        <f t="shared" si="760"/>
        <v>-1.4498510427011002E-2</v>
      </c>
      <c r="CR349" s="213">
        <v>45352</v>
      </c>
      <c r="CS349" s="217">
        <v>3.4039999999999999</v>
      </c>
      <c r="CT349" s="95">
        <f t="shared" si="771"/>
        <v>-0.31398629584844817</v>
      </c>
      <c r="CU349" s="238">
        <v>45352</v>
      </c>
      <c r="CV349" s="239">
        <v>3.4</v>
      </c>
      <c r="CW349" s="95">
        <f t="shared" si="768"/>
        <v>0.47186147186147182</v>
      </c>
      <c r="CX349" s="236">
        <v>45352</v>
      </c>
      <c r="CY349" s="237">
        <v>1.49</v>
      </c>
      <c r="CZ349" s="95">
        <f t="shared" si="770"/>
        <v>-0.56176470588235294</v>
      </c>
      <c r="DB349" s="100"/>
      <c r="DC349" s="186"/>
      <c r="DD349" s="100"/>
      <c r="DG349" s="100"/>
      <c r="DH349" s="186"/>
      <c r="DI349" s="100"/>
    </row>
    <row r="350" spans="1:113" ht="17" thickBot="1">
      <c r="A350" s="55">
        <v>45383</v>
      </c>
      <c r="B350" s="69">
        <v>2.3849999999999998</v>
      </c>
      <c r="C350" s="65"/>
      <c r="D350" s="48">
        <v>45383</v>
      </c>
      <c r="E350" s="49">
        <v>2.613</v>
      </c>
      <c r="G350" s="54">
        <v>45383</v>
      </c>
      <c r="H350" s="59">
        <v>2.694</v>
      </c>
      <c r="I350" s="72"/>
      <c r="K350" s="54">
        <v>45383</v>
      </c>
      <c r="L350" s="59">
        <v>2.8919999999999999</v>
      </c>
      <c r="N350" s="55">
        <v>45383</v>
      </c>
      <c r="O350" s="58">
        <v>2.9430000000000001</v>
      </c>
      <c r="P350" s="95">
        <f t="shared" si="733"/>
        <v>1.7634854771784288E-2</v>
      </c>
      <c r="Q350" s="46">
        <v>45383</v>
      </c>
      <c r="R350" s="71">
        <v>2.8540000000000001</v>
      </c>
      <c r="T350" s="54">
        <v>45383</v>
      </c>
      <c r="U350" s="59">
        <v>2.9359999999999999</v>
      </c>
      <c r="V350" s="95">
        <f t="shared" si="734"/>
        <v>2.8731604765241711E-2</v>
      </c>
      <c r="W350" s="46">
        <v>45383</v>
      </c>
      <c r="X350" s="71">
        <v>3.0979999999999999</v>
      </c>
      <c r="Y350" s="95">
        <f t="shared" si="735"/>
        <v>5.5177111716621229E-2</v>
      </c>
      <c r="Z350" s="54">
        <v>45383</v>
      </c>
      <c r="AA350" s="59">
        <v>3.194</v>
      </c>
      <c r="AB350" s="95">
        <f t="shared" si="736"/>
        <v>3.0987734021949674E-2</v>
      </c>
      <c r="AC350" s="54">
        <v>45383</v>
      </c>
      <c r="AD350" s="59">
        <v>3.202</v>
      </c>
      <c r="AE350" s="95">
        <f t="shared" si="737"/>
        <v>2.5046963055729518E-3</v>
      </c>
      <c r="AF350" s="55">
        <v>45383</v>
      </c>
      <c r="AG350" s="58">
        <v>3.5089999999999999</v>
      </c>
      <c r="AH350" s="95">
        <f t="shared" si="738"/>
        <v>9.5877576514678306E-2</v>
      </c>
      <c r="AI350" s="55">
        <v>45383</v>
      </c>
      <c r="AJ350" s="58">
        <v>3.7290000000000001</v>
      </c>
      <c r="AK350" s="95">
        <f t="shared" si="731"/>
        <v>6.2695924764890346E-2</v>
      </c>
      <c r="AL350" s="188">
        <v>45383</v>
      </c>
      <c r="AM350" s="58">
        <v>3.8610000000000002</v>
      </c>
      <c r="AN350" s="95">
        <f t="shared" si="740"/>
        <v>3.5398230088495602E-2</v>
      </c>
      <c r="AO350" s="55">
        <v>45383</v>
      </c>
      <c r="AP350" s="191">
        <v>3.7629999999999999</v>
      </c>
      <c r="AQ350" s="95">
        <f t="shared" si="741"/>
        <v>-2.5382025382025462E-2</v>
      </c>
      <c r="AR350" s="55">
        <v>45383</v>
      </c>
      <c r="AS350" s="58">
        <v>3.6920000000000002</v>
      </c>
      <c r="AT350" s="95">
        <f t="shared" si="761"/>
        <v>-0.16583822864889289</v>
      </c>
      <c r="AV350" s="54">
        <v>45383</v>
      </c>
      <c r="AW350" s="59">
        <v>3.87</v>
      </c>
      <c r="AX350" s="95">
        <f t="shared" si="745"/>
        <v>4.821235102925242E-2</v>
      </c>
      <c r="AY350" s="46">
        <v>45383</v>
      </c>
      <c r="AZ350" s="71">
        <v>3.9430000000000001</v>
      </c>
      <c r="BA350" s="95">
        <f t="shared" si="746"/>
        <v>1.8863049095607223E-2</v>
      </c>
      <c r="BB350" s="48">
        <v>45383</v>
      </c>
      <c r="BC350" s="72">
        <v>4.2119999999999997</v>
      </c>
      <c r="BD350" s="95">
        <f t="shared" si="762"/>
        <v>6.8222165863555589E-2</v>
      </c>
      <c r="BE350" s="55">
        <v>45383</v>
      </c>
      <c r="BF350" s="58">
        <v>4.6879999999999997</v>
      </c>
      <c r="BG350" s="95">
        <f t="shared" si="763"/>
        <v>0.11301044634377969</v>
      </c>
      <c r="BH350" s="55">
        <v>45383</v>
      </c>
      <c r="BI350" s="58">
        <v>4.7480000000000002</v>
      </c>
      <c r="BJ350" s="95">
        <f t="shared" si="749"/>
        <v>1.2798634812286797E-2</v>
      </c>
      <c r="BK350" s="55">
        <v>45383</v>
      </c>
      <c r="BL350" s="58">
        <v>4.4180000000000001</v>
      </c>
      <c r="BM350" s="95">
        <f t="shared" si="750"/>
        <v>-6.9502948609941037E-2</v>
      </c>
      <c r="BN350" s="54">
        <v>45383</v>
      </c>
      <c r="BO350" s="59">
        <v>3.96</v>
      </c>
      <c r="BP350" s="95">
        <f t="shared" si="751"/>
        <v>-0.10366681756450886</v>
      </c>
      <c r="BQ350" s="46">
        <v>45383</v>
      </c>
      <c r="BR350" s="71">
        <v>4.2190000000000003</v>
      </c>
      <c r="BS350" s="95">
        <f t="shared" si="764"/>
        <v>6.5404040404040492E-2</v>
      </c>
      <c r="BT350" s="54">
        <v>45383</v>
      </c>
      <c r="BU350" s="59">
        <v>4.3289999999999997</v>
      </c>
      <c r="BV350" s="95">
        <f t="shared" si="753"/>
        <v>2.4898143956541292E-2</v>
      </c>
      <c r="BW350" s="202">
        <v>45383</v>
      </c>
      <c r="BX350" s="203">
        <v>4.306</v>
      </c>
      <c r="BY350" s="95">
        <f t="shared" si="765"/>
        <v>-5.8080808080807293E-3</v>
      </c>
      <c r="BZ350" s="202">
        <v>45383</v>
      </c>
      <c r="CA350" s="204">
        <v>4.2809999999999997</v>
      </c>
      <c r="CB350" s="95">
        <f t="shared" si="766"/>
        <v>-5.9255747807538169E-3</v>
      </c>
      <c r="CC350" s="202">
        <v>45383</v>
      </c>
      <c r="CD350" s="204">
        <v>4.4630000000000001</v>
      </c>
      <c r="CE350" s="95">
        <f t="shared" si="756"/>
        <v>4.2513431441252136E-2</v>
      </c>
      <c r="CF350" s="199">
        <v>45383</v>
      </c>
      <c r="CG350" s="200">
        <v>4.907</v>
      </c>
      <c r="CH350" s="95">
        <f t="shared" si="757"/>
        <v>9.9484651579654929E-2</v>
      </c>
      <c r="CI350" s="207">
        <v>45383</v>
      </c>
      <c r="CJ350" s="208">
        <v>4.7169999999999996</v>
      </c>
      <c r="CK350" s="95">
        <f t="shared" si="767"/>
        <v>-3.8720195638883306E-2</v>
      </c>
      <c r="CL350" s="199">
        <v>45383</v>
      </c>
      <c r="CM350" s="200">
        <v>4.3170000000000002</v>
      </c>
      <c r="CN350" s="95">
        <f t="shared" si="759"/>
        <v>-8.4799660801356688E-2</v>
      </c>
      <c r="CO350" s="213">
        <v>45383</v>
      </c>
      <c r="CP350" s="217">
        <v>4.2370000000000001</v>
      </c>
      <c r="CQ350" s="95">
        <f t="shared" si="760"/>
        <v>-1.8531387537641896E-2</v>
      </c>
      <c r="CR350" s="220">
        <v>45383</v>
      </c>
      <c r="CS350" s="221">
        <v>3.1110000000000002</v>
      </c>
      <c r="CT350" s="95">
        <f t="shared" si="771"/>
        <v>-0.2657540712768468</v>
      </c>
      <c r="CU350" s="236">
        <v>45383</v>
      </c>
      <c r="CV350" s="240">
        <v>3.109</v>
      </c>
      <c r="CW350" s="95">
        <f t="shared" si="768"/>
        <v>0.39105145413870251</v>
      </c>
      <c r="CX350" s="236">
        <v>45383</v>
      </c>
      <c r="CY350" s="237">
        <v>1.6</v>
      </c>
      <c r="CZ350" s="95">
        <f t="shared" si="770"/>
        <v>-0.4853650691540688</v>
      </c>
      <c r="DB350" s="100"/>
      <c r="DC350" s="186"/>
      <c r="DD350" s="100"/>
      <c r="DG350" s="100"/>
      <c r="DH350" s="186"/>
      <c r="DI350" s="100"/>
    </row>
    <row r="351" spans="1:113" ht="16.5" customHeight="1" thickBot="1">
      <c r="A351" s="54">
        <v>45413</v>
      </c>
      <c r="B351" s="68">
        <v>2.363</v>
      </c>
      <c r="C351" s="65"/>
      <c r="D351" s="46">
        <v>45413</v>
      </c>
      <c r="E351" s="47">
        <v>2.58</v>
      </c>
      <c r="G351" s="55">
        <v>45413</v>
      </c>
      <c r="H351" s="58">
        <v>2.661</v>
      </c>
      <c r="I351" s="71"/>
      <c r="K351" s="55">
        <v>45413</v>
      </c>
      <c r="L351" s="58">
        <v>2.835</v>
      </c>
      <c r="N351" s="54">
        <v>45413</v>
      </c>
      <c r="O351" s="59">
        <v>2.8969999999999998</v>
      </c>
      <c r="P351" s="95">
        <f t="shared" si="733"/>
        <v>2.1869488536155144E-2</v>
      </c>
      <c r="Q351" s="48">
        <v>45413</v>
      </c>
      <c r="R351" s="72">
        <v>2.8239999999999998</v>
      </c>
      <c r="T351" s="55">
        <v>45413</v>
      </c>
      <c r="U351" s="58">
        <v>2.89</v>
      </c>
      <c r="V351" s="95">
        <f t="shared" si="734"/>
        <v>2.3371104815864123E-2</v>
      </c>
      <c r="W351" s="48">
        <v>45413</v>
      </c>
      <c r="X351" s="72">
        <v>3.05</v>
      </c>
      <c r="Y351" s="95">
        <f t="shared" si="735"/>
        <v>5.5363321799307849E-2</v>
      </c>
      <c r="Z351" s="55">
        <v>45413</v>
      </c>
      <c r="AA351" s="58">
        <v>3.1459999999999999</v>
      </c>
      <c r="AB351" s="95">
        <f t="shared" si="736"/>
        <v>3.1475409836065601E-2</v>
      </c>
      <c r="AC351" s="55">
        <v>45413</v>
      </c>
      <c r="AD351" s="58">
        <v>3.1560000000000001</v>
      </c>
      <c r="AE351" s="95">
        <f t="shared" si="737"/>
        <v>3.1786395422759794E-3</v>
      </c>
      <c r="AF351" s="54">
        <v>45413</v>
      </c>
      <c r="AG351" s="59">
        <v>3.464</v>
      </c>
      <c r="AH351" s="95">
        <f t="shared" si="738"/>
        <v>9.7591888466413118E-2</v>
      </c>
      <c r="AI351" s="54">
        <v>45413</v>
      </c>
      <c r="AJ351" s="59">
        <v>3.6850000000000001</v>
      </c>
      <c r="AK351" s="95">
        <f t="shared" si="731"/>
        <v>6.3799076212471162E-2</v>
      </c>
      <c r="AL351" s="94">
        <v>45413</v>
      </c>
      <c r="AM351" s="59">
        <v>3.7919999999999998</v>
      </c>
      <c r="AN351" s="95">
        <f t="shared" si="740"/>
        <v>2.9036635006784196E-2</v>
      </c>
      <c r="AO351" s="54">
        <v>45413</v>
      </c>
      <c r="AP351" s="190">
        <v>3.6880000000000002</v>
      </c>
      <c r="AQ351" s="95">
        <f t="shared" si="741"/>
        <v>-2.7426160337552651E-2</v>
      </c>
      <c r="AR351" s="54">
        <v>45413</v>
      </c>
      <c r="AS351" s="59">
        <v>3.6179999999999999</v>
      </c>
      <c r="AT351" s="95">
        <f t="shared" si="761"/>
        <v>-3.8533085304278507E-2</v>
      </c>
      <c r="AV351" s="55">
        <v>45413</v>
      </c>
      <c r="AW351" s="58">
        <v>3.8</v>
      </c>
      <c r="AX351" s="95">
        <f t="shared" si="745"/>
        <v>5.030403537866223E-2</v>
      </c>
      <c r="AY351" s="48">
        <v>45413</v>
      </c>
      <c r="AZ351" s="72">
        <v>3.8719999999999999</v>
      </c>
      <c r="BA351" s="95">
        <f t="shared" si="746"/>
        <v>1.894736842105265E-2</v>
      </c>
      <c r="BB351" s="46">
        <v>45413</v>
      </c>
      <c r="BC351" s="71">
        <v>4.1420000000000003</v>
      </c>
      <c r="BD351" s="95">
        <f t="shared" si="762"/>
        <v>6.9731404958677801E-2</v>
      </c>
      <c r="BE351" s="54">
        <v>45413</v>
      </c>
      <c r="BF351" s="59">
        <v>4.6159999999999997</v>
      </c>
      <c r="BG351" s="95">
        <f t="shared" si="763"/>
        <v>0.11443746982134217</v>
      </c>
      <c r="BH351" s="54">
        <v>45413</v>
      </c>
      <c r="BI351" s="59">
        <v>4.673</v>
      </c>
      <c r="BJ351" s="95">
        <f t="shared" si="749"/>
        <v>1.2348353552859704E-2</v>
      </c>
      <c r="BK351" s="54">
        <v>45413</v>
      </c>
      <c r="BL351" s="59">
        <v>4.3710000000000004</v>
      </c>
      <c r="BM351" s="95">
        <f t="shared" si="750"/>
        <v>-6.4626578215279173E-2</v>
      </c>
      <c r="BN351" s="55">
        <v>45413</v>
      </c>
      <c r="BO351" s="58">
        <v>3.9420000000000002</v>
      </c>
      <c r="BP351" s="95">
        <f t="shared" si="751"/>
        <v>-9.8146877144818165E-2</v>
      </c>
      <c r="BQ351" s="48">
        <v>45413</v>
      </c>
      <c r="BR351" s="72">
        <v>4.1660000000000004</v>
      </c>
      <c r="BS351" s="95">
        <f t="shared" si="764"/>
        <v>5.6823947234906184E-2</v>
      </c>
      <c r="BT351" s="55">
        <v>45413</v>
      </c>
      <c r="BU351" s="58">
        <v>4.2789999999999999</v>
      </c>
      <c r="BV351" s="95">
        <f t="shared" si="753"/>
        <v>2.5852207732784155E-2</v>
      </c>
      <c r="BW351" s="199">
        <v>45413</v>
      </c>
      <c r="BX351" s="200">
        <v>4.2480000000000002</v>
      </c>
      <c r="BY351" s="95">
        <f t="shared" si="765"/>
        <v>-7.864028411973539E-3</v>
      </c>
      <c r="BZ351" s="199">
        <v>45413</v>
      </c>
      <c r="CA351" s="201">
        <v>4.2320000000000002</v>
      </c>
      <c r="CB351" s="95">
        <f t="shared" si="766"/>
        <v>-3.8406144983197344E-3</v>
      </c>
      <c r="CC351" s="199">
        <v>45413</v>
      </c>
      <c r="CD351" s="201">
        <v>4.4059999999999997</v>
      </c>
      <c r="CE351" s="95">
        <f t="shared" si="756"/>
        <v>4.1115311909262639E-2</v>
      </c>
      <c r="CF351" s="202">
        <v>45413</v>
      </c>
      <c r="CG351" s="203">
        <v>4.819</v>
      </c>
      <c r="CH351" s="95">
        <f t="shared" si="757"/>
        <v>9.3735814798002789E-2</v>
      </c>
      <c r="CI351" s="205">
        <v>45413</v>
      </c>
      <c r="CJ351" s="206">
        <v>4.6379999999999999</v>
      </c>
      <c r="CK351" s="95">
        <f t="shared" si="767"/>
        <v>-3.7559659680431637E-2</v>
      </c>
      <c r="CL351" s="202">
        <v>45413</v>
      </c>
      <c r="CM351" s="203">
        <v>4.2519999999999998</v>
      </c>
      <c r="CN351" s="95">
        <f t="shared" si="759"/>
        <v>-8.3225528244933192E-2</v>
      </c>
      <c r="CO351" s="215">
        <v>45413</v>
      </c>
      <c r="CP351" s="216">
        <v>4.1829999999999998</v>
      </c>
      <c r="CQ351" s="95">
        <f t="shared" si="760"/>
        <v>-1.6227657572906857E-2</v>
      </c>
      <c r="CR351" s="213">
        <v>45413</v>
      </c>
      <c r="CS351" s="217">
        <v>3.11</v>
      </c>
      <c r="CT351" s="95">
        <f t="shared" si="771"/>
        <v>-0.25651446330384892</v>
      </c>
      <c r="CU351" s="238">
        <v>45413</v>
      </c>
      <c r="CV351" s="239">
        <v>3.105</v>
      </c>
      <c r="CW351" s="95">
        <f t="shared" si="768"/>
        <v>0.42955801104972363</v>
      </c>
      <c r="CX351" s="236">
        <v>45413</v>
      </c>
      <c r="CY351" s="237">
        <v>2.12</v>
      </c>
      <c r="CZ351" s="95">
        <f t="shared" si="770"/>
        <v>-0.31723027375201285</v>
      </c>
      <c r="DB351" s="100"/>
      <c r="DC351" s="186"/>
      <c r="DD351" s="100"/>
      <c r="DG351" s="100"/>
      <c r="DH351" s="186"/>
      <c r="DI351" s="100"/>
    </row>
    <row r="352" spans="1:113" ht="17" thickBot="1">
      <c r="A352" s="55">
        <v>45444</v>
      </c>
      <c r="B352" s="69">
        <v>2.41</v>
      </c>
      <c r="C352" s="65"/>
      <c r="D352" s="48">
        <v>45444</v>
      </c>
      <c r="E352" s="49">
        <v>2.621</v>
      </c>
      <c r="G352" s="54">
        <v>45444</v>
      </c>
      <c r="H352" s="59">
        <v>2.702</v>
      </c>
      <c r="I352" s="72"/>
      <c r="K352" s="54">
        <v>45444</v>
      </c>
      <c r="L352" s="59">
        <v>2.8929999999999998</v>
      </c>
      <c r="N352" s="55">
        <v>45444</v>
      </c>
      <c r="O352" s="58">
        <v>2.9470000000000001</v>
      </c>
      <c r="P352" s="95">
        <f t="shared" si="733"/>
        <v>1.8665744901486443E-2</v>
      </c>
      <c r="Q352" s="46">
        <v>45444</v>
      </c>
      <c r="R352" s="71">
        <v>2.89</v>
      </c>
      <c r="T352" s="54">
        <v>45444</v>
      </c>
      <c r="U352" s="59">
        <v>2.9409999999999998</v>
      </c>
      <c r="V352" s="95">
        <f t="shared" si="734"/>
        <v>1.7647058823529311E-2</v>
      </c>
      <c r="W352" s="46">
        <v>45444</v>
      </c>
      <c r="X352" s="71">
        <v>3.1019999999999999</v>
      </c>
      <c r="Y352" s="95">
        <f t="shared" si="735"/>
        <v>5.4743284597075836E-2</v>
      </c>
      <c r="Z352" s="54">
        <v>45444</v>
      </c>
      <c r="AA352" s="59">
        <v>3.2090000000000001</v>
      </c>
      <c r="AB352" s="95">
        <f t="shared" si="736"/>
        <v>3.4493874919406906E-2</v>
      </c>
      <c r="AC352" s="54">
        <v>45444</v>
      </c>
      <c r="AD352" s="59">
        <v>3.22</v>
      </c>
      <c r="AE352" s="95">
        <f t="shared" si="737"/>
        <v>3.4278591461514864E-3</v>
      </c>
      <c r="AF352" s="55">
        <v>45444</v>
      </c>
      <c r="AG352" s="58">
        <v>3.5219999999999998</v>
      </c>
      <c r="AH352" s="95">
        <f t="shared" si="738"/>
        <v>9.3788819875776266E-2</v>
      </c>
      <c r="AI352" s="55">
        <v>45444</v>
      </c>
      <c r="AJ352" s="58">
        <v>3.7410000000000001</v>
      </c>
      <c r="AK352" s="95">
        <f t="shared" si="731"/>
        <v>6.2180579216354434E-2</v>
      </c>
      <c r="AL352" s="188">
        <v>45444</v>
      </c>
      <c r="AM352" s="58">
        <v>3.8340000000000001</v>
      </c>
      <c r="AN352" s="95">
        <f>(AM352-AJ352)/AJ352</f>
        <v>2.4859663191659977E-2</v>
      </c>
      <c r="AO352" s="55">
        <v>45444</v>
      </c>
      <c r="AP352" s="191">
        <v>3.746</v>
      </c>
      <c r="AQ352" s="95">
        <f t="shared" si="741"/>
        <v>-2.2952529994783536E-2</v>
      </c>
      <c r="AR352" s="55">
        <v>45444</v>
      </c>
      <c r="AS352" s="58">
        <v>3.677</v>
      </c>
      <c r="AT352" s="95">
        <f t="shared" si="761"/>
        <v>-2.9826464208243275E-3</v>
      </c>
      <c r="AV352" s="54">
        <v>45444</v>
      </c>
      <c r="AW352" s="59">
        <v>3.859</v>
      </c>
      <c r="AX352" s="95">
        <f t="shared" si="745"/>
        <v>4.949687245036713E-2</v>
      </c>
      <c r="AY352" s="46">
        <v>45444</v>
      </c>
      <c r="AZ352" s="71">
        <v>3.93</v>
      </c>
      <c r="BA352" s="95">
        <f t="shared" si="746"/>
        <v>1.8398548846851562E-2</v>
      </c>
      <c r="BB352" s="48">
        <v>45444</v>
      </c>
      <c r="BC352" s="72">
        <v>4.2030000000000003</v>
      </c>
      <c r="BD352" s="95">
        <f t="shared" si="762"/>
        <v>6.9465648854961856E-2</v>
      </c>
      <c r="BE352" s="55">
        <v>45444</v>
      </c>
      <c r="BF352" s="58">
        <v>4.6740000000000004</v>
      </c>
      <c r="BG352" s="95">
        <f t="shared" si="763"/>
        <v>0.11206281227694505</v>
      </c>
      <c r="BH352" s="55">
        <v>45444</v>
      </c>
      <c r="BI352" s="58">
        <v>4.7249999999999996</v>
      </c>
      <c r="BJ352" s="95">
        <f t="shared" si="749"/>
        <v>1.0911424903722563E-2</v>
      </c>
      <c r="BK352" s="55">
        <v>45444</v>
      </c>
      <c r="BL352" s="58">
        <v>4.4379999999999997</v>
      </c>
      <c r="BM352" s="95">
        <f t="shared" si="750"/>
        <v>-6.0740740740740727E-2</v>
      </c>
      <c r="BN352" s="54">
        <v>45444</v>
      </c>
      <c r="BO352" s="59">
        <v>4.05</v>
      </c>
      <c r="BP352" s="95">
        <f t="shared" si="751"/>
        <v>-8.7426768814781411E-2</v>
      </c>
      <c r="BQ352" s="46">
        <v>45444</v>
      </c>
      <c r="BR352" s="71">
        <v>4.2460000000000004</v>
      </c>
      <c r="BS352" s="95">
        <f t="shared" si="764"/>
        <v>4.8395061728395215E-2</v>
      </c>
      <c r="BT352" s="54">
        <v>45444</v>
      </c>
      <c r="BU352" s="59">
        <v>4.3579999999999997</v>
      </c>
      <c r="BV352" s="95">
        <f t="shared" si="753"/>
        <v>2.5236593059936731E-2</v>
      </c>
      <c r="BW352" s="202">
        <v>45444</v>
      </c>
      <c r="BX352" s="203">
        <v>4.3230000000000004</v>
      </c>
      <c r="BY352" s="95">
        <f t="shared" si="765"/>
        <v>-8.6419753086417923E-3</v>
      </c>
      <c r="BZ352" s="202">
        <v>45444</v>
      </c>
      <c r="CA352" s="204">
        <v>4.3109999999999999</v>
      </c>
      <c r="CB352" s="95">
        <f t="shared" si="766"/>
        <v>-2.8261893546868708E-3</v>
      </c>
      <c r="CC352" s="202">
        <v>45444</v>
      </c>
      <c r="CD352" s="204">
        <v>4.4809999999999999</v>
      </c>
      <c r="CE352" s="95">
        <f t="shared" si="756"/>
        <v>3.9434006031083262E-2</v>
      </c>
      <c r="CF352" s="199">
        <v>45444</v>
      </c>
      <c r="CG352" s="200">
        <v>4.8869999999999996</v>
      </c>
      <c r="CH352" s="95">
        <f t="shared" si="757"/>
        <v>9.0604775719705363E-2</v>
      </c>
      <c r="CI352" s="207">
        <v>45444</v>
      </c>
      <c r="CJ352" s="208">
        <v>4.7089999999999996</v>
      </c>
      <c r="CK352" s="95">
        <f t="shared" si="767"/>
        <v>-3.6423163494986692E-2</v>
      </c>
      <c r="CL352" s="199">
        <v>45444</v>
      </c>
      <c r="CM352" s="200">
        <v>4.3239999999999998</v>
      </c>
      <c r="CN352" s="95">
        <f t="shared" si="759"/>
        <v>-8.1758335102994226E-2</v>
      </c>
      <c r="CO352" s="213">
        <v>45444</v>
      </c>
      <c r="CP352" s="217">
        <v>4.2510000000000003</v>
      </c>
      <c r="CQ352" s="95">
        <f t="shared" si="760"/>
        <v>-1.6882516188714041E-2</v>
      </c>
      <c r="CR352" s="220">
        <v>45444</v>
      </c>
      <c r="CS352" s="221">
        <v>3.2610000000000001</v>
      </c>
      <c r="CT352" s="95">
        <f t="shared" si="771"/>
        <v>-0.23288637967537054</v>
      </c>
      <c r="CU352" s="236">
        <v>45444</v>
      </c>
      <c r="CV352" s="240">
        <v>3.21</v>
      </c>
      <c r="CW352" s="95">
        <f t="shared" si="768"/>
        <v>0.35959339263024126</v>
      </c>
      <c r="CX352" s="213">
        <v>45444</v>
      </c>
      <c r="CY352" s="214">
        <v>2.5299999999999998</v>
      </c>
      <c r="CZ352" s="95">
        <f t="shared" si="770"/>
        <v>-0.21183800623052965</v>
      </c>
      <c r="DB352" s="100"/>
      <c r="DC352" s="186"/>
      <c r="DD352" s="100"/>
      <c r="DG352" s="100"/>
      <c r="DH352" s="186"/>
      <c r="DI352" s="100"/>
    </row>
    <row r="353" spans="1:113" ht="16.5" customHeight="1" thickBot="1">
      <c r="A353" s="54">
        <v>45474</v>
      </c>
      <c r="B353" s="68">
        <v>2.4489999999999998</v>
      </c>
      <c r="C353" s="65"/>
      <c r="D353" s="46">
        <v>45474</v>
      </c>
      <c r="E353" s="47">
        <v>2.6680000000000001</v>
      </c>
      <c r="G353" s="55">
        <v>45474</v>
      </c>
      <c r="H353" s="58">
        <v>2.7469999999999999</v>
      </c>
      <c r="I353" s="71"/>
      <c r="K353" s="55">
        <v>45474</v>
      </c>
      <c r="L353" s="58">
        <v>2.94</v>
      </c>
      <c r="N353" s="54">
        <v>45474</v>
      </c>
      <c r="O353" s="59">
        <v>2.9969999999999999</v>
      </c>
      <c r="P353" s="95">
        <f t="shared" si="733"/>
        <v>1.9387755102040796E-2</v>
      </c>
      <c r="Q353" s="48">
        <v>45474</v>
      </c>
      <c r="R353" s="72">
        <v>2.9550000000000001</v>
      </c>
      <c r="T353" s="55">
        <v>45474</v>
      </c>
      <c r="U353" s="58">
        <v>2.992</v>
      </c>
      <c r="V353" s="95">
        <f t="shared" si="734"/>
        <v>1.2521150592216555E-2</v>
      </c>
      <c r="W353" s="48">
        <v>45474</v>
      </c>
      <c r="X353" s="72">
        <v>3.1589999999999998</v>
      </c>
      <c r="Y353" s="95">
        <f t="shared" si="735"/>
        <v>5.5815508021390313E-2</v>
      </c>
      <c r="Z353" s="55">
        <v>45474</v>
      </c>
      <c r="AA353" s="58">
        <v>3.2639999999999998</v>
      </c>
      <c r="AB353" s="95">
        <f t="shared" si="736"/>
        <v>3.3238366571699901E-2</v>
      </c>
      <c r="AC353" s="55">
        <v>45474</v>
      </c>
      <c r="AD353" s="58">
        <v>3.282</v>
      </c>
      <c r="AE353" s="95">
        <f t="shared" si="737"/>
        <v>5.5147058823530144E-3</v>
      </c>
      <c r="AF353" s="54">
        <v>45474</v>
      </c>
      <c r="AG353" s="59">
        <v>3.585</v>
      </c>
      <c r="AH353" s="95">
        <f t="shared" si="738"/>
        <v>9.2321755027422278E-2</v>
      </c>
      <c r="AI353" s="54">
        <v>45474</v>
      </c>
      <c r="AJ353" s="59">
        <v>3.8039999999999998</v>
      </c>
      <c r="AK353" s="95">
        <f t="shared" si="731"/>
        <v>6.1087866108786575E-2</v>
      </c>
      <c r="AL353" s="94">
        <v>45474</v>
      </c>
      <c r="AM353" s="59">
        <v>3.883</v>
      </c>
      <c r="AN353" s="95">
        <f t="shared" si="740"/>
        <v>2.0767613038906462E-2</v>
      </c>
      <c r="AO353" s="54">
        <v>45474</v>
      </c>
      <c r="AP353" s="190">
        <v>3.8050000000000002</v>
      </c>
      <c r="AQ353" s="95">
        <f t="shared" si="741"/>
        <v>-2.0087561164048376E-2</v>
      </c>
      <c r="AR353" s="54">
        <v>45474</v>
      </c>
      <c r="AS353" s="59">
        <v>3.7410000000000001</v>
      </c>
      <c r="AT353" s="95">
        <f t="shared" si="761"/>
        <v>-1.334757074212465E-3</v>
      </c>
      <c r="AV353" s="55">
        <v>45474</v>
      </c>
      <c r="AW353" s="58">
        <v>3.92</v>
      </c>
      <c r="AX353" s="95">
        <f t="shared" si="745"/>
        <v>4.7848168938786372E-2</v>
      </c>
      <c r="AY353" s="48">
        <v>45474</v>
      </c>
      <c r="AZ353" s="72">
        <v>3.988</v>
      </c>
      <c r="BA353" s="95">
        <f t="shared" si="746"/>
        <v>1.7346938775510221E-2</v>
      </c>
      <c r="BB353" s="46">
        <v>45474</v>
      </c>
      <c r="BC353" s="71">
        <v>4.2610000000000001</v>
      </c>
      <c r="BD353" s="95">
        <f t="shared" si="762"/>
        <v>6.8455366098294917E-2</v>
      </c>
      <c r="BE353" s="54">
        <v>45474</v>
      </c>
      <c r="BF353" s="59">
        <v>4.7320000000000002</v>
      </c>
      <c r="BG353" s="95">
        <f t="shared" si="763"/>
        <v>0.11053743252757571</v>
      </c>
      <c r="BH353" s="54">
        <v>45474</v>
      </c>
      <c r="BI353" s="59">
        <v>4.7839999999999998</v>
      </c>
      <c r="BJ353" s="95">
        <f t="shared" si="749"/>
        <v>1.0989010989010905E-2</v>
      </c>
      <c r="BK353" s="54">
        <v>45474</v>
      </c>
      <c r="BL353" s="59">
        <v>4.508</v>
      </c>
      <c r="BM353" s="95">
        <f t="shared" si="750"/>
        <v>-5.7692307692307654E-2</v>
      </c>
      <c r="BN353" s="55">
        <v>45474</v>
      </c>
      <c r="BO353" s="58">
        <v>4.0999999999999996</v>
      </c>
      <c r="BP353" s="95">
        <f t="shared" si="751"/>
        <v>-9.0505767524401148E-2</v>
      </c>
      <c r="BQ353" s="48">
        <v>45474</v>
      </c>
      <c r="BR353" s="72">
        <v>4.3220000000000001</v>
      </c>
      <c r="BS353" s="95">
        <f t="shared" si="764"/>
        <v>5.4146341463414738E-2</v>
      </c>
      <c r="BT353" s="55">
        <v>45474</v>
      </c>
      <c r="BU353" s="58">
        <v>4.4320000000000004</v>
      </c>
      <c r="BV353" s="95">
        <f t="shared" si="753"/>
        <v>2.4401064773735652E-2</v>
      </c>
      <c r="BW353" s="199">
        <v>45474</v>
      </c>
      <c r="BX353" s="200">
        <v>4.399</v>
      </c>
      <c r="BY353" s="95">
        <f t="shared" si="765"/>
        <v>-8.0487804878049667E-3</v>
      </c>
      <c r="BZ353" s="199">
        <v>45474</v>
      </c>
      <c r="CA353" s="201">
        <v>4.3940000000000001</v>
      </c>
      <c r="CB353" s="95">
        <f t="shared" si="766"/>
        <v>-1.1568718186024741E-3</v>
      </c>
      <c r="CC353" s="199">
        <v>45474</v>
      </c>
      <c r="CD353" s="201">
        <v>4.5590000000000002</v>
      </c>
      <c r="CE353" s="95">
        <f t="shared" si="756"/>
        <v>3.7551206190259451E-2</v>
      </c>
      <c r="CF353" s="202">
        <v>45474</v>
      </c>
      <c r="CG353" s="203">
        <v>4.96</v>
      </c>
      <c r="CH353" s="95">
        <f t="shared" si="757"/>
        <v>8.7957885501206354E-2</v>
      </c>
      <c r="CI353" s="205">
        <v>45474</v>
      </c>
      <c r="CJ353" s="206">
        <v>4.7850000000000001</v>
      </c>
      <c r="CK353" s="95">
        <f t="shared" si="767"/>
        <v>-3.5282258064516091E-2</v>
      </c>
      <c r="CL353" s="202">
        <v>45474</v>
      </c>
      <c r="CM353" s="203">
        <v>4.4020000000000001</v>
      </c>
      <c r="CN353" s="95">
        <f t="shared" si="759"/>
        <v>-8.0041797283176591E-2</v>
      </c>
      <c r="CO353" s="215">
        <v>45474</v>
      </c>
      <c r="CP353" s="216">
        <v>4.327</v>
      </c>
      <c r="CQ353" s="95">
        <f t="shared" si="760"/>
        <v>-1.7037710131758331E-2</v>
      </c>
      <c r="CR353" s="213">
        <v>45474</v>
      </c>
      <c r="CS353" s="217">
        <v>3.4060000000000001</v>
      </c>
      <c r="CT353" s="95">
        <f t="shared" si="771"/>
        <v>-0.21284954934134501</v>
      </c>
      <c r="CU353" s="238">
        <v>45474</v>
      </c>
      <c r="CV353" s="239">
        <v>3.3239999999999998</v>
      </c>
      <c r="CW353" s="95">
        <f t="shared" si="768"/>
        <v>0.27797001153402534</v>
      </c>
      <c r="CX353" s="236">
        <v>45474</v>
      </c>
      <c r="CY353" s="237">
        <v>2.0699999999999998</v>
      </c>
      <c r="CZ353" s="95">
        <f t="shared" si="770"/>
        <v>-0.37725631768953072</v>
      </c>
      <c r="DB353" s="100"/>
      <c r="DC353" s="186"/>
      <c r="DD353" s="100"/>
      <c r="DG353" s="100"/>
      <c r="DH353" s="186"/>
      <c r="DI353" s="100"/>
    </row>
    <row r="354" spans="1:113" ht="17" thickBot="1">
      <c r="A354" s="55">
        <v>45505</v>
      </c>
      <c r="B354" s="69">
        <v>2.4620000000000002</v>
      </c>
      <c r="C354" s="65"/>
      <c r="D354" s="48">
        <v>45505</v>
      </c>
      <c r="E354" s="49">
        <v>2.6819999999999999</v>
      </c>
      <c r="G354" s="54">
        <v>45505</v>
      </c>
      <c r="H354" s="59">
        <v>2.7589999999999999</v>
      </c>
      <c r="I354" s="72"/>
      <c r="K354" s="54">
        <v>45505</v>
      </c>
      <c r="L354" s="59">
        <v>2.9580000000000002</v>
      </c>
      <c r="N354" s="55">
        <v>45505</v>
      </c>
      <c r="O354" s="58">
        <v>3.0150000000000001</v>
      </c>
      <c r="P354" s="95">
        <f t="shared" si="733"/>
        <v>1.9269776876267727E-2</v>
      </c>
      <c r="Q354" s="46">
        <v>45505</v>
      </c>
      <c r="R354" s="71">
        <v>2.992</v>
      </c>
      <c r="T354" s="54">
        <v>45505</v>
      </c>
      <c r="U354" s="59">
        <v>3.0059999999999998</v>
      </c>
      <c r="V354" s="95">
        <f t="shared" si="734"/>
        <v>4.6791443850266682E-3</v>
      </c>
      <c r="W354" s="46">
        <v>45505</v>
      </c>
      <c r="X354" s="71">
        <v>3.181</v>
      </c>
      <c r="Y354" s="95">
        <f t="shared" si="735"/>
        <v>5.8216899534264899E-2</v>
      </c>
      <c r="Z354" s="54">
        <v>45505</v>
      </c>
      <c r="AA354" s="59">
        <v>3.2869999999999999</v>
      </c>
      <c r="AB354" s="95">
        <f t="shared" si="736"/>
        <v>3.3322854448286664E-2</v>
      </c>
      <c r="AC354" s="54">
        <v>45505</v>
      </c>
      <c r="AD354" s="59">
        <v>3.302</v>
      </c>
      <c r="AE354" s="95">
        <f t="shared" si="737"/>
        <v>4.5634317006389181E-3</v>
      </c>
      <c r="AF354" s="55">
        <v>45505</v>
      </c>
      <c r="AG354" s="58">
        <v>3.6019999999999999</v>
      </c>
      <c r="AH354" s="95">
        <f t="shared" si="738"/>
        <v>9.0854027861901818E-2</v>
      </c>
      <c r="AI354" s="55">
        <v>45505</v>
      </c>
      <c r="AJ354" s="58">
        <v>3.819</v>
      </c>
      <c r="AK354" s="95">
        <f t="shared" si="731"/>
        <v>6.0244308717379257E-2</v>
      </c>
      <c r="AL354" s="188">
        <v>45505</v>
      </c>
      <c r="AM354" s="58">
        <v>3.8940000000000001</v>
      </c>
      <c r="AN354" s="95">
        <f t="shared" si="740"/>
        <v>1.9638648860958414E-2</v>
      </c>
      <c r="AO354" s="55">
        <v>45505</v>
      </c>
      <c r="AP354" s="191">
        <v>3.831</v>
      </c>
      <c r="AQ354" s="95">
        <f t="shared" si="741"/>
        <v>-1.6178736517719609E-2</v>
      </c>
      <c r="AR354" s="55">
        <v>45505</v>
      </c>
      <c r="AS354" s="58">
        <v>3.7639999999999998</v>
      </c>
      <c r="AT354" s="95">
        <f t="shared" si="761"/>
        <v>-1.0775295663600623E-2</v>
      </c>
      <c r="AV354" s="54">
        <v>45505</v>
      </c>
      <c r="AW354" s="59">
        <v>3.9409999999999998</v>
      </c>
      <c r="AX354" s="95">
        <f t="shared" si="745"/>
        <v>4.7024442082890555E-2</v>
      </c>
      <c r="AY354" s="46">
        <v>45505</v>
      </c>
      <c r="AZ354" s="71">
        <v>4.0039999999999996</v>
      </c>
      <c r="BA354" s="95">
        <f t="shared" si="746"/>
        <v>1.5985790408525685E-2</v>
      </c>
      <c r="BB354" s="48">
        <v>45505</v>
      </c>
      <c r="BC354" s="72">
        <v>4.2729999999999997</v>
      </c>
      <c r="BD354" s="95">
        <f t="shared" si="762"/>
        <v>6.7182817182817225E-2</v>
      </c>
      <c r="BE354" s="55">
        <v>45505</v>
      </c>
      <c r="BF354" s="58">
        <v>4.74</v>
      </c>
      <c r="BG354" s="95">
        <f t="shared" si="763"/>
        <v>0.10929089632576656</v>
      </c>
      <c r="BH354" s="55">
        <v>45505</v>
      </c>
      <c r="BI354" s="58">
        <v>4.7919999999999998</v>
      </c>
      <c r="BJ354" s="95">
        <f t="shared" si="749"/>
        <v>1.0970464135021013E-2</v>
      </c>
      <c r="BK354" s="55">
        <v>45505</v>
      </c>
      <c r="BL354" s="58">
        <v>4.5199999999999996</v>
      </c>
      <c r="BM354" s="95">
        <f t="shared" si="750"/>
        <v>-5.6761268781302221E-2</v>
      </c>
      <c r="BN354" s="54">
        <v>45505</v>
      </c>
      <c r="BO354" s="59">
        <v>4.1840000000000002</v>
      </c>
      <c r="BP354" s="95">
        <f t="shared" si="751"/>
        <v>-7.4336283185840582E-2</v>
      </c>
      <c r="BQ354" s="46">
        <v>45505</v>
      </c>
      <c r="BR354" s="71">
        <v>4.3440000000000003</v>
      </c>
      <c r="BS354" s="95">
        <f t="shared" si="764"/>
        <v>3.8240917782026804E-2</v>
      </c>
      <c r="BT354" s="54">
        <v>45505</v>
      </c>
      <c r="BU354" s="59">
        <v>4.4509999999999996</v>
      </c>
      <c r="BV354" s="95">
        <f t="shared" si="753"/>
        <v>2.3672566371681268E-2</v>
      </c>
      <c r="BW354" s="202">
        <v>45505</v>
      </c>
      <c r="BX354" s="203">
        <v>4.4210000000000003</v>
      </c>
      <c r="BY354" s="95">
        <f t="shared" si="765"/>
        <v>-7.1701720841298661E-3</v>
      </c>
      <c r="BZ354" s="202">
        <v>45505</v>
      </c>
      <c r="CA354" s="204">
        <v>4.4189999999999996</v>
      </c>
      <c r="CB354" s="95">
        <f t="shared" si="766"/>
        <v>-4.6040515653790693E-4</v>
      </c>
      <c r="CC354" s="202">
        <v>45505</v>
      </c>
      <c r="CD354" s="204">
        <v>4.585</v>
      </c>
      <c r="CE354" s="95">
        <f t="shared" si="756"/>
        <v>3.7565059968318708E-2</v>
      </c>
      <c r="CF354" s="199">
        <v>45505</v>
      </c>
      <c r="CG354" s="200">
        <v>4.9939999999999998</v>
      </c>
      <c r="CH354" s="95">
        <f t="shared" si="757"/>
        <v>8.9203925845147178E-2</v>
      </c>
      <c r="CI354" s="207">
        <v>45505</v>
      </c>
      <c r="CJ354" s="208">
        <v>4.8170000000000002</v>
      </c>
      <c r="CK354" s="95">
        <f t="shared" si="767"/>
        <v>-3.5442531037244616E-2</v>
      </c>
      <c r="CL354" s="199">
        <v>45505</v>
      </c>
      <c r="CM354" s="200">
        <v>4.4379999999999997</v>
      </c>
      <c r="CN354" s="95">
        <f t="shared" si="759"/>
        <v>-7.8679676146979544E-2</v>
      </c>
      <c r="CO354" s="213">
        <v>45505</v>
      </c>
      <c r="CP354" s="217">
        <v>4.351</v>
      </c>
      <c r="CQ354" s="95">
        <f t="shared" si="760"/>
        <v>-1.9603424966200936E-2</v>
      </c>
      <c r="CR354" s="220">
        <v>45505</v>
      </c>
      <c r="CS354" s="221">
        <v>3.4449999999999998</v>
      </c>
      <c r="CT354" s="95">
        <f t="shared" si="771"/>
        <v>-0.20822799356469782</v>
      </c>
      <c r="CU354" s="236">
        <v>45505</v>
      </c>
      <c r="CV354" s="240">
        <v>3.3620000000000001</v>
      </c>
      <c r="CW354" s="95">
        <f t="shared" si="768"/>
        <v>0.26724462872220128</v>
      </c>
      <c r="CX354" s="238">
        <v>45505</v>
      </c>
      <c r="CY354" s="255">
        <v>1.98</v>
      </c>
      <c r="CZ354" s="95">
        <f t="shared" si="770"/>
        <v>-0.41106484235574065</v>
      </c>
      <c r="DB354" s="100"/>
      <c r="DC354" s="186"/>
      <c r="DD354" s="100"/>
      <c r="DG354" s="100"/>
      <c r="DH354" s="186"/>
      <c r="DI354" s="100"/>
    </row>
    <row r="355" spans="1:113" ht="16.5" customHeight="1" thickBot="1">
      <c r="A355" s="54">
        <v>45536</v>
      </c>
      <c r="B355" s="68">
        <v>2.4510000000000001</v>
      </c>
      <c r="C355" s="65"/>
      <c r="D355" s="46">
        <v>45536</v>
      </c>
      <c r="E355" s="47">
        <v>2.673</v>
      </c>
      <c r="G355" s="55">
        <v>45536</v>
      </c>
      <c r="H355" s="58">
        <v>2.7530000000000001</v>
      </c>
      <c r="I355" s="71"/>
      <c r="K355" s="55">
        <v>45536</v>
      </c>
      <c r="L355" s="58">
        <v>2.9550000000000001</v>
      </c>
      <c r="N355" s="54">
        <v>45536</v>
      </c>
      <c r="O355" s="59">
        <v>3.0059999999999998</v>
      </c>
      <c r="P355" s="95">
        <f t="shared" si="733"/>
        <v>1.7258883248730865E-2</v>
      </c>
      <c r="Q355" s="48">
        <v>45536</v>
      </c>
      <c r="R355" s="72">
        <v>2.9889999999999999</v>
      </c>
      <c r="T355" s="55">
        <v>45536</v>
      </c>
      <c r="U355" s="58">
        <v>2.996</v>
      </c>
      <c r="V355" s="95">
        <f t="shared" si="734"/>
        <v>2.3419203747072994E-3</v>
      </c>
      <c r="W355" s="48">
        <v>45536</v>
      </c>
      <c r="X355" s="72">
        <v>3.173</v>
      </c>
      <c r="Y355" s="95">
        <f t="shared" si="735"/>
        <v>5.907877169559414E-2</v>
      </c>
      <c r="Z355" s="55">
        <v>45536</v>
      </c>
      <c r="AA355" s="58">
        <v>3.28</v>
      </c>
      <c r="AB355" s="95">
        <f t="shared" si="736"/>
        <v>3.3722029624960528E-2</v>
      </c>
      <c r="AC355" s="55">
        <v>45536</v>
      </c>
      <c r="AD355" s="58">
        <v>3.2930000000000001</v>
      </c>
      <c r="AE355" s="95">
        <f t="shared" si="737"/>
        <v>3.9634146341464465E-3</v>
      </c>
      <c r="AF355" s="54">
        <v>45536</v>
      </c>
      <c r="AG355" s="59">
        <v>3.59</v>
      </c>
      <c r="AH355" s="95">
        <f t="shared" si="738"/>
        <v>9.0191314910415946E-2</v>
      </c>
      <c r="AI355" s="54">
        <v>45536</v>
      </c>
      <c r="AJ355" s="59">
        <v>3.8079999999999998</v>
      </c>
      <c r="AK355" s="95">
        <f t="shared" ref="AK355:AK386" si="772">(AJ355-AG355)/AG355</f>
        <v>6.0724233983286906E-2</v>
      </c>
      <c r="AL355" s="94">
        <v>45536</v>
      </c>
      <c r="AM355" s="59">
        <v>3.8860000000000001</v>
      </c>
      <c r="AN355" s="95">
        <f t="shared" si="740"/>
        <v>2.0483193277311001E-2</v>
      </c>
      <c r="AO355" s="54">
        <v>45536</v>
      </c>
      <c r="AP355" s="190">
        <v>3.8250000000000002</v>
      </c>
      <c r="AQ355" s="95">
        <f t="shared" si="741"/>
        <v>-1.5697375193000501E-2</v>
      </c>
      <c r="AR355" s="54">
        <v>45536</v>
      </c>
      <c r="AS355" s="59">
        <v>3.758</v>
      </c>
      <c r="AT355" s="95">
        <f t="shared" si="761"/>
        <v>-1.9055077003393359E-2</v>
      </c>
      <c r="AV355" s="55">
        <v>45536</v>
      </c>
      <c r="AW355" s="58">
        <v>3.93</v>
      </c>
      <c r="AX355" s="95">
        <f t="shared" si="745"/>
        <v>4.5769026077700947E-2</v>
      </c>
      <c r="AY355" s="48">
        <v>45536</v>
      </c>
      <c r="AZ355" s="72">
        <v>3.9929999999999999</v>
      </c>
      <c r="BA355" s="95">
        <f t="shared" si="746"/>
        <v>1.6030534351144966E-2</v>
      </c>
      <c r="BB355" s="46">
        <v>45536</v>
      </c>
      <c r="BC355" s="71">
        <v>4.2569999999999997</v>
      </c>
      <c r="BD355" s="95">
        <f t="shared" si="762"/>
        <v>6.6115702479338789E-2</v>
      </c>
      <c r="BE355" s="54">
        <v>45536</v>
      </c>
      <c r="BF355" s="59">
        <v>4.7160000000000002</v>
      </c>
      <c r="BG355" s="95">
        <f t="shared" si="763"/>
        <v>0.10782241014799167</v>
      </c>
      <c r="BH355" s="54">
        <v>45536</v>
      </c>
      <c r="BI355" s="59">
        <v>4.7770000000000001</v>
      </c>
      <c r="BJ355" s="95">
        <f t="shared" si="749"/>
        <v>1.2934690415606433E-2</v>
      </c>
      <c r="BK355" s="54">
        <v>45536</v>
      </c>
      <c r="BL355" s="59">
        <v>4.49</v>
      </c>
      <c r="BM355" s="95">
        <f t="shared" si="750"/>
        <v>-6.0079547833368205E-2</v>
      </c>
      <c r="BN355" s="55">
        <v>45536</v>
      </c>
      <c r="BO355" s="58">
        <v>4.09</v>
      </c>
      <c r="BP355" s="95">
        <f t="shared" si="751"/>
        <v>-8.908685968819606E-2</v>
      </c>
      <c r="BQ355" s="48">
        <v>45536</v>
      </c>
      <c r="BR355" s="72">
        <v>4.3220000000000001</v>
      </c>
      <c r="BS355" s="95">
        <f t="shared" si="764"/>
        <v>5.6723716381418147E-2</v>
      </c>
      <c r="BT355" s="55">
        <v>45536</v>
      </c>
      <c r="BU355" s="58">
        <v>4.4249999999999998</v>
      </c>
      <c r="BV355" s="95">
        <f t="shared" si="753"/>
        <v>2.2939866369710411E-2</v>
      </c>
      <c r="BW355" s="199">
        <v>45536</v>
      </c>
      <c r="BX355" s="200">
        <v>4.3970000000000002</v>
      </c>
      <c r="BY355" s="95">
        <f t="shared" si="765"/>
        <v>-6.8459657701710466E-3</v>
      </c>
      <c r="BZ355" s="199">
        <v>45536</v>
      </c>
      <c r="CA355" s="201">
        <v>4.3959999999999999</v>
      </c>
      <c r="CB355" s="95">
        <f t="shared" si="766"/>
        <v>-2.3137436372057702E-4</v>
      </c>
      <c r="CC355" s="199">
        <v>45536</v>
      </c>
      <c r="CD355" s="201">
        <v>4.5620000000000003</v>
      </c>
      <c r="CE355" s="95">
        <f t="shared" si="756"/>
        <v>3.7761601455869057E-2</v>
      </c>
      <c r="CF355" s="202">
        <v>45536</v>
      </c>
      <c r="CG355" s="203">
        <v>4.9749999999999996</v>
      </c>
      <c r="CH355" s="95">
        <f t="shared" si="757"/>
        <v>9.0530469092503146E-2</v>
      </c>
      <c r="CI355" s="205">
        <v>45536</v>
      </c>
      <c r="CJ355" s="206">
        <v>4.8049999999999997</v>
      </c>
      <c r="CK355" s="95">
        <f t="shared" si="767"/>
        <v>-3.4170854271356771E-2</v>
      </c>
      <c r="CL355" s="202">
        <v>45536</v>
      </c>
      <c r="CM355" s="203">
        <v>4.4260000000000002</v>
      </c>
      <c r="CN355" s="95">
        <f t="shared" si="759"/>
        <v>-7.8876170655567027E-2</v>
      </c>
      <c r="CO355" s="215">
        <v>45536</v>
      </c>
      <c r="CP355" s="216">
        <v>4.3259999999999996</v>
      </c>
      <c r="CQ355" s="95">
        <f t="shared" si="760"/>
        <v>-2.2593764121102696E-2</v>
      </c>
      <c r="CR355" s="213">
        <v>45536</v>
      </c>
      <c r="CS355" s="217">
        <v>3.411</v>
      </c>
      <c r="CT355" s="95">
        <f t="shared" si="771"/>
        <v>-0.21151178918169203</v>
      </c>
      <c r="CU355" s="238">
        <v>45536</v>
      </c>
      <c r="CV355" s="239">
        <v>3.3439999999999999</v>
      </c>
      <c r="CW355" s="95">
        <f t="shared" si="768"/>
        <v>0.27148288973384033</v>
      </c>
      <c r="CX355" s="236">
        <v>45536</v>
      </c>
      <c r="CY355" s="256">
        <v>2.2799999999999998</v>
      </c>
      <c r="CZ355" s="95">
        <f>(CY355-CV355)/CV355</f>
        <v>-0.31818181818181823</v>
      </c>
      <c r="DB355" s="100"/>
      <c r="DC355" s="186"/>
      <c r="DD355" s="100"/>
      <c r="DG355" s="100"/>
      <c r="DH355" s="186"/>
      <c r="DI355" s="100"/>
    </row>
    <row r="356" spans="1:113" ht="17" thickBot="1">
      <c r="A356" s="55">
        <v>45566</v>
      </c>
      <c r="B356" s="69">
        <v>2.488</v>
      </c>
      <c r="C356" s="65"/>
      <c r="D356" s="48">
        <v>45566</v>
      </c>
      <c r="E356" s="49">
        <v>2.7109999999999999</v>
      </c>
      <c r="G356" s="54">
        <v>45566</v>
      </c>
      <c r="H356" s="59">
        <v>2.786</v>
      </c>
      <c r="I356" s="72"/>
      <c r="K356" s="54">
        <v>45566</v>
      </c>
      <c r="L356" s="59">
        <v>2.9950000000000001</v>
      </c>
      <c r="N356" s="55">
        <v>45566</v>
      </c>
      <c r="O356" s="58">
        <v>3.052</v>
      </c>
      <c r="P356" s="95">
        <f t="shared" si="733"/>
        <v>1.9031719532554236E-2</v>
      </c>
      <c r="Q356" s="46">
        <v>45566</v>
      </c>
      <c r="R356" s="71">
        <v>3.0369999999999999</v>
      </c>
      <c r="T356" s="54">
        <v>45566</v>
      </c>
      <c r="U356" s="59">
        <v>3.032</v>
      </c>
      <c r="V356" s="95">
        <f t="shared" si="734"/>
        <v>-1.6463615409943674E-3</v>
      </c>
      <c r="W356" s="46">
        <v>45566</v>
      </c>
      <c r="X356" s="71">
        <v>3.2229999999999999</v>
      </c>
      <c r="Y356" s="95">
        <f t="shared" si="735"/>
        <v>6.2994722955145063E-2</v>
      </c>
      <c r="Z356" s="54">
        <v>45566</v>
      </c>
      <c r="AA356" s="59">
        <v>3.3290000000000002</v>
      </c>
      <c r="AB356" s="95">
        <f t="shared" si="736"/>
        <v>3.2888613093391347E-2</v>
      </c>
      <c r="AC356" s="54">
        <v>45566</v>
      </c>
      <c r="AD356" s="59">
        <v>3.3410000000000002</v>
      </c>
      <c r="AE356" s="95">
        <f t="shared" si="737"/>
        <v>3.6046860919194982E-3</v>
      </c>
      <c r="AF356" s="55">
        <v>45566</v>
      </c>
      <c r="AG356" s="58">
        <v>3.6360000000000001</v>
      </c>
      <c r="AH356" s="95">
        <f t="shared" si="738"/>
        <v>8.8296917090691387E-2</v>
      </c>
      <c r="AI356" s="55">
        <v>45566</v>
      </c>
      <c r="AJ356" s="58">
        <v>3.8540000000000001</v>
      </c>
      <c r="AK356" s="95">
        <f t="shared" si="772"/>
        <v>5.9955995599559948E-2</v>
      </c>
      <c r="AL356" s="188">
        <v>45566</v>
      </c>
      <c r="AM356" s="58">
        <v>3.9409999999999998</v>
      </c>
      <c r="AN356" s="95">
        <f t="shared" si="740"/>
        <v>2.2573949143746691E-2</v>
      </c>
      <c r="AO356" s="55">
        <v>45566</v>
      </c>
      <c r="AP356" s="191">
        <v>3.8809999999999998</v>
      </c>
      <c r="AQ356" s="95">
        <f t="shared" si="741"/>
        <v>-1.5224562293834067E-2</v>
      </c>
      <c r="AR356" s="55">
        <v>45566</v>
      </c>
      <c r="AS356" s="58">
        <v>3.8119999999999998</v>
      </c>
      <c r="AT356" s="95">
        <f t="shared" si="761"/>
        <v>-3.3986928104576064E-3</v>
      </c>
      <c r="AV356" s="54">
        <v>45566</v>
      </c>
      <c r="AW356" s="59">
        <v>3.9849999999999999</v>
      </c>
      <c r="AX356" s="95">
        <f t="shared" si="745"/>
        <v>4.5383001049317959E-2</v>
      </c>
      <c r="AY356" s="46">
        <v>45566</v>
      </c>
      <c r="AZ356" s="71">
        <v>4.0469999999999997</v>
      </c>
      <c r="BA356" s="95">
        <f t="shared" si="746"/>
        <v>1.5558343789209495E-2</v>
      </c>
      <c r="BB356" s="48">
        <v>45566</v>
      </c>
      <c r="BC356" s="72">
        <v>4.3150000000000004</v>
      </c>
      <c r="BD356" s="95">
        <f t="shared" si="762"/>
        <v>6.6221892760069359E-2</v>
      </c>
      <c r="BE356" s="55">
        <v>45566</v>
      </c>
      <c r="BF356" s="58">
        <v>4.7750000000000004</v>
      </c>
      <c r="BG356" s="95">
        <f t="shared" si="763"/>
        <v>0.10660486674391655</v>
      </c>
      <c r="BH356" s="55">
        <v>45566</v>
      </c>
      <c r="BI356" s="58">
        <v>4.8440000000000003</v>
      </c>
      <c r="BJ356" s="95">
        <f t="shared" si="749"/>
        <v>1.44502617801047E-2</v>
      </c>
      <c r="BK356" s="55">
        <v>45566</v>
      </c>
      <c r="BL356" s="58">
        <v>4.5540000000000003</v>
      </c>
      <c r="BM356" s="95">
        <f t="shared" si="750"/>
        <v>-5.9867877786952933E-2</v>
      </c>
      <c r="BN356" s="54">
        <v>45566</v>
      </c>
      <c r="BO356" s="59">
        <v>4.1349999999999998</v>
      </c>
      <c r="BP356" s="95">
        <f t="shared" si="751"/>
        <v>-9.2007026789635585E-2</v>
      </c>
      <c r="BQ356" s="46">
        <v>45566</v>
      </c>
      <c r="BR356" s="71">
        <v>4.3890000000000002</v>
      </c>
      <c r="BS356" s="95">
        <f t="shared" si="764"/>
        <v>6.1426844014510387E-2</v>
      </c>
      <c r="BT356" s="54">
        <v>45566</v>
      </c>
      <c r="BU356" s="59">
        <v>4.4950000000000001</v>
      </c>
      <c r="BV356" s="95">
        <f t="shared" si="753"/>
        <v>2.3276240667544985E-2</v>
      </c>
      <c r="BW356" s="202">
        <v>45566</v>
      </c>
      <c r="BX356" s="203">
        <v>4.4640000000000004</v>
      </c>
      <c r="BY356" s="95">
        <f t="shared" si="765"/>
        <v>-7.4969770253929136E-3</v>
      </c>
      <c r="BZ356" s="202">
        <v>45566</v>
      </c>
      <c r="CA356" s="204">
        <v>4.4550000000000001</v>
      </c>
      <c r="CB356" s="95">
        <f t="shared" si="766"/>
        <v>-2.0505809979494967E-3</v>
      </c>
      <c r="CC356" s="202">
        <v>45566</v>
      </c>
      <c r="CD356" s="204">
        <v>4.6189999999999998</v>
      </c>
      <c r="CE356" s="95">
        <f t="shared" si="756"/>
        <v>3.681257014590341E-2</v>
      </c>
      <c r="CF356" s="199">
        <v>45566</v>
      </c>
      <c r="CG356" s="200">
        <v>5.0270000000000001</v>
      </c>
      <c r="CH356" s="95">
        <f t="shared" si="757"/>
        <v>8.8330807534098374E-2</v>
      </c>
      <c r="CI356" s="207">
        <v>45566</v>
      </c>
      <c r="CJ356" s="208">
        <v>4.875</v>
      </c>
      <c r="CK356" s="95">
        <f t="shared" si="767"/>
        <v>-3.0236721702804881E-2</v>
      </c>
      <c r="CL356" s="199">
        <v>45566</v>
      </c>
      <c r="CM356" s="200">
        <v>4.492</v>
      </c>
      <c r="CN356" s="95">
        <f t="shared" si="759"/>
        <v>-7.8564102564102567E-2</v>
      </c>
      <c r="CO356" s="213">
        <v>45566</v>
      </c>
      <c r="CP356" s="217">
        <v>4.4130000000000003</v>
      </c>
      <c r="CQ356" s="95">
        <f t="shared" si="760"/>
        <v>-1.7586821015137966E-2</v>
      </c>
      <c r="CR356" s="220">
        <v>45566</v>
      </c>
      <c r="CS356" s="221">
        <v>3.4910000000000001</v>
      </c>
      <c r="CT356" s="95">
        <f t="shared" si="771"/>
        <v>-0.20892816677996831</v>
      </c>
      <c r="CU356" s="236">
        <v>45566</v>
      </c>
      <c r="CV356" s="240">
        <v>3.4340000000000002</v>
      </c>
      <c r="CW356" s="95">
        <f t="shared" si="768"/>
        <v>0.26389400073610603</v>
      </c>
      <c r="CX356" s="236">
        <v>45566</v>
      </c>
      <c r="CY356" s="237">
        <v>2.27</v>
      </c>
      <c r="CZ356" s="95">
        <f t="shared" ref="CZ356:CZ419" si="773">(CY356-CV356)/CV356</f>
        <v>-0.33896330809551545</v>
      </c>
      <c r="DB356" s="100"/>
      <c r="DC356" s="186"/>
      <c r="DD356" s="100"/>
      <c r="DG356" s="100"/>
      <c r="DH356" s="186"/>
      <c r="DI356" s="100"/>
    </row>
    <row r="357" spans="1:113" ht="16.5" customHeight="1" thickBot="1">
      <c r="A357" s="54">
        <v>45597</v>
      </c>
      <c r="B357" s="68">
        <v>2.5910000000000002</v>
      </c>
      <c r="C357" s="65"/>
      <c r="D357" s="46">
        <v>45597</v>
      </c>
      <c r="E357" s="47">
        <v>2.8119999999999998</v>
      </c>
      <c r="G357" s="55">
        <v>45597</v>
      </c>
      <c r="H357" s="58">
        <v>2.8860000000000001</v>
      </c>
      <c r="I357" s="71"/>
      <c r="K357" s="55">
        <v>45597</v>
      </c>
      <c r="L357" s="58">
        <v>3.1419999999999999</v>
      </c>
      <c r="N357" s="54">
        <v>45597</v>
      </c>
      <c r="O357" s="59">
        <v>3.1840000000000002</v>
      </c>
      <c r="P357" s="95">
        <f t="shared" si="733"/>
        <v>1.3367281985996264E-2</v>
      </c>
      <c r="Q357" s="48">
        <v>45597</v>
      </c>
      <c r="R357" s="72">
        <v>3.1779999999999999</v>
      </c>
      <c r="T357" s="55">
        <v>45597</v>
      </c>
      <c r="U357" s="58">
        <v>3.17</v>
      </c>
      <c r="V357" s="95">
        <f t="shared" si="734"/>
        <v>-2.5173064820641937E-3</v>
      </c>
      <c r="W357" s="48">
        <v>45597</v>
      </c>
      <c r="X357" s="72">
        <v>3.391</v>
      </c>
      <c r="Y357" s="95">
        <f t="shared" si="735"/>
        <v>6.9716088328075743E-2</v>
      </c>
      <c r="Z357" s="55">
        <v>45597</v>
      </c>
      <c r="AA357" s="58">
        <v>3.5089999999999999</v>
      </c>
      <c r="AB357" s="95">
        <f t="shared" si="736"/>
        <v>3.4797994691831285E-2</v>
      </c>
      <c r="AC357" s="55">
        <v>45597</v>
      </c>
      <c r="AD357" s="58">
        <v>3.5089999999999999</v>
      </c>
      <c r="AE357" s="95">
        <f t="shared" si="737"/>
        <v>0</v>
      </c>
      <c r="AF357" s="54">
        <v>45597</v>
      </c>
      <c r="AG357" s="59">
        <v>3.8220000000000001</v>
      </c>
      <c r="AH357" s="95">
        <f t="shared" si="738"/>
        <v>8.9199202051866683E-2</v>
      </c>
      <c r="AI357" s="54">
        <v>45597</v>
      </c>
      <c r="AJ357" s="59">
        <v>4.0380000000000003</v>
      </c>
      <c r="AK357" s="95">
        <f t="shared" si="772"/>
        <v>5.6514913657770852E-2</v>
      </c>
      <c r="AL357" s="94">
        <v>45597</v>
      </c>
      <c r="AM357" s="59">
        <v>4.1230000000000002</v>
      </c>
      <c r="AN357" s="95">
        <f t="shared" si="740"/>
        <v>2.1050024764735008E-2</v>
      </c>
      <c r="AO357" s="54">
        <v>45597</v>
      </c>
      <c r="AP357" s="190">
        <v>4.0629999999999997</v>
      </c>
      <c r="AQ357" s="95">
        <f t="shared" si="741"/>
        <v>-1.4552510308028255E-2</v>
      </c>
      <c r="AR357" s="54">
        <v>45597</v>
      </c>
      <c r="AS357" s="59">
        <v>4.0030000000000001</v>
      </c>
      <c r="AT357" s="95">
        <f t="shared" si="761"/>
        <v>3.1435197114145927E-2</v>
      </c>
      <c r="AV357" s="55">
        <v>45597</v>
      </c>
      <c r="AW357" s="58">
        <v>4.1719999999999997</v>
      </c>
      <c r="AX357" s="95">
        <f t="shared" si="745"/>
        <v>4.2218336247814035E-2</v>
      </c>
      <c r="AY357" s="48">
        <v>45597</v>
      </c>
      <c r="AZ357" s="72">
        <v>4.2329999999999997</v>
      </c>
      <c r="BA357" s="95">
        <f t="shared" si="746"/>
        <v>1.462128475551293E-2</v>
      </c>
      <c r="BB357" s="46">
        <v>45597</v>
      </c>
      <c r="BC357" s="71">
        <v>4.4909999999999997</v>
      </c>
      <c r="BD357" s="95">
        <f t="shared" si="762"/>
        <v>6.0949681077250184E-2</v>
      </c>
      <c r="BE357" s="54">
        <v>45597</v>
      </c>
      <c r="BF357" s="59">
        <v>4.952</v>
      </c>
      <c r="BG357" s="95">
        <f t="shared" si="763"/>
        <v>0.10264974393230913</v>
      </c>
      <c r="BH357" s="54">
        <v>45597</v>
      </c>
      <c r="BI357" s="59">
        <v>5.0090000000000003</v>
      </c>
      <c r="BJ357" s="95">
        <f t="shared" si="749"/>
        <v>1.1510500807754519E-2</v>
      </c>
      <c r="BK357" s="54">
        <v>45597</v>
      </c>
      <c r="BL357" s="59">
        <v>4.7460000000000004</v>
      </c>
      <c r="BM357" s="95">
        <f t="shared" si="750"/>
        <v>-5.2505490117787955E-2</v>
      </c>
      <c r="BN357" s="55">
        <v>45597</v>
      </c>
      <c r="BO357" s="58">
        <v>4.3979999999999997</v>
      </c>
      <c r="BP357" s="95">
        <f t="shared" si="751"/>
        <v>-7.3324905183312417E-2</v>
      </c>
      <c r="BQ357" s="48">
        <v>45597</v>
      </c>
      <c r="BR357" s="72">
        <v>4.5709999999999997</v>
      </c>
      <c r="BS357" s="95">
        <f t="shared" si="764"/>
        <v>3.9336061846293784E-2</v>
      </c>
      <c r="BT357" s="55">
        <v>45597</v>
      </c>
      <c r="BU357" s="58">
        <v>4.6710000000000003</v>
      </c>
      <c r="BV357" s="95">
        <f t="shared" si="753"/>
        <v>2.1070375052676046E-2</v>
      </c>
      <c r="BW357" s="199">
        <v>45597</v>
      </c>
      <c r="BX357" s="200">
        <v>4.6470000000000002</v>
      </c>
      <c r="BY357" s="95">
        <f t="shared" si="765"/>
        <v>-5.4570259208731294E-3</v>
      </c>
      <c r="BZ357" s="199">
        <v>45597</v>
      </c>
      <c r="CA357" s="201">
        <v>4.6479999999999997</v>
      </c>
      <c r="CB357" s="95">
        <f t="shared" si="766"/>
        <v>2.1877050973516645E-4</v>
      </c>
      <c r="CC357" s="199">
        <v>45597</v>
      </c>
      <c r="CD357" s="201">
        <v>4.8040000000000003</v>
      </c>
      <c r="CE357" s="95">
        <f t="shared" si="756"/>
        <v>3.3562822719449353E-2</v>
      </c>
      <c r="CF357" s="202">
        <v>45597</v>
      </c>
      <c r="CG357" s="203">
        <v>5.2110000000000003</v>
      </c>
      <c r="CH357" s="95">
        <f t="shared" si="757"/>
        <v>8.4721065778517901E-2</v>
      </c>
      <c r="CI357" s="205">
        <v>45597</v>
      </c>
      <c r="CJ357" s="206">
        <v>5.09</v>
      </c>
      <c r="CK357" s="95">
        <f t="shared" si="767"/>
        <v>-2.3220111303012939E-2</v>
      </c>
      <c r="CL357" s="202">
        <v>45597</v>
      </c>
      <c r="CM357" s="203">
        <v>4.7140000000000004</v>
      </c>
      <c r="CN357" s="95">
        <f t="shared" si="759"/>
        <v>-7.3870333988212078E-2</v>
      </c>
      <c r="CO357" s="215">
        <v>45597</v>
      </c>
      <c r="CP357" s="216">
        <v>4.7480000000000002</v>
      </c>
      <c r="CQ357" s="95">
        <f t="shared" si="760"/>
        <v>7.2125583368688601E-3</v>
      </c>
      <c r="CR357" s="213">
        <v>45597</v>
      </c>
      <c r="CS357" s="217">
        <v>3.8780000000000001</v>
      </c>
      <c r="CT357" s="95">
        <f t="shared" si="771"/>
        <v>-0.18323504633529908</v>
      </c>
      <c r="CU357" s="238">
        <v>45597</v>
      </c>
      <c r="CV357" s="239">
        <v>3.8109999999999999</v>
      </c>
      <c r="CW357" s="95">
        <f t="shared" si="768"/>
        <v>0.23094315245478031</v>
      </c>
      <c r="CX357" s="238">
        <v>45597</v>
      </c>
      <c r="CY357" s="239">
        <v>2.577</v>
      </c>
      <c r="CZ357" s="95">
        <f t="shared" si="773"/>
        <v>-0.32379952768302284</v>
      </c>
      <c r="DB357" s="100"/>
      <c r="DC357" s="186"/>
      <c r="DD357" s="100"/>
      <c r="DG357" s="100"/>
      <c r="DH357" s="186"/>
      <c r="DI357" s="100"/>
    </row>
    <row r="358" spans="1:113" ht="17" thickBot="1">
      <c r="A358" s="55">
        <v>45627</v>
      </c>
      <c r="B358" s="69">
        <v>2.7989999999999999</v>
      </c>
      <c r="C358" s="65"/>
      <c r="D358" s="48">
        <v>45627</v>
      </c>
      <c r="E358" s="49">
        <v>3.0209999999999999</v>
      </c>
      <c r="G358" s="54">
        <v>45627</v>
      </c>
      <c r="H358" s="59">
        <v>3.1019999999999999</v>
      </c>
      <c r="I358" s="72"/>
      <c r="K358" s="54">
        <v>45627</v>
      </c>
      <c r="L358" s="59">
        <v>3.3690000000000002</v>
      </c>
      <c r="N358" s="55">
        <v>45627</v>
      </c>
      <c r="O358" s="58">
        <v>3.427</v>
      </c>
      <c r="P358" s="95">
        <f t="shared" si="733"/>
        <v>1.721579103591565E-2</v>
      </c>
      <c r="Q358" s="46">
        <v>45627</v>
      </c>
      <c r="R358" s="71">
        <v>3.4319999999999999</v>
      </c>
      <c r="T358" s="54">
        <v>45627</v>
      </c>
      <c r="U358" s="59">
        <v>3.4209999999999998</v>
      </c>
      <c r="V358" s="95">
        <f t="shared" si="734"/>
        <v>-3.2051282051282406E-3</v>
      </c>
      <c r="W358" s="46">
        <v>45627</v>
      </c>
      <c r="X358" s="71">
        <v>3.653</v>
      </c>
      <c r="Y358" s="95">
        <f t="shared" si="735"/>
        <v>6.7816427945045374E-2</v>
      </c>
      <c r="Z358" s="54">
        <v>45627</v>
      </c>
      <c r="AA358" s="59">
        <v>3.8090000000000002</v>
      </c>
      <c r="AB358" s="95">
        <f t="shared" si="736"/>
        <v>4.2704626334519609E-2</v>
      </c>
      <c r="AC358" s="54">
        <v>45627</v>
      </c>
      <c r="AD358" s="59">
        <v>3.8039999999999998</v>
      </c>
      <c r="AE358" s="95">
        <f t="shared" si="737"/>
        <v>-1.3126804935679542E-3</v>
      </c>
      <c r="AF358" s="55">
        <v>45627</v>
      </c>
      <c r="AG358" s="58">
        <v>4.1520000000000001</v>
      </c>
      <c r="AH358" s="95">
        <f t="shared" si="738"/>
        <v>9.1482649842271377E-2</v>
      </c>
      <c r="AI358" s="55">
        <v>45627</v>
      </c>
      <c r="AJ358" s="58">
        <v>4.3600000000000003</v>
      </c>
      <c r="AK358" s="95">
        <f t="shared" si="772"/>
        <v>5.0096339113680194E-2</v>
      </c>
      <c r="AL358" s="188">
        <v>45627</v>
      </c>
      <c r="AM358" s="58">
        <v>4.4409999999999998</v>
      </c>
      <c r="AN358" s="95">
        <f t="shared" si="740"/>
        <v>1.8577981651376033E-2</v>
      </c>
      <c r="AO358" s="55">
        <v>45627</v>
      </c>
      <c r="AP358" s="191">
        <v>4.4260000000000002</v>
      </c>
      <c r="AQ358" s="95">
        <f t="shared" si="741"/>
        <v>-3.3776176536815315E-3</v>
      </c>
      <c r="AR358" s="55">
        <v>45627</v>
      </c>
      <c r="AS358" s="58">
        <v>4.3689999999999998</v>
      </c>
      <c r="AT358" s="95">
        <f t="shared" si="761"/>
        <v>7.5313807531380769E-2</v>
      </c>
      <c r="AV358" s="54">
        <v>45627</v>
      </c>
      <c r="AW358" s="59">
        <v>4.5419999999999998</v>
      </c>
      <c r="AX358" s="95">
        <f t="shared" si="745"/>
        <v>3.9597161821927226E-2</v>
      </c>
      <c r="AY358" s="46">
        <v>45627</v>
      </c>
      <c r="AZ358" s="71">
        <v>4.6120000000000001</v>
      </c>
      <c r="BA358" s="95">
        <f t="shared" si="746"/>
        <v>1.5411712901805435E-2</v>
      </c>
      <c r="BB358" s="48">
        <v>45627</v>
      </c>
      <c r="BC358" s="72">
        <v>4.8460000000000001</v>
      </c>
      <c r="BD358" s="95">
        <f t="shared" si="762"/>
        <v>5.0737207285342582E-2</v>
      </c>
      <c r="BE358" s="55">
        <v>45627</v>
      </c>
      <c r="BF358" s="58">
        <v>5.3010000000000002</v>
      </c>
      <c r="BG358" s="95">
        <f t="shared" si="763"/>
        <v>9.3891869583161383E-2</v>
      </c>
      <c r="BH358" s="55">
        <v>45627</v>
      </c>
      <c r="BI358" s="58">
        <v>5.3520000000000003</v>
      </c>
      <c r="BJ358" s="95">
        <f t="shared" si="749"/>
        <v>9.6208262591964064E-3</v>
      </c>
      <c r="BK358" s="55">
        <v>45627</v>
      </c>
      <c r="BL358" s="58">
        <v>5.12</v>
      </c>
      <c r="BM358" s="95">
        <f t="shared" si="750"/>
        <v>-4.3348281016442489E-2</v>
      </c>
      <c r="BN358" s="54">
        <v>45627</v>
      </c>
      <c r="BO358" s="59">
        <v>4.6900000000000004</v>
      </c>
      <c r="BP358" s="95">
        <f t="shared" si="751"/>
        <v>-8.3984374999999944E-2</v>
      </c>
      <c r="BQ358" s="46">
        <v>45627</v>
      </c>
      <c r="BR358" s="71">
        <v>4.9320000000000004</v>
      </c>
      <c r="BS358" s="95">
        <f t="shared" si="764"/>
        <v>5.1599147121535176E-2</v>
      </c>
      <c r="BT358" s="54">
        <v>45627</v>
      </c>
      <c r="BU358" s="59">
        <v>5.032</v>
      </c>
      <c r="BV358" s="95">
        <f t="shared" si="753"/>
        <v>1.9531249999999931E-2</v>
      </c>
      <c r="BW358" s="202">
        <v>45627</v>
      </c>
      <c r="BX358" s="203">
        <v>5.0170000000000003</v>
      </c>
      <c r="BY358" s="95">
        <f t="shared" si="765"/>
        <v>-3.1982942430702939E-3</v>
      </c>
      <c r="BZ358" s="202">
        <v>45627</v>
      </c>
      <c r="CA358" s="204">
        <v>5.024</v>
      </c>
      <c r="CB358" s="95">
        <f t="shared" si="766"/>
        <v>1.4193025141929587E-3</v>
      </c>
      <c r="CC358" s="202">
        <v>45627</v>
      </c>
      <c r="CD358" s="204">
        <v>5.1689999999999996</v>
      </c>
      <c r="CE358" s="95">
        <f t="shared" si="756"/>
        <v>2.886146496815278E-2</v>
      </c>
      <c r="CF358" s="199">
        <v>45627</v>
      </c>
      <c r="CG358" s="200">
        <v>5.5709999999999997</v>
      </c>
      <c r="CH358" s="95">
        <f t="shared" si="757"/>
        <v>7.7771329077190976E-2</v>
      </c>
      <c r="CI358" s="207">
        <v>45627</v>
      </c>
      <c r="CJ358" s="208">
        <v>5.4779999999999998</v>
      </c>
      <c r="CK358" s="95">
        <f t="shared" si="767"/>
        <v>-1.6693591814754976E-2</v>
      </c>
      <c r="CL358" s="199">
        <v>45627</v>
      </c>
      <c r="CM358" s="200">
        <v>5.093</v>
      </c>
      <c r="CN358" s="95">
        <f t="shared" si="759"/>
        <v>-7.0281124497991926E-2</v>
      </c>
      <c r="CO358" s="213">
        <v>45627</v>
      </c>
      <c r="CP358" s="217">
        <v>5.1550000000000002</v>
      </c>
      <c r="CQ358" s="95">
        <f t="shared" si="760"/>
        <v>1.2173571568820003E-2</v>
      </c>
      <c r="CR358" s="220">
        <v>45627</v>
      </c>
      <c r="CS358" s="221">
        <v>4.3520000000000003</v>
      </c>
      <c r="CT358" s="95">
        <f t="shared" si="771"/>
        <v>-0.15577109602327835</v>
      </c>
      <c r="CU358" s="236">
        <v>45627</v>
      </c>
      <c r="CV358" s="240">
        <v>4.2489999999999997</v>
      </c>
      <c r="CW358" s="95">
        <f t="shared" si="768"/>
        <v>0.1928691746209994</v>
      </c>
      <c r="CX358" s="236">
        <v>45627</v>
      </c>
      <c r="CY358" s="240">
        <v>3.0640000000000001</v>
      </c>
      <c r="CZ358" s="95">
        <f t="shared" si="773"/>
        <v>-0.27888915038832657</v>
      </c>
      <c r="DB358" s="100"/>
      <c r="DC358" s="186"/>
      <c r="DD358" s="100"/>
      <c r="DG358" s="100"/>
      <c r="DH358" s="186"/>
      <c r="DI358" s="100"/>
    </row>
    <row r="359" spans="1:113" ht="16.5" customHeight="1" thickBot="1">
      <c r="A359" s="54">
        <v>45658</v>
      </c>
      <c r="B359" s="68">
        <v>2.8959999999999999</v>
      </c>
      <c r="C359" s="65"/>
      <c r="D359" s="46">
        <v>45658</v>
      </c>
      <c r="E359" s="47">
        <v>3.121</v>
      </c>
      <c r="G359" s="55">
        <v>45658</v>
      </c>
      <c r="H359" s="58">
        <v>3.2170000000000001</v>
      </c>
      <c r="I359" s="71"/>
      <c r="K359" s="55">
        <v>45658</v>
      </c>
      <c r="L359" s="58">
        <v>3.4910000000000001</v>
      </c>
      <c r="N359" s="54">
        <v>45658</v>
      </c>
      <c r="O359" s="59">
        <v>3.5640000000000001</v>
      </c>
      <c r="P359" s="95">
        <f t="shared" si="733"/>
        <v>2.0910913778287011E-2</v>
      </c>
      <c r="Q359" s="48">
        <v>45658</v>
      </c>
      <c r="R359" s="72">
        <v>3.5619999999999998</v>
      </c>
      <c r="T359" s="55">
        <v>45658</v>
      </c>
      <c r="U359" s="58">
        <v>3.5569999999999999</v>
      </c>
      <c r="V359" s="95">
        <f t="shared" si="734"/>
        <v>-1.4037057832677973E-3</v>
      </c>
      <c r="W359" s="48">
        <v>45658</v>
      </c>
      <c r="X359" s="72">
        <v>3.8010000000000002</v>
      </c>
      <c r="Y359" s="95">
        <f t="shared" si="735"/>
        <v>6.8597132414956491E-2</v>
      </c>
      <c r="Z359" s="55">
        <v>45658</v>
      </c>
      <c r="AA359" s="58">
        <v>3.964</v>
      </c>
      <c r="AB359" s="95">
        <f t="shared" si="736"/>
        <v>4.288345172323068E-2</v>
      </c>
      <c r="AC359" s="55">
        <v>45658</v>
      </c>
      <c r="AD359" s="58">
        <v>3.956</v>
      </c>
      <c r="AE359" s="95">
        <f t="shared" si="737"/>
        <v>-2.0181634712411723E-3</v>
      </c>
      <c r="AF359" s="54">
        <v>45658</v>
      </c>
      <c r="AG359" s="59">
        <v>4.32</v>
      </c>
      <c r="AH359" s="95">
        <f t="shared" si="738"/>
        <v>9.2012133468149723E-2</v>
      </c>
      <c r="AI359" s="54">
        <v>45658</v>
      </c>
      <c r="AJ359" s="59">
        <v>4.5289999999999999</v>
      </c>
      <c r="AK359" s="95">
        <f t="shared" si="772"/>
        <v>4.8379629629629543E-2</v>
      </c>
      <c r="AL359" s="94">
        <v>45658</v>
      </c>
      <c r="AM359" s="59">
        <v>4.6040000000000001</v>
      </c>
      <c r="AN359" s="95">
        <f t="shared" si="740"/>
        <v>1.6559947008169613E-2</v>
      </c>
      <c r="AO359" s="54">
        <v>45658</v>
      </c>
      <c r="AP359" s="190">
        <v>4.6029999999999998</v>
      </c>
      <c r="AQ359" s="95">
        <f t="shared" si="741"/>
        <v>-2.1720243266731839E-4</v>
      </c>
      <c r="AR359" s="54">
        <v>45658</v>
      </c>
      <c r="AS359" s="59">
        <v>4.5419999999999998</v>
      </c>
      <c r="AT359" s="95">
        <f t="shared" si="761"/>
        <v>2.620876638047891E-2</v>
      </c>
      <c r="AV359" s="55">
        <v>45658</v>
      </c>
      <c r="AW359" s="58">
        <v>4.7220000000000004</v>
      </c>
      <c r="AX359" s="95">
        <f t="shared" si="745"/>
        <v>3.9630118890356808E-2</v>
      </c>
      <c r="AY359" s="48">
        <v>45658</v>
      </c>
      <c r="AZ359" s="72">
        <v>4.7869999999999999</v>
      </c>
      <c r="BA359" s="95">
        <f t="shared" si="746"/>
        <v>1.3765353663701714E-2</v>
      </c>
      <c r="BB359" s="46">
        <v>45658</v>
      </c>
      <c r="BC359" s="71">
        <v>5.016</v>
      </c>
      <c r="BD359" s="95">
        <f t="shared" si="762"/>
        <v>4.783789429705454E-2</v>
      </c>
      <c r="BE359" s="54">
        <v>45658</v>
      </c>
      <c r="BF359" s="59">
        <v>5.4550000000000001</v>
      </c>
      <c r="BG359" s="95">
        <f t="shared" si="763"/>
        <v>8.7519936204146748E-2</v>
      </c>
      <c r="BH359" s="54">
        <v>45658</v>
      </c>
      <c r="BI359" s="59">
        <v>5.5119999999999996</v>
      </c>
      <c r="BJ359" s="95">
        <f t="shared" si="749"/>
        <v>1.0449129239229972E-2</v>
      </c>
      <c r="BK359" s="54">
        <v>45658</v>
      </c>
      <c r="BL359" s="59">
        <v>5.2759999999999998</v>
      </c>
      <c r="BM359" s="95">
        <f t="shared" si="750"/>
        <v>-4.281567489114655E-2</v>
      </c>
      <c r="BN359" s="55">
        <v>45658</v>
      </c>
      <c r="BO359" s="58">
        <v>4.9249999999999998</v>
      </c>
      <c r="BP359" s="95">
        <f t="shared" si="751"/>
        <v>-6.6527672479150868E-2</v>
      </c>
      <c r="BQ359" s="48">
        <v>45658</v>
      </c>
      <c r="BR359" s="72">
        <v>5.0869999999999997</v>
      </c>
      <c r="BS359" s="95">
        <f t="shared" si="764"/>
        <v>3.2893401015228411E-2</v>
      </c>
      <c r="BT359" s="55">
        <v>45658</v>
      </c>
      <c r="BU359" s="58">
        <v>5.1719999999999997</v>
      </c>
      <c r="BV359" s="95">
        <f t="shared" si="753"/>
        <v>1.6110689916603482E-2</v>
      </c>
      <c r="BW359" s="199">
        <v>45658</v>
      </c>
      <c r="BX359" s="200">
        <v>5.1790000000000003</v>
      </c>
      <c r="BY359" s="95">
        <f t="shared" si="765"/>
        <v>1.4213197969544288E-3</v>
      </c>
      <c r="BZ359" s="199">
        <v>45658</v>
      </c>
      <c r="CA359" s="201">
        <v>5.1840000000000002</v>
      </c>
      <c r="CB359" s="95">
        <f t="shared" si="766"/>
        <v>9.8289758207192727E-4</v>
      </c>
      <c r="CC359" s="199">
        <v>45658</v>
      </c>
      <c r="CD359" s="201">
        <v>5.319</v>
      </c>
      <c r="CE359" s="95">
        <f t="shared" si="756"/>
        <v>2.6041666666666626E-2</v>
      </c>
      <c r="CF359" s="202">
        <v>45658</v>
      </c>
      <c r="CG359" s="203">
        <v>5.726</v>
      </c>
      <c r="CH359" s="95">
        <f t="shared" si="757"/>
        <v>7.6518142507990231E-2</v>
      </c>
      <c r="CI359" s="205">
        <v>45658</v>
      </c>
      <c r="CJ359" s="206">
        <v>5.6509999999999998</v>
      </c>
      <c r="CK359" s="95">
        <f t="shared" si="767"/>
        <v>-1.3098148794970342E-2</v>
      </c>
      <c r="CL359" s="202">
        <v>45658</v>
      </c>
      <c r="CM359" s="203">
        <v>5.2610000000000001</v>
      </c>
      <c r="CN359" s="95">
        <f t="shared" si="759"/>
        <v>-6.9014333746239553E-2</v>
      </c>
      <c r="CO359" s="215">
        <v>45658</v>
      </c>
      <c r="CP359" s="216">
        <v>5.3490000000000002</v>
      </c>
      <c r="CQ359" s="95">
        <f t="shared" si="760"/>
        <v>1.6726858011784845E-2</v>
      </c>
      <c r="CR359" s="213">
        <v>45658</v>
      </c>
      <c r="CS359" s="217">
        <v>4.6529999999999996</v>
      </c>
      <c r="CT359" s="95">
        <f t="shared" si="771"/>
        <v>-0.13011777902411678</v>
      </c>
      <c r="CU359" s="238">
        <v>45658</v>
      </c>
      <c r="CV359" s="239">
        <v>4.5129999999999999</v>
      </c>
      <c r="CW359" s="95">
        <f t="shared" si="768"/>
        <v>0.18575932737782444</v>
      </c>
      <c r="CX359" s="238">
        <v>45658</v>
      </c>
      <c r="CY359" s="239">
        <v>3.3540000000000001</v>
      </c>
      <c r="CZ359" s="95">
        <f t="shared" si="773"/>
        <v>-0.25681364945712382</v>
      </c>
      <c r="DB359" s="100"/>
      <c r="DC359" s="186"/>
      <c r="DD359" s="100"/>
      <c r="DG359" s="100"/>
      <c r="DH359" s="186"/>
      <c r="DI359" s="100"/>
    </row>
    <row r="360" spans="1:113" ht="17" thickBot="1">
      <c r="A360" s="55">
        <v>45689</v>
      </c>
      <c r="B360" s="69">
        <v>2.8530000000000002</v>
      </c>
      <c r="C360" s="65"/>
      <c r="D360" s="48">
        <v>45689</v>
      </c>
      <c r="E360" s="49">
        <v>3.073</v>
      </c>
      <c r="G360" s="54">
        <v>45689</v>
      </c>
      <c r="H360" s="59">
        <v>3.177</v>
      </c>
      <c r="I360" s="72"/>
      <c r="K360" s="54">
        <v>45689</v>
      </c>
      <c r="L360" s="59">
        <v>3.419</v>
      </c>
      <c r="N360" s="55">
        <v>45689</v>
      </c>
      <c r="O360" s="58">
        <v>3.4950000000000001</v>
      </c>
      <c r="P360" s="95">
        <f t="shared" si="733"/>
        <v>2.222872184849373E-2</v>
      </c>
      <c r="Q360" s="46">
        <v>45689</v>
      </c>
      <c r="R360" s="71">
        <v>3.4870000000000001</v>
      </c>
      <c r="T360" s="54">
        <v>45689</v>
      </c>
      <c r="U360" s="59">
        <v>3.488</v>
      </c>
      <c r="V360" s="95">
        <f t="shared" si="734"/>
        <v>2.8677946659016052E-4</v>
      </c>
      <c r="W360" s="46">
        <v>45689</v>
      </c>
      <c r="X360" s="71">
        <v>3.7120000000000002</v>
      </c>
      <c r="Y360" s="95">
        <f t="shared" si="735"/>
        <v>6.4220183486238591E-2</v>
      </c>
      <c r="Z360" s="54">
        <v>45689</v>
      </c>
      <c r="AA360" s="59">
        <v>3.8610000000000002</v>
      </c>
      <c r="AB360" s="95">
        <f t="shared" si="736"/>
        <v>4.0140086206896554E-2</v>
      </c>
      <c r="AC360" s="54">
        <v>45689</v>
      </c>
      <c r="AD360" s="59">
        <v>3.8490000000000002</v>
      </c>
      <c r="AE360" s="95">
        <f t="shared" si="737"/>
        <v>-3.1080031080031106E-3</v>
      </c>
      <c r="AF360" s="55">
        <v>45689</v>
      </c>
      <c r="AG360" s="58">
        <v>4.2119999999999997</v>
      </c>
      <c r="AH360" s="95">
        <f t="shared" si="738"/>
        <v>9.4310210444271111E-2</v>
      </c>
      <c r="AI360" s="55">
        <v>45689</v>
      </c>
      <c r="AJ360" s="58">
        <v>4.423</v>
      </c>
      <c r="AK360" s="95">
        <f t="shared" si="772"/>
        <v>5.0094966761633504E-2</v>
      </c>
      <c r="AL360" s="188">
        <v>45689</v>
      </c>
      <c r="AM360" s="58">
        <v>4.4880000000000004</v>
      </c>
      <c r="AN360" s="95">
        <f t="shared" si="740"/>
        <v>1.4695907754917565E-2</v>
      </c>
      <c r="AO360" s="55">
        <v>45689</v>
      </c>
      <c r="AP360" s="191">
        <v>4.468</v>
      </c>
      <c r="AQ360" s="95">
        <f t="shared" si="741"/>
        <v>-4.456327985739853E-3</v>
      </c>
      <c r="AR360" s="55">
        <v>45689</v>
      </c>
      <c r="AS360" s="58">
        <v>4.4109999999999996</v>
      </c>
      <c r="AT360" s="95">
        <f t="shared" si="761"/>
        <v>-4.1711927004127784E-2</v>
      </c>
      <c r="AV360" s="54">
        <v>45689</v>
      </c>
      <c r="AW360" s="59">
        <v>4.5970000000000004</v>
      </c>
      <c r="AX360" s="95">
        <f t="shared" si="745"/>
        <v>4.2167309000226895E-2</v>
      </c>
      <c r="AY360" s="46">
        <v>45689</v>
      </c>
      <c r="AZ360" s="71">
        <v>4.6669999999999998</v>
      </c>
      <c r="BA360" s="95">
        <f t="shared" si="746"/>
        <v>1.5227322166630279E-2</v>
      </c>
      <c r="BB360" s="48">
        <v>45689</v>
      </c>
      <c r="BC360" s="72">
        <v>4.8869999999999996</v>
      </c>
      <c r="BD360" s="95">
        <f t="shared" si="762"/>
        <v>4.7139490036425917E-2</v>
      </c>
      <c r="BE360" s="55">
        <v>45689</v>
      </c>
      <c r="BF360" s="58">
        <v>5.3280000000000003</v>
      </c>
      <c r="BG360" s="95">
        <f t="shared" si="763"/>
        <v>9.023941068139979E-2</v>
      </c>
      <c r="BH360" s="55">
        <v>45689</v>
      </c>
      <c r="BI360" s="58">
        <v>5.391</v>
      </c>
      <c r="BJ360" s="95">
        <f t="shared" si="749"/>
        <v>1.1824324324324271E-2</v>
      </c>
      <c r="BK360" s="55">
        <v>45689</v>
      </c>
      <c r="BL360" s="58">
        <v>5.1520000000000001</v>
      </c>
      <c r="BM360" s="95">
        <f t="shared" si="750"/>
        <v>-4.4333147838990887E-2</v>
      </c>
      <c r="BN360" s="54">
        <v>45689</v>
      </c>
      <c r="BO360" s="59">
        <v>4.8010000000000002</v>
      </c>
      <c r="BP360" s="95">
        <f t="shared" si="751"/>
        <v>-6.8128881987577633E-2</v>
      </c>
      <c r="BQ360" s="46">
        <v>45689</v>
      </c>
      <c r="BR360" s="71">
        <v>4.952</v>
      </c>
      <c r="BS360" s="95">
        <f t="shared" si="764"/>
        <v>3.1451780878983503E-2</v>
      </c>
      <c r="BT360" s="54">
        <v>45689</v>
      </c>
      <c r="BU360" s="59">
        <v>5.0270000000000001</v>
      </c>
      <c r="BV360" s="95">
        <f t="shared" si="753"/>
        <v>1.4557453416149103E-2</v>
      </c>
      <c r="BW360" s="202">
        <v>45689</v>
      </c>
      <c r="BX360" s="203">
        <v>5.0490000000000004</v>
      </c>
      <c r="BY360" s="95">
        <f t="shared" si="765"/>
        <v>4.5823786711102358E-3</v>
      </c>
      <c r="BZ360" s="202">
        <v>45689</v>
      </c>
      <c r="CA360" s="204">
        <v>5.0540000000000003</v>
      </c>
      <c r="CB360" s="95">
        <f t="shared" si="766"/>
        <v>1.0096930533117718E-3</v>
      </c>
      <c r="CC360" s="202">
        <v>45689</v>
      </c>
      <c r="CD360" s="204">
        <v>5.1879999999999997</v>
      </c>
      <c r="CE360" s="95">
        <f t="shared" si="756"/>
        <v>2.6513652552433604E-2</v>
      </c>
      <c r="CF360" s="199">
        <v>45689</v>
      </c>
      <c r="CG360" s="200">
        <v>5.5739999999999998</v>
      </c>
      <c r="CH360" s="95">
        <f t="shared" si="757"/>
        <v>7.440246723207404E-2</v>
      </c>
      <c r="CI360" s="207">
        <v>45689</v>
      </c>
      <c r="CJ360" s="208">
        <v>5.4950000000000001</v>
      </c>
      <c r="CK360" s="95">
        <f t="shared" si="767"/>
        <v>-1.4172945819877958E-2</v>
      </c>
      <c r="CL360" s="199">
        <v>45689</v>
      </c>
      <c r="CM360" s="200">
        <v>5.0970000000000004</v>
      </c>
      <c r="CN360" s="95">
        <f t="shared" si="759"/>
        <v>-7.2429481346678745E-2</v>
      </c>
      <c r="CO360" s="213">
        <v>45689</v>
      </c>
      <c r="CP360" s="217">
        <v>5.1639999999999997</v>
      </c>
      <c r="CQ360" s="95">
        <f t="shared" si="760"/>
        <v>1.314498724740029E-2</v>
      </c>
      <c r="CR360" s="220">
        <v>45689</v>
      </c>
      <c r="CS360" s="221">
        <v>4.508</v>
      </c>
      <c r="CT360" s="95">
        <f t="shared" si="771"/>
        <v>-0.12703330751355532</v>
      </c>
      <c r="CU360" s="236">
        <v>45689</v>
      </c>
      <c r="CV360" s="240">
        <v>4.4000000000000004</v>
      </c>
      <c r="CW360" s="95">
        <f t="shared" si="768"/>
        <v>0.1875843454790824</v>
      </c>
      <c r="CX360" s="236">
        <v>45689</v>
      </c>
      <c r="CY360" s="240">
        <v>3.2360000000000002</v>
      </c>
      <c r="CZ360" s="95">
        <f t="shared" si="773"/>
        <v>-0.26454545454545458</v>
      </c>
      <c r="DB360" s="100"/>
      <c r="DC360" s="186"/>
      <c r="DD360" s="100"/>
      <c r="DG360" s="100"/>
      <c r="DH360" s="186"/>
      <c r="DI360" s="100"/>
    </row>
    <row r="361" spans="1:113" ht="16.5" customHeight="1" thickBot="1">
      <c r="A361" s="54">
        <v>45717</v>
      </c>
      <c r="B361" s="68">
        <v>2.7069999999999999</v>
      </c>
      <c r="C361" s="65"/>
      <c r="D361" s="46">
        <v>45717</v>
      </c>
      <c r="E361" s="47">
        <v>2.915</v>
      </c>
      <c r="G361" s="55">
        <v>45717</v>
      </c>
      <c r="H361" s="58">
        <v>3.02</v>
      </c>
      <c r="I361" s="71"/>
      <c r="K361" s="55">
        <v>45717</v>
      </c>
      <c r="L361" s="58">
        <v>3.1890000000000001</v>
      </c>
      <c r="N361" s="54">
        <v>45717</v>
      </c>
      <c r="O361" s="59">
        <v>3.2440000000000002</v>
      </c>
      <c r="P361" s="95">
        <f t="shared" si="733"/>
        <v>1.724678582627788E-2</v>
      </c>
      <c r="Q361" s="48">
        <v>45717</v>
      </c>
      <c r="R361" s="72">
        <v>3.2320000000000002</v>
      </c>
      <c r="T361" s="55">
        <v>45717</v>
      </c>
      <c r="U361" s="58">
        <v>3.258</v>
      </c>
      <c r="V361" s="95">
        <f t="shared" si="734"/>
        <v>8.0445544554454823E-3</v>
      </c>
      <c r="W361" s="48">
        <v>45717</v>
      </c>
      <c r="X361" s="72">
        <v>3.4729999999999999</v>
      </c>
      <c r="Y361" s="95">
        <f t="shared" si="735"/>
        <v>6.5991405770411252E-2</v>
      </c>
      <c r="Z361" s="55">
        <v>45717</v>
      </c>
      <c r="AA361" s="58">
        <v>3.5979999999999999</v>
      </c>
      <c r="AB361" s="95">
        <f t="shared" si="736"/>
        <v>3.5991937805931476E-2</v>
      </c>
      <c r="AC361" s="55">
        <v>45717</v>
      </c>
      <c r="AD361" s="58">
        <v>3.589</v>
      </c>
      <c r="AE361" s="95">
        <f t="shared" si="737"/>
        <v>-2.5013896609227065E-3</v>
      </c>
      <c r="AF361" s="54">
        <v>45717</v>
      </c>
      <c r="AG361" s="59">
        <v>3.94</v>
      </c>
      <c r="AH361" s="95">
        <f t="shared" si="738"/>
        <v>9.7798829757592645E-2</v>
      </c>
      <c r="AI361" s="54">
        <v>45717</v>
      </c>
      <c r="AJ361" s="59">
        <v>4.1630000000000003</v>
      </c>
      <c r="AK361" s="95">
        <f t="shared" si="772"/>
        <v>5.6598984771573685E-2</v>
      </c>
      <c r="AL361" s="94">
        <v>45717</v>
      </c>
      <c r="AM361" s="59">
        <v>4.2240000000000002</v>
      </c>
      <c r="AN361" s="95">
        <f t="shared" si="740"/>
        <v>1.4652894547201523E-2</v>
      </c>
      <c r="AO361" s="54">
        <v>45717</v>
      </c>
      <c r="AP361" s="190">
        <v>4.173</v>
      </c>
      <c r="AQ361" s="95">
        <f t="shared" si="741"/>
        <v>-1.2073863636363672E-2</v>
      </c>
      <c r="AR361" s="54">
        <v>45717</v>
      </c>
      <c r="AS361" s="59">
        <v>4.1070000000000002</v>
      </c>
      <c r="AT361" s="95">
        <f t="shared" si="761"/>
        <v>-8.0796777081468166E-2</v>
      </c>
      <c r="AV361" s="55">
        <v>45717</v>
      </c>
      <c r="AW361" s="58">
        <v>4.2720000000000002</v>
      </c>
      <c r="AX361" s="95">
        <f t="shared" si="745"/>
        <v>4.0175310445580724E-2</v>
      </c>
      <c r="AY361" s="48">
        <v>45717</v>
      </c>
      <c r="AZ361" s="72">
        <v>4.3449999999999998</v>
      </c>
      <c r="BA361" s="95">
        <f t="shared" si="746"/>
        <v>1.7088014981273294E-2</v>
      </c>
      <c r="BB361" s="46">
        <v>45717</v>
      </c>
      <c r="BC361" s="71">
        <v>4.5659999999999998</v>
      </c>
      <c r="BD361" s="95">
        <f t="shared" si="762"/>
        <v>5.0863060989643293E-2</v>
      </c>
      <c r="BE361" s="54">
        <v>45717</v>
      </c>
      <c r="BF361" s="59">
        <v>4.9749999999999996</v>
      </c>
      <c r="BG361" s="95">
        <f t="shared" si="763"/>
        <v>8.9575120455540919E-2</v>
      </c>
      <c r="BH361" s="54">
        <v>45717</v>
      </c>
      <c r="BI361" s="59">
        <v>5.0970000000000004</v>
      </c>
      <c r="BJ361" s="95">
        <f t="shared" si="749"/>
        <v>2.4522613065326791E-2</v>
      </c>
      <c r="BK361" s="54">
        <v>45717</v>
      </c>
      <c r="BL361" s="59">
        <v>4.8529999999999998</v>
      </c>
      <c r="BM361" s="95">
        <f t="shared" si="750"/>
        <v>-4.7871296841279311E-2</v>
      </c>
      <c r="BN361" s="55">
        <v>45717</v>
      </c>
      <c r="BO361" s="58">
        <v>4.4989999999999997</v>
      </c>
      <c r="BP361" s="95">
        <f t="shared" si="751"/>
        <v>-7.2944570368844039E-2</v>
      </c>
      <c r="BQ361" s="48">
        <v>45717</v>
      </c>
      <c r="BR361" s="72">
        <v>4.6269999999999998</v>
      </c>
      <c r="BS361" s="95">
        <f t="shared" si="764"/>
        <v>2.8450766837074933E-2</v>
      </c>
      <c r="BT361" s="55">
        <v>45717</v>
      </c>
      <c r="BU361" s="58">
        <v>4.6749999999999998</v>
      </c>
      <c r="BV361" s="95">
        <f t="shared" si="753"/>
        <v>9.8907892025551294E-3</v>
      </c>
      <c r="BW361" s="199">
        <v>45717</v>
      </c>
      <c r="BX361" s="200">
        <v>4.7190000000000003</v>
      </c>
      <c r="BY361" s="95">
        <f t="shared" si="765"/>
        <v>9.7799511002446063E-3</v>
      </c>
      <c r="BZ361" s="199">
        <v>45717</v>
      </c>
      <c r="CA361" s="201">
        <v>4.7130000000000001</v>
      </c>
      <c r="CB361" s="95">
        <f t="shared" si="766"/>
        <v>-1.2967365463583808E-3</v>
      </c>
      <c r="CC361" s="199">
        <v>45717</v>
      </c>
      <c r="CD361" s="201">
        <v>4.84</v>
      </c>
      <c r="CE361" s="95">
        <f t="shared" si="756"/>
        <v>2.6946743051135112E-2</v>
      </c>
      <c r="CF361" s="202">
        <v>45717</v>
      </c>
      <c r="CG361" s="203">
        <v>5.1929999999999996</v>
      </c>
      <c r="CH361" s="95">
        <f t="shared" si="757"/>
        <v>7.293388429752061E-2</v>
      </c>
      <c r="CI361" s="205">
        <v>45717</v>
      </c>
      <c r="CJ361" s="206">
        <v>5.1340000000000003</v>
      </c>
      <c r="CK361" s="95">
        <f t="shared" si="767"/>
        <v>-1.1361448103215729E-2</v>
      </c>
      <c r="CL361" s="202">
        <v>45717</v>
      </c>
      <c r="CM361" s="203">
        <v>4.7359999999999998</v>
      </c>
      <c r="CN361" s="95">
        <f t="shared" si="759"/>
        <v>-7.752239968835227E-2</v>
      </c>
      <c r="CO361" s="215">
        <v>45717</v>
      </c>
      <c r="CP361" s="216">
        <v>4.7789999999999999</v>
      </c>
      <c r="CQ361" s="95">
        <f t="shared" si="760"/>
        <v>9.0793918918919241E-3</v>
      </c>
      <c r="CR361" s="213">
        <v>45717</v>
      </c>
      <c r="CS361" s="217">
        <v>4.141</v>
      </c>
      <c r="CT361" s="95">
        <f t="shared" si="771"/>
        <v>-0.13350073237078885</v>
      </c>
      <c r="CU361" s="238">
        <v>45717</v>
      </c>
      <c r="CV361" s="239">
        <v>4.0069999999999997</v>
      </c>
      <c r="CW361" s="95">
        <f t="shared" si="768"/>
        <v>0.17714453584018794</v>
      </c>
      <c r="CX361" s="238">
        <v>45717</v>
      </c>
      <c r="CY361" s="239">
        <v>2.93</v>
      </c>
      <c r="CZ361" s="95">
        <f t="shared" si="773"/>
        <v>-0.26877963563763402</v>
      </c>
      <c r="DB361" s="100"/>
      <c r="DC361" s="186"/>
      <c r="DD361" s="100"/>
      <c r="DG361" s="100"/>
      <c r="DH361" s="186"/>
      <c r="DI361" s="100"/>
    </row>
    <row r="362" spans="1:113" ht="17" thickBot="1">
      <c r="A362" s="55">
        <v>45748</v>
      </c>
      <c r="B362" s="69">
        <v>2.4119999999999999</v>
      </c>
      <c r="C362" s="65"/>
      <c r="D362" s="48">
        <v>45748</v>
      </c>
      <c r="E362" s="49">
        <v>2.5819999999999999</v>
      </c>
      <c r="G362" s="54">
        <v>45748</v>
      </c>
      <c r="H362" s="59">
        <v>2.72</v>
      </c>
      <c r="I362" s="72"/>
      <c r="K362" s="54">
        <v>45748</v>
      </c>
      <c r="L362" s="59">
        <v>2.8340000000000001</v>
      </c>
      <c r="N362" s="55">
        <v>45748</v>
      </c>
      <c r="O362" s="58">
        <v>2.8340000000000001</v>
      </c>
      <c r="P362" s="95">
        <f t="shared" si="733"/>
        <v>0</v>
      </c>
      <c r="Q362" s="46">
        <v>45748</v>
      </c>
      <c r="R362" s="71">
        <v>2.8370000000000002</v>
      </c>
      <c r="T362" s="54">
        <v>45748</v>
      </c>
      <c r="U362" s="59">
        <v>2.8580000000000001</v>
      </c>
      <c r="V362" s="95">
        <f t="shared" si="734"/>
        <v>7.4021854071201643E-3</v>
      </c>
      <c r="W362" s="46">
        <v>45748</v>
      </c>
      <c r="X362" s="71">
        <v>3.036</v>
      </c>
      <c r="Y362" s="95">
        <f t="shared" si="735"/>
        <v>6.2281315605318383E-2</v>
      </c>
      <c r="Z362" s="54">
        <v>45748</v>
      </c>
      <c r="AA362" s="59">
        <v>3.1579999999999999</v>
      </c>
      <c r="AB362" s="95">
        <f t="shared" si="736"/>
        <v>4.0184453227931453E-2</v>
      </c>
      <c r="AC362" s="54">
        <v>45748</v>
      </c>
      <c r="AD362" s="59">
        <v>3.1480000000000001</v>
      </c>
      <c r="AE362" s="95">
        <f t="shared" si="737"/>
        <v>-3.1665611146294449E-3</v>
      </c>
      <c r="AF362" s="55">
        <v>45748</v>
      </c>
      <c r="AG362" s="58">
        <v>3.492</v>
      </c>
      <c r="AH362" s="95">
        <f t="shared" si="738"/>
        <v>0.10927573062261749</v>
      </c>
      <c r="AI362" s="55">
        <v>45748</v>
      </c>
      <c r="AJ362" s="58">
        <v>3.7029999999999998</v>
      </c>
      <c r="AK362" s="95">
        <f t="shared" si="772"/>
        <v>6.0423825887743372E-2</v>
      </c>
      <c r="AL362" s="188">
        <v>45748</v>
      </c>
      <c r="AM362" s="58">
        <v>3.7490000000000001</v>
      </c>
      <c r="AN362" s="95">
        <f t="shared" si="740"/>
        <v>1.2422360248447277E-2</v>
      </c>
      <c r="AO362" s="55">
        <v>45748</v>
      </c>
      <c r="AP362" s="191">
        <v>3.6480000000000001</v>
      </c>
      <c r="AQ362" s="95">
        <f t="shared" si="741"/>
        <v>-2.6940517471325681E-2</v>
      </c>
      <c r="AR362" s="55">
        <v>45748</v>
      </c>
      <c r="AS362" s="58">
        <v>3.577</v>
      </c>
      <c r="AT362" s="95">
        <f t="shared" si="761"/>
        <v>-0.14282290917804938</v>
      </c>
      <c r="AV362" s="54">
        <v>45748</v>
      </c>
      <c r="AW362" s="59">
        <v>3.7</v>
      </c>
      <c r="AX362" s="95">
        <f t="shared" si="745"/>
        <v>3.4386357282639148E-2</v>
      </c>
      <c r="AY362" s="46">
        <v>45748</v>
      </c>
      <c r="AZ362" s="71">
        <v>3.7850000000000001</v>
      </c>
      <c r="BA362" s="95">
        <f t="shared" si="746"/>
        <v>2.2972972972972964E-2</v>
      </c>
      <c r="BB362" s="48">
        <v>45748</v>
      </c>
      <c r="BC362" s="72">
        <v>3.956</v>
      </c>
      <c r="BD362" s="95">
        <f t="shared" si="762"/>
        <v>4.5178335535006553E-2</v>
      </c>
      <c r="BE362" s="55">
        <v>45748</v>
      </c>
      <c r="BF362" s="58">
        <v>4.3339999999999996</v>
      </c>
      <c r="BG362" s="95">
        <f t="shared" si="763"/>
        <v>9.5551061678463015E-2</v>
      </c>
      <c r="BH362" s="55">
        <v>45748</v>
      </c>
      <c r="BI362" s="58">
        <v>4.53</v>
      </c>
      <c r="BJ362" s="95">
        <f t="shared" si="749"/>
        <v>4.5223811721273793E-2</v>
      </c>
      <c r="BK362" s="55">
        <v>45748</v>
      </c>
      <c r="BL362" s="58">
        <v>4.3019999999999996</v>
      </c>
      <c r="BM362" s="95">
        <f t="shared" si="750"/>
        <v>-5.033112582781471E-2</v>
      </c>
      <c r="BN362" s="54">
        <v>45748</v>
      </c>
      <c r="BO362" s="59">
        <v>3.93</v>
      </c>
      <c r="BP362" s="95">
        <f t="shared" si="751"/>
        <v>-8.6471408647140743E-2</v>
      </c>
      <c r="BQ362" s="46">
        <v>45748</v>
      </c>
      <c r="BR362" s="71">
        <v>4.1020000000000003</v>
      </c>
      <c r="BS362" s="95">
        <f t="shared" si="764"/>
        <v>4.3765903307888078E-2</v>
      </c>
      <c r="BT362" s="54">
        <v>45748</v>
      </c>
      <c r="BU362" s="59">
        <v>4.1150000000000002</v>
      </c>
      <c r="BV362" s="95">
        <f t="shared" si="753"/>
        <v>3.0218503021850075E-3</v>
      </c>
      <c r="BW362" s="202">
        <v>45748</v>
      </c>
      <c r="BX362" s="203">
        <v>4.1669999999999998</v>
      </c>
      <c r="BY362" s="95">
        <f t="shared" si="765"/>
        <v>1.3231552162849771E-2</v>
      </c>
      <c r="BZ362" s="202">
        <v>45748</v>
      </c>
      <c r="CA362" s="204">
        <v>4.1360000000000001</v>
      </c>
      <c r="CB362" s="95">
        <f t="shared" si="766"/>
        <v>-7.5572891272549228E-3</v>
      </c>
      <c r="CC362" s="202">
        <v>45748</v>
      </c>
      <c r="CD362" s="204">
        <v>4.2770000000000001</v>
      </c>
      <c r="CE362" s="95">
        <f t="shared" si="756"/>
        <v>3.4090909090909095E-2</v>
      </c>
      <c r="CF362" s="199">
        <v>45748</v>
      </c>
      <c r="CG362" s="200">
        <v>4.5529999999999999</v>
      </c>
      <c r="CH362" s="95">
        <f t="shared" si="757"/>
        <v>6.4531213467383636E-2</v>
      </c>
      <c r="CI362" s="207">
        <v>45748</v>
      </c>
      <c r="CJ362" s="208">
        <v>4.569</v>
      </c>
      <c r="CK362" s="95">
        <f t="shared" si="767"/>
        <v>3.5141664836371655E-3</v>
      </c>
      <c r="CL362" s="199">
        <v>45748</v>
      </c>
      <c r="CM362" s="200">
        <v>4.1689999999999996</v>
      </c>
      <c r="CN362" s="95">
        <f t="shared" si="759"/>
        <v>-8.7546509082950391E-2</v>
      </c>
      <c r="CO362" s="213">
        <v>45748</v>
      </c>
      <c r="CP362" s="217">
        <v>4.1989999999999998</v>
      </c>
      <c r="CQ362" s="95">
        <f t="shared" si="760"/>
        <v>7.1959702566563328E-3</v>
      </c>
      <c r="CR362" s="220">
        <v>45748</v>
      </c>
      <c r="CS362" s="221">
        <v>3.7480000000000002</v>
      </c>
      <c r="CT362" s="95">
        <f t="shared" si="771"/>
        <v>-0.10740652536318163</v>
      </c>
      <c r="CU362" s="236">
        <v>45748</v>
      </c>
      <c r="CV362" s="240">
        <v>3.5419999999999998</v>
      </c>
      <c r="CW362" s="95">
        <f t="shared" si="768"/>
        <v>0.13854066216650582</v>
      </c>
      <c r="CX362" s="236">
        <v>45748</v>
      </c>
      <c r="CY362" s="240">
        <v>2.8</v>
      </c>
      <c r="CZ362" s="95">
        <f t="shared" si="773"/>
        <v>-0.20948616600790515</v>
      </c>
      <c r="DB362" s="100"/>
      <c r="DC362" s="186"/>
      <c r="DD362" s="100"/>
      <c r="DG362" s="100"/>
      <c r="DH362" s="186"/>
      <c r="DI362" s="100"/>
    </row>
    <row r="363" spans="1:113" ht="16.5" customHeight="1" thickBot="1">
      <c r="A363" s="54">
        <v>45778</v>
      </c>
      <c r="B363" s="68">
        <v>2.3919999999999999</v>
      </c>
      <c r="C363" s="65"/>
      <c r="D363" s="46">
        <v>45778</v>
      </c>
      <c r="E363" s="47">
        <v>2.5569999999999999</v>
      </c>
      <c r="G363" s="55">
        <v>45778</v>
      </c>
      <c r="H363" s="58">
        <v>2.6949999999999998</v>
      </c>
      <c r="I363" s="71"/>
      <c r="K363" s="55">
        <v>45778</v>
      </c>
      <c r="L363" s="58">
        <v>2.8039999999999998</v>
      </c>
      <c r="N363" s="54">
        <v>45778</v>
      </c>
      <c r="O363" s="59">
        <v>2.7690000000000001</v>
      </c>
      <c r="P363" s="95">
        <f t="shared" si="733"/>
        <v>-1.2482168330955671E-2</v>
      </c>
      <c r="Q363" s="48">
        <v>45778</v>
      </c>
      <c r="R363" s="72">
        <v>2.802</v>
      </c>
      <c r="T363" s="55">
        <v>45778</v>
      </c>
      <c r="U363" s="58">
        <v>2.8149999999999999</v>
      </c>
      <c r="V363" s="95">
        <f t="shared" si="734"/>
        <v>4.6395431834403639E-3</v>
      </c>
      <c r="W363" s="48">
        <v>45778</v>
      </c>
      <c r="X363" s="72">
        <v>3.0259999999999998</v>
      </c>
      <c r="Y363" s="95">
        <f t="shared" si="735"/>
        <v>7.4955595026642938E-2</v>
      </c>
      <c r="Z363" s="55">
        <v>45778</v>
      </c>
      <c r="AA363" s="58">
        <v>3.133</v>
      </c>
      <c r="AB363" s="95">
        <f t="shared" si="736"/>
        <v>3.5360211500330536E-2</v>
      </c>
      <c r="AC363" s="55">
        <v>45778</v>
      </c>
      <c r="AD363" s="58">
        <v>3.1230000000000002</v>
      </c>
      <c r="AE363" s="95">
        <f t="shared" si="737"/>
        <v>-3.1918289179699287E-3</v>
      </c>
      <c r="AF363" s="54">
        <v>45778</v>
      </c>
      <c r="AG363" s="59">
        <v>3.4820000000000002</v>
      </c>
      <c r="AH363" s="95">
        <f t="shared" si="738"/>
        <v>0.11495357028498238</v>
      </c>
      <c r="AI363" s="54">
        <v>45778</v>
      </c>
      <c r="AJ363" s="59">
        <v>3.68</v>
      </c>
      <c r="AK363" s="95">
        <f t="shared" si="772"/>
        <v>5.6863871338311299E-2</v>
      </c>
      <c r="AL363" s="94">
        <v>45778</v>
      </c>
      <c r="AM363" s="59">
        <v>3.7290000000000001</v>
      </c>
      <c r="AN363" s="95">
        <f t="shared" si="740"/>
        <v>1.3315217391304328E-2</v>
      </c>
      <c r="AO363" s="54">
        <v>45778</v>
      </c>
      <c r="AP363" s="190">
        <v>3.6379999999999999</v>
      </c>
      <c r="AQ363" s="95">
        <f t="shared" si="741"/>
        <v>-2.440332528828109E-2</v>
      </c>
      <c r="AR363" s="54">
        <v>45778</v>
      </c>
      <c r="AS363" s="59">
        <v>3.524</v>
      </c>
      <c r="AT363" s="95">
        <f t="shared" si="761"/>
        <v>-3.3991228070175468E-2</v>
      </c>
      <c r="AV363" s="55">
        <v>45778</v>
      </c>
      <c r="AW363" s="58">
        <v>3.66</v>
      </c>
      <c r="AX363" s="95">
        <f t="shared" si="745"/>
        <v>3.8592508513053382E-2</v>
      </c>
      <c r="AY363" s="48">
        <v>45778</v>
      </c>
      <c r="AZ363" s="72">
        <v>3.7549999999999999</v>
      </c>
      <c r="BA363" s="95">
        <f t="shared" si="746"/>
        <v>2.5956284153005396E-2</v>
      </c>
      <c r="BB363" s="46">
        <v>45778</v>
      </c>
      <c r="BC363" s="71">
        <v>3.9159999999999999</v>
      </c>
      <c r="BD363" s="95">
        <f t="shared" si="762"/>
        <v>4.2876165113182436E-2</v>
      </c>
      <c r="BE363" s="54">
        <v>45778</v>
      </c>
      <c r="BF363" s="59">
        <v>4.2709999999999999</v>
      </c>
      <c r="BG363" s="95">
        <f t="shared" si="763"/>
        <v>9.0653728294177727E-2</v>
      </c>
      <c r="BH363" s="54">
        <v>45778</v>
      </c>
      <c r="BI363" s="59">
        <v>4.4749999999999996</v>
      </c>
      <c r="BJ363" s="95">
        <f t="shared" si="749"/>
        <v>4.7763989697962944E-2</v>
      </c>
      <c r="BK363" s="54">
        <v>45778</v>
      </c>
      <c r="BL363" s="59">
        <v>4.2560000000000002</v>
      </c>
      <c r="BM363" s="95">
        <f t="shared" si="750"/>
        <v>-4.8938547486033393E-2</v>
      </c>
      <c r="BN363" s="55">
        <v>45778</v>
      </c>
      <c r="BO363" s="58">
        <v>3.964</v>
      </c>
      <c r="BP363" s="95">
        <f t="shared" si="751"/>
        <v>-6.8609022556391036E-2</v>
      </c>
      <c r="BQ363" s="48">
        <v>45778</v>
      </c>
      <c r="BR363" s="72">
        <v>4.0620000000000003</v>
      </c>
      <c r="BS363" s="95">
        <f t="shared" si="764"/>
        <v>2.4722502522704418E-2</v>
      </c>
      <c r="BT363" s="55">
        <v>45778</v>
      </c>
      <c r="BU363" s="58">
        <v>4.0750000000000002</v>
      </c>
      <c r="BV363" s="95">
        <f t="shared" si="753"/>
        <v>3.0545112781954651E-3</v>
      </c>
      <c r="BW363" s="199">
        <v>45778</v>
      </c>
      <c r="BX363" s="200">
        <v>4.1210000000000004</v>
      </c>
      <c r="BY363" s="95">
        <f t="shared" si="765"/>
        <v>1.1604439959636796E-2</v>
      </c>
      <c r="BZ363" s="199">
        <v>45778</v>
      </c>
      <c r="CA363" s="201">
        <v>4.0890000000000004</v>
      </c>
      <c r="CB363" s="95">
        <f t="shared" si="766"/>
        <v>-7.8778926637124626E-3</v>
      </c>
      <c r="CC363" s="199">
        <v>45778</v>
      </c>
      <c r="CD363" s="201">
        <v>4.2300000000000004</v>
      </c>
      <c r="CE363" s="95">
        <f t="shared" si="756"/>
        <v>3.4482758620689655E-2</v>
      </c>
      <c r="CF363" s="202">
        <v>45778</v>
      </c>
      <c r="CG363" s="203">
        <v>4.4930000000000003</v>
      </c>
      <c r="CH363" s="95">
        <f t="shared" si="757"/>
        <v>6.2174940898345125E-2</v>
      </c>
      <c r="CI363" s="205">
        <v>45778</v>
      </c>
      <c r="CJ363" s="206">
        <v>4.532</v>
      </c>
      <c r="CK363" s="95">
        <f t="shared" si="767"/>
        <v>8.680169152014177E-3</v>
      </c>
      <c r="CL363" s="202">
        <v>45778</v>
      </c>
      <c r="CM363" s="203">
        <v>4.1289999999999996</v>
      </c>
      <c r="CN363" s="95">
        <f t="shared" si="759"/>
        <v>-8.8923212709620586E-2</v>
      </c>
      <c r="CO363" s="215">
        <v>45778</v>
      </c>
      <c r="CP363" s="216">
        <v>4.1639999999999997</v>
      </c>
      <c r="CQ363" s="95">
        <f t="shared" si="760"/>
        <v>8.4766287236619393E-3</v>
      </c>
      <c r="CR363" s="213">
        <v>45778</v>
      </c>
      <c r="CS363" s="217">
        <v>3.7269999999999999</v>
      </c>
      <c r="CT363" s="95">
        <f t="shared" si="771"/>
        <v>-0.10494716618635924</v>
      </c>
      <c r="CU363" s="238">
        <v>45778</v>
      </c>
      <c r="CV363" s="239">
        <v>3.5169999999999999</v>
      </c>
      <c r="CW363" s="95">
        <f t="shared" si="768"/>
        <v>0.13086816720257236</v>
      </c>
      <c r="CX363" s="238">
        <v>45778</v>
      </c>
      <c r="CY363" s="239">
        <v>2.839</v>
      </c>
      <c r="CZ363" s="95">
        <f t="shared" si="773"/>
        <v>-0.19277793574068808</v>
      </c>
      <c r="DB363" s="100"/>
      <c r="DC363" s="186"/>
      <c r="DD363" s="100"/>
      <c r="DG363" s="100"/>
      <c r="DH363" s="186"/>
      <c r="DI363" s="100"/>
    </row>
    <row r="364" spans="1:113" ht="17" thickBot="1">
      <c r="A364" s="55">
        <v>45809</v>
      </c>
      <c r="B364" s="69">
        <v>2.4260000000000002</v>
      </c>
      <c r="C364" s="65"/>
      <c r="D364" s="48">
        <v>45809</v>
      </c>
      <c r="E364" s="49">
        <v>2.5910000000000002</v>
      </c>
      <c r="G364" s="54">
        <v>45809</v>
      </c>
      <c r="H364" s="59">
        <v>2.7290000000000001</v>
      </c>
      <c r="I364" s="72"/>
      <c r="K364" s="54">
        <v>45809</v>
      </c>
      <c r="L364" s="59">
        <v>2.8460000000000001</v>
      </c>
      <c r="N364" s="55">
        <v>45809</v>
      </c>
      <c r="O364" s="58">
        <v>2.81</v>
      </c>
      <c r="P364" s="95">
        <f t="shared" si="733"/>
        <v>-1.2649332396345759E-2</v>
      </c>
      <c r="Q364" s="46">
        <v>45809</v>
      </c>
      <c r="R364" s="71">
        <v>2.85</v>
      </c>
      <c r="T364" s="54">
        <v>45809</v>
      </c>
      <c r="U364" s="59">
        <v>2.8519999999999999</v>
      </c>
      <c r="V364" s="95">
        <f t="shared" si="734"/>
        <v>7.0175438596483493E-4</v>
      </c>
      <c r="W364" s="46">
        <v>45809</v>
      </c>
      <c r="X364" s="71">
        <v>3.0939999999999999</v>
      </c>
      <c r="Y364" s="95">
        <f t="shared" si="735"/>
        <v>8.4852734922861148E-2</v>
      </c>
      <c r="Z364" s="54">
        <v>45809</v>
      </c>
      <c r="AA364" s="59">
        <v>3.1920000000000002</v>
      </c>
      <c r="AB364" s="95">
        <f t="shared" si="736"/>
        <v>3.1674208144796483E-2</v>
      </c>
      <c r="AC364" s="54">
        <v>45809</v>
      </c>
      <c r="AD364" s="59">
        <v>3.173</v>
      </c>
      <c r="AE364" s="95">
        <f t="shared" si="737"/>
        <v>-5.9523809523809919E-3</v>
      </c>
      <c r="AF364" s="55">
        <v>45809</v>
      </c>
      <c r="AG364" s="58">
        <v>3.552</v>
      </c>
      <c r="AH364" s="95">
        <f t="shared" si="738"/>
        <v>0.11944531988654271</v>
      </c>
      <c r="AI364" s="55">
        <v>45809</v>
      </c>
      <c r="AJ364" s="58">
        <v>3.75</v>
      </c>
      <c r="AK364" s="95">
        <f t="shared" si="772"/>
        <v>5.5743243243243229E-2</v>
      </c>
      <c r="AL364" s="188">
        <v>45809</v>
      </c>
      <c r="AM364" s="58">
        <v>3.7989999999999999</v>
      </c>
      <c r="AN364" s="95">
        <f t="shared" si="740"/>
        <v>1.3066666666666648E-2</v>
      </c>
      <c r="AO364" s="55">
        <v>45809</v>
      </c>
      <c r="AP364" s="191">
        <v>3.718</v>
      </c>
      <c r="AQ364" s="95">
        <f t="shared" si="741"/>
        <v>-2.1321400368518022E-2</v>
      </c>
      <c r="AR364" s="55">
        <v>45809</v>
      </c>
      <c r="AS364" s="58">
        <v>3.5960000000000001</v>
      </c>
      <c r="AT364" s="95">
        <f t="shared" si="761"/>
        <v>-1.154480483782293E-2</v>
      </c>
      <c r="AV364" s="54">
        <v>45809</v>
      </c>
      <c r="AW364" s="59">
        <v>3.72</v>
      </c>
      <c r="AX364" s="95">
        <f t="shared" si="745"/>
        <v>3.4482758620689682E-2</v>
      </c>
      <c r="AY364" s="46">
        <v>45809</v>
      </c>
      <c r="AZ364" s="71">
        <v>3.82</v>
      </c>
      <c r="BA364" s="95">
        <f t="shared" si="746"/>
        <v>2.688172043010743E-2</v>
      </c>
      <c r="BB364" s="48">
        <v>45809</v>
      </c>
      <c r="BC364" s="72">
        <v>3.976</v>
      </c>
      <c r="BD364" s="95">
        <f t="shared" si="762"/>
        <v>4.0837696335078569E-2</v>
      </c>
      <c r="BE364" s="55">
        <v>45809</v>
      </c>
      <c r="BF364" s="58">
        <v>4.327</v>
      </c>
      <c r="BG364" s="95">
        <f t="shared" si="763"/>
        <v>8.8279678068410458E-2</v>
      </c>
      <c r="BH364" s="55">
        <v>45809</v>
      </c>
      <c r="BI364" s="58">
        <v>4.5449999999999999</v>
      </c>
      <c r="BJ364" s="95">
        <f t="shared" si="749"/>
        <v>5.0381326554194583E-2</v>
      </c>
      <c r="BK364" s="55">
        <v>45809</v>
      </c>
      <c r="BL364" s="58">
        <v>4.3259999999999996</v>
      </c>
      <c r="BM364" s="95">
        <f t="shared" si="750"/>
        <v>-4.8184818481848253E-2</v>
      </c>
      <c r="BN364" s="54">
        <v>45809</v>
      </c>
      <c r="BO364" s="59">
        <v>4.0220000000000002</v>
      </c>
      <c r="BP364" s="95">
        <f t="shared" si="751"/>
        <v>-7.0272769301895383E-2</v>
      </c>
      <c r="BQ364" s="46">
        <v>45809</v>
      </c>
      <c r="BR364" s="71">
        <v>4.12</v>
      </c>
      <c r="BS364" s="95">
        <f t="shared" si="764"/>
        <v>2.4365987071108867E-2</v>
      </c>
      <c r="BT364" s="54">
        <v>45809</v>
      </c>
      <c r="BU364" s="59">
        <v>4.133</v>
      </c>
      <c r="BV364" s="95">
        <f t="shared" si="753"/>
        <v>3.0050855293573511E-3</v>
      </c>
      <c r="BW364" s="202">
        <v>45809</v>
      </c>
      <c r="BX364" s="203">
        <v>4.1929999999999996</v>
      </c>
      <c r="BY364" s="95">
        <f t="shared" si="765"/>
        <v>1.491795126802576E-2</v>
      </c>
      <c r="BZ364" s="202">
        <v>45809</v>
      </c>
      <c r="CA364" s="204">
        <v>4.1429999999999998</v>
      </c>
      <c r="CB364" s="95">
        <f t="shared" si="766"/>
        <v>-1.2135922330097044E-2</v>
      </c>
      <c r="CC364" s="202">
        <v>45809</v>
      </c>
      <c r="CD364" s="204">
        <v>4.3019999999999996</v>
      </c>
      <c r="CE364" s="95">
        <f t="shared" si="756"/>
        <v>3.837798696596665E-2</v>
      </c>
      <c r="CF364" s="199">
        <v>45809</v>
      </c>
      <c r="CG364" s="200">
        <v>4.5670000000000002</v>
      </c>
      <c r="CH364" s="95">
        <f t="shared" si="757"/>
        <v>6.1599256159925751E-2</v>
      </c>
      <c r="CI364" s="207">
        <v>45809</v>
      </c>
      <c r="CJ364" s="208">
        <v>4.609</v>
      </c>
      <c r="CK364" s="95">
        <f t="shared" si="767"/>
        <v>9.1964090212392855E-3</v>
      </c>
      <c r="CL364" s="199">
        <v>45809</v>
      </c>
      <c r="CM364" s="200">
        <v>4.1989999999999998</v>
      </c>
      <c r="CN364" s="95">
        <f t="shared" si="759"/>
        <v>-8.8956389672380162E-2</v>
      </c>
      <c r="CO364" s="213">
        <v>45809</v>
      </c>
      <c r="CP364" s="217">
        <v>4.2439999999999998</v>
      </c>
      <c r="CQ364" s="95">
        <f t="shared" si="760"/>
        <v>1.0716837342224323E-2</v>
      </c>
      <c r="CR364" s="220">
        <v>45809</v>
      </c>
      <c r="CS364" s="221">
        <v>3.8740000000000001</v>
      </c>
      <c r="CT364" s="95">
        <f t="shared" si="771"/>
        <v>-8.7181903864278903E-2</v>
      </c>
      <c r="CU364" s="236">
        <v>45809</v>
      </c>
      <c r="CV364" s="240">
        <v>3.6309999999999998</v>
      </c>
      <c r="CW364" s="95">
        <f t="shared" si="768"/>
        <v>0.11346212818153929</v>
      </c>
      <c r="CX364" s="236">
        <v>45809</v>
      </c>
      <c r="CY364" s="240">
        <v>2.9809999999999999</v>
      </c>
      <c r="CZ364" s="95">
        <f t="shared" si="773"/>
        <v>-0.17901404571743321</v>
      </c>
      <c r="DB364" s="100"/>
      <c r="DC364" s="186"/>
      <c r="DD364" s="100"/>
      <c r="DG364" s="100"/>
      <c r="DH364" s="186"/>
      <c r="DI364" s="100"/>
    </row>
    <row r="365" spans="1:113" ht="16.5" customHeight="1" thickBot="1">
      <c r="A365" s="54">
        <v>45839</v>
      </c>
      <c r="B365" s="68">
        <v>2.464</v>
      </c>
      <c r="C365" s="65"/>
      <c r="D365" s="46">
        <v>45839</v>
      </c>
      <c r="E365" s="47">
        <v>2.629</v>
      </c>
      <c r="G365" s="55">
        <v>45839</v>
      </c>
      <c r="H365" s="58">
        <v>2.7669999999999999</v>
      </c>
      <c r="I365" s="71"/>
      <c r="K365" s="55">
        <v>45839</v>
      </c>
      <c r="L365" s="58">
        <v>2.89</v>
      </c>
      <c r="N365" s="54">
        <v>45839</v>
      </c>
      <c r="O365" s="59">
        <v>2.8530000000000002</v>
      </c>
      <c r="P365" s="95">
        <f t="shared" si="733"/>
        <v>-1.2802768166089938E-2</v>
      </c>
      <c r="Q365" s="48">
        <v>45839</v>
      </c>
      <c r="R365" s="72">
        <v>2.8980000000000001</v>
      </c>
      <c r="T365" s="55">
        <v>45839</v>
      </c>
      <c r="U365" s="58">
        <v>2.8959999999999999</v>
      </c>
      <c r="V365" s="95">
        <f t="shared" si="734"/>
        <v>-6.9013112491381082E-4</v>
      </c>
      <c r="W365" s="48">
        <v>45839</v>
      </c>
      <c r="X365" s="72">
        <v>3.1720000000000002</v>
      </c>
      <c r="Y365" s="95">
        <f t="shared" si="735"/>
        <v>9.5303867403315007E-2</v>
      </c>
      <c r="Z365" s="55">
        <v>45839</v>
      </c>
      <c r="AA365" s="58">
        <v>3.2589999999999999</v>
      </c>
      <c r="AB365" s="95">
        <f t="shared" si="736"/>
        <v>2.7427490542244557E-2</v>
      </c>
      <c r="AC365" s="55">
        <v>45839</v>
      </c>
      <c r="AD365" s="58">
        <v>3.24</v>
      </c>
      <c r="AE365" s="95">
        <f t="shared" si="737"/>
        <v>-5.8300092052775958E-3</v>
      </c>
      <c r="AF365" s="54">
        <v>45839</v>
      </c>
      <c r="AG365" s="59">
        <v>3.6219999999999999</v>
      </c>
      <c r="AH365" s="95">
        <f t="shared" si="738"/>
        <v>0.11790123456790112</v>
      </c>
      <c r="AI365" s="54">
        <v>45839</v>
      </c>
      <c r="AJ365" s="59">
        <v>3.82</v>
      </c>
      <c r="AK365" s="95">
        <f t="shared" si="772"/>
        <v>5.4665930425179449E-2</v>
      </c>
      <c r="AL365" s="94">
        <v>45839</v>
      </c>
      <c r="AM365" s="59">
        <v>3.8690000000000002</v>
      </c>
      <c r="AN365" s="95">
        <f t="shared" si="740"/>
        <v>1.2827225130890152E-2</v>
      </c>
      <c r="AO365" s="54">
        <v>45839</v>
      </c>
      <c r="AP365" s="190">
        <v>3.7879999999999998</v>
      </c>
      <c r="AQ365" s="95">
        <f t="shared" si="741"/>
        <v>-2.0935642284828224E-2</v>
      </c>
      <c r="AR365" s="54">
        <v>45839</v>
      </c>
      <c r="AS365" s="59">
        <v>3.6579999999999999</v>
      </c>
      <c r="AT365" s="95">
        <f t="shared" si="761"/>
        <v>-1.6137708445400769E-2</v>
      </c>
      <c r="AV365" s="55">
        <v>45839</v>
      </c>
      <c r="AW365" s="58">
        <v>3.78</v>
      </c>
      <c r="AX365" s="95">
        <f t="shared" si="745"/>
        <v>3.3351558228540155E-2</v>
      </c>
      <c r="AY365" s="48">
        <v>45839</v>
      </c>
      <c r="AZ365" s="72">
        <v>3.88</v>
      </c>
      <c r="BA365" s="95">
        <f t="shared" si="746"/>
        <v>2.6455026455026481E-2</v>
      </c>
      <c r="BB365" s="46">
        <v>45839</v>
      </c>
      <c r="BC365" s="71">
        <v>4.03</v>
      </c>
      <c r="BD365" s="95">
        <f t="shared" si="762"/>
        <v>3.8659793814433081E-2</v>
      </c>
      <c r="BE365" s="54">
        <v>45839</v>
      </c>
      <c r="BF365" s="59">
        <v>4.3810000000000002</v>
      </c>
      <c r="BG365" s="95">
        <f t="shared" si="763"/>
        <v>8.7096774193548374E-2</v>
      </c>
      <c r="BH365" s="54">
        <v>45839</v>
      </c>
      <c r="BI365" s="59">
        <v>4.6079999999999997</v>
      </c>
      <c r="BJ365" s="95">
        <f t="shared" si="749"/>
        <v>5.1814654188541295E-2</v>
      </c>
      <c r="BK365" s="54">
        <v>45839</v>
      </c>
      <c r="BL365" s="59">
        <v>4.391</v>
      </c>
      <c r="BM365" s="95">
        <f t="shared" si="750"/>
        <v>-4.7092013888888812E-2</v>
      </c>
      <c r="BN365" s="55">
        <v>45839</v>
      </c>
      <c r="BO365" s="58">
        <v>4.077</v>
      </c>
      <c r="BP365" s="95">
        <f t="shared" si="751"/>
        <v>-7.1509906627191991E-2</v>
      </c>
      <c r="BQ365" s="48">
        <v>45839</v>
      </c>
      <c r="BR365" s="72">
        <v>4.1740000000000004</v>
      </c>
      <c r="BS365" s="95">
        <f t="shared" si="764"/>
        <v>2.3792003924454359E-2</v>
      </c>
      <c r="BT365" s="55">
        <v>45839</v>
      </c>
      <c r="BU365" s="58">
        <v>4.1859999999999999</v>
      </c>
      <c r="BV365" s="95">
        <f t="shared" si="753"/>
        <v>2.7328626736505502E-3</v>
      </c>
      <c r="BW365" s="199">
        <v>45839</v>
      </c>
      <c r="BX365" s="200">
        <v>4.2709999999999999</v>
      </c>
      <c r="BY365" s="95">
        <f t="shared" si="765"/>
        <v>2.0848663232769186E-2</v>
      </c>
      <c r="BZ365" s="199">
        <v>45839</v>
      </c>
      <c r="CA365" s="201">
        <v>4.2210000000000001</v>
      </c>
      <c r="CB365" s="95">
        <f t="shared" si="766"/>
        <v>-1.1978917105893584E-2</v>
      </c>
      <c r="CC365" s="199">
        <v>45839</v>
      </c>
      <c r="CD365" s="201">
        <v>4.38</v>
      </c>
      <c r="CE365" s="95">
        <f t="shared" si="756"/>
        <v>3.7668798862828666E-2</v>
      </c>
      <c r="CF365" s="202">
        <v>45839</v>
      </c>
      <c r="CG365" s="203">
        <v>4.6449999999999996</v>
      </c>
      <c r="CH365" s="95">
        <f t="shared" si="757"/>
        <v>6.0502283105022758E-2</v>
      </c>
      <c r="CI365" s="205">
        <v>45839</v>
      </c>
      <c r="CJ365" s="206">
        <v>4.6870000000000003</v>
      </c>
      <c r="CK365" s="95">
        <f t="shared" si="767"/>
        <v>9.0419806243273865E-3</v>
      </c>
      <c r="CL365" s="202">
        <v>45839</v>
      </c>
      <c r="CM365" s="203">
        <v>4.2789999999999999</v>
      </c>
      <c r="CN365" s="95">
        <f t="shared" si="759"/>
        <v>-8.7049285257094156E-2</v>
      </c>
      <c r="CO365" s="215">
        <v>45839</v>
      </c>
      <c r="CP365" s="216">
        <v>4.33</v>
      </c>
      <c r="CQ365" s="95">
        <f t="shared" si="760"/>
        <v>1.1918672587053087E-2</v>
      </c>
      <c r="CR365" s="213">
        <v>45839</v>
      </c>
      <c r="CS365" s="217">
        <v>4.0190000000000001</v>
      </c>
      <c r="CT365" s="95">
        <f t="shared" si="771"/>
        <v>-7.1824480369514998E-2</v>
      </c>
      <c r="CU365" s="238">
        <v>45839</v>
      </c>
      <c r="CV365" s="239">
        <v>3.7469999999999999</v>
      </c>
      <c r="CW365" s="95">
        <f t="shared" si="768"/>
        <v>0.10011743981209623</v>
      </c>
      <c r="CX365" s="238">
        <v>45839</v>
      </c>
      <c r="CY365" s="239">
        <v>3.1339999999999999</v>
      </c>
      <c r="CZ365" s="95">
        <f t="shared" si="773"/>
        <v>-0.1635975447024286</v>
      </c>
      <c r="DB365" s="100"/>
      <c r="DC365" s="186"/>
      <c r="DD365" s="100"/>
      <c r="DG365" s="100"/>
      <c r="DH365" s="186"/>
      <c r="DI365" s="100"/>
    </row>
    <row r="366" spans="1:113" ht="17" thickBot="1">
      <c r="A366" s="55">
        <v>45870</v>
      </c>
      <c r="B366" s="69">
        <v>2.472</v>
      </c>
      <c r="C366" s="65"/>
      <c r="D366" s="48">
        <v>45870</v>
      </c>
      <c r="E366" s="49">
        <v>2.637</v>
      </c>
      <c r="G366" s="54">
        <v>45870</v>
      </c>
      <c r="H366" s="59">
        <v>2.7749999999999999</v>
      </c>
      <c r="I366" s="72"/>
      <c r="K366" s="54">
        <v>45870</v>
      </c>
      <c r="L366" s="59">
        <v>2.9060000000000001</v>
      </c>
      <c r="N366" s="55">
        <v>45870</v>
      </c>
      <c r="O366" s="58">
        <v>2.8679999999999999</v>
      </c>
      <c r="P366" s="95">
        <f t="shared" si="733"/>
        <v>-1.3076393668272627E-2</v>
      </c>
      <c r="Q366" s="46">
        <v>45870</v>
      </c>
      <c r="R366" s="71">
        <v>2.9129999999999998</v>
      </c>
      <c r="T366" s="54">
        <v>45870</v>
      </c>
      <c r="U366" s="59">
        <v>2.911</v>
      </c>
      <c r="V366" s="95">
        <f t="shared" si="734"/>
        <v>-6.8657741160308274E-4</v>
      </c>
      <c r="W366" s="46">
        <v>45870</v>
      </c>
      <c r="X366" s="71">
        <v>3.2069999999999999</v>
      </c>
      <c r="Y366" s="95">
        <f t="shared" si="735"/>
        <v>0.10168327035383024</v>
      </c>
      <c r="Z366" s="54">
        <v>45870</v>
      </c>
      <c r="AA366" s="59">
        <v>3.294</v>
      </c>
      <c r="AB366" s="95">
        <f t="shared" si="736"/>
        <v>2.7128157156220828E-2</v>
      </c>
      <c r="AC366" s="54">
        <v>45870</v>
      </c>
      <c r="AD366" s="59">
        <v>3.2749999999999999</v>
      </c>
      <c r="AE366" s="95">
        <f t="shared" si="737"/>
        <v>-5.7680631451123643E-3</v>
      </c>
      <c r="AF366" s="55">
        <v>45870</v>
      </c>
      <c r="AG366" s="58">
        <v>3.6509999999999998</v>
      </c>
      <c r="AH366" s="95">
        <f t="shared" si="738"/>
        <v>0.11480916030534348</v>
      </c>
      <c r="AI366" s="55">
        <v>45870</v>
      </c>
      <c r="AJ366" s="58">
        <v>3.8490000000000002</v>
      </c>
      <c r="AK366" s="95">
        <f t="shared" si="772"/>
        <v>5.4231717337715805E-2</v>
      </c>
      <c r="AL366" s="188">
        <v>45870</v>
      </c>
      <c r="AM366" s="58">
        <v>3.8980000000000001</v>
      </c>
      <c r="AN366" s="95">
        <f t="shared" si="740"/>
        <v>1.2730579371265245E-2</v>
      </c>
      <c r="AO366" s="55">
        <v>45870</v>
      </c>
      <c r="AP366" s="191">
        <v>3.8170000000000002</v>
      </c>
      <c r="AQ366" s="95">
        <f t="shared" si="741"/>
        <v>-2.077988712160081E-2</v>
      </c>
      <c r="AR366" s="55">
        <v>45870</v>
      </c>
      <c r="AS366" s="58">
        <v>3.6789999999999998</v>
      </c>
      <c r="AT366" s="95">
        <f t="shared" si="761"/>
        <v>-2.8775079197465678E-2</v>
      </c>
      <c r="AV366" s="54">
        <v>45870</v>
      </c>
      <c r="AW366" s="59">
        <v>3.8119999999999998</v>
      </c>
      <c r="AX366" s="95">
        <f t="shared" si="745"/>
        <v>3.6151128023919545E-2</v>
      </c>
      <c r="AY366" s="46">
        <v>45870</v>
      </c>
      <c r="AZ366" s="71">
        <v>3.9119999999999999</v>
      </c>
      <c r="BA366" s="95">
        <f t="shared" si="746"/>
        <v>2.62329485834208E-2</v>
      </c>
      <c r="BB366" s="48">
        <v>45870</v>
      </c>
      <c r="BC366" s="72">
        <v>4.0549999999999997</v>
      </c>
      <c r="BD366" s="95">
        <f t="shared" si="762"/>
        <v>3.6554192229038801E-2</v>
      </c>
      <c r="BE366" s="55">
        <v>45870</v>
      </c>
      <c r="BF366" s="58">
        <v>4.4059999999999997</v>
      </c>
      <c r="BG366" s="95">
        <f t="shared" si="763"/>
        <v>8.6559802712700376E-2</v>
      </c>
      <c r="BH366" s="55">
        <v>45870</v>
      </c>
      <c r="BI366" s="58">
        <v>4.6180000000000003</v>
      </c>
      <c r="BJ366" s="95">
        <f t="shared" si="749"/>
        <v>4.8116205174761832E-2</v>
      </c>
      <c r="BK366" s="55">
        <v>45870</v>
      </c>
      <c r="BL366" s="58">
        <v>4.415</v>
      </c>
      <c r="BM366" s="95">
        <f t="shared" si="750"/>
        <v>-4.3958423559982737E-2</v>
      </c>
      <c r="BN366" s="54">
        <v>45870</v>
      </c>
      <c r="BO366" s="59">
        <v>4.101</v>
      </c>
      <c r="BP366" s="95">
        <f t="shared" si="751"/>
        <v>-7.1121177802944524E-2</v>
      </c>
      <c r="BQ366" s="46">
        <v>45870</v>
      </c>
      <c r="BR366" s="71">
        <v>4.1980000000000004</v>
      </c>
      <c r="BS366" s="95">
        <f t="shared" si="764"/>
        <v>2.3652767617654332E-2</v>
      </c>
      <c r="BT366" s="54">
        <v>45870</v>
      </c>
      <c r="BU366" s="59">
        <v>4.2089999999999996</v>
      </c>
      <c r="BV366" s="95">
        <f t="shared" si="753"/>
        <v>2.4915062287653982E-3</v>
      </c>
      <c r="BW366" s="202">
        <v>45870</v>
      </c>
      <c r="BX366" s="203">
        <v>4.2939999999999996</v>
      </c>
      <c r="BY366" s="95">
        <f t="shared" si="765"/>
        <v>2.0726652036088752E-2</v>
      </c>
      <c r="BZ366" s="202">
        <v>45870</v>
      </c>
      <c r="CA366" s="204">
        <v>4.2430000000000003</v>
      </c>
      <c r="CB366" s="95">
        <f t="shared" si="766"/>
        <v>-1.214864221057629E-2</v>
      </c>
      <c r="CC366" s="202">
        <v>45870</v>
      </c>
      <c r="CD366" s="204">
        <v>4.4059999999999997</v>
      </c>
      <c r="CE366" s="95">
        <f t="shared" si="756"/>
        <v>3.8416214942257686E-2</v>
      </c>
      <c r="CF366" s="199">
        <v>45870</v>
      </c>
      <c r="CG366" s="200">
        <v>4.6710000000000003</v>
      </c>
      <c r="CH366" s="95">
        <f t="shared" si="757"/>
        <v>6.0145256468452243E-2</v>
      </c>
      <c r="CI366" s="207">
        <v>45870</v>
      </c>
      <c r="CJ366" s="208">
        <v>4.7140000000000004</v>
      </c>
      <c r="CK366" s="95">
        <f t="shared" si="767"/>
        <v>9.2057375294369824E-3</v>
      </c>
      <c r="CL366" s="199">
        <v>45870</v>
      </c>
      <c r="CM366" s="200">
        <v>4.3010000000000002</v>
      </c>
      <c r="CN366" s="95">
        <f t="shared" si="759"/>
        <v>-8.7611370386084048E-2</v>
      </c>
      <c r="CO366" s="213">
        <v>45870</v>
      </c>
      <c r="CP366" s="217">
        <v>4.3579999999999997</v>
      </c>
      <c r="CQ366" s="95">
        <f t="shared" si="760"/>
        <v>1.3252731922808531E-2</v>
      </c>
      <c r="CR366" s="220">
        <v>45870</v>
      </c>
      <c r="CS366" s="221">
        <v>4.056</v>
      </c>
      <c r="CT366" s="95">
        <f t="shared" si="771"/>
        <v>-6.9297843047269297E-2</v>
      </c>
      <c r="CU366" s="236">
        <v>45870</v>
      </c>
      <c r="CV366" s="240">
        <v>3.7919999999999998</v>
      </c>
      <c r="CW366" s="95">
        <f t="shared" si="768"/>
        <v>0.10072568940493469</v>
      </c>
      <c r="CX366" s="236">
        <v>45870</v>
      </c>
      <c r="CY366" s="240">
        <v>3.1709999999999998</v>
      </c>
      <c r="CZ366" s="95">
        <f t="shared" si="773"/>
        <v>-0.16376582278481014</v>
      </c>
      <c r="DB366" s="100"/>
      <c r="DC366" s="186"/>
      <c r="DD366" s="100"/>
      <c r="DG366" s="100"/>
      <c r="DH366" s="186"/>
      <c r="DI366" s="100"/>
    </row>
    <row r="367" spans="1:113" ht="16.5" customHeight="1" thickBot="1">
      <c r="A367" s="54">
        <v>45901</v>
      </c>
      <c r="B367" s="68">
        <v>2.464</v>
      </c>
      <c r="C367" s="65"/>
      <c r="D367" s="46">
        <v>45901</v>
      </c>
      <c r="E367" s="47">
        <v>2.629</v>
      </c>
      <c r="G367" s="55">
        <v>45901</v>
      </c>
      <c r="H367" s="58">
        <v>2.7669999999999999</v>
      </c>
      <c r="I367" s="71"/>
      <c r="K367" s="55">
        <v>45901</v>
      </c>
      <c r="L367" s="58">
        <v>2.8980000000000001</v>
      </c>
      <c r="N367" s="54">
        <v>45901</v>
      </c>
      <c r="O367" s="59">
        <v>2.8580000000000001</v>
      </c>
      <c r="P367" s="95">
        <f t="shared" si="733"/>
        <v>-1.3802622498274684E-2</v>
      </c>
      <c r="Q367" s="48">
        <v>45901</v>
      </c>
      <c r="R367" s="72">
        <v>2.9020000000000001</v>
      </c>
      <c r="T367" s="55">
        <v>45901</v>
      </c>
      <c r="U367" s="58">
        <v>2.9</v>
      </c>
      <c r="V367" s="95">
        <f t="shared" si="734"/>
        <v>-6.8917987594769941E-4</v>
      </c>
      <c r="W367" s="48">
        <v>45901</v>
      </c>
      <c r="X367" s="72">
        <v>3.2069999999999999</v>
      </c>
      <c r="Y367" s="95">
        <f t="shared" si="735"/>
        <v>0.10586206896551723</v>
      </c>
      <c r="Z367" s="55">
        <v>45901</v>
      </c>
      <c r="AA367" s="58">
        <v>3.2909999999999999</v>
      </c>
      <c r="AB367" s="95">
        <f t="shared" si="736"/>
        <v>2.6192703461178697E-2</v>
      </c>
      <c r="AC367" s="55">
        <v>45901</v>
      </c>
      <c r="AD367" s="58">
        <v>3.2719999999999998</v>
      </c>
      <c r="AE367" s="95">
        <f t="shared" si="737"/>
        <v>-5.7733211789729958E-3</v>
      </c>
      <c r="AF367" s="54">
        <v>45901</v>
      </c>
      <c r="AG367" s="59">
        <v>3.6379999999999999</v>
      </c>
      <c r="AH367" s="95">
        <f t="shared" si="738"/>
        <v>0.1118581907090465</v>
      </c>
      <c r="AI367" s="54">
        <v>45901</v>
      </c>
      <c r="AJ367" s="59">
        <v>3.8359999999999999</v>
      </c>
      <c r="AK367" s="95">
        <f t="shared" si="772"/>
        <v>5.4425508521165462E-2</v>
      </c>
      <c r="AL367" s="94">
        <v>45901</v>
      </c>
      <c r="AM367" s="59">
        <v>3.8919999999999999</v>
      </c>
      <c r="AN367" s="95">
        <f t="shared" si="740"/>
        <v>1.4598540145985415E-2</v>
      </c>
      <c r="AO367" s="54">
        <v>45901</v>
      </c>
      <c r="AP367" s="190">
        <v>3.8109999999999999</v>
      </c>
      <c r="AQ367" s="95">
        <f t="shared" si="741"/>
        <v>-2.0811921891058571E-2</v>
      </c>
      <c r="AR367" s="54">
        <v>45901</v>
      </c>
      <c r="AS367" s="59">
        <v>3.673</v>
      </c>
      <c r="AT367" s="95">
        <f t="shared" si="761"/>
        <v>-3.7725962798008938E-2</v>
      </c>
      <c r="AV367" s="55">
        <v>45901</v>
      </c>
      <c r="AW367" s="58">
        <v>3.8039999999999998</v>
      </c>
      <c r="AX367" s="95">
        <f t="shared" si="745"/>
        <v>3.5665668390961011E-2</v>
      </c>
      <c r="AY367" s="48">
        <v>45901</v>
      </c>
      <c r="AZ367" s="72">
        <v>3.9039999999999999</v>
      </c>
      <c r="BA367" s="95">
        <f t="shared" si="746"/>
        <v>2.6288117770767637E-2</v>
      </c>
      <c r="BB367" s="46">
        <v>45901</v>
      </c>
      <c r="BC367" s="71">
        <v>4.0449999999999999</v>
      </c>
      <c r="BD367" s="95">
        <f t="shared" si="762"/>
        <v>3.6116803278688527E-2</v>
      </c>
      <c r="BE367" s="54">
        <v>45901</v>
      </c>
      <c r="BF367" s="59">
        <v>4.3959999999999999</v>
      </c>
      <c r="BG367" s="95">
        <f t="shared" si="763"/>
        <v>8.6773794808405441E-2</v>
      </c>
      <c r="BH367" s="54">
        <v>45901</v>
      </c>
      <c r="BI367" s="59">
        <v>4.6070000000000002</v>
      </c>
      <c r="BJ367" s="95">
        <f t="shared" si="749"/>
        <v>4.7998180163785327E-2</v>
      </c>
      <c r="BK367" s="54">
        <v>45901</v>
      </c>
      <c r="BL367" s="59">
        <v>4.4039999999999999</v>
      </c>
      <c r="BM367" s="95">
        <f t="shared" si="750"/>
        <v>-4.4063381810288751E-2</v>
      </c>
      <c r="BN367" s="55">
        <v>45901</v>
      </c>
      <c r="BO367" s="58">
        <v>4.0990000000000002</v>
      </c>
      <c r="BP367" s="95">
        <f t="shared" si="751"/>
        <v>-6.9255222524977234E-2</v>
      </c>
      <c r="BQ367" s="48">
        <v>45901</v>
      </c>
      <c r="BR367" s="72">
        <v>4.1859999999999999</v>
      </c>
      <c r="BS367" s="95">
        <f t="shared" si="764"/>
        <v>2.1224688948523966E-2</v>
      </c>
      <c r="BT367" s="55">
        <v>45901</v>
      </c>
      <c r="BU367" s="58">
        <v>4.1959999999999997</v>
      </c>
      <c r="BV367" s="95">
        <f t="shared" si="753"/>
        <v>2.2706630336057645E-3</v>
      </c>
      <c r="BW367" s="199">
        <v>45901</v>
      </c>
      <c r="BX367" s="200">
        <v>4.2809999999999997</v>
      </c>
      <c r="BY367" s="95">
        <f t="shared" si="765"/>
        <v>2.0736765064649904E-2</v>
      </c>
      <c r="BZ367" s="199">
        <v>45901</v>
      </c>
      <c r="CA367" s="201">
        <v>4.2290000000000001</v>
      </c>
      <c r="CB367" s="95">
        <f t="shared" si="766"/>
        <v>-1.242236024844711E-2</v>
      </c>
      <c r="CC367" s="199">
        <v>45901</v>
      </c>
      <c r="CD367" s="201">
        <v>4.3970000000000002</v>
      </c>
      <c r="CE367" s="95">
        <f t="shared" si="756"/>
        <v>3.9725703475999088E-2</v>
      </c>
      <c r="CF367" s="202">
        <v>45901</v>
      </c>
      <c r="CG367" s="203">
        <v>4.6619999999999999</v>
      </c>
      <c r="CH367" s="95">
        <f t="shared" si="757"/>
        <v>6.026836479417777E-2</v>
      </c>
      <c r="CI367" s="205">
        <v>45901</v>
      </c>
      <c r="CJ367" s="206">
        <v>4.702</v>
      </c>
      <c r="CK367" s="95">
        <f t="shared" si="767"/>
        <v>8.5800085800085881E-3</v>
      </c>
      <c r="CL367" s="202">
        <v>45901</v>
      </c>
      <c r="CM367" s="203">
        <v>4.2839999999999998</v>
      </c>
      <c r="CN367" s="95">
        <f t="shared" si="759"/>
        <v>-8.8898341131433467E-2</v>
      </c>
      <c r="CO367" s="215">
        <v>45901</v>
      </c>
      <c r="CP367" s="216">
        <v>4.3440000000000003</v>
      </c>
      <c r="CQ367" s="95">
        <f t="shared" si="760"/>
        <v>1.4005602240896475E-2</v>
      </c>
      <c r="CR367" s="213">
        <v>45901</v>
      </c>
      <c r="CS367" s="217">
        <v>4.0190000000000001</v>
      </c>
      <c r="CT367" s="95">
        <f t="shared" si="771"/>
        <v>-7.481583793738493E-2</v>
      </c>
      <c r="CU367" s="238">
        <v>45901</v>
      </c>
      <c r="CV367" s="239">
        <v>3.7669999999999999</v>
      </c>
      <c r="CW367" s="95">
        <f t="shared" si="768"/>
        <v>0.10436822046320723</v>
      </c>
      <c r="CX367" s="238">
        <v>45901</v>
      </c>
      <c r="CY367" s="239">
        <v>3.153</v>
      </c>
      <c r="CZ367" s="95">
        <f t="shared" si="773"/>
        <v>-0.16299442527209979</v>
      </c>
      <c r="DB367" s="100"/>
      <c r="DC367" s="186"/>
      <c r="DD367" s="100"/>
      <c r="DG367" s="100"/>
      <c r="DH367" s="186"/>
      <c r="DI367" s="100"/>
    </row>
    <row r="368" spans="1:113" ht="17" thickBot="1">
      <c r="A368" s="55">
        <v>45931</v>
      </c>
      <c r="B368" s="69">
        <v>2.492</v>
      </c>
      <c r="C368" s="65"/>
      <c r="D368" s="48">
        <v>45931</v>
      </c>
      <c r="E368" s="49">
        <v>2.657</v>
      </c>
      <c r="G368" s="54">
        <v>45931</v>
      </c>
      <c r="H368" s="59">
        <v>2.8</v>
      </c>
      <c r="I368" s="72"/>
      <c r="K368" s="54">
        <v>45931</v>
      </c>
      <c r="L368" s="59">
        <v>2.931</v>
      </c>
      <c r="N368" s="55">
        <v>45931</v>
      </c>
      <c r="O368" s="58">
        <v>2.89</v>
      </c>
      <c r="P368" s="95">
        <f t="shared" si="733"/>
        <v>-1.3988399863527781E-2</v>
      </c>
      <c r="Q368" s="46">
        <v>45931</v>
      </c>
      <c r="R368" s="71">
        <v>2.944</v>
      </c>
      <c r="T368" s="54">
        <v>45931</v>
      </c>
      <c r="U368" s="59">
        <v>2.9420000000000002</v>
      </c>
      <c r="V368" s="95">
        <f t="shared" si="734"/>
        <v>-6.7934782608688169E-4</v>
      </c>
      <c r="W368" s="46">
        <v>45931</v>
      </c>
      <c r="X368" s="71">
        <v>3.262</v>
      </c>
      <c r="Y368" s="95">
        <f t="shared" si="735"/>
        <v>0.10876954452753224</v>
      </c>
      <c r="Z368" s="54">
        <v>45931</v>
      </c>
      <c r="AA368" s="59">
        <v>3.3530000000000002</v>
      </c>
      <c r="AB368" s="95">
        <f t="shared" si="736"/>
        <v>2.7896995708154564E-2</v>
      </c>
      <c r="AC368" s="54">
        <v>45931</v>
      </c>
      <c r="AD368" s="59">
        <v>3.3340000000000001</v>
      </c>
      <c r="AE368" s="95">
        <f t="shared" si="737"/>
        <v>-5.6665672532061218E-3</v>
      </c>
      <c r="AF368" s="55">
        <v>45931</v>
      </c>
      <c r="AG368" s="58">
        <v>3.7069999999999999</v>
      </c>
      <c r="AH368" s="95">
        <f t="shared" si="738"/>
        <v>0.11187762447510491</v>
      </c>
      <c r="AI368" s="55">
        <v>45931</v>
      </c>
      <c r="AJ368" s="58">
        <v>3.9049999999999998</v>
      </c>
      <c r="AK368" s="95">
        <f t="shared" si="772"/>
        <v>5.3412462908011861E-2</v>
      </c>
      <c r="AL368" s="188">
        <v>45931</v>
      </c>
      <c r="AM368" s="58">
        <v>3.9609999999999999</v>
      </c>
      <c r="AN368" s="95">
        <f t="shared" si="740"/>
        <v>1.4340588988476326E-2</v>
      </c>
      <c r="AO368" s="55">
        <v>45931</v>
      </c>
      <c r="AP368" s="191">
        <v>3.88</v>
      </c>
      <c r="AQ368" s="95">
        <f t="shared" si="741"/>
        <v>-2.0449381469325918E-2</v>
      </c>
      <c r="AR368" s="55">
        <v>45931</v>
      </c>
      <c r="AS368" s="58">
        <v>3.742</v>
      </c>
      <c r="AT368" s="95">
        <f t="shared" si="761"/>
        <v>-1.8105484124901587E-2</v>
      </c>
      <c r="AV368" s="54">
        <v>45931</v>
      </c>
      <c r="AW368" s="59">
        <v>3.8719999999999999</v>
      </c>
      <c r="AX368" s="95">
        <f t="shared" si="745"/>
        <v>3.4740780331373566E-2</v>
      </c>
      <c r="AY368" s="46">
        <v>45931</v>
      </c>
      <c r="AZ368" s="71">
        <v>3.972</v>
      </c>
      <c r="BA368" s="95">
        <f t="shared" si="746"/>
        <v>2.5826446280991761E-2</v>
      </c>
      <c r="BB368" s="48">
        <v>45931</v>
      </c>
      <c r="BC368" s="72">
        <v>4.1120000000000001</v>
      </c>
      <c r="BD368" s="95">
        <f t="shared" si="762"/>
        <v>3.5246727089627422E-2</v>
      </c>
      <c r="BE368" s="55">
        <v>45931</v>
      </c>
      <c r="BF368" s="58">
        <v>4.4669999999999996</v>
      </c>
      <c r="BG368" s="95">
        <f t="shared" si="763"/>
        <v>8.6332684824902611E-2</v>
      </c>
      <c r="BH368" s="55">
        <v>45931</v>
      </c>
      <c r="BI368" s="58">
        <v>4.6769999999999996</v>
      </c>
      <c r="BJ368" s="95">
        <f t="shared" si="749"/>
        <v>4.701141705842847E-2</v>
      </c>
      <c r="BK368" s="55">
        <v>45931</v>
      </c>
      <c r="BL368" s="58">
        <v>4.4740000000000002</v>
      </c>
      <c r="BM368" s="95">
        <f t="shared" si="750"/>
        <v>-4.3403891383365284E-2</v>
      </c>
      <c r="BN368" s="54">
        <v>45931</v>
      </c>
      <c r="BO368" s="59">
        <v>4.16</v>
      </c>
      <c r="BP368" s="95">
        <f t="shared" si="751"/>
        <v>-7.0183281180152005E-2</v>
      </c>
      <c r="BQ368" s="46">
        <v>45931</v>
      </c>
      <c r="BR368" s="71">
        <v>4.2560000000000002</v>
      </c>
      <c r="BS368" s="95">
        <f t="shared" si="764"/>
        <v>2.3076923076923096E-2</v>
      </c>
      <c r="BT368" s="54">
        <v>45931</v>
      </c>
      <c r="BU368" s="59">
        <v>4.2610000000000001</v>
      </c>
      <c r="BV368" s="95">
        <f t="shared" si="753"/>
        <v>1.1175681716584472E-3</v>
      </c>
      <c r="BW368" s="202">
        <v>45931</v>
      </c>
      <c r="BX368" s="203">
        <v>4.3460000000000001</v>
      </c>
      <c r="BY368" s="95">
        <f t="shared" si="765"/>
        <v>2.0432692307692298E-2</v>
      </c>
      <c r="BZ368" s="202">
        <v>45931</v>
      </c>
      <c r="CA368" s="204">
        <v>4.2930000000000001</v>
      </c>
      <c r="CB368" s="95">
        <f t="shared" si="766"/>
        <v>-1.2453007518796976E-2</v>
      </c>
      <c r="CC368" s="202">
        <v>45931</v>
      </c>
      <c r="CD368" s="204">
        <v>4.4589999999999996</v>
      </c>
      <c r="CE368" s="95">
        <f t="shared" si="756"/>
        <v>3.8667598416025968E-2</v>
      </c>
      <c r="CF368" s="199">
        <v>45931</v>
      </c>
      <c r="CG368" s="200">
        <v>4.7309999999999999</v>
      </c>
      <c r="CH368" s="95">
        <f t="shared" si="757"/>
        <v>6.1000224265530451E-2</v>
      </c>
      <c r="CI368" s="207">
        <v>45931</v>
      </c>
      <c r="CJ368" s="208">
        <v>4.7670000000000003</v>
      </c>
      <c r="CK368" s="95">
        <f t="shared" si="767"/>
        <v>7.6093849080533663E-3</v>
      </c>
      <c r="CL368" s="199">
        <v>45931</v>
      </c>
      <c r="CM368" s="200">
        <v>4.343</v>
      </c>
      <c r="CN368" s="95">
        <f t="shared" si="759"/>
        <v>-8.8944829032934838E-2</v>
      </c>
      <c r="CO368" s="213">
        <v>45931</v>
      </c>
      <c r="CP368" s="217">
        <v>4.4290000000000003</v>
      </c>
      <c r="CQ368" s="95">
        <f t="shared" si="760"/>
        <v>1.9801980198019872E-2</v>
      </c>
      <c r="CR368" s="220">
        <v>45931</v>
      </c>
      <c r="CS368" s="221">
        <v>4.0880000000000001</v>
      </c>
      <c r="CT368" s="95">
        <f t="shared" si="771"/>
        <v>-7.6992549108150857E-2</v>
      </c>
      <c r="CU368" s="236">
        <v>45931</v>
      </c>
      <c r="CV368" s="240">
        <v>3.847</v>
      </c>
      <c r="CW368" s="95">
        <f t="shared" si="768"/>
        <v>0.1019765110283586</v>
      </c>
      <c r="CX368" s="236">
        <v>45931</v>
      </c>
      <c r="CY368" s="240">
        <v>3.2349999999999999</v>
      </c>
      <c r="CZ368" s="95">
        <f t="shared" si="773"/>
        <v>-0.15908500129971409</v>
      </c>
      <c r="DB368" s="100"/>
      <c r="DC368" s="186"/>
      <c r="DD368" s="100"/>
      <c r="DG368" s="100"/>
      <c r="DH368" s="186"/>
      <c r="DI368" s="100"/>
    </row>
    <row r="369" spans="1:113" ht="16.5" customHeight="1" thickBot="1">
      <c r="A369" s="54">
        <v>45962</v>
      </c>
      <c r="B369" s="68">
        <v>2.5950000000000002</v>
      </c>
      <c r="C369" s="65"/>
      <c r="D369" s="46">
        <v>45962</v>
      </c>
      <c r="E369" s="47">
        <v>2.7549999999999999</v>
      </c>
      <c r="G369" s="55">
        <v>45962</v>
      </c>
      <c r="H369" s="58">
        <v>2.907</v>
      </c>
      <c r="I369" s="71"/>
      <c r="K369" s="55">
        <v>45962</v>
      </c>
      <c r="L369" s="58">
        <v>3.0329999999999999</v>
      </c>
      <c r="N369" s="54">
        <v>45962</v>
      </c>
      <c r="O369" s="59">
        <v>3.0249999999999999</v>
      </c>
      <c r="P369" s="95">
        <f t="shared" si="733"/>
        <v>-2.637652489284539E-3</v>
      </c>
      <c r="Q369" s="48">
        <v>45962</v>
      </c>
      <c r="R369" s="72">
        <v>3.081</v>
      </c>
      <c r="T369" s="55">
        <v>45962</v>
      </c>
      <c r="U369" s="58">
        <v>3.0830000000000002</v>
      </c>
      <c r="V369" s="95">
        <f t="shared" si="734"/>
        <v>6.4913988964629139E-4</v>
      </c>
      <c r="W369" s="48">
        <v>45962</v>
      </c>
      <c r="X369" s="72">
        <v>3.3980000000000001</v>
      </c>
      <c r="Y369" s="95">
        <f t="shared" si="735"/>
        <v>0.1021732079143691</v>
      </c>
      <c r="Z369" s="55">
        <v>45962</v>
      </c>
      <c r="AA369" s="58">
        <v>3.5049999999999999</v>
      </c>
      <c r="AB369" s="95">
        <f t="shared" si="736"/>
        <v>3.1489111241906932E-2</v>
      </c>
      <c r="AC369" s="55">
        <v>45962</v>
      </c>
      <c r="AD369" s="58">
        <v>3.4860000000000002</v>
      </c>
      <c r="AE369" s="95">
        <f t="shared" si="737"/>
        <v>-5.4208273894435621E-3</v>
      </c>
      <c r="AF369" s="54">
        <v>45962</v>
      </c>
      <c r="AG369" s="59">
        <v>3.8719999999999999</v>
      </c>
      <c r="AH369" s="95">
        <f t="shared" si="738"/>
        <v>0.11072862880091786</v>
      </c>
      <c r="AI369" s="54">
        <v>45962</v>
      </c>
      <c r="AJ369" s="59">
        <v>4.07</v>
      </c>
      <c r="AK369" s="95">
        <f t="shared" si="772"/>
        <v>5.1136363636363744E-2</v>
      </c>
      <c r="AL369" s="94">
        <v>45962</v>
      </c>
      <c r="AM369" s="59">
        <v>4.1260000000000003</v>
      </c>
      <c r="AN369" s="95">
        <f t="shared" si="740"/>
        <v>1.3759213759213771E-2</v>
      </c>
      <c r="AO369" s="54">
        <v>45962</v>
      </c>
      <c r="AP369" s="190">
        <v>4.0650000000000004</v>
      </c>
      <c r="AQ369" s="95">
        <f t="shared" si="741"/>
        <v>-1.4784294716432365E-2</v>
      </c>
      <c r="AR369" s="54">
        <v>45962</v>
      </c>
      <c r="AS369" s="59">
        <v>3.927</v>
      </c>
      <c r="AT369" s="95">
        <f t="shared" si="761"/>
        <v>1.211340206185571E-2</v>
      </c>
      <c r="AV369" s="55">
        <v>45962</v>
      </c>
      <c r="AW369" s="58">
        <v>4.0590000000000002</v>
      </c>
      <c r="AX369" s="95">
        <f t="shared" si="745"/>
        <v>3.3613445378151287E-2</v>
      </c>
      <c r="AY369" s="48">
        <v>45962</v>
      </c>
      <c r="AZ369" s="72">
        <v>4.1589999999999998</v>
      </c>
      <c r="BA369" s="95">
        <f t="shared" si="746"/>
        <v>2.4636610002463571E-2</v>
      </c>
      <c r="BB369" s="46">
        <v>45962</v>
      </c>
      <c r="BC369" s="71">
        <v>4.298</v>
      </c>
      <c r="BD369" s="95">
        <f t="shared" si="762"/>
        <v>3.3421495551815401E-2</v>
      </c>
      <c r="BE369" s="54">
        <v>45962</v>
      </c>
      <c r="BF369" s="59">
        <v>4.6539999999999999</v>
      </c>
      <c r="BG369" s="95">
        <f t="shared" si="763"/>
        <v>8.2829222894369448E-2</v>
      </c>
      <c r="BH369" s="54">
        <v>45962</v>
      </c>
      <c r="BI369" s="59">
        <v>4.8630000000000004</v>
      </c>
      <c r="BJ369" s="95">
        <f t="shared" si="749"/>
        <v>4.4907606360120436E-2</v>
      </c>
      <c r="BK369" s="54">
        <v>45962</v>
      </c>
      <c r="BL369" s="59">
        <v>4.6449999999999996</v>
      </c>
      <c r="BM369" s="95">
        <f t="shared" si="750"/>
        <v>-4.4828295290972826E-2</v>
      </c>
      <c r="BN369" s="55">
        <v>45962</v>
      </c>
      <c r="BO369" s="58">
        <v>4.3310000000000004</v>
      </c>
      <c r="BP369" s="95">
        <f t="shared" si="751"/>
        <v>-6.7599569429493911E-2</v>
      </c>
      <c r="BQ369" s="48">
        <v>45962</v>
      </c>
      <c r="BR369" s="72">
        <v>4.4359999999999999</v>
      </c>
      <c r="BS369" s="95">
        <f t="shared" si="764"/>
        <v>2.4243823597321527E-2</v>
      </c>
      <c r="BT369" s="55">
        <v>45962</v>
      </c>
      <c r="BU369" s="58">
        <v>4.431</v>
      </c>
      <c r="BV369" s="95">
        <f t="shared" si="753"/>
        <v>-1.0764262648008383E-3</v>
      </c>
      <c r="BW369" s="199">
        <v>45962</v>
      </c>
      <c r="BX369" s="200">
        <v>4.516</v>
      </c>
      <c r="BY369" s="95">
        <f t="shared" si="765"/>
        <v>1.9625952435927029E-2</v>
      </c>
      <c r="BZ369" s="199">
        <v>45962</v>
      </c>
      <c r="CA369" s="201">
        <v>4.4729999999999999</v>
      </c>
      <c r="CB369" s="95">
        <f t="shared" si="766"/>
        <v>-9.6934174932371848E-3</v>
      </c>
      <c r="CC369" s="199">
        <v>45962</v>
      </c>
      <c r="CD369" s="201">
        <v>4.6390000000000002</v>
      </c>
      <c r="CE369" s="95">
        <f t="shared" si="756"/>
        <v>3.7111558238318888E-2</v>
      </c>
      <c r="CF369" s="202">
        <v>45962</v>
      </c>
      <c r="CG369" s="203">
        <v>4.9109999999999996</v>
      </c>
      <c r="CH369" s="95">
        <f t="shared" si="757"/>
        <v>5.8633326147876558E-2</v>
      </c>
      <c r="CI369" s="205">
        <v>45962</v>
      </c>
      <c r="CJ369" s="206">
        <v>4.9820000000000002</v>
      </c>
      <c r="CK369" s="95">
        <f t="shared" si="767"/>
        <v>1.445734066381605E-2</v>
      </c>
      <c r="CL369" s="202">
        <v>45962</v>
      </c>
      <c r="CM369" s="203">
        <v>4.5579999999999998</v>
      </c>
      <c r="CN369" s="95">
        <f t="shared" si="759"/>
        <v>-8.5106382978723472E-2</v>
      </c>
      <c r="CO369" s="215">
        <v>45962</v>
      </c>
      <c r="CP369" s="216">
        <v>4.7279999999999998</v>
      </c>
      <c r="CQ369" s="95">
        <f t="shared" si="760"/>
        <v>3.7297060114085109E-2</v>
      </c>
      <c r="CR369" s="213">
        <v>45962</v>
      </c>
      <c r="CS369" s="217">
        <v>4.4219999999999997</v>
      </c>
      <c r="CT369" s="95">
        <f t="shared" si="771"/>
        <v>-6.472081218274113E-2</v>
      </c>
      <c r="CU369" s="238">
        <v>45962</v>
      </c>
      <c r="CV369" s="239">
        <v>4.2169999999999996</v>
      </c>
      <c r="CW369" s="95">
        <f t="shared" si="768"/>
        <v>8.7416193914388735E-2</v>
      </c>
      <c r="CX369" s="238">
        <v>45962</v>
      </c>
      <c r="CY369" s="239">
        <v>3.4750000000000001</v>
      </c>
      <c r="CZ369" s="95">
        <f t="shared" si="773"/>
        <v>-0.17595447000237127</v>
      </c>
      <c r="DB369" s="100"/>
      <c r="DC369" s="186"/>
      <c r="DD369" s="100"/>
      <c r="DG369" s="100"/>
      <c r="DH369" s="186"/>
      <c r="DI369" s="100"/>
    </row>
    <row r="370" spans="1:113" ht="17" thickBot="1">
      <c r="A370" s="55">
        <v>45992</v>
      </c>
      <c r="B370" s="69">
        <v>2.802</v>
      </c>
      <c r="C370" s="65"/>
      <c r="D370" s="48">
        <v>45992</v>
      </c>
      <c r="E370" s="49">
        <v>2.9649999999999999</v>
      </c>
      <c r="G370" s="54">
        <v>45992</v>
      </c>
      <c r="H370" s="59">
        <v>3.125</v>
      </c>
      <c r="I370" s="72"/>
      <c r="K370" s="54">
        <v>45992</v>
      </c>
      <c r="L370" s="59">
        <v>3.2530000000000001</v>
      </c>
      <c r="N370" s="55">
        <v>45992</v>
      </c>
      <c r="O370" s="58">
        <v>3.2730000000000001</v>
      </c>
      <c r="P370" s="95">
        <f t="shared" si="733"/>
        <v>6.1481709191515575E-3</v>
      </c>
      <c r="Q370" s="46">
        <v>45992</v>
      </c>
      <c r="R370" s="71">
        <v>3.3319999999999999</v>
      </c>
      <c r="T370" s="54">
        <v>45992</v>
      </c>
      <c r="U370" s="59">
        <v>3.3380000000000001</v>
      </c>
      <c r="V370" s="95">
        <f t="shared" si="734"/>
        <v>1.8007202881153144E-3</v>
      </c>
      <c r="W370" s="46">
        <v>45992</v>
      </c>
      <c r="X370" s="71">
        <v>3.645</v>
      </c>
      <c r="Y370" s="95">
        <f t="shared" si="735"/>
        <v>9.1971240263630891E-2</v>
      </c>
      <c r="Z370" s="54">
        <v>45992</v>
      </c>
      <c r="AA370" s="59">
        <v>3.7879999999999998</v>
      </c>
      <c r="AB370" s="95">
        <f t="shared" si="736"/>
        <v>3.9231824417009543E-2</v>
      </c>
      <c r="AC370" s="54">
        <v>45992</v>
      </c>
      <c r="AD370" s="59">
        <v>3.7719999999999998</v>
      </c>
      <c r="AE370" s="95">
        <f t="shared" si="737"/>
        <v>-4.2238648363252416E-3</v>
      </c>
      <c r="AF370" s="55">
        <v>45992</v>
      </c>
      <c r="AG370" s="58">
        <v>4.1829999999999998</v>
      </c>
      <c r="AH370" s="95">
        <f t="shared" si="738"/>
        <v>0.1089607635206787</v>
      </c>
      <c r="AI370" s="55">
        <v>45992</v>
      </c>
      <c r="AJ370" s="58">
        <v>4.3810000000000002</v>
      </c>
      <c r="AK370" s="95">
        <f t="shared" si="772"/>
        <v>4.7334448960076596E-2</v>
      </c>
      <c r="AL370" s="188">
        <v>45992</v>
      </c>
      <c r="AM370" s="58">
        <v>4.4370000000000003</v>
      </c>
      <c r="AN370" s="95">
        <f t="shared" si="740"/>
        <v>1.2782469755763535E-2</v>
      </c>
      <c r="AO370" s="55">
        <v>45992</v>
      </c>
      <c r="AP370" s="191">
        <v>4.4050000000000002</v>
      </c>
      <c r="AQ370" s="95">
        <f t="shared" si="741"/>
        <v>-7.2120802343926139E-3</v>
      </c>
      <c r="AR370" s="55">
        <v>45992</v>
      </c>
      <c r="AS370" s="58">
        <v>4.2770000000000001</v>
      </c>
      <c r="AT370" s="95">
        <f t="shared" si="761"/>
        <v>5.2152521525215184E-2</v>
      </c>
      <c r="AV370" s="54">
        <v>45992</v>
      </c>
      <c r="AW370" s="59">
        <v>4.415</v>
      </c>
      <c r="AX370" s="95">
        <f t="shared" si="745"/>
        <v>3.2265606733691818E-2</v>
      </c>
      <c r="AY370" s="46">
        <v>45992</v>
      </c>
      <c r="AZ370" s="71">
        <v>4.524</v>
      </c>
      <c r="BA370" s="95">
        <f t="shared" si="746"/>
        <v>2.4688561721404299E-2</v>
      </c>
      <c r="BB370" s="48">
        <v>45992</v>
      </c>
      <c r="BC370" s="72">
        <v>4.665</v>
      </c>
      <c r="BD370" s="95">
        <f t="shared" si="762"/>
        <v>3.1167108753315652E-2</v>
      </c>
      <c r="BE370" s="55">
        <v>45992</v>
      </c>
      <c r="BF370" s="58">
        <v>5.0220000000000002</v>
      </c>
      <c r="BG370" s="95">
        <f t="shared" si="763"/>
        <v>7.6527331189710654E-2</v>
      </c>
      <c r="BH370" s="55">
        <v>45992</v>
      </c>
      <c r="BI370" s="58">
        <v>5.2220000000000004</v>
      </c>
      <c r="BJ370" s="95">
        <f t="shared" si="749"/>
        <v>3.9824771007566741E-2</v>
      </c>
      <c r="BK370" s="55">
        <v>45992</v>
      </c>
      <c r="BL370" s="58">
        <v>5.0149999999999997</v>
      </c>
      <c r="BM370" s="95">
        <f t="shared" si="750"/>
        <v>-3.9639984680199296E-2</v>
      </c>
      <c r="BN370" s="54">
        <v>45992</v>
      </c>
      <c r="BO370" s="59">
        <v>4.7030000000000003</v>
      </c>
      <c r="BP370" s="95">
        <f t="shared" si="751"/>
        <v>-6.2213359920239165E-2</v>
      </c>
      <c r="BQ370" s="46">
        <v>45992</v>
      </c>
      <c r="BR370" s="71">
        <v>4.8159999999999998</v>
      </c>
      <c r="BS370" s="95">
        <f t="shared" si="764"/>
        <v>2.4027216670210405E-2</v>
      </c>
      <c r="BT370" s="54">
        <v>45992</v>
      </c>
      <c r="BU370" s="59">
        <v>4.8010000000000002</v>
      </c>
      <c r="BV370" s="95">
        <f t="shared" si="753"/>
        <v>-2.9910269192422096E-3</v>
      </c>
      <c r="BW370" s="202">
        <v>45992</v>
      </c>
      <c r="BX370" s="203">
        <v>4.875</v>
      </c>
      <c r="BY370" s="95">
        <f t="shared" si="765"/>
        <v>1.5734637465447551E-2</v>
      </c>
      <c r="BZ370" s="202">
        <v>45992</v>
      </c>
      <c r="CA370" s="204">
        <v>4.8310000000000004</v>
      </c>
      <c r="CB370" s="95">
        <f t="shared" si="766"/>
        <v>-9.1362126245846335E-3</v>
      </c>
      <c r="CC370" s="202">
        <v>45992</v>
      </c>
      <c r="CD370" s="204">
        <v>4.9950000000000001</v>
      </c>
      <c r="CE370" s="95">
        <f t="shared" si="756"/>
        <v>3.3947422893810739E-2</v>
      </c>
      <c r="CF370" s="199">
        <v>45992</v>
      </c>
      <c r="CG370" s="200">
        <v>5.2789999999999999</v>
      </c>
      <c r="CH370" s="95">
        <f t="shared" si="757"/>
        <v>5.6856856856856819E-2</v>
      </c>
      <c r="CI370" s="207">
        <v>45992</v>
      </c>
      <c r="CJ370" s="208">
        <v>5.3490000000000002</v>
      </c>
      <c r="CK370" s="95">
        <f t="shared" si="767"/>
        <v>1.326008713771553E-2</v>
      </c>
      <c r="CL370" s="199">
        <v>45992</v>
      </c>
      <c r="CM370" s="200">
        <v>4.9379999999999997</v>
      </c>
      <c r="CN370" s="95">
        <f t="shared" si="759"/>
        <v>-7.683679192372414E-2</v>
      </c>
      <c r="CO370" s="213">
        <v>45992</v>
      </c>
      <c r="CP370" s="217">
        <v>5.0979999999999999</v>
      </c>
      <c r="CQ370" s="95">
        <f t="shared" si="760"/>
        <v>3.2401782098015419E-2</v>
      </c>
      <c r="CR370" s="220">
        <v>45992</v>
      </c>
      <c r="CS370" s="221">
        <v>4.7910000000000004</v>
      </c>
      <c r="CT370" s="95">
        <f t="shared" si="771"/>
        <v>-6.021969399764604E-2</v>
      </c>
      <c r="CU370" s="236">
        <v>45992</v>
      </c>
      <c r="CV370" s="240">
        <v>4.6310000000000002</v>
      </c>
      <c r="CW370" s="95">
        <f t="shared" si="768"/>
        <v>6.4108455882352922E-2</v>
      </c>
      <c r="CX370" s="236">
        <v>45992</v>
      </c>
      <c r="CY370" s="240">
        <v>3.84</v>
      </c>
      <c r="CZ370" s="95">
        <f t="shared" si="773"/>
        <v>-0.17080544158928965</v>
      </c>
      <c r="DB370" s="100"/>
      <c r="DC370" s="186"/>
      <c r="DD370" s="100"/>
      <c r="DG370" s="100"/>
      <c r="DH370" s="186"/>
      <c r="DI370" s="100"/>
    </row>
    <row r="371" spans="1:113" ht="16.5" customHeight="1" thickBot="1">
      <c r="A371" s="54">
        <v>46023</v>
      </c>
      <c r="B371" s="68">
        <v>2.907</v>
      </c>
      <c r="C371" s="65"/>
      <c r="D371" s="46">
        <v>46023</v>
      </c>
      <c r="E371" s="47">
        <v>3.0750000000000002</v>
      </c>
      <c r="G371" s="55">
        <v>46023</v>
      </c>
      <c r="H371" s="58">
        <v>3.2450000000000001</v>
      </c>
      <c r="I371" s="71"/>
      <c r="K371" s="55">
        <v>46023</v>
      </c>
      <c r="L371" s="58">
        <v>3.3730000000000002</v>
      </c>
      <c r="N371" s="54">
        <v>46023</v>
      </c>
      <c r="O371" s="59">
        <v>3.4020000000000001</v>
      </c>
      <c r="P371" s="95">
        <f t="shared" si="733"/>
        <v>8.5976875185294725E-3</v>
      </c>
      <c r="Q371" s="48">
        <v>46023</v>
      </c>
      <c r="R371" s="72">
        <v>3.4620000000000002</v>
      </c>
      <c r="T371" s="55">
        <v>46023</v>
      </c>
      <c r="U371" s="58">
        <v>3.472</v>
      </c>
      <c r="V371" s="95">
        <f t="shared" si="734"/>
        <v>2.88850375505482E-3</v>
      </c>
      <c r="W371" s="48">
        <v>46023</v>
      </c>
      <c r="X371" s="72">
        <v>3.79</v>
      </c>
      <c r="Y371" s="95">
        <f t="shared" si="735"/>
        <v>9.1589861751152093E-2</v>
      </c>
      <c r="Z371" s="55">
        <v>46023</v>
      </c>
      <c r="AA371" s="58">
        <v>3.9329999999999998</v>
      </c>
      <c r="AB371" s="95">
        <f t="shared" si="736"/>
        <v>3.7730870712400999E-2</v>
      </c>
      <c r="AC371" s="55">
        <v>46023</v>
      </c>
      <c r="AD371" s="58">
        <v>3.9239999999999999</v>
      </c>
      <c r="AE371" s="95">
        <f t="shared" si="737"/>
        <v>-2.2883295194507749E-3</v>
      </c>
      <c r="AF371" s="54">
        <v>46023</v>
      </c>
      <c r="AG371" s="59">
        <v>4.3470000000000004</v>
      </c>
      <c r="AH371" s="95">
        <f t="shared" si="738"/>
        <v>0.10779816513761481</v>
      </c>
      <c r="AI371" s="54">
        <v>46023</v>
      </c>
      <c r="AJ371" s="59">
        <v>4.5449999999999999</v>
      </c>
      <c r="AK371" s="95">
        <f t="shared" si="772"/>
        <v>4.5548654244306298E-2</v>
      </c>
      <c r="AL371" s="94">
        <v>46023</v>
      </c>
      <c r="AM371" s="59">
        <v>4.601</v>
      </c>
      <c r="AN371" s="95">
        <f t="shared" si="740"/>
        <v>1.2321232123212332E-2</v>
      </c>
      <c r="AO371" s="54">
        <v>46023</v>
      </c>
      <c r="AP371" s="190">
        <v>4.58</v>
      </c>
      <c r="AQ371" s="95">
        <f t="shared" si="741"/>
        <v>-4.5642251684416234E-3</v>
      </c>
      <c r="AR371" s="54">
        <v>46023</v>
      </c>
      <c r="AS371" s="59">
        <v>4.4619999999999997</v>
      </c>
      <c r="AT371" s="95">
        <f t="shared" si="761"/>
        <v>1.2939841089670714E-2</v>
      </c>
      <c r="AV371" s="55">
        <v>46023</v>
      </c>
      <c r="AW371" s="58">
        <v>4.5990000000000002</v>
      </c>
      <c r="AX371" s="95">
        <f t="shared" si="745"/>
        <v>3.0703720304796161E-2</v>
      </c>
      <c r="AY371" s="48">
        <v>46023</v>
      </c>
      <c r="AZ371" s="72">
        <v>4.7080000000000002</v>
      </c>
      <c r="BA371" s="95">
        <f t="shared" si="746"/>
        <v>2.3700804522722326E-2</v>
      </c>
      <c r="BB371" s="46">
        <v>46023</v>
      </c>
      <c r="BC371" s="71">
        <v>4.8529999999999998</v>
      </c>
      <c r="BD371" s="95">
        <f t="shared" si="762"/>
        <v>3.0798640611724631E-2</v>
      </c>
      <c r="BE371" s="54">
        <v>46023</v>
      </c>
      <c r="BF371" s="59">
        <v>5.1849999999999996</v>
      </c>
      <c r="BG371" s="95">
        <f t="shared" si="763"/>
        <v>6.8411291984339553E-2</v>
      </c>
      <c r="BH371" s="54">
        <v>46023</v>
      </c>
      <c r="BI371" s="59">
        <v>5.3879999999999999</v>
      </c>
      <c r="BJ371" s="95">
        <f t="shared" si="749"/>
        <v>3.9151398264223779E-2</v>
      </c>
      <c r="BK371" s="54">
        <v>46023</v>
      </c>
      <c r="BL371" s="59">
        <v>5.1950000000000003</v>
      </c>
      <c r="BM371" s="95">
        <f t="shared" si="750"/>
        <v>-3.5820341499628733E-2</v>
      </c>
      <c r="BN371" s="55">
        <v>46023</v>
      </c>
      <c r="BO371" s="58">
        <v>4.8630000000000004</v>
      </c>
      <c r="BP371" s="95">
        <f t="shared" si="751"/>
        <v>-6.3907603464870039E-2</v>
      </c>
      <c r="BQ371" s="48">
        <v>46023</v>
      </c>
      <c r="BR371" s="72">
        <v>4.9710000000000001</v>
      </c>
      <c r="BS371" s="95">
        <f t="shared" si="764"/>
        <v>2.2208513263417568E-2</v>
      </c>
      <c r="BT371" s="55">
        <v>46023</v>
      </c>
      <c r="BU371" s="58">
        <v>4.9550000000000001</v>
      </c>
      <c r="BV371" s="95">
        <f t="shared" si="753"/>
        <v>-3.0798845043310901E-3</v>
      </c>
      <c r="BW371" s="199">
        <v>46023</v>
      </c>
      <c r="BX371" s="200">
        <v>5.0250000000000004</v>
      </c>
      <c r="BY371" s="95">
        <f t="shared" si="765"/>
        <v>1.4394406744807789E-2</v>
      </c>
      <c r="BZ371" s="199">
        <v>46023</v>
      </c>
      <c r="CA371" s="201">
        <v>4.9850000000000003</v>
      </c>
      <c r="CB371" s="95">
        <f t="shared" si="766"/>
        <v>-8.0466706900020179E-3</v>
      </c>
      <c r="CC371" s="199">
        <v>46023</v>
      </c>
      <c r="CD371" s="201">
        <v>5.1539999999999999</v>
      </c>
      <c r="CE371" s="95">
        <f t="shared" si="756"/>
        <v>3.3901705115345952E-2</v>
      </c>
      <c r="CF371" s="202">
        <v>46023</v>
      </c>
      <c r="CG371" s="203">
        <v>5.4379999999999997</v>
      </c>
      <c r="CH371" s="95">
        <f t="shared" si="757"/>
        <v>5.510283275126112E-2</v>
      </c>
      <c r="CI371" s="205">
        <v>46023</v>
      </c>
      <c r="CJ371" s="206">
        <v>5.5369999999999999</v>
      </c>
      <c r="CK371" s="95">
        <f t="shared" si="767"/>
        <v>1.8205222508275137E-2</v>
      </c>
      <c r="CL371" s="202">
        <v>46023</v>
      </c>
      <c r="CM371" s="203">
        <v>5.1139999999999999</v>
      </c>
      <c r="CN371" s="95">
        <f t="shared" si="759"/>
        <v>-7.6395159833845053E-2</v>
      </c>
      <c r="CO371" s="215">
        <v>46023</v>
      </c>
      <c r="CP371" s="216">
        <v>5.2869999999999999</v>
      </c>
      <c r="CQ371" s="95">
        <f t="shared" si="760"/>
        <v>3.3828705514274547E-2</v>
      </c>
      <c r="CR371" s="213">
        <v>46023</v>
      </c>
      <c r="CS371" s="217">
        <v>5.0229999999999997</v>
      </c>
      <c r="CT371" s="95">
        <f t="shared" si="771"/>
        <v>-4.9933799886514134E-2</v>
      </c>
      <c r="CU371" s="238">
        <v>46023</v>
      </c>
      <c r="CV371" s="239">
        <v>4.891</v>
      </c>
      <c r="CW371" s="95">
        <f t="shared" si="768"/>
        <v>5.1149795830646994E-2</v>
      </c>
      <c r="CX371" s="238">
        <v>46023</v>
      </c>
      <c r="CY371" s="239">
        <v>4.0880000000000001</v>
      </c>
      <c r="CZ371" s="95">
        <f t="shared" si="773"/>
        <v>-0.16417910447761191</v>
      </c>
      <c r="DB371" s="100"/>
      <c r="DC371" s="186"/>
      <c r="DD371" s="100"/>
      <c r="DG371" s="100"/>
      <c r="DH371" s="186"/>
      <c r="DI371" s="100"/>
    </row>
    <row r="372" spans="1:113" ht="17" thickBot="1">
      <c r="A372" s="55">
        <v>46054</v>
      </c>
      <c r="B372" s="69">
        <v>2.8639999999999999</v>
      </c>
      <c r="C372" s="65"/>
      <c r="D372" s="48">
        <v>46054</v>
      </c>
      <c r="E372" s="49">
        <v>3.032</v>
      </c>
      <c r="G372" s="54">
        <v>46054</v>
      </c>
      <c r="H372" s="59">
        <v>3.2050000000000001</v>
      </c>
      <c r="I372" s="72"/>
      <c r="K372" s="54">
        <v>46054</v>
      </c>
      <c r="L372" s="59">
        <v>3.3279999999999998</v>
      </c>
      <c r="N372" s="55">
        <v>46054</v>
      </c>
      <c r="O372" s="58">
        <v>3.3380000000000001</v>
      </c>
      <c r="P372" s="95">
        <f t="shared" si="733"/>
        <v>3.0048076923077619E-3</v>
      </c>
      <c r="Q372" s="46">
        <v>46054</v>
      </c>
      <c r="R372" s="71">
        <v>3.387</v>
      </c>
      <c r="T372" s="54">
        <v>46054</v>
      </c>
      <c r="U372" s="59">
        <v>3.3969999999999998</v>
      </c>
      <c r="V372" s="95">
        <f t="shared" si="734"/>
        <v>2.9524653085325619E-3</v>
      </c>
      <c r="W372" s="46">
        <v>46054</v>
      </c>
      <c r="X372" s="71">
        <v>3.71</v>
      </c>
      <c r="Y372" s="95">
        <f t="shared" si="735"/>
        <v>9.2140123638504615E-2</v>
      </c>
      <c r="Z372" s="54">
        <v>46054</v>
      </c>
      <c r="AA372" s="59">
        <v>3.843</v>
      </c>
      <c r="AB372" s="95">
        <f t="shared" si="736"/>
        <v>3.5849056603773584E-2</v>
      </c>
      <c r="AC372" s="54">
        <v>46054</v>
      </c>
      <c r="AD372" s="59">
        <v>3.819</v>
      </c>
      <c r="AE372" s="95">
        <f t="shared" si="737"/>
        <v>-6.2451209992193651E-3</v>
      </c>
      <c r="AF372" s="55">
        <v>46054</v>
      </c>
      <c r="AG372" s="58">
        <v>4.242</v>
      </c>
      <c r="AH372" s="95">
        <f t="shared" si="738"/>
        <v>0.11076197957580519</v>
      </c>
      <c r="AI372" s="55">
        <v>46054</v>
      </c>
      <c r="AJ372" s="58">
        <v>4.4400000000000004</v>
      </c>
      <c r="AK372" s="95">
        <f t="shared" si="772"/>
        <v>4.6676096181046768E-2</v>
      </c>
      <c r="AL372" s="188">
        <v>46054</v>
      </c>
      <c r="AM372" s="58">
        <v>4.4960000000000004</v>
      </c>
      <c r="AN372" s="95">
        <f t="shared" si="740"/>
        <v>1.2612612612612623E-2</v>
      </c>
      <c r="AO372" s="55">
        <v>46054</v>
      </c>
      <c r="AP372" s="191">
        <v>4.4749999999999996</v>
      </c>
      <c r="AQ372" s="95">
        <f t="shared" si="741"/>
        <v>-4.6708185053382549E-3</v>
      </c>
      <c r="AR372" s="55">
        <v>46054</v>
      </c>
      <c r="AS372" s="58">
        <v>4.3570000000000002</v>
      </c>
      <c r="AT372" s="95">
        <f t="shared" si="761"/>
        <v>-4.8689956331877698E-2</v>
      </c>
      <c r="AV372" s="54">
        <v>46054</v>
      </c>
      <c r="AW372" s="59">
        <v>4.4960000000000004</v>
      </c>
      <c r="AX372" s="95">
        <f t="shared" si="745"/>
        <v>3.1902685333945427E-2</v>
      </c>
      <c r="AY372" s="46">
        <v>46054</v>
      </c>
      <c r="AZ372" s="71">
        <v>4.6050000000000004</v>
      </c>
      <c r="BA372" s="95">
        <f t="shared" si="746"/>
        <v>2.4243772241992877E-2</v>
      </c>
      <c r="BB372" s="48">
        <v>46054</v>
      </c>
      <c r="BC372" s="72">
        <v>4.7320000000000002</v>
      </c>
      <c r="BD372" s="95">
        <f t="shared" si="762"/>
        <v>2.7578718783930461E-2</v>
      </c>
      <c r="BE372" s="55">
        <v>46054</v>
      </c>
      <c r="BF372" s="58">
        <v>5.0549999999999997</v>
      </c>
      <c r="BG372" s="95">
        <f t="shared" si="763"/>
        <v>6.8258664412510453E-2</v>
      </c>
      <c r="BH372" s="55">
        <v>46054</v>
      </c>
      <c r="BI372" s="58">
        <v>5.2510000000000003</v>
      </c>
      <c r="BJ372" s="95">
        <f t="shared" si="749"/>
        <v>3.8773491592482813E-2</v>
      </c>
      <c r="BK372" s="55">
        <v>46054</v>
      </c>
      <c r="BL372" s="58">
        <v>5.0750000000000002</v>
      </c>
      <c r="BM372" s="95">
        <f t="shared" si="750"/>
        <v>-3.3517425252332915E-2</v>
      </c>
      <c r="BN372" s="54">
        <v>46054</v>
      </c>
      <c r="BO372" s="59">
        <v>4.7229999999999999</v>
      </c>
      <c r="BP372" s="95">
        <f t="shared" si="751"/>
        <v>-6.9359605911330113E-2</v>
      </c>
      <c r="BQ372" s="46">
        <v>46054</v>
      </c>
      <c r="BR372" s="71">
        <v>4.8310000000000004</v>
      </c>
      <c r="BS372" s="95">
        <f t="shared" si="764"/>
        <v>2.2866821935210786E-2</v>
      </c>
      <c r="BT372" s="54">
        <v>46054</v>
      </c>
      <c r="BU372" s="59">
        <v>4.8150000000000004</v>
      </c>
      <c r="BV372" s="95">
        <f t="shared" si="753"/>
        <v>-3.1527093596059141E-3</v>
      </c>
      <c r="BW372" s="202">
        <v>46054</v>
      </c>
      <c r="BX372" s="203">
        <v>4.8899999999999997</v>
      </c>
      <c r="BY372" s="95">
        <f t="shared" si="765"/>
        <v>1.5879737455007259E-2</v>
      </c>
      <c r="BZ372" s="202">
        <v>46054</v>
      </c>
      <c r="CA372" s="204">
        <v>4.8639999999999999</v>
      </c>
      <c r="CB372" s="95">
        <f t="shared" si="766"/>
        <v>-5.3819085075553297E-3</v>
      </c>
      <c r="CC372" s="202">
        <v>46054</v>
      </c>
      <c r="CD372" s="204">
        <v>5.0330000000000004</v>
      </c>
      <c r="CE372" s="95">
        <f t="shared" si="756"/>
        <v>3.4745065789473784E-2</v>
      </c>
      <c r="CF372" s="199">
        <v>46054</v>
      </c>
      <c r="CG372" s="200">
        <v>5.3170000000000002</v>
      </c>
      <c r="CH372" s="95">
        <f t="shared" si="757"/>
        <v>5.6427577985296996E-2</v>
      </c>
      <c r="CI372" s="207">
        <v>46054</v>
      </c>
      <c r="CJ372" s="208">
        <v>5.4130000000000003</v>
      </c>
      <c r="CK372" s="95">
        <f t="shared" si="767"/>
        <v>1.8055294338912935E-2</v>
      </c>
      <c r="CL372" s="199">
        <v>46054</v>
      </c>
      <c r="CM372" s="200">
        <v>4.9589999999999996</v>
      </c>
      <c r="CN372" s="95">
        <f t="shared" si="759"/>
        <v>-8.3872159615740002E-2</v>
      </c>
      <c r="CO372" s="213">
        <v>46054</v>
      </c>
      <c r="CP372" s="217">
        <v>5.1050000000000004</v>
      </c>
      <c r="CQ372" s="95">
        <f t="shared" si="760"/>
        <v>2.9441419641056826E-2</v>
      </c>
      <c r="CR372" s="220">
        <v>46054</v>
      </c>
      <c r="CS372" s="221">
        <v>4.8369999999999997</v>
      </c>
      <c r="CT372" s="95">
        <f t="shared" si="771"/>
        <v>-5.2497551420176425E-2</v>
      </c>
      <c r="CU372" s="236">
        <v>46054</v>
      </c>
      <c r="CV372" s="240">
        <v>4.702</v>
      </c>
      <c r="CW372" s="95">
        <f t="shared" si="768"/>
        <v>4.3034605146406377E-2</v>
      </c>
      <c r="CX372" s="236">
        <v>46054</v>
      </c>
      <c r="CY372" s="240">
        <v>3.883</v>
      </c>
      <c r="CZ372" s="95">
        <f t="shared" si="773"/>
        <v>-0.17418119948957889</v>
      </c>
      <c r="DB372" s="100"/>
      <c r="DC372" s="186"/>
      <c r="DD372" s="100"/>
      <c r="DG372" s="100"/>
      <c r="DH372" s="186"/>
      <c r="DI372" s="100"/>
    </row>
    <row r="373" spans="1:113" ht="17" thickBot="1">
      <c r="A373" s="54">
        <v>46082</v>
      </c>
      <c r="B373" s="68">
        <v>2.7189999999999999</v>
      </c>
      <c r="C373" s="65"/>
      <c r="D373" s="46">
        <v>46082</v>
      </c>
      <c r="E373" s="47">
        <v>2.887</v>
      </c>
      <c r="G373" s="55">
        <v>46082</v>
      </c>
      <c r="H373" s="58">
        <v>3.0750000000000002</v>
      </c>
      <c r="I373" s="71"/>
      <c r="K373" s="55">
        <v>46082</v>
      </c>
      <c r="L373" s="58">
        <v>3.1579999999999999</v>
      </c>
      <c r="N373" s="54">
        <v>46082</v>
      </c>
      <c r="O373" s="59">
        <v>3.1659999999999999</v>
      </c>
      <c r="P373" s="95">
        <f t="shared" si="733"/>
        <v>2.5332488917036121E-3</v>
      </c>
      <c r="Q373" s="48">
        <v>46082</v>
      </c>
      <c r="R373" s="72">
        <v>3.2069999999999999</v>
      </c>
      <c r="T373" s="55">
        <v>46082</v>
      </c>
      <c r="U373" s="58">
        <v>3.2170000000000001</v>
      </c>
      <c r="V373" s="95">
        <f t="shared" si="734"/>
        <v>3.1181789834737236E-3</v>
      </c>
      <c r="W373" s="48">
        <v>46082</v>
      </c>
      <c r="X373" s="72">
        <v>3.5</v>
      </c>
      <c r="Y373" s="95">
        <f t="shared" si="735"/>
        <v>8.7970158532794496E-2</v>
      </c>
      <c r="Z373" s="55">
        <v>46082</v>
      </c>
      <c r="AA373" s="58">
        <v>3.6280000000000001</v>
      </c>
      <c r="AB373" s="95">
        <f t="shared" si="736"/>
        <v>3.6571428571428602E-2</v>
      </c>
      <c r="AC373" s="55">
        <v>46082</v>
      </c>
      <c r="AD373" s="58">
        <v>3.5939999999999999</v>
      </c>
      <c r="AE373" s="95">
        <f t="shared" si="737"/>
        <v>-9.3715545755237734E-3</v>
      </c>
      <c r="AF373" s="54">
        <v>46082</v>
      </c>
      <c r="AG373" s="59">
        <v>4.0170000000000003</v>
      </c>
      <c r="AH373" s="95">
        <f t="shared" si="738"/>
        <v>0.11769616026711199</v>
      </c>
      <c r="AI373" s="54">
        <v>46082</v>
      </c>
      <c r="AJ373" s="59">
        <v>4.2149999999999999</v>
      </c>
      <c r="AK373" s="95">
        <f t="shared" si="772"/>
        <v>4.9290515309932656E-2</v>
      </c>
      <c r="AL373" s="94">
        <v>46082</v>
      </c>
      <c r="AM373" s="59">
        <v>4.2709999999999999</v>
      </c>
      <c r="AN373" s="95">
        <f t="shared" si="740"/>
        <v>1.3285883748517214E-2</v>
      </c>
      <c r="AO373" s="54">
        <v>46082</v>
      </c>
      <c r="AP373" s="190">
        <v>4.22</v>
      </c>
      <c r="AQ373" s="95">
        <f t="shared" si="741"/>
        <v>-1.1940997424490788E-2</v>
      </c>
      <c r="AR373" s="54">
        <v>46082</v>
      </c>
      <c r="AS373" s="59">
        <v>4.1020000000000003</v>
      </c>
      <c r="AT373" s="95">
        <f t="shared" si="761"/>
        <v>-8.3351955307262429E-2</v>
      </c>
      <c r="AV373" s="55">
        <v>46082</v>
      </c>
      <c r="AW373" s="58">
        <v>4.2460000000000004</v>
      </c>
      <c r="AX373" s="95">
        <f t="shared" si="745"/>
        <v>3.5104826913700662E-2</v>
      </c>
      <c r="AY373" s="48">
        <v>46082</v>
      </c>
      <c r="AZ373" s="72">
        <v>4.3550000000000004</v>
      </c>
      <c r="BA373" s="95">
        <f t="shared" si="746"/>
        <v>2.5671219971738102E-2</v>
      </c>
      <c r="BB373" s="46">
        <v>46082</v>
      </c>
      <c r="BC373" s="71">
        <v>4.4649999999999999</v>
      </c>
      <c r="BD373" s="95">
        <f t="shared" si="762"/>
        <v>2.5258323765786319E-2</v>
      </c>
      <c r="BE373" s="54">
        <v>46082</v>
      </c>
      <c r="BF373" s="59">
        <v>4.7880000000000003</v>
      </c>
      <c r="BG373" s="95">
        <f t="shared" si="763"/>
        <v>7.2340425531914984E-2</v>
      </c>
      <c r="BH373" s="54">
        <v>46082</v>
      </c>
      <c r="BI373" s="59">
        <v>4.9710000000000001</v>
      </c>
      <c r="BJ373" s="95">
        <f t="shared" si="749"/>
        <v>3.8220551378446078E-2</v>
      </c>
      <c r="BK373" s="54">
        <v>46082</v>
      </c>
      <c r="BL373" s="59">
        <v>4.8150000000000004</v>
      </c>
      <c r="BM373" s="95">
        <f t="shared" si="750"/>
        <v>-3.1382015691007785E-2</v>
      </c>
      <c r="BN373" s="55">
        <v>46082</v>
      </c>
      <c r="BO373" s="58">
        <v>4.4530000000000003</v>
      </c>
      <c r="BP373" s="95">
        <f t="shared" si="751"/>
        <v>-7.5181723779854631E-2</v>
      </c>
      <c r="BQ373" s="48">
        <v>46082</v>
      </c>
      <c r="BR373" s="72">
        <v>4.5259999999999998</v>
      </c>
      <c r="BS373" s="95">
        <f t="shared" si="764"/>
        <v>1.639344262295071E-2</v>
      </c>
      <c r="BT373" s="55">
        <v>46082</v>
      </c>
      <c r="BU373" s="58">
        <v>4.5</v>
      </c>
      <c r="BV373" s="95">
        <f t="shared" si="753"/>
        <v>-5.399792315680124E-3</v>
      </c>
      <c r="BW373" s="199">
        <v>46082</v>
      </c>
      <c r="BX373" s="200">
        <v>4.585</v>
      </c>
      <c r="BY373" s="95">
        <f t="shared" si="765"/>
        <v>1.908825510891533E-2</v>
      </c>
      <c r="BZ373" s="199">
        <v>46082</v>
      </c>
      <c r="CA373" s="201">
        <v>4.5439999999999996</v>
      </c>
      <c r="CB373" s="95">
        <f t="shared" si="766"/>
        <v>-9.0587715422007012E-3</v>
      </c>
      <c r="CC373" s="199">
        <v>46082</v>
      </c>
      <c r="CD373" s="201">
        <v>4.72</v>
      </c>
      <c r="CE373" s="95">
        <f t="shared" si="756"/>
        <v>3.8732394366197222E-2</v>
      </c>
      <c r="CF373" s="202">
        <v>46082</v>
      </c>
      <c r="CG373" s="203">
        <v>4.9960000000000004</v>
      </c>
      <c r="CH373" s="95">
        <f t="shared" si="757"/>
        <v>5.8474576271186587E-2</v>
      </c>
      <c r="CI373" s="205">
        <v>46082</v>
      </c>
      <c r="CJ373" s="206">
        <v>5.0970000000000004</v>
      </c>
      <c r="CK373" s="95">
        <f t="shared" si="767"/>
        <v>2.0216172938350676E-2</v>
      </c>
      <c r="CL373" s="202">
        <v>46082</v>
      </c>
      <c r="CM373" s="203">
        <v>4.6289999999999996</v>
      </c>
      <c r="CN373" s="95">
        <f t="shared" si="759"/>
        <v>-9.1818716892289737E-2</v>
      </c>
      <c r="CO373" s="215">
        <v>46082</v>
      </c>
      <c r="CP373" s="216">
        <v>4.7300000000000004</v>
      </c>
      <c r="CQ373" s="95">
        <f t="shared" si="760"/>
        <v>2.1818967379563809E-2</v>
      </c>
      <c r="CR373" s="213">
        <v>46082</v>
      </c>
      <c r="CS373" s="217">
        <v>4.4119999999999999</v>
      </c>
      <c r="CT373" s="95">
        <f t="shared" si="771"/>
        <v>-6.7230443974630127E-2</v>
      </c>
      <c r="CU373" s="238">
        <v>46082</v>
      </c>
      <c r="CV373" s="239">
        <v>4.1360000000000001</v>
      </c>
      <c r="CW373" s="95">
        <f t="shared" si="768"/>
        <v>-1.2074378169524011E-3</v>
      </c>
      <c r="CX373" s="238">
        <v>46082</v>
      </c>
      <c r="CY373" s="239">
        <v>3.3879999999999999</v>
      </c>
      <c r="CZ373" s="95">
        <f t="shared" si="773"/>
        <v>-0.18085106382978727</v>
      </c>
      <c r="DB373" s="100"/>
      <c r="DC373" s="186"/>
      <c r="DD373" s="100"/>
      <c r="DG373" s="100"/>
      <c r="DH373" s="186"/>
      <c r="DI373" s="100"/>
    </row>
    <row r="374" spans="1:113" ht="17" thickBot="1">
      <c r="A374" s="55">
        <v>46113</v>
      </c>
      <c r="B374" s="69">
        <v>2.431</v>
      </c>
      <c r="C374" s="65"/>
      <c r="D374" s="48">
        <v>46113</v>
      </c>
      <c r="E374" s="49">
        <v>2.5819999999999999</v>
      </c>
      <c r="G374" s="54">
        <v>46113</v>
      </c>
      <c r="H374" s="59">
        <v>2.7850000000000001</v>
      </c>
      <c r="I374" s="72"/>
      <c r="K374" s="54">
        <v>46113</v>
      </c>
      <c r="L374" s="59">
        <v>2.8279999999999998</v>
      </c>
      <c r="N374" s="55">
        <v>46113</v>
      </c>
      <c r="O374" s="58">
        <v>2.77</v>
      </c>
      <c r="P374" s="95">
        <f t="shared" si="733"/>
        <v>-2.0509193776520451E-2</v>
      </c>
      <c r="Q374" s="46">
        <v>46113</v>
      </c>
      <c r="R374" s="71">
        <v>2.8069999999999999</v>
      </c>
      <c r="T374" s="54">
        <v>46113</v>
      </c>
      <c r="U374" s="59">
        <v>2.8170000000000002</v>
      </c>
      <c r="V374" s="95">
        <f t="shared" si="734"/>
        <v>3.5625222657642433E-3</v>
      </c>
      <c r="W374" s="46">
        <v>46113</v>
      </c>
      <c r="X374" s="71">
        <v>3.12</v>
      </c>
      <c r="Y374" s="95">
        <f t="shared" si="735"/>
        <v>0.10756123535676249</v>
      </c>
      <c r="Z374" s="54">
        <v>46113</v>
      </c>
      <c r="AA374" s="59">
        <v>3.2189999999999999</v>
      </c>
      <c r="AB374" s="95">
        <f t="shared" si="736"/>
        <v>3.1730769230769153E-2</v>
      </c>
      <c r="AC374" s="54">
        <v>46113</v>
      </c>
      <c r="AD374" s="59">
        <v>3.1589999999999998</v>
      </c>
      <c r="AE374" s="95">
        <f t="shared" si="737"/>
        <v>-1.8639328984156586E-2</v>
      </c>
      <c r="AF374" s="55">
        <v>46113</v>
      </c>
      <c r="AG374" s="58">
        <v>3.5910000000000002</v>
      </c>
      <c r="AH374" s="95">
        <f t="shared" si="738"/>
        <v>0.13675213675213688</v>
      </c>
      <c r="AI374" s="55">
        <v>46113</v>
      </c>
      <c r="AJ374" s="58">
        <v>3.7890000000000001</v>
      </c>
      <c r="AK374" s="95">
        <f t="shared" si="772"/>
        <v>5.5137844611528805E-2</v>
      </c>
      <c r="AL374" s="188">
        <v>46113</v>
      </c>
      <c r="AM374" s="58">
        <v>3.8109999999999999</v>
      </c>
      <c r="AN374" s="95">
        <f t="shared" si="740"/>
        <v>5.806281340723092E-3</v>
      </c>
      <c r="AO374" s="55">
        <v>46113</v>
      </c>
      <c r="AP374" s="191">
        <v>3.76</v>
      </c>
      <c r="AQ374" s="95">
        <f t="shared" si="741"/>
        <v>-1.3382314353188181E-2</v>
      </c>
      <c r="AR374" s="55">
        <v>46113</v>
      </c>
      <c r="AS374" s="58">
        <v>3.6419999999999999</v>
      </c>
      <c r="AT374" s="95">
        <f t="shared" si="761"/>
        <v>-0.13696682464454973</v>
      </c>
      <c r="AV374" s="54">
        <v>46113</v>
      </c>
      <c r="AW374" s="59">
        <v>3.7909999999999999</v>
      </c>
      <c r="AX374" s="95">
        <f t="shared" si="745"/>
        <v>4.091158704008787E-2</v>
      </c>
      <c r="AY374" s="46">
        <v>46113</v>
      </c>
      <c r="AZ374" s="71">
        <v>3.9</v>
      </c>
      <c r="BA374" s="95">
        <f t="shared" si="746"/>
        <v>2.8752308098127139E-2</v>
      </c>
      <c r="BB374" s="48">
        <v>46113</v>
      </c>
      <c r="BC374" s="72">
        <v>3.9950000000000001</v>
      </c>
      <c r="BD374" s="95">
        <f t="shared" si="762"/>
        <v>2.4358974358974411E-2</v>
      </c>
      <c r="BE374" s="55">
        <v>46113</v>
      </c>
      <c r="BF374" s="58">
        <v>4.298</v>
      </c>
      <c r="BG374" s="95">
        <f t="shared" si="763"/>
        <v>7.5844806007509369E-2</v>
      </c>
      <c r="BH374" s="55">
        <v>46113</v>
      </c>
      <c r="BI374" s="58">
        <v>4.4400000000000004</v>
      </c>
      <c r="BJ374" s="95">
        <f t="shared" si="749"/>
        <v>3.3038622615169926E-2</v>
      </c>
      <c r="BK374" s="55">
        <v>46113</v>
      </c>
      <c r="BL374" s="58">
        <v>4.3150000000000004</v>
      </c>
      <c r="BM374" s="95">
        <f t="shared" si="750"/>
        <v>-2.815315315315315E-2</v>
      </c>
      <c r="BN374" s="54">
        <v>46113</v>
      </c>
      <c r="BO374" s="59">
        <v>3.9430000000000001</v>
      </c>
      <c r="BP374" s="95">
        <f t="shared" si="751"/>
        <v>-8.621089223638477E-2</v>
      </c>
      <c r="BQ374" s="46">
        <v>46113</v>
      </c>
      <c r="BR374" s="71">
        <v>4.016</v>
      </c>
      <c r="BS374" s="95">
        <f t="shared" si="764"/>
        <v>1.8513821962972344E-2</v>
      </c>
      <c r="BT374" s="54">
        <v>46113</v>
      </c>
      <c r="BU374" s="59">
        <v>3.97</v>
      </c>
      <c r="BV374" s="95">
        <f t="shared" si="753"/>
        <v>-1.0660486674391614E-2</v>
      </c>
      <c r="BW374" s="202">
        <v>46113</v>
      </c>
      <c r="BX374" s="203">
        <v>4.08</v>
      </c>
      <c r="BY374" s="95">
        <f t="shared" si="765"/>
        <v>2.7897539944204887E-2</v>
      </c>
      <c r="BZ374" s="202">
        <v>46113</v>
      </c>
      <c r="CA374" s="204">
        <v>4.0380000000000003</v>
      </c>
      <c r="CB374" s="95">
        <f t="shared" si="766"/>
        <v>-1.0458167330677245E-2</v>
      </c>
      <c r="CC374" s="202">
        <v>46113</v>
      </c>
      <c r="CD374" s="204">
        <v>4.2050000000000001</v>
      </c>
      <c r="CE374" s="95">
        <f t="shared" si="756"/>
        <v>4.1357107478949925E-2</v>
      </c>
      <c r="CF374" s="199">
        <v>46113</v>
      </c>
      <c r="CG374" s="200">
        <v>4.4960000000000004</v>
      </c>
      <c r="CH374" s="95">
        <f t="shared" si="757"/>
        <v>6.920332936979795E-2</v>
      </c>
      <c r="CI374" s="207">
        <v>46113</v>
      </c>
      <c r="CJ374" s="208">
        <v>4.5599999999999996</v>
      </c>
      <c r="CK374" s="95">
        <f t="shared" si="767"/>
        <v>1.4234875444839671E-2</v>
      </c>
      <c r="CL374" s="199">
        <v>46113</v>
      </c>
      <c r="CM374" s="200">
        <v>4.0970000000000004</v>
      </c>
      <c r="CN374" s="95">
        <f t="shared" si="759"/>
        <v>-0.10153508771929808</v>
      </c>
      <c r="CO374" s="213">
        <v>46113</v>
      </c>
      <c r="CP374" s="217">
        <v>4.1550000000000002</v>
      </c>
      <c r="CQ374" s="95">
        <f t="shared" si="760"/>
        <v>1.415670002440806E-2</v>
      </c>
      <c r="CR374" s="220">
        <v>46113</v>
      </c>
      <c r="CS374" s="221">
        <v>3.8290000000000002</v>
      </c>
      <c r="CT374" s="95">
        <f t="shared" si="771"/>
        <v>-7.8459687123947061E-2</v>
      </c>
      <c r="CU374" s="236">
        <v>46113</v>
      </c>
      <c r="CV374" s="240">
        <v>3.53</v>
      </c>
      <c r="CW374" s="95">
        <f t="shared" si="768"/>
        <v>-5.8164354322305337E-2</v>
      </c>
      <c r="CX374" s="236">
        <v>46113</v>
      </c>
      <c r="CY374" s="240">
        <v>3.0920000000000001</v>
      </c>
      <c r="CZ374" s="95">
        <f t="shared" si="773"/>
        <v>-0.12407932011331438</v>
      </c>
      <c r="DB374" s="100"/>
      <c r="DC374" s="186"/>
      <c r="DD374" s="100"/>
      <c r="DG374" s="100"/>
      <c r="DH374" s="186"/>
      <c r="DI374" s="100"/>
    </row>
    <row r="375" spans="1:113" ht="17" thickBot="1">
      <c r="A375" s="54">
        <v>46143</v>
      </c>
      <c r="B375" s="68">
        <v>2.411</v>
      </c>
      <c r="C375" s="65"/>
      <c r="D375" s="46">
        <v>46143</v>
      </c>
      <c r="E375" s="47">
        <v>2.5619999999999998</v>
      </c>
      <c r="G375" s="55">
        <v>46143</v>
      </c>
      <c r="H375" s="58">
        <v>2.7650000000000001</v>
      </c>
      <c r="I375" s="71"/>
      <c r="K375" s="55">
        <v>46143</v>
      </c>
      <c r="L375" s="58">
        <v>2.8079999999999998</v>
      </c>
      <c r="N375" s="54">
        <v>46143</v>
      </c>
      <c r="O375" s="59">
        <v>2.7480000000000002</v>
      </c>
      <c r="P375" s="95">
        <f t="shared" si="733"/>
        <v>-2.1367521367521229E-2</v>
      </c>
      <c r="Q375" s="48">
        <v>46143</v>
      </c>
      <c r="R375" s="72">
        <v>2.7719999999999998</v>
      </c>
      <c r="T375" s="55">
        <v>46143</v>
      </c>
      <c r="U375" s="58">
        <v>2.782</v>
      </c>
      <c r="V375" s="95">
        <f t="shared" si="734"/>
        <v>3.6075036075036912E-3</v>
      </c>
      <c r="W375" s="48">
        <v>46143</v>
      </c>
      <c r="X375" s="72">
        <v>3.105</v>
      </c>
      <c r="Y375" s="95">
        <f t="shared" si="735"/>
        <v>0.1161035226455787</v>
      </c>
      <c r="Z375" s="55">
        <v>46143</v>
      </c>
      <c r="AA375" s="58">
        <v>3.2050000000000001</v>
      </c>
      <c r="AB375" s="95">
        <f t="shared" si="736"/>
        <v>3.2206119162640934E-2</v>
      </c>
      <c r="AC375" s="55">
        <v>46143</v>
      </c>
      <c r="AD375" s="58">
        <v>3.145</v>
      </c>
      <c r="AE375" s="95">
        <f t="shared" si="737"/>
        <v>-1.8720748829953213E-2</v>
      </c>
      <c r="AF375" s="54">
        <v>46143</v>
      </c>
      <c r="AG375" s="59">
        <v>3.5910000000000002</v>
      </c>
      <c r="AH375" s="95">
        <f t="shared" si="738"/>
        <v>0.14181240063593009</v>
      </c>
      <c r="AI375" s="54">
        <v>46143</v>
      </c>
      <c r="AJ375" s="59">
        <v>3.7890000000000001</v>
      </c>
      <c r="AK375" s="95">
        <f t="shared" si="772"/>
        <v>5.5137844611528805E-2</v>
      </c>
      <c r="AL375" s="94">
        <v>46143</v>
      </c>
      <c r="AM375" s="59">
        <v>3.8109999999999999</v>
      </c>
      <c r="AN375" s="95">
        <f t="shared" si="740"/>
        <v>5.806281340723092E-3</v>
      </c>
      <c r="AO375" s="54">
        <v>46143</v>
      </c>
      <c r="AP375" s="190">
        <v>3.76</v>
      </c>
      <c r="AQ375" s="95">
        <f t="shared" si="741"/>
        <v>-1.3382314353188181E-2</v>
      </c>
      <c r="AR375" s="54">
        <v>46143</v>
      </c>
      <c r="AS375" s="59">
        <v>3.6419999999999999</v>
      </c>
      <c r="AT375" s="95">
        <f t="shared" si="761"/>
        <v>-3.1382978723404224E-2</v>
      </c>
      <c r="AV375" s="55">
        <v>46143</v>
      </c>
      <c r="AW375" s="58">
        <v>3.7730000000000001</v>
      </c>
      <c r="AX375" s="95">
        <f t="shared" si="745"/>
        <v>3.5969247666117581E-2</v>
      </c>
      <c r="AY375" s="48">
        <v>46143</v>
      </c>
      <c r="AZ375" s="72">
        <v>3.8820000000000001</v>
      </c>
      <c r="BA375" s="95">
        <f t="shared" si="746"/>
        <v>2.8889477869069702E-2</v>
      </c>
      <c r="BB375" s="46">
        <v>46143</v>
      </c>
      <c r="BC375" s="71">
        <v>3.9809999999999999</v>
      </c>
      <c r="BD375" s="95">
        <f t="shared" si="762"/>
        <v>2.5502318392581078E-2</v>
      </c>
      <c r="BE375" s="54">
        <v>46143</v>
      </c>
      <c r="BF375" s="59">
        <v>4.2679999999999998</v>
      </c>
      <c r="BG375" s="95">
        <f t="shared" si="763"/>
        <v>7.2092439085656851E-2</v>
      </c>
      <c r="BH375" s="54">
        <v>46143</v>
      </c>
      <c r="BI375" s="59">
        <v>4.4089999999999998</v>
      </c>
      <c r="BJ375" s="95">
        <f t="shared" si="749"/>
        <v>3.3036551077788197E-2</v>
      </c>
      <c r="BK375" s="54">
        <v>46143</v>
      </c>
      <c r="BL375" s="59">
        <v>4.2839999999999998</v>
      </c>
      <c r="BM375" s="95">
        <f t="shared" si="750"/>
        <v>-2.8351100022680882E-2</v>
      </c>
      <c r="BN375" s="55">
        <v>46143</v>
      </c>
      <c r="BO375" s="58">
        <v>3.9119999999999999</v>
      </c>
      <c r="BP375" s="95">
        <f t="shared" si="751"/>
        <v>-8.6834733893557406E-2</v>
      </c>
      <c r="BQ375" s="48">
        <v>46143</v>
      </c>
      <c r="BR375" s="72">
        <v>3.984</v>
      </c>
      <c r="BS375" s="95">
        <f t="shared" si="764"/>
        <v>1.8404907975460138E-2</v>
      </c>
      <c r="BT375" s="55">
        <v>46143</v>
      </c>
      <c r="BU375" s="58">
        <v>3.9380000000000002</v>
      </c>
      <c r="BV375" s="95">
        <f t="shared" si="753"/>
        <v>-1.0737628384687167E-2</v>
      </c>
      <c r="BW375" s="199">
        <v>46143</v>
      </c>
      <c r="BX375" s="200">
        <v>4.048</v>
      </c>
      <c r="BY375" s="95">
        <f t="shared" si="765"/>
        <v>2.8118609406952932E-2</v>
      </c>
      <c r="BZ375" s="199">
        <v>46143</v>
      </c>
      <c r="CA375" s="201">
        <v>4</v>
      </c>
      <c r="CB375" s="95">
        <f t="shared" si="766"/>
        <v>-1.2048192771084348E-2</v>
      </c>
      <c r="CC375" s="199">
        <v>46143</v>
      </c>
      <c r="CD375" s="201">
        <v>4.1660000000000004</v>
      </c>
      <c r="CE375" s="95">
        <f t="shared" si="756"/>
        <v>4.1500000000000092E-2</v>
      </c>
      <c r="CF375" s="202">
        <v>46143</v>
      </c>
      <c r="CG375" s="203">
        <v>4.4610000000000003</v>
      </c>
      <c r="CH375" s="95">
        <f t="shared" si="757"/>
        <v>7.0811329812770024E-2</v>
      </c>
      <c r="CI375" s="205">
        <v>46143</v>
      </c>
      <c r="CJ375" s="206">
        <v>4.532</v>
      </c>
      <c r="CK375" s="95">
        <f t="shared" si="767"/>
        <v>1.5915713965478532E-2</v>
      </c>
      <c r="CL375" s="202">
        <v>46143</v>
      </c>
      <c r="CM375" s="203">
        <v>4.077</v>
      </c>
      <c r="CN375" s="95">
        <f t="shared" si="759"/>
        <v>-0.1003971756398941</v>
      </c>
      <c r="CO375" s="215">
        <v>46143</v>
      </c>
      <c r="CP375" s="216">
        <v>4.1210000000000004</v>
      </c>
      <c r="CQ375" s="95">
        <f t="shared" si="760"/>
        <v>1.0792249202845348E-2</v>
      </c>
      <c r="CR375" s="213">
        <v>46143</v>
      </c>
      <c r="CS375" s="217">
        <v>3.8079999999999998</v>
      </c>
      <c r="CT375" s="95">
        <f t="shared" si="771"/>
        <v>-7.5952438728464106E-2</v>
      </c>
      <c r="CU375" s="238">
        <v>46143</v>
      </c>
      <c r="CV375" s="239">
        <v>3.4990000000000001</v>
      </c>
      <c r="CW375" s="95">
        <f t="shared" si="768"/>
        <v>-6.1175207942044479E-2</v>
      </c>
      <c r="CX375" s="238">
        <v>46143</v>
      </c>
      <c r="CY375" s="239">
        <v>3.1219999999999999</v>
      </c>
      <c r="CZ375" s="95">
        <f t="shared" si="773"/>
        <v>-0.10774507002000577</v>
      </c>
      <c r="DB375" s="100"/>
      <c r="DC375" s="186"/>
      <c r="DD375" s="100"/>
      <c r="DG375" s="100"/>
      <c r="DH375" s="186"/>
      <c r="DI375" s="100"/>
    </row>
    <row r="376" spans="1:113" ht="20.5" customHeight="1" thickBot="1">
      <c r="A376" s="55">
        <v>46174</v>
      </c>
      <c r="B376" s="69">
        <v>2.4489999999999998</v>
      </c>
      <c r="C376" s="65"/>
      <c r="D376" s="48">
        <v>46174</v>
      </c>
      <c r="E376" s="49">
        <v>2.6</v>
      </c>
      <c r="G376" s="54">
        <v>46174</v>
      </c>
      <c r="H376" s="59">
        <v>2.8079999999999998</v>
      </c>
      <c r="I376" s="72"/>
      <c r="K376" s="54">
        <v>46174</v>
      </c>
      <c r="L376" s="59">
        <v>2.8559999999999999</v>
      </c>
      <c r="N376" s="55">
        <v>46174</v>
      </c>
      <c r="O376" s="58">
        <v>2.794</v>
      </c>
      <c r="P376" s="95">
        <f t="shared" si="733"/>
        <v>-2.1708683473389299E-2</v>
      </c>
      <c r="Q376" s="46">
        <v>46174</v>
      </c>
      <c r="R376" s="71">
        <v>2.8180000000000001</v>
      </c>
      <c r="T376" s="54">
        <v>46174</v>
      </c>
      <c r="U376" s="59">
        <v>2.8279999999999998</v>
      </c>
      <c r="V376" s="95">
        <f t="shared" si="734"/>
        <v>3.548616039744424E-3</v>
      </c>
      <c r="W376" s="46">
        <v>46174</v>
      </c>
      <c r="X376" s="71">
        <v>3.16</v>
      </c>
      <c r="Y376" s="95">
        <f t="shared" si="735"/>
        <v>0.11739745403111751</v>
      </c>
      <c r="Z376" s="54">
        <v>46174</v>
      </c>
      <c r="AA376" s="59">
        <v>3.2610000000000001</v>
      </c>
      <c r="AB376" s="95">
        <f t="shared" si="736"/>
        <v>3.1962025316455686E-2</v>
      </c>
      <c r="AC376" s="54">
        <v>46174</v>
      </c>
      <c r="AD376" s="59">
        <v>3.2010000000000001</v>
      </c>
      <c r="AE376" s="95">
        <f t="shared" si="737"/>
        <v>-1.8399264029438839E-2</v>
      </c>
      <c r="AF376" s="55">
        <v>46174</v>
      </c>
      <c r="AG376" s="58">
        <v>3.657</v>
      </c>
      <c r="AH376" s="95">
        <f t="shared" si="738"/>
        <v>0.14245548266166821</v>
      </c>
      <c r="AI376" s="55">
        <v>46174</v>
      </c>
      <c r="AJ376" s="58">
        <v>3.855</v>
      </c>
      <c r="AK376" s="95">
        <f t="shared" si="772"/>
        <v>5.4142739950779312E-2</v>
      </c>
      <c r="AL376" s="188">
        <v>46174</v>
      </c>
      <c r="AM376" s="58">
        <v>3.8769999999999998</v>
      </c>
      <c r="AN376" s="95">
        <f t="shared" si="740"/>
        <v>5.7068741893644094E-3</v>
      </c>
      <c r="AO376" s="55">
        <v>46174</v>
      </c>
      <c r="AP376" s="191">
        <v>3.8260000000000001</v>
      </c>
      <c r="AQ376" s="95">
        <f t="shared" si="741"/>
        <v>-1.3154500902759792E-2</v>
      </c>
      <c r="AR376" s="55">
        <v>46174</v>
      </c>
      <c r="AS376" s="58">
        <v>3.7080000000000002</v>
      </c>
      <c r="AT376" s="95">
        <f t="shared" si="761"/>
        <v>-1.3829787234042448E-2</v>
      </c>
      <c r="AV376" s="54">
        <v>46174</v>
      </c>
      <c r="AW376" s="59">
        <v>3.8380000000000001</v>
      </c>
      <c r="AX376" s="95">
        <f t="shared" si="745"/>
        <v>3.5059331175835998E-2</v>
      </c>
      <c r="AY376" s="46">
        <v>46174</v>
      </c>
      <c r="AZ376" s="71">
        <v>3.9470000000000001</v>
      </c>
      <c r="BA376" s="95">
        <f t="shared" si="746"/>
        <v>2.8400208441896817E-2</v>
      </c>
      <c r="BB376" s="48">
        <v>46174</v>
      </c>
      <c r="BC376" s="72">
        <v>4.0510000000000002</v>
      </c>
      <c r="BD376" s="95">
        <f t="shared" si="762"/>
        <v>2.6349125918419074E-2</v>
      </c>
      <c r="BE376" s="55">
        <v>46174</v>
      </c>
      <c r="BF376" s="58">
        <v>4.3380000000000001</v>
      </c>
      <c r="BG376" s="95">
        <f t="shared" si="763"/>
        <v>7.0846704517403089E-2</v>
      </c>
      <c r="BH376" s="55">
        <v>46174</v>
      </c>
      <c r="BI376" s="58">
        <v>4.4790000000000001</v>
      </c>
      <c r="BJ376" s="95">
        <f t="shared" si="749"/>
        <v>3.2503457814661137E-2</v>
      </c>
      <c r="BK376" s="55">
        <v>46174</v>
      </c>
      <c r="BL376" s="58">
        <v>4.3540000000000001</v>
      </c>
      <c r="BM376" s="95">
        <f t="shared" si="750"/>
        <v>-2.7908015181960257E-2</v>
      </c>
      <c r="BN376" s="54">
        <v>46174</v>
      </c>
      <c r="BO376" s="59">
        <v>3.9820000000000002</v>
      </c>
      <c r="BP376" s="95">
        <f t="shared" si="751"/>
        <v>-8.5438677078548436E-2</v>
      </c>
      <c r="BQ376" s="46">
        <v>46174</v>
      </c>
      <c r="BR376" s="71">
        <v>4.0540000000000003</v>
      </c>
      <c r="BS376" s="95">
        <f t="shared" si="764"/>
        <v>1.8081366147664504E-2</v>
      </c>
      <c r="BT376" s="54">
        <v>46174</v>
      </c>
      <c r="BU376" s="59">
        <v>4.0069999999999997</v>
      </c>
      <c r="BV376" s="95">
        <f t="shared" si="753"/>
        <v>-1.0794671566375882E-2</v>
      </c>
      <c r="BW376" s="202">
        <v>46174</v>
      </c>
      <c r="BX376" s="203">
        <v>4.117</v>
      </c>
      <c r="BY376" s="95">
        <f t="shared" si="765"/>
        <v>2.7624309392265272E-2</v>
      </c>
      <c r="BZ376" s="202">
        <v>46174</v>
      </c>
      <c r="CA376" s="204">
        <v>4.0679999999999996</v>
      </c>
      <c r="CB376" s="95">
        <f t="shared" si="766"/>
        <v>-1.2086827824371083E-2</v>
      </c>
      <c r="CC376" s="202">
        <v>46174</v>
      </c>
      <c r="CD376" s="204">
        <v>4.234</v>
      </c>
      <c r="CE376" s="95">
        <f t="shared" si="756"/>
        <v>4.0806293018682493E-2</v>
      </c>
      <c r="CF376" s="199">
        <v>46174</v>
      </c>
      <c r="CG376" s="200">
        <v>4.5289999999999999</v>
      </c>
      <c r="CH376" s="95">
        <f t="shared" si="757"/>
        <v>6.9674067076051005E-2</v>
      </c>
      <c r="CI376" s="207">
        <v>46174</v>
      </c>
      <c r="CJ376" s="208">
        <v>4.6040000000000001</v>
      </c>
      <c r="CK376" s="95">
        <f t="shared" si="767"/>
        <v>1.6559947008169613E-2</v>
      </c>
      <c r="CL376" s="199">
        <v>46174</v>
      </c>
      <c r="CM376" s="200">
        <v>4.1520000000000001</v>
      </c>
      <c r="CN376" s="95">
        <f t="shared" si="759"/>
        <v>-9.8175499565595126E-2</v>
      </c>
      <c r="CO376" s="213">
        <v>46174</v>
      </c>
      <c r="CP376" s="217">
        <v>4.1909999999999998</v>
      </c>
      <c r="CQ376" s="95">
        <f t="shared" si="760"/>
        <v>9.3930635838149566E-3</v>
      </c>
      <c r="CR376" s="220">
        <v>46174</v>
      </c>
      <c r="CS376" s="221">
        <v>3.8980000000000001</v>
      </c>
      <c r="CT376" s="95">
        <f t="shared" si="771"/>
        <v>-6.9911715581006853E-2</v>
      </c>
      <c r="CU376" s="236">
        <v>46174</v>
      </c>
      <c r="CV376" s="240">
        <v>3.5920000000000001</v>
      </c>
      <c r="CW376" s="95">
        <f t="shared" si="768"/>
        <v>-7.2792978833247299E-2</v>
      </c>
      <c r="CX376" s="236">
        <v>46174</v>
      </c>
      <c r="CY376" s="240">
        <v>3.258</v>
      </c>
      <c r="CZ376" s="95">
        <f t="shared" si="773"/>
        <v>-9.2984409799554579E-2</v>
      </c>
      <c r="DB376" s="100"/>
      <c r="DC376" s="186"/>
      <c r="DD376" s="100"/>
      <c r="DG376" s="100"/>
      <c r="DH376" s="186"/>
      <c r="DI376" s="100"/>
    </row>
    <row r="377" spans="1:113" ht="17" thickBot="1">
      <c r="A377" s="54">
        <v>46204</v>
      </c>
      <c r="B377" s="68">
        <v>2.4889999999999999</v>
      </c>
      <c r="C377" s="65"/>
      <c r="D377" s="46">
        <v>46204</v>
      </c>
      <c r="E377" s="47">
        <v>2.64</v>
      </c>
      <c r="G377" s="55">
        <v>46204</v>
      </c>
      <c r="H377" s="58">
        <v>2.8519999999999999</v>
      </c>
      <c r="I377" s="71"/>
      <c r="K377" s="55">
        <v>46204</v>
      </c>
      <c r="L377" s="58">
        <v>2.9049999999999998</v>
      </c>
      <c r="N377" s="54">
        <v>46204</v>
      </c>
      <c r="O377" s="59">
        <v>2.8420000000000001</v>
      </c>
      <c r="P377" s="95">
        <f t="shared" si="733"/>
        <v>-2.1686746987951713E-2</v>
      </c>
      <c r="Q377" s="48">
        <v>46204</v>
      </c>
      <c r="R377" s="72">
        <v>2.8650000000000002</v>
      </c>
      <c r="T377" s="55">
        <v>46204</v>
      </c>
      <c r="U377" s="58">
        <v>2.875</v>
      </c>
      <c r="V377" s="95">
        <f t="shared" si="734"/>
        <v>3.4904013961604839E-3</v>
      </c>
      <c r="W377" s="48">
        <v>46204</v>
      </c>
      <c r="X377" s="72">
        <v>3.2149999999999999</v>
      </c>
      <c r="Y377" s="95">
        <f t="shared" si="735"/>
        <v>0.11826086956521734</v>
      </c>
      <c r="Z377" s="55">
        <v>46204</v>
      </c>
      <c r="AA377" s="58">
        <v>3.3210000000000002</v>
      </c>
      <c r="AB377" s="95">
        <f t="shared" si="736"/>
        <v>3.2970451010886567E-2</v>
      </c>
      <c r="AC377" s="55">
        <v>46204</v>
      </c>
      <c r="AD377" s="58">
        <v>3.2610000000000001</v>
      </c>
      <c r="AE377" s="95">
        <f t="shared" si="737"/>
        <v>-1.8066847335140034E-2</v>
      </c>
      <c r="AF377" s="54">
        <v>46204</v>
      </c>
      <c r="AG377" s="59">
        <v>3.7189999999999999</v>
      </c>
      <c r="AH377" s="95">
        <f t="shared" si="738"/>
        <v>0.14044771542471626</v>
      </c>
      <c r="AI377" s="54">
        <v>46204</v>
      </c>
      <c r="AJ377" s="59">
        <v>3.9169999999999998</v>
      </c>
      <c r="AK377" s="95">
        <f t="shared" si="772"/>
        <v>5.3240118311374013E-2</v>
      </c>
      <c r="AL377" s="94">
        <v>46204</v>
      </c>
      <c r="AM377" s="59">
        <v>3.9390000000000001</v>
      </c>
      <c r="AN377" s="95">
        <f t="shared" si="740"/>
        <v>5.6165432729130054E-3</v>
      </c>
      <c r="AO377" s="54">
        <v>46204</v>
      </c>
      <c r="AP377" s="190">
        <v>3.8879999999999999</v>
      </c>
      <c r="AQ377" s="95">
        <f t="shared" si="741"/>
        <v>-1.2947448591012987E-2</v>
      </c>
      <c r="AR377" s="54">
        <v>46204</v>
      </c>
      <c r="AS377" s="59">
        <v>3.77</v>
      </c>
      <c r="AT377" s="95">
        <f t="shared" si="761"/>
        <v>-1.4636696288552025E-2</v>
      </c>
      <c r="AV377" s="55">
        <v>46204</v>
      </c>
      <c r="AW377" s="58">
        <v>3.899</v>
      </c>
      <c r="AX377" s="95">
        <f t="shared" si="745"/>
        <v>3.4217506631299736E-2</v>
      </c>
      <c r="AY377" s="48">
        <v>46204</v>
      </c>
      <c r="AZ377" s="72">
        <v>4.008</v>
      </c>
      <c r="BA377" s="95">
        <f t="shared" si="746"/>
        <v>2.795588612464734E-2</v>
      </c>
      <c r="BB377" s="46">
        <v>46204</v>
      </c>
      <c r="BC377" s="71">
        <v>4.1159999999999997</v>
      </c>
      <c r="BD377" s="95">
        <f t="shared" si="762"/>
        <v>2.6946107784431052E-2</v>
      </c>
      <c r="BE377" s="54">
        <v>46204</v>
      </c>
      <c r="BF377" s="59">
        <v>4.4029999999999996</v>
      </c>
      <c r="BG377" s="95">
        <f t="shared" si="763"/>
        <v>6.9727891156462565E-2</v>
      </c>
      <c r="BH377" s="54">
        <v>46204</v>
      </c>
      <c r="BI377" s="59">
        <v>4.5430000000000001</v>
      </c>
      <c r="BJ377" s="95">
        <f t="shared" si="749"/>
        <v>3.1796502384737808E-2</v>
      </c>
      <c r="BK377" s="54">
        <v>46204</v>
      </c>
      <c r="BL377" s="59">
        <v>4.4180000000000001</v>
      </c>
      <c r="BM377" s="95">
        <f t="shared" si="750"/>
        <v>-2.7514858023332599E-2</v>
      </c>
      <c r="BN377" s="55">
        <v>46204</v>
      </c>
      <c r="BO377" s="58">
        <v>4.0460000000000003</v>
      </c>
      <c r="BP377" s="95">
        <f t="shared" si="751"/>
        <v>-8.4200995925758235E-2</v>
      </c>
      <c r="BQ377" s="48">
        <v>46204</v>
      </c>
      <c r="BR377" s="72">
        <v>4.117</v>
      </c>
      <c r="BS377" s="95">
        <f t="shared" si="764"/>
        <v>1.7548195748887722E-2</v>
      </c>
      <c r="BT377" s="55">
        <v>46204</v>
      </c>
      <c r="BU377" s="58">
        <v>4.069</v>
      </c>
      <c r="BV377" s="95">
        <f t="shared" si="753"/>
        <v>-1.0864644635581721E-2</v>
      </c>
      <c r="BW377" s="199">
        <v>46204</v>
      </c>
      <c r="BX377" s="200">
        <v>4.1790000000000003</v>
      </c>
      <c r="BY377" s="95">
        <f t="shared" si="765"/>
        <v>2.7187345526445951E-2</v>
      </c>
      <c r="BZ377" s="199">
        <v>46204</v>
      </c>
      <c r="CA377" s="201">
        <v>4.13</v>
      </c>
      <c r="CB377" s="95">
        <f t="shared" si="766"/>
        <v>-1.1901870293903419E-2</v>
      </c>
      <c r="CC377" s="199">
        <v>46204</v>
      </c>
      <c r="CD377" s="201">
        <v>4.2960000000000003</v>
      </c>
      <c r="CE377" s="95">
        <f t="shared" si="756"/>
        <v>4.0193704600484353E-2</v>
      </c>
      <c r="CF377" s="202">
        <v>46204</v>
      </c>
      <c r="CG377" s="203">
        <v>4.5910000000000002</v>
      </c>
      <c r="CH377" s="95">
        <f t="shared" si="757"/>
        <v>6.8668528864059566E-2</v>
      </c>
      <c r="CI377" s="205">
        <v>46204</v>
      </c>
      <c r="CJ377" s="206">
        <v>4.673</v>
      </c>
      <c r="CK377" s="95">
        <f t="shared" si="767"/>
        <v>1.7861032454802844E-2</v>
      </c>
      <c r="CL377" s="202">
        <v>46204</v>
      </c>
      <c r="CM377" s="203">
        <v>4.2210000000000001</v>
      </c>
      <c r="CN377" s="95">
        <f t="shared" si="759"/>
        <v>-9.6725872030815313E-2</v>
      </c>
      <c r="CO377" s="215">
        <v>46204</v>
      </c>
      <c r="CP377" s="216">
        <v>4.2709999999999999</v>
      </c>
      <c r="CQ377" s="95">
        <f t="shared" si="760"/>
        <v>1.1845534233593892E-2</v>
      </c>
      <c r="CR377" s="213">
        <v>46204</v>
      </c>
      <c r="CS377" s="217">
        <v>3.9969999999999999</v>
      </c>
      <c r="CT377" s="95">
        <f t="shared" si="771"/>
        <v>-6.4153594006087569E-2</v>
      </c>
      <c r="CU377" s="238">
        <v>46204</v>
      </c>
      <c r="CV377" s="239">
        <v>3.7010000000000001</v>
      </c>
      <c r="CW377" s="95">
        <f t="shared" si="768"/>
        <v>-7.9124160238865399E-2</v>
      </c>
      <c r="CX377" s="238">
        <v>46204</v>
      </c>
      <c r="CY377" s="239">
        <v>3.407</v>
      </c>
      <c r="CZ377" s="95">
        <f t="shared" si="773"/>
        <v>-7.9437989732504738E-2</v>
      </c>
      <c r="DB377" s="100"/>
      <c r="DC377" s="186"/>
      <c r="DD377" s="100"/>
      <c r="DG377" s="100"/>
      <c r="DH377" s="186"/>
      <c r="DI377" s="100"/>
    </row>
    <row r="378" spans="1:113" ht="20.5" customHeight="1" thickBot="1">
      <c r="A378" s="55">
        <v>46235</v>
      </c>
      <c r="B378" s="69">
        <v>2.5</v>
      </c>
      <c r="C378" s="65"/>
      <c r="D378" s="48">
        <v>46235</v>
      </c>
      <c r="E378" s="49">
        <v>2.6509999999999998</v>
      </c>
      <c r="G378" s="54">
        <v>46235</v>
      </c>
      <c r="H378" s="59">
        <v>2.863</v>
      </c>
      <c r="I378" s="72"/>
      <c r="K378" s="54">
        <v>46235</v>
      </c>
      <c r="L378" s="59">
        <v>2.9209999999999998</v>
      </c>
      <c r="N378" s="55">
        <v>46235</v>
      </c>
      <c r="O378" s="58">
        <v>2.8570000000000002</v>
      </c>
      <c r="P378" s="95">
        <f t="shared" si="733"/>
        <v>-2.1910304690174468E-2</v>
      </c>
      <c r="Q378" s="46">
        <v>46235</v>
      </c>
      <c r="R378" s="71">
        <v>2.8820000000000001</v>
      </c>
      <c r="T378" s="54">
        <v>46235</v>
      </c>
      <c r="U378" s="59">
        <v>2.8919999999999999</v>
      </c>
      <c r="V378" s="95">
        <f t="shared" si="734"/>
        <v>3.4698126301178993E-3</v>
      </c>
      <c r="W378" s="46">
        <v>46235</v>
      </c>
      <c r="X378" s="71">
        <v>3.2320000000000002</v>
      </c>
      <c r="Y378" s="95">
        <f t="shared" si="735"/>
        <v>0.11756569847856166</v>
      </c>
      <c r="Z378" s="54">
        <v>46235</v>
      </c>
      <c r="AA378" s="59">
        <v>3.339</v>
      </c>
      <c r="AB378" s="95">
        <f t="shared" si="736"/>
        <v>3.3106435643564282E-2</v>
      </c>
      <c r="AC378" s="54">
        <v>46235</v>
      </c>
      <c r="AD378" s="59">
        <v>3.2789999999999999</v>
      </c>
      <c r="AE378" s="95">
        <f t="shared" si="737"/>
        <v>-1.7969451931716098E-2</v>
      </c>
      <c r="AF378" s="55">
        <v>46235</v>
      </c>
      <c r="AG378" s="58">
        <v>3.7370000000000001</v>
      </c>
      <c r="AH378" s="95">
        <f t="shared" si="738"/>
        <v>0.13967673071058256</v>
      </c>
      <c r="AI378" s="55">
        <v>46235</v>
      </c>
      <c r="AJ378" s="58">
        <v>3.9350000000000001</v>
      </c>
      <c r="AK378" s="95">
        <f t="shared" si="772"/>
        <v>5.298367674605297E-2</v>
      </c>
      <c r="AL378" s="188">
        <v>46235</v>
      </c>
      <c r="AM378" s="58">
        <v>3.9569999999999999</v>
      </c>
      <c r="AN378" s="95">
        <f t="shared" si="740"/>
        <v>5.5908513341803804E-3</v>
      </c>
      <c r="AO378" s="55">
        <v>46235</v>
      </c>
      <c r="AP378" s="191">
        <v>3.9060000000000001</v>
      </c>
      <c r="AQ378" s="95">
        <f t="shared" si="741"/>
        <v>-1.2888551933282718E-2</v>
      </c>
      <c r="AR378" s="55">
        <v>46235</v>
      </c>
      <c r="AS378" s="58">
        <v>3.7879999999999998</v>
      </c>
      <c r="AT378" s="95">
        <f t="shared" si="761"/>
        <v>-2.5720164609053523E-2</v>
      </c>
      <c r="AV378" s="54">
        <v>46235</v>
      </c>
      <c r="AW378" s="59">
        <v>3.9140000000000001</v>
      </c>
      <c r="AX378" s="95">
        <f t="shared" si="745"/>
        <v>3.3262935586061339E-2</v>
      </c>
      <c r="AY378" s="46">
        <v>46235</v>
      </c>
      <c r="AZ378" s="71">
        <v>4.0229999999999997</v>
      </c>
      <c r="BA378" s="95">
        <f t="shared" si="746"/>
        <v>2.7848748083801618E-2</v>
      </c>
      <c r="BB378" s="48">
        <v>46235</v>
      </c>
      <c r="BC378" s="72">
        <v>4.1360000000000001</v>
      </c>
      <c r="BD378" s="95">
        <f t="shared" si="762"/>
        <v>2.8088491175739607E-2</v>
      </c>
      <c r="BE378" s="55">
        <v>46235</v>
      </c>
      <c r="BF378" s="58">
        <v>4.423</v>
      </c>
      <c r="BG378" s="95">
        <f t="shared" si="763"/>
        <v>6.9390715667311392E-2</v>
      </c>
      <c r="BH378" s="55">
        <v>46235</v>
      </c>
      <c r="BI378" s="58">
        <v>4.5620000000000003</v>
      </c>
      <c r="BJ378" s="95">
        <f t="shared" si="749"/>
        <v>3.1426633506669736E-2</v>
      </c>
      <c r="BK378" s="55">
        <v>46235</v>
      </c>
      <c r="BL378" s="58">
        <v>4.4370000000000003</v>
      </c>
      <c r="BM378" s="95">
        <f t="shared" si="750"/>
        <v>-2.7400263042525207E-2</v>
      </c>
      <c r="BN378" s="54">
        <v>46235</v>
      </c>
      <c r="BO378" s="59">
        <v>4</v>
      </c>
      <c r="BP378" s="95">
        <f t="shared" si="751"/>
        <v>-9.8489970700924107E-2</v>
      </c>
      <c r="BQ378" s="46">
        <v>46235</v>
      </c>
      <c r="BR378" s="71">
        <v>4.1360000000000001</v>
      </c>
      <c r="BS378" s="95">
        <f t="shared" si="764"/>
        <v>3.400000000000003E-2</v>
      </c>
      <c r="BT378" s="54">
        <v>46235</v>
      </c>
      <c r="BU378" s="59">
        <v>4.0869999999999997</v>
      </c>
      <c r="BV378" s="95">
        <f t="shared" si="753"/>
        <v>-1.1043497858913764E-2</v>
      </c>
      <c r="BW378" s="202">
        <v>46235</v>
      </c>
      <c r="BX378" s="203">
        <v>4.1970000000000001</v>
      </c>
      <c r="BY378" s="95">
        <f t="shared" si="765"/>
        <v>2.750000000000008E-2</v>
      </c>
      <c r="BZ378" s="202">
        <v>46235</v>
      </c>
      <c r="CA378" s="204">
        <v>4.1470000000000002</v>
      </c>
      <c r="CB378" s="95">
        <f t="shared" si="766"/>
        <v>-1.2088974854932259E-2</v>
      </c>
      <c r="CC378" s="202">
        <v>46235</v>
      </c>
      <c r="CD378" s="204">
        <v>4.3129999999999997</v>
      </c>
      <c r="CE378" s="95">
        <f t="shared" si="756"/>
        <v>4.002893658066059E-2</v>
      </c>
      <c r="CF378" s="199">
        <v>46235</v>
      </c>
      <c r="CG378" s="200">
        <v>4.6079999999999997</v>
      </c>
      <c r="CH378" s="95">
        <f t="shared" si="757"/>
        <v>6.8397866913980976E-2</v>
      </c>
      <c r="CI378" s="207">
        <v>46235</v>
      </c>
      <c r="CJ378" s="208">
        <v>4.6970000000000001</v>
      </c>
      <c r="CK378" s="95">
        <f t="shared" si="767"/>
        <v>1.9314236111111202E-2</v>
      </c>
      <c r="CL378" s="199">
        <v>46235</v>
      </c>
      <c r="CM378" s="200">
        <v>4.2469999999999999</v>
      </c>
      <c r="CN378" s="95">
        <f t="shared" si="759"/>
        <v>-9.5805833510751587E-2</v>
      </c>
      <c r="CO378" s="213">
        <v>46235</v>
      </c>
      <c r="CP378" s="217">
        <v>4.2990000000000004</v>
      </c>
      <c r="CQ378" s="95">
        <f t="shared" si="760"/>
        <v>1.2243936896633034E-2</v>
      </c>
      <c r="CR378" s="220">
        <v>46235</v>
      </c>
      <c r="CS378" s="221">
        <v>4.0199999999999996</v>
      </c>
      <c r="CT378" s="95">
        <f t="shared" si="771"/>
        <v>-6.4898813677599629E-2</v>
      </c>
      <c r="CU378" s="236">
        <v>46235</v>
      </c>
      <c r="CV378" s="240">
        <v>3.74</v>
      </c>
      <c r="CW378" s="95">
        <f t="shared" si="768"/>
        <v>-7.7909270216962478E-2</v>
      </c>
      <c r="CX378" s="236">
        <v>46235</v>
      </c>
      <c r="CY378" s="240">
        <v>3.444</v>
      </c>
      <c r="CZ378" s="95">
        <f t="shared" si="773"/>
        <v>-7.914438502673804E-2</v>
      </c>
      <c r="DB378" s="100"/>
      <c r="DC378" s="186"/>
      <c r="DD378" s="100"/>
      <c r="DG378" s="100"/>
      <c r="DH378" s="186"/>
      <c r="DI378" s="100"/>
    </row>
    <row r="379" spans="1:113" ht="16.5" customHeight="1" thickBot="1">
      <c r="A379" s="54">
        <v>46266</v>
      </c>
      <c r="B379" s="68">
        <v>2.4969999999999999</v>
      </c>
      <c r="C379" s="65"/>
      <c r="D379" s="46">
        <v>46266</v>
      </c>
      <c r="E379" s="47">
        <v>2.6480000000000001</v>
      </c>
      <c r="G379" s="55">
        <v>46266</v>
      </c>
      <c r="H379" s="58">
        <v>2.86</v>
      </c>
      <c r="I379" s="71"/>
      <c r="K379" s="55">
        <v>46266</v>
      </c>
      <c r="L379" s="58">
        <v>2.923</v>
      </c>
      <c r="N379" s="54">
        <v>46266</v>
      </c>
      <c r="O379" s="59">
        <v>2.8570000000000002</v>
      </c>
      <c r="P379" s="95">
        <f t="shared" si="733"/>
        <v>-2.2579541566883281E-2</v>
      </c>
      <c r="Q379" s="48">
        <v>46266</v>
      </c>
      <c r="R379" s="72">
        <v>2.88</v>
      </c>
      <c r="T379" s="55">
        <v>46266</v>
      </c>
      <c r="U379" s="58">
        <v>2.89</v>
      </c>
      <c r="V379" s="95">
        <f t="shared" si="734"/>
        <v>3.4722222222223027E-3</v>
      </c>
      <c r="W379" s="48">
        <v>46266</v>
      </c>
      <c r="X379" s="72">
        <v>3.23</v>
      </c>
      <c r="Y379" s="95">
        <f t="shared" si="735"/>
        <v>0.11764705882352935</v>
      </c>
      <c r="Z379" s="55">
        <v>46266</v>
      </c>
      <c r="AA379" s="58">
        <v>3.339</v>
      </c>
      <c r="AB379" s="95">
        <f t="shared" si="736"/>
        <v>3.3746130030959748E-2</v>
      </c>
      <c r="AC379" s="55">
        <v>46266</v>
      </c>
      <c r="AD379" s="58">
        <v>3.2789999999999999</v>
      </c>
      <c r="AE379" s="95">
        <f t="shared" si="737"/>
        <v>-1.7969451931716098E-2</v>
      </c>
      <c r="AF379" s="54">
        <v>46266</v>
      </c>
      <c r="AG379" s="59">
        <v>3.7370000000000001</v>
      </c>
      <c r="AH379" s="95">
        <f t="shared" si="738"/>
        <v>0.13967673071058256</v>
      </c>
      <c r="AI379" s="54">
        <v>46266</v>
      </c>
      <c r="AJ379" s="59">
        <v>3.9350000000000001</v>
      </c>
      <c r="AK379" s="95">
        <f t="shared" si="772"/>
        <v>5.298367674605297E-2</v>
      </c>
      <c r="AL379" s="94">
        <v>46266</v>
      </c>
      <c r="AM379" s="59">
        <v>3.9569999999999999</v>
      </c>
      <c r="AN379" s="95">
        <f t="shared" si="740"/>
        <v>5.5908513341803804E-3</v>
      </c>
      <c r="AO379" s="54">
        <v>46266</v>
      </c>
      <c r="AP379" s="190">
        <v>3.9060000000000001</v>
      </c>
      <c r="AQ379" s="95">
        <f t="shared" si="741"/>
        <v>-1.2888551933282718E-2</v>
      </c>
      <c r="AR379" s="54">
        <v>46266</v>
      </c>
      <c r="AS379" s="59">
        <v>3.7879999999999998</v>
      </c>
      <c r="AT379" s="95">
        <f t="shared" si="761"/>
        <v>-3.020993343573997E-2</v>
      </c>
      <c r="AV379" s="55">
        <v>46266</v>
      </c>
      <c r="AW379" s="58">
        <v>3.9129999999999998</v>
      </c>
      <c r="AX379" s="95">
        <f t="shared" si="745"/>
        <v>3.2998944033790924E-2</v>
      </c>
      <c r="AY379" s="48">
        <v>46266</v>
      </c>
      <c r="AZ379" s="72">
        <v>4.0220000000000002</v>
      </c>
      <c r="BA379" s="95">
        <f t="shared" si="746"/>
        <v>2.78558650651675E-2</v>
      </c>
      <c r="BB379" s="46">
        <v>46266</v>
      </c>
      <c r="BC379" s="71">
        <v>4.133</v>
      </c>
      <c r="BD379" s="95">
        <f t="shared" si="762"/>
        <v>2.7598209845847776E-2</v>
      </c>
      <c r="BE379" s="54">
        <v>46266</v>
      </c>
      <c r="BF379" s="59">
        <v>4.42</v>
      </c>
      <c r="BG379" s="95">
        <f t="shared" si="763"/>
        <v>6.944108395838372E-2</v>
      </c>
      <c r="BH379" s="54">
        <v>46266</v>
      </c>
      <c r="BI379" s="59">
        <v>4.5579999999999998</v>
      </c>
      <c r="BJ379" s="95">
        <f t="shared" si="749"/>
        <v>3.1221719457013554E-2</v>
      </c>
      <c r="BK379" s="54">
        <v>46266</v>
      </c>
      <c r="BL379" s="59">
        <v>4.4329999999999998</v>
      </c>
      <c r="BM379" s="95">
        <f t="shared" si="750"/>
        <v>-2.7424308907415533E-2</v>
      </c>
      <c r="BN379" s="55">
        <v>46266</v>
      </c>
      <c r="BO379" s="58">
        <v>3.9990000000000001</v>
      </c>
      <c r="BP379" s="95">
        <f t="shared" si="751"/>
        <v>-9.7902097902097848E-2</v>
      </c>
      <c r="BQ379" s="48">
        <v>46266</v>
      </c>
      <c r="BR379" s="72">
        <v>4.1310000000000002</v>
      </c>
      <c r="BS379" s="95">
        <f t="shared" si="764"/>
        <v>3.3008252063015782E-2</v>
      </c>
      <c r="BT379" s="55">
        <v>46266</v>
      </c>
      <c r="BU379" s="58">
        <v>4.0819999999999999</v>
      </c>
      <c r="BV379" s="95">
        <f t="shared" si="753"/>
        <v>-1.1053462666365978E-2</v>
      </c>
      <c r="BW379" s="199">
        <v>46266</v>
      </c>
      <c r="BX379" s="200">
        <v>4.1920000000000002</v>
      </c>
      <c r="BY379" s="95">
        <f t="shared" si="765"/>
        <v>2.7506876719179875E-2</v>
      </c>
      <c r="BZ379" s="199">
        <v>46266</v>
      </c>
      <c r="CA379" s="201">
        <v>4.141</v>
      </c>
      <c r="CB379" s="95">
        <f t="shared" si="766"/>
        <v>-1.2345679012345716E-2</v>
      </c>
      <c r="CC379" s="199">
        <v>46266</v>
      </c>
      <c r="CD379" s="201">
        <v>4.3070000000000004</v>
      </c>
      <c r="CE379" s="95">
        <f t="shared" si="756"/>
        <v>4.0086935522820666E-2</v>
      </c>
      <c r="CF379" s="202">
        <v>46266</v>
      </c>
      <c r="CG379" s="203">
        <v>4.6020000000000003</v>
      </c>
      <c r="CH379" s="95">
        <f t="shared" si="757"/>
        <v>6.8493150684931489E-2</v>
      </c>
      <c r="CI379" s="205">
        <v>46266</v>
      </c>
      <c r="CJ379" s="206">
        <v>4.6950000000000003</v>
      </c>
      <c r="CK379" s="95">
        <f t="shared" si="767"/>
        <v>2.0208604954367659E-2</v>
      </c>
      <c r="CL379" s="202">
        <v>46266</v>
      </c>
      <c r="CM379" s="203">
        <v>4.2460000000000004</v>
      </c>
      <c r="CN379" s="95">
        <f t="shared" si="759"/>
        <v>-9.563365282215118E-2</v>
      </c>
      <c r="CO379" s="215">
        <v>46266</v>
      </c>
      <c r="CP379" s="216">
        <v>4.2850000000000001</v>
      </c>
      <c r="CQ379" s="95">
        <f t="shared" si="760"/>
        <v>9.185115402731911E-3</v>
      </c>
      <c r="CR379" s="213">
        <v>46266</v>
      </c>
      <c r="CS379" s="217">
        <v>3.9910000000000001</v>
      </c>
      <c r="CT379" s="95">
        <f t="shared" si="771"/>
        <v>-6.8611435239206542E-2</v>
      </c>
      <c r="CU379" s="238">
        <v>46266</v>
      </c>
      <c r="CV379" s="239">
        <v>3.698</v>
      </c>
      <c r="CW379" s="95">
        <f t="shared" si="768"/>
        <v>-7.9870614580741517E-2</v>
      </c>
      <c r="CX379" s="238">
        <v>46266</v>
      </c>
      <c r="CY379" s="239">
        <v>3.4169999999999998</v>
      </c>
      <c r="CZ379" s="95">
        <f t="shared" si="773"/>
        <v>-7.5987020010816697E-2</v>
      </c>
      <c r="DB379" s="100"/>
      <c r="DC379" s="186"/>
      <c r="DD379" s="100"/>
      <c r="DG379" s="100"/>
      <c r="DH379" s="186"/>
      <c r="DI379" s="100"/>
    </row>
    <row r="380" spans="1:113" ht="20.5" customHeight="1" thickBot="1">
      <c r="A380" s="55">
        <v>46296</v>
      </c>
      <c r="B380" s="69">
        <v>2.528</v>
      </c>
      <c r="C380" s="65"/>
      <c r="D380" s="48">
        <v>46296</v>
      </c>
      <c r="E380" s="49">
        <v>2.6789999999999998</v>
      </c>
      <c r="G380" s="54">
        <v>46296</v>
      </c>
      <c r="H380" s="59">
        <v>2.8969999999999998</v>
      </c>
      <c r="I380" s="72"/>
      <c r="K380" s="54">
        <v>46296</v>
      </c>
      <c r="L380" s="59">
        <v>2.96</v>
      </c>
      <c r="N380" s="55">
        <v>46296</v>
      </c>
      <c r="O380" s="58">
        <v>2.8929999999999998</v>
      </c>
      <c r="P380" s="95">
        <f t="shared" si="733"/>
        <v>-2.2635135135135192E-2</v>
      </c>
      <c r="Q380" s="46">
        <v>46296</v>
      </c>
      <c r="R380" s="71">
        <v>2.9159999999999999</v>
      </c>
      <c r="T380" s="54">
        <v>46296</v>
      </c>
      <c r="U380" s="59">
        <v>2.9260000000000002</v>
      </c>
      <c r="V380" s="95">
        <f t="shared" si="734"/>
        <v>3.4293552812072123E-3</v>
      </c>
      <c r="W380" s="46">
        <v>46296</v>
      </c>
      <c r="X380" s="71">
        <v>3.27</v>
      </c>
      <c r="Y380" s="95">
        <f t="shared" si="735"/>
        <v>0.11756664388243331</v>
      </c>
      <c r="Z380" s="54">
        <v>46296</v>
      </c>
      <c r="AA380" s="59">
        <v>3.3940000000000001</v>
      </c>
      <c r="AB380" s="95">
        <f t="shared" si="736"/>
        <v>3.792048929663612E-2</v>
      </c>
      <c r="AC380" s="54">
        <v>46296</v>
      </c>
      <c r="AD380" s="59">
        <v>3.3340000000000001</v>
      </c>
      <c r="AE380" s="95">
        <f t="shared" si="737"/>
        <v>-1.7678255745433132E-2</v>
      </c>
      <c r="AF380" s="55">
        <v>46296</v>
      </c>
      <c r="AG380" s="58">
        <v>3.7919999999999998</v>
      </c>
      <c r="AH380" s="95">
        <f t="shared" si="738"/>
        <v>0.13737252549490095</v>
      </c>
      <c r="AI380" s="55">
        <v>46296</v>
      </c>
      <c r="AJ380" s="58">
        <v>3.99</v>
      </c>
      <c r="AK380" s="95">
        <f t="shared" si="772"/>
        <v>5.2215189873417826E-2</v>
      </c>
      <c r="AL380" s="188">
        <v>46296</v>
      </c>
      <c r="AM380" s="58">
        <v>4.0119999999999996</v>
      </c>
      <c r="AN380" s="95">
        <f t="shared" si="740"/>
        <v>5.51378446115272E-3</v>
      </c>
      <c r="AO380" s="55">
        <v>46296</v>
      </c>
      <c r="AP380" s="191">
        <v>3.9609999999999999</v>
      </c>
      <c r="AQ380" s="95">
        <f t="shared" si="741"/>
        <v>-1.2711864406779591E-2</v>
      </c>
      <c r="AR380" s="55">
        <v>46296</v>
      </c>
      <c r="AS380" s="58">
        <v>3.843</v>
      </c>
      <c r="AT380" s="95">
        <f t="shared" si="761"/>
        <v>-1.6129032258064557E-2</v>
      </c>
      <c r="AV380" s="54">
        <v>46296</v>
      </c>
      <c r="AW380" s="59">
        <v>3.9649999999999999</v>
      </c>
      <c r="AX380" s="95">
        <f t="shared" si="745"/>
        <v>3.1746031746031717E-2</v>
      </c>
      <c r="AY380" s="46">
        <v>46296</v>
      </c>
      <c r="AZ380" s="71">
        <v>4.0739999999999998</v>
      </c>
      <c r="BA380" s="95">
        <f t="shared" si="746"/>
        <v>2.7490542244640603E-2</v>
      </c>
      <c r="BB380" s="48">
        <v>46296</v>
      </c>
      <c r="BC380" s="72">
        <v>4.194</v>
      </c>
      <c r="BD380" s="95">
        <f t="shared" si="762"/>
        <v>2.9455081001472781E-2</v>
      </c>
      <c r="BE380" s="55">
        <v>46296</v>
      </c>
      <c r="BF380" s="58">
        <v>4.4809999999999999</v>
      </c>
      <c r="BG380" s="95">
        <f t="shared" si="763"/>
        <v>6.843109203624223E-2</v>
      </c>
      <c r="BH380" s="55">
        <v>46296</v>
      </c>
      <c r="BI380" s="58">
        <v>4.6189999999999998</v>
      </c>
      <c r="BJ380" s="95">
        <f t="shared" si="749"/>
        <v>3.0796697165811182E-2</v>
      </c>
      <c r="BK380" s="55">
        <v>46296</v>
      </c>
      <c r="BL380" s="58">
        <v>4.4939999999999998</v>
      </c>
      <c r="BM380" s="95">
        <f t="shared" si="750"/>
        <v>-2.7062134661182076E-2</v>
      </c>
      <c r="BN380" s="54">
        <v>46296</v>
      </c>
      <c r="BO380" s="59">
        <v>4.1219999999999999</v>
      </c>
      <c r="BP380" s="95">
        <f t="shared" si="751"/>
        <v>-8.2777036048064065E-2</v>
      </c>
      <c r="BQ380" s="46">
        <v>46296</v>
      </c>
      <c r="BR380" s="71">
        <v>4.1920000000000002</v>
      </c>
      <c r="BS380" s="95">
        <f t="shared" si="764"/>
        <v>1.6982047549733207E-2</v>
      </c>
      <c r="BT380" s="54">
        <v>46296</v>
      </c>
      <c r="BU380" s="59">
        <v>4.1420000000000003</v>
      </c>
      <c r="BV380" s="95">
        <f t="shared" si="753"/>
        <v>-1.1125945705384919E-2</v>
      </c>
      <c r="BW380" s="202">
        <v>46296</v>
      </c>
      <c r="BX380" s="203">
        <v>4.2519999999999998</v>
      </c>
      <c r="BY380" s="95">
        <f t="shared" si="765"/>
        <v>2.6686074721009083E-2</v>
      </c>
      <c r="BZ380" s="202">
        <v>46296</v>
      </c>
      <c r="CA380" s="204">
        <v>4.2</v>
      </c>
      <c r="CB380" s="95">
        <f t="shared" si="766"/>
        <v>-1.240458015267166E-2</v>
      </c>
      <c r="CC380" s="202">
        <v>46296</v>
      </c>
      <c r="CD380" s="204">
        <v>4.3650000000000002</v>
      </c>
      <c r="CE380" s="95">
        <f t="shared" si="756"/>
        <v>3.9285714285714292E-2</v>
      </c>
      <c r="CF380" s="199">
        <v>46296</v>
      </c>
      <c r="CG380" s="200">
        <v>4.66</v>
      </c>
      <c r="CH380" s="95">
        <f t="shared" si="757"/>
        <v>6.7583046964490245E-2</v>
      </c>
      <c r="CI380" s="207">
        <v>46296</v>
      </c>
      <c r="CJ380" s="208">
        <v>4.75</v>
      </c>
      <c r="CK380" s="95">
        <f t="shared" si="767"/>
        <v>1.9313304721030013E-2</v>
      </c>
      <c r="CL380" s="199">
        <v>46296</v>
      </c>
      <c r="CM380" s="200">
        <v>4.3049999999999997</v>
      </c>
      <c r="CN380" s="95">
        <f t="shared" si="759"/>
        <v>-9.3684210526315856E-2</v>
      </c>
      <c r="CO380" s="213">
        <v>46296</v>
      </c>
      <c r="CP380" s="217">
        <v>4.3659999999999997</v>
      </c>
      <c r="CQ380" s="95">
        <f t="shared" si="760"/>
        <v>1.416957026713123E-2</v>
      </c>
      <c r="CR380" s="220">
        <v>46296</v>
      </c>
      <c r="CS380" s="221">
        <v>4.0609999999999999</v>
      </c>
      <c r="CT380" s="95">
        <f t="shared" si="771"/>
        <v>-6.9857993586807082E-2</v>
      </c>
      <c r="CU380" s="236">
        <v>46296</v>
      </c>
      <c r="CV380" s="240">
        <v>3.7839999999999998</v>
      </c>
      <c r="CW380" s="95">
        <f t="shared" si="768"/>
        <v>-7.4363992172211416E-2</v>
      </c>
      <c r="CX380" s="236">
        <v>46296</v>
      </c>
      <c r="CY380" s="240">
        <v>3.4750000000000001</v>
      </c>
      <c r="CZ380" s="95">
        <f t="shared" si="773"/>
        <v>-8.165961945031705E-2</v>
      </c>
      <c r="DB380" s="100"/>
      <c r="DC380" s="186"/>
      <c r="DD380" s="100"/>
      <c r="DG380" s="100"/>
      <c r="DH380" s="186"/>
      <c r="DI380" s="100"/>
    </row>
    <row r="381" spans="1:113" ht="17" thickBot="1">
      <c r="A381" s="54">
        <v>46327</v>
      </c>
      <c r="B381" s="68">
        <v>2.629</v>
      </c>
      <c r="C381" s="65"/>
      <c r="D381" s="46">
        <v>46327</v>
      </c>
      <c r="E381" s="47">
        <v>2.78</v>
      </c>
      <c r="G381" s="55">
        <v>46327</v>
      </c>
      <c r="H381" s="58">
        <v>3.0070000000000001</v>
      </c>
      <c r="I381" s="71"/>
      <c r="K381" s="55">
        <v>46327</v>
      </c>
      <c r="L381" s="58">
        <v>3.085</v>
      </c>
      <c r="N381" s="54">
        <v>46327</v>
      </c>
      <c r="O381" s="59">
        <v>3.0169999999999999</v>
      </c>
      <c r="P381" s="95">
        <f t="shared" si="733"/>
        <v>-2.2042139384116713E-2</v>
      </c>
      <c r="Q381" s="48">
        <v>46327</v>
      </c>
      <c r="R381" s="72">
        <v>3.0510000000000002</v>
      </c>
      <c r="T381" s="55">
        <v>46327</v>
      </c>
      <c r="U381" s="58">
        <v>3.0609999999999999</v>
      </c>
      <c r="V381" s="95">
        <f t="shared" si="734"/>
        <v>3.2776138970828537E-3</v>
      </c>
      <c r="W381" s="48">
        <v>46327</v>
      </c>
      <c r="X381" s="72">
        <v>3.41</v>
      </c>
      <c r="Y381" s="95">
        <f t="shared" si="735"/>
        <v>0.11401502776870311</v>
      </c>
      <c r="Z381" s="55">
        <v>46327</v>
      </c>
      <c r="AA381" s="58">
        <v>3.5539999999999998</v>
      </c>
      <c r="AB381" s="95">
        <f t="shared" si="736"/>
        <v>4.2228739002932454E-2</v>
      </c>
      <c r="AC381" s="55">
        <v>46327</v>
      </c>
      <c r="AD381" s="58">
        <v>3.4940000000000002</v>
      </c>
      <c r="AE381" s="95">
        <f t="shared" si="737"/>
        <v>-1.6882386043894096E-2</v>
      </c>
      <c r="AF381" s="54">
        <v>46327</v>
      </c>
      <c r="AG381" s="59">
        <v>3.9670000000000001</v>
      </c>
      <c r="AH381" s="95">
        <f t="shared" si="738"/>
        <v>0.13537492844876928</v>
      </c>
      <c r="AI381" s="54">
        <v>46327</v>
      </c>
      <c r="AJ381" s="59">
        <v>4.165</v>
      </c>
      <c r="AK381" s="95">
        <f t="shared" si="772"/>
        <v>4.9911772119989907E-2</v>
      </c>
      <c r="AL381" s="94">
        <v>46327</v>
      </c>
      <c r="AM381" s="59">
        <v>4.1719999999999997</v>
      </c>
      <c r="AN381" s="95">
        <f t="shared" si="740"/>
        <v>1.6806722689074846E-3</v>
      </c>
      <c r="AO381" s="54">
        <v>46327</v>
      </c>
      <c r="AP381" s="190">
        <v>4.1509999999999998</v>
      </c>
      <c r="AQ381" s="95">
        <f t="shared" si="741"/>
        <v>-5.0335570469798438E-3</v>
      </c>
      <c r="AR381" s="54">
        <v>46327</v>
      </c>
      <c r="AS381" s="59">
        <v>4.0330000000000004</v>
      </c>
      <c r="AT381" s="95">
        <f t="shared" si="761"/>
        <v>1.8177227972734286E-2</v>
      </c>
      <c r="AV381" s="55">
        <v>46327</v>
      </c>
      <c r="AW381" s="58">
        <v>4.1539999999999999</v>
      </c>
      <c r="AX381" s="95">
        <f t="shared" si="745"/>
        <v>3.0002479543763835E-2</v>
      </c>
      <c r="AY381" s="48">
        <v>46327</v>
      </c>
      <c r="AZ381" s="72">
        <v>4.2629999999999999</v>
      </c>
      <c r="BA381" s="95">
        <f t="shared" si="746"/>
        <v>2.6239768897448241E-2</v>
      </c>
      <c r="BB381" s="46">
        <v>46327</v>
      </c>
      <c r="BC381" s="71">
        <v>4.3819999999999997</v>
      </c>
      <c r="BD381" s="95">
        <f t="shared" si="762"/>
        <v>2.7914614121510622E-2</v>
      </c>
      <c r="BE381" s="54">
        <v>46327</v>
      </c>
      <c r="BF381" s="59">
        <v>4.6689999999999996</v>
      </c>
      <c r="BG381" s="95">
        <f t="shared" si="763"/>
        <v>6.549520766773162E-2</v>
      </c>
      <c r="BH381" s="54">
        <v>46327</v>
      </c>
      <c r="BI381" s="59">
        <v>4.806</v>
      </c>
      <c r="BJ381" s="95">
        <f t="shared" si="749"/>
        <v>2.934247162133229E-2</v>
      </c>
      <c r="BK381" s="54">
        <v>46327</v>
      </c>
      <c r="BL381" s="59">
        <v>4.681</v>
      </c>
      <c r="BM381" s="95">
        <f t="shared" si="750"/>
        <v>-2.6009155222638369E-2</v>
      </c>
      <c r="BN381" s="55">
        <v>46327</v>
      </c>
      <c r="BO381" s="58">
        <v>4.3040000000000003</v>
      </c>
      <c r="BP381" s="95">
        <f t="shared" si="751"/>
        <v>-8.0538346507156536E-2</v>
      </c>
      <c r="BQ381" s="48">
        <v>46327</v>
      </c>
      <c r="BR381" s="72">
        <v>4.3730000000000002</v>
      </c>
      <c r="BS381" s="95">
        <f t="shared" si="764"/>
        <v>1.6031598513011142E-2</v>
      </c>
      <c r="BT381" s="55">
        <v>46327</v>
      </c>
      <c r="BU381" s="58">
        <v>4.3220000000000001</v>
      </c>
      <c r="BV381" s="95">
        <f t="shared" si="753"/>
        <v>-1.0895107882931031E-2</v>
      </c>
      <c r="BW381" s="199">
        <v>46327</v>
      </c>
      <c r="BX381" s="200">
        <v>4.4320000000000004</v>
      </c>
      <c r="BY381" s="95">
        <f t="shared" si="765"/>
        <v>2.5557620817843938E-2</v>
      </c>
      <c r="BZ381" s="199">
        <v>46327</v>
      </c>
      <c r="CA381" s="201">
        <v>4.38</v>
      </c>
      <c r="CB381" s="95">
        <f t="shared" si="766"/>
        <v>-1.1891150240109876E-2</v>
      </c>
      <c r="CC381" s="199">
        <v>46327</v>
      </c>
      <c r="CD381" s="201">
        <v>4.5449999999999999</v>
      </c>
      <c r="CE381" s="95">
        <f t="shared" si="756"/>
        <v>3.7671232876712341E-2</v>
      </c>
      <c r="CF381" s="202">
        <v>46327</v>
      </c>
      <c r="CG381" s="203">
        <v>4.84</v>
      </c>
      <c r="CH381" s="95">
        <f t="shared" si="757"/>
        <v>6.4906490649064896E-2</v>
      </c>
      <c r="CI381" s="205">
        <v>46327</v>
      </c>
      <c r="CJ381" s="206">
        <v>4.9550000000000001</v>
      </c>
      <c r="CK381" s="95">
        <f t="shared" si="767"/>
        <v>2.3760330578512442E-2</v>
      </c>
      <c r="CL381" s="202">
        <v>46327</v>
      </c>
      <c r="CM381" s="203">
        <v>4.5199999999999996</v>
      </c>
      <c r="CN381" s="95">
        <f t="shared" si="759"/>
        <v>-8.7790110998991019E-2</v>
      </c>
      <c r="CO381" s="215">
        <v>46327</v>
      </c>
      <c r="CP381" s="216">
        <v>4.6829999999999998</v>
      </c>
      <c r="CQ381" s="95">
        <f t="shared" si="760"/>
        <v>3.6061946902654927E-2</v>
      </c>
      <c r="CR381" s="213">
        <v>46327</v>
      </c>
      <c r="CS381" s="217">
        <v>4.3940000000000001</v>
      </c>
      <c r="CT381" s="95">
        <f t="shared" si="771"/>
        <v>-6.171257740764461E-2</v>
      </c>
      <c r="CU381" s="238">
        <v>46327</v>
      </c>
      <c r="CV381" s="239">
        <v>4.17</v>
      </c>
      <c r="CW381" s="95">
        <f t="shared" si="768"/>
        <v>-5.6987788331071869E-2</v>
      </c>
      <c r="CX381" s="238">
        <v>46327</v>
      </c>
      <c r="CY381" s="239">
        <v>3.722</v>
      </c>
      <c r="CZ381" s="95">
        <f t="shared" si="773"/>
        <v>-0.10743405275779376</v>
      </c>
      <c r="DB381" s="100"/>
      <c r="DC381" s="186"/>
      <c r="DD381" s="100"/>
      <c r="DG381" s="100"/>
      <c r="DH381" s="186"/>
      <c r="DI381" s="100"/>
    </row>
    <row r="382" spans="1:113" ht="17" thickBot="1">
      <c r="A382" s="55">
        <v>46357</v>
      </c>
      <c r="B382" s="69">
        <v>2.8359999999999999</v>
      </c>
      <c r="C382" s="65"/>
      <c r="D382" s="48">
        <v>46357</v>
      </c>
      <c r="E382" s="49">
        <v>2.9870000000000001</v>
      </c>
      <c r="G382" s="54">
        <v>46357</v>
      </c>
      <c r="H382" s="59">
        <v>3.2250000000000001</v>
      </c>
      <c r="I382" s="72"/>
      <c r="K382" s="54">
        <v>46357</v>
      </c>
      <c r="L382" s="59">
        <v>3.3250000000000002</v>
      </c>
      <c r="N382" s="55">
        <v>46357</v>
      </c>
      <c r="O382" s="58">
        <v>3.2549999999999999</v>
      </c>
      <c r="P382" s="95">
        <f t="shared" si="733"/>
        <v>-2.1052631578947451E-2</v>
      </c>
      <c r="Q382" s="46">
        <v>46357</v>
      </c>
      <c r="R382" s="71">
        <v>3.3010000000000002</v>
      </c>
      <c r="T382" s="54">
        <v>46357</v>
      </c>
      <c r="U382" s="59">
        <v>3.3109999999999999</v>
      </c>
      <c r="V382" s="95">
        <f t="shared" si="734"/>
        <v>3.0293850348378634E-3</v>
      </c>
      <c r="W382" s="46">
        <v>46357</v>
      </c>
      <c r="X382" s="71">
        <v>3.66</v>
      </c>
      <c r="Y382" s="95">
        <f t="shared" si="735"/>
        <v>0.10540622168529151</v>
      </c>
      <c r="Z382" s="54">
        <v>46357</v>
      </c>
      <c r="AA382" s="59">
        <v>3.8290000000000002</v>
      </c>
      <c r="AB382" s="95">
        <f t="shared" si="736"/>
        <v>4.6174863387978153E-2</v>
      </c>
      <c r="AC382" s="54">
        <v>46357</v>
      </c>
      <c r="AD382" s="59">
        <v>3.7789999999999999</v>
      </c>
      <c r="AE382" s="95">
        <f t="shared" si="737"/>
        <v>-1.3058239749281865E-2</v>
      </c>
      <c r="AF382" s="55">
        <v>46357</v>
      </c>
      <c r="AG382" s="58">
        <v>4.2670000000000003</v>
      </c>
      <c r="AH382" s="95">
        <f t="shared" si="738"/>
        <v>0.12913469171738567</v>
      </c>
      <c r="AI382" s="55">
        <v>46357</v>
      </c>
      <c r="AJ382" s="58">
        <v>4.4649999999999999</v>
      </c>
      <c r="AK382" s="95">
        <f t="shared" si="772"/>
        <v>4.6402624794937779E-2</v>
      </c>
      <c r="AL382" s="188">
        <v>46357</v>
      </c>
      <c r="AM382" s="58">
        <v>4.4820000000000002</v>
      </c>
      <c r="AN382" s="95">
        <f t="shared" si="740"/>
        <v>3.8073908174692831E-3</v>
      </c>
      <c r="AO382" s="55">
        <v>46357</v>
      </c>
      <c r="AP382" s="191">
        <v>4.4859999999999998</v>
      </c>
      <c r="AQ382" s="95">
        <f t="shared" si="741"/>
        <v>8.9245872378392662E-4</v>
      </c>
      <c r="AR382" s="55">
        <v>46357</v>
      </c>
      <c r="AS382" s="58">
        <v>4.3780000000000001</v>
      </c>
      <c r="AT382" s="95">
        <f t="shared" si="761"/>
        <v>5.4685617923392028E-2</v>
      </c>
      <c r="AV382" s="54">
        <v>46357</v>
      </c>
      <c r="AW382" s="59">
        <v>4.5140000000000002</v>
      </c>
      <c r="AX382" s="95">
        <f t="shared" si="745"/>
        <v>3.1064412973960738E-2</v>
      </c>
      <c r="AY382" s="46">
        <v>46357</v>
      </c>
      <c r="AZ382" s="71">
        <v>4.6029999999999998</v>
      </c>
      <c r="BA382" s="95">
        <f t="shared" si="746"/>
        <v>1.9716437749224529E-2</v>
      </c>
      <c r="BB382" s="48">
        <v>46357</v>
      </c>
      <c r="BC382" s="72">
        <v>4.7370000000000001</v>
      </c>
      <c r="BD382" s="95">
        <f t="shared" si="762"/>
        <v>2.9111449054964229E-2</v>
      </c>
      <c r="BE382" s="55">
        <v>46357</v>
      </c>
      <c r="BF382" s="58">
        <v>5.024</v>
      </c>
      <c r="BG382" s="95">
        <f t="shared" si="763"/>
        <v>6.0586869326577988E-2</v>
      </c>
      <c r="BH382" s="55">
        <v>46357</v>
      </c>
      <c r="BI382" s="58">
        <v>5.16</v>
      </c>
      <c r="BJ382" s="95">
        <f t="shared" si="749"/>
        <v>2.7070063694267541E-2</v>
      </c>
      <c r="BK382" s="55">
        <v>46357</v>
      </c>
      <c r="BL382" s="58">
        <v>5.0350000000000001</v>
      </c>
      <c r="BM382" s="95">
        <f t="shared" si="750"/>
        <v>-2.4224806201550386E-2</v>
      </c>
      <c r="BN382" s="54">
        <v>46357</v>
      </c>
      <c r="BO382" s="59">
        <v>4.6580000000000004</v>
      </c>
      <c r="BP382" s="95">
        <f t="shared" si="751"/>
        <v>-7.4875868917576915E-2</v>
      </c>
      <c r="BQ382" s="46">
        <v>46357</v>
      </c>
      <c r="BR382" s="71">
        <v>4.7270000000000003</v>
      </c>
      <c r="BS382" s="95">
        <f t="shared" si="764"/>
        <v>1.4813224559896939E-2</v>
      </c>
      <c r="BT382" s="54">
        <v>46357</v>
      </c>
      <c r="BU382" s="59">
        <v>4.6749999999999998</v>
      </c>
      <c r="BV382" s="95">
        <f t="shared" si="753"/>
        <v>-1.0327706057596919E-2</v>
      </c>
      <c r="BW382" s="202">
        <v>46357</v>
      </c>
      <c r="BX382" s="203">
        <v>4.7850000000000001</v>
      </c>
      <c r="BY382" s="95">
        <f t="shared" si="765"/>
        <v>2.361528553027057E-2</v>
      </c>
      <c r="BZ382" s="202">
        <v>46357</v>
      </c>
      <c r="CA382" s="204">
        <v>4.7320000000000002</v>
      </c>
      <c r="CB382" s="95">
        <f t="shared" si="766"/>
        <v>-1.1212185318383739E-2</v>
      </c>
      <c r="CC382" s="202">
        <v>46357</v>
      </c>
      <c r="CD382" s="204">
        <v>4.8970000000000002</v>
      </c>
      <c r="CE382" s="95">
        <f t="shared" si="756"/>
        <v>3.4868977176669487E-2</v>
      </c>
      <c r="CF382" s="199">
        <v>46357</v>
      </c>
      <c r="CG382" s="200">
        <v>5.1920000000000002</v>
      </c>
      <c r="CH382" s="95">
        <f t="shared" si="757"/>
        <v>6.0240963855421673E-2</v>
      </c>
      <c r="CI382" s="207">
        <v>46357</v>
      </c>
      <c r="CJ382" s="208">
        <v>5.3250000000000002</v>
      </c>
      <c r="CK382" s="95">
        <f t="shared" si="767"/>
        <v>2.5616332819722649E-2</v>
      </c>
      <c r="CL382" s="199">
        <v>46357</v>
      </c>
      <c r="CM382" s="200">
        <v>4.9009999999999998</v>
      </c>
      <c r="CN382" s="95">
        <f t="shared" si="759"/>
        <v>-7.9624413145539974E-2</v>
      </c>
      <c r="CO382" s="213">
        <v>46357</v>
      </c>
      <c r="CP382" s="217">
        <v>5.0359999999999996</v>
      </c>
      <c r="CQ382" s="95">
        <f t="shared" si="760"/>
        <v>2.7545398898184002E-2</v>
      </c>
      <c r="CR382" s="220">
        <v>46357</v>
      </c>
      <c r="CS382" s="221">
        <v>4.7770000000000001</v>
      </c>
      <c r="CT382" s="95">
        <f t="shared" si="771"/>
        <v>-5.1429706115964945E-2</v>
      </c>
      <c r="CU382" s="236">
        <v>46357</v>
      </c>
      <c r="CV382" s="240">
        <v>4.5890000000000004</v>
      </c>
      <c r="CW382" s="95">
        <f t="shared" si="768"/>
        <v>-4.2162387810477965E-2</v>
      </c>
      <c r="CX382" s="236">
        <v>46357</v>
      </c>
      <c r="CY382" s="240">
        <v>4.0910000000000002</v>
      </c>
      <c r="CZ382" s="95">
        <f t="shared" si="773"/>
        <v>-0.10852037480932669</v>
      </c>
      <c r="DB382" s="100"/>
      <c r="DC382" s="186"/>
      <c r="DD382" s="100"/>
      <c r="DG382" s="100"/>
      <c r="DH382" s="186"/>
      <c r="DI382" s="100"/>
    </row>
    <row r="383" spans="1:113" ht="17" thickBot="1">
      <c r="A383" s="54">
        <v>46388</v>
      </c>
      <c r="B383" s="68">
        <v>2.9460000000000002</v>
      </c>
      <c r="C383" s="65"/>
      <c r="D383" s="46">
        <v>46388</v>
      </c>
      <c r="E383" s="47">
        <v>3.1019999999999999</v>
      </c>
      <c r="G383" s="55">
        <v>46388</v>
      </c>
      <c r="H383" s="58">
        <v>3.3450000000000002</v>
      </c>
      <c r="I383" s="71"/>
      <c r="K383" s="55">
        <v>46388</v>
      </c>
      <c r="L383" s="58">
        <v>3.4550000000000001</v>
      </c>
      <c r="N383" s="54">
        <v>46388</v>
      </c>
      <c r="O383" s="59">
        <v>3.3839999999999999</v>
      </c>
      <c r="P383" s="95">
        <f t="shared" si="733"/>
        <v>-2.0549927641099905E-2</v>
      </c>
      <c r="Q383" s="48">
        <v>46388</v>
      </c>
      <c r="R383" s="72">
        <v>3.4510000000000001</v>
      </c>
      <c r="T383" s="55">
        <v>46388</v>
      </c>
      <c r="U383" s="58">
        <v>3.4460000000000002</v>
      </c>
      <c r="V383" s="95">
        <f t="shared" si="734"/>
        <v>-1.4488554042306268E-3</v>
      </c>
      <c r="W383" s="48">
        <v>46388</v>
      </c>
      <c r="X383" s="72">
        <v>3.81</v>
      </c>
      <c r="Y383" s="95">
        <f t="shared" si="735"/>
        <v>0.10562971561230408</v>
      </c>
      <c r="Z383" s="55">
        <v>46388</v>
      </c>
      <c r="AA383" s="58">
        <v>3.9790000000000001</v>
      </c>
      <c r="AB383" s="95">
        <f t="shared" si="736"/>
        <v>4.4356955380577434E-2</v>
      </c>
      <c r="AC383" s="55">
        <v>46388</v>
      </c>
      <c r="AD383" s="58">
        <v>3.9390000000000001</v>
      </c>
      <c r="AE383" s="95">
        <f t="shared" si="737"/>
        <v>-1.0052777079668267E-2</v>
      </c>
      <c r="AF383" s="54">
        <v>46388</v>
      </c>
      <c r="AG383" s="59">
        <v>4.4320000000000004</v>
      </c>
      <c r="AH383" s="95">
        <f t="shared" si="738"/>
        <v>0.12515866971312525</v>
      </c>
      <c r="AI383" s="54">
        <v>46388</v>
      </c>
      <c r="AJ383" s="59">
        <v>4.63</v>
      </c>
      <c r="AK383" s="95">
        <f t="shared" si="772"/>
        <v>4.4675090252707467E-2</v>
      </c>
      <c r="AL383" s="94">
        <v>46388</v>
      </c>
      <c r="AM383" s="59">
        <v>4.6520000000000001</v>
      </c>
      <c r="AN383" s="95">
        <f t="shared" si="740"/>
        <v>4.7516198704104194E-3</v>
      </c>
      <c r="AO383" s="54">
        <v>46388</v>
      </c>
      <c r="AP383" s="190">
        <v>4.6710000000000003</v>
      </c>
      <c r="AQ383" s="95">
        <f t="shared" si="741"/>
        <v>4.084264832330208E-3</v>
      </c>
      <c r="AR383" s="54">
        <v>46388</v>
      </c>
      <c r="AS383" s="59">
        <v>4.5679999999999996</v>
      </c>
      <c r="AT383" s="95">
        <f t="shared" si="761"/>
        <v>1.8279090503789536E-2</v>
      </c>
      <c r="AV383" s="55">
        <v>46388</v>
      </c>
      <c r="AW383" s="58">
        <v>4.7009999999999996</v>
      </c>
      <c r="AX383" s="95">
        <f t="shared" si="745"/>
        <v>2.9115586690017518E-2</v>
      </c>
      <c r="AY383" s="48">
        <v>46388</v>
      </c>
      <c r="AZ383" s="72">
        <v>4.79</v>
      </c>
      <c r="BA383" s="95">
        <f t="shared" si="746"/>
        <v>1.893214209742617E-2</v>
      </c>
      <c r="BB383" s="46">
        <v>46388</v>
      </c>
      <c r="BC383" s="71">
        <v>4.923</v>
      </c>
      <c r="BD383" s="95">
        <f t="shared" si="762"/>
        <v>2.7766179540709812E-2</v>
      </c>
      <c r="BE383" s="54">
        <v>46388</v>
      </c>
      <c r="BF383" s="59">
        <v>5.1989999999999998</v>
      </c>
      <c r="BG383" s="95">
        <f t="shared" si="763"/>
        <v>5.6063375990249804E-2</v>
      </c>
      <c r="BH383" s="54">
        <v>46388</v>
      </c>
      <c r="BI383" s="59">
        <v>5.319</v>
      </c>
      <c r="BJ383" s="95">
        <f t="shared" si="749"/>
        <v>2.3081361800346242E-2</v>
      </c>
      <c r="BK383" s="54">
        <v>46388</v>
      </c>
      <c r="BL383" s="59">
        <v>5.2050000000000001</v>
      </c>
      <c r="BM383" s="95">
        <f t="shared" si="750"/>
        <v>-2.1432600112803134E-2</v>
      </c>
      <c r="BN383" s="55">
        <v>46388</v>
      </c>
      <c r="BO383" s="58">
        <v>4.8179999999999996</v>
      </c>
      <c r="BP383" s="95">
        <f t="shared" si="751"/>
        <v>-7.4351585014409305E-2</v>
      </c>
      <c r="BQ383" s="48">
        <v>46388</v>
      </c>
      <c r="BR383" s="72">
        <v>4.8860000000000001</v>
      </c>
      <c r="BS383" s="95">
        <f t="shared" si="764"/>
        <v>1.4113740141137508E-2</v>
      </c>
      <c r="BT383" s="55">
        <v>46388</v>
      </c>
      <c r="BU383" s="58">
        <v>4.8339999999999996</v>
      </c>
      <c r="BV383" s="95">
        <f t="shared" si="753"/>
        <v>-9.9903938520654167E-3</v>
      </c>
      <c r="BW383" s="199">
        <v>46388</v>
      </c>
      <c r="BX383" s="200">
        <v>4.944</v>
      </c>
      <c r="BY383" s="95">
        <f t="shared" si="765"/>
        <v>2.283105022831057E-2</v>
      </c>
      <c r="BZ383" s="199">
        <v>46388</v>
      </c>
      <c r="CA383" s="201">
        <v>4.9029999999999996</v>
      </c>
      <c r="CB383" s="95">
        <f t="shared" si="766"/>
        <v>-8.391322144903882E-3</v>
      </c>
      <c r="CC383" s="199">
        <v>46388</v>
      </c>
      <c r="CD383" s="201">
        <v>5.0570000000000004</v>
      </c>
      <c r="CE383" s="95">
        <f t="shared" si="756"/>
        <v>3.1409341219661595E-2</v>
      </c>
      <c r="CF383" s="202">
        <v>46388</v>
      </c>
      <c r="CG383" s="203">
        <v>5.3520000000000003</v>
      </c>
      <c r="CH383" s="95">
        <f t="shared" si="757"/>
        <v>5.8334981214158574E-2</v>
      </c>
      <c r="CI383" s="205">
        <v>46388</v>
      </c>
      <c r="CJ383" s="206">
        <v>5.5</v>
      </c>
      <c r="CK383" s="95">
        <f t="shared" si="767"/>
        <v>2.76532137518684E-2</v>
      </c>
      <c r="CL383" s="202">
        <v>46388</v>
      </c>
      <c r="CM383" s="203">
        <v>5.0759999999999996</v>
      </c>
      <c r="CN383" s="95">
        <f t="shared" si="759"/>
        <v>-7.7090909090909154E-2</v>
      </c>
      <c r="CO383" s="215">
        <v>46388</v>
      </c>
      <c r="CP383" s="216">
        <v>5.218</v>
      </c>
      <c r="CQ383" s="95">
        <f t="shared" si="760"/>
        <v>2.7974783293932302E-2</v>
      </c>
      <c r="CR383" s="213">
        <v>46388</v>
      </c>
      <c r="CS383" s="217">
        <v>5.0179999999999998</v>
      </c>
      <c r="CT383" s="95">
        <f t="shared" si="771"/>
        <v>-3.832886163280954E-2</v>
      </c>
      <c r="CU383" s="238">
        <v>46388</v>
      </c>
      <c r="CV383" s="239">
        <v>4.8330000000000002</v>
      </c>
      <c r="CW383" s="95">
        <f t="shared" si="768"/>
        <v>-3.782600039816833E-2</v>
      </c>
      <c r="CX383" s="238">
        <v>46388</v>
      </c>
      <c r="CY383" s="239">
        <v>4.3390000000000004</v>
      </c>
      <c r="CZ383" s="95">
        <f t="shared" si="773"/>
        <v>-0.10221394578936473</v>
      </c>
      <c r="DB383" s="100"/>
      <c r="DC383" s="186"/>
      <c r="DD383" s="100"/>
      <c r="DG383" s="100"/>
      <c r="DH383" s="186"/>
      <c r="DI383" s="100"/>
    </row>
    <row r="384" spans="1:113" ht="17" thickBot="1">
      <c r="A384" s="55">
        <v>46419</v>
      </c>
      <c r="B384" s="69">
        <v>2.903</v>
      </c>
      <c r="C384" s="65"/>
      <c r="D384" s="48">
        <v>46419</v>
      </c>
      <c r="E384" s="49">
        <v>3.0619999999999998</v>
      </c>
      <c r="G384" s="54">
        <v>46419</v>
      </c>
      <c r="H384" s="59">
        <v>3.3149999999999999</v>
      </c>
      <c r="I384" s="72"/>
      <c r="K384" s="54">
        <v>46419</v>
      </c>
      <c r="L384" s="59">
        <v>3.41</v>
      </c>
      <c r="N384" s="55">
        <v>46419</v>
      </c>
      <c r="O384" s="58">
        <v>3.3380000000000001</v>
      </c>
      <c r="P384" s="95">
        <f t="shared" si="733"/>
        <v>-2.1114369501466293E-2</v>
      </c>
      <c r="Q384" s="46">
        <v>46419</v>
      </c>
      <c r="R384" s="71">
        <v>3.4159999999999999</v>
      </c>
      <c r="T384" s="54">
        <v>46419</v>
      </c>
      <c r="U384" s="59">
        <v>3.3959999999999999</v>
      </c>
      <c r="V384" s="95">
        <f t="shared" si="734"/>
        <v>-5.8548009367681555E-3</v>
      </c>
      <c r="W384" s="46">
        <v>46419</v>
      </c>
      <c r="X384" s="71">
        <v>3.77</v>
      </c>
      <c r="Y384" s="95">
        <f t="shared" si="735"/>
        <v>0.11012956419316847</v>
      </c>
      <c r="Z384" s="54">
        <v>46419</v>
      </c>
      <c r="AA384" s="59">
        <v>3.9060000000000001</v>
      </c>
      <c r="AB384" s="95">
        <f t="shared" si="736"/>
        <v>3.6074270557029213E-2</v>
      </c>
      <c r="AC384" s="54">
        <v>46419</v>
      </c>
      <c r="AD384" s="59">
        <v>3.8690000000000002</v>
      </c>
      <c r="AE384" s="95">
        <f t="shared" si="737"/>
        <v>-9.4726062467997748E-3</v>
      </c>
      <c r="AF384" s="55">
        <v>46419</v>
      </c>
      <c r="AG384" s="58">
        <v>4.3520000000000003</v>
      </c>
      <c r="AH384" s="95">
        <f t="shared" si="738"/>
        <v>0.12483845955027141</v>
      </c>
      <c r="AI384" s="55">
        <v>46419</v>
      </c>
      <c r="AJ384" s="58">
        <v>4.53</v>
      </c>
      <c r="AK384" s="95">
        <f t="shared" si="772"/>
        <v>4.0900735294117627E-2</v>
      </c>
      <c r="AL384" s="188">
        <v>46419</v>
      </c>
      <c r="AM384" s="58">
        <v>4.5469999999999997</v>
      </c>
      <c r="AN384" s="95">
        <f t="shared" si="740"/>
        <v>3.7527593818983355E-3</v>
      </c>
      <c r="AO384" s="55">
        <v>46419</v>
      </c>
      <c r="AP384" s="191">
        <v>4.5659999999999998</v>
      </c>
      <c r="AQ384" s="95">
        <f t="shared" si="741"/>
        <v>4.1785792830437932E-3</v>
      </c>
      <c r="AR384" s="55">
        <v>46419</v>
      </c>
      <c r="AS384" s="58">
        <v>4.4630000000000001</v>
      </c>
      <c r="AT384" s="95">
        <f t="shared" si="761"/>
        <v>-4.4530079212160172E-2</v>
      </c>
      <c r="AV384" s="54">
        <v>46419</v>
      </c>
      <c r="AW384" s="59">
        <v>4.5910000000000002</v>
      </c>
      <c r="AX384" s="95">
        <f t="shared" si="745"/>
        <v>2.8680259914855503E-2</v>
      </c>
      <c r="AY384" s="46">
        <v>46419</v>
      </c>
      <c r="AZ384" s="71">
        <v>4.68</v>
      </c>
      <c r="BA384" s="95">
        <f t="shared" si="746"/>
        <v>1.9385754737529844E-2</v>
      </c>
      <c r="BB384" s="48">
        <v>46419</v>
      </c>
      <c r="BC384" s="72">
        <v>4.7960000000000003</v>
      </c>
      <c r="BD384" s="95">
        <f t="shared" si="762"/>
        <v>2.4786324786324906E-2</v>
      </c>
      <c r="BE384" s="55">
        <v>46419</v>
      </c>
      <c r="BF384" s="58">
        <v>5.0549999999999997</v>
      </c>
      <c r="BG384" s="95">
        <f t="shared" si="763"/>
        <v>5.4003336113427738E-2</v>
      </c>
      <c r="BH384" s="55">
        <v>46419</v>
      </c>
      <c r="BI384" s="58">
        <v>5.1840000000000002</v>
      </c>
      <c r="BJ384" s="95">
        <f t="shared" si="749"/>
        <v>2.5519287833827984E-2</v>
      </c>
      <c r="BK384" s="55">
        <v>46419</v>
      </c>
      <c r="BL384" s="58">
        <v>5.07</v>
      </c>
      <c r="BM384" s="95">
        <f t="shared" si="750"/>
        <v>-2.1990740740740717E-2</v>
      </c>
      <c r="BN384" s="54">
        <v>46419</v>
      </c>
      <c r="BO384" s="59">
        <v>4.6829999999999998</v>
      </c>
      <c r="BP384" s="95">
        <f t="shared" si="751"/>
        <v>-7.6331360946745641E-2</v>
      </c>
      <c r="BQ384" s="46">
        <v>46419</v>
      </c>
      <c r="BR384" s="71">
        <v>4.7560000000000002</v>
      </c>
      <c r="BS384" s="95">
        <f t="shared" si="764"/>
        <v>1.5588298099508947E-2</v>
      </c>
      <c r="BT384" s="54">
        <v>46419</v>
      </c>
      <c r="BU384" s="59">
        <v>4.6929999999999996</v>
      </c>
      <c r="BV384" s="95">
        <f t="shared" si="753"/>
        <v>-1.2426035502958699E-2</v>
      </c>
      <c r="BW384" s="202">
        <v>46419</v>
      </c>
      <c r="BX384" s="203">
        <v>4.8029999999999999</v>
      </c>
      <c r="BY384" s="95">
        <f t="shared" si="765"/>
        <v>2.3489216314328491E-2</v>
      </c>
      <c r="BZ384" s="202">
        <v>46419</v>
      </c>
      <c r="CA384" s="204">
        <v>4.7720000000000002</v>
      </c>
      <c r="CB384" s="95">
        <f t="shared" si="766"/>
        <v>-6.5180824222034681E-3</v>
      </c>
      <c r="CC384" s="202">
        <v>46419</v>
      </c>
      <c r="CD384" s="204">
        <v>4.9260000000000002</v>
      </c>
      <c r="CE384" s="95">
        <f t="shared" si="756"/>
        <v>3.2271584241408198E-2</v>
      </c>
      <c r="CF384" s="199">
        <v>46419</v>
      </c>
      <c r="CG384" s="200">
        <v>5.2370000000000001</v>
      </c>
      <c r="CH384" s="95">
        <f t="shared" si="757"/>
        <v>6.3134388956557028E-2</v>
      </c>
      <c r="CI384" s="207">
        <v>46419</v>
      </c>
      <c r="CJ384" s="208">
        <v>5.375</v>
      </c>
      <c r="CK384" s="95">
        <f t="shared" si="767"/>
        <v>2.6350964292533873E-2</v>
      </c>
      <c r="CL384" s="199">
        <v>46419</v>
      </c>
      <c r="CM384" s="200">
        <v>4.9249999999999998</v>
      </c>
      <c r="CN384" s="95">
        <f t="shared" si="759"/>
        <v>-8.3720930232558166E-2</v>
      </c>
      <c r="CO384" s="213">
        <v>46419</v>
      </c>
      <c r="CP384" s="217">
        <v>5.0430000000000001</v>
      </c>
      <c r="CQ384" s="95">
        <f t="shared" si="760"/>
        <v>2.3959390862944231E-2</v>
      </c>
      <c r="CR384" s="220">
        <v>46419</v>
      </c>
      <c r="CS384" s="221">
        <v>4.827</v>
      </c>
      <c r="CT384" s="95">
        <f t="shared" si="771"/>
        <v>-4.2831647828673443E-2</v>
      </c>
      <c r="CU384" s="236">
        <v>46419</v>
      </c>
      <c r="CV384" s="240">
        <v>4.641</v>
      </c>
      <c r="CW384" s="95">
        <f t="shared" si="768"/>
        <v>-4.0520984081041912E-2</v>
      </c>
      <c r="CX384" s="236">
        <v>46419</v>
      </c>
      <c r="CY384" s="240">
        <v>4.1130000000000004</v>
      </c>
      <c r="CZ384" s="95">
        <f t="shared" si="773"/>
        <v>-0.11376858435681957</v>
      </c>
      <c r="DB384" s="100"/>
      <c r="DC384" s="186"/>
      <c r="DD384" s="100"/>
      <c r="DG384" s="100"/>
      <c r="DH384" s="186"/>
      <c r="DI384" s="100"/>
    </row>
    <row r="385" spans="1:113" ht="17" thickBot="1">
      <c r="A385" s="54">
        <v>46447</v>
      </c>
      <c r="B385" s="68">
        <v>2.758</v>
      </c>
      <c r="C385" s="65"/>
      <c r="D385" s="46">
        <v>46447</v>
      </c>
      <c r="E385" s="47">
        <v>2.9220000000000002</v>
      </c>
      <c r="G385" s="55">
        <v>46447</v>
      </c>
      <c r="H385" s="58">
        <v>3.1850000000000001</v>
      </c>
      <c r="I385" s="71"/>
      <c r="K385" s="55">
        <v>46447</v>
      </c>
      <c r="L385" s="58">
        <v>3.26</v>
      </c>
      <c r="N385" s="54">
        <v>46447</v>
      </c>
      <c r="O385" s="59">
        <v>3.1869999999999998</v>
      </c>
      <c r="P385" s="95">
        <f t="shared" si="733"/>
        <v>-2.2392638036809805E-2</v>
      </c>
      <c r="Q385" s="48">
        <v>46447</v>
      </c>
      <c r="R385" s="72">
        <v>3.2810000000000001</v>
      </c>
      <c r="T385" s="55">
        <v>46447</v>
      </c>
      <c r="U385" s="58">
        <v>3.2509999999999999</v>
      </c>
      <c r="V385" s="95">
        <f t="shared" si="734"/>
        <v>-9.1435537945748994E-3</v>
      </c>
      <c r="W385" s="48">
        <v>46447</v>
      </c>
      <c r="X385" s="72">
        <v>3.6349999999999998</v>
      </c>
      <c r="Y385" s="95">
        <f t="shared" si="735"/>
        <v>0.11811750230698244</v>
      </c>
      <c r="Z385" s="55">
        <v>46447</v>
      </c>
      <c r="AA385" s="58">
        <v>3.7410000000000001</v>
      </c>
      <c r="AB385" s="95">
        <f t="shared" si="736"/>
        <v>2.9160935350756624E-2</v>
      </c>
      <c r="AC385" s="55">
        <v>46447</v>
      </c>
      <c r="AD385" s="58">
        <v>3.7090000000000001</v>
      </c>
      <c r="AE385" s="95">
        <f t="shared" si="737"/>
        <v>-8.5538626035819368E-3</v>
      </c>
      <c r="AF385" s="54">
        <v>46447</v>
      </c>
      <c r="AG385" s="59">
        <v>4.1820000000000004</v>
      </c>
      <c r="AH385" s="95">
        <f t="shared" si="738"/>
        <v>0.12752763548126186</v>
      </c>
      <c r="AI385" s="54">
        <v>46447</v>
      </c>
      <c r="AJ385" s="59">
        <v>4.33</v>
      </c>
      <c r="AK385" s="95">
        <f t="shared" si="772"/>
        <v>3.5389765662362425E-2</v>
      </c>
      <c r="AL385" s="94">
        <v>46447</v>
      </c>
      <c r="AM385" s="59">
        <v>4.3419999999999996</v>
      </c>
      <c r="AN385" s="95">
        <f t="shared" si="740"/>
        <v>2.7713625866049806E-3</v>
      </c>
      <c r="AO385" s="54">
        <v>46447</v>
      </c>
      <c r="AP385" s="190">
        <v>4.3209999999999997</v>
      </c>
      <c r="AQ385" s="95">
        <f t="shared" si="741"/>
        <v>-4.8364808843850554E-3</v>
      </c>
      <c r="AR385" s="54">
        <v>46447</v>
      </c>
      <c r="AS385" s="59">
        <v>4.2279999999999998</v>
      </c>
      <c r="AT385" s="95">
        <f t="shared" si="761"/>
        <v>-7.4025405168637773E-2</v>
      </c>
      <c r="AV385" s="55">
        <v>46447</v>
      </c>
      <c r="AW385" s="58">
        <v>4.3460000000000001</v>
      </c>
      <c r="AX385" s="95">
        <f t="shared" si="745"/>
        <v>2.790917691579951E-2</v>
      </c>
      <c r="AY385" s="48">
        <v>46447</v>
      </c>
      <c r="AZ385" s="72">
        <v>4.43</v>
      </c>
      <c r="BA385" s="95">
        <f t="shared" si="746"/>
        <v>1.9328117809479895E-2</v>
      </c>
      <c r="BB385" s="46">
        <v>46447</v>
      </c>
      <c r="BC385" s="71">
        <v>4.5330000000000004</v>
      </c>
      <c r="BD385" s="95">
        <f t="shared" si="762"/>
        <v>2.3250564334085927E-2</v>
      </c>
      <c r="BE385" s="54">
        <v>46447</v>
      </c>
      <c r="BF385" s="59">
        <v>4.7690000000000001</v>
      </c>
      <c r="BG385" s="95">
        <f t="shared" si="763"/>
        <v>5.2062651665563592E-2</v>
      </c>
      <c r="BH385" s="54">
        <v>46447</v>
      </c>
      <c r="BI385" s="59">
        <v>4.9240000000000004</v>
      </c>
      <c r="BJ385" s="95">
        <f t="shared" si="749"/>
        <v>3.2501572656741508E-2</v>
      </c>
      <c r="BK385" s="54">
        <v>46447</v>
      </c>
      <c r="BL385" s="59">
        <v>4.8250000000000002</v>
      </c>
      <c r="BM385" s="95">
        <f t="shared" si="750"/>
        <v>-2.0105605199025222E-2</v>
      </c>
      <c r="BN385" s="55">
        <v>46447</v>
      </c>
      <c r="BO385" s="58">
        <v>4.4130000000000003</v>
      </c>
      <c r="BP385" s="95">
        <f t="shared" si="751"/>
        <v>-8.5388601036269413E-2</v>
      </c>
      <c r="BQ385" s="48">
        <v>46447</v>
      </c>
      <c r="BR385" s="72">
        <v>4.4850000000000003</v>
      </c>
      <c r="BS385" s="95">
        <f t="shared" si="764"/>
        <v>1.6315431679129858E-2</v>
      </c>
      <c r="BT385" s="55">
        <v>46447</v>
      </c>
      <c r="BU385" s="58">
        <v>4.4020000000000001</v>
      </c>
      <c r="BV385" s="95">
        <f t="shared" si="753"/>
        <v>-1.7202072538860143E-2</v>
      </c>
      <c r="BW385" s="199">
        <v>46447</v>
      </c>
      <c r="BX385" s="200">
        <v>4.5119999999999996</v>
      </c>
      <c r="BY385" s="95">
        <f t="shared" si="765"/>
        <v>2.4926353954226019E-2</v>
      </c>
      <c r="BZ385" s="199">
        <v>46447</v>
      </c>
      <c r="CA385" s="201">
        <v>4.4809999999999999</v>
      </c>
      <c r="CB385" s="95">
        <f t="shared" si="766"/>
        <v>-6.9119286510590169E-3</v>
      </c>
      <c r="CC385" s="199">
        <v>46447</v>
      </c>
      <c r="CD385" s="201">
        <v>4.6340000000000003</v>
      </c>
      <c r="CE385" s="95">
        <f t="shared" si="756"/>
        <v>3.4144164249051659E-2</v>
      </c>
      <c r="CF385" s="202">
        <v>46447</v>
      </c>
      <c r="CG385" s="203">
        <v>4.9450000000000003</v>
      </c>
      <c r="CH385" s="95">
        <f t="shared" si="757"/>
        <v>6.7112645662494586E-2</v>
      </c>
      <c r="CI385" s="205">
        <v>46447</v>
      </c>
      <c r="CJ385" s="206">
        <v>5.0730000000000004</v>
      </c>
      <c r="CK385" s="95">
        <f t="shared" si="767"/>
        <v>2.5884732052578383E-2</v>
      </c>
      <c r="CL385" s="202">
        <v>46447</v>
      </c>
      <c r="CM385" s="203">
        <v>4.6079999999999997</v>
      </c>
      <c r="CN385" s="95">
        <f t="shared" si="759"/>
        <v>-9.1661738616203567E-2</v>
      </c>
      <c r="CO385" s="215">
        <v>46447</v>
      </c>
      <c r="CP385" s="216">
        <v>4.7009999999999996</v>
      </c>
      <c r="CQ385" s="95">
        <f t="shared" si="760"/>
        <v>2.0182291666666661E-2</v>
      </c>
      <c r="CR385" s="213">
        <v>46447</v>
      </c>
      <c r="CS385" s="217">
        <v>4.3899999999999997</v>
      </c>
      <c r="CT385" s="95">
        <f t="shared" si="771"/>
        <v>-6.6156136992129327E-2</v>
      </c>
      <c r="CU385" s="238">
        <v>46447</v>
      </c>
      <c r="CV385" s="239">
        <v>4.0839999999999996</v>
      </c>
      <c r="CW385" s="95">
        <f t="shared" si="768"/>
        <v>-7.4342701722574858E-2</v>
      </c>
      <c r="CX385" s="238">
        <v>46447</v>
      </c>
      <c r="CY385" s="239">
        <v>3.5230000000000001</v>
      </c>
      <c r="CZ385" s="95">
        <f t="shared" si="773"/>
        <v>-0.13736532810969626</v>
      </c>
      <c r="DB385" s="100"/>
      <c r="DC385" s="186"/>
      <c r="DD385" s="100"/>
      <c r="DG385" s="100"/>
      <c r="DH385" s="186"/>
      <c r="DI385" s="100"/>
    </row>
    <row r="386" spans="1:113" ht="17" thickBot="1">
      <c r="A386" s="55">
        <v>46478</v>
      </c>
      <c r="B386" s="69">
        <v>2.4630000000000001</v>
      </c>
      <c r="C386" s="65"/>
      <c r="D386" s="48">
        <v>46478</v>
      </c>
      <c r="E386" s="49">
        <v>2.6269999999999998</v>
      </c>
      <c r="G386" s="54">
        <v>46478</v>
      </c>
      <c r="H386" s="59">
        <v>2.9</v>
      </c>
      <c r="I386" s="72"/>
      <c r="K386" s="54">
        <v>46478</v>
      </c>
      <c r="L386" s="59">
        <v>2.9350000000000001</v>
      </c>
      <c r="N386" s="55">
        <v>46478</v>
      </c>
      <c r="O386" s="58">
        <v>2.7909999999999999</v>
      </c>
      <c r="P386" s="95">
        <f t="shared" si="733"/>
        <v>-4.9063032367972784E-2</v>
      </c>
      <c r="Q386" s="46">
        <v>46478</v>
      </c>
      <c r="R386" s="71">
        <v>2.8809999999999998</v>
      </c>
      <c r="T386" s="54">
        <v>46478</v>
      </c>
      <c r="U386" s="59">
        <v>2.851</v>
      </c>
      <c r="V386" s="95">
        <f t="shared" si="734"/>
        <v>-1.0413051023949951E-2</v>
      </c>
      <c r="W386" s="46">
        <v>46478</v>
      </c>
      <c r="X386" s="71">
        <v>3.2349999999999999</v>
      </c>
      <c r="Y386" s="95">
        <f t="shared" si="735"/>
        <v>0.13468958260259556</v>
      </c>
      <c r="Z386" s="54">
        <v>46478</v>
      </c>
      <c r="AA386" s="59">
        <v>3.3210000000000002</v>
      </c>
      <c r="AB386" s="95">
        <f t="shared" si="736"/>
        <v>2.6584234930448317E-2</v>
      </c>
      <c r="AC386" s="54">
        <v>46478</v>
      </c>
      <c r="AD386" s="59">
        <v>3.2690000000000001</v>
      </c>
      <c r="AE386" s="95">
        <f t="shared" si="737"/>
        <v>-1.5657934357121362E-2</v>
      </c>
      <c r="AF386" s="55">
        <v>46478</v>
      </c>
      <c r="AG386" s="58">
        <v>3.7320000000000002</v>
      </c>
      <c r="AH386" s="95">
        <f t="shared" si="738"/>
        <v>0.14163352707249927</v>
      </c>
      <c r="AI386" s="55">
        <v>46478</v>
      </c>
      <c r="AJ386" s="58">
        <v>3.88</v>
      </c>
      <c r="AK386" s="95">
        <f t="shared" si="772"/>
        <v>3.9657020364415776E-2</v>
      </c>
      <c r="AL386" s="188">
        <v>46478</v>
      </c>
      <c r="AM386" s="58">
        <v>3.8820000000000001</v>
      </c>
      <c r="AN386" s="95">
        <f t="shared" si="740"/>
        <v>5.1546391752583089E-4</v>
      </c>
      <c r="AO386" s="55">
        <v>46478</v>
      </c>
      <c r="AP386" s="191">
        <v>3.851</v>
      </c>
      <c r="AQ386" s="95">
        <f t="shared" si="741"/>
        <v>-7.9855744461618076E-3</v>
      </c>
      <c r="AR386" s="55">
        <v>46478</v>
      </c>
      <c r="AS386" s="58">
        <v>3.758</v>
      </c>
      <c r="AT386" s="95">
        <f t="shared" si="761"/>
        <v>-0.13029391344596153</v>
      </c>
      <c r="AV386" s="54">
        <v>46478</v>
      </c>
      <c r="AW386" s="59">
        <v>3.8809999999999998</v>
      </c>
      <c r="AX386" s="95">
        <f t="shared" si="745"/>
        <v>3.2730175625332564E-2</v>
      </c>
      <c r="AY386" s="46">
        <v>46478</v>
      </c>
      <c r="AZ386" s="71">
        <v>3.9649999999999999</v>
      </c>
      <c r="BA386" s="95">
        <f t="shared" si="746"/>
        <v>2.1643906209739779E-2</v>
      </c>
      <c r="BB386" s="48">
        <v>46478</v>
      </c>
      <c r="BC386" s="72">
        <v>4.0529999999999999</v>
      </c>
      <c r="BD386" s="95">
        <f t="shared" si="762"/>
        <v>2.2194199243379592E-2</v>
      </c>
      <c r="BE386" s="55">
        <v>46478</v>
      </c>
      <c r="BF386" s="58">
        <v>4.2789999999999999</v>
      </c>
      <c r="BG386" s="95">
        <f t="shared" si="763"/>
        <v>5.5761164569454721E-2</v>
      </c>
      <c r="BH386" s="55">
        <v>46478</v>
      </c>
      <c r="BI386" s="58">
        <v>4.4130000000000003</v>
      </c>
      <c r="BJ386" s="95">
        <f t="shared" si="749"/>
        <v>3.1315727973825744E-2</v>
      </c>
      <c r="BK386" s="55">
        <v>46478</v>
      </c>
      <c r="BL386" s="58">
        <v>4.33</v>
      </c>
      <c r="BM386" s="95">
        <f t="shared" si="750"/>
        <v>-1.8808067074552501E-2</v>
      </c>
      <c r="BN386" s="54">
        <v>46478</v>
      </c>
      <c r="BO386" s="59">
        <v>3.9129999999999998</v>
      </c>
      <c r="BP386" s="95">
        <f t="shared" si="751"/>
        <v>-9.6304849884526617E-2</v>
      </c>
      <c r="BQ386" s="46">
        <v>46478</v>
      </c>
      <c r="BR386" s="71">
        <v>3.9849999999999999</v>
      </c>
      <c r="BS386" s="95">
        <f t="shared" si="764"/>
        <v>1.8400204446716091E-2</v>
      </c>
      <c r="BT386" s="54">
        <v>46478</v>
      </c>
      <c r="BU386" s="59">
        <v>3.8959999999999999</v>
      </c>
      <c r="BV386" s="95">
        <f t="shared" si="753"/>
        <v>-2.0554272517321007E-2</v>
      </c>
      <c r="BW386" s="202">
        <v>46478</v>
      </c>
      <c r="BX386" s="203">
        <v>4.0270000000000001</v>
      </c>
      <c r="BY386" s="95">
        <f t="shared" si="765"/>
        <v>3.3478149757219584E-2</v>
      </c>
      <c r="BZ386" s="202">
        <v>46478</v>
      </c>
      <c r="CA386" s="204">
        <v>3.9950000000000001</v>
      </c>
      <c r="CB386" s="95">
        <f t="shared" si="766"/>
        <v>-8.0301129234629943E-3</v>
      </c>
      <c r="CC386" s="202">
        <v>46478</v>
      </c>
      <c r="CD386" s="204">
        <v>4.1479999999999997</v>
      </c>
      <c r="CE386" s="95">
        <f t="shared" si="756"/>
        <v>3.8297872340425428E-2</v>
      </c>
      <c r="CF386" s="199">
        <v>46478</v>
      </c>
      <c r="CG386" s="200">
        <v>4.4800000000000004</v>
      </c>
      <c r="CH386" s="95">
        <f t="shared" si="757"/>
        <v>8.003857280617184E-2</v>
      </c>
      <c r="CI386" s="207">
        <v>46478</v>
      </c>
      <c r="CJ386" s="208">
        <v>4.5579999999999998</v>
      </c>
      <c r="CK386" s="95">
        <f t="shared" si="767"/>
        <v>1.7410714285714151E-2</v>
      </c>
      <c r="CL386" s="199">
        <v>46478</v>
      </c>
      <c r="CM386" s="200">
        <v>4.0919999999999996</v>
      </c>
      <c r="CN386" s="95">
        <f t="shared" si="759"/>
        <v>-0.10223782360684515</v>
      </c>
      <c r="CO386" s="213">
        <v>46478</v>
      </c>
      <c r="CP386" s="217">
        <v>4.1319999999999997</v>
      </c>
      <c r="CQ386" s="95">
        <f t="shared" si="760"/>
        <v>9.7751710654936565E-3</v>
      </c>
      <c r="CR386" s="220">
        <v>46478</v>
      </c>
      <c r="CS386" s="221">
        <v>3.81</v>
      </c>
      <c r="CT386" s="95">
        <f t="shared" si="771"/>
        <v>-7.7928363988383265E-2</v>
      </c>
      <c r="CU386" s="236">
        <v>46478</v>
      </c>
      <c r="CV386" s="240">
        <v>3.448</v>
      </c>
      <c r="CW386" s="95">
        <f t="shared" si="768"/>
        <v>-9.9503786889527351E-2</v>
      </c>
      <c r="CX386" s="236">
        <v>46478</v>
      </c>
      <c r="CY386" s="240">
        <v>3.0630000000000002</v>
      </c>
      <c r="CZ386" s="95">
        <f t="shared" si="773"/>
        <v>-0.1116589327146171</v>
      </c>
      <c r="DB386" s="100"/>
      <c r="DC386" s="186"/>
      <c r="DD386" s="100"/>
      <c r="DG386" s="100"/>
      <c r="DH386" s="186"/>
      <c r="DI386" s="100"/>
    </row>
    <row r="387" spans="1:113" ht="16.5" customHeight="1" thickBot="1">
      <c r="A387" s="54">
        <v>46508</v>
      </c>
      <c r="B387" s="68">
        <v>2.444</v>
      </c>
      <c r="C387" s="65"/>
      <c r="D387" s="46">
        <v>46508</v>
      </c>
      <c r="E387" s="47">
        <v>2.6080000000000001</v>
      </c>
      <c r="G387" s="55">
        <v>46508</v>
      </c>
      <c r="H387" s="58">
        <v>2.8860000000000001</v>
      </c>
      <c r="I387" s="71"/>
      <c r="K387" s="55">
        <v>46508</v>
      </c>
      <c r="L387" s="58">
        <v>2.9209999999999998</v>
      </c>
      <c r="N387" s="54">
        <v>46508</v>
      </c>
      <c r="O387" s="59">
        <v>2.7759999999999998</v>
      </c>
      <c r="P387" s="95">
        <f t="shared" si="733"/>
        <v>-4.9640534063676835E-2</v>
      </c>
      <c r="Q387" s="48">
        <v>46508</v>
      </c>
      <c r="R387" s="72">
        <v>2.8660000000000001</v>
      </c>
      <c r="T387" s="55">
        <v>46508</v>
      </c>
      <c r="U387" s="58">
        <v>2.8359999999999999</v>
      </c>
      <c r="V387" s="95">
        <f t="shared" si="734"/>
        <v>-1.0467550593161287E-2</v>
      </c>
      <c r="W387" s="48">
        <v>46508</v>
      </c>
      <c r="X387" s="72">
        <v>3.22</v>
      </c>
      <c r="Y387" s="95">
        <f t="shared" si="735"/>
        <v>0.13540197461212988</v>
      </c>
      <c r="Z387" s="55">
        <v>46508</v>
      </c>
      <c r="AA387" s="58">
        <v>3.3029999999999999</v>
      </c>
      <c r="AB387" s="95">
        <f t="shared" si="736"/>
        <v>2.577639751552787E-2</v>
      </c>
      <c r="AC387" s="55">
        <v>46508</v>
      </c>
      <c r="AD387" s="58">
        <v>3.2509999999999999</v>
      </c>
      <c r="AE387" s="95">
        <f t="shared" si="737"/>
        <v>-1.5743263699666984E-2</v>
      </c>
      <c r="AF387" s="54">
        <v>46508</v>
      </c>
      <c r="AG387" s="59">
        <v>3.714</v>
      </c>
      <c r="AH387" s="95">
        <f t="shared" si="738"/>
        <v>0.14241771762534608</v>
      </c>
      <c r="AI387" s="54">
        <v>46508</v>
      </c>
      <c r="AJ387" s="59">
        <v>3.8620000000000001</v>
      </c>
      <c r="AK387" s="95">
        <f t="shared" ref="AK387:AK418" si="774">(AJ387-AG387)/AG387</f>
        <v>3.9849219170705476E-2</v>
      </c>
      <c r="AL387" s="94">
        <v>46508</v>
      </c>
      <c r="AM387" s="59">
        <v>3.8639999999999999</v>
      </c>
      <c r="AN387" s="95">
        <f t="shared" si="740"/>
        <v>5.1786639047120134E-4</v>
      </c>
      <c r="AO387" s="54">
        <v>46508</v>
      </c>
      <c r="AP387" s="190">
        <v>3.8330000000000002</v>
      </c>
      <c r="AQ387" s="95">
        <f t="shared" si="741"/>
        <v>-8.0227743271220741E-3</v>
      </c>
      <c r="AR387" s="54">
        <v>46508</v>
      </c>
      <c r="AS387" s="59">
        <v>3.74</v>
      </c>
      <c r="AT387" s="95">
        <f t="shared" si="761"/>
        <v>-2.8823682160477739E-2</v>
      </c>
      <c r="AV387" s="55">
        <v>46508</v>
      </c>
      <c r="AW387" s="58">
        <v>3.871</v>
      </c>
      <c r="AX387" s="95">
        <f t="shared" si="745"/>
        <v>3.5026737967914376E-2</v>
      </c>
      <c r="AY387" s="48">
        <v>46508</v>
      </c>
      <c r="AZ387" s="72">
        <v>3.9550000000000001</v>
      </c>
      <c r="BA387" s="95">
        <f t="shared" si="746"/>
        <v>2.169981916817362E-2</v>
      </c>
      <c r="BB387" s="46">
        <v>46508</v>
      </c>
      <c r="BC387" s="71">
        <v>4.0410000000000004</v>
      </c>
      <c r="BD387" s="95">
        <f t="shared" si="762"/>
        <v>2.1744627054361643E-2</v>
      </c>
      <c r="BE387" s="54">
        <v>46508</v>
      </c>
      <c r="BF387" s="59">
        <v>4.2670000000000003</v>
      </c>
      <c r="BG387" s="95">
        <f t="shared" si="763"/>
        <v>5.592675080425636E-2</v>
      </c>
      <c r="BH387" s="54">
        <v>46508</v>
      </c>
      <c r="BI387" s="59">
        <v>4.4000000000000004</v>
      </c>
      <c r="BJ387" s="95">
        <f t="shared" si="749"/>
        <v>3.1169439887508789E-2</v>
      </c>
      <c r="BK387" s="54">
        <v>46508</v>
      </c>
      <c r="BL387" s="59">
        <v>4.3170000000000002</v>
      </c>
      <c r="BM387" s="95">
        <f t="shared" si="750"/>
        <v>-1.8863636363636405E-2</v>
      </c>
      <c r="BN387" s="55">
        <v>46508</v>
      </c>
      <c r="BO387" s="58">
        <v>3.8879999999999999</v>
      </c>
      <c r="BP387" s="95">
        <f t="shared" si="751"/>
        <v>-9.9374565670604639E-2</v>
      </c>
      <c r="BQ387" s="48">
        <v>46508</v>
      </c>
      <c r="BR387" s="72">
        <v>3.9590000000000001</v>
      </c>
      <c r="BS387" s="95">
        <f t="shared" si="764"/>
        <v>1.8261316872428029E-2</v>
      </c>
      <c r="BT387" s="55">
        <v>46508</v>
      </c>
      <c r="BU387" s="58">
        <v>3.87</v>
      </c>
      <c r="BV387" s="95">
        <f t="shared" si="753"/>
        <v>-2.0616168635626583E-2</v>
      </c>
      <c r="BW387" s="199">
        <v>46508</v>
      </c>
      <c r="BX387" s="200">
        <v>4.0010000000000003</v>
      </c>
      <c r="BY387" s="95">
        <f t="shared" si="765"/>
        <v>3.3693415637860144E-2</v>
      </c>
      <c r="BZ387" s="199">
        <v>46508</v>
      </c>
      <c r="CA387" s="201">
        <v>3.968</v>
      </c>
      <c r="CB387" s="95">
        <f t="shared" si="766"/>
        <v>-8.3354382419803894E-3</v>
      </c>
      <c r="CC387" s="199">
        <v>46508</v>
      </c>
      <c r="CD387" s="201">
        <v>4.1210000000000004</v>
      </c>
      <c r="CE387" s="95">
        <f t="shared" si="756"/>
        <v>3.8558467741935602E-2</v>
      </c>
      <c r="CF387" s="202">
        <v>46508</v>
      </c>
      <c r="CG387" s="203">
        <v>4.4580000000000002</v>
      </c>
      <c r="CH387" s="95">
        <f t="shared" si="757"/>
        <v>8.1776267896141647E-2</v>
      </c>
      <c r="CI387" s="205">
        <v>46508</v>
      </c>
      <c r="CJ387" s="206">
        <v>4.5410000000000004</v>
      </c>
      <c r="CK387" s="95">
        <f t="shared" si="767"/>
        <v>1.8618214445939925E-2</v>
      </c>
      <c r="CL387" s="202">
        <v>46508</v>
      </c>
      <c r="CM387" s="203">
        <v>4.0739999999999998</v>
      </c>
      <c r="CN387" s="95">
        <f t="shared" si="759"/>
        <v>-0.10284078396828904</v>
      </c>
      <c r="CO387" s="215">
        <v>46508</v>
      </c>
      <c r="CP387" s="216">
        <v>4.1020000000000003</v>
      </c>
      <c r="CQ387" s="95">
        <f t="shared" si="760"/>
        <v>6.8728522336770912E-3</v>
      </c>
      <c r="CR387" s="213">
        <v>46508</v>
      </c>
      <c r="CS387" s="217">
        <v>3.7890000000000001</v>
      </c>
      <c r="CT387" s="95">
        <f t="shared" si="771"/>
        <v>-7.6304241833252101E-2</v>
      </c>
      <c r="CU387" s="238">
        <v>46508</v>
      </c>
      <c r="CV387" s="239">
        <v>3.415</v>
      </c>
      <c r="CW387" s="95">
        <f t="shared" si="768"/>
        <v>-0.10320378151260499</v>
      </c>
      <c r="CX387" s="238">
        <v>46508</v>
      </c>
      <c r="CY387" s="239">
        <v>3.08</v>
      </c>
      <c r="CZ387" s="95">
        <f t="shared" si="773"/>
        <v>-9.8096632503660311E-2</v>
      </c>
      <c r="DB387" s="100"/>
      <c r="DC387" s="186"/>
      <c r="DD387" s="100"/>
      <c r="DG387" s="100"/>
      <c r="DH387" s="186"/>
      <c r="DI387" s="100"/>
    </row>
    <row r="388" spans="1:113" ht="20.5" customHeight="1" thickBot="1">
      <c r="A388" s="55">
        <v>46539</v>
      </c>
      <c r="B388" s="69">
        <v>2.48</v>
      </c>
      <c r="C388" s="65"/>
      <c r="D388" s="48">
        <v>46539</v>
      </c>
      <c r="E388" s="49">
        <v>2.6480000000000001</v>
      </c>
      <c r="G388" s="54">
        <v>46539</v>
      </c>
      <c r="H388" s="59">
        <v>2.9260000000000002</v>
      </c>
      <c r="I388" s="72"/>
      <c r="K388" s="54">
        <v>46539</v>
      </c>
      <c r="L388" s="59">
        <v>2.9609999999999999</v>
      </c>
      <c r="N388" s="55">
        <v>46539</v>
      </c>
      <c r="O388" s="58">
        <v>2.8149999999999999</v>
      </c>
      <c r="P388" s="95">
        <f t="shared" ref="P388:P451" si="775">(O388-L388)/L388</f>
        <v>-4.9307666328942894E-2</v>
      </c>
      <c r="Q388" s="46">
        <v>46539</v>
      </c>
      <c r="R388" s="71">
        <v>2.9049999999999998</v>
      </c>
      <c r="T388" s="54">
        <v>46539</v>
      </c>
      <c r="U388" s="59">
        <v>2.875</v>
      </c>
      <c r="V388" s="95">
        <f t="shared" ref="V388:V451" si="776">(U388-R388)/R388</f>
        <v>-1.0327022375215079E-2</v>
      </c>
      <c r="W388" s="46">
        <v>46539</v>
      </c>
      <c r="X388" s="71">
        <v>3.2589999999999999</v>
      </c>
      <c r="Y388" s="95">
        <f t="shared" ref="Y388:Y451" si="777">(X388-U388)/U388</f>
        <v>0.13356521739130431</v>
      </c>
      <c r="Z388" s="54">
        <v>46539</v>
      </c>
      <c r="AA388" s="59">
        <v>3.3530000000000002</v>
      </c>
      <c r="AB388" s="95">
        <f t="shared" ref="AB388:AB451" si="778">(AA388-X388)/X388</f>
        <v>2.8843203436637099E-2</v>
      </c>
      <c r="AC388" s="54">
        <v>46539</v>
      </c>
      <c r="AD388" s="59">
        <v>3.3010000000000002</v>
      </c>
      <c r="AE388" s="95">
        <f t="shared" ref="AE388:AE451" si="779">(AD388-AA388)/AA388</f>
        <v>-1.5508499850879822E-2</v>
      </c>
      <c r="AF388" s="55">
        <v>46539</v>
      </c>
      <c r="AG388" s="58">
        <v>3.7639999999999998</v>
      </c>
      <c r="AH388" s="95">
        <f t="shared" ref="AH388:AH451" si="780">(AG388-AD388)/AD388</f>
        <v>0.14026052711299594</v>
      </c>
      <c r="AI388" s="55">
        <v>46539</v>
      </c>
      <c r="AJ388" s="58">
        <v>3.9119999999999999</v>
      </c>
      <c r="AK388" s="95">
        <f t="shared" si="774"/>
        <v>3.9319872476089306E-2</v>
      </c>
      <c r="AL388" s="188">
        <v>46539</v>
      </c>
      <c r="AM388" s="58">
        <v>3.9140000000000001</v>
      </c>
      <c r="AN388" s="95">
        <f t="shared" ref="AN388:AN451" si="781">(AM388-AJ388)/AJ388</f>
        <v>5.1124744376283837E-4</v>
      </c>
      <c r="AO388" s="55">
        <v>46539</v>
      </c>
      <c r="AP388" s="191">
        <v>3.883</v>
      </c>
      <c r="AQ388" s="95">
        <f t="shared" ref="AQ388:AQ451" si="782">(AP388-AM388)/AM388</f>
        <v>-7.920286152273923E-3</v>
      </c>
      <c r="AR388" s="55">
        <v>46539</v>
      </c>
      <c r="AS388" s="58">
        <v>3.79</v>
      </c>
      <c r="AT388" s="95">
        <f t="shared" si="761"/>
        <v>-1.1218366814505647E-2</v>
      </c>
      <c r="AV388" s="54">
        <v>46539</v>
      </c>
      <c r="AW388" s="59">
        <v>3.9430000000000001</v>
      </c>
      <c r="AX388" s="95">
        <f t="shared" ref="AX388:AX451" si="783">(AW388-AS388)/AS388</f>
        <v>4.0369393139841697E-2</v>
      </c>
      <c r="AY388" s="46">
        <v>46539</v>
      </c>
      <c r="AZ388" s="71">
        <v>4.0270000000000001</v>
      </c>
      <c r="BA388" s="95">
        <f t="shared" ref="BA388:BA451" si="784">(AZ388-AW388)/AW388</f>
        <v>2.1303575957392868E-2</v>
      </c>
      <c r="BB388" s="48">
        <v>46539</v>
      </c>
      <c r="BC388" s="72">
        <v>4.1120000000000001</v>
      </c>
      <c r="BD388" s="95">
        <f t="shared" si="762"/>
        <v>2.1107524211571881E-2</v>
      </c>
      <c r="BE388" s="55">
        <v>46539</v>
      </c>
      <c r="BF388" s="58">
        <v>4.3380000000000001</v>
      </c>
      <c r="BG388" s="95">
        <f t="shared" si="763"/>
        <v>5.4961089494163416E-2</v>
      </c>
      <c r="BH388" s="55">
        <v>46539</v>
      </c>
      <c r="BI388" s="58">
        <v>4.47</v>
      </c>
      <c r="BJ388" s="95">
        <f t="shared" ref="BJ388:BJ451" si="785">(BI388-BF388)/BF388</f>
        <v>3.0428769017980559E-2</v>
      </c>
      <c r="BK388" s="55">
        <v>46539</v>
      </c>
      <c r="BL388" s="58">
        <v>4.3869999999999996</v>
      </c>
      <c r="BM388" s="95">
        <f t="shared" ref="BM388:BM451" si="786">(BL388-BI388)/BI388</f>
        <v>-1.8568232662192437E-2</v>
      </c>
      <c r="BN388" s="54">
        <v>46539</v>
      </c>
      <c r="BO388" s="59">
        <v>3.9580000000000002</v>
      </c>
      <c r="BP388" s="95">
        <f t="shared" ref="BP388:BP451" si="787">(BO388-BL388)/BL388</f>
        <v>-9.778892181445166E-2</v>
      </c>
      <c r="BQ388" s="46">
        <v>46539</v>
      </c>
      <c r="BR388" s="71">
        <v>4.0279999999999996</v>
      </c>
      <c r="BS388" s="95">
        <f t="shared" si="764"/>
        <v>1.7685699848408135E-2</v>
      </c>
      <c r="BT388" s="54">
        <v>46539</v>
      </c>
      <c r="BU388" s="59">
        <v>3.9380000000000002</v>
      </c>
      <c r="BV388" s="95">
        <f t="shared" ref="BV388:BV451" si="788">(BU388-BR388)/BL388</f>
        <v>-2.0515158422612131E-2</v>
      </c>
      <c r="BW388" s="202">
        <v>46539</v>
      </c>
      <c r="BX388" s="203">
        <v>4.069</v>
      </c>
      <c r="BY388" s="95">
        <f t="shared" si="765"/>
        <v>3.3097524002021164E-2</v>
      </c>
      <c r="BZ388" s="202">
        <v>46539</v>
      </c>
      <c r="CA388" s="204">
        <v>4.0350000000000001</v>
      </c>
      <c r="CB388" s="95">
        <f t="shared" si="766"/>
        <v>-8.440913604766587E-3</v>
      </c>
      <c r="CC388" s="202">
        <v>46539</v>
      </c>
      <c r="CD388" s="204">
        <v>4.1879999999999997</v>
      </c>
      <c r="CE388" s="95">
        <f t="shared" ref="CE388:CE451" si="789">(CD388-CA388)/CA388</f>
        <v>3.7918215613382794E-2</v>
      </c>
      <c r="CF388" s="199">
        <v>46539</v>
      </c>
      <c r="CG388" s="200">
        <v>4.53</v>
      </c>
      <c r="CH388" s="95">
        <f t="shared" ref="CH388:CH451" si="790">(CG388-CD388)/CD388</f>
        <v>8.1661891117478638E-2</v>
      </c>
      <c r="CI388" s="207">
        <v>46539</v>
      </c>
      <c r="CJ388" s="208">
        <v>4.6180000000000003</v>
      </c>
      <c r="CK388" s="95">
        <f t="shared" si="767"/>
        <v>1.942604856512143E-2</v>
      </c>
      <c r="CL388" s="199">
        <v>46539</v>
      </c>
      <c r="CM388" s="200">
        <v>4.1500000000000004</v>
      </c>
      <c r="CN388" s="95">
        <f t="shared" ref="CN388:CN451" si="791">(CM388-CJ388)/CJ388</f>
        <v>-0.10134257254222606</v>
      </c>
      <c r="CO388" s="213">
        <v>46539</v>
      </c>
      <c r="CP388" s="217">
        <v>4.1790000000000003</v>
      </c>
      <c r="CQ388" s="95">
        <f t="shared" ref="CQ388:CQ451" si="792">(CP388-CM388)/CM388</f>
        <v>6.9879518072288949E-3</v>
      </c>
      <c r="CR388" s="220">
        <v>46539</v>
      </c>
      <c r="CS388" s="221">
        <v>3.85</v>
      </c>
      <c r="CT388" s="95">
        <f t="shared" si="771"/>
        <v>-7.8726968174204395E-2</v>
      </c>
      <c r="CU388" s="236">
        <v>46539</v>
      </c>
      <c r="CV388" s="240">
        <v>3.5259999999999998</v>
      </c>
      <c r="CW388" s="95">
        <f t="shared" si="768"/>
        <v>-9.5433555669574219E-2</v>
      </c>
      <c r="CX388" s="236">
        <v>46539</v>
      </c>
      <c r="CY388" s="240">
        <v>3.2080000000000002</v>
      </c>
      <c r="CZ388" s="95">
        <f t="shared" si="773"/>
        <v>-9.0187180941576753E-2</v>
      </c>
      <c r="DB388" s="100"/>
      <c r="DC388" s="186"/>
      <c r="DD388" s="100"/>
      <c r="DG388" s="100"/>
      <c r="DH388" s="186"/>
      <c r="DI388" s="100"/>
    </row>
    <row r="389" spans="1:113" ht="17" thickBot="1">
      <c r="A389" s="54">
        <v>46569</v>
      </c>
      <c r="B389" s="68">
        <v>2.5139999999999998</v>
      </c>
      <c r="C389" s="65"/>
      <c r="D389" s="46">
        <v>46569</v>
      </c>
      <c r="E389" s="47">
        <v>2.6880000000000002</v>
      </c>
      <c r="G389" s="55">
        <v>46569</v>
      </c>
      <c r="H389" s="58">
        <v>2.9660000000000002</v>
      </c>
      <c r="I389" s="71"/>
      <c r="K389" s="55">
        <v>46569</v>
      </c>
      <c r="L389" s="58">
        <v>3.0009999999999999</v>
      </c>
      <c r="N389" s="54">
        <v>46569</v>
      </c>
      <c r="O389" s="59">
        <v>2.8530000000000002</v>
      </c>
      <c r="P389" s="95">
        <f t="shared" si="775"/>
        <v>-4.9316894368543716E-2</v>
      </c>
      <c r="Q389" s="48">
        <v>46569</v>
      </c>
      <c r="R389" s="72">
        <v>2.9430000000000001</v>
      </c>
      <c r="T389" s="55">
        <v>46569</v>
      </c>
      <c r="U389" s="58">
        <v>2.9129999999999998</v>
      </c>
      <c r="V389" s="95">
        <f t="shared" si="776"/>
        <v>-1.0193679918450644E-2</v>
      </c>
      <c r="W389" s="48">
        <v>46569</v>
      </c>
      <c r="X389" s="72">
        <v>3.2970000000000002</v>
      </c>
      <c r="Y389" s="95">
        <f t="shared" si="777"/>
        <v>0.13182286302780652</v>
      </c>
      <c r="Z389" s="55">
        <v>46569</v>
      </c>
      <c r="AA389" s="58">
        <v>3.3919999999999999</v>
      </c>
      <c r="AB389" s="95">
        <f t="shared" si="778"/>
        <v>2.8814073400060584E-2</v>
      </c>
      <c r="AC389" s="55">
        <v>46569</v>
      </c>
      <c r="AD389" s="58">
        <v>3.34</v>
      </c>
      <c r="AE389" s="95">
        <f t="shared" si="779"/>
        <v>-1.5330188679245297E-2</v>
      </c>
      <c r="AF389" s="54">
        <v>46569</v>
      </c>
      <c r="AG389" s="59">
        <v>3.8029999999999999</v>
      </c>
      <c r="AH389" s="95">
        <f t="shared" si="780"/>
        <v>0.13862275449101799</v>
      </c>
      <c r="AI389" s="54">
        <v>46569</v>
      </c>
      <c r="AJ389" s="59">
        <v>3.9510000000000001</v>
      </c>
      <c r="AK389" s="95">
        <f t="shared" si="774"/>
        <v>3.8916644754141499E-2</v>
      </c>
      <c r="AL389" s="94">
        <v>46569</v>
      </c>
      <c r="AM389" s="59">
        <v>3.9529999999999998</v>
      </c>
      <c r="AN389" s="95">
        <f t="shared" si="781"/>
        <v>5.0620096178177157E-4</v>
      </c>
      <c r="AO389" s="54">
        <v>46569</v>
      </c>
      <c r="AP389" s="190">
        <v>3.9220000000000002</v>
      </c>
      <c r="AQ389" s="95">
        <f t="shared" si="782"/>
        <v>-7.8421452061724507E-3</v>
      </c>
      <c r="AR389" s="54">
        <v>46569</v>
      </c>
      <c r="AS389" s="59">
        <v>3.8290000000000002</v>
      </c>
      <c r="AT389" s="95">
        <f t="shared" si="761"/>
        <v>-1.3906773113571936E-2</v>
      </c>
      <c r="AV389" s="55">
        <v>46569</v>
      </c>
      <c r="AW389" s="58">
        <v>3.9929999999999999</v>
      </c>
      <c r="AX389" s="95">
        <f t="shared" si="783"/>
        <v>4.2831026377644216E-2</v>
      </c>
      <c r="AY389" s="48">
        <v>46569</v>
      </c>
      <c r="AZ389" s="72">
        <v>4.077</v>
      </c>
      <c r="BA389" s="95">
        <f t="shared" si="784"/>
        <v>2.1036814425244195E-2</v>
      </c>
      <c r="BB389" s="46">
        <v>46569</v>
      </c>
      <c r="BC389" s="71">
        <v>4.1609999999999996</v>
      </c>
      <c r="BD389" s="95">
        <f t="shared" si="762"/>
        <v>2.0603384841795348E-2</v>
      </c>
      <c r="BE389" s="54">
        <v>46569</v>
      </c>
      <c r="BF389" s="59">
        <v>4.3869999999999996</v>
      </c>
      <c r="BG389" s="95">
        <f t="shared" si="763"/>
        <v>5.4313866858928139E-2</v>
      </c>
      <c r="BH389" s="54">
        <v>46569</v>
      </c>
      <c r="BI389" s="59">
        <v>4.5179999999999998</v>
      </c>
      <c r="BJ389" s="95">
        <f t="shared" si="785"/>
        <v>2.9860952815135684E-2</v>
      </c>
      <c r="BK389" s="54">
        <v>46569</v>
      </c>
      <c r="BL389" s="59">
        <v>4.4349999999999996</v>
      </c>
      <c r="BM389" s="95">
        <f t="shared" si="786"/>
        <v>-1.837096060203634E-2</v>
      </c>
      <c r="BN389" s="55">
        <v>46569</v>
      </c>
      <c r="BO389" s="58">
        <v>4.0060000000000002</v>
      </c>
      <c r="BP389" s="95">
        <f t="shared" si="787"/>
        <v>-9.6730552423900662E-2</v>
      </c>
      <c r="BQ389" s="48">
        <v>46569</v>
      </c>
      <c r="BR389" s="72">
        <v>4.0759999999999996</v>
      </c>
      <c r="BS389" s="95">
        <f t="shared" si="764"/>
        <v>1.747378931602581E-2</v>
      </c>
      <c r="BT389" s="55">
        <v>46569</v>
      </c>
      <c r="BU389" s="58">
        <v>3.9849999999999999</v>
      </c>
      <c r="BV389" s="95">
        <f t="shared" si="788"/>
        <v>-2.0518602029312234E-2</v>
      </c>
      <c r="BW389" s="199">
        <v>46569</v>
      </c>
      <c r="BX389" s="200">
        <v>4.1390000000000002</v>
      </c>
      <c r="BY389" s="95">
        <f t="shared" si="765"/>
        <v>3.8442336495257204E-2</v>
      </c>
      <c r="BZ389" s="199">
        <v>46569</v>
      </c>
      <c r="CA389" s="201">
        <v>4.1050000000000004</v>
      </c>
      <c r="CB389" s="95">
        <f t="shared" si="766"/>
        <v>-8.3415112855740464E-3</v>
      </c>
      <c r="CC389" s="199">
        <v>46569</v>
      </c>
      <c r="CD389" s="201">
        <v>4.2569999999999997</v>
      </c>
      <c r="CE389" s="95">
        <f t="shared" si="789"/>
        <v>3.7028014616321374E-2</v>
      </c>
      <c r="CF389" s="202">
        <v>46569</v>
      </c>
      <c r="CG389" s="203">
        <v>4.6040000000000001</v>
      </c>
      <c r="CH389" s="95">
        <f t="shared" si="790"/>
        <v>8.1512802443035104E-2</v>
      </c>
      <c r="CI389" s="205">
        <v>46569</v>
      </c>
      <c r="CJ389" s="206">
        <v>4.6980000000000004</v>
      </c>
      <c r="CK389" s="95">
        <f t="shared" si="767"/>
        <v>2.0417028670721177E-2</v>
      </c>
      <c r="CL389" s="202">
        <v>46569</v>
      </c>
      <c r="CM389" s="203">
        <v>4.2290000000000001</v>
      </c>
      <c r="CN389" s="95">
        <f t="shared" si="791"/>
        <v>-9.9829714772243561E-2</v>
      </c>
      <c r="CO389" s="215">
        <v>46569</v>
      </c>
      <c r="CP389" s="216">
        <v>4.2590000000000003</v>
      </c>
      <c r="CQ389" s="95">
        <f t="shared" si="792"/>
        <v>7.0938756207141757E-3</v>
      </c>
      <c r="CR389" s="213">
        <v>46569</v>
      </c>
      <c r="CS389" s="217">
        <v>3.931</v>
      </c>
      <c r="CT389" s="95">
        <f t="shared" si="771"/>
        <v>-7.7013383423338869E-2</v>
      </c>
      <c r="CU389" s="238">
        <v>46569</v>
      </c>
      <c r="CV389" s="239">
        <v>3.6349999999999998</v>
      </c>
      <c r="CW389" s="95">
        <f t="shared" si="768"/>
        <v>-9.0567925944458366E-2</v>
      </c>
      <c r="CX389" s="238">
        <v>46569</v>
      </c>
      <c r="CY389" s="239">
        <v>3.34</v>
      </c>
      <c r="CZ389" s="95">
        <f t="shared" si="773"/>
        <v>-8.1155433287482787E-2</v>
      </c>
      <c r="DB389" s="100"/>
      <c r="DC389" s="186"/>
      <c r="DD389" s="100"/>
      <c r="DG389" s="100"/>
      <c r="DH389" s="186"/>
      <c r="DI389" s="100"/>
    </row>
    <row r="390" spans="1:113" ht="20.5" customHeight="1" thickBot="1">
      <c r="A390" s="55">
        <v>46600</v>
      </c>
      <c r="B390" s="69">
        <v>2.52</v>
      </c>
      <c r="C390" s="65"/>
      <c r="D390" s="48">
        <v>46600</v>
      </c>
      <c r="E390" s="49">
        <v>2.694</v>
      </c>
      <c r="G390" s="54">
        <v>46600</v>
      </c>
      <c r="H390" s="59">
        <v>2.972</v>
      </c>
      <c r="I390" s="72"/>
      <c r="K390" s="54">
        <v>46600</v>
      </c>
      <c r="L390" s="59">
        <v>3.0070000000000001</v>
      </c>
      <c r="N390" s="55">
        <v>46600</v>
      </c>
      <c r="O390" s="58">
        <v>2.8580000000000001</v>
      </c>
      <c r="P390" s="95">
        <f t="shared" si="775"/>
        <v>-4.9551047555703366E-2</v>
      </c>
      <c r="Q390" s="46">
        <v>46600</v>
      </c>
      <c r="R390" s="71">
        <v>2.948</v>
      </c>
      <c r="T390" s="54">
        <v>46600</v>
      </c>
      <c r="U390" s="59">
        <v>2.9180000000000001</v>
      </c>
      <c r="V390" s="95">
        <f t="shared" si="776"/>
        <v>-1.0176390773405633E-2</v>
      </c>
      <c r="W390" s="46">
        <v>46600</v>
      </c>
      <c r="X390" s="71">
        <v>3.302</v>
      </c>
      <c r="Y390" s="95">
        <f t="shared" si="777"/>
        <v>0.1315969842357779</v>
      </c>
      <c r="Z390" s="54">
        <v>46600</v>
      </c>
      <c r="AA390" s="59">
        <v>3.399</v>
      </c>
      <c r="AB390" s="95">
        <f t="shared" si="778"/>
        <v>2.9376135675348265E-2</v>
      </c>
      <c r="AC390" s="54">
        <v>46600</v>
      </c>
      <c r="AD390" s="59">
        <v>3.347</v>
      </c>
      <c r="AE390" s="95">
        <f t="shared" si="779"/>
        <v>-1.5298617240364827E-2</v>
      </c>
      <c r="AF390" s="55">
        <v>46600</v>
      </c>
      <c r="AG390" s="58">
        <v>3.81</v>
      </c>
      <c r="AH390" s="95">
        <f t="shared" si="780"/>
        <v>0.13833283537496269</v>
      </c>
      <c r="AI390" s="55">
        <v>46600</v>
      </c>
      <c r="AJ390" s="58">
        <v>3.9580000000000002</v>
      </c>
      <c r="AK390" s="95">
        <f t="shared" si="774"/>
        <v>3.8845144356955415E-2</v>
      </c>
      <c r="AL390" s="188">
        <v>46600</v>
      </c>
      <c r="AM390" s="58">
        <v>3.96</v>
      </c>
      <c r="AN390" s="95">
        <f t="shared" si="781"/>
        <v>5.053057099544668E-4</v>
      </c>
      <c r="AO390" s="55">
        <v>46600</v>
      </c>
      <c r="AP390" s="191">
        <v>3.9289999999999998</v>
      </c>
      <c r="AQ390" s="95">
        <f t="shared" si="782"/>
        <v>-7.8282828282828631E-3</v>
      </c>
      <c r="AR390" s="55">
        <v>46600</v>
      </c>
      <c r="AS390" s="58">
        <v>3.8359999999999999</v>
      </c>
      <c r="AT390" s="95">
        <f t="shared" si="761"/>
        <v>-2.1927587965323889E-2</v>
      </c>
      <c r="AV390" s="54">
        <v>46600</v>
      </c>
      <c r="AW390" s="59">
        <v>3.9990000000000001</v>
      </c>
      <c r="AX390" s="95">
        <f t="shared" si="783"/>
        <v>4.2492179353493288E-2</v>
      </c>
      <c r="AY390" s="46">
        <v>46600</v>
      </c>
      <c r="AZ390" s="71">
        <v>4.0830000000000002</v>
      </c>
      <c r="BA390" s="95">
        <f t="shared" si="784"/>
        <v>2.1005251312828224E-2</v>
      </c>
      <c r="BB390" s="48">
        <v>46600</v>
      </c>
      <c r="BC390" s="72">
        <v>4.165</v>
      </c>
      <c r="BD390" s="95">
        <f t="shared" si="762"/>
        <v>2.0083272103845175E-2</v>
      </c>
      <c r="BE390" s="55">
        <v>46600</v>
      </c>
      <c r="BF390" s="58">
        <v>4.391</v>
      </c>
      <c r="BG390" s="95">
        <f t="shared" si="763"/>
        <v>5.4261704681872747E-2</v>
      </c>
      <c r="BH390" s="55">
        <v>46600</v>
      </c>
      <c r="BI390" s="58">
        <v>4.5220000000000002</v>
      </c>
      <c r="BJ390" s="95">
        <f t="shared" si="785"/>
        <v>2.9833750854019639E-2</v>
      </c>
      <c r="BK390" s="55">
        <v>46600</v>
      </c>
      <c r="BL390" s="58">
        <v>4.4390000000000001</v>
      </c>
      <c r="BM390" s="95">
        <f t="shared" si="786"/>
        <v>-1.8354710305174743E-2</v>
      </c>
      <c r="BN390" s="54">
        <v>46600</v>
      </c>
      <c r="BO390" s="59">
        <v>4.01</v>
      </c>
      <c r="BP390" s="95">
        <f t="shared" si="787"/>
        <v>-9.6643388150484399E-2</v>
      </c>
      <c r="BQ390" s="46">
        <v>46600</v>
      </c>
      <c r="BR390" s="71">
        <v>4.0789999999999997</v>
      </c>
      <c r="BS390" s="95">
        <f t="shared" si="764"/>
        <v>1.7206982543640885E-2</v>
      </c>
      <c r="BT390" s="54">
        <v>46600</v>
      </c>
      <c r="BU390" s="59">
        <v>3.988</v>
      </c>
      <c r="BV390" s="95">
        <f t="shared" si="788"/>
        <v>-2.0500112637981471E-2</v>
      </c>
      <c r="BW390" s="202">
        <v>46600</v>
      </c>
      <c r="BX390" s="203">
        <v>4.149</v>
      </c>
      <c r="BY390" s="95">
        <f t="shared" si="765"/>
        <v>4.0149625935162102E-2</v>
      </c>
      <c r="BZ390" s="202">
        <v>46600</v>
      </c>
      <c r="CA390" s="204">
        <v>4.1139999999999999</v>
      </c>
      <c r="CB390" s="95">
        <f t="shared" si="766"/>
        <v>-8.5805344447168769E-3</v>
      </c>
      <c r="CC390" s="202">
        <v>46600</v>
      </c>
      <c r="CD390" s="204">
        <v>4.266</v>
      </c>
      <c r="CE390" s="95">
        <f t="shared" si="789"/>
        <v>3.6947010209042327E-2</v>
      </c>
      <c r="CF390" s="199">
        <v>46600</v>
      </c>
      <c r="CG390" s="200">
        <v>4.6260000000000003</v>
      </c>
      <c r="CH390" s="95">
        <f t="shared" si="790"/>
        <v>8.4388185654008518E-2</v>
      </c>
      <c r="CI390" s="207">
        <v>46600</v>
      </c>
      <c r="CJ390" s="208">
        <v>4.7249999999999996</v>
      </c>
      <c r="CK390" s="95">
        <f t="shared" si="767"/>
        <v>2.1400778210116583E-2</v>
      </c>
      <c r="CL390" s="199">
        <v>46600</v>
      </c>
      <c r="CM390" s="200">
        <v>4.2549999999999999</v>
      </c>
      <c r="CN390" s="95">
        <f t="shared" si="791"/>
        <v>-9.9470899470899432E-2</v>
      </c>
      <c r="CO390" s="213">
        <v>46600</v>
      </c>
      <c r="CP390" s="217">
        <v>4.2869999999999999</v>
      </c>
      <c r="CQ390" s="95">
        <f t="shared" si="792"/>
        <v>7.5205640423031796E-3</v>
      </c>
      <c r="CR390" s="220">
        <v>46600</v>
      </c>
      <c r="CS390" s="221">
        <v>3.9649999999999999</v>
      </c>
      <c r="CT390" s="95">
        <f t="shared" si="771"/>
        <v>-7.5110800093305355E-2</v>
      </c>
      <c r="CU390" s="236">
        <v>46600</v>
      </c>
      <c r="CV390" s="240">
        <v>3.6819999999999999</v>
      </c>
      <c r="CW390" s="95">
        <f t="shared" si="768"/>
        <v>-8.4079601990049671E-2</v>
      </c>
      <c r="CX390" s="236">
        <v>46600</v>
      </c>
      <c r="CY390" s="240">
        <v>3.38</v>
      </c>
      <c r="CZ390" s="95">
        <f t="shared" si="773"/>
        <v>-8.2020640956002186E-2</v>
      </c>
      <c r="DB390" s="100"/>
      <c r="DC390" s="186"/>
      <c r="DD390" s="100"/>
      <c r="DG390" s="100"/>
      <c r="DH390" s="186"/>
      <c r="DI390" s="100"/>
    </row>
    <row r="391" spans="1:113" ht="17" thickBot="1">
      <c r="A391" s="54">
        <v>46631</v>
      </c>
      <c r="B391" s="68">
        <v>2.5150000000000001</v>
      </c>
      <c r="C391" s="65"/>
      <c r="D391" s="46">
        <v>46631</v>
      </c>
      <c r="E391" s="47">
        <v>2.6890000000000001</v>
      </c>
      <c r="G391" s="55">
        <v>46631</v>
      </c>
      <c r="H391" s="58">
        <v>2.9670000000000001</v>
      </c>
      <c r="I391" s="71"/>
      <c r="K391" s="55">
        <v>46631</v>
      </c>
      <c r="L391" s="58">
        <v>3.0019999999999998</v>
      </c>
      <c r="N391" s="54">
        <v>46631</v>
      </c>
      <c r="O391" s="59">
        <v>2.8519999999999999</v>
      </c>
      <c r="P391" s="95">
        <f t="shared" si="775"/>
        <v>-4.9966688874083919E-2</v>
      </c>
      <c r="Q391" s="48">
        <v>46631</v>
      </c>
      <c r="R391" s="72">
        <v>2.9420000000000002</v>
      </c>
      <c r="T391" s="55">
        <v>46631</v>
      </c>
      <c r="U391" s="58">
        <v>2.9119999999999999</v>
      </c>
      <c r="V391" s="95">
        <f t="shared" si="776"/>
        <v>-1.0197144799456236E-2</v>
      </c>
      <c r="W391" s="48">
        <v>46631</v>
      </c>
      <c r="X391" s="72">
        <v>3.298</v>
      </c>
      <c r="Y391" s="95">
        <f t="shared" si="777"/>
        <v>0.13255494505494511</v>
      </c>
      <c r="Z391" s="55">
        <v>46631</v>
      </c>
      <c r="AA391" s="58">
        <v>3.3959999999999999</v>
      </c>
      <c r="AB391" s="95">
        <f t="shared" si="778"/>
        <v>2.9714978775015121E-2</v>
      </c>
      <c r="AC391" s="55">
        <v>46631</v>
      </c>
      <c r="AD391" s="58">
        <v>3.3439999999999999</v>
      </c>
      <c r="AE391" s="95">
        <f t="shared" si="779"/>
        <v>-1.5312131919905785E-2</v>
      </c>
      <c r="AF391" s="54">
        <v>46631</v>
      </c>
      <c r="AG391" s="59">
        <v>3.8069999999999999</v>
      </c>
      <c r="AH391" s="95">
        <f t="shared" si="780"/>
        <v>0.13845693779904308</v>
      </c>
      <c r="AI391" s="54">
        <v>46631</v>
      </c>
      <c r="AJ391" s="59">
        <v>3.9550000000000001</v>
      </c>
      <c r="AK391" s="95">
        <f t="shared" si="774"/>
        <v>3.8875755187811958E-2</v>
      </c>
      <c r="AL391" s="94">
        <v>46631</v>
      </c>
      <c r="AM391" s="59">
        <v>3.9569999999999999</v>
      </c>
      <c r="AN391" s="95">
        <f t="shared" si="781"/>
        <v>5.0568900126416675E-4</v>
      </c>
      <c r="AO391" s="54">
        <v>46631</v>
      </c>
      <c r="AP391" s="190">
        <v>3.9260000000000002</v>
      </c>
      <c r="AQ391" s="95">
        <f t="shared" si="782"/>
        <v>-7.8342178417992667E-3</v>
      </c>
      <c r="AR391" s="54">
        <v>46631</v>
      </c>
      <c r="AS391" s="59">
        <v>3.8330000000000002</v>
      </c>
      <c r="AT391" s="95">
        <f t="shared" ref="AT391:AT454" si="793">(AS391-AP390)/AP390</f>
        <v>-2.4433698142020781E-2</v>
      </c>
      <c r="AV391" s="55">
        <v>46631</v>
      </c>
      <c r="AW391" s="58">
        <v>3.9940000000000002</v>
      </c>
      <c r="AX391" s="95">
        <f t="shared" si="783"/>
        <v>4.2003652491521007E-2</v>
      </c>
      <c r="AY391" s="48">
        <v>46631</v>
      </c>
      <c r="AZ391" s="72">
        <v>4.0780000000000003</v>
      </c>
      <c r="BA391" s="95">
        <f t="shared" si="784"/>
        <v>2.1031547320981489E-2</v>
      </c>
      <c r="BB391" s="46">
        <v>46631</v>
      </c>
      <c r="BC391" s="71">
        <v>4.1589999999999998</v>
      </c>
      <c r="BD391" s="95">
        <f t="shared" si="762"/>
        <v>1.9862677783226951E-2</v>
      </c>
      <c r="BE391" s="54">
        <v>46631</v>
      </c>
      <c r="BF391" s="59">
        <v>4.3849999999999998</v>
      </c>
      <c r="BG391" s="95">
        <f t="shared" si="763"/>
        <v>5.4339985573455152E-2</v>
      </c>
      <c r="BH391" s="54">
        <v>46631</v>
      </c>
      <c r="BI391" s="59">
        <v>4.5149999999999997</v>
      </c>
      <c r="BJ391" s="95">
        <f t="shared" si="785"/>
        <v>2.9646522234891653E-2</v>
      </c>
      <c r="BK391" s="54">
        <v>46631</v>
      </c>
      <c r="BL391" s="59">
        <v>4.4320000000000004</v>
      </c>
      <c r="BM391" s="95">
        <f t="shared" si="786"/>
        <v>-1.8383167220376369E-2</v>
      </c>
      <c r="BN391" s="55">
        <v>46631</v>
      </c>
      <c r="BO391" s="58">
        <v>4.0030000000000001</v>
      </c>
      <c r="BP391" s="95">
        <f t="shared" si="787"/>
        <v>-9.6796028880866483E-2</v>
      </c>
      <c r="BQ391" s="48">
        <v>46631</v>
      </c>
      <c r="BR391" s="72">
        <v>4.0720000000000001</v>
      </c>
      <c r="BS391" s="95">
        <f t="shared" si="764"/>
        <v>1.7237072195853097E-2</v>
      </c>
      <c r="BT391" s="55">
        <v>46631</v>
      </c>
      <c r="BU391" s="58">
        <v>3.98</v>
      </c>
      <c r="BV391" s="95">
        <f t="shared" si="788"/>
        <v>-2.0758122743682328E-2</v>
      </c>
      <c r="BW391" s="199">
        <v>46631</v>
      </c>
      <c r="BX391" s="200">
        <v>4.141</v>
      </c>
      <c r="BY391" s="95">
        <f t="shared" si="765"/>
        <v>4.021983512365726E-2</v>
      </c>
      <c r="BZ391" s="199">
        <v>46631</v>
      </c>
      <c r="CA391" s="201">
        <v>4.1050000000000004</v>
      </c>
      <c r="CB391" s="95">
        <f t="shared" si="766"/>
        <v>-8.8408644400784844E-3</v>
      </c>
      <c r="CC391" s="199">
        <v>46631</v>
      </c>
      <c r="CD391" s="201">
        <v>4.2569999999999997</v>
      </c>
      <c r="CE391" s="95">
        <f t="shared" si="789"/>
        <v>3.7028014616321374E-2</v>
      </c>
      <c r="CF391" s="202">
        <v>46631</v>
      </c>
      <c r="CG391" s="203">
        <v>4.617</v>
      </c>
      <c r="CH391" s="95">
        <f t="shared" si="790"/>
        <v>8.4566596194503255E-2</v>
      </c>
      <c r="CI391" s="205">
        <v>46631</v>
      </c>
      <c r="CJ391" s="206">
        <v>4.72</v>
      </c>
      <c r="CK391" s="95">
        <f t="shared" si="767"/>
        <v>2.2308858566168457E-2</v>
      </c>
      <c r="CL391" s="202">
        <v>46631</v>
      </c>
      <c r="CM391" s="203">
        <v>4.2489999999999997</v>
      </c>
      <c r="CN391" s="95">
        <f t="shared" si="791"/>
        <v>-9.9788135593220362E-2</v>
      </c>
      <c r="CO391" s="215">
        <v>46631</v>
      </c>
      <c r="CP391" s="216">
        <v>4.2830000000000004</v>
      </c>
      <c r="CQ391" s="95">
        <f t="shared" si="792"/>
        <v>8.0018827959521532E-3</v>
      </c>
      <c r="CR391" s="213">
        <v>46631</v>
      </c>
      <c r="CS391" s="217">
        <v>3.948</v>
      </c>
      <c r="CT391" s="95">
        <f t="shared" si="771"/>
        <v>-7.8216203595610642E-2</v>
      </c>
      <c r="CU391" s="238">
        <v>46631</v>
      </c>
      <c r="CV391" s="239">
        <v>3.6379999999999999</v>
      </c>
      <c r="CW391" s="95">
        <f t="shared" si="768"/>
        <v>-8.8449010273114553E-2</v>
      </c>
      <c r="CX391" s="238">
        <v>46631</v>
      </c>
      <c r="CY391" s="239">
        <v>3.3460000000000001</v>
      </c>
      <c r="CZ391" s="95">
        <f t="shared" si="773"/>
        <v>-8.0263881253435906E-2</v>
      </c>
      <c r="DB391" s="100"/>
      <c r="DC391" s="186"/>
      <c r="DD391" s="100"/>
      <c r="DG391" s="100"/>
      <c r="DH391" s="186"/>
      <c r="DI391" s="100"/>
    </row>
    <row r="392" spans="1:113" ht="20.5" customHeight="1" thickBot="1">
      <c r="A392" s="55">
        <v>46661</v>
      </c>
      <c r="B392" s="69">
        <v>2.5449999999999999</v>
      </c>
      <c r="C392" s="65"/>
      <c r="D392" s="48">
        <v>46661</v>
      </c>
      <c r="E392" s="49">
        <v>2.7189999999999999</v>
      </c>
      <c r="G392" s="54">
        <v>46661</v>
      </c>
      <c r="H392" s="59">
        <v>2.9969999999999999</v>
      </c>
      <c r="I392" s="72"/>
      <c r="K392" s="54">
        <v>46661</v>
      </c>
      <c r="L392" s="59">
        <v>3.032</v>
      </c>
      <c r="N392" s="55">
        <v>46661</v>
      </c>
      <c r="O392" s="58">
        <v>2.88</v>
      </c>
      <c r="P392" s="95">
        <f t="shared" si="775"/>
        <v>-5.0131926121372072E-2</v>
      </c>
      <c r="Q392" s="46">
        <v>46661</v>
      </c>
      <c r="R392" s="71">
        <v>2.97</v>
      </c>
      <c r="T392" s="54">
        <v>46661</v>
      </c>
      <c r="U392" s="59">
        <v>2.94</v>
      </c>
      <c r="V392" s="95">
        <f t="shared" si="776"/>
        <v>-1.0101010101010183E-2</v>
      </c>
      <c r="W392" s="46">
        <v>46661</v>
      </c>
      <c r="X392" s="71">
        <v>3.3380000000000001</v>
      </c>
      <c r="Y392" s="95">
        <f t="shared" si="777"/>
        <v>0.135374149659864</v>
      </c>
      <c r="Z392" s="54">
        <v>46661</v>
      </c>
      <c r="AA392" s="59">
        <v>3.4369999999999998</v>
      </c>
      <c r="AB392" s="95">
        <f t="shared" si="778"/>
        <v>2.9658478130617061E-2</v>
      </c>
      <c r="AC392" s="54">
        <v>46661</v>
      </c>
      <c r="AD392" s="59">
        <v>3.3849999999999998</v>
      </c>
      <c r="AE392" s="95">
        <f t="shared" si="779"/>
        <v>-1.5129473377945898E-2</v>
      </c>
      <c r="AF392" s="55">
        <v>46661</v>
      </c>
      <c r="AG392" s="58">
        <v>3.8479999999999999</v>
      </c>
      <c r="AH392" s="95">
        <f t="shared" si="780"/>
        <v>0.13677991137370757</v>
      </c>
      <c r="AI392" s="55">
        <v>46661</v>
      </c>
      <c r="AJ392" s="58">
        <v>3.996</v>
      </c>
      <c r="AK392" s="95">
        <f t="shared" si="774"/>
        <v>3.8461538461538498E-2</v>
      </c>
      <c r="AL392" s="188">
        <v>46661</v>
      </c>
      <c r="AM392" s="58">
        <v>4.0069999999999997</v>
      </c>
      <c r="AN392" s="95">
        <f t="shared" si="781"/>
        <v>2.7527527527526721E-3</v>
      </c>
      <c r="AO392" s="55">
        <v>46661</v>
      </c>
      <c r="AP392" s="191">
        <v>3.976</v>
      </c>
      <c r="AQ392" s="95">
        <f t="shared" si="782"/>
        <v>-7.7364611929123276E-3</v>
      </c>
      <c r="AR392" s="55">
        <v>46661</v>
      </c>
      <c r="AS392" s="58">
        <v>3.883</v>
      </c>
      <c r="AT392" s="95">
        <f t="shared" si="793"/>
        <v>-1.0952623535405029E-2</v>
      </c>
      <c r="AV392" s="54">
        <v>46661</v>
      </c>
      <c r="AW392" s="59">
        <v>4.0419999999999998</v>
      </c>
      <c r="AX392" s="95">
        <f t="shared" si="783"/>
        <v>4.0947720834406336E-2</v>
      </c>
      <c r="AY392" s="46">
        <v>46661</v>
      </c>
      <c r="AZ392" s="71">
        <v>4.1260000000000003</v>
      </c>
      <c r="BA392" s="95">
        <f t="shared" si="784"/>
        <v>2.0781791192479099E-2</v>
      </c>
      <c r="BB392" s="48">
        <v>46661</v>
      </c>
      <c r="BC392" s="72">
        <v>4.2060000000000004</v>
      </c>
      <c r="BD392" s="95">
        <f t="shared" si="762"/>
        <v>1.9389238972370351E-2</v>
      </c>
      <c r="BE392" s="55">
        <v>46661</v>
      </c>
      <c r="BF392" s="58">
        <v>4.4320000000000004</v>
      </c>
      <c r="BG392" s="95">
        <f t="shared" si="763"/>
        <v>5.3732762719923909E-2</v>
      </c>
      <c r="BH392" s="55">
        <v>46661</v>
      </c>
      <c r="BI392" s="58">
        <v>4.5609999999999999</v>
      </c>
      <c r="BJ392" s="95">
        <f t="shared" si="785"/>
        <v>2.9106498194945745E-2</v>
      </c>
      <c r="BK392" s="55">
        <v>46661</v>
      </c>
      <c r="BL392" s="58">
        <v>4.4779999999999998</v>
      </c>
      <c r="BM392" s="95">
        <f t="shared" si="786"/>
        <v>-1.8197763648322776E-2</v>
      </c>
      <c r="BN392" s="54">
        <v>46661</v>
      </c>
      <c r="BO392" s="59">
        <v>4</v>
      </c>
      <c r="BP392" s="95">
        <f t="shared" si="787"/>
        <v>-0.1067440821795444</v>
      </c>
      <c r="BQ392" s="46">
        <v>46661</v>
      </c>
      <c r="BR392" s="71">
        <v>4.117</v>
      </c>
      <c r="BS392" s="95">
        <f t="shared" si="764"/>
        <v>2.9249999999999998E-2</v>
      </c>
      <c r="BT392" s="54">
        <v>46661</v>
      </c>
      <c r="BU392" s="59">
        <v>4.024</v>
      </c>
      <c r="BV392" s="95">
        <f t="shared" si="788"/>
        <v>-2.0768200089325586E-2</v>
      </c>
      <c r="BW392" s="202">
        <v>46661</v>
      </c>
      <c r="BX392" s="203">
        <v>4.1849999999999996</v>
      </c>
      <c r="BY392" s="95">
        <f t="shared" si="765"/>
        <v>4.0249999999999897E-2</v>
      </c>
      <c r="BZ392" s="202">
        <v>46661</v>
      </c>
      <c r="CA392" s="204">
        <v>4.1479999999999997</v>
      </c>
      <c r="CB392" s="95">
        <f t="shared" si="766"/>
        <v>-8.9871265484575951E-3</v>
      </c>
      <c r="CC392" s="202">
        <v>46661</v>
      </c>
      <c r="CD392" s="204">
        <v>4.3</v>
      </c>
      <c r="CE392" s="95">
        <f t="shared" si="789"/>
        <v>3.6644165863066576E-2</v>
      </c>
      <c r="CF392" s="199">
        <v>46661</v>
      </c>
      <c r="CG392" s="200">
        <v>4.67</v>
      </c>
      <c r="CH392" s="95">
        <f t="shared" si="790"/>
        <v>8.604651162790701E-2</v>
      </c>
      <c r="CI392" s="207">
        <v>46661</v>
      </c>
      <c r="CJ392" s="208">
        <v>4.7779999999999996</v>
      </c>
      <c r="CK392" s="95">
        <f t="shared" si="767"/>
        <v>2.3126338329764379E-2</v>
      </c>
      <c r="CL392" s="199">
        <v>46661</v>
      </c>
      <c r="CM392" s="200">
        <v>4.2770000000000001</v>
      </c>
      <c r="CN392" s="95">
        <f t="shared" si="791"/>
        <v>-0.10485558811218072</v>
      </c>
      <c r="CO392" s="213">
        <v>46661</v>
      </c>
      <c r="CP392" s="217">
        <v>4.3630000000000004</v>
      </c>
      <c r="CQ392" s="95">
        <f t="shared" si="792"/>
        <v>2.0107552022445709E-2</v>
      </c>
      <c r="CR392" s="220">
        <v>46661</v>
      </c>
      <c r="CS392" s="221">
        <v>4.05</v>
      </c>
      <c r="CT392" s="95">
        <f t="shared" si="771"/>
        <v>-7.1739628695851612E-2</v>
      </c>
      <c r="CU392" s="236">
        <v>46661</v>
      </c>
      <c r="CV392" s="240">
        <v>3.7629999999999999</v>
      </c>
      <c r="CW392" s="95">
        <f t="shared" si="768"/>
        <v>-7.3380940655011093E-2</v>
      </c>
      <c r="CX392" s="236">
        <v>46661</v>
      </c>
      <c r="CY392" s="240">
        <v>3.4289999999999998</v>
      </c>
      <c r="CZ392" s="95">
        <f t="shared" si="773"/>
        <v>-8.8758968907786367E-2</v>
      </c>
      <c r="DB392" s="100"/>
      <c r="DC392" s="186"/>
      <c r="DD392" s="100"/>
      <c r="DG392" s="100"/>
      <c r="DH392" s="186"/>
      <c r="DI392" s="100"/>
    </row>
    <row r="393" spans="1:113" ht="17" thickBot="1">
      <c r="A393" s="54">
        <v>46692</v>
      </c>
      <c r="B393" s="68">
        <v>2.637</v>
      </c>
      <c r="C393" s="65"/>
      <c r="D393" s="46">
        <v>46692</v>
      </c>
      <c r="E393" s="47">
        <v>2.8109999999999999</v>
      </c>
      <c r="G393" s="55">
        <v>46692</v>
      </c>
      <c r="H393" s="58">
        <v>3.089</v>
      </c>
      <c r="I393" s="71"/>
      <c r="K393" s="55">
        <v>46692</v>
      </c>
      <c r="L393" s="58">
        <v>3.157</v>
      </c>
      <c r="N393" s="54">
        <v>46692</v>
      </c>
      <c r="O393" s="59">
        <v>3.004</v>
      </c>
      <c r="P393" s="95">
        <f t="shared" si="775"/>
        <v>-4.8463731390560663E-2</v>
      </c>
      <c r="Q393" s="48">
        <v>46692</v>
      </c>
      <c r="R393" s="72">
        <v>3.0939999999999999</v>
      </c>
      <c r="T393" s="55">
        <v>46692</v>
      </c>
      <c r="U393" s="58">
        <v>3.0640000000000001</v>
      </c>
      <c r="V393" s="95">
        <f t="shared" si="776"/>
        <v>-9.6961861667743399E-3</v>
      </c>
      <c r="W393" s="48">
        <v>46692</v>
      </c>
      <c r="X393" s="72">
        <v>3.4729999999999999</v>
      </c>
      <c r="Y393" s="95">
        <f t="shared" si="777"/>
        <v>0.133485639686684</v>
      </c>
      <c r="Z393" s="55">
        <v>46692</v>
      </c>
      <c r="AA393" s="58">
        <v>3.573</v>
      </c>
      <c r="AB393" s="95">
        <f t="shared" si="778"/>
        <v>2.8793550244745204E-2</v>
      </c>
      <c r="AC393" s="55">
        <v>46692</v>
      </c>
      <c r="AD393" s="58">
        <v>3.5209999999999999</v>
      </c>
      <c r="AE393" s="95">
        <f t="shared" si="779"/>
        <v>-1.4553596417576279E-2</v>
      </c>
      <c r="AF393" s="54">
        <v>46692</v>
      </c>
      <c r="AG393" s="59">
        <v>3.984</v>
      </c>
      <c r="AH393" s="95">
        <f t="shared" si="780"/>
        <v>0.13149673388241978</v>
      </c>
      <c r="AI393" s="54">
        <v>46692</v>
      </c>
      <c r="AJ393" s="59">
        <v>4.1319999999999997</v>
      </c>
      <c r="AK393" s="95">
        <f t="shared" si="774"/>
        <v>3.7148594377509961E-2</v>
      </c>
      <c r="AL393" s="94">
        <v>46692</v>
      </c>
      <c r="AM393" s="59">
        <v>4.157</v>
      </c>
      <c r="AN393" s="95">
        <f t="shared" si="781"/>
        <v>6.0503388189739491E-3</v>
      </c>
      <c r="AO393" s="54">
        <v>46692</v>
      </c>
      <c r="AP393" s="190">
        <v>4.1260000000000003</v>
      </c>
      <c r="AQ393" s="95">
        <f t="shared" si="782"/>
        <v>-7.4573009381764957E-3</v>
      </c>
      <c r="AR393" s="54">
        <v>46692</v>
      </c>
      <c r="AS393" s="59">
        <v>4.0330000000000004</v>
      </c>
      <c r="AT393" s="95">
        <f t="shared" si="793"/>
        <v>1.4336016096579574E-2</v>
      </c>
      <c r="AV393" s="55">
        <v>46692</v>
      </c>
      <c r="AW393" s="58">
        <v>4.2210000000000001</v>
      </c>
      <c r="AX393" s="95">
        <f t="shared" si="783"/>
        <v>4.6615422762211679E-2</v>
      </c>
      <c r="AY393" s="48">
        <v>46692</v>
      </c>
      <c r="AZ393" s="72">
        <v>4.3150000000000004</v>
      </c>
      <c r="BA393" s="95">
        <f t="shared" si="784"/>
        <v>2.2269604359156672E-2</v>
      </c>
      <c r="BB393" s="46">
        <v>46692</v>
      </c>
      <c r="BC393" s="71">
        <v>4.3929999999999998</v>
      </c>
      <c r="BD393" s="95">
        <f t="shared" ref="BD393:BD456" si="794">(BC393-AZ393)/AZ393</f>
        <v>1.8076477404403105E-2</v>
      </c>
      <c r="BE393" s="54">
        <v>46692</v>
      </c>
      <c r="BF393" s="59">
        <v>4.6189999999999998</v>
      </c>
      <c r="BG393" s="95">
        <f t="shared" ref="BG393:BG456" si="795">(BF393-BC393)/BC393</f>
        <v>5.1445481447757797E-2</v>
      </c>
      <c r="BH393" s="54">
        <v>46692</v>
      </c>
      <c r="BI393" s="59">
        <v>4.7469999999999999</v>
      </c>
      <c r="BJ393" s="95">
        <f t="shared" si="785"/>
        <v>2.7711625893050471E-2</v>
      </c>
      <c r="BK393" s="54">
        <v>46692</v>
      </c>
      <c r="BL393" s="59">
        <v>4.6639999999999997</v>
      </c>
      <c r="BM393" s="95">
        <f t="shared" si="786"/>
        <v>-1.7484727196123907E-2</v>
      </c>
      <c r="BN393" s="55">
        <v>46692</v>
      </c>
      <c r="BO393" s="58">
        <v>4.2350000000000003</v>
      </c>
      <c r="BP393" s="95">
        <f t="shared" si="787"/>
        <v>-9.1981132075471567E-2</v>
      </c>
      <c r="BQ393" s="48">
        <v>46692</v>
      </c>
      <c r="BR393" s="72">
        <v>4.3029999999999999</v>
      </c>
      <c r="BS393" s="95">
        <f t="shared" si="764"/>
        <v>1.6056670602125057E-2</v>
      </c>
      <c r="BT393" s="55">
        <v>46692</v>
      </c>
      <c r="BU393" s="58">
        <v>4.2089999999999996</v>
      </c>
      <c r="BV393" s="95">
        <f t="shared" si="788"/>
        <v>-2.01543739279589E-2</v>
      </c>
      <c r="BW393" s="199">
        <v>46692</v>
      </c>
      <c r="BX393" s="200">
        <v>4.37</v>
      </c>
      <c r="BY393" s="95">
        <f t="shared" si="765"/>
        <v>3.8016528925619943E-2</v>
      </c>
      <c r="BZ393" s="199">
        <v>46692</v>
      </c>
      <c r="CA393" s="201">
        <v>4.3330000000000002</v>
      </c>
      <c r="CB393" s="95">
        <f t="shared" si="766"/>
        <v>-8.598652103183807E-3</v>
      </c>
      <c r="CC393" s="199">
        <v>46692</v>
      </c>
      <c r="CD393" s="201">
        <v>4.4850000000000003</v>
      </c>
      <c r="CE393" s="95">
        <f t="shared" si="789"/>
        <v>3.5079621509346903E-2</v>
      </c>
      <c r="CF393" s="202">
        <v>46692</v>
      </c>
      <c r="CG393" s="203">
        <v>4.8630000000000004</v>
      </c>
      <c r="CH393" s="95">
        <f t="shared" si="790"/>
        <v>8.428093645484952E-2</v>
      </c>
      <c r="CI393" s="205">
        <v>46692</v>
      </c>
      <c r="CJ393" s="206">
        <v>4.976</v>
      </c>
      <c r="CK393" s="95">
        <f t="shared" si="767"/>
        <v>2.3236685173760957E-2</v>
      </c>
      <c r="CL393" s="202">
        <v>46692</v>
      </c>
      <c r="CM393" s="203">
        <v>4.4749999999999996</v>
      </c>
      <c r="CN393" s="95">
        <f t="shared" si="791"/>
        <v>-0.10068327974276534</v>
      </c>
      <c r="CO393" s="215">
        <v>46692</v>
      </c>
      <c r="CP393" s="216">
        <v>4.673</v>
      </c>
      <c r="CQ393" s="95">
        <f t="shared" si="792"/>
        <v>4.4245810055866017E-2</v>
      </c>
      <c r="CR393" s="213">
        <v>46692</v>
      </c>
      <c r="CS393" s="217">
        <v>4.399</v>
      </c>
      <c r="CT393" s="95">
        <f t="shared" si="771"/>
        <v>-5.8634710036379205E-2</v>
      </c>
      <c r="CU393" s="238">
        <v>46692</v>
      </c>
      <c r="CV393" s="239">
        <v>4.1219999999999999</v>
      </c>
      <c r="CW393" s="95">
        <f t="shared" si="768"/>
        <v>-6.19025944469732E-2</v>
      </c>
      <c r="CX393" s="238">
        <v>46692</v>
      </c>
      <c r="CY393" s="239">
        <v>3.681</v>
      </c>
      <c r="CZ393" s="95">
        <f t="shared" si="773"/>
        <v>-0.10698689956331874</v>
      </c>
      <c r="DB393" s="100"/>
      <c r="DC393" s="186"/>
      <c r="DD393" s="100"/>
      <c r="DG393" s="100"/>
      <c r="DH393" s="186"/>
      <c r="DI393" s="100"/>
    </row>
    <row r="394" spans="1:113" ht="17" thickBot="1">
      <c r="A394" s="55">
        <v>46722</v>
      </c>
      <c r="B394" s="69">
        <v>2.839</v>
      </c>
      <c r="C394" s="65"/>
      <c r="D394" s="48">
        <v>46722</v>
      </c>
      <c r="E394" s="49">
        <v>3.0179999999999998</v>
      </c>
      <c r="G394" s="54">
        <v>46722</v>
      </c>
      <c r="H394" s="59">
        <v>3.2959999999999998</v>
      </c>
      <c r="I394" s="72"/>
      <c r="K394" s="54">
        <v>46722</v>
      </c>
      <c r="L394" s="59">
        <v>3.3969999999999998</v>
      </c>
      <c r="N394" s="55">
        <v>46722</v>
      </c>
      <c r="O394" s="58">
        <v>3.2429999999999999</v>
      </c>
      <c r="P394" s="95">
        <f t="shared" si="775"/>
        <v>-4.5334118339711488E-2</v>
      </c>
      <c r="Q394" s="46">
        <v>46722</v>
      </c>
      <c r="R394" s="71">
        <v>3.3439999999999999</v>
      </c>
      <c r="T394" s="54">
        <v>46722</v>
      </c>
      <c r="U394" s="59">
        <v>3.3140000000000001</v>
      </c>
      <c r="V394" s="95">
        <f t="shared" si="776"/>
        <v>-8.9712918660286509E-3</v>
      </c>
      <c r="W394" s="46">
        <v>46722</v>
      </c>
      <c r="X394" s="71">
        <v>3.7229999999999999</v>
      </c>
      <c r="Y394" s="95">
        <f t="shared" si="777"/>
        <v>0.12341581170790579</v>
      </c>
      <c r="Z394" s="54">
        <v>46722</v>
      </c>
      <c r="AA394" s="59">
        <v>3.8239999999999998</v>
      </c>
      <c r="AB394" s="95">
        <f t="shared" si="778"/>
        <v>2.7128659683051299E-2</v>
      </c>
      <c r="AC394" s="54">
        <v>46722</v>
      </c>
      <c r="AD394" s="59">
        <v>3.7719999999999998</v>
      </c>
      <c r="AE394" s="95">
        <f t="shared" si="779"/>
        <v>-1.3598326359832649E-2</v>
      </c>
      <c r="AF394" s="55">
        <v>46722</v>
      </c>
      <c r="AG394" s="58">
        <v>4.2350000000000003</v>
      </c>
      <c r="AH394" s="95">
        <f t="shared" si="780"/>
        <v>0.12274655355249219</v>
      </c>
      <c r="AI394" s="55">
        <v>46722</v>
      </c>
      <c r="AJ394" s="58">
        <v>4.383</v>
      </c>
      <c r="AK394" s="95">
        <f t="shared" si="774"/>
        <v>3.4946871310507596E-2</v>
      </c>
      <c r="AL394" s="188">
        <v>46722</v>
      </c>
      <c r="AM394" s="58">
        <v>4.4320000000000004</v>
      </c>
      <c r="AN394" s="95">
        <f t="shared" si="781"/>
        <v>1.11795573807895E-2</v>
      </c>
      <c r="AO394" s="55">
        <v>46722</v>
      </c>
      <c r="AP394" s="191">
        <v>4.4009999999999998</v>
      </c>
      <c r="AQ394" s="95">
        <f t="shared" si="782"/>
        <v>-6.994584837545257E-3</v>
      </c>
      <c r="AR394" s="55">
        <v>46722</v>
      </c>
      <c r="AS394" s="58">
        <v>4.3079999999999998</v>
      </c>
      <c r="AT394" s="95">
        <f t="shared" si="793"/>
        <v>4.4110518662142384E-2</v>
      </c>
      <c r="AV394" s="54">
        <v>46722</v>
      </c>
      <c r="AW394" s="59">
        <v>4.5430000000000001</v>
      </c>
      <c r="AX394" s="95">
        <f t="shared" si="783"/>
        <v>5.4549675023212701E-2</v>
      </c>
      <c r="AY394" s="46">
        <v>46722</v>
      </c>
      <c r="AZ394" s="71">
        <v>4.6470000000000002</v>
      </c>
      <c r="BA394" s="95">
        <f t="shared" si="784"/>
        <v>2.2892361875412742E-2</v>
      </c>
      <c r="BB394" s="48">
        <v>46722</v>
      </c>
      <c r="BC394" s="72">
        <v>4.7329999999999997</v>
      </c>
      <c r="BD394" s="95">
        <f t="shared" si="794"/>
        <v>1.8506563374219798E-2</v>
      </c>
      <c r="BE394" s="55">
        <v>46722</v>
      </c>
      <c r="BF394" s="58">
        <v>4.9589999999999996</v>
      </c>
      <c r="BG394" s="95">
        <f t="shared" si="795"/>
        <v>4.7749841538136488E-2</v>
      </c>
      <c r="BH394" s="55">
        <v>46722</v>
      </c>
      <c r="BI394" s="58">
        <v>5.1070000000000002</v>
      </c>
      <c r="BJ394" s="95">
        <f t="shared" si="785"/>
        <v>2.9844726759427422E-2</v>
      </c>
      <c r="BK394" s="55">
        <v>46722</v>
      </c>
      <c r="BL394" s="58">
        <v>5.024</v>
      </c>
      <c r="BM394" s="95">
        <f t="shared" si="786"/>
        <v>-1.6252202858821261E-2</v>
      </c>
      <c r="BN394" s="54">
        <v>46722</v>
      </c>
      <c r="BO394" s="59">
        <v>4.5949999999999998</v>
      </c>
      <c r="BP394" s="95">
        <f t="shared" si="787"/>
        <v>-8.5390127388535089E-2</v>
      </c>
      <c r="BQ394" s="46">
        <v>46722</v>
      </c>
      <c r="BR394" s="71">
        <v>4.6619999999999999</v>
      </c>
      <c r="BS394" s="95">
        <f t="shared" ref="BS394:BS457" si="796">(BR394-BO394)/BO394</f>
        <v>1.458106637649623E-2</v>
      </c>
      <c r="BT394" s="54">
        <v>46722</v>
      </c>
      <c r="BU394" s="59">
        <v>4.5679999999999996</v>
      </c>
      <c r="BV394" s="95">
        <f t="shared" si="788"/>
        <v>-1.871019108280261E-2</v>
      </c>
      <c r="BW394" s="202">
        <v>46722</v>
      </c>
      <c r="BX394" s="203">
        <v>4.7290000000000001</v>
      </c>
      <c r="BY394" s="95">
        <f t="shared" ref="BY394:BY457" si="797">(BX394-BU394)/BO394</f>
        <v>3.5038084874864088E-2</v>
      </c>
      <c r="BZ394" s="202">
        <v>46722</v>
      </c>
      <c r="CA394" s="204">
        <v>4.6909999999999998</v>
      </c>
      <c r="CB394" s="95">
        <f t="shared" si="766"/>
        <v>-8.1510081510082055E-3</v>
      </c>
      <c r="CC394" s="202">
        <v>46722</v>
      </c>
      <c r="CD394" s="204">
        <v>4.8419999999999996</v>
      </c>
      <c r="CE394" s="95">
        <f t="shared" si="789"/>
        <v>3.2189298657002728E-2</v>
      </c>
      <c r="CF394" s="199">
        <v>46722</v>
      </c>
      <c r="CG394" s="200">
        <v>5.2279999999999998</v>
      </c>
      <c r="CH394" s="95">
        <f t="shared" si="790"/>
        <v>7.9719124328789789E-2</v>
      </c>
      <c r="CI394" s="207">
        <v>46722</v>
      </c>
      <c r="CJ394" s="208">
        <v>5.3470000000000004</v>
      </c>
      <c r="CK394" s="95">
        <f t="shared" si="767"/>
        <v>2.2762050497322238E-2</v>
      </c>
      <c r="CL394" s="199">
        <v>46722</v>
      </c>
      <c r="CM394" s="200">
        <v>4.8460000000000001</v>
      </c>
      <c r="CN394" s="95">
        <f t="shared" si="791"/>
        <v>-9.3697400411445725E-2</v>
      </c>
      <c r="CO394" s="213">
        <v>46722</v>
      </c>
      <c r="CP394" s="217">
        <v>5.048</v>
      </c>
      <c r="CQ394" s="95">
        <f t="shared" si="792"/>
        <v>4.168386297977713E-2</v>
      </c>
      <c r="CR394" s="220">
        <v>46722</v>
      </c>
      <c r="CS394" s="221">
        <v>4.8280000000000003</v>
      </c>
      <c r="CT394" s="95">
        <f t="shared" si="771"/>
        <v>-4.3581616481774908E-2</v>
      </c>
      <c r="CU394" s="236">
        <v>46722</v>
      </c>
      <c r="CV394" s="240">
        <v>4.5609999999999999</v>
      </c>
      <c r="CW394" s="95">
        <f t="shared" si="768"/>
        <v>-4.5216663177726643E-2</v>
      </c>
      <c r="CX394" s="236">
        <v>46722</v>
      </c>
      <c r="CY394" s="240">
        <v>4.0670000000000002</v>
      </c>
      <c r="CZ394" s="95">
        <f t="shared" si="773"/>
        <v>-0.10830958123218587</v>
      </c>
      <c r="DB394" s="100"/>
      <c r="DC394" s="186"/>
      <c r="DD394" s="100"/>
      <c r="DG394" s="100"/>
      <c r="DH394" s="186"/>
      <c r="DI394" s="100"/>
    </row>
    <row r="395" spans="1:113" ht="17" thickBot="1">
      <c r="A395" s="54">
        <v>46753</v>
      </c>
      <c r="B395" s="68">
        <v>2.9489999999999998</v>
      </c>
      <c r="C395" s="65"/>
      <c r="D395" s="46">
        <v>46753</v>
      </c>
      <c r="E395" s="47">
        <v>3.133</v>
      </c>
      <c r="G395" s="55">
        <v>46753</v>
      </c>
      <c r="H395" s="58">
        <v>3.4159999999999999</v>
      </c>
      <c r="I395" s="71"/>
      <c r="K395" s="55">
        <v>46753</v>
      </c>
      <c r="L395" s="58">
        <v>3.532</v>
      </c>
      <c r="N395" s="54">
        <v>46753</v>
      </c>
      <c r="O395" s="59">
        <v>3.3759999999999999</v>
      </c>
      <c r="P395" s="95">
        <f t="shared" si="775"/>
        <v>-4.4167610419026088E-2</v>
      </c>
      <c r="Q395" s="48">
        <v>46753</v>
      </c>
      <c r="R395" s="72">
        <v>3.4940000000000002</v>
      </c>
      <c r="T395" s="55">
        <v>46753</v>
      </c>
      <c r="U395" s="58">
        <v>3.464</v>
      </c>
      <c r="V395" s="95">
        <f t="shared" si="776"/>
        <v>-8.5861476817401961E-3</v>
      </c>
      <c r="W395" s="48">
        <v>46753</v>
      </c>
      <c r="X395" s="72">
        <v>3.8730000000000002</v>
      </c>
      <c r="Y395" s="95">
        <f t="shared" si="777"/>
        <v>0.11807159353348737</v>
      </c>
      <c r="Z395" s="55">
        <v>46753</v>
      </c>
      <c r="AA395" s="58">
        <v>3.9849999999999999</v>
      </c>
      <c r="AB395" s="95">
        <f t="shared" si="778"/>
        <v>2.8918151303898697E-2</v>
      </c>
      <c r="AC395" s="55">
        <v>46753</v>
      </c>
      <c r="AD395" s="58">
        <v>3.9329999999999998</v>
      </c>
      <c r="AE395" s="95">
        <f t="shared" si="779"/>
        <v>-1.3048933500627365E-2</v>
      </c>
      <c r="AF395" s="54">
        <v>46753</v>
      </c>
      <c r="AG395" s="59">
        <v>4.3959999999999999</v>
      </c>
      <c r="AH395" s="95">
        <f t="shared" si="780"/>
        <v>0.117721840833969</v>
      </c>
      <c r="AI395" s="54">
        <v>46753</v>
      </c>
      <c r="AJ395" s="59">
        <v>4.5439999999999996</v>
      </c>
      <c r="AK395" s="95">
        <f t="shared" si="774"/>
        <v>3.3666969972702389E-2</v>
      </c>
      <c r="AL395" s="94">
        <v>46753</v>
      </c>
      <c r="AM395" s="59">
        <v>4.593</v>
      </c>
      <c r="AN395" s="95">
        <f t="shared" si="781"/>
        <v>1.0783450704225437E-2</v>
      </c>
      <c r="AO395" s="54">
        <v>46753</v>
      </c>
      <c r="AP395" s="190">
        <v>4.5620000000000003</v>
      </c>
      <c r="AQ395" s="95">
        <f t="shared" si="782"/>
        <v>-6.7494012627911373E-3</v>
      </c>
      <c r="AR395" s="54">
        <v>46753</v>
      </c>
      <c r="AS395" s="59">
        <v>4.4690000000000003</v>
      </c>
      <c r="AT395" s="95">
        <f t="shared" si="793"/>
        <v>1.5451033855941947E-2</v>
      </c>
      <c r="AV395" s="55">
        <v>46753</v>
      </c>
      <c r="AW395" s="58">
        <v>4.7320000000000002</v>
      </c>
      <c r="AX395" s="95">
        <f t="shared" si="783"/>
        <v>5.8849854553591381E-2</v>
      </c>
      <c r="AY395" s="48">
        <v>46753</v>
      </c>
      <c r="AZ395" s="72">
        <v>4.8460000000000001</v>
      </c>
      <c r="BA395" s="95">
        <f t="shared" si="784"/>
        <v>2.4091293322062526E-2</v>
      </c>
      <c r="BB395" s="46">
        <v>46753</v>
      </c>
      <c r="BC395" s="71">
        <v>4.931</v>
      </c>
      <c r="BD395" s="95">
        <f t="shared" si="794"/>
        <v>1.7540239372678491E-2</v>
      </c>
      <c r="BE395" s="54">
        <v>46753</v>
      </c>
      <c r="BF395" s="59">
        <v>5.157</v>
      </c>
      <c r="BG395" s="95">
        <f t="shared" si="795"/>
        <v>4.583248833907929E-2</v>
      </c>
      <c r="BH395" s="54">
        <v>46753</v>
      </c>
      <c r="BI395" s="59">
        <v>5.3040000000000003</v>
      </c>
      <c r="BJ395" s="95">
        <f t="shared" si="785"/>
        <v>2.8504944735311274E-2</v>
      </c>
      <c r="BK395" s="54">
        <v>46753</v>
      </c>
      <c r="BL395" s="59">
        <v>5.2210000000000001</v>
      </c>
      <c r="BM395" s="95">
        <f t="shared" si="786"/>
        <v>-1.5648567119155389E-2</v>
      </c>
      <c r="BN395" s="55">
        <v>46753</v>
      </c>
      <c r="BO395" s="58">
        <v>4.7919999999999998</v>
      </c>
      <c r="BP395" s="95">
        <f t="shared" si="787"/>
        <v>-8.2168167017812724E-2</v>
      </c>
      <c r="BQ395" s="48">
        <v>46753</v>
      </c>
      <c r="BR395" s="72">
        <v>4.859</v>
      </c>
      <c r="BS395" s="95">
        <f t="shared" si="796"/>
        <v>1.3981636060100203E-2</v>
      </c>
      <c r="BT395" s="55">
        <v>46753</v>
      </c>
      <c r="BU395" s="58">
        <v>4.7640000000000002</v>
      </c>
      <c r="BV395" s="95">
        <f t="shared" si="788"/>
        <v>-1.8195747941007423E-2</v>
      </c>
      <c r="BW395" s="199">
        <v>46753</v>
      </c>
      <c r="BX395" s="200">
        <v>4.9249999999999998</v>
      </c>
      <c r="BY395" s="95">
        <f t="shared" si="797"/>
        <v>3.359766277128539E-2</v>
      </c>
      <c r="BZ395" s="199">
        <v>46753</v>
      </c>
      <c r="CA395" s="201">
        <v>4.8860000000000001</v>
      </c>
      <c r="CB395" s="95">
        <f t="shared" ref="CB395:CB458" si="798">(CA395-BX395)/BR395</f>
        <v>-8.0263428689030056E-3</v>
      </c>
      <c r="CC395" s="199">
        <v>46753</v>
      </c>
      <c r="CD395" s="201">
        <v>5.0369999999999999</v>
      </c>
      <c r="CE395" s="95">
        <f t="shared" si="789"/>
        <v>3.0904625460499345E-2</v>
      </c>
      <c r="CF395" s="202">
        <v>46753</v>
      </c>
      <c r="CG395" s="203">
        <v>5.423</v>
      </c>
      <c r="CH395" s="95">
        <f t="shared" si="790"/>
        <v>7.6632916418503103E-2</v>
      </c>
      <c r="CI395" s="205">
        <v>46753</v>
      </c>
      <c r="CJ395" s="206">
        <v>5.5579999999999998</v>
      </c>
      <c r="CK395" s="95">
        <f t="shared" si="767"/>
        <v>2.4893970127235807E-2</v>
      </c>
      <c r="CL395" s="202">
        <v>46753</v>
      </c>
      <c r="CM395" s="203">
        <v>5.0259999999999998</v>
      </c>
      <c r="CN395" s="95">
        <f t="shared" si="791"/>
        <v>-9.5717884130982381E-2</v>
      </c>
      <c r="CO395" s="215">
        <v>46753</v>
      </c>
      <c r="CP395" s="216">
        <v>5.2309999999999999</v>
      </c>
      <c r="CQ395" s="95">
        <f t="shared" si="792"/>
        <v>4.0787902904894563E-2</v>
      </c>
      <c r="CR395" s="213">
        <v>46753</v>
      </c>
      <c r="CS395" s="217">
        <v>4.984</v>
      </c>
      <c r="CT395" s="95">
        <f t="shared" si="771"/>
        <v>-4.7218505065952952E-2</v>
      </c>
      <c r="CU395" s="238">
        <v>46753</v>
      </c>
      <c r="CV395" s="239">
        <v>4.8230000000000004</v>
      </c>
      <c r="CW395" s="95">
        <f t="shared" si="768"/>
        <v>-3.8860103626942887E-2</v>
      </c>
      <c r="CX395" s="238">
        <v>46753</v>
      </c>
      <c r="CY395" s="239">
        <v>4.3179999999999996</v>
      </c>
      <c r="CZ395" s="95">
        <f t="shared" si="773"/>
        <v>-0.10470661414057655</v>
      </c>
      <c r="DB395" s="100"/>
      <c r="DC395" s="186"/>
      <c r="DD395" s="100"/>
      <c r="DG395" s="100"/>
      <c r="DH395" s="186"/>
      <c r="DI395" s="100"/>
    </row>
    <row r="396" spans="1:113" ht="20.5" customHeight="1" thickBot="1">
      <c r="A396" s="55">
        <v>46784</v>
      </c>
      <c r="B396" s="69">
        <v>2.9060000000000001</v>
      </c>
      <c r="C396" s="65"/>
      <c r="D396" s="48">
        <v>46784</v>
      </c>
      <c r="E396" s="49">
        <v>3.0979999999999999</v>
      </c>
      <c r="G396" s="54">
        <v>46784</v>
      </c>
      <c r="H396" s="59">
        <v>3.3860000000000001</v>
      </c>
      <c r="I396" s="72"/>
      <c r="K396" s="54">
        <v>46784</v>
      </c>
      <c r="L396" s="59">
        <v>3.4969999999999999</v>
      </c>
      <c r="N396" s="55">
        <v>46784</v>
      </c>
      <c r="O396" s="58">
        <v>3.34</v>
      </c>
      <c r="P396" s="95">
        <f t="shared" si="775"/>
        <v>-4.489562482127539E-2</v>
      </c>
      <c r="Q396" s="46">
        <v>46784</v>
      </c>
      <c r="R396" s="71">
        <v>3.4540000000000002</v>
      </c>
      <c r="T396" s="54">
        <v>46784</v>
      </c>
      <c r="U396" s="59">
        <v>3.4239999999999999</v>
      </c>
      <c r="V396" s="95">
        <f t="shared" si="776"/>
        <v>-8.685581933989649E-3</v>
      </c>
      <c r="W396" s="46">
        <v>46784</v>
      </c>
      <c r="X396" s="71">
        <v>3.8330000000000002</v>
      </c>
      <c r="Y396" s="95">
        <f t="shared" si="777"/>
        <v>0.11945093457943932</v>
      </c>
      <c r="Z396" s="54">
        <v>46784</v>
      </c>
      <c r="AA396" s="59">
        <v>3.9460000000000002</v>
      </c>
      <c r="AB396" s="95">
        <f t="shared" si="778"/>
        <v>2.9480824419514735E-2</v>
      </c>
      <c r="AC396" s="54">
        <v>46784</v>
      </c>
      <c r="AD396" s="59">
        <v>3.8940000000000001</v>
      </c>
      <c r="AE396" s="95">
        <f t="shared" si="779"/>
        <v>-1.317790167257984E-2</v>
      </c>
      <c r="AF396" s="55">
        <v>46784</v>
      </c>
      <c r="AG396" s="58">
        <v>4.3570000000000002</v>
      </c>
      <c r="AH396" s="95">
        <f t="shared" si="780"/>
        <v>0.11890087313816129</v>
      </c>
      <c r="AI396" s="55">
        <v>46784</v>
      </c>
      <c r="AJ396" s="58">
        <v>4.4690000000000003</v>
      </c>
      <c r="AK396" s="95">
        <f t="shared" si="774"/>
        <v>2.5705760844617877E-2</v>
      </c>
      <c r="AL396" s="188">
        <v>46784</v>
      </c>
      <c r="AM396" s="58">
        <v>4.5179999999999998</v>
      </c>
      <c r="AN396" s="95">
        <f t="shared" si="781"/>
        <v>1.0964421570821097E-2</v>
      </c>
      <c r="AO396" s="55">
        <v>46784</v>
      </c>
      <c r="AP396" s="191">
        <v>4.4870000000000001</v>
      </c>
      <c r="AQ396" s="95">
        <f t="shared" si="782"/>
        <v>-6.861443116423129E-3</v>
      </c>
      <c r="AR396" s="55">
        <v>46784</v>
      </c>
      <c r="AS396" s="58">
        <v>4.3940000000000001</v>
      </c>
      <c r="AT396" s="95">
        <f t="shared" si="793"/>
        <v>-3.682595352915391E-2</v>
      </c>
      <c r="AV396" s="54">
        <v>46784</v>
      </c>
      <c r="AW396" s="59">
        <v>4.6559999999999997</v>
      </c>
      <c r="AX396" s="95">
        <f t="shared" si="783"/>
        <v>5.9626763768775501E-2</v>
      </c>
      <c r="AY396" s="46">
        <v>46784</v>
      </c>
      <c r="AZ396" s="71">
        <v>4.7699999999999996</v>
      </c>
      <c r="BA396" s="95">
        <f t="shared" si="784"/>
        <v>2.4484536082474202E-2</v>
      </c>
      <c r="BB396" s="48">
        <v>46784</v>
      </c>
      <c r="BC396" s="72">
        <v>4.8529999999999998</v>
      </c>
      <c r="BD396" s="95">
        <f t="shared" si="794"/>
        <v>1.7400419287211779E-2</v>
      </c>
      <c r="BE396" s="55">
        <v>46784</v>
      </c>
      <c r="BF396" s="58">
        <v>5.0170000000000003</v>
      </c>
      <c r="BG396" s="95">
        <f t="shared" si="795"/>
        <v>3.3793529775396784E-2</v>
      </c>
      <c r="BH396" s="55">
        <v>46784</v>
      </c>
      <c r="BI396" s="58">
        <v>5.173</v>
      </c>
      <c r="BJ396" s="95">
        <f t="shared" si="785"/>
        <v>3.1094279449870376E-2</v>
      </c>
      <c r="BK396" s="55">
        <v>46784</v>
      </c>
      <c r="BL396" s="58">
        <v>5.1059999999999999</v>
      </c>
      <c r="BM396" s="95">
        <f t="shared" si="786"/>
        <v>-1.2951865455248438E-2</v>
      </c>
      <c r="BN396" s="54">
        <v>46784</v>
      </c>
      <c r="BO396" s="59">
        <v>4.6769999999999996</v>
      </c>
      <c r="BP396" s="95">
        <f t="shared" si="787"/>
        <v>-8.4018801410105814E-2</v>
      </c>
      <c r="BQ396" s="46">
        <v>46784</v>
      </c>
      <c r="BR396" s="71">
        <v>4.7430000000000003</v>
      </c>
      <c r="BS396" s="95">
        <f t="shared" si="796"/>
        <v>1.4111610006414524E-2</v>
      </c>
      <c r="BT396" s="54">
        <v>46784</v>
      </c>
      <c r="BU396" s="59">
        <v>4.6509999999999998</v>
      </c>
      <c r="BV396" s="95">
        <f t="shared" si="788"/>
        <v>-1.8018018018018122E-2</v>
      </c>
      <c r="BW396" s="202">
        <v>46784</v>
      </c>
      <c r="BX396" s="203">
        <v>4.8120000000000003</v>
      </c>
      <c r="BY396" s="95">
        <f t="shared" si="797"/>
        <v>3.4423775924738186E-2</v>
      </c>
      <c r="BZ396" s="202">
        <v>46784</v>
      </c>
      <c r="CA396" s="204">
        <v>4.7720000000000002</v>
      </c>
      <c r="CB396" s="95">
        <f t="shared" si="798"/>
        <v>-8.4334809192494267E-3</v>
      </c>
      <c r="CC396" s="202">
        <v>46784</v>
      </c>
      <c r="CD396" s="204">
        <v>4.923</v>
      </c>
      <c r="CE396" s="95">
        <f t="shared" si="789"/>
        <v>3.164291701592619E-2</v>
      </c>
      <c r="CF396" s="199">
        <v>46784</v>
      </c>
      <c r="CG396" s="200">
        <v>5.3090000000000002</v>
      </c>
      <c r="CH396" s="95">
        <f t="shared" si="790"/>
        <v>7.8407475116798728E-2</v>
      </c>
      <c r="CI396" s="207">
        <v>46784</v>
      </c>
      <c r="CJ396" s="208">
        <v>5.4480000000000004</v>
      </c>
      <c r="CK396" s="95">
        <f t="shared" si="767"/>
        <v>2.6181955170465291E-2</v>
      </c>
      <c r="CL396" s="199">
        <v>46784</v>
      </c>
      <c r="CM396" s="200">
        <v>4.8860000000000001</v>
      </c>
      <c r="CN396" s="95">
        <f t="shared" si="791"/>
        <v>-0.10315712187958888</v>
      </c>
      <c r="CO396" s="213">
        <v>46784</v>
      </c>
      <c r="CP396" s="217">
        <v>5.056</v>
      </c>
      <c r="CQ396" s="95">
        <f t="shared" si="792"/>
        <v>3.4793286942284063E-2</v>
      </c>
      <c r="CR396" s="220">
        <v>46784</v>
      </c>
      <c r="CS396" s="221">
        <v>4.8040000000000003</v>
      </c>
      <c r="CT396" s="95">
        <f t="shared" si="771"/>
        <v>-4.9841772151898688E-2</v>
      </c>
      <c r="CU396" s="236">
        <v>46784</v>
      </c>
      <c r="CV396" s="240">
        <v>4.548</v>
      </c>
      <c r="CW396" s="95">
        <f t="shared" si="768"/>
        <v>-5.7799875699192024E-2</v>
      </c>
      <c r="CX396" s="236">
        <v>46784</v>
      </c>
      <c r="CY396" s="240">
        <v>4.0960000000000001</v>
      </c>
      <c r="CZ396" s="95">
        <f t="shared" si="773"/>
        <v>-9.9384344766930505E-2</v>
      </c>
      <c r="DB396" s="100"/>
      <c r="DC396" s="186"/>
      <c r="DD396" s="100"/>
      <c r="DG396" s="100"/>
      <c r="DH396" s="186"/>
      <c r="DI396" s="100"/>
    </row>
    <row r="397" spans="1:113" ht="17" thickBot="1">
      <c r="A397" s="54">
        <v>46813</v>
      </c>
      <c r="B397" s="68">
        <v>2.766</v>
      </c>
      <c r="C397" s="65"/>
      <c r="D397" s="46">
        <v>46813</v>
      </c>
      <c r="E397" s="47">
        <v>2.9649999999999999</v>
      </c>
      <c r="G397" s="55">
        <v>46813</v>
      </c>
      <c r="H397" s="58">
        <v>3.2589999999999999</v>
      </c>
      <c r="I397" s="71"/>
      <c r="K397" s="55">
        <v>46813</v>
      </c>
      <c r="L397" s="58">
        <v>3.3620000000000001</v>
      </c>
      <c r="N397" s="54">
        <v>46813</v>
      </c>
      <c r="O397" s="59">
        <v>3.2040000000000002</v>
      </c>
      <c r="P397" s="95">
        <f t="shared" si="775"/>
        <v>-4.6995835812016634E-2</v>
      </c>
      <c r="Q397" s="48">
        <v>46813</v>
      </c>
      <c r="R397" s="72">
        <v>3.3279999999999998</v>
      </c>
      <c r="T397" s="55">
        <v>46813</v>
      </c>
      <c r="U397" s="58">
        <v>3.298</v>
      </c>
      <c r="V397" s="95">
        <f t="shared" si="776"/>
        <v>-9.0144230769230189E-3</v>
      </c>
      <c r="W397" s="48">
        <v>46813</v>
      </c>
      <c r="X397" s="72">
        <v>3.7069999999999999</v>
      </c>
      <c r="Y397" s="95">
        <f t="shared" si="777"/>
        <v>0.12401455427531831</v>
      </c>
      <c r="Z397" s="55">
        <v>46813</v>
      </c>
      <c r="AA397" s="58">
        <v>3.8210000000000002</v>
      </c>
      <c r="AB397" s="95">
        <f t="shared" si="778"/>
        <v>3.0752630159158436E-2</v>
      </c>
      <c r="AC397" s="55">
        <v>46813</v>
      </c>
      <c r="AD397" s="58">
        <v>3.7690000000000001</v>
      </c>
      <c r="AE397" s="95">
        <f t="shared" si="779"/>
        <v>-1.3609002878827544E-2</v>
      </c>
      <c r="AF397" s="54">
        <v>46813</v>
      </c>
      <c r="AG397" s="59">
        <v>4.2320000000000002</v>
      </c>
      <c r="AH397" s="95">
        <f t="shared" si="780"/>
        <v>0.1228442557707615</v>
      </c>
      <c r="AI397" s="54">
        <v>46813</v>
      </c>
      <c r="AJ397" s="59">
        <v>4.3440000000000003</v>
      </c>
      <c r="AK397" s="95">
        <f t="shared" si="774"/>
        <v>2.6465028355387547E-2</v>
      </c>
      <c r="AL397" s="94">
        <v>46813</v>
      </c>
      <c r="AM397" s="59">
        <v>4.3929999999999998</v>
      </c>
      <c r="AN397" s="95">
        <f t="shared" si="781"/>
        <v>1.1279926335174835E-2</v>
      </c>
      <c r="AO397" s="54">
        <v>46813</v>
      </c>
      <c r="AP397" s="190">
        <v>4.3620000000000001</v>
      </c>
      <c r="AQ397" s="95">
        <f t="shared" si="782"/>
        <v>-7.056681083541929E-3</v>
      </c>
      <c r="AR397" s="54">
        <v>46813</v>
      </c>
      <c r="AS397" s="59">
        <v>4.2690000000000001</v>
      </c>
      <c r="AT397" s="95">
        <f t="shared" si="793"/>
        <v>-4.8584800534878528E-2</v>
      </c>
      <c r="AV397" s="55">
        <v>46813</v>
      </c>
      <c r="AW397" s="58">
        <v>4.5279999999999996</v>
      </c>
      <c r="AX397" s="95">
        <f t="shared" si="783"/>
        <v>6.066994612321374E-2</v>
      </c>
      <c r="AY397" s="48">
        <v>46813</v>
      </c>
      <c r="AZ397" s="72">
        <v>4.6420000000000003</v>
      </c>
      <c r="BA397" s="95">
        <f t="shared" si="784"/>
        <v>2.5176678445229854E-2</v>
      </c>
      <c r="BB397" s="46">
        <v>46813</v>
      </c>
      <c r="BC397" s="71">
        <v>4.7030000000000003</v>
      </c>
      <c r="BD397" s="95">
        <f t="shared" si="794"/>
        <v>1.3140887548470474E-2</v>
      </c>
      <c r="BE397" s="54">
        <v>46813</v>
      </c>
      <c r="BF397" s="59">
        <v>4.7569999999999997</v>
      </c>
      <c r="BG397" s="95">
        <f t="shared" si="795"/>
        <v>1.1482032745056214E-2</v>
      </c>
      <c r="BH397" s="54">
        <v>46813</v>
      </c>
      <c r="BI397" s="59">
        <v>4.952</v>
      </c>
      <c r="BJ397" s="95">
        <f t="shared" si="785"/>
        <v>4.0992221988648367E-2</v>
      </c>
      <c r="BK397" s="54">
        <v>46813</v>
      </c>
      <c r="BL397" s="59">
        <v>4.8849999999999998</v>
      </c>
      <c r="BM397" s="95">
        <f t="shared" si="786"/>
        <v>-1.3529886914378064E-2</v>
      </c>
      <c r="BN397" s="55">
        <v>46813</v>
      </c>
      <c r="BO397" s="58">
        <v>4.4560000000000004</v>
      </c>
      <c r="BP397" s="95">
        <f t="shared" si="787"/>
        <v>-8.7819856704196397E-2</v>
      </c>
      <c r="BQ397" s="48">
        <v>46813</v>
      </c>
      <c r="BR397" s="72">
        <v>4.5220000000000002</v>
      </c>
      <c r="BS397" s="95">
        <f t="shared" si="796"/>
        <v>1.4811490125673211E-2</v>
      </c>
      <c r="BT397" s="55">
        <v>46813</v>
      </c>
      <c r="BU397" s="58">
        <v>4.4290000000000003</v>
      </c>
      <c r="BV397" s="95">
        <f t="shared" si="788"/>
        <v>-1.9037871033776865E-2</v>
      </c>
      <c r="BW397" s="199">
        <v>46813</v>
      </c>
      <c r="BX397" s="200">
        <v>4.59</v>
      </c>
      <c r="BY397" s="95">
        <f t="shared" si="797"/>
        <v>3.6131059245960405E-2</v>
      </c>
      <c r="BZ397" s="199">
        <v>46813</v>
      </c>
      <c r="CA397" s="201">
        <v>4.55</v>
      </c>
      <c r="CB397" s="95">
        <f t="shared" si="798"/>
        <v>-8.8456435205661287E-3</v>
      </c>
      <c r="CC397" s="199">
        <v>46813</v>
      </c>
      <c r="CD397" s="201">
        <v>4.7009999999999996</v>
      </c>
      <c r="CE397" s="95">
        <f t="shared" si="789"/>
        <v>3.3186813186813144E-2</v>
      </c>
      <c r="CF397" s="202">
        <v>46813</v>
      </c>
      <c r="CG397" s="203">
        <v>5.0869999999999997</v>
      </c>
      <c r="CH397" s="95">
        <f t="shared" si="790"/>
        <v>8.2110189321421001E-2</v>
      </c>
      <c r="CI397" s="205">
        <v>46813</v>
      </c>
      <c r="CJ397" s="206">
        <v>5.2290000000000001</v>
      </c>
      <c r="CK397" s="95">
        <f t="shared" si="767"/>
        <v>2.7914291330843395E-2</v>
      </c>
      <c r="CL397" s="202">
        <v>46813</v>
      </c>
      <c r="CM397" s="203">
        <v>4.641</v>
      </c>
      <c r="CN397" s="95">
        <f t="shared" si="791"/>
        <v>-0.11244979919678716</v>
      </c>
      <c r="CO397" s="215">
        <v>46813</v>
      </c>
      <c r="CP397" s="216">
        <v>4.7210000000000001</v>
      </c>
      <c r="CQ397" s="95">
        <f t="shared" si="792"/>
        <v>1.7237664296487841E-2</v>
      </c>
      <c r="CR397" s="213">
        <v>46813</v>
      </c>
      <c r="CS397" s="217">
        <v>4.3609999999999998</v>
      </c>
      <c r="CT397" s="95">
        <f t="shared" si="771"/>
        <v>-7.6255030713831884E-2</v>
      </c>
      <c r="CU397" s="238">
        <v>46813</v>
      </c>
      <c r="CV397" s="239">
        <v>3.9969999999999999</v>
      </c>
      <c r="CW397" s="95">
        <f t="shared" si="768"/>
        <v>-8.9521640091116128E-2</v>
      </c>
      <c r="CX397" s="238">
        <v>46813</v>
      </c>
      <c r="CY397" s="239">
        <v>3.4460000000000002</v>
      </c>
      <c r="CZ397" s="95">
        <f t="shared" si="773"/>
        <v>-0.13785339004253183</v>
      </c>
      <c r="DB397" s="100"/>
      <c r="DC397" s="186"/>
      <c r="DD397" s="100"/>
      <c r="DG397" s="100"/>
      <c r="DH397" s="186"/>
      <c r="DI397" s="100"/>
    </row>
    <row r="398" spans="1:113" ht="20.5" customHeight="1" thickBot="1">
      <c r="A398" s="55">
        <v>46844</v>
      </c>
      <c r="B398" s="69">
        <v>2.4510000000000001</v>
      </c>
      <c r="C398" s="65"/>
      <c r="D398" s="48">
        <v>46844</v>
      </c>
      <c r="E398" s="49">
        <v>2.68</v>
      </c>
      <c r="G398" s="54">
        <v>46844</v>
      </c>
      <c r="H398" s="59">
        <v>2.984</v>
      </c>
      <c r="I398" s="72"/>
      <c r="K398" s="54">
        <v>46844</v>
      </c>
      <c r="L398" s="59">
        <v>3.052</v>
      </c>
      <c r="N398" s="55">
        <v>46844</v>
      </c>
      <c r="O398" s="58">
        <v>2.8330000000000002</v>
      </c>
      <c r="P398" s="95">
        <f t="shared" si="775"/>
        <v>-7.1756225425950157E-2</v>
      </c>
      <c r="Q398" s="46">
        <v>46844</v>
      </c>
      <c r="R398" s="71">
        <v>2.9569999999999999</v>
      </c>
      <c r="T398" s="54">
        <v>46844</v>
      </c>
      <c r="U398" s="59">
        <v>2.927</v>
      </c>
      <c r="V398" s="95">
        <f t="shared" si="776"/>
        <v>-1.014541765302665E-2</v>
      </c>
      <c r="W398" s="46">
        <v>46844</v>
      </c>
      <c r="X398" s="71">
        <v>3.3359999999999999</v>
      </c>
      <c r="Y398" s="95">
        <f t="shared" si="777"/>
        <v>0.13973351554492647</v>
      </c>
      <c r="Z398" s="54">
        <v>46844</v>
      </c>
      <c r="AA398" s="59">
        <v>3.4510000000000001</v>
      </c>
      <c r="AB398" s="95">
        <f t="shared" si="778"/>
        <v>3.4472422062350183E-2</v>
      </c>
      <c r="AC398" s="54">
        <v>46844</v>
      </c>
      <c r="AD398" s="59">
        <v>3.399</v>
      </c>
      <c r="AE398" s="95">
        <f t="shared" si="779"/>
        <v>-1.5068096203998854E-2</v>
      </c>
      <c r="AF398" s="55">
        <v>46844</v>
      </c>
      <c r="AG398" s="58">
        <v>3.8620000000000001</v>
      </c>
      <c r="AH398" s="95">
        <f t="shared" si="780"/>
        <v>0.13621653427478672</v>
      </c>
      <c r="AI398" s="55">
        <v>46844</v>
      </c>
      <c r="AJ398" s="58">
        <v>3.9740000000000002</v>
      </c>
      <c r="AK398" s="95">
        <f t="shared" si="774"/>
        <v>2.9000517866390498E-2</v>
      </c>
      <c r="AL398" s="188">
        <v>46844</v>
      </c>
      <c r="AM398" s="58">
        <v>4.0229999999999997</v>
      </c>
      <c r="AN398" s="95">
        <f t="shared" si="781"/>
        <v>1.2330145948666202E-2</v>
      </c>
      <c r="AO398" s="55">
        <v>46844</v>
      </c>
      <c r="AP398" s="191">
        <v>3.992</v>
      </c>
      <c r="AQ398" s="95">
        <f t="shared" si="782"/>
        <v>-7.7056922694505835E-3</v>
      </c>
      <c r="AR398" s="55">
        <v>46844</v>
      </c>
      <c r="AS398" s="58">
        <v>3.899</v>
      </c>
      <c r="AT398" s="95">
        <f t="shared" si="793"/>
        <v>-0.10614397065566256</v>
      </c>
      <c r="AV398" s="54">
        <v>46844</v>
      </c>
      <c r="AW398" s="59">
        <v>4.0780000000000003</v>
      </c>
      <c r="AX398" s="95">
        <f t="shared" si="783"/>
        <v>4.5909207489099838E-2</v>
      </c>
      <c r="AY398" s="46">
        <v>46844</v>
      </c>
      <c r="AZ398" s="71">
        <v>4.1920000000000002</v>
      </c>
      <c r="BA398" s="95">
        <f t="shared" si="784"/>
        <v>2.7954879843060294E-2</v>
      </c>
      <c r="BB398" s="48">
        <v>46844</v>
      </c>
      <c r="BC398" s="72">
        <v>4.2619999999999996</v>
      </c>
      <c r="BD398" s="95">
        <f t="shared" si="794"/>
        <v>1.6698473282442602E-2</v>
      </c>
      <c r="BE398" s="55">
        <v>46844</v>
      </c>
      <c r="BF398" s="58">
        <v>4.3159999999999998</v>
      </c>
      <c r="BG398" s="95">
        <f t="shared" si="795"/>
        <v>1.2670107930549103E-2</v>
      </c>
      <c r="BH398" s="55">
        <v>46844</v>
      </c>
      <c r="BI398" s="58">
        <v>4.51</v>
      </c>
      <c r="BJ398" s="95">
        <f t="shared" si="785"/>
        <v>4.4949026876737713E-2</v>
      </c>
      <c r="BK398" s="55">
        <v>46844</v>
      </c>
      <c r="BL398" s="58">
        <v>4.4429999999999996</v>
      </c>
      <c r="BM398" s="95">
        <f t="shared" si="786"/>
        <v>-1.4855875831485626E-2</v>
      </c>
      <c r="BN398" s="54">
        <v>46844</v>
      </c>
      <c r="BO398" s="59">
        <v>4.0140000000000002</v>
      </c>
      <c r="BP398" s="95">
        <f t="shared" si="787"/>
        <v>-9.6556380823767593E-2</v>
      </c>
      <c r="BQ398" s="46">
        <v>46844</v>
      </c>
      <c r="BR398" s="71">
        <v>4.0789999999999997</v>
      </c>
      <c r="BS398" s="95">
        <f t="shared" si="796"/>
        <v>1.6193323368211134E-2</v>
      </c>
      <c r="BT398" s="54">
        <v>46844</v>
      </c>
      <c r="BU398" s="59">
        <v>3.9860000000000002</v>
      </c>
      <c r="BV398" s="95">
        <f t="shared" si="788"/>
        <v>-2.0931802835921571E-2</v>
      </c>
      <c r="BW398" s="202">
        <v>46844</v>
      </c>
      <c r="BX398" s="203">
        <v>4.1470000000000002</v>
      </c>
      <c r="BY398" s="95">
        <f t="shared" si="797"/>
        <v>4.0109616342800206E-2</v>
      </c>
      <c r="BZ398" s="202">
        <v>46844</v>
      </c>
      <c r="CA398" s="204">
        <v>4.0940000000000003</v>
      </c>
      <c r="CB398" s="95">
        <f t="shared" si="798"/>
        <v>-1.2993380730571203E-2</v>
      </c>
      <c r="CC398" s="202">
        <v>46844</v>
      </c>
      <c r="CD398" s="204">
        <v>4.2450000000000001</v>
      </c>
      <c r="CE398" s="95">
        <f t="shared" si="789"/>
        <v>3.6883243771372691E-2</v>
      </c>
      <c r="CF398" s="199">
        <v>46844</v>
      </c>
      <c r="CG398" s="200">
        <v>4.6470000000000002</v>
      </c>
      <c r="CH398" s="95">
        <f t="shared" si="790"/>
        <v>9.4699646643109564E-2</v>
      </c>
      <c r="CI398" s="207">
        <v>46844</v>
      </c>
      <c r="CJ398" s="208">
        <v>4.7560000000000002</v>
      </c>
      <c r="CK398" s="95">
        <f t="shared" si="767"/>
        <v>2.3455993113836879E-2</v>
      </c>
      <c r="CL398" s="199">
        <v>46844</v>
      </c>
      <c r="CM398" s="200">
        <v>4.1559999999999997</v>
      </c>
      <c r="CN398" s="95">
        <f t="shared" si="791"/>
        <v>-0.126156433978133</v>
      </c>
      <c r="CO398" s="213">
        <v>46844</v>
      </c>
      <c r="CP398" s="217">
        <v>4.1710000000000003</v>
      </c>
      <c r="CQ398" s="95">
        <f t="shared" si="792"/>
        <v>3.6092396535131301E-3</v>
      </c>
      <c r="CR398" s="220">
        <v>46844</v>
      </c>
      <c r="CS398" s="221">
        <v>3.8340000000000001</v>
      </c>
      <c r="CT398" s="95">
        <f t="shared" si="771"/>
        <v>-8.0795972188923565E-2</v>
      </c>
      <c r="CU398" s="236">
        <v>46844</v>
      </c>
      <c r="CV398" s="240">
        <v>3.36</v>
      </c>
      <c r="CW398" s="95">
        <f t="shared" si="768"/>
        <v>-0.11811023622047248</v>
      </c>
      <c r="CX398" s="236">
        <v>46844</v>
      </c>
      <c r="CY398" s="240">
        <v>2.9609999999999999</v>
      </c>
      <c r="CZ398" s="95">
        <f t="shared" si="773"/>
        <v>-0.11875000000000001</v>
      </c>
      <c r="DB398" s="100"/>
      <c r="DC398" s="186"/>
      <c r="DD398" s="100"/>
      <c r="DG398" s="100"/>
      <c r="DH398" s="186"/>
      <c r="DI398" s="100"/>
    </row>
    <row r="399" spans="1:113" ht="17" thickBot="1">
      <c r="A399" s="54">
        <v>46874</v>
      </c>
      <c r="B399" s="68">
        <v>2.431</v>
      </c>
      <c r="C399" s="65"/>
      <c r="D399" s="46">
        <v>46874</v>
      </c>
      <c r="E399" s="47">
        <v>2.66</v>
      </c>
      <c r="G399" s="55">
        <v>46874</v>
      </c>
      <c r="H399" s="58">
        <v>2.9689999999999999</v>
      </c>
      <c r="I399" s="71"/>
      <c r="K399" s="55">
        <v>46874</v>
      </c>
      <c r="L399" s="58">
        <v>3.0369999999999999</v>
      </c>
      <c r="N399" s="54">
        <v>46874</v>
      </c>
      <c r="O399" s="59">
        <v>2.8159999999999998</v>
      </c>
      <c r="P399" s="95">
        <f t="shared" si="775"/>
        <v>-7.2769180111952617E-2</v>
      </c>
      <c r="Q399" s="48">
        <v>46874</v>
      </c>
      <c r="R399" s="72">
        <v>2.94</v>
      </c>
      <c r="T399" s="55">
        <v>46874</v>
      </c>
      <c r="U399" s="58">
        <v>2.91</v>
      </c>
      <c r="V399" s="95">
        <f t="shared" si="776"/>
        <v>-1.0204081632652994E-2</v>
      </c>
      <c r="W399" s="48">
        <v>46874</v>
      </c>
      <c r="X399" s="72">
        <v>3.319</v>
      </c>
      <c r="Y399" s="95">
        <f t="shared" si="777"/>
        <v>0.14054982817869408</v>
      </c>
      <c r="Z399" s="55">
        <v>46874</v>
      </c>
      <c r="AA399" s="58">
        <v>3.4350000000000001</v>
      </c>
      <c r="AB399" s="95">
        <f t="shared" si="778"/>
        <v>3.4950286230792438E-2</v>
      </c>
      <c r="AC399" s="55">
        <v>46874</v>
      </c>
      <c r="AD399" s="58">
        <v>3.383</v>
      </c>
      <c r="AE399" s="95">
        <f t="shared" si="779"/>
        <v>-1.5138282387190697E-2</v>
      </c>
      <c r="AF399" s="54">
        <v>46874</v>
      </c>
      <c r="AG399" s="59">
        <v>3.8460000000000001</v>
      </c>
      <c r="AH399" s="95">
        <f t="shared" si="780"/>
        <v>0.13686077446053801</v>
      </c>
      <c r="AI399" s="54">
        <v>46874</v>
      </c>
      <c r="AJ399" s="59">
        <v>3.9580000000000002</v>
      </c>
      <c r="AK399" s="95">
        <f t="shared" si="774"/>
        <v>2.912116484659389E-2</v>
      </c>
      <c r="AL399" s="94">
        <v>46874</v>
      </c>
      <c r="AM399" s="59">
        <v>4.0069999999999997</v>
      </c>
      <c r="AN399" s="95">
        <f t="shared" si="781"/>
        <v>1.2379989893885671E-2</v>
      </c>
      <c r="AO399" s="54">
        <v>46874</v>
      </c>
      <c r="AP399" s="190">
        <v>3.976</v>
      </c>
      <c r="AQ399" s="95">
        <f t="shared" si="782"/>
        <v>-7.7364611929123276E-3</v>
      </c>
      <c r="AR399" s="54">
        <v>46874</v>
      </c>
      <c r="AS399" s="59">
        <v>3.883</v>
      </c>
      <c r="AT399" s="95">
        <f t="shared" si="793"/>
        <v>-2.730460921843687E-2</v>
      </c>
      <c r="AV399" s="55">
        <v>46874</v>
      </c>
      <c r="AW399" s="58">
        <v>4.0609999999999999</v>
      </c>
      <c r="AX399" s="95">
        <f t="shared" si="783"/>
        <v>4.5840844707700217E-2</v>
      </c>
      <c r="AY399" s="48">
        <v>46874</v>
      </c>
      <c r="AZ399" s="72">
        <v>4.1749999999999998</v>
      </c>
      <c r="BA399" s="95">
        <f t="shared" si="784"/>
        <v>2.8071903472051189E-2</v>
      </c>
      <c r="BB399" s="46">
        <v>46874</v>
      </c>
      <c r="BC399" s="71">
        <v>4.2430000000000003</v>
      </c>
      <c r="BD399" s="95">
        <f t="shared" si="794"/>
        <v>1.6287425149700722E-2</v>
      </c>
      <c r="BE399" s="54">
        <v>46874</v>
      </c>
      <c r="BF399" s="59">
        <v>4.2969999999999997</v>
      </c>
      <c r="BG399" s="95">
        <f t="shared" si="795"/>
        <v>1.2726844213999382E-2</v>
      </c>
      <c r="BH399" s="54">
        <v>46874</v>
      </c>
      <c r="BI399" s="59">
        <v>4.4909999999999997</v>
      </c>
      <c r="BJ399" s="95">
        <f t="shared" si="785"/>
        <v>4.5147777519199433E-2</v>
      </c>
      <c r="BK399" s="54">
        <v>46874</v>
      </c>
      <c r="BL399" s="59">
        <v>4.4240000000000004</v>
      </c>
      <c r="BM399" s="95">
        <f t="shared" si="786"/>
        <v>-1.4918726341571873E-2</v>
      </c>
      <c r="BN399" s="55">
        <v>46874</v>
      </c>
      <c r="BO399" s="58">
        <v>3.9950000000000001</v>
      </c>
      <c r="BP399" s="95">
        <f t="shared" si="787"/>
        <v>-9.6971066907775821E-2</v>
      </c>
      <c r="BQ399" s="48">
        <v>46874</v>
      </c>
      <c r="BR399" s="72">
        <v>4.0599999999999996</v>
      </c>
      <c r="BS399" s="95">
        <f t="shared" si="796"/>
        <v>1.6270337922402879E-2</v>
      </c>
      <c r="BT399" s="55">
        <v>46874</v>
      </c>
      <c r="BU399" s="58">
        <v>3.9660000000000002</v>
      </c>
      <c r="BV399" s="95">
        <f t="shared" si="788"/>
        <v>-2.1247739602169847E-2</v>
      </c>
      <c r="BW399" s="199">
        <v>46874</v>
      </c>
      <c r="BX399" s="200">
        <v>4.1269999999999998</v>
      </c>
      <c r="BY399" s="95">
        <f t="shared" si="797"/>
        <v>4.0300375469336569E-2</v>
      </c>
      <c r="BZ399" s="199">
        <v>46874</v>
      </c>
      <c r="CA399" s="201">
        <v>4.0730000000000004</v>
      </c>
      <c r="CB399" s="95">
        <f t="shared" si="798"/>
        <v>-1.3300492610837288E-2</v>
      </c>
      <c r="CC399" s="199">
        <v>46874</v>
      </c>
      <c r="CD399" s="201">
        <v>4.2229999999999999</v>
      </c>
      <c r="CE399" s="95">
        <f t="shared" si="789"/>
        <v>3.6827890989442537E-2</v>
      </c>
      <c r="CF399" s="202">
        <v>46874</v>
      </c>
      <c r="CG399" s="203">
        <v>4.63</v>
      </c>
      <c r="CH399" s="95">
        <f t="shared" si="790"/>
        <v>9.6376983187307613E-2</v>
      </c>
      <c r="CI399" s="205">
        <v>46874</v>
      </c>
      <c r="CJ399" s="206">
        <v>4.7430000000000003</v>
      </c>
      <c r="CK399" s="95">
        <f t="shared" ref="CK399:CK462" si="799">(CJ399-CG399)/CG399</f>
        <v>2.4406047516198799E-2</v>
      </c>
      <c r="CL399" s="202">
        <v>46874</v>
      </c>
      <c r="CM399" s="203">
        <v>4.1429999999999998</v>
      </c>
      <c r="CN399" s="95">
        <f t="shared" si="791"/>
        <v>-0.12650221378874141</v>
      </c>
      <c r="CO399" s="215">
        <v>46874</v>
      </c>
      <c r="CP399" s="216">
        <v>4.1609999999999996</v>
      </c>
      <c r="CQ399" s="95">
        <f t="shared" si="792"/>
        <v>4.3446777697320289E-3</v>
      </c>
      <c r="CR399" s="213">
        <v>46874</v>
      </c>
      <c r="CS399" s="217">
        <v>3.7919999999999998</v>
      </c>
      <c r="CT399" s="95">
        <f t="shared" si="771"/>
        <v>-8.8680605623648115E-2</v>
      </c>
      <c r="CU399" s="238">
        <v>46874</v>
      </c>
      <c r="CV399" s="239">
        <v>3.3490000000000002</v>
      </c>
      <c r="CW399" s="95">
        <f t="shared" ref="CW399:CW462" si="800">(CV399-CS387)/CS387</f>
        <v>-0.1161256268144629</v>
      </c>
      <c r="CX399" s="238">
        <v>46874</v>
      </c>
      <c r="CY399" s="239">
        <v>2.9870000000000001</v>
      </c>
      <c r="CZ399" s="95">
        <f t="shared" si="773"/>
        <v>-0.10809196775156765</v>
      </c>
      <c r="DB399" s="100"/>
      <c r="DC399" s="186"/>
      <c r="DD399" s="100"/>
      <c r="DG399" s="100"/>
      <c r="DH399" s="186"/>
      <c r="DI399" s="100"/>
    </row>
    <row r="400" spans="1:113" ht="20.5" customHeight="1" thickBot="1">
      <c r="A400" s="55">
        <v>46905</v>
      </c>
      <c r="B400" s="69">
        <v>2.472</v>
      </c>
      <c r="C400" s="65"/>
      <c r="D400" s="48">
        <v>46905</v>
      </c>
      <c r="E400" s="49">
        <v>2.7010000000000001</v>
      </c>
      <c r="G400" s="54">
        <v>46905</v>
      </c>
      <c r="H400" s="59">
        <v>3.016</v>
      </c>
      <c r="I400" s="72"/>
      <c r="K400" s="54">
        <v>46905</v>
      </c>
      <c r="L400" s="59">
        <v>3.0840000000000001</v>
      </c>
      <c r="N400" s="55">
        <v>46905</v>
      </c>
      <c r="O400" s="58">
        <v>2.8620000000000001</v>
      </c>
      <c r="P400" s="95">
        <f t="shared" si="775"/>
        <v>-7.1984435797665364E-2</v>
      </c>
      <c r="Q400" s="46">
        <v>46905</v>
      </c>
      <c r="R400" s="71">
        <v>2.9860000000000002</v>
      </c>
      <c r="T400" s="54">
        <v>46905</v>
      </c>
      <c r="U400" s="59">
        <v>2.956</v>
      </c>
      <c r="V400" s="95">
        <f t="shared" si="776"/>
        <v>-1.0046885465505776E-2</v>
      </c>
      <c r="W400" s="46">
        <v>46905</v>
      </c>
      <c r="X400" s="71">
        <v>3.3650000000000002</v>
      </c>
      <c r="Y400" s="95">
        <f t="shared" si="777"/>
        <v>0.13836265223274705</v>
      </c>
      <c r="Z400" s="54">
        <v>46905</v>
      </c>
      <c r="AA400" s="59">
        <v>3.4820000000000002</v>
      </c>
      <c r="AB400" s="95">
        <f t="shared" si="778"/>
        <v>3.4769687964338776E-2</v>
      </c>
      <c r="AC400" s="54">
        <v>46905</v>
      </c>
      <c r="AD400" s="59">
        <v>3.43</v>
      </c>
      <c r="AE400" s="95">
        <f t="shared" si="779"/>
        <v>-1.4933946008041368E-2</v>
      </c>
      <c r="AF400" s="55">
        <v>46905</v>
      </c>
      <c r="AG400" s="58">
        <v>3.8929999999999998</v>
      </c>
      <c r="AH400" s="95">
        <f t="shared" si="780"/>
        <v>0.13498542274052466</v>
      </c>
      <c r="AI400" s="55">
        <v>46905</v>
      </c>
      <c r="AJ400" s="58">
        <v>4.0049999999999999</v>
      </c>
      <c r="AK400" s="95">
        <f t="shared" si="774"/>
        <v>2.8769586437194992E-2</v>
      </c>
      <c r="AL400" s="188">
        <v>46905</v>
      </c>
      <c r="AM400" s="58">
        <v>4.0540000000000003</v>
      </c>
      <c r="AN400" s="95">
        <f t="shared" si="781"/>
        <v>1.2234706616729183E-2</v>
      </c>
      <c r="AO400" s="55">
        <v>46905</v>
      </c>
      <c r="AP400" s="191">
        <v>4.0229999999999997</v>
      </c>
      <c r="AQ400" s="95">
        <f t="shared" si="782"/>
        <v>-7.6467686235817912E-3</v>
      </c>
      <c r="AR400" s="55">
        <v>46905</v>
      </c>
      <c r="AS400" s="58">
        <v>3.93</v>
      </c>
      <c r="AT400" s="95">
        <f t="shared" si="793"/>
        <v>-1.1569416498993918E-2</v>
      </c>
      <c r="AV400" s="54">
        <v>46905</v>
      </c>
      <c r="AW400" s="59">
        <v>4.1050000000000004</v>
      </c>
      <c r="AX400" s="95">
        <f t="shared" si="783"/>
        <v>4.452926208651406E-2</v>
      </c>
      <c r="AY400" s="46">
        <v>46905</v>
      </c>
      <c r="AZ400" s="71">
        <v>4.2190000000000003</v>
      </c>
      <c r="BA400" s="95">
        <f t="shared" si="784"/>
        <v>2.7771010962241136E-2</v>
      </c>
      <c r="BB400" s="48">
        <v>46905</v>
      </c>
      <c r="BC400" s="72">
        <v>4.2859999999999996</v>
      </c>
      <c r="BD400" s="95">
        <f t="shared" si="794"/>
        <v>1.5880540412419833E-2</v>
      </c>
      <c r="BE400" s="55">
        <v>46905</v>
      </c>
      <c r="BF400" s="58">
        <v>4.34</v>
      </c>
      <c r="BG400" s="95">
        <f t="shared" si="795"/>
        <v>1.2599160055996331E-2</v>
      </c>
      <c r="BH400" s="55">
        <v>46905</v>
      </c>
      <c r="BI400" s="58">
        <v>4.5330000000000004</v>
      </c>
      <c r="BJ400" s="95">
        <f t="shared" si="785"/>
        <v>4.4470046082949424E-2</v>
      </c>
      <c r="BK400" s="55">
        <v>46905</v>
      </c>
      <c r="BL400" s="58">
        <v>4.4660000000000002</v>
      </c>
      <c r="BM400" s="95">
        <f t="shared" si="786"/>
        <v>-1.4780498566071072E-2</v>
      </c>
      <c r="BN400" s="54">
        <v>46905</v>
      </c>
      <c r="BO400" s="59">
        <v>4.0369999999999999</v>
      </c>
      <c r="BP400" s="95">
        <f t="shared" si="787"/>
        <v>-9.6059113300492674E-2</v>
      </c>
      <c r="BQ400" s="46">
        <v>46905</v>
      </c>
      <c r="BR400" s="71">
        <v>4.101</v>
      </c>
      <c r="BS400" s="95">
        <f t="shared" si="796"/>
        <v>1.585335645281151E-2</v>
      </c>
      <c r="BT400" s="54">
        <v>46905</v>
      </c>
      <c r="BU400" s="59">
        <v>4.0060000000000002</v>
      </c>
      <c r="BV400" s="95">
        <f t="shared" si="788"/>
        <v>-2.1271831616659145E-2</v>
      </c>
      <c r="BW400" s="202">
        <v>46905</v>
      </c>
      <c r="BX400" s="203">
        <v>4.1970000000000001</v>
      </c>
      <c r="BY400" s="95">
        <f t="shared" si="797"/>
        <v>4.7312360663859264E-2</v>
      </c>
      <c r="BZ400" s="202">
        <v>46905</v>
      </c>
      <c r="CA400" s="204">
        <v>4.1420000000000003</v>
      </c>
      <c r="CB400" s="95">
        <f t="shared" si="798"/>
        <v>-1.3411363082175011E-2</v>
      </c>
      <c r="CC400" s="202">
        <v>46905</v>
      </c>
      <c r="CD400" s="204">
        <v>4.2919999999999998</v>
      </c>
      <c r="CE400" s="95">
        <f t="shared" si="789"/>
        <v>3.6214389183968965E-2</v>
      </c>
      <c r="CF400" s="199">
        <v>46905</v>
      </c>
      <c r="CG400" s="200">
        <v>4.7039999999999997</v>
      </c>
      <c r="CH400" s="95">
        <f t="shared" si="790"/>
        <v>9.5992544268406324E-2</v>
      </c>
      <c r="CI400" s="207">
        <v>46905</v>
      </c>
      <c r="CJ400" s="208">
        <v>4.82</v>
      </c>
      <c r="CK400" s="95">
        <f t="shared" si="799"/>
        <v>2.4659863945578349E-2</v>
      </c>
      <c r="CL400" s="199">
        <v>46905</v>
      </c>
      <c r="CM400" s="200">
        <v>4.22</v>
      </c>
      <c r="CN400" s="95">
        <f t="shared" si="791"/>
        <v>-0.12448132780082997</v>
      </c>
      <c r="CO400" s="213">
        <v>46905</v>
      </c>
      <c r="CP400" s="217">
        <v>4.242</v>
      </c>
      <c r="CQ400" s="95">
        <f t="shared" si="792"/>
        <v>5.2132701421801521E-3</v>
      </c>
      <c r="CR400" s="220">
        <v>46905</v>
      </c>
      <c r="CS400" s="221">
        <v>3.8769999999999998</v>
      </c>
      <c r="CT400" s="95">
        <f t="shared" si="771"/>
        <v>-8.6044318717586096E-2</v>
      </c>
      <c r="CU400" s="236">
        <v>46905</v>
      </c>
      <c r="CV400" s="240">
        <v>3.4750000000000001</v>
      </c>
      <c r="CW400" s="95">
        <f t="shared" si="800"/>
        <v>-9.7402597402597407E-2</v>
      </c>
      <c r="CX400" s="236">
        <v>46905</v>
      </c>
      <c r="CY400" s="240">
        <v>3.1349999999999998</v>
      </c>
      <c r="CZ400" s="95">
        <f t="shared" si="773"/>
        <v>-9.7841726618705119E-2</v>
      </c>
      <c r="DB400" s="100"/>
      <c r="DC400" s="186"/>
      <c r="DD400" s="100"/>
      <c r="DG400" s="100"/>
      <c r="DH400" s="186"/>
      <c r="DI400" s="100"/>
    </row>
    <row r="401" spans="1:113" ht="16.5" customHeight="1" thickBot="1">
      <c r="A401" s="54">
        <v>46935</v>
      </c>
      <c r="B401" s="68">
        <v>2.5139999999999998</v>
      </c>
      <c r="C401" s="65"/>
      <c r="D401" s="46">
        <v>46935</v>
      </c>
      <c r="E401" s="47">
        <v>2.7429999999999999</v>
      </c>
      <c r="G401" s="55">
        <v>46935</v>
      </c>
      <c r="H401" s="58">
        <v>3.0579999999999998</v>
      </c>
      <c r="I401" s="71"/>
      <c r="K401" s="55">
        <v>46935</v>
      </c>
      <c r="L401" s="58">
        <v>3.1259999999999999</v>
      </c>
      <c r="N401" s="54">
        <v>46935</v>
      </c>
      <c r="O401" s="59">
        <v>2.903</v>
      </c>
      <c r="P401" s="95">
        <f t="shared" si="775"/>
        <v>-7.1337172104926377E-2</v>
      </c>
      <c r="Q401" s="48">
        <v>46935</v>
      </c>
      <c r="R401" s="72">
        <v>3.0270000000000001</v>
      </c>
      <c r="T401" s="55">
        <v>46935</v>
      </c>
      <c r="U401" s="58">
        <v>2.9969999999999999</v>
      </c>
      <c r="V401" s="95">
        <f t="shared" si="776"/>
        <v>-9.9108027750248583E-3</v>
      </c>
      <c r="W401" s="48">
        <v>46935</v>
      </c>
      <c r="X401" s="72">
        <v>3.4060000000000001</v>
      </c>
      <c r="Y401" s="95">
        <f t="shared" si="777"/>
        <v>0.13646980313646989</v>
      </c>
      <c r="Z401" s="55">
        <v>46935</v>
      </c>
      <c r="AA401" s="58">
        <v>3.524</v>
      </c>
      <c r="AB401" s="95">
        <f t="shared" si="778"/>
        <v>3.4644744568408652E-2</v>
      </c>
      <c r="AC401" s="55">
        <v>46935</v>
      </c>
      <c r="AD401" s="58">
        <v>3.472</v>
      </c>
      <c r="AE401" s="95">
        <f t="shared" si="779"/>
        <v>-1.4755959137343941E-2</v>
      </c>
      <c r="AF401" s="54">
        <v>46935</v>
      </c>
      <c r="AG401" s="59">
        <v>3.9350000000000001</v>
      </c>
      <c r="AH401" s="95">
        <f t="shared" si="780"/>
        <v>0.13335253456221199</v>
      </c>
      <c r="AI401" s="54">
        <v>46935</v>
      </c>
      <c r="AJ401" s="59">
        <v>4.0469999999999997</v>
      </c>
      <c r="AK401" s="95">
        <f t="shared" si="774"/>
        <v>2.8462515883100292E-2</v>
      </c>
      <c r="AL401" s="94">
        <v>46935</v>
      </c>
      <c r="AM401" s="59">
        <v>4.0960000000000001</v>
      </c>
      <c r="AN401" s="95">
        <f t="shared" si="781"/>
        <v>1.2107734124042594E-2</v>
      </c>
      <c r="AO401" s="54">
        <v>46935</v>
      </c>
      <c r="AP401" s="190">
        <v>4.0650000000000004</v>
      </c>
      <c r="AQ401" s="95">
        <f t="shared" si="782"/>
        <v>-7.5683593749999254E-3</v>
      </c>
      <c r="AR401" s="54">
        <v>46935</v>
      </c>
      <c r="AS401" s="59">
        <v>3.972</v>
      </c>
      <c r="AT401" s="95">
        <f t="shared" si="793"/>
        <v>-1.2677106636838111E-2</v>
      </c>
      <c r="AV401" s="55">
        <v>46935</v>
      </c>
      <c r="AW401" s="58">
        <v>4.1459999999999999</v>
      </c>
      <c r="AX401" s="95">
        <f t="shared" si="783"/>
        <v>4.380664652567974E-2</v>
      </c>
      <c r="AY401" s="48">
        <v>46935</v>
      </c>
      <c r="AZ401" s="72">
        <v>4.26</v>
      </c>
      <c r="BA401" s="95">
        <f t="shared" si="784"/>
        <v>2.7496382054992736E-2</v>
      </c>
      <c r="BB401" s="46">
        <v>46935</v>
      </c>
      <c r="BC401" s="71">
        <v>4.3259999999999996</v>
      </c>
      <c r="BD401" s="95">
        <f t="shared" si="794"/>
        <v>1.5492957746478835E-2</v>
      </c>
      <c r="BE401" s="54">
        <v>46935</v>
      </c>
      <c r="BF401" s="59">
        <v>4.38</v>
      </c>
      <c r="BG401" s="95">
        <f t="shared" si="795"/>
        <v>1.2482662968099925E-2</v>
      </c>
      <c r="BH401" s="54">
        <v>46935</v>
      </c>
      <c r="BI401" s="59">
        <v>4.5720000000000001</v>
      </c>
      <c r="BJ401" s="95">
        <f t="shared" si="785"/>
        <v>4.3835616438356206E-2</v>
      </c>
      <c r="BK401" s="54">
        <v>46935</v>
      </c>
      <c r="BL401" s="59">
        <v>4.5049999999999999</v>
      </c>
      <c r="BM401" s="95">
        <f t="shared" si="786"/>
        <v>-1.4654418197725321E-2</v>
      </c>
      <c r="BN401" s="55">
        <v>46935</v>
      </c>
      <c r="BO401" s="58">
        <v>4.0759999999999996</v>
      </c>
      <c r="BP401" s="95">
        <f t="shared" si="787"/>
        <v>-9.5227524972253119E-2</v>
      </c>
      <c r="BQ401" s="48">
        <v>46935</v>
      </c>
      <c r="BR401" s="72">
        <v>4.1399999999999997</v>
      </c>
      <c r="BS401" s="95">
        <f t="shared" si="796"/>
        <v>1.5701668302257131E-2</v>
      </c>
      <c r="BT401" s="55">
        <v>46935</v>
      </c>
      <c r="BU401" s="58">
        <v>4.0449999999999999</v>
      </c>
      <c r="BV401" s="95">
        <f t="shared" si="788"/>
        <v>-2.1087680355160877E-2</v>
      </c>
      <c r="BW401" s="199">
        <v>46935</v>
      </c>
      <c r="BX401" s="200">
        <v>4.2670000000000003</v>
      </c>
      <c r="BY401" s="95">
        <f t="shared" si="797"/>
        <v>5.4465161923454478E-2</v>
      </c>
      <c r="BZ401" s="199">
        <v>46935</v>
      </c>
      <c r="CA401" s="201">
        <v>4.2119999999999997</v>
      </c>
      <c r="CB401" s="95">
        <f t="shared" si="798"/>
        <v>-1.3285024154589519E-2</v>
      </c>
      <c r="CC401" s="199">
        <v>46935</v>
      </c>
      <c r="CD401" s="201">
        <v>4.3620000000000001</v>
      </c>
      <c r="CE401" s="95">
        <f t="shared" si="789"/>
        <v>3.5612535612535696E-2</v>
      </c>
      <c r="CF401" s="202">
        <v>46935</v>
      </c>
      <c r="CG401" s="203">
        <v>4.7789999999999999</v>
      </c>
      <c r="CH401" s="95">
        <f t="shared" si="790"/>
        <v>9.5598349381017841E-2</v>
      </c>
      <c r="CI401" s="205">
        <v>46935</v>
      </c>
      <c r="CJ401" s="206">
        <v>4.899</v>
      </c>
      <c r="CK401" s="95">
        <f t="shared" si="799"/>
        <v>2.5109855618330217E-2</v>
      </c>
      <c r="CL401" s="202">
        <v>46935</v>
      </c>
      <c r="CM401" s="203">
        <v>4.2990000000000004</v>
      </c>
      <c r="CN401" s="95">
        <f t="shared" si="791"/>
        <v>-0.12247397428046533</v>
      </c>
      <c r="CO401" s="215">
        <v>46935</v>
      </c>
      <c r="CP401" s="216">
        <v>4.3250000000000002</v>
      </c>
      <c r="CQ401" s="95">
        <f t="shared" si="792"/>
        <v>6.0479181204930914E-3</v>
      </c>
      <c r="CR401" s="213">
        <v>46935</v>
      </c>
      <c r="CS401" s="217">
        <v>3.9670000000000001</v>
      </c>
      <c r="CT401" s="95">
        <f t="shared" si="771"/>
        <v>-8.2774566473988453E-2</v>
      </c>
      <c r="CU401" s="238">
        <v>46935</v>
      </c>
      <c r="CV401" s="239">
        <v>3.6030000000000002</v>
      </c>
      <c r="CW401" s="95">
        <f t="shared" si="800"/>
        <v>-8.3439328415161496E-2</v>
      </c>
      <c r="CX401" s="238">
        <v>46935</v>
      </c>
      <c r="CY401" s="239">
        <v>3.3039999999999998</v>
      </c>
      <c r="CZ401" s="95">
        <f t="shared" si="773"/>
        <v>-8.2986400222037293E-2</v>
      </c>
      <c r="DB401" s="100"/>
      <c r="DC401" s="186"/>
      <c r="DD401" s="100"/>
      <c r="DG401" s="100"/>
      <c r="DH401" s="186"/>
      <c r="DI401" s="100"/>
    </row>
    <row r="402" spans="1:113" ht="20.5" customHeight="1" thickBot="1">
      <c r="A402" s="55">
        <v>46966</v>
      </c>
      <c r="B402" s="69">
        <v>2.52</v>
      </c>
      <c r="C402" s="65"/>
      <c r="D402" s="48">
        <v>46966</v>
      </c>
      <c r="E402" s="49">
        <v>2.7490000000000001</v>
      </c>
      <c r="G402" s="54">
        <v>46966</v>
      </c>
      <c r="H402" s="59">
        <v>3.0640000000000001</v>
      </c>
      <c r="I402" s="72"/>
      <c r="K402" s="54">
        <v>46966</v>
      </c>
      <c r="L402" s="59">
        <v>3.1320000000000001</v>
      </c>
      <c r="N402" s="55">
        <v>46966</v>
      </c>
      <c r="O402" s="58">
        <v>2.907</v>
      </c>
      <c r="P402" s="95">
        <f t="shared" si="775"/>
        <v>-7.1839080459770138E-2</v>
      </c>
      <c r="Q402" s="46">
        <v>46966</v>
      </c>
      <c r="R402" s="71">
        <v>3.0310000000000001</v>
      </c>
      <c r="T402" s="54">
        <v>46966</v>
      </c>
      <c r="U402" s="59">
        <v>3.0009999999999999</v>
      </c>
      <c r="V402" s="95">
        <f t="shared" si="776"/>
        <v>-9.8977235235896566E-3</v>
      </c>
      <c r="W402" s="46">
        <v>46966</v>
      </c>
      <c r="X402" s="71">
        <v>3.41</v>
      </c>
      <c r="Y402" s="95">
        <f t="shared" si="777"/>
        <v>0.13628790403198943</v>
      </c>
      <c r="Z402" s="54">
        <v>46966</v>
      </c>
      <c r="AA402" s="59">
        <v>3.53</v>
      </c>
      <c r="AB402" s="95">
        <f t="shared" si="778"/>
        <v>3.5190615835777025E-2</v>
      </c>
      <c r="AC402" s="54">
        <v>46966</v>
      </c>
      <c r="AD402" s="59">
        <v>3.4780000000000002</v>
      </c>
      <c r="AE402" s="95">
        <f t="shared" si="779"/>
        <v>-1.4730878186968726E-2</v>
      </c>
      <c r="AF402" s="55">
        <v>46966</v>
      </c>
      <c r="AG402" s="58">
        <v>3.9409999999999998</v>
      </c>
      <c r="AH402" s="95">
        <f t="shared" si="780"/>
        <v>0.13312248418631387</v>
      </c>
      <c r="AI402" s="55">
        <v>46966</v>
      </c>
      <c r="AJ402" s="58">
        <v>4.0529999999999999</v>
      </c>
      <c r="AK402" s="95">
        <f t="shared" si="774"/>
        <v>2.8419182948490256E-2</v>
      </c>
      <c r="AL402" s="188">
        <v>46966</v>
      </c>
      <c r="AM402" s="58">
        <v>4.1020000000000003</v>
      </c>
      <c r="AN402" s="95">
        <f t="shared" si="781"/>
        <v>1.208981001727125E-2</v>
      </c>
      <c r="AO402" s="55">
        <v>46966</v>
      </c>
      <c r="AP402" s="191">
        <v>4.0709999999999997</v>
      </c>
      <c r="AQ402" s="95">
        <f t="shared" si="782"/>
        <v>-7.5572891272551387E-3</v>
      </c>
      <c r="AR402" s="55">
        <v>46966</v>
      </c>
      <c r="AS402" s="58">
        <v>3.9780000000000002</v>
      </c>
      <c r="AT402" s="95">
        <f t="shared" si="793"/>
        <v>-2.1402214022140265E-2</v>
      </c>
      <c r="AV402" s="54">
        <v>46966</v>
      </c>
      <c r="AW402" s="59">
        <v>4.1509999999999998</v>
      </c>
      <c r="AX402" s="95">
        <f t="shared" si="783"/>
        <v>4.3489190548013971E-2</v>
      </c>
      <c r="AY402" s="46">
        <v>46966</v>
      </c>
      <c r="AZ402" s="71">
        <v>4.2649999999999997</v>
      </c>
      <c r="BA402" s="95">
        <f t="shared" si="784"/>
        <v>2.746326186461091E-2</v>
      </c>
      <c r="BB402" s="48">
        <v>46966</v>
      </c>
      <c r="BC402" s="72">
        <v>4.3289999999999997</v>
      </c>
      <c r="BD402" s="95">
        <f t="shared" si="794"/>
        <v>1.5005861664712792E-2</v>
      </c>
      <c r="BE402" s="55">
        <v>46966</v>
      </c>
      <c r="BF402" s="58">
        <v>4.383</v>
      </c>
      <c r="BG402" s="95">
        <f t="shared" si="795"/>
        <v>1.2474012474012537E-2</v>
      </c>
      <c r="BH402" s="55">
        <v>46966</v>
      </c>
      <c r="BI402" s="58">
        <v>4.5739999999999998</v>
      </c>
      <c r="BJ402" s="95">
        <f t="shared" si="785"/>
        <v>4.3577458361852575E-2</v>
      </c>
      <c r="BK402" s="55">
        <v>46966</v>
      </c>
      <c r="BL402" s="58">
        <v>4.5069999999999997</v>
      </c>
      <c r="BM402" s="95">
        <f t="shared" si="786"/>
        <v>-1.4648010494097108E-2</v>
      </c>
      <c r="BN402" s="54">
        <v>46966</v>
      </c>
      <c r="BO402" s="59">
        <v>4.0780000000000003</v>
      </c>
      <c r="BP402" s="95">
        <f t="shared" si="787"/>
        <v>-9.518526736188139E-2</v>
      </c>
      <c r="BQ402" s="46">
        <v>46966</v>
      </c>
      <c r="BR402" s="71">
        <v>4.141</v>
      </c>
      <c r="BS402" s="95">
        <f t="shared" si="796"/>
        <v>1.544874938695432E-2</v>
      </c>
      <c r="BT402" s="54">
        <v>46966</v>
      </c>
      <c r="BU402" s="59">
        <v>4.0449999999999999</v>
      </c>
      <c r="BV402" s="95">
        <f t="shared" si="788"/>
        <v>-2.1300199689372107E-2</v>
      </c>
      <c r="BW402" s="202">
        <v>46966</v>
      </c>
      <c r="BX402" s="203">
        <v>4.2770000000000001</v>
      </c>
      <c r="BY402" s="95">
        <f t="shared" si="797"/>
        <v>5.6890632663070179E-2</v>
      </c>
      <c r="BZ402" s="202">
        <v>46966</v>
      </c>
      <c r="CA402" s="204">
        <v>4.2210000000000001</v>
      </c>
      <c r="CB402" s="95">
        <f t="shared" si="798"/>
        <v>-1.3523303549867194E-2</v>
      </c>
      <c r="CC402" s="202">
        <v>46966</v>
      </c>
      <c r="CD402" s="204">
        <v>4.3710000000000004</v>
      </c>
      <c r="CE402" s="95">
        <f t="shared" si="789"/>
        <v>3.5536602700781891E-2</v>
      </c>
      <c r="CF402" s="199">
        <v>46966</v>
      </c>
      <c r="CG402" s="200">
        <v>4.7930000000000001</v>
      </c>
      <c r="CH402" s="95">
        <f t="shared" si="790"/>
        <v>9.6545412948981849E-2</v>
      </c>
      <c r="CI402" s="207">
        <v>46966</v>
      </c>
      <c r="CJ402" s="208">
        <v>4.9169999999999998</v>
      </c>
      <c r="CK402" s="95">
        <f t="shared" si="799"/>
        <v>2.587106196536609E-2</v>
      </c>
      <c r="CL402" s="199">
        <v>46966</v>
      </c>
      <c r="CM402" s="200">
        <v>4.3170000000000002</v>
      </c>
      <c r="CN402" s="95">
        <f t="shared" si="791"/>
        <v>-0.12202562538133001</v>
      </c>
      <c r="CO402" s="213">
        <v>46966</v>
      </c>
      <c r="CP402" s="217">
        <v>4.3460000000000001</v>
      </c>
      <c r="CQ402" s="95">
        <f t="shared" si="792"/>
        <v>6.7176279823951621E-3</v>
      </c>
      <c r="CR402" s="220">
        <v>46966</v>
      </c>
      <c r="CS402" s="221">
        <v>3.9940000000000002</v>
      </c>
      <c r="CT402" s="95">
        <f t="shared" ref="CT402:CT465" si="801">(CS402-CP402)/CP402</f>
        <v>-8.0994017487344652E-2</v>
      </c>
      <c r="CU402" s="236">
        <v>46966</v>
      </c>
      <c r="CV402" s="240">
        <v>3.6579999999999999</v>
      </c>
      <c r="CW402" s="95">
        <f t="shared" si="800"/>
        <v>-7.7427490542244626E-2</v>
      </c>
      <c r="CX402" s="236">
        <v>46966</v>
      </c>
      <c r="CY402" s="240">
        <v>3.3450000000000002</v>
      </c>
      <c r="CZ402" s="95">
        <f t="shared" si="773"/>
        <v>-8.5565882996172696E-2</v>
      </c>
      <c r="DB402" s="100"/>
      <c r="DC402" s="186"/>
      <c r="DD402" s="100"/>
      <c r="DG402" s="100"/>
      <c r="DH402" s="186"/>
      <c r="DI402" s="100"/>
    </row>
    <row r="403" spans="1:113" ht="17" thickBot="1">
      <c r="A403" s="54">
        <v>46997</v>
      </c>
      <c r="B403" s="68">
        <v>2.5249999999999999</v>
      </c>
      <c r="C403" s="65"/>
      <c r="D403" s="46">
        <v>46997</v>
      </c>
      <c r="E403" s="47">
        <v>2.754</v>
      </c>
      <c r="G403" s="55">
        <v>46997</v>
      </c>
      <c r="H403" s="58">
        <v>3.069</v>
      </c>
      <c r="I403" s="71"/>
      <c r="K403" s="55">
        <v>46997</v>
      </c>
      <c r="L403" s="58">
        <v>3.137</v>
      </c>
      <c r="N403" s="54">
        <v>46997</v>
      </c>
      <c r="O403" s="59">
        <v>2.911</v>
      </c>
      <c r="P403" s="95">
        <f t="shared" si="775"/>
        <v>-7.2043353522473694E-2</v>
      </c>
      <c r="Q403" s="48">
        <v>46997</v>
      </c>
      <c r="R403" s="72">
        <v>3.0350000000000001</v>
      </c>
      <c r="T403" s="55">
        <v>46997</v>
      </c>
      <c r="U403" s="58">
        <v>3.0049999999999999</v>
      </c>
      <c r="V403" s="95">
        <f t="shared" si="776"/>
        <v>-9.8846787479407727E-3</v>
      </c>
      <c r="W403" s="48">
        <v>46997</v>
      </c>
      <c r="X403" s="72">
        <v>3.4140000000000001</v>
      </c>
      <c r="Y403" s="95">
        <f t="shared" si="777"/>
        <v>0.13610648918469226</v>
      </c>
      <c r="Z403" s="55">
        <v>46997</v>
      </c>
      <c r="AA403" s="58">
        <v>3.5350000000000001</v>
      </c>
      <c r="AB403" s="95">
        <f t="shared" si="778"/>
        <v>3.5442296426479197E-2</v>
      </c>
      <c r="AC403" s="55">
        <v>46997</v>
      </c>
      <c r="AD403" s="58">
        <v>3.4830000000000001</v>
      </c>
      <c r="AE403" s="95">
        <f t="shared" si="779"/>
        <v>-1.4710042432814723E-2</v>
      </c>
      <c r="AF403" s="54">
        <v>46997</v>
      </c>
      <c r="AG403" s="59">
        <v>3.9460000000000002</v>
      </c>
      <c r="AH403" s="95">
        <f t="shared" si="780"/>
        <v>0.13293138099339652</v>
      </c>
      <c r="AI403" s="54">
        <v>46997</v>
      </c>
      <c r="AJ403" s="59">
        <v>4.0579999999999998</v>
      </c>
      <c r="AK403" s="95">
        <f t="shared" si="774"/>
        <v>2.838317283324877E-2</v>
      </c>
      <c r="AL403" s="94">
        <v>46997</v>
      </c>
      <c r="AM403" s="59">
        <v>4.1070000000000002</v>
      </c>
      <c r="AN403" s="95">
        <f t="shared" si="781"/>
        <v>1.2074913750616161E-2</v>
      </c>
      <c r="AO403" s="54">
        <v>46997</v>
      </c>
      <c r="AP403" s="190">
        <v>4.0759999999999996</v>
      </c>
      <c r="AQ403" s="95">
        <f t="shared" si="782"/>
        <v>-7.5480886291698513E-3</v>
      </c>
      <c r="AR403" s="54">
        <v>46997</v>
      </c>
      <c r="AS403" s="59">
        <v>3.9830000000000001</v>
      </c>
      <c r="AT403" s="95">
        <f t="shared" si="793"/>
        <v>-2.1616310488823298E-2</v>
      </c>
      <c r="AV403" s="55">
        <v>46997</v>
      </c>
      <c r="AW403" s="58">
        <v>4.1529999999999996</v>
      </c>
      <c r="AX403" s="95">
        <f t="shared" si="783"/>
        <v>4.2681395932713903E-2</v>
      </c>
      <c r="AY403" s="48">
        <v>46997</v>
      </c>
      <c r="AZ403" s="72">
        <v>4.2670000000000003</v>
      </c>
      <c r="BA403" s="95">
        <f t="shared" si="784"/>
        <v>2.7450036118468763E-2</v>
      </c>
      <c r="BB403" s="46">
        <v>46997</v>
      </c>
      <c r="BC403" s="71">
        <v>4.33</v>
      </c>
      <c r="BD403" s="95">
        <f t="shared" si="794"/>
        <v>1.4764471525661991E-2</v>
      </c>
      <c r="BE403" s="54">
        <v>46997</v>
      </c>
      <c r="BF403" s="59">
        <v>4.3840000000000003</v>
      </c>
      <c r="BG403" s="95">
        <f t="shared" si="795"/>
        <v>1.2471131639722926E-2</v>
      </c>
      <c r="BH403" s="54">
        <v>46997</v>
      </c>
      <c r="BI403" s="59">
        <v>4.5739999999999998</v>
      </c>
      <c r="BJ403" s="95">
        <f t="shared" si="785"/>
        <v>4.3339416058394045E-2</v>
      </c>
      <c r="BK403" s="54">
        <v>46997</v>
      </c>
      <c r="BL403" s="59">
        <v>4.5069999999999997</v>
      </c>
      <c r="BM403" s="95">
        <f t="shared" si="786"/>
        <v>-1.4648010494097108E-2</v>
      </c>
      <c r="BN403" s="55">
        <v>46997</v>
      </c>
      <c r="BO403" s="58">
        <v>4.0780000000000003</v>
      </c>
      <c r="BP403" s="95">
        <f t="shared" si="787"/>
        <v>-9.518526736188139E-2</v>
      </c>
      <c r="BQ403" s="48">
        <v>46997</v>
      </c>
      <c r="BR403" s="72">
        <v>4.141</v>
      </c>
      <c r="BS403" s="95">
        <f t="shared" si="796"/>
        <v>1.544874938695432E-2</v>
      </c>
      <c r="BT403" s="55">
        <v>46997</v>
      </c>
      <c r="BU403" s="58">
        <v>4.0439999999999996</v>
      </c>
      <c r="BV403" s="95">
        <f t="shared" si="788"/>
        <v>-2.1522076769469808E-2</v>
      </c>
      <c r="BW403" s="199">
        <v>46997</v>
      </c>
      <c r="BX403" s="200">
        <v>4.2759999999999998</v>
      </c>
      <c r="BY403" s="95">
        <f t="shared" si="797"/>
        <v>5.6890632663070179E-2</v>
      </c>
      <c r="BZ403" s="199">
        <v>46997</v>
      </c>
      <c r="CA403" s="201">
        <v>4.2190000000000003</v>
      </c>
      <c r="CB403" s="95">
        <f t="shared" si="798"/>
        <v>-1.3764791113257546E-2</v>
      </c>
      <c r="CC403" s="199">
        <v>46997</v>
      </c>
      <c r="CD403" s="201">
        <v>4.3680000000000003</v>
      </c>
      <c r="CE403" s="95">
        <f t="shared" si="789"/>
        <v>3.5316425693292249E-2</v>
      </c>
      <c r="CF403" s="202">
        <v>46997</v>
      </c>
      <c r="CG403" s="203">
        <v>4.79</v>
      </c>
      <c r="CH403" s="95">
        <f t="shared" si="790"/>
        <v>9.6611721611721532E-2</v>
      </c>
      <c r="CI403" s="205">
        <v>46997</v>
      </c>
      <c r="CJ403" s="206">
        <v>4.9169999999999998</v>
      </c>
      <c r="CK403" s="95">
        <f t="shared" si="799"/>
        <v>2.6513569937369474E-2</v>
      </c>
      <c r="CL403" s="202">
        <v>46997</v>
      </c>
      <c r="CM403" s="203">
        <v>4.3170000000000002</v>
      </c>
      <c r="CN403" s="95">
        <f t="shared" si="791"/>
        <v>-0.12202562538133001</v>
      </c>
      <c r="CO403" s="215">
        <v>46997</v>
      </c>
      <c r="CP403" s="216">
        <v>4.3499999999999996</v>
      </c>
      <c r="CQ403" s="95">
        <f t="shared" si="792"/>
        <v>7.6441973592771542E-3</v>
      </c>
      <c r="CR403" s="213">
        <v>46997</v>
      </c>
      <c r="CS403" s="217">
        <v>3.9940000000000002</v>
      </c>
      <c r="CT403" s="95">
        <f t="shared" si="801"/>
        <v>-8.1839080459769994E-2</v>
      </c>
      <c r="CU403" s="238">
        <v>46997</v>
      </c>
      <c r="CV403" s="239">
        <v>3.61</v>
      </c>
      <c r="CW403" s="95">
        <f t="shared" si="800"/>
        <v>-8.5612968591692012E-2</v>
      </c>
      <c r="CX403" s="238">
        <v>46997</v>
      </c>
      <c r="CY403" s="239">
        <v>3.3170000000000002</v>
      </c>
      <c r="CZ403" s="95">
        <f t="shared" si="773"/>
        <v>-8.1163434903047019E-2</v>
      </c>
      <c r="DB403" s="100"/>
      <c r="DC403" s="186"/>
      <c r="DD403" s="100"/>
      <c r="DG403" s="100"/>
      <c r="DH403" s="186"/>
      <c r="DI403" s="100"/>
    </row>
    <row r="404" spans="1:113" ht="20.5" customHeight="1" thickBot="1">
      <c r="A404" s="55">
        <v>47027</v>
      </c>
      <c r="B404" s="69">
        <v>2.5619999999999998</v>
      </c>
      <c r="C404" s="65"/>
      <c r="D404" s="48">
        <v>47027</v>
      </c>
      <c r="E404" s="49">
        <v>2.7909999999999999</v>
      </c>
      <c r="G404" s="54">
        <v>47027</v>
      </c>
      <c r="H404" s="59">
        <v>3.1059999999999999</v>
      </c>
      <c r="I404" s="72"/>
      <c r="K404" s="54">
        <v>47027</v>
      </c>
      <c r="L404" s="59">
        <v>3.1739999999999999</v>
      </c>
      <c r="N404" s="55">
        <v>47027</v>
      </c>
      <c r="O404" s="58">
        <v>2.9470000000000001</v>
      </c>
      <c r="P404" s="95">
        <f t="shared" si="775"/>
        <v>-7.1518588531821012E-2</v>
      </c>
      <c r="Q404" s="46">
        <v>47027</v>
      </c>
      <c r="R404" s="71">
        <v>3.0750000000000002</v>
      </c>
      <c r="T404" s="54">
        <v>47027</v>
      </c>
      <c r="U404" s="59">
        <v>3.0449999999999999</v>
      </c>
      <c r="V404" s="95">
        <f t="shared" si="776"/>
        <v>-9.7560975609756895E-3</v>
      </c>
      <c r="W404" s="46">
        <v>47027</v>
      </c>
      <c r="X404" s="71">
        <v>3.4540000000000002</v>
      </c>
      <c r="Y404" s="95">
        <f t="shared" si="777"/>
        <v>0.13431855500821027</v>
      </c>
      <c r="Z404" s="54">
        <v>47027</v>
      </c>
      <c r="AA404" s="59">
        <v>3.5760000000000001</v>
      </c>
      <c r="AB404" s="95">
        <f t="shared" si="778"/>
        <v>3.5321366531557583E-2</v>
      </c>
      <c r="AC404" s="54">
        <v>47027</v>
      </c>
      <c r="AD404" s="59">
        <v>3.524</v>
      </c>
      <c r="AE404" s="95">
        <f t="shared" si="779"/>
        <v>-1.4541387024608514E-2</v>
      </c>
      <c r="AF404" s="55">
        <v>47027</v>
      </c>
      <c r="AG404" s="58">
        <v>3.9870000000000001</v>
      </c>
      <c r="AH404" s="95">
        <f t="shared" si="780"/>
        <v>0.13138479001135075</v>
      </c>
      <c r="AI404" s="55">
        <v>47027</v>
      </c>
      <c r="AJ404" s="58">
        <v>4.0990000000000002</v>
      </c>
      <c r="AK404" s="95">
        <f t="shared" si="774"/>
        <v>2.8091296714321569E-2</v>
      </c>
      <c r="AL404" s="188">
        <v>47027</v>
      </c>
      <c r="AM404" s="58">
        <v>4.1479999999999997</v>
      </c>
      <c r="AN404" s="95">
        <f t="shared" si="781"/>
        <v>1.1954135154915708E-2</v>
      </c>
      <c r="AO404" s="55">
        <v>47027</v>
      </c>
      <c r="AP404" s="191">
        <v>4.117</v>
      </c>
      <c r="AQ404" s="95">
        <f t="shared" si="782"/>
        <v>-7.4734811957569182E-3</v>
      </c>
      <c r="AR404" s="55">
        <v>47027</v>
      </c>
      <c r="AS404" s="58">
        <v>4.024</v>
      </c>
      <c r="AT404" s="95">
        <f t="shared" si="793"/>
        <v>-1.275760549558381E-2</v>
      </c>
      <c r="AV404" s="54">
        <v>47027</v>
      </c>
      <c r="AW404" s="59">
        <v>4.1929999999999996</v>
      </c>
      <c r="AX404" s="95">
        <f t="shared" si="783"/>
        <v>4.1998011928429321E-2</v>
      </c>
      <c r="AY404" s="46">
        <v>47027</v>
      </c>
      <c r="AZ404" s="71">
        <v>4.3070000000000004</v>
      </c>
      <c r="BA404" s="95">
        <f t="shared" si="784"/>
        <v>2.7188170760791983E-2</v>
      </c>
      <c r="BB404" s="48">
        <v>47027</v>
      </c>
      <c r="BC404" s="72">
        <v>4.3689999999999998</v>
      </c>
      <c r="BD404" s="95">
        <f t="shared" si="794"/>
        <v>1.439517065242614E-2</v>
      </c>
      <c r="BE404" s="55">
        <v>47027</v>
      </c>
      <c r="BF404" s="58">
        <v>4.423</v>
      </c>
      <c r="BG404" s="95">
        <f t="shared" si="795"/>
        <v>1.2359807736324164E-2</v>
      </c>
      <c r="BH404" s="55">
        <v>47027</v>
      </c>
      <c r="BI404" s="58">
        <v>4.6130000000000004</v>
      </c>
      <c r="BJ404" s="95">
        <f t="shared" si="785"/>
        <v>4.295726882206656E-2</v>
      </c>
      <c r="BK404" s="55">
        <v>47027</v>
      </c>
      <c r="BL404" s="58">
        <v>4.5460000000000003</v>
      </c>
      <c r="BM404" s="95">
        <f t="shared" si="786"/>
        <v>-1.452417082159119E-2</v>
      </c>
      <c r="BN404" s="54">
        <v>47027</v>
      </c>
      <c r="BO404" s="59">
        <v>4.117</v>
      </c>
      <c r="BP404" s="95">
        <f t="shared" si="787"/>
        <v>-9.436867575890899E-2</v>
      </c>
      <c r="BQ404" s="46">
        <v>47027</v>
      </c>
      <c r="BR404" s="71">
        <v>4.1790000000000003</v>
      </c>
      <c r="BS404" s="95">
        <f t="shared" si="796"/>
        <v>1.5059509351469585E-2</v>
      </c>
      <c r="BT404" s="54">
        <v>47027</v>
      </c>
      <c r="BU404" s="59">
        <v>4.0810000000000004</v>
      </c>
      <c r="BV404" s="95">
        <f t="shared" si="788"/>
        <v>-2.1557413110426717E-2</v>
      </c>
      <c r="BW404" s="202">
        <v>47027</v>
      </c>
      <c r="BX404" s="203">
        <v>4.3129999999999997</v>
      </c>
      <c r="BY404" s="95">
        <f t="shared" si="797"/>
        <v>5.6351712411950285E-2</v>
      </c>
      <c r="BZ404" s="202">
        <v>47027</v>
      </c>
      <c r="CA404" s="204">
        <v>4.2549999999999999</v>
      </c>
      <c r="CB404" s="95">
        <f t="shared" si="798"/>
        <v>-1.3878918401531425E-2</v>
      </c>
      <c r="CC404" s="202">
        <v>47027</v>
      </c>
      <c r="CD404" s="204">
        <v>4.4039999999999999</v>
      </c>
      <c r="CE404" s="95">
        <f t="shared" si="789"/>
        <v>3.5017626321974152E-2</v>
      </c>
      <c r="CF404" s="199">
        <v>47027</v>
      </c>
      <c r="CG404" s="200">
        <v>4.8259999999999996</v>
      </c>
      <c r="CH404" s="95">
        <f t="shared" si="790"/>
        <v>9.5821980018165234E-2</v>
      </c>
      <c r="CI404" s="207">
        <v>47027</v>
      </c>
      <c r="CJ404" s="208">
        <v>4.9569999999999999</v>
      </c>
      <c r="CK404" s="95">
        <f t="shared" si="799"/>
        <v>2.7144633236634942E-2</v>
      </c>
      <c r="CL404" s="199">
        <v>47027</v>
      </c>
      <c r="CM404" s="200">
        <v>4.3570000000000002</v>
      </c>
      <c r="CN404" s="95">
        <f t="shared" si="791"/>
        <v>-0.12104095218882381</v>
      </c>
      <c r="CO404" s="213">
        <v>47027</v>
      </c>
      <c r="CP404" s="217">
        <v>4.42</v>
      </c>
      <c r="CQ404" s="95">
        <f t="shared" si="792"/>
        <v>1.4459490475097481E-2</v>
      </c>
      <c r="CR404" s="220">
        <v>47027</v>
      </c>
      <c r="CS404" s="221">
        <v>4.0970000000000004</v>
      </c>
      <c r="CT404" s="95">
        <f t="shared" si="801"/>
        <v>-7.307692307692297E-2</v>
      </c>
      <c r="CU404" s="236">
        <v>47027</v>
      </c>
      <c r="CV404" s="240">
        <v>3.694</v>
      </c>
      <c r="CW404" s="95">
        <f t="shared" si="800"/>
        <v>-8.7901234567901207E-2</v>
      </c>
      <c r="CX404" s="236">
        <v>47027</v>
      </c>
      <c r="CY404" s="240">
        <v>3.3719999999999999</v>
      </c>
      <c r="CZ404" s="95">
        <f t="shared" si="773"/>
        <v>-8.7168381158635649E-2</v>
      </c>
      <c r="DB404" s="100"/>
      <c r="DC404" s="186"/>
      <c r="DD404" s="100"/>
      <c r="DG404" s="100"/>
      <c r="DH404" s="186"/>
      <c r="DI404" s="100"/>
    </row>
    <row r="405" spans="1:113" ht="17" thickBot="1">
      <c r="A405" s="54">
        <v>47058</v>
      </c>
      <c r="B405" s="68">
        <v>2.6589999999999998</v>
      </c>
      <c r="C405" s="65"/>
      <c r="D405" s="46">
        <v>47058</v>
      </c>
      <c r="E405" s="47">
        <v>2.8879999999999999</v>
      </c>
      <c r="G405" s="55">
        <v>47058</v>
      </c>
      <c r="H405" s="58">
        <v>3.2029999999999998</v>
      </c>
      <c r="I405" s="71"/>
      <c r="K405" s="55">
        <v>47058</v>
      </c>
      <c r="L405" s="58">
        <v>3.2839999999999998</v>
      </c>
      <c r="N405" s="54">
        <v>47058</v>
      </c>
      <c r="O405" s="59">
        <v>3.0550000000000002</v>
      </c>
      <c r="P405" s="95">
        <f t="shared" si="775"/>
        <v>-6.9732034104750207E-2</v>
      </c>
      <c r="Q405" s="48">
        <v>47058</v>
      </c>
      <c r="R405" s="72">
        <v>3.2</v>
      </c>
      <c r="T405" s="55">
        <v>47058</v>
      </c>
      <c r="U405" s="58">
        <v>3.17</v>
      </c>
      <c r="V405" s="95">
        <f t="shared" si="776"/>
        <v>-9.3750000000000777E-3</v>
      </c>
      <c r="W405" s="48">
        <v>47058</v>
      </c>
      <c r="X405" s="72">
        <v>3.5790000000000002</v>
      </c>
      <c r="Y405" s="95">
        <f t="shared" si="777"/>
        <v>0.12902208201892754</v>
      </c>
      <c r="Z405" s="55">
        <v>47058</v>
      </c>
      <c r="AA405" s="58">
        <v>3.702</v>
      </c>
      <c r="AB405" s="95">
        <f t="shared" si="778"/>
        <v>3.4367141659681411E-2</v>
      </c>
      <c r="AC405" s="55">
        <v>47058</v>
      </c>
      <c r="AD405" s="58">
        <v>3.65</v>
      </c>
      <c r="AE405" s="95">
        <f t="shared" si="779"/>
        <v>-1.4046461372231239E-2</v>
      </c>
      <c r="AF405" s="54">
        <v>47058</v>
      </c>
      <c r="AG405" s="59">
        <v>4.1130000000000004</v>
      </c>
      <c r="AH405" s="95">
        <f t="shared" si="780"/>
        <v>0.12684931506849328</v>
      </c>
      <c r="AI405" s="54">
        <v>47058</v>
      </c>
      <c r="AJ405" s="59">
        <v>4.2249999999999996</v>
      </c>
      <c r="AK405" s="95">
        <f t="shared" si="774"/>
        <v>2.7230731825917627E-2</v>
      </c>
      <c r="AL405" s="94">
        <v>47058</v>
      </c>
      <c r="AM405" s="59">
        <v>4.274</v>
      </c>
      <c r="AN405" s="95">
        <f t="shared" si="781"/>
        <v>1.1597633136094765E-2</v>
      </c>
      <c r="AO405" s="54">
        <v>47058</v>
      </c>
      <c r="AP405" s="190">
        <v>4.2430000000000003</v>
      </c>
      <c r="AQ405" s="95">
        <f t="shared" si="782"/>
        <v>-7.2531586335984307E-3</v>
      </c>
      <c r="AR405" s="54">
        <v>47058</v>
      </c>
      <c r="AS405" s="59">
        <v>4.1500000000000004</v>
      </c>
      <c r="AT405" s="95">
        <f t="shared" si="793"/>
        <v>8.0155452999757983E-3</v>
      </c>
      <c r="AV405" s="55">
        <v>47058</v>
      </c>
      <c r="AW405" s="58">
        <v>4.3159999999999998</v>
      </c>
      <c r="AX405" s="95">
        <f t="shared" si="783"/>
        <v>3.9999999999999869E-2</v>
      </c>
      <c r="AY405" s="48">
        <v>47058</v>
      </c>
      <c r="AZ405" s="72">
        <v>4.43</v>
      </c>
      <c r="BA405" s="95">
        <f t="shared" si="784"/>
        <v>2.6413345690454098E-2</v>
      </c>
      <c r="BB405" s="46">
        <v>47058</v>
      </c>
      <c r="BC405" s="71">
        <v>4.5389999999999997</v>
      </c>
      <c r="BD405" s="95">
        <f t="shared" si="794"/>
        <v>2.4604966139954852E-2</v>
      </c>
      <c r="BE405" s="54">
        <v>47058</v>
      </c>
      <c r="BF405" s="59">
        <v>4.593</v>
      </c>
      <c r="BG405" s="95">
        <f t="shared" si="795"/>
        <v>1.1896893588896293E-2</v>
      </c>
      <c r="BH405" s="54">
        <v>47058</v>
      </c>
      <c r="BI405" s="59">
        <v>4.782</v>
      </c>
      <c r="BJ405" s="95">
        <f t="shared" si="785"/>
        <v>4.114957544088832E-2</v>
      </c>
      <c r="BK405" s="54">
        <v>47058</v>
      </c>
      <c r="BL405" s="59">
        <v>4.7149999999999999</v>
      </c>
      <c r="BM405" s="95">
        <f t="shared" si="786"/>
        <v>-1.4010874111250559E-2</v>
      </c>
      <c r="BN405" s="55">
        <v>47058</v>
      </c>
      <c r="BO405" s="58">
        <v>4.2859999999999996</v>
      </c>
      <c r="BP405" s="95">
        <f t="shared" si="787"/>
        <v>-9.0986214209968247E-2</v>
      </c>
      <c r="BQ405" s="48">
        <v>47058</v>
      </c>
      <c r="BR405" s="72">
        <v>4.3479999999999999</v>
      </c>
      <c r="BS405" s="95">
        <f t="shared" si="796"/>
        <v>1.4465702286514299E-2</v>
      </c>
      <c r="BT405" s="55">
        <v>47058</v>
      </c>
      <c r="BU405" s="58">
        <v>4.25</v>
      </c>
      <c r="BV405" s="95">
        <f t="shared" si="788"/>
        <v>-2.078472958642627E-2</v>
      </c>
      <c r="BW405" s="199">
        <v>47058</v>
      </c>
      <c r="BX405" s="200">
        <v>4.4820000000000002</v>
      </c>
      <c r="BY405" s="95">
        <f t="shared" si="797"/>
        <v>5.4129724685021051E-2</v>
      </c>
      <c r="BZ405" s="199">
        <v>47058</v>
      </c>
      <c r="CA405" s="201">
        <v>4.4240000000000004</v>
      </c>
      <c r="CB405" s="95">
        <f t="shared" si="798"/>
        <v>-1.3339466421343107E-2</v>
      </c>
      <c r="CC405" s="199">
        <v>47058</v>
      </c>
      <c r="CD405" s="201">
        <v>4.5730000000000004</v>
      </c>
      <c r="CE405" s="95">
        <f t="shared" si="789"/>
        <v>3.3679927667269439E-2</v>
      </c>
      <c r="CF405" s="202">
        <v>47058</v>
      </c>
      <c r="CG405" s="203">
        <v>4.9950000000000001</v>
      </c>
      <c r="CH405" s="95">
        <f t="shared" si="790"/>
        <v>9.2280778482396603E-2</v>
      </c>
      <c r="CI405" s="205">
        <v>47058</v>
      </c>
      <c r="CJ405" s="206">
        <v>5.13</v>
      </c>
      <c r="CK405" s="95">
        <f t="shared" si="799"/>
        <v>2.7027027027026983E-2</v>
      </c>
      <c r="CL405" s="202">
        <v>47058</v>
      </c>
      <c r="CM405" s="203">
        <v>4.53</v>
      </c>
      <c r="CN405" s="95">
        <f t="shared" si="791"/>
        <v>-0.11695906432748532</v>
      </c>
      <c r="CO405" s="215">
        <v>47058</v>
      </c>
      <c r="CP405" s="216">
        <v>4.72</v>
      </c>
      <c r="CQ405" s="95">
        <f t="shared" si="792"/>
        <v>4.1942604856512029E-2</v>
      </c>
      <c r="CR405" s="213">
        <v>47058</v>
      </c>
      <c r="CS405" s="217">
        <v>4.4359999999999999</v>
      </c>
      <c r="CT405" s="95">
        <f t="shared" si="801"/>
        <v>-6.0169491525423689E-2</v>
      </c>
      <c r="CU405" s="238">
        <v>47058</v>
      </c>
      <c r="CV405" s="239">
        <v>4.0359999999999996</v>
      </c>
      <c r="CW405" s="95">
        <f t="shared" si="800"/>
        <v>-8.2518754262332447E-2</v>
      </c>
      <c r="CX405" s="238">
        <v>47058</v>
      </c>
      <c r="CY405" s="239">
        <v>3.617</v>
      </c>
      <c r="CZ405" s="95">
        <f t="shared" si="773"/>
        <v>-0.10381565906838446</v>
      </c>
      <c r="DB405" s="100"/>
      <c r="DC405" s="186"/>
      <c r="DD405" s="100"/>
      <c r="DG405" s="100"/>
      <c r="DH405" s="186"/>
      <c r="DI405" s="100"/>
    </row>
    <row r="406" spans="1:113" ht="20.5" customHeight="1" thickBot="1">
      <c r="A406" s="55">
        <v>47088</v>
      </c>
      <c r="B406" s="69">
        <v>2.8690000000000002</v>
      </c>
      <c r="C406" s="65"/>
      <c r="D406" s="48">
        <v>47088</v>
      </c>
      <c r="E406" s="49">
        <v>3.0979999999999999</v>
      </c>
      <c r="G406" s="54">
        <v>47088</v>
      </c>
      <c r="H406" s="59">
        <v>3.4129999999999998</v>
      </c>
      <c r="I406" s="72"/>
      <c r="K406" s="54">
        <v>47088</v>
      </c>
      <c r="L406" s="59">
        <v>3.504</v>
      </c>
      <c r="N406" s="55">
        <v>47088</v>
      </c>
      <c r="O406" s="58">
        <v>3.274</v>
      </c>
      <c r="P406" s="95">
        <f t="shared" si="775"/>
        <v>-6.5639269406392683E-2</v>
      </c>
      <c r="Q406" s="46">
        <v>47088</v>
      </c>
      <c r="R406" s="71">
        <v>3.44</v>
      </c>
      <c r="T406" s="54">
        <v>47088</v>
      </c>
      <c r="U406" s="59">
        <v>3.41</v>
      </c>
      <c r="V406" s="95">
        <f t="shared" si="776"/>
        <v>-8.7209302325580822E-3</v>
      </c>
      <c r="W406" s="46">
        <v>47088</v>
      </c>
      <c r="X406" s="71">
        <v>3.819</v>
      </c>
      <c r="Y406" s="95">
        <f t="shared" si="777"/>
        <v>0.11994134897360698</v>
      </c>
      <c r="Z406" s="54">
        <v>47088</v>
      </c>
      <c r="AA406" s="59">
        <v>3.9430000000000001</v>
      </c>
      <c r="AB406" s="95">
        <f t="shared" si="778"/>
        <v>3.2469232783451193E-2</v>
      </c>
      <c r="AC406" s="54">
        <v>47088</v>
      </c>
      <c r="AD406" s="59">
        <v>3.891</v>
      </c>
      <c r="AE406" s="95">
        <f t="shared" si="779"/>
        <v>-1.3187927973624156E-2</v>
      </c>
      <c r="AF406" s="55">
        <v>47088</v>
      </c>
      <c r="AG406" s="58">
        <v>4.3540000000000001</v>
      </c>
      <c r="AH406" s="95">
        <f t="shared" si="780"/>
        <v>0.11899254690310976</v>
      </c>
      <c r="AI406" s="55">
        <v>47088</v>
      </c>
      <c r="AJ406" s="58">
        <v>4.4660000000000002</v>
      </c>
      <c r="AK406" s="95">
        <f t="shared" si="774"/>
        <v>2.5723472668810313E-2</v>
      </c>
      <c r="AL406" s="188">
        <v>47088</v>
      </c>
      <c r="AM406" s="58">
        <v>4.5149999999999997</v>
      </c>
      <c r="AN406" s="95">
        <f t="shared" si="781"/>
        <v>1.0971786833855685E-2</v>
      </c>
      <c r="AO406" s="55">
        <v>47088</v>
      </c>
      <c r="AP406" s="191">
        <v>4.484</v>
      </c>
      <c r="AQ406" s="95">
        <f t="shared" si="782"/>
        <v>-6.8660022148393568E-3</v>
      </c>
      <c r="AR406" s="55">
        <v>47088</v>
      </c>
      <c r="AS406" s="58">
        <v>4.391</v>
      </c>
      <c r="AT406" s="95">
        <f t="shared" si="793"/>
        <v>3.4880980438369E-2</v>
      </c>
      <c r="AV406" s="54">
        <v>47088</v>
      </c>
      <c r="AW406" s="59">
        <v>4.556</v>
      </c>
      <c r="AX406" s="95">
        <f t="shared" si="783"/>
        <v>3.757686176269643E-2</v>
      </c>
      <c r="AY406" s="46">
        <v>47088</v>
      </c>
      <c r="AZ406" s="71">
        <v>4.67</v>
      </c>
      <c r="BA406" s="95">
        <f t="shared" si="784"/>
        <v>2.5021949078138692E-2</v>
      </c>
      <c r="BB406" s="48">
        <v>47088</v>
      </c>
      <c r="BC406" s="72">
        <v>4.8579999999999997</v>
      </c>
      <c r="BD406" s="95">
        <f t="shared" si="794"/>
        <v>4.0256959314775104E-2</v>
      </c>
      <c r="BE406" s="55">
        <v>47088</v>
      </c>
      <c r="BF406" s="58">
        <v>4.9119999999999999</v>
      </c>
      <c r="BG406" s="95">
        <f t="shared" si="795"/>
        <v>1.1115685467270538E-2</v>
      </c>
      <c r="BH406" s="55">
        <v>47088</v>
      </c>
      <c r="BI406" s="58">
        <v>5.1429999999999998</v>
      </c>
      <c r="BJ406" s="95">
        <f t="shared" si="785"/>
        <v>4.702768729641691E-2</v>
      </c>
      <c r="BK406" s="55">
        <v>47088</v>
      </c>
      <c r="BL406" s="58">
        <v>5.0759999999999996</v>
      </c>
      <c r="BM406" s="95">
        <f t="shared" si="786"/>
        <v>-1.3027415905113781E-2</v>
      </c>
      <c r="BN406" s="54">
        <v>47088</v>
      </c>
      <c r="BO406" s="59">
        <v>4.6470000000000002</v>
      </c>
      <c r="BP406" s="95">
        <f t="shared" si="787"/>
        <v>-8.4515366430259933E-2</v>
      </c>
      <c r="BQ406" s="46">
        <v>47088</v>
      </c>
      <c r="BR406" s="71">
        <v>4.7080000000000002</v>
      </c>
      <c r="BS406" s="95">
        <f t="shared" si="796"/>
        <v>1.3126748439853656E-2</v>
      </c>
      <c r="BT406" s="54">
        <v>47088</v>
      </c>
      <c r="BU406" s="59">
        <v>4.609</v>
      </c>
      <c r="BV406" s="95">
        <f t="shared" si="788"/>
        <v>-1.9503546099290822E-2</v>
      </c>
      <c r="BW406" s="202">
        <v>47088</v>
      </c>
      <c r="BX406" s="203">
        <v>4.8410000000000002</v>
      </c>
      <c r="BY406" s="95">
        <f t="shared" si="797"/>
        <v>4.9924682590918916E-2</v>
      </c>
      <c r="BZ406" s="202">
        <v>47088</v>
      </c>
      <c r="CA406" s="204">
        <v>4.782</v>
      </c>
      <c r="CB406" s="95">
        <f t="shared" si="798"/>
        <v>-1.2531860662701818E-2</v>
      </c>
      <c r="CC406" s="202">
        <v>47088</v>
      </c>
      <c r="CD406" s="204">
        <v>4.931</v>
      </c>
      <c r="CE406" s="95">
        <f t="shared" si="789"/>
        <v>3.1158511083228778E-2</v>
      </c>
      <c r="CF406" s="199">
        <v>47088</v>
      </c>
      <c r="CG406" s="200">
        <v>5.3529999999999998</v>
      </c>
      <c r="CH406" s="95">
        <f t="shared" si="790"/>
        <v>8.5581018049077209E-2</v>
      </c>
      <c r="CI406" s="207">
        <v>47088</v>
      </c>
      <c r="CJ406" s="208">
        <v>5.4909999999999997</v>
      </c>
      <c r="CK406" s="95">
        <f t="shared" si="799"/>
        <v>2.5779936484214443E-2</v>
      </c>
      <c r="CL406" s="199">
        <v>47088</v>
      </c>
      <c r="CM406" s="200">
        <v>4.891</v>
      </c>
      <c r="CN406" s="95">
        <f t="shared" si="791"/>
        <v>-0.10926971407758145</v>
      </c>
      <c r="CO406" s="213">
        <v>47088</v>
      </c>
      <c r="CP406" s="217">
        <v>5.085</v>
      </c>
      <c r="CQ406" s="95">
        <f t="shared" si="792"/>
        <v>3.9664690247393164E-2</v>
      </c>
      <c r="CR406" s="220">
        <v>47088</v>
      </c>
      <c r="CS406" s="221">
        <v>4.8550000000000004</v>
      </c>
      <c r="CT406" s="95">
        <f t="shared" si="801"/>
        <v>-4.5231071779744253E-2</v>
      </c>
      <c r="CU406" s="236">
        <v>47088</v>
      </c>
      <c r="CV406" s="240">
        <v>4.4119999999999999</v>
      </c>
      <c r="CW406" s="95">
        <f t="shared" si="800"/>
        <v>-8.6164043082021607E-2</v>
      </c>
      <c r="CX406" s="236">
        <v>47088</v>
      </c>
      <c r="CY406" s="240">
        <v>3.9969999999999999</v>
      </c>
      <c r="CZ406" s="95">
        <f t="shared" si="773"/>
        <v>-9.406165004533093E-2</v>
      </c>
      <c r="DB406" s="100"/>
      <c r="DC406" s="186"/>
      <c r="DD406" s="100"/>
      <c r="DG406" s="100"/>
      <c r="DH406" s="186"/>
      <c r="DI406" s="100"/>
    </row>
    <row r="407" spans="1:113" ht="17" thickBot="1">
      <c r="A407" s="54">
        <v>47119</v>
      </c>
      <c r="B407" s="68">
        <v>2.9889999999999999</v>
      </c>
      <c r="C407" s="65"/>
      <c r="D407" s="46">
        <v>47119</v>
      </c>
      <c r="E407" s="47">
        <v>3.218</v>
      </c>
      <c r="G407" s="55">
        <v>47119</v>
      </c>
      <c r="H407" s="58">
        <v>3.5379999999999998</v>
      </c>
      <c r="I407" s="71"/>
      <c r="K407" s="55">
        <v>47119</v>
      </c>
      <c r="L407" s="58">
        <v>3.6190000000000002</v>
      </c>
      <c r="N407" s="54">
        <v>47119</v>
      </c>
      <c r="O407" s="59">
        <v>3.3879999999999999</v>
      </c>
      <c r="P407" s="95">
        <f t="shared" si="775"/>
        <v>-6.3829787234042631E-2</v>
      </c>
      <c r="Q407" s="48">
        <v>47119</v>
      </c>
      <c r="R407" s="72">
        <v>3.59</v>
      </c>
      <c r="T407" s="55">
        <v>47119</v>
      </c>
      <c r="U407" s="58">
        <v>3.56</v>
      </c>
      <c r="V407" s="95">
        <f t="shared" si="776"/>
        <v>-8.3565459610027322E-3</v>
      </c>
      <c r="W407" s="48">
        <v>47119</v>
      </c>
      <c r="X407" s="72">
        <v>3.9689999999999999</v>
      </c>
      <c r="Y407" s="95">
        <f t="shared" si="777"/>
        <v>0.11488764044943815</v>
      </c>
      <c r="Z407" s="55">
        <v>47119</v>
      </c>
      <c r="AA407" s="58">
        <v>4.141</v>
      </c>
      <c r="AB407" s="95">
        <f t="shared" si="778"/>
        <v>4.3335852859662426E-2</v>
      </c>
      <c r="AC407" s="55">
        <v>47119</v>
      </c>
      <c r="AD407" s="58">
        <v>4.0890000000000004</v>
      </c>
      <c r="AE407" s="95">
        <f t="shared" si="779"/>
        <v>-1.2557353296305144E-2</v>
      </c>
      <c r="AF407" s="54">
        <v>47119</v>
      </c>
      <c r="AG407" s="59">
        <v>4.5519999999999996</v>
      </c>
      <c r="AH407" s="95">
        <f t="shared" si="780"/>
        <v>0.11323061873318639</v>
      </c>
      <c r="AI407" s="54">
        <v>47119</v>
      </c>
      <c r="AJ407" s="59">
        <v>4.6639999999999997</v>
      </c>
      <c r="AK407" s="95">
        <f t="shared" si="774"/>
        <v>2.4604569420035173E-2</v>
      </c>
      <c r="AL407" s="94">
        <v>47119</v>
      </c>
      <c r="AM407" s="59">
        <v>4.7130000000000001</v>
      </c>
      <c r="AN407" s="95">
        <f t="shared" si="781"/>
        <v>1.0506003430531813E-2</v>
      </c>
      <c r="AO407" s="54">
        <v>47119</v>
      </c>
      <c r="AP407" s="190">
        <v>4.6820000000000004</v>
      </c>
      <c r="AQ407" s="95">
        <f t="shared" si="782"/>
        <v>-6.577551453426627E-3</v>
      </c>
      <c r="AR407" s="54">
        <v>47119</v>
      </c>
      <c r="AS407" s="59">
        <v>4.5890000000000004</v>
      </c>
      <c r="AT407" s="95">
        <f t="shared" si="793"/>
        <v>2.3416592328278418E-2</v>
      </c>
      <c r="AV407" s="55">
        <v>47119</v>
      </c>
      <c r="AW407" s="58">
        <v>4.7409999999999997</v>
      </c>
      <c r="AX407" s="95">
        <f t="shared" si="783"/>
        <v>3.3122684680758172E-2</v>
      </c>
      <c r="AY407" s="48">
        <v>47119</v>
      </c>
      <c r="AZ407" s="72">
        <v>4.8550000000000004</v>
      </c>
      <c r="BA407" s="95">
        <f t="shared" si="784"/>
        <v>2.4045560008437203E-2</v>
      </c>
      <c r="BB407" s="46">
        <v>47119</v>
      </c>
      <c r="BC407" s="71">
        <v>5.0570000000000004</v>
      </c>
      <c r="BD407" s="95">
        <f t="shared" si="794"/>
        <v>4.1606591143151378E-2</v>
      </c>
      <c r="BE407" s="54">
        <v>47119</v>
      </c>
      <c r="BF407" s="59">
        <v>5.1219999999999999</v>
      </c>
      <c r="BG407" s="95">
        <f t="shared" si="795"/>
        <v>1.2853470437017896E-2</v>
      </c>
      <c r="BH407" s="54">
        <v>47119</v>
      </c>
      <c r="BI407" s="59">
        <v>5.3390000000000004</v>
      </c>
      <c r="BJ407" s="95">
        <f t="shared" si="785"/>
        <v>4.2366263178446023E-2</v>
      </c>
      <c r="BK407" s="54">
        <v>47119</v>
      </c>
      <c r="BL407" s="59">
        <v>5.2720000000000002</v>
      </c>
      <c r="BM407" s="95">
        <f t="shared" si="786"/>
        <v>-1.2549166510582537E-2</v>
      </c>
      <c r="BN407" s="55">
        <v>47119</v>
      </c>
      <c r="BO407" s="58">
        <v>4.843</v>
      </c>
      <c r="BP407" s="95">
        <f t="shared" si="787"/>
        <v>-8.1373292867981839E-2</v>
      </c>
      <c r="BQ407" s="48">
        <v>47119</v>
      </c>
      <c r="BR407" s="72">
        <v>4.9039999999999999</v>
      </c>
      <c r="BS407" s="95">
        <f t="shared" si="796"/>
        <v>1.2595498657856689E-2</v>
      </c>
      <c r="BT407" s="55">
        <v>47119</v>
      </c>
      <c r="BU407" s="58">
        <v>4.8040000000000003</v>
      </c>
      <c r="BV407" s="95">
        <f t="shared" si="788"/>
        <v>-1.8968133535660021E-2</v>
      </c>
      <c r="BW407" s="199">
        <v>47119</v>
      </c>
      <c r="BX407" s="200">
        <v>5.0359999999999996</v>
      </c>
      <c r="BY407" s="95">
        <f t="shared" si="797"/>
        <v>4.7904191616766324E-2</v>
      </c>
      <c r="BZ407" s="199">
        <v>47119</v>
      </c>
      <c r="CA407" s="201">
        <v>4.976</v>
      </c>
      <c r="CB407" s="95">
        <f t="shared" si="798"/>
        <v>-1.2234910277324554E-2</v>
      </c>
      <c r="CC407" s="199">
        <v>47119</v>
      </c>
      <c r="CD407" s="201">
        <v>5.125</v>
      </c>
      <c r="CE407" s="95">
        <f t="shared" si="789"/>
        <v>2.9943729903536984E-2</v>
      </c>
      <c r="CF407" s="202">
        <v>47119</v>
      </c>
      <c r="CG407" s="203">
        <v>5.548</v>
      </c>
      <c r="CH407" s="95">
        <f t="shared" si="790"/>
        <v>8.2536585365853662E-2</v>
      </c>
      <c r="CI407" s="205">
        <v>47119</v>
      </c>
      <c r="CJ407" s="206">
        <v>5.7069999999999999</v>
      </c>
      <c r="CK407" s="95">
        <f t="shared" si="799"/>
        <v>2.8658976207642357E-2</v>
      </c>
      <c r="CL407" s="202">
        <v>47119</v>
      </c>
      <c r="CM407" s="203">
        <v>5.0910000000000002</v>
      </c>
      <c r="CN407" s="95">
        <f t="shared" si="791"/>
        <v>-0.10793762046609422</v>
      </c>
      <c r="CO407" s="215">
        <v>47119</v>
      </c>
      <c r="CP407" s="216">
        <v>5.2750000000000004</v>
      </c>
      <c r="CQ407" s="95">
        <f t="shared" si="792"/>
        <v>3.6142211746218851E-2</v>
      </c>
      <c r="CR407" s="213">
        <v>47119</v>
      </c>
      <c r="CS407" s="217">
        <v>5.0750000000000002</v>
      </c>
      <c r="CT407" s="95">
        <f t="shared" si="801"/>
        <v>-3.7914691943127993E-2</v>
      </c>
      <c r="CU407" s="238">
        <v>47119</v>
      </c>
      <c r="CV407" s="239">
        <v>4.7539999999999996</v>
      </c>
      <c r="CW407" s="95">
        <f t="shared" si="800"/>
        <v>-4.6147672552167021E-2</v>
      </c>
      <c r="CX407" s="238">
        <v>47119</v>
      </c>
      <c r="CY407" s="239">
        <v>4.2519999999999998</v>
      </c>
      <c r="CZ407" s="95">
        <f t="shared" si="773"/>
        <v>-0.10559528817837607</v>
      </c>
      <c r="DB407" s="100"/>
      <c r="DC407" s="186"/>
      <c r="DD407" s="100"/>
      <c r="DG407" s="100"/>
      <c r="DH407" s="186"/>
      <c r="DI407" s="100"/>
    </row>
    <row r="408" spans="1:113" ht="20.5" customHeight="1" thickBot="1">
      <c r="A408" s="55">
        <v>47150</v>
      </c>
      <c r="B408" s="69">
        <v>2.9449999999999998</v>
      </c>
      <c r="C408" s="65"/>
      <c r="D408" s="48">
        <v>47150</v>
      </c>
      <c r="E408" s="49">
        <v>3.1779999999999999</v>
      </c>
      <c r="G408" s="54">
        <v>47150</v>
      </c>
      <c r="H408" s="59">
        <v>3.4980000000000002</v>
      </c>
      <c r="I408" s="72"/>
      <c r="K408" s="54">
        <v>47150</v>
      </c>
      <c r="L408" s="59">
        <v>3.5739999999999998</v>
      </c>
      <c r="N408" s="55">
        <v>47150</v>
      </c>
      <c r="O408" s="58">
        <v>3.3410000000000002</v>
      </c>
      <c r="P408" s="95">
        <f t="shared" si="775"/>
        <v>-6.5193060996082727E-2</v>
      </c>
      <c r="Q408" s="46">
        <v>47150</v>
      </c>
      <c r="R408" s="71">
        <v>3.55</v>
      </c>
      <c r="T408" s="54">
        <v>47150</v>
      </c>
      <c r="U408" s="59">
        <v>3.52</v>
      </c>
      <c r="V408" s="95">
        <f t="shared" si="776"/>
        <v>-8.450704225352058E-3</v>
      </c>
      <c r="W408" s="46">
        <v>47150</v>
      </c>
      <c r="X408" s="71">
        <v>3.9289999999999998</v>
      </c>
      <c r="Y408" s="95">
        <f t="shared" si="777"/>
        <v>0.11619318181818176</v>
      </c>
      <c r="Z408" s="54">
        <v>47150</v>
      </c>
      <c r="AA408" s="59">
        <v>4.0810000000000004</v>
      </c>
      <c r="AB408" s="95">
        <f t="shared" si="778"/>
        <v>3.8686688724866525E-2</v>
      </c>
      <c r="AC408" s="54">
        <v>47150</v>
      </c>
      <c r="AD408" s="59">
        <v>4.0289999999999999</v>
      </c>
      <c r="AE408" s="95">
        <f t="shared" si="779"/>
        <v>-1.2741975006126068E-2</v>
      </c>
      <c r="AF408" s="55">
        <v>47150</v>
      </c>
      <c r="AG408" s="58">
        <v>4.492</v>
      </c>
      <c r="AH408" s="95">
        <f t="shared" si="780"/>
        <v>0.11491685281707623</v>
      </c>
      <c r="AI408" s="55">
        <v>47150</v>
      </c>
      <c r="AJ408" s="58">
        <v>4.6040000000000001</v>
      </c>
      <c r="AK408" s="95">
        <f t="shared" si="774"/>
        <v>2.4933214603740005E-2</v>
      </c>
      <c r="AL408" s="188">
        <v>47150</v>
      </c>
      <c r="AM408" s="58">
        <v>4.6529999999999996</v>
      </c>
      <c r="AN408" s="95">
        <f t="shared" si="781"/>
        <v>1.0642919200694937E-2</v>
      </c>
      <c r="AO408" s="55">
        <v>47150</v>
      </c>
      <c r="AP408" s="191">
        <v>4.6219999999999999</v>
      </c>
      <c r="AQ408" s="95">
        <f t="shared" si="782"/>
        <v>-6.6623683644959587E-3</v>
      </c>
      <c r="AR408" s="55">
        <v>47150</v>
      </c>
      <c r="AS408" s="58">
        <v>4.5289999999999999</v>
      </c>
      <c r="AT408" s="95">
        <f t="shared" si="793"/>
        <v>-3.267834258863743E-2</v>
      </c>
      <c r="AV408" s="54">
        <v>47150</v>
      </c>
      <c r="AW408" s="59">
        <v>4.6779999999999999</v>
      </c>
      <c r="AX408" s="95">
        <f t="shared" si="783"/>
        <v>3.2899094722896892E-2</v>
      </c>
      <c r="AY408" s="46">
        <v>47150</v>
      </c>
      <c r="AZ408" s="71">
        <v>4.7919999999999998</v>
      </c>
      <c r="BA408" s="95">
        <f t="shared" si="784"/>
        <v>2.4369388627618616E-2</v>
      </c>
      <c r="BB408" s="48">
        <v>47150</v>
      </c>
      <c r="BC408" s="72">
        <v>4.992</v>
      </c>
      <c r="BD408" s="95">
        <f t="shared" si="794"/>
        <v>4.1736227045075167E-2</v>
      </c>
      <c r="BE408" s="55">
        <v>47150</v>
      </c>
      <c r="BF408" s="58">
        <v>5.032</v>
      </c>
      <c r="BG408" s="95">
        <f t="shared" si="795"/>
        <v>8.0128205128205208E-3</v>
      </c>
      <c r="BH408" s="55">
        <v>47150</v>
      </c>
      <c r="BI408" s="58">
        <v>5.2240000000000002</v>
      </c>
      <c r="BJ408" s="95">
        <f t="shared" si="785"/>
        <v>3.8155802861685247E-2</v>
      </c>
      <c r="BK408" s="55">
        <v>47150</v>
      </c>
      <c r="BL408" s="58">
        <v>5.1689999999999996</v>
      </c>
      <c r="BM408" s="95">
        <f t="shared" si="786"/>
        <v>-1.0528330781010835E-2</v>
      </c>
      <c r="BN408" s="54">
        <v>47150</v>
      </c>
      <c r="BO408" s="59">
        <v>4.74</v>
      </c>
      <c r="BP408" s="95">
        <f t="shared" si="787"/>
        <v>-8.299477655252456E-2</v>
      </c>
      <c r="BQ408" s="46">
        <v>47150</v>
      </c>
      <c r="BR408" s="71">
        <v>4.8</v>
      </c>
      <c r="BS408" s="95">
        <f t="shared" si="796"/>
        <v>1.2658227848101182E-2</v>
      </c>
      <c r="BT408" s="54">
        <v>47150</v>
      </c>
      <c r="BU408" s="59">
        <v>4.6989999999999998</v>
      </c>
      <c r="BV408" s="95">
        <f t="shared" si="788"/>
        <v>-1.9539562778100209E-2</v>
      </c>
      <c r="BW408" s="202">
        <v>47150</v>
      </c>
      <c r="BX408" s="203">
        <v>4.931</v>
      </c>
      <c r="BY408" s="95">
        <f t="shared" si="797"/>
        <v>4.8945147679324938E-2</v>
      </c>
      <c r="BZ408" s="202">
        <v>47150</v>
      </c>
      <c r="CA408" s="204">
        <v>4.87</v>
      </c>
      <c r="CB408" s="95">
        <f t="shared" si="798"/>
        <v>-1.2708333333333321E-2</v>
      </c>
      <c r="CC408" s="202">
        <v>47150</v>
      </c>
      <c r="CD408" s="204">
        <v>5.0179999999999998</v>
      </c>
      <c r="CE408" s="95">
        <f t="shared" si="789"/>
        <v>3.039014373716626E-2</v>
      </c>
      <c r="CF408" s="199">
        <v>47150</v>
      </c>
      <c r="CG408" s="200">
        <v>5.4409999999999998</v>
      </c>
      <c r="CH408" s="95">
        <f t="shared" si="790"/>
        <v>8.4296532483060987E-2</v>
      </c>
      <c r="CI408" s="207">
        <v>47150</v>
      </c>
      <c r="CJ408" s="208">
        <v>5.6070000000000002</v>
      </c>
      <c r="CK408" s="95">
        <f t="shared" si="799"/>
        <v>3.0509097592354414E-2</v>
      </c>
      <c r="CL408" s="199">
        <v>47150</v>
      </c>
      <c r="CM408" s="200">
        <v>4.9710000000000001</v>
      </c>
      <c r="CN408" s="95">
        <f t="shared" si="791"/>
        <v>-0.11342964151952918</v>
      </c>
      <c r="CO408" s="213">
        <v>47150</v>
      </c>
      <c r="CP408" s="217">
        <v>5.125</v>
      </c>
      <c r="CQ408" s="95">
        <f t="shared" si="792"/>
        <v>3.0979682156507728E-2</v>
      </c>
      <c r="CR408" s="220">
        <v>47150</v>
      </c>
      <c r="CS408" s="221">
        <v>4.8949999999999996</v>
      </c>
      <c r="CT408" s="95">
        <f t="shared" si="801"/>
        <v>-4.4878048780487886E-2</v>
      </c>
      <c r="CU408" s="236">
        <v>47150</v>
      </c>
      <c r="CV408" s="240">
        <v>4.468</v>
      </c>
      <c r="CW408" s="95">
        <f t="shared" si="800"/>
        <v>-6.9941715237302304E-2</v>
      </c>
      <c r="CX408" s="236">
        <v>47150</v>
      </c>
      <c r="CY408" s="240">
        <v>3.9950000000000001</v>
      </c>
      <c r="CZ408" s="95">
        <f t="shared" si="773"/>
        <v>-0.10586392121754697</v>
      </c>
      <c r="DB408" s="100"/>
      <c r="DC408" s="186"/>
      <c r="DD408" s="100"/>
      <c r="DG408" s="100"/>
      <c r="DH408" s="186"/>
      <c r="DI408" s="100"/>
    </row>
    <row r="409" spans="1:113" ht="17" thickBot="1">
      <c r="A409" s="54">
        <v>47178</v>
      </c>
      <c r="B409" s="68">
        <v>2.81</v>
      </c>
      <c r="C409" s="65"/>
      <c r="D409" s="46">
        <v>47178</v>
      </c>
      <c r="E409" s="47">
        <v>3.048</v>
      </c>
      <c r="G409" s="55">
        <v>47178</v>
      </c>
      <c r="H409" s="58">
        <v>3.3679999999999999</v>
      </c>
      <c r="I409" s="71"/>
      <c r="K409" s="55">
        <v>47178</v>
      </c>
      <c r="L409" s="58">
        <v>3.4340000000000002</v>
      </c>
      <c r="N409" s="54">
        <v>47178</v>
      </c>
      <c r="O409" s="59">
        <v>3.2</v>
      </c>
      <c r="P409" s="95">
        <f t="shared" si="775"/>
        <v>-6.8142108328479903E-2</v>
      </c>
      <c r="Q409" s="48">
        <v>47178</v>
      </c>
      <c r="R409" s="72">
        <v>3.43</v>
      </c>
      <c r="T409" s="55">
        <v>47178</v>
      </c>
      <c r="U409" s="58">
        <v>3.3849999999999998</v>
      </c>
      <c r="V409" s="95">
        <f t="shared" si="776"/>
        <v>-1.3119533527696901E-2</v>
      </c>
      <c r="W409" s="48">
        <v>47178</v>
      </c>
      <c r="X409" s="72">
        <v>3.794</v>
      </c>
      <c r="Y409" s="95">
        <f t="shared" si="777"/>
        <v>0.12082717872968989</v>
      </c>
      <c r="Z409" s="55">
        <v>47178</v>
      </c>
      <c r="AA409" s="58">
        <v>3.9529999999999998</v>
      </c>
      <c r="AB409" s="95">
        <f t="shared" si="778"/>
        <v>4.1908276225619351E-2</v>
      </c>
      <c r="AC409" s="55">
        <v>47178</v>
      </c>
      <c r="AD409" s="58">
        <v>3.9009999999999998</v>
      </c>
      <c r="AE409" s="95">
        <f t="shared" si="779"/>
        <v>-1.3154566152289413E-2</v>
      </c>
      <c r="AF409" s="54">
        <v>47178</v>
      </c>
      <c r="AG409" s="59">
        <v>4.3639999999999999</v>
      </c>
      <c r="AH409" s="95">
        <f t="shared" si="780"/>
        <v>0.11868751602153296</v>
      </c>
      <c r="AI409" s="54">
        <v>47178</v>
      </c>
      <c r="AJ409" s="59">
        <v>4.476</v>
      </c>
      <c r="AK409" s="95">
        <f t="shared" si="774"/>
        <v>2.5664527956003689E-2</v>
      </c>
      <c r="AL409" s="94">
        <v>47178</v>
      </c>
      <c r="AM409" s="59">
        <v>4.5250000000000004</v>
      </c>
      <c r="AN409" s="95">
        <f t="shared" si="781"/>
        <v>1.0947274352100174E-2</v>
      </c>
      <c r="AO409" s="54">
        <v>47178</v>
      </c>
      <c r="AP409" s="190">
        <v>4.4939999999999998</v>
      </c>
      <c r="AQ409" s="95">
        <f t="shared" si="782"/>
        <v>-6.8508287292818959E-3</v>
      </c>
      <c r="AR409" s="54">
        <v>47178</v>
      </c>
      <c r="AS409" s="59">
        <v>4.4009999999999998</v>
      </c>
      <c r="AT409" s="95">
        <f t="shared" si="793"/>
        <v>-4.7814798788403307E-2</v>
      </c>
      <c r="AV409" s="55">
        <v>47178</v>
      </c>
      <c r="AW409" s="58">
        <v>4.4710000000000001</v>
      </c>
      <c r="AX409" s="95">
        <f t="shared" si="783"/>
        <v>1.5905476028175481E-2</v>
      </c>
      <c r="AY409" s="48">
        <v>47178</v>
      </c>
      <c r="AZ409" s="72">
        <v>4.585</v>
      </c>
      <c r="BA409" s="95">
        <f t="shared" si="784"/>
        <v>2.54976515320957E-2</v>
      </c>
      <c r="BB409" s="46">
        <v>47178</v>
      </c>
      <c r="BC409" s="71">
        <v>4.7869999999999999</v>
      </c>
      <c r="BD409" s="95">
        <f t="shared" si="794"/>
        <v>4.4056706652126493E-2</v>
      </c>
      <c r="BE409" s="54">
        <v>47178</v>
      </c>
      <c r="BF409" s="59">
        <v>4.827</v>
      </c>
      <c r="BG409" s="95">
        <f t="shared" si="795"/>
        <v>8.3559640693545087E-3</v>
      </c>
      <c r="BH409" s="54">
        <v>47178</v>
      </c>
      <c r="BI409" s="59">
        <v>5.0179999999999998</v>
      </c>
      <c r="BJ409" s="95">
        <f t="shared" si="785"/>
        <v>3.9569090532421761E-2</v>
      </c>
      <c r="BK409" s="54">
        <v>47178</v>
      </c>
      <c r="BL409" s="59">
        <v>4.9790000000000001</v>
      </c>
      <c r="BM409" s="95">
        <f t="shared" si="786"/>
        <v>-7.7720207253885419E-3</v>
      </c>
      <c r="BN409" s="55">
        <v>47178</v>
      </c>
      <c r="BO409" s="58">
        <v>4.55</v>
      </c>
      <c r="BP409" s="95">
        <f t="shared" si="787"/>
        <v>-8.6161879895561413E-2</v>
      </c>
      <c r="BQ409" s="48">
        <v>47178</v>
      </c>
      <c r="BR409" s="72">
        <v>4.6100000000000003</v>
      </c>
      <c r="BS409" s="95">
        <f t="shared" si="796"/>
        <v>1.3186813186813296E-2</v>
      </c>
      <c r="BT409" s="55">
        <v>47178</v>
      </c>
      <c r="BU409" s="58">
        <v>4.5090000000000003</v>
      </c>
      <c r="BV409" s="95">
        <f t="shared" si="788"/>
        <v>-2.0285197830889733E-2</v>
      </c>
      <c r="BW409" s="199">
        <v>47178</v>
      </c>
      <c r="BX409" s="200">
        <v>4.7409999999999997</v>
      </c>
      <c r="BY409" s="95">
        <f t="shared" si="797"/>
        <v>5.098901098901084E-2</v>
      </c>
      <c r="BZ409" s="199">
        <v>47178</v>
      </c>
      <c r="CA409" s="201">
        <v>4.68</v>
      </c>
      <c r="CB409" s="95">
        <f t="shared" si="798"/>
        <v>-1.3232104121475042E-2</v>
      </c>
      <c r="CC409" s="199">
        <v>47178</v>
      </c>
      <c r="CD409" s="201">
        <v>4.8280000000000003</v>
      </c>
      <c r="CE409" s="95">
        <f t="shared" si="789"/>
        <v>3.1623931623931748E-2</v>
      </c>
      <c r="CF409" s="202">
        <v>47178</v>
      </c>
      <c r="CG409" s="203">
        <v>5.2510000000000003</v>
      </c>
      <c r="CH409" s="95">
        <f t="shared" si="790"/>
        <v>8.7613918806959401E-2</v>
      </c>
      <c r="CI409" s="205">
        <v>47178</v>
      </c>
      <c r="CJ409" s="206">
        <v>5.4219999999999997</v>
      </c>
      <c r="CK409" s="95">
        <f t="shared" si="799"/>
        <v>3.2565225671300581E-2</v>
      </c>
      <c r="CL409" s="202">
        <v>47178</v>
      </c>
      <c r="CM409" s="203">
        <v>4.766</v>
      </c>
      <c r="CN409" s="95">
        <f t="shared" si="791"/>
        <v>-0.1209885651051272</v>
      </c>
      <c r="CO409" s="215">
        <v>47178</v>
      </c>
      <c r="CP409" s="216">
        <v>4.8250000000000002</v>
      </c>
      <c r="CQ409" s="95">
        <f t="shared" si="792"/>
        <v>1.2379353755770072E-2</v>
      </c>
      <c r="CR409" s="213">
        <v>47178</v>
      </c>
      <c r="CS409" s="217">
        <v>4.4740000000000002</v>
      </c>
      <c r="CT409" s="95">
        <f t="shared" si="801"/>
        <v>-7.2746113989637304E-2</v>
      </c>
      <c r="CU409" s="238">
        <v>47178</v>
      </c>
      <c r="CV409" s="239">
        <v>4.0449999999999999</v>
      </c>
      <c r="CW409" s="95">
        <f t="shared" si="800"/>
        <v>-7.2460444852098113E-2</v>
      </c>
      <c r="CX409" s="238">
        <v>47178</v>
      </c>
      <c r="CY409" s="239">
        <v>3.3319999999999999</v>
      </c>
      <c r="CZ409" s="95">
        <f t="shared" si="773"/>
        <v>-0.17626699629171819</v>
      </c>
      <c r="DB409" s="100"/>
      <c r="DC409" s="186"/>
      <c r="DD409" s="100"/>
      <c r="DG409" s="100"/>
      <c r="DH409" s="186"/>
      <c r="DI409" s="100"/>
    </row>
    <row r="410" spans="1:113" ht="20.5" customHeight="1" thickBot="1">
      <c r="A410" s="55">
        <v>47209</v>
      </c>
      <c r="B410" s="69">
        <v>2.4750000000000001</v>
      </c>
      <c r="C410" s="65"/>
      <c r="D410" s="48">
        <v>47209</v>
      </c>
      <c r="E410" s="49">
        <v>2.7480000000000002</v>
      </c>
      <c r="G410" s="54">
        <v>47209</v>
      </c>
      <c r="H410" s="59">
        <v>3.0880000000000001</v>
      </c>
      <c r="I410" s="72"/>
      <c r="K410" s="54">
        <v>47209</v>
      </c>
      <c r="L410" s="59">
        <v>3.1040000000000001</v>
      </c>
      <c r="N410" s="55">
        <v>47209</v>
      </c>
      <c r="O410" s="58">
        <v>2.83</v>
      </c>
      <c r="P410" s="95">
        <f t="shared" si="775"/>
        <v>-8.8273195876288665E-2</v>
      </c>
      <c r="Q410" s="46">
        <v>47209</v>
      </c>
      <c r="R410" s="71">
        <v>3.0550000000000002</v>
      </c>
      <c r="T410" s="54">
        <v>47209</v>
      </c>
      <c r="U410" s="59">
        <v>3.01</v>
      </c>
      <c r="V410" s="95">
        <f t="shared" si="776"/>
        <v>-1.4729950900163788E-2</v>
      </c>
      <c r="W410" s="46">
        <v>47209</v>
      </c>
      <c r="X410" s="71">
        <v>3.419</v>
      </c>
      <c r="Y410" s="95">
        <f t="shared" si="777"/>
        <v>0.13588039867109644</v>
      </c>
      <c r="Z410" s="54">
        <v>47209</v>
      </c>
      <c r="AA410" s="59">
        <v>3.5840000000000001</v>
      </c>
      <c r="AB410" s="95">
        <f t="shared" si="778"/>
        <v>4.8259725065808723E-2</v>
      </c>
      <c r="AC410" s="54">
        <v>47209</v>
      </c>
      <c r="AD410" s="59">
        <v>3.532</v>
      </c>
      <c r="AE410" s="95">
        <f t="shared" si="779"/>
        <v>-1.4508928571428584E-2</v>
      </c>
      <c r="AF410" s="55">
        <v>47209</v>
      </c>
      <c r="AG410" s="58">
        <v>3.9950000000000001</v>
      </c>
      <c r="AH410" s="95">
        <f t="shared" si="780"/>
        <v>0.13108720271800681</v>
      </c>
      <c r="AI410" s="55">
        <v>47209</v>
      </c>
      <c r="AJ410" s="58">
        <v>4.1070000000000002</v>
      </c>
      <c r="AK410" s="95">
        <f t="shared" si="774"/>
        <v>2.8035043804755969E-2</v>
      </c>
      <c r="AL410" s="188">
        <v>47209</v>
      </c>
      <c r="AM410" s="58">
        <v>4.1559999999999997</v>
      </c>
      <c r="AN410" s="95">
        <f t="shared" si="781"/>
        <v>1.1930849768687482E-2</v>
      </c>
      <c r="AO410" s="55">
        <v>47209</v>
      </c>
      <c r="AP410" s="191">
        <v>4.125</v>
      </c>
      <c r="AQ410" s="95">
        <f t="shared" si="782"/>
        <v>-7.4590952839267794E-3</v>
      </c>
      <c r="AR410" s="55">
        <v>47209</v>
      </c>
      <c r="AS410" s="58">
        <v>4.032</v>
      </c>
      <c r="AT410" s="95">
        <f t="shared" si="793"/>
        <v>-0.10280373831775695</v>
      </c>
      <c r="AV410" s="54">
        <v>47209</v>
      </c>
      <c r="AW410" s="59">
        <v>4.0309999999999997</v>
      </c>
      <c r="AX410" s="95">
        <f t="shared" si="783"/>
        <v>-2.4801587301595584E-4</v>
      </c>
      <c r="AY410" s="46">
        <v>47209</v>
      </c>
      <c r="AZ410" s="71">
        <v>4.1449999999999996</v>
      </c>
      <c r="BA410" s="95">
        <f t="shared" si="784"/>
        <v>2.8280823616968466E-2</v>
      </c>
      <c r="BB410" s="48">
        <v>47209</v>
      </c>
      <c r="BC410" s="72">
        <v>4.3470000000000004</v>
      </c>
      <c r="BD410" s="95">
        <f t="shared" si="794"/>
        <v>4.8733413751508046E-2</v>
      </c>
      <c r="BE410" s="55">
        <v>47209</v>
      </c>
      <c r="BF410" s="58">
        <v>4.3869999999999996</v>
      </c>
      <c r="BG410" s="95">
        <f t="shared" si="795"/>
        <v>9.2017483321829175E-3</v>
      </c>
      <c r="BH410" s="55">
        <v>47209</v>
      </c>
      <c r="BI410" s="58">
        <v>4.5380000000000003</v>
      </c>
      <c r="BJ410" s="95">
        <f t="shared" si="785"/>
        <v>3.4419876909049622E-2</v>
      </c>
      <c r="BK410" s="55">
        <v>47209</v>
      </c>
      <c r="BL410" s="58">
        <v>4.5389999999999997</v>
      </c>
      <c r="BM410" s="95">
        <f t="shared" si="786"/>
        <v>2.2036139268387961E-4</v>
      </c>
      <c r="BN410" s="54">
        <v>47209</v>
      </c>
      <c r="BO410" s="59">
        <v>4.1100000000000003</v>
      </c>
      <c r="BP410" s="95">
        <f t="shared" si="787"/>
        <v>-9.4514210178453267E-2</v>
      </c>
      <c r="BQ410" s="46">
        <v>47209</v>
      </c>
      <c r="BR410" s="71">
        <v>4.1449999999999996</v>
      </c>
      <c r="BS410" s="95">
        <f t="shared" si="796"/>
        <v>8.5158150851579687E-3</v>
      </c>
      <c r="BT410" s="54">
        <v>47209</v>
      </c>
      <c r="BU410" s="59">
        <v>4.0389999999999997</v>
      </c>
      <c r="BV410" s="95">
        <f t="shared" si="788"/>
        <v>-2.3353161489314801E-2</v>
      </c>
      <c r="BW410" s="202">
        <v>47209</v>
      </c>
      <c r="BX410" s="203">
        <v>4.3209999999999997</v>
      </c>
      <c r="BY410" s="95">
        <f t="shared" si="797"/>
        <v>6.8613138686131392E-2</v>
      </c>
      <c r="BZ410" s="202">
        <v>47209</v>
      </c>
      <c r="CA410" s="204">
        <v>4.2249999999999996</v>
      </c>
      <c r="CB410" s="95">
        <f t="shared" si="798"/>
        <v>-2.3160434258142362E-2</v>
      </c>
      <c r="CC410" s="202">
        <v>47209</v>
      </c>
      <c r="CD410" s="204">
        <v>4.3630000000000004</v>
      </c>
      <c r="CE410" s="95">
        <f t="shared" si="789"/>
        <v>3.2662721893491314E-2</v>
      </c>
      <c r="CF410" s="199">
        <v>47209</v>
      </c>
      <c r="CG410" s="200">
        <v>4.8710000000000004</v>
      </c>
      <c r="CH410" s="95">
        <f t="shared" si="790"/>
        <v>0.11643364657345862</v>
      </c>
      <c r="CI410" s="207">
        <v>47209</v>
      </c>
      <c r="CJ410" s="208">
        <v>4.9820000000000002</v>
      </c>
      <c r="CK410" s="95">
        <f t="shared" si="799"/>
        <v>2.2787928556764474E-2</v>
      </c>
      <c r="CL410" s="199">
        <v>47209</v>
      </c>
      <c r="CM410" s="200">
        <v>4.3159999999999998</v>
      </c>
      <c r="CN410" s="95">
        <f t="shared" si="791"/>
        <v>-0.13368125250903259</v>
      </c>
      <c r="CO410" s="213">
        <v>47209</v>
      </c>
      <c r="CP410" s="217">
        <v>4.2949999999999999</v>
      </c>
      <c r="CQ410" s="95">
        <f t="shared" si="792"/>
        <v>-4.8656163113994224E-3</v>
      </c>
      <c r="CR410" s="220">
        <v>47209</v>
      </c>
      <c r="CS410" s="221">
        <v>3.891</v>
      </c>
      <c r="CT410" s="95">
        <f t="shared" si="801"/>
        <v>-9.4062863795110571E-2</v>
      </c>
      <c r="CU410" s="236">
        <v>47209</v>
      </c>
      <c r="CV410" s="240">
        <v>3.49</v>
      </c>
      <c r="CW410" s="95">
        <f t="shared" si="800"/>
        <v>-8.9723526343244611E-2</v>
      </c>
      <c r="CX410" s="236">
        <v>47209</v>
      </c>
      <c r="CY410" s="240">
        <v>2.8479999999999999</v>
      </c>
      <c r="CZ410" s="95">
        <f t="shared" si="773"/>
        <v>-0.18395415472779378</v>
      </c>
      <c r="DB410" s="100"/>
      <c r="DC410" s="186"/>
      <c r="DD410" s="100"/>
      <c r="DG410" s="100"/>
      <c r="DH410" s="186"/>
      <c r="DI410" s="100"/>
    </row>
    <row r="411" spans="1:113" ht="17" thickBot="1">
      <c r="A411" s="54">
        <v>47239</v>
      </c>
      <c r="B411" s="68">
        <v>2.4500000000000002</v>
      </c>
      <c r="C411" s="65"/>
      <c r="D411" s="46">
        <v>47239</v>
      </c>
      <c r="E411" s="47">
        <v>2.7229999999999999</v>
      </c>
      <c r="G411" s="55">
        <v>47239</v>
      </c>
      <c r="H411" s="58">
        <v>3.0630000000000002</v>
      </c>
      <c r="I411" s="71"/>
      <c r="K411" s="55">
        <v>47239</v>
      </c>
      <c r="L411" s="58">
        <v>3.0790000000000002</v>
      </c>
      <c r="N411" s="54">
        <v>47239</v>
      </c>
      <c r="O411" s="59">
        <v>2.8039999999999998</v>
      </c>
      <c r="P411" s="95">
        <f t="shared" si="775"/>
        <v>-8.9314712569016019E-2</v>
      </c>
      <c r="Q411" s="48">
        <v>47239</v>
      </c>
      <c r="R411" s="72">
        <v>3.0289999999999999</v>
      </c>
      <c r="T411" s="55">
        <v>47239</v>
      </c>
      <c r="U411" s="58">
        <v>2.984</v>
      </c>
      <c r="V411" s="95">
        <f t="shared" si="776"/>
        <v>-1.4856388246946163E-2</v>
      </c>
      <c r="W411" s="48">
        <v>47239</v>
      </c>
      <c r="X411" s="72">
        <v>3.3929999999999998</v>
      </c>
      <c r="Y411" s="95">
        <f t="shared" si="777"/>
        <v>0.1370643431635388</v>
      </c>
      <c r="Z411" s="55">
        <v>47239</v>
      </c>
      <c r="AA411" s="58">
        <v>3.5649999999999999</v>
      </c>
      <c r="AB411" s="95">
        <f t="shared" si="778"/>
        <v>5.0692602416740395E-2</v>
      </c>
      <c r="AC411" s="55">
        <v>47239</v>
      </c>
      <c r="AD411" s="58">
        <v>3.5129999999999999</v>
      </c>
      <c r="AE411" s="95">
        <f t="shared" si="779"/>
        <v>-1.4586255259467053E-2</v>
      </c>
      <c r="AF411" s="54">
        <v>47239</v>
      </c>
      <c r="AG411" s="59">
        <v>3.976</v>
      </c>
      <c r="AH411" s="95">
        <f t="shared" si="780"/>
        <v>0.13179618559635642</v>
      </c>
      <c r="AI411" s="54">
        <v>47239</v>
      </c>
      <c r="AJ411" s="59">
        <v>4.0880000000000001</v>
      </c>
      <c r="AK411" s="95">
        <f t="shared" si="774"/>
        <v>2.8169014084507067E-2</v>
      </c>
      <c r="AL411" s="94">
        <v>47239</v>
      </c>
      <c r="AM411" s="59">
        <v>4.1369999999999996</v>
      </c>
      <c r="AN411" s="95">
        <f t="shared" si="781"/>
        <v>1.1986301369862888E-2</v>
      </c>
      <c r="AO411" s="54">
        <v>47239</v>
      </c>
      <c r="AP411" s="190">
        <v>4.1059999999999999</v>
      </c>
      <c r="AQ411" s="95">
        <f t="shared" si="782"/>
        <v>-7.4933526710175722E-3</v>
      </c>
      <c r="AR411" s="54">
        <v>47239</v>
      </c>
      <c r="AS411" s="59">
        <v>4.0129999999999999</v>
      </c>
      <c r="AT411" s="95">
        <f t="shared" si="793"/>
        <v>-2.7151515151515176E-2</v>
      </c>
      <c r="AV411" s="55">
        <v>47239</v>
      </c>
      <c r="AW411" s="58">
        <v>4.0119999999999996</v>
      </c>
      <c r="AX411" s="95">
        <f t="shared" si="783"/>
        <v>-2.4919013207085321E-4</v>
      </c>
      <c r="AY411" s="48">
        <v>47239</v>
      </c>
      <c r="AZ411" s="72">
        <v>4.1260000000000003</v>
      </c>
      <c r="BA411" s="95">
        <f t="shared" si="784"/>
        <v>2.8414755732801788E-2</v>
      </c>
      <c r="BB411" s="46">
        <v>47239</v>
      </c>
      <c r="BC411" s="71">
        <v>4.3280000000000003</v>
      </c>
      <c r="BD411" s="95">
        <f t="shared" si="794"/>
        <v>4.8957828405235083E-2</v>
      </c>
      <c r="BE411" s="54">
        <v>47239</v>
      </c>
      <c r="BF411" s="59">
        <v>4.3680000000000003</v>
      </c>
      <c r="BG411" s="95">
        <f t="shared" si="795"/>
        <v>9.2421441774491759E-3</v>
      </c>
      <c r="BH411" s="54">
        <v>47239</v>
      </c>
      <c r="BI411" s="59">
        <v>4.5190000000000001</v>
      </c>
      <c r="BJ411" s="95">
        <f t="shared" si="785"/>
        <v>3.4569597069597023E-2</v>
      </c>
      <c r="BK411" s="54">
        <v>47239</v>
      </c>
      <c r="BL411" s="59">
        <v>4.5199999999999996</v>
      </c>
      <c r="BM411" s="95">
        <f t="shared" si="786"/>
        <v>2.2128789555199066E-4</v>
      </c>
      <c r="BN411" s="55">
        <v>47239</v>
      </c>
      <c r="BO411" s="58">
        <v>4.0910000000000002</v>
      </c>
      <c r="BP411" s="95">
        <f t="shared" si="787"/>
        <v>-9.4911504424778637E-2</v>
      </c>
      <c r="BQ411" s="48">
        <v>47239</v>
      </c>
      <c r="BR411" s="72">
        <v>4.1260000000000003</v>
      </c>
      <c r="BS411" s="95">
        <f t="shared" si="796"/>
        <v>8.5553654363236722E-3</v>
      </c>
      <c r="BT411" s="55">
        <v>47239</v>
      </c>
      <c r="BU411" s="58">
        <v>4.0199999999999996</v>
      </c>
      <c r="BV411" s="95">
        <f t="shared" si="788"/>
        <v>-2.3451327433628488E-2</v>
      </c>
      <c r="BW411" s="199">
        <v>47239</v>
      </c>
      <c r="BX411" s="200">
        <v>4.3019999999999996</v>
      </c>
      <c r="BY411" s="95">
        <f t="shared" si="797"/>
        <v>6.8931801515521876E-2</v>
      </c>
      <c r="BZ411" s="199">
        <v>47239</v>
      </c>
      <c r="CA411" s="201">
        <v>4.2060000000000004</v>
      </c>
      <c r="CB411" s="95">
        <f t="shared" si="798"/>
        <v>-2.3267086766844206E-2</v>
      </c>
      <c r="CC411" s="199">
        <v>47239</v>
      </c>
      <c r="CD411" s="201">
        <v>4.3440000000000003</v>
      </c>
      <c r="CE411" s="95">
        <f t="shared" si="789"/>
        <v>3.2810271041369445E-2</v>
      </c>
      <c r="CF411" s="202">
        <v>47239</v>
      </c>
      <c r="CG411" s="203">
        <v>4.8520000000000003</v>
      </c>
      <c r="CH411" s="95">
        <f t="shared" si="790"/>
        <v>0.11694290976058931</v>
      </c>
      <c r="CI411" s="205">
        <v>47239</v>
      </c>
      <c r="CJ411" s="206">
        <v>4.9690000000000003</v>
      </c>
      <c r="CK411" s="95">
        <f t="shared" si="799"/>
        <v>2.4113767518549049E-2</v>
      </c>
      <c r="CL411" s="202">
        <v>47239</v>
      </c>
      <c r="CM411" s="203">
        <v>4.3029999999999999</v>
      </c>
      <c r="CN411" s="95">
        <f t="shared" si="791"/>
        <v>-0.13403099215133837</v>
      </c>
      <c r="CO411" s="215">
        <v>47239</v>
      </c>
      <c r="CP411" s="216">
        <v>4.2859999999999996</v>
      </c>
      <c r="CQ411" s="95">
        <f t="shared" si="792"/>
        <v>-3.9507320474088652E-3</v>
      </c>
      <c r="CR411" s="213">
        <v>47239</v>
      </c>
      <c r="CS411" s="217">
        <v>3.88</v>
      </c>
      <c r="CT411" s="95">
        <f t="shared" si="801"/>
        <v>-9.4727018198786692E-2</v>
      </c>
      <c r="CU411" s="238">
        <v>47239</v>
      </c>
      <c r="CV411" s="239">
        <v>3.4689999999999999</v>
      </c>
      <c r="CW411" s="95">
        <f t="shared" si="800"/>
        <v>-8.5179324894514755E-2</v>
      </c>
      <c r="CX411" s="238">
        <v>47239</v>
      </c>
      <c r="CY411" s="239">
        <v>2.88</v>
      </c>
      <c r="CZ411" s="95">
        <f t="shared" si="773"/>
        <v>-0.1697895647160565</v>
      </c>
      <c r="DB411" s="100"/>
      <c r="DC411" s="186"/>
      <c r="DD411" s="100"/>
      <c r="DG411" s="100"/>
      <c r="DH411" s="186"/>
      <c r="DI411" s="100"/>
    </row>
    <row r="412" spans="1:113" ht="17" thickBot="1">
      <c r="A412" s="55">
        <v>47270</v>
      </c>
      <c r="B412" s="69">
        <v>2.4849999999999999</v>
      </c>
      <c r="C412" s="65"/>
      <c r="D412" s="48">
        <v>47270</v>
      </c>
      <c r="E412" s="49">
        <v>2.758</v>
      </c>
      <c r="G412" s="54">
        <v>47270</v>
      </c>
      <c r="H412" s="59">
        <v>3.0979999999999999</v>
      </c>
      <c r="I412" s="72"/>
      <c r="K412" s="54">
        <v>47270</v>
      </c>
      <c r="L412" s="59">
        <v>3.1139999999999999</v>
      </c>
      <c r="N412" s="55">
        <v>47270</v>
      </c>
      <c r="O412" s="58">
        <v>2.839</v>
      </c>
      <c r="P412" s="95">
        <f t="shared" si="775"/>
        <v>-8.831085420680794E-2</v>
      </c>
      <c r="Q412" s="46">
        <v>47270</v>
      </c>
      <c r="R412" s="71">
        <v>3.0640000000000001</v>
      </c>
      <c r="T412" s="54">
        <v>47270</v>
      </c>
      <c r="U412" s="59">
        <v>3.0190000000000001</v>
      </c>
      <c r="V412" s="95">
        <f t="shared" si="776"/>
        <v>-1.4686684073107026E-2</v>
      </c>
      <c r="W412" s="46">
        <v>47270</v>
      </c>
      <c r="X412" s="71">
        <v>3.4279999999999999</v>
      </c>
      <c r="Y412" s="95">
        <f t="shared" si="777"/>
        <v>0.13547532295462067</v>
      </c>
      <c r="Z412" s="54">
        <v>47270</v>
      </c>
      <c r="AA412" s="59">
        <v>3.6070000000000002</v>
      </c>
      <c r="AB412" s="95">
        <f t="shared" si="778"/>
        <v>5.2217036172695526E-2</v>
      </c>
      <c r="AC412" s="54">
        <v>47270</v>
      </c>
      <c r="AD412" s="59">
        <v>3.5550000000000002</v>
      </c>
      <c r="AE412" s="95">
        <f t="shared" si="779"/>
        <v>-1.4416412531189367E-2</v>
      </c>
      <c r="AF412" s="55">
        <v>47270</v>
      </c>
      <c r="AG412" s="58">
        <v>4.0179999999999998</v>
      </c>
      <c r="AH412" s="95">
        <f t="shared" si="780"/>
        <v>0.13023909985935292</v>
      </c>
      <c r="AI412" s="55">
        <v>47270</v>
      </c>
      <c r="AJ412" s="58">
        <v>4.13</v>
      </c>
      <c r="AK412" s="95">
        <f t="shared" si="774"/>
        <v>2.7874564459930341E-2</v>
      </c>
      <c r="AL412" s="188">
        <v>47270</v>
      </c>
      <c r="AM412" s="58">
        <v>4.1790000000000003</v>
      </c>
      <c r="AN412" s="95">
        <f t="shared" si="781"/>
        <v>1.1864406779661109E-2</v>
      </c>
      <c r="AO412" s="55">
        <v>47270</v>
      </c>
      <c r="AP412" s="191">
        <v>4.1479999999999997</v>
      </c>
      <c r="AQ412" s="95">
        <f t="shared" si="782"/>
        <v>-7.4180425939221299E-3</v>
      </c>
      <c r="AR412" s="55">
        <v>47270</v>
      </c>
      <c r="AS412" s="58">
        <v>4.0549999999999997</v>
      </c>
      <c r="AT412" s="95">
        <f t="shared" si="793"/>
        <v>-1.2420847540185133E-2</v>
      </c>
      <c r="AV412" s="54">
        <v>47270</v>
      </c>
      <c r="AW412" s="59">
        <v>4.0540000000000003</v>
      </c>
      <c r="AX412" s="95">
        <f t="shared" si="783"/>
        <v>-2.4660912453747122E-4</v>
      </c>
      <c r="AY412" s="46">
        <v>47270</v>
      </c>
      <c r="AZ412" s="71">
        <v>4.1680000000000001</v>
      </c>
      <c r="BA412" s="95">
        <f t="shared" si="784"/>
        <v>2.8120374938332478E-2</v>
      </c>
      <c r="BB412" s="48">
        <v>47270</v>
      </c>
      <c r="BC412" s="72">
        <v>4.37</v>
      </c>
      <c r="BD412" s="95">
        <f t="shared" si="794"/>
        <v>4.8464491362763901E-2</v>
      </c>
      <c r="BE412" s="55">
        <v>47270</v>
      </c>
      <c r="BF412" s="58">
        <v>4.41</v>
      </c>
      <c r="BG412" s="95">
        <f t="shared" si="795"/>
        <v>9.1533180778032124E-3</v>
      </c>
      <c r="BH412" s="55">
        <v>47270</v>
      </c>
      <c r="BI412" s="58">
        <v>4.5609999999999999</v>
      </c>
      <c r="BJ412" s="95">
        <f t="shared" si="785"/>
        <v>3.4240362811791339E-2</v>
      </c>
      <c r="BK412" s="55">
        <v>47270</v>
      </c>
      <c r="BL412" s="58">
        <v>4.5620000000000003</v>
      </c>
      <c r="BM412" s="95">
        <f t="shared" si="786"/>
        <v>2.1925016443769655E-4</v>
      </c>
      <c r="BN412" s="54">
        <v>47270</v>
      </c>
      <c r="BO412" s="59">
        <v>4.133</v>
      </c>
      <c r="BP412" s="95">
        <f t="shared" si="787"/>
        <v>-9.4037702761946562E-2</v>
      </c>
      <c r="BQ412" s="46">
        <v>47270</v>
      </c>
      <c r="BR412" s="71">
        <v>4.1680000000000001</v>
      </c>
      <c r="BS412" s="95">
        <f t="shared" si="796"/>
        <v>8.4684248729736608E-3</v>
      </c>
      <c r="BT412" s="54">
        <v>47270</v>
      </c>
      <c r="BU412" s="59">
        <v>4.0620000000000003</v>
      </c>
      <c r="BV412" s="95">
        <f t="shared" si="788"/>
        <v>-2.3235423060061346E-2</v>
      </c>
      <c r="BW412" s="202">
        <v>47270</v>
      </c>
      <c r="BX412" s="203">
        <v>4.3440000000000003</v>
      </c>
      <c r="BY412" s="95">
        <f t="shared" si="797"/>
        <v>6.8231308976530375E-2</v>
      </c>
      <c r="BZ412" s="202">
        <v>47270</v>
      </c>
      <c r="CA412" s="204">
        <v>4.2480000000000002</v>
      </c>
      <c r="CB412" s="95">
        <f t="shared" si="798"/>
        <v>-2.3032629558541285E-2</v>
      </c>
      <c r="CC412" s="202">
        <v>47270</v>
      </c>
      <c r="CD412" s="204">
        <v>4.3860000000000001</v>
      </c>
      <c r="CE412" s="95">
        <f t="shared" si="789"/>
        <v>3.2485875706214667E-2</v>
      </c>
      <c r="CF412" s="199">
        <v>47270</v>
      </c>
      <c r="CG412" s="200">
        <v>4.8940000000000001</v>
      </c>
      <c r="CH412" s="95">
        <f t="shared" si="790"/>
        <v>0.11582307341541268</v>
      </c>
      <c r="CI412" s="207">
        <v>47270</v>
      </c>
      <c r="CJ412" s="208">
        <v>5.0289999999999999</v>
      </c>
      <c r="CK412" s="95">
        <f t="shared" si="799"/>
        <v>2.7584797711483405E-2</v>
      </c>
      <c r="CL412" s="199">
        <v>47270</v>
      </c>
      <c r="CM412" s="200">
        <v>4.3630000000000004</v>
      </c>
      <c r="CN412" s="95">
        <f t="shared" si="791"/>
        <v>-0.132431895008948</v>
      </c>
      <c r="CO412" s="213">
        <v>47270</v>
      </c>
      <c r="CP412" s="217">
        <v>4.3499999999999996</v>
      </c>
      <c r="CQ412" s="95">
        <f t="shared" si="792"/>
        <v>-2.9796011918406572E-3</v>
      </c>
      <c r="CR412" s="220">
        <v>47270</v>
      </c>
      <c r="CS412" s="221">
        <v>3.9689999999999999</v>
      </c>
      <c r="CT412" s="95">
        <f t="shared" si="801"/>
        <v>-8.758620689655168E-2</v>
      </c>
      <c r="CU412" s="236">
        <v>47270</v>
      </c>
      <c r="CV412" s="240">
        <v>3.5790000000000002</v>
      </c>
      <c r="CW412" s="95">
        <f t="shared" si="800"/>
        <v>-7.6863554294557546E-2</v>
      </c>
      <c r="CX412" s="236">
        <v>47270</v>
      </c>
      <c r="CY412" s="240">
        <v>3.0449999999999999</v>
      </c>
      <c r="CZ412" s="95">
        <f t="shared" si="773"/>
        <v>-0.14920368818105623</v>
      </c>
      <c r="DB412" s="100"/>
      <c r="DC412" s="186"/>
      <c r="DD412" s="100"/>
      <c r="DG412" s="100"/>
      <c r="DH412" s="186"/>
      <c r="DI412" s="100"/>
    </row>
    <row r="413" spans="1:113" ht="17" thickBot="1">
      <c r="A413" s="54">
        <v>47300</v>
      </c>
      <c r="B413" s="68">
        <v>2.5249999999999999</v>
      </c>
      <c r="C413" s="65"/>
      <c r="D413" s="46">
        <v>47300</v>
      </c>
      <c r="E413" s="47">
        <v>2.798</v>
      </c>
      <c r="G413" s="55">
        <v>47300</v>
      </c>
      <c r="H413" s="58">
        <v>3.1379999999999999</v>
      </c>
      <c r="I413" s="71"/>
      <c r="K413" s="55">
        <v>47300</v>
      </c>
      <c r="L413" s="58">
        <v>3.1539999999999999</v>
      </c>
      <c r="N413" s="54">
        <v>47300</v>
      </c>
      <c r="O413" s="59">
        <v>2.879</v>
      </c>
      <c r="P413" s="95">
        <f t="shared" si="775"/>
        <v>-8.7190868738110314E-2</v>
      </c>
      <c r="Q413" s="48">
        <v>47300</v>
      </c>
      <c r="R413" s="72">
        <v>3.1040000000000001</v>
      </c>
      <c r="T413" s="55">
        <v>47300</v>
      </c>
      <c r="U413" s="58">
        <v>3.0590000000000002</v>
      </c>
      <c r="V413" s="95">
        <f t="shared" si="776"/>
        <v>-1.4497422680412347E-2</v>
      </c>
      <c r="W413" s="48">
        <v>47300</v>
      </c>
      <c r="X413" s="72">
        <v>3.468</v>
      </c>
      <c r="Y413" s="95">
        <f t="shared" si="777"/>
        <v>0.13370382477933959</v>
      </c>
      <c r="Z413" s="55">
        <v>47300</v>
      </c>
      <c r="AA413" s="58">
        <v>3.6539999999999999</v>
      </c>
      <c r="AB413" s="95">
        <f t="shared" si="778"/>
        <v>5.3633217993079567E-2</v>
      </c>
      <c r="AC413" s="55">
        <v>47300</v>
      </c>
      <c r="AD413" s="58">
        <v>3.6019999999999999</v>
      </c>
      <c r="AE413" s="95">
        <f t="shared" si="779"/>
        <v>-1.4230979748221141E-2</v>
      </c>
      <c r="AF413" s="54">
        <v>47300</v>
      </c>
      <c r="AG413" s="59">
        <v>4.0650000000000004</v>
      </c>
      <c r="AH413" s="95">
        <f t="shared" si="780"/>
        <v>0.12853970016657429</v>
      </c>
      <c r="AI413" s="54">
        <v>47300</v>
      </c>
      <c r="AJ413" s="59">
        <v>4.1769999999999996</v>
      </c>
      <c r="AK413" s="95">
        <f t="shared" si="774"/>
        <v>2.7552275522755031E-2</v>
      </c>
      <c r="AL413" s="94">
        <v>47300</v>
      </c>
      <c r="AM413" s="59">
        <v>4.226</v>
      </c>
      <c r="AN413" s="95">
        <f t="shared" si="781"/>
        <v>1.1730907349772656E-2</v>
      </c>
      <c r="AO413" s="54">
        <v>47300</v>
      </c>
      <c r="AP413" s="190">
        <v>4.1950000000000003</v>
      </c>
      <c r="AQ413" s="95">
        <f t="shared" si="782"/>
        <v>-7.3355418835777788E-3</v>
      </c>
      <c r="AR413" s="54">
        <v>47300</v>
      </c>
      <c r="AS413" s="59">
        <v>4.1020000000000003</v>
      </c>
      <c r="AT413" s="95">
        <f t="shared" si="793"/>
        <v>-1.1089681774348934E-2</v>
      </c>
      <c r="AV413" s="55">
        <v>47300</v>
      </c>
      <c r="AW413" s="58">
        <v>4.101</v>
      </c>
      <c r="AX413" s="95">
        <f t="shared" si="783"/>
        <v>-2.4378352023411357E-4</v>
      </c>
      <c r="AY413" s="48">
        <v>47300</v>
      </c>
      <c r="AZ413" s="72">
        <v>4.2149999999999999</v>
      </c>
      <c r="BA413" s="95">
        <f t="shared" si="784"/>
        <v>2.7798098024871952E-2</v>
      </c>
      <c r="BB413" s="46">
        <v>47300</v>
      </c>
      <c r="BC413" s="71">
        <v>4.4169999999999998</v>
      </c>
      <c r="BD413" s="95">
        <f t="shared" si="794"/>
        <v>4.7924080664294176E-2</v>
      </c>
      <c r="BE413" s="54">
        <v>47300</v>
      </c>
      <c r="BF413" s="59">
        <v>4.4569999999999999</v>
      </c>
      <c r="BG413" s="95">
        <f t="shared" si="795"/>
        <v>9.0559203079012985E-3</v>
      </c>
      <c r="BH413" s="54">
        <v>47300</v>
      </c>
      <c r="BI413" s="59">
        <v>4.6079999999999997</v>
      </c>
      <c r="BJ413" s="95">
        <f t="shared" si="785"/>
        <v>3.3879291002916714E-2</v>
      </c>
      <c r="BK413" s="54">
        <v>47300</v>
      </c>
      <c r="BL413" s="59">
        <v>4.609</v>
      </c>
      <c r="BM413" s="95">
        <f t="shared" si="786"/>
        <v>2.1701388888896138E-4</v>
      </c>
      <c r="BN413" s="55">
        <v>47300</v>
      </c>
      <c r="BO413" s="58">
        <v>4.18</v>
      </c>
      <c r="BP413" s="95">
        <f t="shared" si="787"/>
        <v>-9.3078758949880727E-2</v>
      </c>
      <c r="BQ413" s="48">
        <v>47300</v>
      </c>
      <c r="BR413" s="72">
        <v>4.2149999999999999</v>
      </c>
      <c r="BS413" s="95">
        <f t="shared" si="796"/>
        <v>8.3732057416268293E-3</v>
      </c>
      <c r="BT413" s="55">
        <v>47300</v>
      </c>
      <c r="BU413" s="58">
        <v>4.109</v>
      </c>
      <c r="BV413" s="95">
        <f t="shared" si="788"/>
        <v>-2.2998481232371418E-2</v>
      </c>
      <c r="BW413" s="199">
        <v>47300</v>
      </c>
      <c r="BX413" s="200">
        <v>4.391</v>
      </c>
      <c r="BY413" s="95">
        <f t="shared" si="797"/>
        <v>6.7464114832535893E-2</v>
      </c>
      <c r="BZ413" s="199">
        <v>47300</v>
      </c>
      <c r="CA413" s="201">
        <v>4.2949999999999999</v>
      </c>
      <c r="CB413" s="95">
        <f t="shared" si="798"/>
        <v>-2.2775800711743795E-2</v>
      </c>
      <c r="CC413" s="199">
        <v>47300</v>
      </c>
      <c r="CD413" s="201">
        <v>4.4329999999999998</v>
      </c>
      <c r="CE413" s="95">
        <f t="shared" si="789"/>
        <v>3.2130384167636764E-2</v>
      </c>
      <c r="CF413" s="202">
        <v>47300</v>
      </c>
      <c r="CG413" s="203">
        <v>4.9409999999999998</v>
      </c>
      <c r="CH413" s="95">
        <f t="shared" si="790"/>
        <v>0.11459508233701783</v>
      </c>
      <c r="CI413" s="205">
        <v>47300</v>
      </c>
      <c r="CJ413" s="206">
        <v>5.0990000000000002</v>
      </c>
      <c r="CK413" s="95">
        <f t="shared" si="799"/>
        <v>3.1977332523780683E-2</v>
      </c>
      <c r="CL413" s="202">
        <v>47300</v>
      </c>
      <c r="CM413" s="203">
        <v>4.4329999999999998</v>
      </c>
      <c r="CN413" s="95">
        <f t="shared" si="791"/>
        <v>-0.13061384585212793</v>
      </c>
      <c r="CO413" s="215">
        <v>47300</v>
      </c>
      <c r="CP413" s="216">
        <v>4.423</v>
      </c>
      <c r="CQ413" s="95">
        <f t="shared" si="792"/>
        <v>-2.2558087074215625E-3</v>
      </c>
      <c r="CR413" s="213">
        <v>47300</v>
      </c>
      <c r="CS413" s="217">
        <v>4.069</v>
      </c>
      <c r="CT413" s="95">
        <f t="shared" si="801"/>
        <v>-8.0036174542165966E-2</v>
      </c>
      <c r="CU413" s="238">
        <v>47300</v>
      </c>
      <c r="CV413" s="239">
        <v>3.6909999999999998</v>
      </c>
      <c r="CW413" s="95">
        <f t="shared" si="800"/>
        <v>-6.9573985379379949E-2</v>
      </c>
      <c r="CX413" s="238">
        <v>47300</v>
      </c>
      <c r="CY413" s="239">
        <v>3.23</v>
      </c>
      <c r="CZ413" s="95">
        <f t="shared" si="773"/>
        <v>-0.12489840151720398</v>
      </c>
      <c r="DB413" s="100"/>
      <c r="DC413" s="186"/>
      <c r="DD413" s="100"/>
      <c r="DG413" s="100"/>
      <c r="DH413" s="186"/>
      <c r="DI413" s="100"/>
    </row>
    <row r="414" spans="1:113" ht="20.5" customHeight="1" thickBot="1">
      <c r="A414" s="55">
        <v>47331</v>
      </c>
      <c r="B414" s="69">
        <v>2.5499999999999998</v>
      </c>
      <c r="C414" s="65"/>
      <c r="D414" s="48">
        <v>47331</v>
      </c>
      <c r="E414" s="49">
        <v>2.823</v>
      </c>
      <c r="G414" s="54">
        <v>47331</v>
      </c>
      <c r="H414" s="59">
        <v>3.1629999999999998</v>
      </c>
      <c r="I414" s="72"/>
      <c r="K414" s="54">
        <v>47331</v>
      </c>
      <c r="L414" s="59">
        <v>3.1789999999999998</v>
      </c>
      <c r="N414" s="55">
        <v>47331</v>
      </c>
      <c r="O414" s="58">
        <v>2.903</v>
      </c>
      <c r="P414" s="95">
        <f t="shared" si="775"/>
        <v>-8.681975463982379E-2</v>
      </c>
      <c r="Q414" s="46">
        <v>47331</v>
      </c>
      <c r="R414" s="71">
        <v>3.1280000000000001</v>
      </c>
      <c r="T414" s="54">
        <v>47331</v>
      </c>
      <c r="U414" s="59">
        <v>3.0739999999999998</v>
      </c>
      <c r="V414" s="95">
        <f t="shared" si="776"/>
        <v>-1.726342710997451E-2</v>
      </c>
      <c r="W414" s="46">
        <v>47331</v>
      </c>
      <c r="X414" s="71">
        <v>3.4830000000000001</v>
      </c>
      <c r="Y414" s="95">
        <f t="shared" si="777"/>
        <v>0.13305139882888753</v>
      </c>
      <c r="Z414" s="54">
        <v>47331</v>
      </c>
      <c r="AA414" s="59">
        <v>3.6749999999999998</v>
      </c>
      <c r="AB414" s="95">
        <f t="shared" si="778"/>
        <v>5.5124892334194577E-2</v>
      </c>
      <c r="AC414" s="54">
        <v>47331</v>
      </c>
      <c r="AD414" s="59">
        <v>3.6230000000000002</v>
      </c>
      <c r="AE414" s="95">
        <f t="shared" si="779"/>
        <v>-1.4149659863945471E-2</v>
      </c>
      <c r="AF414" s="55">
        <v>47331</v>
      </c>
      <c r="AG414" s="58">
        <v>4.0860000000000003</v>
      </c>
      <c r="AH414" s="95">
        <f t="shared" si="780"/>
        <v>0.12779464532155674</v>
      </c>
      <c r="AI414" s="55">
        <v>47331</v>
      </c>
      <c r="AJ414" s="58">
        <v>4.1980000000000004</v>
      </c>
      <c r="AK414" s="95">
        <f t="shared" si="774"/>
        <v>2.7410670582476773E-2</v>
      </c>
      <c r="AL414" s="188">
        <v>47331</v>
      </c>
      <c r="AM414" s="58">
        <v>4.2469999999999999</v>
      </c>
      <c r="AN414" s="95">
        <f t="shared" si="781"/>
        <v>1.1672224868985108E-2</v>
      </c>
      <c r="AO414" s="55">
        <v>47331</v>
      </c>
      <c r="AP414" s="191">
        <v>4.2160000000000002</v>
      </c>
      <c r="AQ414" s="95">
        <f t="shared" si="782"/>
        <v>-7.2992700729926294E-3</v>
      </c>
      <c r="AR414" s="55">
        <v>47331</v>
      </c>
      <c r="AS414" s="58">
        <v>4.1230000000000002</v>
      </c>
      <c r="AT414" s="95">
        <f t="shared" si="793"/>
        <v>-1.7163289630512529E-2</v>
      </c>
      <c r="AV414" s="54">
        <v>47331</v>
      </c>
      <c r="AW414" s="59">
        <v>4.1219999999999999</v>
      </c>
      <c r="AX414" s="95">
        <f t="shared" si="783"/>
        <v>-2.4254183846721656E-4</v>
      </c>
      <c r="AY414" s="46">
        <v>47331</v>
      </c>
      <c r="AZ414" s="71">
        <v>4.2359999999999998</v>
      </c>
      <c r="BA414" s="95">
        <f t="shared" si="784"/>
        <v>2.76564774381368E-2</v>
      </c>
      <c r="BB414" s="48">
        <v>47331</v>
      </c>
      <c r="BC414" s="72">
        <v>4.4379999999999997</v>
      </c>
      <c r="BD414" s="95">
        <f t="shared" si="794"/>
        <v>4.7686496694995271E-2</v>
      </c>
      <c r="BE414" s="55">
        <v>47331</v>
      </c>
      <c r="BF414" s="58">
        <v>4.4779999999999998</v>
      </c>
      <c r="BG414" s="95">
        <f t="shared" si="795"/>
        <v>9.013068949977476E-3</v>
      </c>
      <c r="BH414" s="55">
        <v>47331</v>
      </c>
      <c r="BI414" s="58">
        <v>4.6289999999999996</v>
      </c>
      <c r="BJ414" s="95">
        <f t="shared" si="785"/>
        <v>3.3720410897722153E-2</v>
      </c>
      <c r="BK414" s="55">
        <v>47331</v>
      </c>
      <c r="BL414" s="58">
        <v>4.63</v>
      </c>
      <c r="BM414" s="95">
        <f t="shared" si="786"/>
        <v>2.1602937999575157E-4</v>
      </c>
      <c r="BN414" s="54">
        <v>47331</v>
      </c>
      <c r="BO414" s="59">
        <v>4.2009999999999996</v>
      </c>
      <c r="BP414" s="95">
        <f t="shared" si="787"/>
        <v>-9.2656587473002219E-2</v>
      </c>
      <c r="BQ414" s="46">
        <v>47331</v>
      </c>
      <c r="BR414" s="71">
        <v>4.2359999999999998</v>
      </c>
      <c r="BS414" s="95">
        <f t="shared" si="796"/>
        <v>8.3313496786479764E-3</v>
      </c>
      <c r="BT414" s="54">
        <v>47331</v>
      </c>
      <c r="BU414" s="59">
        <v>4.13</v>
      </c>
      <c r="BV414" s="95">
        <f t="shared" si="788"/>
        <v>-2.289416846652265E-2</v>
      </c>
      <c r="BW414" s="202">
        <v>47331</v>
      </c>
      <c r="BX414" s="203">
        <v>4.4119999999999999</v>
      </c>
      <c r="BY414" s="95">
        <f t="shared" si="797"/>
        <v>6.7126874553677704E-2</v>
      </c>
      <c r="BZ414" s="202">
        <v>47331</v>
      </c>
      <c r="CA414" s="204">
        <v>4.3159999999999998</v>
      </c>
      <c r="CB414" s="95">
        <f t="shared" si="798"/>
        <v>-2.266288951841362E-2</v>
      </c>
      <c r="CC414" s="202">
        <v>47331</v>
      </c>
      <c r="CD414" s="204">
        <v>4.4539999999999997</v>
      </c>
      <c r="CE414" s="95">
        <f t="shared" si="789"/>
        <v>3.1974050046339179E-2</v>
      </c>
      <c r="CF414" s="199">
        <v>47331</v>
      </c>
      <c r="CG414" s="200">
        <v>4.9619999999999997</v>
      </c>
      <c r="CH414" s="95">
        <f t="shared" si="790"/>
        <v>0.11405478221823082</v>
      </c>
      <c r="CI414" s="207">
        <v>47331</v>
      </c>
      <c r="CJ414" s="208">
        <v>5.1260000000000003</v>
      </c>
      <c r="CK414" s="95">
        <f t="shared" si="799"/>
        <v>3.3051189036678877E-2</v>
      </c>
      <c r="CL414" s="199">
        <v>47331</v>
      </c>
      <c r="CM414" s="200">
        <v>4.46</v>
      </c>
      <c r="CN414" s="95">
        <f t="shared" si="791"/>
        <v>-0.12992586812329307</v>
      </c>
      <c r="CO414" s="213">
        <v>47331</v>
      </c>
      <c r="CP414" s="217">
        <v>4.4539999999999997</v>
      </c>
      <c r="CQ414" s="95">
        <f t="shared" si="792"/>
        <v>-1.3452914798206788E-3</v>
      </c>
      <c r="CR414" s="220">
        <v>47331</v>
      </c>
      <c r="CS414" s="221">
        <v>4.0949999999999998</v>
      </c>
      <c r="CT414" s="95">
        <f t="shared" si="801"/>
        <v>-8.0601706331387524E-2</v>
      </c>
      <c r="CU414" s="236">
        <v>47331</v>
      </c>
      <c r="CV414" s="240">
        <v>3.74</v>
      </c>
      <c r="CW414" s="95">
        <f t="shared" si="800"/>
        <v>-6.3595393089634453E-2</v>
      </c>
      <c r="CX414" s="236">
        <v>47331</v>
      </c>
      <c r="CY414" s="240">
        <v>3.278</v>
      </c>
      <c r="CZ414" s="95">
        <f t="shared" si="773"/>
        <v>-0.12352941176470593</v>
      </c>
      <c r="DB414" s="100"/>
      <c r="DC414" s="186"/>
      <c r="DD414" s="100"/>
      <c r="DG414" s="100"/>
      <c r="DH414" s="186"/>
      <c r="DI414" s="100"/>
    </row>
    <row r="415" spans="1:113" ht="17" thickBot="1">
      <c r="A415" s="54">
        <v>47362</v>
      </c>
      <c r="B415" s="68">
        <v>2.5550000000000002</v>
      </c>
      <c r="C415" s="65"/>
      <c r="D415" s="46">
        <v>47362</v>
      </c>
      <c r="E415" s="47">
        <v>2.8279999999999998</v>
      </c>
      <c r="G415" s="55">
        <v>47362</v>
      </c>
      <c r="H415" s="58">
        <v>3.1680000000000001</v>
      </c>
      <c r="I415" s="71"/>
      <c r="K415" s="55">
        <v>47362</v>
      </c>
      <c r="L415" s="58">
        <v>3.1840000000000002</v>
      </c>
      <c r="N415" s="54">
        <v>47362</v>
      </c>
      <c r="O415" s="59">
        <v>2.9079999999999999</v>
      </c>
      <c r="P415" s="95">
        <f t="shared" si="775"/>
        <v>-8.6683417085427206E-2</v>
      </c>
      <c r="Q415" s="48">
        <v>47362</v>
      </c>
      <c r="R415" s="72">
        <v>3.133</v>
      </c>
      <c r="T415" s="55">
        <v>47362</v>
      </c>
      <c r="U415" s="58">
        <v>3.069</v>
      </c>
      <c r="V415" s="95">
        <f t="shared" si="776"/>
        <v>-2.0427705075007997E-2</v>
      </c>
      <c r="W415" s="48">
        <v>47362</v>
      </c>
      <c r="X415" s="72">
        <v>3.4780000000000002</v>
      </c>
      <c r="Y415" s="95">
        <f t="shared" si="777"/>
        <v>0.13326816552623014</v>
      </c>
      <c r="Z415" s="55">
        <v>47362</v>
      </c>
      <c r="AA415" s="58">
        <v>3.677</v>
      </c>
      <c r="AB415" s="95">
        <f t="shared" si="778"/>
        <v>5.7216791259344403E-2</v>
      </c>
      <c r="AC415" s="55">
        <v>47362</v>
      </c>
      <c r="AD415" s="58">
        <v>3.625</v>
      </c>
      <c r="AE415" s="95">
        <f t="shared" si="779"/>
        <v>-1.4141963557247769E-2</v>
      </c>
      <c r="AF415" s="54">
        <v>47362</v>
      </c>
      <c r="AG415" s="59">
        <v>4.0880000000000001</v>
      </c>
      <c r="AH415" s="95">
        <f t="shared" si="780"/>
        <v>0.12772413793103451</v>
      </c>
      <c r="AI415" s="54">
        <v>47362</v>
      </c>
      <c r="AJ415" s="59">
        <v>4.2</v>
      </c>
      <c r="AK415" s="95">
        <f t="shared" si="774"/>
        <v>2.7397260273972626E-2</v>
      </c>
      <c r="AL415" s="94">
        <v>47362</v>
      </c>
      <c r="AM415" s="59">
        <v>4.2489999999999997</v>
      </c>
      <c r="AN415" s="95">
        <f t="shared" si="781"/>
        <v>1.1666666666666544E-2</v>
      </c>
      <c r="AO415" s="54">
        <v>47362</v>
      </c>
      <c r="AP415" s="190">
        <v>4.218</v>
      </c>
      <c r="AQ415" s="95">
        <f t="shared" si="782"/>
        <v>-7.2958343139561538E-3</v>
      </c>
      <c r="AR415" s="54">
        <v>47362</v>
      </c>
      <c r="AS415" s="59">
        <v>4.125</v>
      </c>
      <c r="AT415" s="95">
        <f t="shared" si="793"/>
        <v>-2.1584440227704029E-2</v>
      </c>
      <c r="AV415" s="55">
        <v>47362</v>
      </c>
      <c r="AW415" s="58">
        <v>4.1239999999999997</v>
      </c>
      <c r="AX415" s="95">
        <f t="shared" si="783"/>
        <v>-2.4242424242432338E-4</v>
      </c>
      <c r="AY415" s="48">
        <v>47362</v>
      </c>
      <c r="AZ415" s="72">
        <v>4.2380000000000004</v>
      </c>
      <c r="BA415" s="95">
        <f t="shared" si="784"/>
        <v>2.7643064985451205E-2</v>
      </c>
      <c r="BB415" s="46">
        <v>47362</v>
      </c>
      <c r="BC415" s="71">
        <v>4.4400000000000004</v>
      </c>
      <c r="BD415" s="95">
        <f t="shared" si="794"/>
        <v>4.7663992449268507E-2</v>
      </c>
      <c r="BE415" s="54">
        <v>47362</v>
      </c>
      <c r="BF415" s="59">
        <v>4.4800000000000004</v>
      </c>
      <c r="BG415" s="95">
        <f t="shared" si="795"/>
        <v>9.0090090090090159E-3</v>
      </c>
      <c r="BH415" s="54">
        <v>47362</v>
      </c>
      <c r="BI415" s="59">
        <v>4.6310000000000002</v>
      </c>
      <c r="BJ415" s="95">
        <f t="shared" si="785"/>
        <v>3.3705357142857093E-2</v>
      </c>
      <c r="BK415" s="54">
        <v>47362</v>
      </c>
      <c r="BL415" s="59">
        <v>4.6319999999999997</v>
      </c>
      <c r="BM415" s="95">
        <f t="shared" si="786"/>
        <v>2.1593608291933615E-4</v>
      </c>
      <c r="BN415" s="55">
        <v>47362</v>
      </c>
      <c r="BO415" s="58">
        <v>4.2030000000000003</v>
      </c>
      <c r="BP415" s="95">
        <f t="shared" si="787"/>
        <v>-9.26165803108807E-2</v>
      </c>
      <c r="BQ415" s="48">
        <v>47362</v>
      </c>
      <c r="BR415" s="72">
        <v>4.2380000000000004</v>
      </c>
      <c r="BS415" s="95">
        <f t="shared" si="796"/>
        <v>8.3273852010469045E-3</v>
      </c>
      <c r="BT415" s="55">
        <v>47362</v>
      </c>
      <c r="BU415" s="58">
        <v>4.1319999999999997</v>
      </c>
      <c r="BV415" s="95">
        <f t="shared" si="788"/>
        <v>-2.2884283246977714E-2</v>
      </c>
      <c r="BW415" s="199">
        <v>47362</v>
      </c>
      <c r="BX415" s="200">
        <v>4.4139999999999997</v>
      </c>
      <c r="BY415" s="95">
        <f t="shared" si="797"/>
        <v>6.7094932191291937E-2</v>
      </c>
      <c r="BZ415" s="199">
        <v>47362</v>
      </c>
      <c r="CA415" s="201">
        <v>4.3179999999999996</v>
      </c>
      <c r="CB415" s="95">
        <f t="shared" si="798"/>
        <v>-2.2652194431335555E-2</v>
      </c>
      <c r="CC415" s="199">
        <v>47362</v>
      </c>
      <c r="CD415" s="201">
        <v>4.4560000000000004</v>
      </c>
      <c r="CE415" s="95">
        <f t="shared" si="789"/>
        <v>3.19592403890692E-2</v>
      </c>
      <c r="CF415" s="202">
        <v>47362</v>
      </c>
      <c r="CG415" s="203">
        <v>4.9640000000000004</v>
      </c>
      <c r="CH415" s="95">
        <f t="shared" si="790"/>
        <v>0.11400359066427289</v>
      </c>
      <c r="CI415" s="205">
        <v>47362</v>
      </c>
      <c r="CJ415" s="206">
        <v>5.1319999999999997</v>
      </c>
      <c r="CK415" s="95">
        <f t="shared" si="799"/>
        <v>3.3843674456083654E-2</v>
      </c>
      <c r="CL415" s="202">
        <v>47362</v>
      </c>
      <c r="CM415" s="203">
        <v>4.4660000000000002</v>
      </c>
      <c r="CN415" s="95">
        <f t="shared" si="791"/>
        <v>-0.12977396726422438</v>
      </c>
      <c r="CO415" s="215">
        <v>47362</v>
      </c>
      <c r="CP415" s="216">
        <v>4.4630000000000001</v>
      </c>
      <c r="CQ415" s="95">
        <f t="shared" si="792"/>
        <v>-6.7174205105242132E-4</v>
      </c>
      <c r="CR415" s="213">
        <v>47362</v>
      </c>
      <c r="CS415" s="217">
        <v>4.0990000000000002</v>
      </c>
      <c r="CT415" s="95">
        <f t="shared" si="801"/>
        <v>-8.1559489132870241E-2</v>
      </c>
      <c r="CU415" s="238">
        <v>47362</v>
      </c>
      <c r="CV415" s="239">
        <v>3.7090000000000001</v>
      </c>
      <c r="CW415" s="95">
        <f t="shared" si="800"/>
        <v>-7.135703555333002E-2</v>
      </c>
      <c r="CX415" s="238">
        <v>47362</v>
      </c>
      <c r="CY415" s="239">
        <v>3.2509999999999999</v>
      </c>
      <c r="CZ415" s="95">
        <f t="shared" si="773"/>
        <v>-0.12348341871124296</v>
      </c>
      <c r="DB415" s="100"/>
      <c r="DC415" s="186"/>
      <c r="DD415" s="100"/>
      <c r="DG415" s="100"/>
      <c r="DH415" s="186"/>
      <c r="DI415" s="100"/>
    </row>
    <row r="416" spans="1:113" ht="20.5" customHeight="1" thickBot="1">
      <c r="A416" s="55">
        <v>47392</v>
      </c>
      <c r="B416" s="69">
        <v>2.59</v>
      </c>
      <c r="C416" s="65"/>
      <c r="D416" s="48">
        <v>47392</v>
      </c>
      <c r="E416" s="49">
        <v>2.863</v>
      </c>
      <c r="G416" s="54">
        <v>47392</v>
      </c>
      <c r="H416" s="59">
        <v>3.2029999999999998</v>
      </c>
      <c r="I416" s="72"/>
      <c r="K416" s="54">
        <v>47392</v>
      </c>
      <c r="L416" s="59">
        <v>3.2189999999999999</v>
      </c>
      <c r="N416" s="55">
        <v>47392</v>
      </c>
      <c r="O416" s="58">
        <v>2.9430000000000001</v>
      </c>
      <c r="P416" s="95">
        <f t="shared" si="775"/>
        <v>-8.5740913327120166E-2</v>
      </c>
      <c r="Q416" s="46">
        <v>47392</v>
      </c>
      <c r="R416" s="71">
        <v>3.173</v>
      </c>
      <c r="T416" s="54">
        <v>47392</v>
      </c>
      <c r="U416" s="59">
        <v>3.109</v>
      </c>
      <c r="V416" s="95">
        <f t="shared" si="776"/>
        <v>-2.017018594390169E-2</v>
      </c>
      <c r="W416" s="46">
        <v>47392</v>
      </c>
      <c r="X416" s="71">
        <v>3.5179999999999998</v>
      </c>
      <c r="Y416" s="95">
        <f t="shared" si="777"/>
        <v>0.1315535541974911</v>
      </c>
      <c r="Z416" s="54">
        <v>47392</v>
      </c>
      <c r="AA416" s="59">
        <v>3.7240000000000002</v>
      </c>
      <c r="AB416" s="95">
        <f t="shared" si="778"/>
        <v>5.8555997725980788E-2</v>
      </c>
      <c r="AC416" s="54">
        <v>47392</v>
      </c>
      <c r="AD416" s="59">
        <v>3.6720000000000002</v>
      </c>
      <c r="AE416" s="95">
        <f t="shared" si="779"/>
        <v>-1.3963480128893674E-2</v>
      </c>
      <c r="AF416" s="55">
        <v>47392</v>
      </c>
      <c r="AG416" s="58">
        <v>4.1349999999999998</v>
      </c>
      <c r="AH416" s="95">
        <f t="shared" si="780"/>
        <v>0.12608932461873629</v>
      </c>
      <c r="AI416" s="55">
        <v>47392</v>
      </c>
      <c r="AJ416" s="58">
        <v>4.2469999999999999</v>
      </c>
      <c r="AK416" s="95">
        <f t="shared" si="774"/>
        <v>2.7085852478839205E-2</v>
      </c>
      <c r="AL416" s="188">
        <v>47392</v>
      </c>
      <c r="AM416" s="58">
        <v>4.2960000000000003</v>
      </c>
      <c r="AN416" s="95">
        <f t="shared" si="781"/>
        <v>1.1537555921827262E-2</v>
      </c>
      <c r="AO416" s="55">
        <v>47392</v>
      </c>
      <c r="AP416" s="191">
        <v>4.2649999999999997</v>
      </c>
      <c r="AQ416" s="95">
        <f t="shared" si="782"/>
        <v>-7.2160148975792789E-3</v>
      </c>
      <c r="AR416" s="55">
        <v>47392</v>
      </c>
      <c r="AS416" s="58">
        <v>4.1719999999999997</v>
      </c>
      <c r="AT416" s="95">
        <f t="shared" si="793"/>
        <v>-1.0905642484589915E-2</v>
      </c>
      <c r="AV416" s="54">
        <v>47392</v>
      </c>
      <c r="AW416" s="59">
        <v>4.1710000000000003</v>
      </c>
      <c r="AX416" s="95">
        <f t="shared" si="783"/>
        <v>-2.3969319271319411E-4</v>
      </c>
      <c r="AY416" s="46">
        <v>47392</v>
      </c>
      <c r="AZ416" s="71">
        <v>4.2850000000000001</v>
      </c>
      <c r="BA416" s="95">
        <f t="shared" si="784"/>
        <v>2.7331575161831663E-2</v>
      </c>
      <c r="BB416" s="48">
        <v>47392</v>
      </c>
      <c r="BC416" s="72">
        <v>4.4870000000000001</v>
      </c>
      <c r="BD416" s="95">
        <f t="shared" si="794"/>
        <v>4.7141190198366385E-2</v>
      </c>
      <c r="BE416" s="55">
        <v>47392</v>
      </c>
      <c r="BF416" s="58">
        <v>4.5270000000000001</v>
      </c>
      <c r="BG416" s="95">
        <f t="shared" si="795"/>
        <v>8.9146422999777219E-3</v>
      </c>
      <c r="BH416" s="55">
        <v>47392</v>
      </c>
      <c r="BI416" s="58">
        <v>4.6779999999999999</v>
      </c>
      <c r="BJ416" s="95">
        <f t="shared" si="785"/>
        <v>3.3355423017450807E-2</v>
      </c>
      <c r="BK416" s="55">
        <v>47392</v>
      </c>
      <c r="BL416" s="58">
        <v>4.6790000000000003</v>
      </c>
      <c r="BM416" s="95">
        <f t="shared" si="786"/>
        <v>2.1376656690900683E-4</v>
      </c>
      <c r="BN416" s="54">
        <v>47392</v>
      </c>
      <c r="BO416" s="59">
        <v>4.25</v>
      </c>
      <c r="BP416" s="95">
        <f t="shared" si="787"/>
        <v>-9.1686257747381969E-2</v>
      </c>
      <c r="BQ416" s="46">
        <v>47392</v>
      </c>
      <c r="BR416" s="71">
        <v>4.2850000000000001</v>
      </c>
      <c r="BS416" s="95">
        <f t="shared" si="796"/>
        <v>8.2352941176470924E-3</v>
      </c>
      <c r="BT416" s="54">
        <v>47392</v>
      </c>
      <c r="BU416" s="59">
        <v>4.1790000000000003</v>
      </c>
      <c r="BV416" s="95">
        <f t="shared" si="788"/>
        <v>-2.2654413336182917E-2</v>
      </c>
      <c r="BW416" s="202">
        <v>47392</v>
      </c>
      <c r="BX416" s="203">
        <v>4.4610000000000003</v>
      </c>
      <c r="BY416" s="95">
        <f t="shared" si="797"/>
        <v>6.6352941176470601E-2</v>
      </c>
      <c r="BZ416" s="202">
        <v>47392</v>
      </c>
      <c r="CA416" s="204">
        <v>4.3650000000000002</v>
      </c>
      <c r="CB416" s="95">
        <f t="shared" si="798"/>
        <v>-2.2403733955659297E-2</v>
      </c>
      <c r="CC416" s="202">
        <v>47392</v>
      </c>
      <c r="CD416" s="204">
        <v>4.5030000000000001</v>
      </c>
      <c r="CE416" s="95">
        <f t="shared" si="789"/>
        <v>3.1615120274914067E-2</v>
      </c>
      <c r="CF416" s="199">
        <v>47392</v>
      </c>
      <c r="CG416" s="200">
        <v>5.0110000000000001</v>
      </c>
      <c r="CH416" s="95">
        <f t="shared" si="790"/>
        <v>0.11281367976904286</v>
      </c>
      <c r="CI416" s="207">
        <v>47392</v>
      </c>
      <c r="CJ416" s="208">
        <v>5.1849999999999996</v>
      </c>
      <c r="CK416" s="95">
        <f t="shared" si="799"/>
        <v>3.472360806226292E-2</v>
      </c>
      <c r="CL416" s="199">
        <v>47392</v>
      </c>
      <c r="CM416" s="200">
        <v>4.5190000000000001</v>
      </c>
      <c r="CN416" s="95">
        <f t="shared" si="791"/>
        <v>-0.12844744455159104</v>
      </c>
      <c r="CO416" s="213">
        <v>47392</v>
      </c>
      <c r="CP416" s="217">
        <v>4.5330000000000004</v>
      </c>
      <c r="CQ416" s="95">
        <f t="shared" si="792"/>
        <v>3.098030537729638E-3</v>
      </c>
      <c r="CR416" s="220">
        <v>47392</v>
      </c>
      <c r="CS416" s="221">
        <v>4.1790000000000003</v>
      </c>
      <c r="CT416" s="95">
        <f t="shared" si="801"/>
        <v>-7.8093977498345485E-2</v>
      </c>
      <c r="CU416" s="236">
        <v>47392</v>
      </c>
      <c r="CV416" s="240">
        <v>3.8010000000000002</v>
      </c>
      <c r="CW416" s="95">
        <f t="shared" si="800"/>
        <v>-7.2247986331462108E-2</v>
      </c>
      <c r="CX416" s="236">
        <v>47392</v>
      </c>
      <c r="CY416" s="240">
        <v>3.33</v>
      </c>
      <c r="CZ416" s="95">
        <f t="shared" si="773"/>
        <v>-0.12391475927387531</v>
      </c>
      <c r="DB416" s="100"/>
      <c r="DC416" s="186"/>
      <c r="DD416" s="100"/>
      <c r="DG416" s="100"/>
      <c r="DH416" s="186"/>
      <c r="DI416" s="100"/>
    </row>
    <row r="417" spans="1:113" ht="17" thickBot="1">
      <c r="A417" s="54">
        <v>47423</v>
      </c>
      <c r="B417" s="68">
        <v>2.6949999999999998</v>
      </c>
      <c r="C417" s="65"/>
      <c r="D417" s="46">
        <v>47423</v>
      </c>
      <c r="E417" s="47">
        <v>2.968</v>
      </c>
      <c r="G417" s="55">
        <v>47423</v>
      </c>
      <c r="H417" s="58">
        <v>3.3079999999999998</v>
      </c>
      <c r="I417" s="71"/>
      <c r="K417" s="55">
        <v>47423</v>
      </c>
      <c r="L417" s="58">
        <v>3.3239999999999998</v>
      </c>
      <c r="N417" s="54">
        <v>47423</v>
      </c>
      <c r="O417" s="59">
        <v>3.048</v>
      </c>
      <c r="P417" s="95">
        <f t="shared" si="775"/>
        <v>-8.3032490974729187E-2</v>
      </c>
      <c r="Q417" s="48">
        <v>47423</v>
      </c>
      <c r="R417" s="72">
        <v>3.2879999999999998</v>
      </c>
      <c r="T417" s="55">
        <v>47423</v>
      </c>
      <c r="U417" s="58">
        <v>3.2240000000000002</v>
      </c>
      <c r="V417" s="95">
        <f t="shared" si="776"/>
        <v>-1.9464720194647085E-2</v>
      </c>
      <c r="W417" s="48">
        <v>47423</v>
      </c>
      <c r="X417" s="72">
        <v>3.633</v>
      </c>
      <c r="Y417" s="95">
        <f t="shared" si="777"/>
        <v>0.12686104218362276</v>
      </c>
      <c r="Z417" s="55">
        <v>47423</v>
      </c>
      <c r="AA417" s="58">
        <v>3.8460000000000001</v>
      </c>
      <c r="AB417" s="95">
        <f t="shared" si="778"/>
        <v>5.8629232039636686E-2</v>
      </c>
      <c r="AC417" s="55">
        <v>47423</v>
      </c>
      <c r="AD417" s="58">
        <v>3.794</v>
      </c>
      <c r="AE417" s="95">
        <f t="shared" si="779"/>
        <v>-1.3520540821632877E-2</v>
      </c>
      <c r="AF417" s="54">
        <v>47423</v>
      </c>
      <c r="AG417" s="59">
        <v>4.2569999999999997</v>
      </c>
      <c r="AH417" s="95">
        <f t="shared" si="780"/>
        <v>0.1220347917764891</v>
      </c>
      <c r="AI417" s="54">
        <v>47423</v>
      </c>
      <c r="AJ417" s="59">
        <v>4.3689999999999998</v>
      </c>
      <c r="AK417" s="95">
        <f t="shared" si="774"/>
        <v>2.6309607704956568E-2</v>
      </c>
      <c r="AL417" s="94">
        <v>47423</v>
      </c>
      <c r="AM417" s="59">
        <v>4.4180000000000001</v>
      </c>
      <c r="AN417" s="95">
        <f t="shared" si="781"/>
        <v>1.1215381094071957E-2</v>
      </c>
      <c r="AO417" s="54">
        <v>47423</v>
      </c>
      <c r="AP417" s="190">
        <v>4.3869999999999996</v>
      </c>
      <c r="AQ417" s="95">
        <f t="shared" si="782"/>
        <v>-7.0167496604799868E-3</v>
      </c>
      <c r="AR417" s="54">
        <v>47423</v>
      </c>
      <c r="AS417" s="59">
        <v>4.2939999999999996</v>
      </c>
      <c r="AT417" s="95">
        <f t="shared" si="793"/>
        <v>6.7995310668229579E-3</v>
      </c>
      <c r="AV417" s="55">
        <v>47423</v>
      </c>
      <c r="AW417" s="58">
        <v>4.2930000000000001</v>
      </c>
      <c r="AX417" s="95">
        <f t="shared" si="783"/>
        <v>-2.3288309268734185E-4</v>
      </c>
      <c r="AY417" s="48">
        <v>47423</v>
      </c>
      <c r="AZ417" s="72">
        <v>4.407</v>
      </c>
      <c r="BA417" s="95">
        <f t="shared" si="784"/>
        <v>2.655485674353596E-2</v>
      </c>
      <c r="BB417" s="46">
        <v>47423</v>
      </c>
      <c r="BC417" s="71">
        <v>4.609</v>
      </c>
      <c r="BD417" s="95">
        <f t="shared" si="794"/>
        <v>4.5836169729975028E-2</v>
      </c>
      <c r="BE417" s="54">
        <v>47423</v>
      </c>
      <c r="BF417" s="59">
        <v>4.649</v>
      </c>
      <c r="BG417" s="95">
        <f t="shared" si="795"/>
        <v>8.6786721631590437E-3</v>
      </c>
      <c r="BH417" s="54">
        <v>47423</v>
      </c>
      <c r="BI417" s="59">
        <v>4.8</v>
      </c>
      <c r="BJ417" s="95">
        <f t="shared" si="785"/>
        <v>3.2480103248010282E-2</v>
      </c>
      <c r="BK417" s="54">
        <v>47423</v>
      </c>
      <c r="BL417" s="59">
        <v>4.8010000000000002</v>
      </c>
      <c r="BM417" s="95">
        <f t="shared" si="786"/>
        <v>2.0833333333340293E-4</v>
      </c>
      <c r="BN417" s="55">
        <v>47423</v>
      </c>
      <c r="BO417" s="58">
        <v>4.3719999999999999</v>
      </c>
      <c r="BP417" s="95">
        <f t="shared" si="787"/>
        <v>-8.9356384086648671E-2</v>
      </c>
      <c r="BQ417" s="48">
        <v>47423</v>
      </c>
      <c r="BR417" s="72">
        <v>4.407</v>
      </c>
      <c r="BS417" s="95">
        <f t="shared" si="796"/>
        <v>8.0054894784995761E-3</v>
      </c>
      <c r="BT417" s="55">
        <v>47423</v>
      </c>
      <c r="BU417" s="58">
        <v>4.3010000000000002</v>
      </c>
      <c r="BV417" s="95">
        <f t="shared" si="788"/>
        <v>-2.2078733597167229E-2</v>
      </c>
      <c r="BW417" s="199">
        <v>47423</v>
      </c>
      <c r="BX417" s="200">
        <v>4.5830000000000002</v>
      </c>
      <c r="BY417" s="95">
        <f t="shared" si="797"/>
        <v>6.4501372369624888E-2</v>
      </c>
      <c r="BZ417" s="199">
        <v>47423</v>
      </c>
      <c r="CA417" s="201">
        <v>4.4870000000000001</v>
      </c>
      <c r="CB417" s="95">
        <f t="shared" si="798"/>
        <v>-2.1783526208304989E-2</v>
      </c>
      <c r="CC417" s="199">
        <v>47423</v>
      </c>
      <c r="CD417" s="201">
        <v>4.625</v>
      </c>
      <c r="CE417" s="95">
        <f t="shared" si="789"/>
        <v>3.0755515934923087E-2</v>
      </c>
      <c r="CF417" s="202">
        <v>47423</v>
      </c>
      <c r="CG417" s="203">
        <v>5.133</v>
      </c>
      <c r="CH417" s="95">
        <f t="shared" si="790"/>
        <v>0.10983783783783783</v>
      </c>
      <c r="CI417" s="205">
        <v>47423</v>
      </c>
      <c r="CJ417" s="206">
        <v>5.343</v>
      </c>
      <c r="CK417" s="95">
        <f t="shared" si="799"/>
        <v>4.0911747516072468E-2</v>
      </c>
      <c r="CL417" s="202">
        <v>47423</v>
      </c>
      <c r="CM417" s="203">
        <v>4.6769999999999996</v>
      </c>
      <c r="CN417" s="95">
        <f t="shared" si="791"/>
        <v>-0.12464907355418312</v>
      </c>
      <c r="CO417" s="215">
        <v>47423</v>
      </c>
      <c r="CP417" s="216">
        <v>4.8230000000000004</v>
      </c>
      <c r="CQ417" s="95">
        <f t="shared" si="792"/>
        <v>3.1216591832371351E-2</v>
      </c>
      <c r="CR417" s="213">
        <v>47423</v>
      </c>
      <c r="CS417" s="217">
        <v>4.5339999999999998</v>
      </c>
      <c r="CT417" s="95">
        <f t="shared" si="801"/>
        <v>-5.9921210864607208E-2</v>
      </c>
      <c r="CU417" s="238">
        <v>47423</v>
      </c>
      <c r="CV417" s="239">
        <v>4.173</v>
      </c>
      <c r="CW417" s="95">
        <f t="shared" si="800"/>
        <v>-5.9287646528403945E-2</v>
      </c>
      <c r="CX417" s="238">
        <v>47423</v>
      </c>
      <c r="CY417" s="239">
        <v>3.593</v>
      </c>
      <c r="CZ417" s="95">
        <f t="shared" si="773"/>
        <v>-0.13898873711957827</v>
      </c>
      <c r="DB417" s="100"/>
      <c r="DC417" s="186"/>
      <c r="DD417" s="100"/>
      <c r="DG417" s="100"/>
      <c r="DH417" s="186"/>
      <c r="DI417" s="100"/>
    </row>
    <row r="418" spans="1:113" ht="20.5" customHeight="1" thickBot="1">
      <c r="A418" s="55">
        <v>47453</v>
      </c>
      <c r="B418" s="69">
        <v>2.9049999999999998</v>
      </c>
      <c r="C418" s="65"/>
      <c r="D418" s="48">
        <v>47453</v>
      </c>
      <c r="E418" s="49">
        <v>3.1680000000000001</v>
      </c>
      <c r="G418" s="54">
        <v>47453</v>
      </c>
      <c r="H418" s="59">
        <v>3.508</v>
      </c>
      <c r="I418" s="72"/>
      <c r="K418" s="54">
        <v>47453</v>
      </c>
      <c r="L418" s="59">
        <v>3.5390000000000001</v>
      </c>
      <c r="N418" s="55">
        <v>47453</v>
      </c>
      <c r="O418" s="58">
        <v>3.262</v>
      </c>
      <c r="P418" s="95">
        <f t="shared" si="775"/>
        <v>-7.8270697937270456E-2</v>
      </c>
      <c r="Q418" s="46">
        <v>47453</v>
      </c>
      <c r="R418" s="71">
        <v>3.512</v>
      </c>
      <c r="T418" s="54">
        <v>47453</v>
      </c>
      <c r="U418" s="59">
        <v>3.448</v>
      </c>
      <c r="V418" s="95">
        <f t="shared" si="776"/>
        <v>-1.8223234624145802E-2</v>
      </c>
      <c r="W418" s="46">
        <v>47453</v>
      </c>
      <c r="X418" s="71">
        <v>3.8570000000000002</v>
      </c>
      <c r="Y418" s="95">
        <f t="shared" si="777"/>
        <v>0.11861948955916481</v>
      </c>
      <c r="Z418" s="54">
        <v>47453</v>
      </c>
      <c r="AA418" s="59">
        <v>4.0759999999999996</v>
      </c>
      <c r="AB418" s="95">
        <f t="shared" si="778"/>
        <v>5.6779880736323417E-2</v>
      </c>
      <c r="AC418" s="54">
        <v>47453</v>
      </c>
      <c r="AD418" s="59">
        <v>4.024</v>
      </c>
      <c r="AE418" s="95">
        <f t="shared" si="779"/>
        <v>-1.275760549558381E-2</v>
      </c>
      <c r="AF418" s="55">
        <v>47453</v>
      </c>
      <c r="AG418" s="58">
        <v>4.4870000000000001</v>
      </c>
      <c r="AH418" s="95">
        <f t="shared" si="780"/>
        <v>0.11505964214711732</v>
      </c>
      <c r="AI418" s="55">
        <v>47453</v>
      </c>
      <c r="AJ418" s="58">
        <v>4.5990000000000002</v>
      </c>
      <c r="AK418" s="95">
        <f t="shared" si="774"/>
        <v>2.4960998439937619E-2</v>
      </c>
      <c r="AL418" s="188">
        <v>47453</v>
      </c>
      <c r="AM418" s="58">
        <v>4.6479999999999997</v>
      </c>
      <c r="AN418" s="95">
        <f t="shared" si="781"/>
        <v>1.0654490106544789E-2</v>
      </c>
      <c r="AO418" s="55">
        <v>47453</v>
      </c>
      <c r="AP418" s="191">
        <v>4.617</v>
      </c>
      <c r="AQ418" s="95">
        <f t="shared" si="782"/>
        <v>-6.6695352839930503E-3</v>
      </c>
      <c r="AR418" s="55">
        <v>47453</v>
      </c>
      <c r="AS418" s="58">
        <v>4.524</v>
      </c>
      <c r="AT418" s="95">
        <f t="shared" si="793"/>
        <v>3.1228630043309887E-2</v>
      </c>
      <c r="AV418" s="54">
        <v>47453</v>
      </c>
      <c r="AW418" s="59">
        <v>4.5229999999999997</v>
      </c>
      <c r="AX418" s="95">
        <f t="shared" si="783"/>
        <v>-2.2104332449167418E-4</v>
      </c>
      <c r="AY418" s="46">
        <v>47453</v>
      </c>
      <c r="AZ418" s="71">
        <v>4.6369999999999996</v>
      </c>
      <c r="BA418" s="95">
        <f t="shared" si="784"/>
        <v>2.5204510280787063E-2</v>
      </c>
      <c r="BB418" s="48">
        <v>47453</v>
      </c>
      <c r="BC418" s="72">
        <v>4.8390000000000004</v>
      </c>
      <c r="BD418" s="95">
        <f t="shared" si="794"/>
        <v>4.3562648263963957E-2</v>
      </c>
      <c r="BE418" s="55">
        <v>47453</v>
      </c>
      <c r="BF418" s="58">
        <v>4.8789999999999996</v>
      </c>
      <c r="BG418" s="95">
        <f t="shared" si="795"/>
        <v>8.2661706964247041E-3</v>
      </c>
      <c r="BH418" s="55">
        <v>47453</v>
      </c>
      <c r="BI418" s="58">
        <v>5.03</v>
      </c>
      <c r="BJ418" s="95">
        <f t="shared" si="785"/>
        <v>3.0948964951834537E-2</v>
      </c>
      <c r="BK418" s="55">
        <v>47453</v>
      </c>
      <c r="BL418" s="58">
        <v>5.0410000000000004</v>
      </c>
      <c r="BM418" s="95">
        <f t="shared" si="786"/>
        <v>2.1868787276342187E-3</v>
      </c>
      <c r="BN418" s="54">
        <v>47453</v>
      </c>
      <c r="BO418" s="59">
        <v>4.6120000000000001</v>
      </c>
      <c r="BP418" s="95">
        <f t="shared" si="787"/>
        <v>-8.5102162269391046E-2</v>
      </c>
      <c r="BQ418" s="46">
        <v>47453</v>
      </c>
      <c r="BR418" s="71">
        <v>4.6470000000000002</v>
      </c>
      <c r="BS418" s="95">
        <f t="shared" si="796"/>
        <v>7.5888985255854599E-3</v>
      </c>
      <c r="BT418" s="54">
        <v>47453</v>
      </c>
      <c r="BU418" s="59">
        <v>4.5410000000000004</v>
      </c>
      <c r="BV418" s="95">
        <f t="shared" si="788"/>
        <v>-2.1027573894068612E-2</v>
      </c>
      <c r="BW418" s="202">
        <v>47453</v>
      </c>
      <c r="BX418" s="203">
        <v>4.8230000000000004</v>
      </c>
      <c r="BY418" s="95">
        <f t="shared" si="797"/>
        <v>6.1144839549002607E-2</v>
      </c>
      <c r="BZ418" s="202">
        <v>47453</v>
      </c>
      <c r="CA418" s="204">
        <v>4.7270000000000003</v>
      </c>
      <c r="CB418" s="95">
        <f t="shared" si="798"/>
        <v>-2.0658489347966446E-2</v>
      </c>
      <c r="CC418" s="202">
        <v>47453</v>
      </c>
      <c r="CD418" s="204">
        <v>4.8650000000000002</v>
      </c>
      <c r="CE418" s="95">
        <f t="shared" si="789"/>
        <v>2.9193991961074653E-2</v>
      </c>
      <c r="CF418" s="199">
        <v>47453</v>
      </c>
      <c r="CG418" s="200">
        <v>5.3979999999999997</v>
      </c>
      <c r="CH418" s="95">
        <f t="shared" si="790"/>
        <v>0.10955806783144902</v>
      </c>
      <c r="CI418" s="207">
        <v>47453</v>
      </c>
      <c r="CJ418" s="208">
        <v>5.6849999999999996</v>
      </c>
      <c r="CK418" s="95">
        <f t="shared" si="799"/>
        <v>5.3167839940718775E-2</v>
      </c>
      <c r="CL418" s="199">
        <v>47453</v>
      </c>
      <c r="CM418" s="200">
        <v>5.0190000000000001</v>
      </c>
      <c r="CN418" s="95">
        <f t="shared" si="791"/>
        <v>-0.11715039577836403</v>
      </c>
      <c r="CO418" s="213">
        <v>47453</v>
      </c>
      <c r="CP418" s="217">
        <v>5.1929999999999996</v>
      </c>
      <c r="CQ418" s="95">
        <f t="shared" si="792"/>
        <v>3.4668260609683102E-2</v>
      </c>
      <c r="CR418" s="220">
        <v>47453</v>
      </c>
      <c r="CS418" s="221">
        <v>4.9530000000000003</v>
      </c>
      <c r="CT418" s="95">
        <f t="shared" si="801"/>
        <v>-4.6216060080877981E-2</v>
      </c>
      <c r="CU418" s="236">
        <v>47453</v>
      </c>
      <c r="CV418" s="240">
        <v>4.5940000000000003</v>
      </c>
      <c r="CW418" s="95">
        <f t="shared" si="800"/>
        <v>-5.3759011328527312E-2</v>
      </c>
      <c r="CX418" s="236">
        <v>47453</v>
      </c>
      <c r="CY418" s="240">
        <v>3.9940000000000002</v>
      </c>
      <c r="CZ418" s="95">
        <f t="shared" si="773"/>
        <v>-0.13060513713539401</v>
      </c>
      <c r="DB418" s="100"/>
      <c r="DC418" s="186"/>
      <c r="DD418" s="100"/>
      <c r="DG418" s="100"/>
      <c r="DH418" s="186"/>
      <c r="DI418" s="100"/>
    </row>
    <row r="419" spans="1:113" ht="17" thickBot="1">
      <c r="A419" s="54">
        <v>47484</v>
      </c>
      <c r="B419" s="68">
        <v>3.03</v>
      </c>
      <c r="C419" s="65"/>
      <c r="D419" s="46">
        <v>47484</v>
      </c>
      <c r="E419" s="47">
        <v>3.2930000000000001</v>
      </c>
      <c r="G419" s="55">
        <v>47484</v>
      </c>
      <c r="H419" s="58">
        <v>3.633</v>
      </c>
      <c r="I419" s="71"/>
      <c r="K419" s="55">
        <v>47484</v>
      </c>
      <c r="L419" s="58">
        <v>3.669</v>
      </c>
      <c r="N419" s="54">
        <v>47484</v>
      </c>
      <c r="O419" s="59">
        <v>3.3919999999999999</v>
      </c>
      <c r="P419" s="95">
        <f t="shared" si="775"/>
        <v>-7.5497410738620915E-2</v>
      </c>
      <c r="Q419" s="48">
        <v>47484</v>
      </c>
      <c r="R419" s="72">
        <v>3.657</v>
      </c>
      <c r="T419" s="55">
        <v>47484</v>
      </c>
      <c r="U419" s="58">
        <v>3.593</v>
      </c>
      <c r="V419" s="95">
        <f t="shared" si="776"/>
        <v>-1.7500683620453938E-2</v>
      </c>
      <c r="W419" s="48">
        <v>47484</v>
      </c>
      <c r="X419" s="72">
        <v>4.0019999999999998</v>
      </c>
      <c r="Y419" s="95">
        <f t="shared" si="777"/>
        <v>0.11383245198998046</v>
      </c>
      <c r="Z419" s="55">
        <v>47484</v>
      </c>
      <c r="AA419" s="58">
        <v>4.2889999999999997</v>
      </c>
      <c r="AB419" s="95">
        <f t="shared" si="778"/>
        <v>7.1714142928535715E-2</v>
      </c>
      <c r="AC419" s="55">
        <v>47484</v>
      </c>
      <c r="AD419" s="58">
        <v>4.2370000000000001</v>
      </c>
      <c r="AE419" s="95">
        <f t="shared" si="779"/>
        <v>-1.2124038237351272E-2</v>
      </c>
      <c r="AF419" s="54">
        <v>47484</v>
      </c>
      <c r="AG419" s="59">
        <v>4.7</v>
      </c>
      <c r="AH419" s="95">
        <f t="shared" si="780"/>
        <v>0.10927543072928961</v>
      </c>
      <c r="AI419" s="54">
        <v>47484</v>
      </c>
      <c r="AJ419" s="59">
        <v>4.8120000000000003</v>
      </c>
      <c r="AK419" s="95">
        <f t="shared" ref="AK419:AK450" si="802">(AJ419-AG419)/AG419</f>
        <v>2.3829787234042575E-2</v>
      </c>
      <c r="AL419" s="94">
        <v>47484</v>
      </c>
      <c r="AM419" s="59">
        <v>4.8609999999999998</v>
      </c>
      <c r="AN419" s="95">
        <f t="shared" si="781"/>
        <v>1.0182876142975786E-2</v>
      </c>
      <c r="AO419" s="54">
        <v>47484</v>
      </c>
      <c r="AP419" s="190">
        <v>4.83</v>
      </c>
      <c r="AQ419" s="95">
        <f t="shared" si="782"/>
        <v>-6.3772886237399087E-3</v>
      </c>
      <c r="AR419" s="54">
        <v>47484</v>
      </c>
      <c r="AS419" s="59">
        <v>4.7370000000000001</v>
      </c>
      <c r="AT419" s="95">
        <f t="shared" si="793"/>
        <v>2.5990903183885663E-2</v>
      </c>
      <c r="AV419" s="55">
        <v>47484</v>
      </c>
      <c r="AW419" s="58">
        <v>4.7359999999999998</v>
      </c>
      <c r="AX419" s="95">
        <f t="shared" si="783"/>
        <v>-2.1110407430870466E-4</v>
      </c>
      <c r="AY419" s="48">
        <v>47484</v>
      </c>
      <c r="AZ419" s="72">
        <v>4.8499999999999996</v>
      </c>
      <c r="BA419" s="95">
        <f t="shared" si="784"/>
        <v>2.4070945945945922E-2</v>
      </c>
      <c r="BB419" s="46">
        <v>47484</v>
      </c>
      <c r="BC419" s="71">
        <v>5.0519999999999996</v>
      </c>
      <c r="BD419" s="95">
        <f t="shared" si="794"/>
        <v>4.1649484536082471E-2</v>
      </c>
      <c r="BE419" s="54">
        <v>47484</v>
      </c>
      <c r="BF419" s="59">
        <v>5.0919999999999996</v>
      </c>
      <c r="BG419" s="95">
        <f t="shared" si="795"/>
        <v>7.9176563737133887E-3</v>
      </c>
      <c r="BH419" s="54">
        <v>47484</v>
      </c>
      <c r="BI419" s="59">
        <v>5.2430000000000003</v>
      </c>
      <c r="BJ419" s="95">
        <f t="shared" si="785"/>
        <v>2.9654359780047271E-2</v>
      </c>
      <c r="BK419" s="54">
        <v>47484</v>
      </c>
      <c r="BL419" s="59">
        <v>5.2539999999999996</v>
      </c>
      <c r="BM419" s="95">
        <f t="shared" si="786"/>
        <v>2.0980354758724454E-3</v>
      </c>
      <c r="BN419" s="55">
        <v>47484</v>
      </c>
      <c r="BO419" s="58">
        <v>4.8250000000000002</v>
      </c>
      <c r="BP419" s="95">
        <f t="shared" si="787"/>
        <v>-8.1652074609820977E-2</v>
      </c>
      <c r="BQ419" s="48">
        <v>47484</v>
      </c>
      <c r="BR419" s="72">
        <v>4.8600000000000003</v>
      </c>
      <c r="BS419" s="95">
        <f t="shared" si="796"/>
        <v>7.2538860103627239E-3</v>
      </c>
      <c r="BT419" s="55">
        <v>47484</v>
      </c>
      <c r="BU419" s="58">
        <v>4.7539999999999996</v>
      </c>
      <c r="BV419" s="95">
        <f t="shared" si="788"/>
        <v>-2.0175104682147081E-2</v>
      </c>
      <c r="BW419" s="199">
        <v>47484</v>
      </c>
      <c r="BX419" s="200">
        <v>5.0359999999999996</v>
      </c>
      <c r="BY419" s="95">
        <f t="shared" si="797"/>
        <v>5.8445595854922282E-2</v>
      </c>
      <c r="BZ419" s="199">
        <v>47484</v>
      </c>
      <c r="CA419" s="201">
        <v>4.9400000000000004</v>
      </c>
      <c r="CB419" s="95">
        <f t="shared" si="798"/>
        <v>-1.9753086419752919E-2</v>
      </c>
      <c r="CC419" s="199">
        <v>47484</v>
      </c>
      <c r="CD419" s="201">
        <v>5.0780000000000003</v>
      </c>
      <c r="CE419" s="95">
        <f t="shared" si="789"/>
        <v>2.7935222672064754E-2</v>
      </c>
      <c r="CF419" s="202">
        <v>47484</v>
      </c>
      <c r="CG419" s="203">
        <v>5.6109999999999998</v>
      </c>
      <c r="CH419" s="95">
        <f t="shared" si="790"/>
        <v>0.10496258369436776</v>
      </c>
      <c r="CI419" s="205">
        <v>47484</v>
      </c>
      <c r="CJ419" s="206">
        <v>5.9050000000000002</v>
      </c>
      <c r="CK419" s="95">
        <f t="shared" si="799"/>
        <v>5.2397077169845034E-2</v>
      </c>
      <c r="CL419" s="202">
        <v>47484</v>
      </c>
      <c r="CM419" s="203">
        <v>5.2089999999999996</v>
      </c>
      <c r="CN419" s="95">
        <f t="shared" si="791"/>
        <v>-0.11786621507197301</v>
      </c>
      <c r="CO419" s="215">
        <v>47484</v>
      </c>
      <c r="CP419" s="216">
        <v>5.3979999999999997</v>
      </c>
      <c r="CQ419" s="95">
        <f t="shared" si="792"/>
        <v>3.6283355730466517E-2</v>
      </c>
      <c r="CR419" s="213">
        <v>47484</v>
      </c>
      <c r="CS419" s="217">
        <v>5.1989999999999998</v>
      </c>
      <c r="CT419" s="95">
        <f t="shared" si="801"/>
        <v>-3.6865505742867705E-2</v>
      </c>
      <c r="CU419" s="238">
        <v>47484</v>
      </c>
      <c r="CV419" s="239">
        <v>4.8659999999999997</v>
      </c>
      <c r="CW419" s="95">
        <f t="shared" si="800"/>
        <v>-4.1182266009852316E-2</v>
      </c>
      <c r="CX419" s="238">
        <v>47484</v>
      </c>
      <c r="CY419" s="239">
        <v>4.2560000000000002</v>
      </c>
      <c r="CZ419" s="95">
        <f t="shared" si="773"/>
        <v>-0.12535963830661723</v>
      </c>
      <c r="DB419" s="100"/>
      <c r="DC419" s="186"/>
      <c r="DD419" s="100"/>
      <c r="DG419" s="100"/>
      <c r="DH419" s="186"/>
      <c r="DI419" s="100"/>
    </row>
    <row r="420" spans="1:113" ht="20.5" customHeight="1" thickBot="1">
      <c r="A420" s="55">
        <v>47515</v>
      </c>
      <c r="B420" s="69">
        <v>2.99</v>
      </c>
      <c r="C420" s="65"/>
      <c r="D420" s="48">
        <v>47515</v>
      </c>
      <c r="E420" s="49">
        <v>3.2530000000000001</v>
      </c>
      <c r="G420" s="54">
        <v>47515</v>
      </c>
      <c r="H420" s="59">
        <v>3.593</v>
      </c>
      <c r="I420" s="72"/>
      <c r="K420" s="54">
        <v>47515</v>
      </c>
      <c r="L420" s="59">
        <v>3.6339999999999999</v>
      </c>
      <c r="N420" s="55">
        <v>47515</v>
      </c>
      <c r="O420" s="58">
        <v>3.3570000000000002</v>
      </c>
      <c r="P420" s="95">
        <f t="shared" si="775"/>
        <v>-7.6224545954870576E-2</v>
      </c>
      <c r="Q420" s="46">
        <v>47515</v>
      </c>
      <c r="R420" s="71">
        <v>3.6269999999999998</v>
      </c>
      <c r="T420" s="54">
        <v>47515</v>
      </c>
      <c r="U420" s="59">
        <v>3.5630000000000002</v>
      </c>
      <c r="V420" s="95">
        <f t="shared" si="776"/>
        <v>-1.7645437000275606E-2</v>
      </c>
      <c r="W420" s="46">
        <v>47515</v>
      </c>
      <c r="X420" s="71">
        <v>3.9620000000000002</v>
      </c>
      <c r="Y420" s="95">
        <f t="shared" si="777"/>
        <v>0.11198428290766209</v>
      </c>
      <c r="Z420" s="54">
        <v>47515</v>
      </c>
      <c r="AA420" s="59">
        <v>4.2489999999999997</v>
      </c>
      <c r="AB420" s="95">
        <f t="shared" si="778"/>
        <v>7.2438162544169474E-2</v>
      </c>
      <c r="AC420" s="54">
        <v>47515</v>
      </c>
      <c r="AD420" s="59">
        <v>4.1970000000000001</v>
      </c>
      <c r="AE420" s="95">
        <f t="shared" si="779"/>
        <v>-1.2238173687926478E-2</v>
      </c>
      <c r="AF420" s="55">
        <v>47515</v>
      </c>
      <c r="AG420" s="58">
        <v>4.66</v>
      </c>
      <c r="AH420" s="95">
        <f t="shared" si="780"/>
        <v>0.11031689301882298</v>
      </c>
      <c r="AI420" s="55">
        <v>47515</v>
      </c>
      <c r="AJ420" s="58">
        <v>4.7720000000000002</v>
      </c>
      <c r="AK420" s="95">
        <f t="shared" si="802"/>
        <v>2.403433476394852E-2</v>
      </c>
      <c r="AL420" s="188">
        <v>47515</v>
      </c>
      <c r="AM420" s="58">
        <v>4.8209999999999997</v>
      </c>
      <c r="AN420" s="95">
        <f t="shared" si="781"/>
        <v>1.0268231349538869E-2</v>
      </c>
      <c r="AO420" s="55">
        <v>47515</v>
      </c>
      <c r="AP420" s="191">
        <v>4.79</v>
      </c>
      <c r="AQ420" s="95">
        <f t="shared" si="782"/>
        <v>-6.4302012030698396E-3</v>
      </c>
      <c r="AR420" s="55">
        <v>47515</v>
      </c>
      <c r="AS420" s="58">
        <v>4.6970000000000001</v>
      </c>
      <c r="AT420" s="95">
        <f t="shared" si="793"/>
        <v>-2.753623188405797E-2</v>
      </c>
      <c r="AV420" s="54">
        <v>47515</v>
      </c>
      <c r="AW420" s="59">
        <v>4.6760000000000002</v>
      </c>
      <c r="AX420" s="95">
        <f t="shared" si="783"/>
        <v>-4.4709388971683854E-3</v>
      </c>
      <c r="AY420" s="46">
        <v>47515</v>
      </c>
      <c r="AZ420" s="71">
        <v>4.79</v>
      </c>
      <c r="BA420" s="95">
        <f t="shared" si="784"/>
        <v>2.4379811804961481E-2</v>
      </c>
      <c r="BB420" s="48">
        <v>47515</v>
      </c>
      <c r="BC420" s="72">
        <v>4.992</v>
      </c>
      <c r="BD420" s="95">
        <f t="shared" si="794"/>
        <v>4.2171189979123162E-2</v>
      </c>
      <c r="BE420" s="55">
        <v>47515</v>
      </c>
      <c r="BF420" s="58">
        <v>5.0119999999999996</v>
      </c>
      <c r="BG420" s="95">
        <f t="shared" si="795"/>
        <v>4.0064102564101711E-3</v>
      </c>
      <c r="BH420" s="55">
        <v>47515</v>
      </c>
      <c r="BI420" s="58">
        <v>5.1630000000000003</v>
      </c>
      <c r="BJ420" s="95">
        <f t="shared" si="785"/>
        <v>3.0127693535514904E-2</v>
      </c>
      <c r="BK420" s="55">
        <v>47515</v>
      </c>
      <c r="BL420" s="58">
        <v>5.1740000000000004</v>
      </c>
      <c r="BM420" s="95">
        <f t="shared" si="786"/>
        <v>2.1305442572148209E-3</v>
      </c>
      <c r="BN420" s="54">
        <v>47515</v>
      </c>
      <c r="BO420" s="59">
        <v>4.7450000000000001</v>
      </c>
      <c r="BP420" s="95">
        <f t="shared" si="787"/>
        <v>-8.2914572864321648E-2</v>
      </c>
      <c r="BQ420" s="46">
        <v>47515</v>
      </c>
      <c r="BR420" s="71">
        <v>4.78</v>
      </c>
      <c r="BS420" s="95">
        <f t="shared" si="796"/>
        <v>7.3761854583772688E-3</v>
      </c>
      <c r="BT420" s="54">
        <v>47515</v>
      </c>
      <c r="BU420" s="59">
        <v>4.6740000000000004</v>
      </c>
      <c r="BV420" s="95">
        <f t="shared" si="788"/>
        <v>-2.0487050637804382E-2</v>
      </c>
      <c r="BW420" s="202">
        <v>47515</v>
      </c>
      <c r="BX420" s="203">
        <v>4.9560000000000004</v>
      </c>
      <c r="BY420" s="95">
        <f t="shared" si="797"/>
        <v>5.9430979978925186E-2</v>
      </c>
      <c r="BZ420" s="202">
        <v>47515</v>
      </c>
      <c r="CA420" s="204">
        <v>4.8600000000000003</v>
      </c>
      <c r="CB420" s="95">
        <f t="shared" si="798"/>
        <v>-2.0083682008368218E-2</v>
      </c>
      <c r="CC420" s="202">
        <v>47515</v>
      </c>
      <c r="CD420" s="204">
        <v>4.9980000000000002</v>
      </c>
      <c r="CE420" s="95">
        <f t="shared" si="789"/>
        <v>2.8395061728395038E-2</v>
      </c>
      <c r="CF420" s="199">
        <v>47515</v>
      </c>
      <c r="CG420" s="200">
        <v>5.5309999999999997</v>
      </c>
      <c r="CH420" s="95">
        <f t="shared" si="790"/>
        <v>0.10664265706282502</v>
      </c>
      <c r="CI420" s="207">
        <v>47515</v>
      </c>
      <c r="CJ420" s="208">
        <v>5.8049999999999997</v>
      </c>
      <c r="CK420" s="95">
        <f t="shared" si="799"/>
        <v>4.9538962212981381E-2</v>
      </c>
      <c r="CL420" s="199">
        <v>47515</v>
      </c>
      <c r="CM420" s="200">
        <v>5.0890000000000004</v>
      </c>
      <c r="CN420" s="95">
        <f t="shared" si="791"/>
        <v>-0.12334194659776043</v>
      </c>
      <c r="CO420" s="213">
        <v>47515</v>
      </c>
      <c r="CP420" s="217">
        <v>5.2679999999999998</v>
      </c>
      <c r="CQ420" s="95">
        <f t="shared" si="792"/>
        <v>3.5173904499901626E-2</v>
      </c>
      <c r="CR420" s="220">
        <v>47515</v>
      </c>
      <c r="CS420" s="221">
        <v>4.9989999999999997</v>
      </c>
      <c r="CT420" s="95">
        <f t="shared" si="801"/>
        <v>-5.1063022019741861E-2</v>
      </c>
      <c r="CU420" s="236">
        <v>47515</v>
      </c>
      <c r="CV420" s="240">
        <v>4.6059999999999999</v>
      </c>
      <c r="CW420" s="95">
        <f t="shared" si="800"/>
        <v>-5.9039836567926399E-2</v>
      </c>
      <c r="CX420" s="236">
        <v>47515</v>
      </c>
      <c r="CY420" s="240">
        <v>4.024</v>
      </c>
      <c r="CZ420" s="95">
        <f t="shared" ref="CZ420:CZ483" si="803">(CY420-CV420)/CV420</f>
        <v>-0.12635692574902299</v>
      </c>
      <c r="DB420" s="100"/>
      <c r="DC420" s="186"/>
      <c r="DD420" s="100"/>
      <c r="DG420" s="100"/>
      <c r="DH420" s="186"/>
      <c r="DI420" s="100"/>
    </row>
    <row r="421" spans="1:113" ht="17" thickBot="1">
      <c r="A421" s="54">
        <v>47543</v>
      </c>
      <c r="B421" s="68">
        <v>2.8650000000000002</v>
      </c>
      <c r="C421" s="65"/>
      <c r="D421" s="46">
        <v>47543</v>
      </c>
      <c r="E421" s="47">
        <v>3.1230000000000002</v>
      </c>
      <c r="G421" s="55">
        <v>47543</v>
      </c>
      <c r="H421" s="58">
        <v>3.4630000000000001</v>
      </c>
      <c r="I421" s="71"/>
      <c r="K421" s="55">
        <v>47543</v>
      </c>
      <c r="L421" s="58">
        <v>3.5089999999999999</v>
      </c>
      <c r="N421" s="54">
        <v>47543</v>
      </c>
      <c r="O421" s="59">
        <v>3.2309999999999999</v>
      </c>
      <c r="P421" s="95">
        <f t="shared" si="775"/>
        <v>-7.9224850384725001E-2</v>
      </c>
      <c r="Q421" s="48">
        <v>47543</v>
      </c>
      <c r="R421" s="72">
        <v>3.5059999999999998</v>
      </c>
      <c r="T421" s="55">
        <v>47543</v>
      </c>
      <c r="U421" s="58">
        <v>3.4420000000000002</v>
      </c>
      <c r="V421" s="95">
        <f t="shared" si="776"/>
        <v>-1.8254420992584033E-2</v>
      </c>
      <c r="W421" s="48">
        <v>47543</v>
      </c>
      <c r="X421" s="72">
        <v>3.8370000000000002</v>
      </c>
      <c r="Y421" s="95">
        <f t="shared" si="777"/>
        <v>0.1147588611272516</v>
      </c>
      <c r="Z421" s="55">
        <v>47543</v>
      </c>
      <c r="AA421" s="58">
        <v>4.1239999999999997</v>
      </c>
      <c r="AB421" s="95">
        <f t="shared" si="778"/>
        <v>7.4798019285900297E-2</v>
      </c>
      <c r="AC421" s="55">
        <v>47543</v>
      </c>
      <c r="AD421" s="58">
        <v>4.0720000000000001</v>
      </c>
      <c r="AE421" s="95">
        <f t="shared" si="779"/>
        <v>-1.2609117361784579E-2</v>
      </c>
      <c r="AF421" s="54">
        <v>47543</v>
      </c>
      <c r="AG421" s="59">
        <v>4.5350000000000001</v>
      </c>
      <c r="AH421" s="95">
        <f t="shared" si="780"/>
        <v>0.11370333988212182</v>
      </c>
      <c r="AI421" s="54">
        <v>47543</v>
      </c>
      <c r="AJ421" s="59">
        <v>4.6470000000000002</v>
      </c>
      <c r="AK421" s="95">
        <f t="shared" si="802"/>
        <v>2.4696802646086018E-2</v>
      </c>
      <c r="AL421" s="94">
        <v>47543</v>
      </c>
      <c r="AM421" s="59">
        <v>4.6959999999999997</v>
      </c>
      <c r="AN421" s="95">
        <f t="shared" si="781"/>
        <v>1.0544437271357754E-2</v>
      </c>
      <c r="AO421" s="54">
        <v>47543</v>
      </c>
      <c r="AP421" s="190">
        <v>4.665</v>
      </c>
      <c r="AQ421" s="95">
        <f t="shared" si="782"/>
        <v>-6.6013628620101572E-3</v>
      </c>
      <c r="AR421" s="54">
        <v>47543</v>
      </c>
      <c r="AS421" s="59">
        <v>4.5720000000000001</v>
      </c>
      <c r="AT421" s="95">
        <f t="shared" si="793"/>
        <v>-4.5511482254697283E-2</v>
      </c>
      <c r="AV421" s="55">
        <v>47543</v>
      </c>
      <c r="AW421" s="58">
        <v>4.5510000000000002</v>
      </c>
      <c r="AX421" s="95">
        <f t="shared" si="783"/>
        <v>-4.5931758530183527E-3</v>
      </c>
      <c r="AY421" s="48">
        <v>47543</v>
      </c>
      <c r="AZ421" s="72">
        <v>4.665</v>
      </c>
      <c r="BA421" s="95">
        <f t="shared" si="784"/>
        <v>2.5049439683585997E-2</v>
      </c>
      <c r="BB421" s="46">
        <v>47543</v>
      </c>
      <c r="BC421" s="71">
        <v>4.867</v>
      </c>
      <c r="BD421" s="95">
        <f t="shared" si="794"/>
        <v>4.3301178992497309E-2</v>
      </c>
      <c r="BE421" s="54">
        <v>47543</v>
      </c>
      <c r="BF421" s="59">
        <v>4.8869999999999996</v>
      </c>
      <c r="BG421" s="95">
        <f t="shared" si="795"/>
        <v>4.1093075816724008E-3</v>
      </c>
      <c r="BH421" s="54">
        <v>47543</v>
      </c>
      <c r="BI421" s="59">
        <v>5.0380000000000003</v>
      </c>
      <c r="BJ421" s="95">
        <f t="shared" si="785"/>
        <v>3.0898301616533806E-2</v>
      </c>
      <c r="BK421" s="54">
        <v>47543</v>
      </c>
      <c r="BL421" s="59">
        <v>5.0490000000000004</v>
      </c>
      <c r="BM421" s="95">
        <f t="shared" si="786"/>
        <v>2.1834061135371416E-3</v>
      </c>
      <c r="BN421" s="55">
        <v>47543</v>
      </c>
      <c r="BO421" s="58">
        <v>4.62</v>
      </c>
      <c r="BP421" s="95">
        <f t="shared" si="787"/>
        <v>-8.4967320261437954E-2</v>
      </c>
      <c r="BQ421" s="48">
        <v>47543</v>
      </c>
      <c r="BR421" s="72">
        <v>4.6550000000000002</v>
      </c>
      <c r="BS421" s="95">
        <f t="shared" si="796"/>
        <v>7.5757575757576063E-3</v>
      </c>
      <c r="BT421" s="55">
        <v>47543</v>
      </c>
      <c r="BU421" s="58">
        <v>4.5490000000000004</v>
      </c>
      <c r="BV421" s="95">
        <f t="shared" si="788"/>
        <v>-2.0994256288373907E-2</v>
      </c>
      <c r="BW421" s="199">
        <v>47543</v>
      </c>
      <c r="BX421" s="200">
        <v>4.8310000000000004</v>
      </c>
      <c r="BY421" s="95">
        <f t="shared" si="797"/>
        <v>6.1038961038961045E-2</v>
      </c>
      <c r="BZ421" s="199">
        <v>47543</v>
      </c>
      <c r="CA421" s="201">
        <v>4.7350000000000003</v>
      </c>
      <c r="CB421" s="95">
        <f t="shared" si="798"/>
        <v>-2.0622986036519887E-2</v>
      </c>
      <c r="CC421" s="199">
        <v>47543</v>
      </c>
      <c r="CD421" s="201">
        <v>4.8730000000000002</v>
      </c>
      <c r="CE421" s="95">
        <f t="shared" si="789"/>
        <v>2.9144667370644115E-2</v>
      </c>
      <c r="CF421" s="202">
        <v>47543</v>
      </c>
      <c r="CG421" s="203">
        <v>5.4059999999999997</v>
      </c>
      <c r="CH421" s="95">
        <f t="shared" si="790"/>
        <v>0.10937820644366908</v>
      </c>
      <c r="CI421" s="205">
        <v>47543</v>
      </c>
      <c r="CJ421" s="206">
        <v>5.66</v>
      </c>
      <c r="CK421" s="95">
        <f t="shared" si="799"/>
        <v>4.6984831668516545E-2</v>
      </c>
      <c r="CL421" s="202">
        <v>47543</v>
      </c>
      <c r="CM421" s="203">
        <v>4.9139999999999997</v>
      </c>
      <c r="CN421" s="95">
        <f t="shared" si="791"/>
        <v>-0.13180212014134282</v>
      </c>
      <c r="CO421" s="215">
        <v>47543</v>
      </c>
      <c r="CP421" s="216">
        <v>5.0179999999999998</v>
      </c>
      <c r="CQ421" s="95">
        <f t="shared" si="792"/>
        <v>2.1164021164021184E-2</v>
      </c>
      <c r="CR421" s="213">
        <v>47543</v>
      </c>
      <c r="CS421" s="217">
        <v>4.5250000000000004</v>
      </c>
      <c r="CT421" s="95">
        <f t="shared" si="801"/>
        <v>-9.8246313272219901E-2</v>
      </c>
      <c r="CU421" s="238">
        <v>47543</v>
      </c>
      <c r="CV421" s="239">
        <v>4.1150000000000002</v>
      </c>
      <c r="CW421" s="95">
        <f t="shared" si="800"/>
        <v>-8.0241394725078227E-2</v>
      </c>
      <c r="CX421" s="238">
        <v>47543</v>
      </c>
      <c r="CY421" s="239">
        <v>3.355</v>
      </c>
      <c r="CZ421" s="95">
        <f t="shared" si="803"/>
        <v>-0.18469015795868776</v>
      </c>
      <c r="DB421" s="100"/>
      <c r="DC421" s="186"/>
      <c r="DD421" s="100"/>
      <c r="DG421" s="100"/>
      <c r="DH421" s="186"/>
      <c r="DI421" s="100"/>
    </row>
    <row r="422" spans="1:113" ht="20.5" customHeight="1" thickBot="1">
      <c r="A422" s="55">
        <v>47574</v>
      </c>
      <c r="B422" s="69">
        <v>2.5350000000000001</v>
      </c>
      <c r="C422" s="65"/>
      <c r="D422" s="48">
        <v>47574</v>
      </c>
      <c r="E422" s="49">
        <v>2.8130000000000002</v>
      </c>
      <c r="G422" s="54">
        <v>47574</v>
      </c>
      <c r="H422" s="59">
        <v>3.173</v>
      </c>
      <c r="I422" s="72"/>
      <c r="K422" s="54">
        <v>47574</v>
      </c>
      <c r="L422" s="59">
        <v>3.1989999999999998</v>
      </c>
      <c r="N422" s="55">
        <v>47574</v>
      </c>
      <c r="O422" s="58">
        <v>2.8809999999999998</v>
      </c>
      <c r="P422" s="95">
        <f t="shared" si="775"/>
        <v>-9.9406064395123506E-2</v>
      </c>
      <c r="Q422" s="46">
        <v>47574</v>
      </c>
      <c r="R422" s="71">
        <v>3.1560000000000001</v>
      </c>
      <c r="T422" s="54">
        <v>47574</v>
      </c>
      <c r="U422" s="59">
        <v>3.0920000000000001</v>
      </c>
      <c r="V422" s="95">
        <f t="shared" si="776"/>
        <v>-2.0278833967046911E-2</v>
      </c>
      <c r="W422" s="46">
        <v>47574</v>
      </c>
      <c r="X422" s="71">
        <v>3.4670000000000001</v>
      </c>
      <c r="Y422" s="95">
        <f t="shared" si="777"/>
        <v>0.12128072445019404</v>
      </c>
      <c r="Z422" s="54">
        <v>47574</v>
      </c>
      <c r="AA422" s="59">
        <v>3.754</v>
      </c>
      <c r="AB422" s="95">
        <f t="shared" si="778"/>
        <v>8.2780501874819709E-2</v>
      </c>
      <c r="AC422" s="54">
        <v>47574</v>
      </c>
      <c r="AD422" s="59">
        <v>3.702</v>
      </c>
      <c r="AE422" s="95">
        <f t="shared" si="779"/>
        <v>-1.3851891315929687E-2</v>
      </c>
      <c r="AF422" s="55">
        <v>47574</v>
      </c>
      <c r="AG422" s="58">
        <v>4.165</v>
      </c>
      <c r="AH422" s="95">
        <f t="shared" si="780"/>
        <v>0.12506753106428958</v>
      </c>
      <c r="AI422" s="55">
        <v>47574</v>
      </c>
      <c r="AJ422" s="58">
        <v>4.2770000000000001</v>
      </c>
      <c r="AK422" s="95">
        <f t="shared" si="802"/>
        <v>2.6890756302521031E-2</v>
      </c>
      <c r="AL422" s="188">
        <v>47574</v>
      </c>
      <c r="AM422" s="58">
        <v>4.3259999999999996</v>
      </c>
      <c r="AN422" s="95">
        <f t="shared" si="781"/>
        <v>1.1456628477904953E-2</v>
      </c>
      <c r="AO422" s="55">
        <v>47574</v>
      </c>
      <c r="AP422" s="191">
        <v>4.2949999999999999</v>
      </c>
      <c r="AQ422" s="95">
        <f t="shared" si="782"/>
        <v>-7.1659731853905909E-3</v>
      </c>
      <c r="AR422" s="55">
        <v>47574</v>
      </c>
      <c r="AS422" s="58">
        <v>4.202</v>
      </c>
      <c r="AT422" s="95">
        <f t="shared" si="793"/>
        <v>-9.9249732047159714E-2</v>
      </c>
      <c r="AV422" s="54">
        <v>47574</v>
      </c>
      <c r="AW422" s="59">
        <v>4.181</v>
      </c>
      <c r="AX422" s="95">
        <f t="shared" si="783"/>
        <v>-4.9976201808662321E-3</v>
      </c>
      <c r="AY422" s="46">
        <v>47574</v>
      </c>
      <c r="AZ422" s="71">
        <v>4.2949999999999999</v>
      </c>
      <c r="BA422" s="95">
        <f t="shared" si="784"/>
        <v>2.7266204257354671E-2</v>
      </c>
      <c r="BB422" s="48">
        <v>47574</v>
      </c>
      <c r="BC422" s="72">
        <v>4.4969999999999999</v>
      </c>
      <c r="BD422" s="95">
        <f t="shared" si="794"/>
        <v>4.7031431897555286E-2</v>
      </c>
      <c r="BE422" s="55">
        <v>47574</v>
      </c>
      <c r="BF422" s="58">
        <v>4.5170000000000003</v>
      </c>
      <c r="BG422" s="95">
        <f t="shared" si="795"/>
        <v>4.447409384033903E-3</v>
      </c>
      <c r="BH422" s="55">
        <v>47574</v>
      </c>
      <c r="BI422" s="58">
        <v>4.6680000000000001</v>
      </c>
      <c r="BJ422" s="95">
        <f t="shared" si="785"/>
        <v>3.342926721275178E-2</v>
      </c>
      <c r="BK422" s="55">
        <v>47574</v>
      </c>
      <c r="BL422" s="58">
        <v>4.6790000000000003</v>
      </c>
      <c r="BM422" s="95">
        <f t="shared" si="786"/>
        <v>2.3564695801199915E-3</v>
      </c>
      <c r="BN422" s="54">
        <v>47574</v>
      </c>
      <c r="BO422" s="59">
        <v>4.25</v>
      </c>
      <c r="BP422" s="95">
        <f t="shared" si="787"/>
        <v>-9.1686257747381969E-2</v>
      </c>
      <c r="BQ422" s="46">
        <v>47574</v>
      </c>
      <c r="BR422" s="71">
        <v>4.2850000000000001</v>
      </c>
      <c r="BS422" s="95">
        <f t="shared" si="796"/>
        <v>8.2352941176470924E-3</v>
      </c>
      <c r="BT422" s="54">
        <v>47574</v>
      </c>
      <c r="BU422" s="59">
        <v>4.1790000000000003</v>
      </c>
      <c r="BV422" s="95">
        <f t="shared" si="788"/>
        <v>-2.2654413336182917E-2</v>
      </c>
      <c r="BW422" s="202">
        <v>47574</v>
      </c>
      <c r="BX422" s="203">
        <v>4.4610000000000003</v>
      </c>
      <c r="BY422" s="95">
        <f t="shared" si="797"/>
        <v>6.6352941176470601E-2</v>
      </c>
      <c r="BZ422" s="202">
        <v>47574</v>
      </c>
      <c r="CA422" s="204">
        <v>4.3650000000000002</v>
      </c>
      <c r="CB422" s="95">
        <f t="shared" si="798"/>
        <v>-2.2403733955659297E-2</v>
      </c>
      <c r="CC422" s="202">
        <v>47574</v>
      </c>
      <c r="CD422" s="204">
        <v>4.5030000000000001</v>
      </c>
      <c r="CE422" s="95">
        <f t="shared" si="789"/>
        <v>3.1615120274914067E-2</v>
      </c>
      <c r="CF422" s="199">
        <v>47574</v>
      </c>
      <c r="CG422" s="200">
        <v>5.0860000000000003</v>
      </c>
      <c r="CH422" s="95">
        <f t="shared" si="790"/>
        <v>0.12946924272707089</v>
      </c>
      <c r="CI422" s="207">
        <v>47574</v>
      </c>
      <c r="CJ422" s="208">
        <v>5.24</v>
      </c>
      <c r="CK422" s="95">
        <f t="shared" si="799"/>
        <v>3.0279197797876505E-2</v>
      </c>
      <c r="CL422" s="199">
        <v>47574</v>
      </c>
      <c r="CM422" s="200">
        <v>4.484</v>
      </c>
      <c r="CN422" s="95">
        <f t="shared" si="791"/>
        <v>-0.14427480916030538</v>
      </c>
      <c r="CO422" s="213">
        <v>47574</v>
      </c>
      <c r="CP422" s="217">
        <v>4.5279999999999996</v>
      </c>
      <c r="CQ422" s="95">
        <f t="shared" si="792"/>
        <v>9.8126672613736837E-3</v>
      </c>
      <c r="CR422" s="220">
        <v>47574</v>
      </c>
      <c r="CS422" s="221">
        <v>3.9510000000000001</v>
      </c>
      <c r="CT422" s="95">
        <f t="shared" si="801"/>
        <v>-0.12742932862190803</v>
      </c>
      <c r="CU422" s="236">
        <v>47574</v>
      </c>
      <c r="CV422" s="240">
        <v>3.5049999999999999</v>
      </c>
      <c r="CW422" s="95">
        <f t="shared" si="800"/>
        <v>-9.9203289642765383E-2</v>
      </c>
      <c r="CX422" s="236">
        <v>47574</v>
      </c>
      <c r="CY422" s="240">
        <v>2.8639999999999999</v>
      </c>
      <c r="CZ422" s="95">
        <f t="shared" si="803"/>
        <v>-0.18288159771754636</v>
      </c>
      <c r="DB422" s="100"/>
      <c r="DC422" s="186"/>
      <c r="DD422" s="100"/>
      <c r="DG422" s="100"/>
      <c r="DH422" s="186"/>
      <c r="DI422" s="100"/>
    </row>
    <row r="423" spans="1:113" ht="17" thickBot="1">
      <c r="A423" s="54">
        <v>47604</v>
      </c>
      <c r="B423" s="68">
        <v>2.5129999999999999</v>
      </c>
      <c r="C423" s="65"/>
      <c r="D423" s="46">
        <v>47604</v>
      </c>
      <c r="E423" s="47">
        <v>2.7909999999999999</v>
      </c>
      <c r="G423" s="55">
        <v>47604</v>
      </c>
      <c r="H423" s="58">
        <v>3.1509999999999998</v>
      </c>
      <c r="I423" s="71"/>
      <c r="K423" s="55">
        <v>47604</v>
      </c>
      <c r="L423" s="58">
        <v>3.177</v>
      </c>
      <c r="N423" s="54">
        <v>47604</v>
      </c>
      <c r="O423" s="59">
        <v>2.859</v>
      </c>
      <c r="P423" s="95">
        <f t="shared" si="775"/>
        <v>-0.10009442870632675</v>
      </c>
      <c r="Q423" s="48">
        <v>47604</v>
      </c>
      <c r="R423" s="72">
        <v>3.1339999999999999</v>
      </c>
      <c r="T423" s="55">
        <v>47604</v>
      </c>
      <c r="U423" s="58">
        <v>3.07</v>
      </c>
      <c r="V423" s="95">
        <f t="shared" si="776"/>
        <v>-2.0421186981493318E-2</v>
      </c>
      <c r="W423" s="48">
        <v>47604</v>
      </c>
      <c r="X423" s="72">
        <v>3.4449999999999998</v>
      </c>
      <c r="Y423" s="95">
        <f t="shared" si="777"/>
        <v>0.1221498371335505</v>
      </c>
      <c r="Z423" s="55">
        <v>47604</v>
      </c>
      <c r="AA423" s="58">
        <v>3.7320000000000002</v>
      </c>
      <c r="AB423" s="95">
        <f t="shared" si="778"/>
        <v>8.3309143686502288E-2</v>
      </c>
      <c r="AC423" s="55">
        <v>47604</v>
      </c>
      <c r="AD423" s="58">
        <v>3.68</v>
      </c>
      <c r="AE423" s="95">
        <f t="shared" si="779"/>
        <v>-1.3933547695605585E-2</v>
      </c>
      <c r="AF423" s="54">
        <v>47604</v>
      </c>
      <c r="AG423" s="59">
        <v>4.1429999999999998</v>
      </c>
      <c r="AH423" s="95">
        <f t="shared" si="780"/>
        <v>0.12581521739130425</v>
      </c>
      <c r="AI423" s="54">
        <v>47604</v>
      </c>
      <c r="AJ423" s="59">
        <v>4.2549999999999999</v>
      </c>
      <c r="AK423" s="95">
        <f t="shared" si="802"/>
        <v>2.7033550567221846E-2</v>
      </c>
      <c r="AL423" s="94">
        <v>47604</v>
      </c>
      <c r="AM423" s="59">
        <v>4.3040000000000003</v>
      </c>
      <c r="AN423" s="95">
        <f t="shared" si="781"/>
        <v>1.1515863689776822E-2</v>
      </c>
      <c r="AO423" s="54">
        <v>47604</v>
      </c>
      <c r="AP423" s="190">
        <v>4.2729999999999997</v>
      </c>
      <c r="AQ423" s="95">
        <f t="shared" si="782"/>
        <v>-7.2026022304834065E-3</v>
      </c>
      <c r="AR423" s="54">
        <v>47604</v>
      </c>
      <c r="AS423" s="59">
        <v>4.18</v>
      </c>
      <c r="AT423" s="95">
        <f t="shared" si="793"/>
        <v>-2.6775320139697373E-2</v>
      </c>
      <c r="AV423" s="55">
        <v>47604</v>
      </c>
      <c r="AW423" s="58">
        <v>4.1589999999999998</v>
      </c>
      <c r="AX423" s="95">
        <f t="shared" si="783"/>
        <v>-5.0239234449760547E-3</v>
      </c>
      <c r="AY423" s="48">
        <v>47604</v>
      </c>
      <c r="AZ423" s="72">
        <v>4.2729999999999997</v>
      </c>
      <c r="BA423" s="95">
        <f t="shared" si="784"/>
        <v>2.7410435200769388E-2</v>
      </c>
      <c r="BB423" s="46">
        <v>47604</v>
      </c>
      <c r="BC423" s="71">
        <v>4.4749999999999996</v>
      </c>
      <c r="BD423" s="95">
        <f t="shared" si="794"/>
        <v>4.72735782822373E-2</v>
      </c>
      <c r="BE423" s="54">
        <v>47604</v>
      </c>
      <c r="BF423" s="59">
        <v>4.4950000000000001</v>
      </c>
      <c r="BG423" s="95">
        <f t="shared" si="795"/>
        <v>4.4692737430168635E-3</v>
      </c>
      <c r="BH423" s="54">
        <v>47604</v>
      </c>
      <c r="BI423" s="59">
        <v>4.6459999999999999</v>
      </c>
      <c r="BJ423" s="95">
        <f t="shared" si="785"/>
        <v>3.3592880978865362E-2</v>
      </c>
      <c r="BK423" s="54">
        <v>47604</v>
      </c>
      <c r="BL423" s="59">
        <v>4.657</v>
      </c>
      <c r="BM423" s="95">
        <f t="shared" si="786"/>
        <v>2.3676280671545676E-3</v>
      </c>
      <c r="BN423" s="55">
        <v>47604</v>
      </c>
      <c r="BO423" s="58">
        <v>4.2279999999999998</v>
      </c>
      <c r="BP423" s="95">
        <f t="shared" si="787"/>
        <v>-9.2119390165342555E-2</v>
      </c>
      <c r="BQ423" s="48">
        <v>47604</v>
      </c>
      <c r="BR423" s="72">
        <v>4.2629999999999999</v>
      </c>
      <c r="BS423" s="95">
        <f t="shared" si="796"/>
        <v>8.278145695364272E-3</v>
      </c>
      <c r="BT423" s="55">
        <v>47604</v>
      </c>
      <c r="BU423" s="58">
        <v>4.157</v>
      </c>
      <c r="BV423" s="95">
        <f t="shared" si="788"/>
        <v>-2.2761434399828188E-2</v>
      </c>
      <c r="BW423" s="199">
        <v>47604</v>
      </c>
      <c r="BX423" s="200">
        <v>4.4390000000000001</v>
      </c>
      <c r="BY423" s="95">
        <f t="shared" si="797"/>
        <v>6.6698202459791869E-2</v>
      </c>
      <c r="BZ423" s="199">
        <v>47604</v>
      </c>
      <c r="CA423" s="201">
        <v>4.343</v>
      </c>
      <c r="CB423" s="95">
        <f t="shared" si="798"/>
        <v>-2.2519352568613673E-2</v>
      </c>
      <c r="CC423" s="199">
        <v>47604</v>
      </c>
      <c r="CD423" s="201">
        <v>4.4809999999999999</v>
      </c>
      <c r="CE423" s="95">
        <f t="shared" si="789"/>
        <v>3.1775270550310819E-2</v>
      </c>
      <c r="CF423" s="202">
        <v>47604</v>
      </c>
      <c r="CG423" s="203">
        <v>5.0640000000000001</v>
      </c>
      <c r="CH423" s="95">
        <f t="shared" si="790"/>
        <v>0.13010488730194159</v>
      </c>
      <c r="CI423" s="205">
        <v>47604</v>
      </c>
      <c r="CJ423" s="206">
        <v>5.218</v>
      </c>
      <c r="CK423" s="95">
        <f t="shared" si="799"/>
        <v>3.0410742496050535E-2</v>
      </c>
      <c r="CL423" s="202">
        <v>47604</v>
      </c>
      <c r="CM423" s="203">
        <v>4.4619999999999997</v>
      </c>
      <c r="CN423" s="95">
        <f t="shared" si="791"/>
        <v>-0.14488309697201998</v>
      </c>
      <c r="CO423" s="215">
        <v>47604</v>
      </c>
      <c r="CP423" s="216">
        <v>4.5060000000000002</v>
      </c>
      <c r="CQ423" s="95">
        <f t="shared" si="792"/>
        <v>9.8610488570149007E-3</v>
      </c>
      <c r="CR423" s="213">
        <v>47604</v>
      </c>
      <c r="CS423" s="217">
        <v>3.9289999999999998</v>
      </c>
      <c r="CT423" s="95">
        <f t="shared" si="801"/>
        <v>-0.12805148690634718</v>
      </c>
      <c r="CU423" s="238">
        <v>47604</v>
      </c>
      <c r="CV423" s="239">
        <v>3.4830000000000001</v>
      </c>
      <c r="CW423" s="95">
        <f t="shared" si="800"/>
        <v>-0.10231958762886594</v>
      </c>
      <c r="CX423" s="238">
        <v>47604</v>
      </c>
      <c r="CY423" s="239">
        <v>2.8769999999999998</v>
      </c>
      <c r="CZ423" s="95">
        <f t="shared" si="803"/>
        <v>-0.17398794142980198</v>
      </c>
      <c r="DB423" s="100"/>
      <c r="DC423" s="186"/>
      <c r="DD423" s="100"/>
      <c r="DG423" s="100"/>
      <c r="DH423" s="186"/>
      <c r="DI423" s="100"/>
    </row>
    <row r="424" spans="1:113" ht="20.5" customHeight="1" thickBot="1">
      <c r="A424" s="55">
        <v>47635</v>
      </c>
      <c r="B424" s="69">
        <v>2.548</v>
      </c>
      <c r="C424" s="65"/>
      <c r="D424" s="48">
        <v>47635</v>
      </c>
      <c r="E424" s="49">
        <v>2.8260000000000001</v>
      </c>
      <c r="G424" s="54">
        <v>47635</v>
      </c>
      <c r="H424" s="59">
        <v>3.1859999999999999</v>
      </c>
      <c r="I424" s="72"/>
      <c r="K424" s="54">
        <v>47635</v>
      </c>
      <c r="L424" s="59">
        <v>3.2120000000000002</v>
      </c>
      <c r="N424" s="55">
        <v>47635</v>
      </c>
      <c r="O424" s="58">
        <v>2.8940000000000001</v>
      </c>
      <c r="P424" s="95">
        <f t="shared" si="775"/>
        <v>-9.9003735990037367E-2</v>
      </c>
      <c r="Q424" s="46">
        <v>47635</v>
      </c>
      <c r="R424" s="71">
        <v>3.169</v>
      </c>
      <c r="T424" s="54">
        <v>47635</v>
      </c>
      <c r="U424" s="59">
        <v>3.105</v>
      </c>
      <c r="V424" s="95">
        <f t="shared" si="776"/>
        <v>-2.0195645313979192E-2</v>
      </c>
      <c r="W424" s="46">
        <v>47635</v>
      </c>
      <c r="X424" s="71">
        <v>3.48</v>
      </c>
      <c r="Y424" s="95">
        <f t="shared" si="777"/>
        <v>0.12077294685990338</v>
      </c>
      <c r="Z424" s="54">
        <v>47635</v>
      </c>
      <c r="AA424" s="59">
        <v>3.7669999999999999</v>
      </c>
      <c r="AB424" s="95">
        <f t="shared" si="778"/>
        <v>8.2471264367816072E-2</v>
      </c>
      <c r="AC424" s="54">
        <v>47635</v>
      </c>
      <c r="AD424" s="59">
        <v>3.7149999999999999</v>
      </c>
      <c r="AE424" s="95">
        <f t="shared" si="779"/>
        <v>-1.3804088133793482E-2</v>
      </c>
      <c r="AF424" s="55">
        <v>47635</v>
      </c>
      <c r="AG424" s="58">
        <v>4.1779999999999999</v>
      </c>
      <c r="AH424" s="95">
        <f t="shared" si="780"/>
        <v>0.12462987886944821</v>
      </c>
      <c r="AI424" s="55">
        <v>47635</v>
      </c>
      <c r="AJ424" s="58">
        <v>4.29</v>
      </c>
      <c r="AK424" s="95">
        <f t="shared" si="802"/>
        <v>2.6807084729535687E-2</v>
      </c>
      <c r="AL424" s="188">
        <v>47635</v>
      </c>
      <c r="AM424" s="58">
        <v>4.3390000000000004</v>
      </c>
      <c r="AN424" s="95">
        <f t="shared" si="781"/>
        <v>1.1421911421911509E-2</v>
      </c>
      <c r="AO424" s="55">
        <v>47635</v>
      </c>
      <c r="AP424" s="191">
        <v>4.3079999999999998</v>
      </c>
      <c r="AQ424" s="95">
        <f t="shared" si="782"/>
        <v>-7.1445033417839544E-3</v>
      </c>
      <c r="AR424" s="55">
        <v>47635</v>
      </c>
      <c r="AS424" s="58">
        <v>4.2149999999999999</v>
      </c>
      <c r="AT424" s="95">
        <f t="shared" si="793"/>
        <v>-1.3573601684998791E-2</v>
      </c>
      <c r="AV424" s="54">
        <v>47635</v>
      </c>
      <c r="AW424" s="59">
        <v>4.194</v>
      </c>
      <c r="AX424" s="95">
        <f t="shared" si="783"/>
        <v>-4.9822064056939284E-3</v>
      </c>
      <c r="AY424" s="46">
        <v>47635</v>
      </c>
      <c r="AZ424" s="71">
        <v>4.3079999999999998</v>
      </c>
      <c r="BA424" s="95">
        <f t="shared" si="784"/>
        <v>2.7181688125894107E-2</v>
      </c>
      <c r="BB424" s="48">
        <v>47635</v>
      </c>
      <c r="BC424" s="72">
        <v>4.51</v>
      </c>
      <c r="BD424" s="95">
        <f t="shared" si="794"/>
        <v>4.6889507892293403E-2</v>
      </c>
      <c r="BE424" s="55">
        <v>47635</v>
      </c>
      <c r="BF424" s="58">
        <v>4.53</v>
      </c>
      <c r="BG424" s="95">
        <f t="shared" si="795"/>
        <v>4.4345898004435613E-3</v>
      </c>
      <c r="BH424" s="55">
        <v>47635</v>
      </c>
      <c r="BI424" s="58">
        <v>4.681</v>
      </c>
      <c r="BJ424" s="95">
        <f t="shared" si="785"/>
        <v>3.3333333333333284E-2</v>
      </c>
      <c r="BK424" s="55">
        <v>47635</v>
      </c>
      <c r="BL424" s="58">
        <v>4.6920000000000002</v>
      </c>
      <c r="BM424" s="95">
        <f t="shared" si="786"/>
        <v>2.3499252296518094E-3</v>
      </c>
      <c r="BN424" s="54">
        <v>47635</v>
      </c>
      <c r="BO424" s="59">
        <v>4.2629999999999999</v>
      </c>
      <c r="BP424" s="95">
        <f t="shared" si="787"/>
        <v>-9.143222506393868E-2</v>
      </c>
      <c r="BQ424" s="46">
        <v>47635</v>
      </c>
      <c r="BR424" s="71">
        <v>4.298</v>
      </c>
      <c r="BS424" s="95">
        <f t="shared" si="796"/>
        <v>8.2101806239737608E-3</v>
      </c>
      <c r="BT424" s="54">
        <v>47635</v>
      </c>
      <c r="BU424" s="59">
        <v>4.1920000000000002</v>
      </c>
      <c r="BV424" s="95">
        <f t="shared" si="788"/>
        <v>-2.2591645353793665E-2</v>
      </c>
      <c r="BW424" s="202">
        <v>47635</v>
      </c>
      <c r="BX424" s="203">
        <v>4.4740000000000002</v>
      </c>
      <c r="BY424" s="95">
        <f t="shared" si="797"/>
        <v>6.615059817030261E-2</v>
      </c>
      <c r="BZ424" s="202">
        <v>47635</v>
      </c>
      <c r="CA424" s="204">
        <v>4.3780000000000001</v>
      </c>
      <c r="CB424" s="95">
        <f t="shared" si="798"/>
        <v>-2.2335970218706393E-2</v>
      </c>
      <c r="CC424" s="202">
        <v>47635</v>
      </c>
      <c r="CD424" s="204">
        <v>4.516</v>
      </c>
      <c r="CE424" s="95">
        <f t="shared" si="789"/>
        <v>3.1521242576518935E-2</v>
      </c>
      <c r="CF424" s="199">
        <v>47635</v>
      </c>
      <c r="CG424" s="200">
        <v>5.0990000000000002</v>
      </c>
      <c r="CH424" s="95">
        <f t="shared" si="790"/>
        <v>0.12909654561558906</v>
      </c>
      <c r="CI424" s="207">
        <v>47635</v>
      </c>
      <c r="CJ424" s="208">
        <v>5.2779999999999996</v>
      </c>
      <c r="CK424" s="95">
        <f t="shared" si="799"/>
        <v>3.5104922533830039E-2</v>
      </c>
      <c r="CL424" s="199">
        <v>47635</v>
      </c>
      <c r="CM424" s="200">
        <v>4.5220000000000002</v>
      </c>
      <c r="CN424" s="95">
        <f t="shared" si="791"/>
        <v>-0.14323607427055693</v>
      </c>
      <c r="CO424" s="213">
        <v>47635</v>
      </c>
      <c r="CP424" s="217">
        <v>4.5659999999999998</v>
      </c>
      <c r="CQ424" s="95">
        <f t="shared" si="792"/>
        <v>9.7302078726226437E-3</v>
      </c>
      <c r="CR424" s="220">
        <v>47635</v>
      </c>
      <c r="CS424" s="221">
        <v>3.9889999999999999</v>
      </c>
      <c r="CT424" s="95">
        <f t="shared" si="801"/>
        <v>-0.1263688129653964</v>
      </c>
      <c r="CU424" s="236">
        <v>47635</v>
      </c>
      <c r="CV424" s="240">
        <v>3.5830000000000002</v>
      </c>
      <c r="CW424" s="95">
        <f t="shared" si="800"/>
        <v>-9.7253716301335266E-2</v>
      </c>
      <c r="CX424" s="236">
        <v>47635</v>
      </c>
      <c r="CY424" s="240">
        <v>3.0179999999999998</v>
      </c>
      <c r="CZ424" s="95">
        <f t="shared" si="803"/>
        <v>-0.15768908735696355</v>
      </c>
      <c r="DB424" s="100"/>
      <c r="DC424" s="186"/>
      <c r="DD424" s="100"/>
      <c r="DG424" s="100"/>
      <c r="DH424" s="186"/>
      <c r="DI424" s="100"/>
    </row>
    <row r="425" spans="1:113" ht="17" thickBot="1">
      <c r="A425" s="54">
        <v>47665</v>
      </c>
      <c r="B425" s="68">
        <v>2.5880000000000001</v>
      </c>
      <c r="C425" s="65"/>
      <c r="D425" s="46">
        <v>47665</v>
      </c>
      <c r="E425" s="47">
        <v>2.8660000000000001</v>
      </c>
      <c r="G425" s="55">
        <v>47665</v>
      </c>
      <c r="H425" s="58">
        <v>3.226</v>
      </c>
      <c r="I425" s="71"/>
      <c r="K425" s="55">
        <v>47665</v>
      </c>
      <c r="L425" s="58">
        <v>3.2519999999999998</v>
      </c>
      <c r="N425" s="54">
        <v>47665</v>
      </c>
      <c r="O425" s="59">
        <v>2.9340000000000002</v>
      </c>
      <c r="P425" s="95">
        <f t="shared" si="775"/>
        <v>-9.7785977859778481E-2</v>
      </c>
      <c r="Q425" s="48">
        <v>47665</v>
      </c>
      <c r="R425" s="72">
        <v>3.2090000000000001</v>
      </c>
      <c r="T425" s="55">
        <v>47665</v>
      </c>
      <c r="U425" s="58">
        <v>3.145</v>
      </c>
      <c r="V425" s="95">
        <f t="shared" si="776"/>
        <v>-1.994390775942663E-2</v>
      </c>
      <c r="W425" s="48">
        <v>47665</v>
      </c>
      <c r="X425" s="72">
        <v>3.52</v>
      </c>
      <c r="Y425" s="95">
        <f t="shared" si="777"/>
        <v>0.1192368839427663</v>
      </c>
      <c r="Z425" s="55">
        <v>47665</v>
      </c>
      <c r="AA425" s="58">
        <v>3.8069999999999999</v>
      </c>
      <c r="AB425" s="95">
        <f t="shared" si="778"/>
        <v>8.1534090909090889E-2</v>
      </c>
      <c r="AC425" s="55">
        <v>47665</v>
      </c>
      <c r="AD425" s="58">
        <v>3.7549999999999999</v>
      </c>
      <c r="AE425" s="95">
        <f t="shared" si="779"/>
        <v>-1.365904912004204E-2</v>
      </c>
      <c r="AF425" s="54">
        <v>47665</v>
      </c>
      <c r="AG425" s="59">
        <v>4.218</v>
      </c>
      <c r="AH425" s="95">
        <f t="shared" si="780"/>
        <v>0.12330226364846873</v>
      </c>
      <c r="AI425" s="54">
        <v>47665</v>
      </c>
      <c r="AJ425" s="59">
        <v>4.33</v>
      </c>
      <c r="AK425" s="95">
        <f t="shared" si="802"/>
        <v>2.6552868658131841E-2</v>
      </c>
      <c r="AL425" s="94">
        <v>47665</v>
      </c>
      <c r="AM425" s="59">
        <v>4.3789999999999996</v>
      </c>
      <c r="AN425" s="95">
        <f t="shared" si="781"/>
        <v>1.1316397228637295E-2</v>
      </c>
      <c r="AO425" s="54">
        <v>47665</v>
      </c>
      <c r="AP425" s="190">
        <v>4.3479999999999999</v>
      </c>
      <c r="AQ425" s="95">
        <f t="shared" si="782"/>
        <v>-7.0792418360355559E-3</v>
      </c>
      <c r="AR425" s="54">
        <v>47665</v>
      </c>
      <c r="AS425" s="59">
        <v>4.2549999999999999</v>
      </c>
      <c r="AT425" s="95">
        <f t="shared" si="793"/>
        <v>-1.2302692664809642E-2</v>
      </c>
      <c r="AV425" s="55">
        <v>47665</v>
      </c>
      <c r="AW425" s="58">
        <v>4.234</v>
      </c>
      <c r="AX425" s="95">
        <f t="shared" si="783"/>
        <v>-4.9353701527614351E-3</v>
      </c>
      <c r="AY425" s="48">
        <v>47665</v>
      </c>
      <c r="AZ425" s="72">
        <v>4.3479999999999999</v>
      </c>
      <c r="BA425" s="95">
        <f t="shared" si="784"/>
        <v>2.6924893717524771E-2</v>
      </c>
      <c r="BB425" s="46">
        <v>47665</v>
      </c>
      <c r="BC425" s="71">
        <v>4.55</v>
      </c>
      <c r="BD425" s="95">
        <f t="shared" si="794"/>
        <v>4.6458141674333021E-2</v>
      </c>
      <c r="BE425" s="54">
        <v>47665</v>
      </c>
      <c r="BF425" s="59">
        <v>4.57</v>
      </c>
      <c r="BG425" s="95">
        <f t="shared" si="795"/>
        <v>4.3956043956044971E-3</v>
      </c>
      <c r="BH425" s="54">
        <v>47665</v>
      </c>
      <c r="BI425" s="59">
        <v>4.7210000000000001</v>
      </c>
      <c r="BJ425" s="95">
        <f t="shared" si="785"/>
        <v>3.304157549234131E-2</v>
      </c>
      <c r="BK425" s="54">
        <v>47665</v>
      </c>
      <c r="BL425" s="59">
        <v>4.7320000000000002</v>
      </c>
      <c r="BM425" s="95">
        <f t="shared" si="786"/>
        <v>2.3300148273671089E-3</v>
      </c>
      <c r="BN425" s="55">
        <v>47665</v>
      </c>
      <c r="BO425" s="58">
        <v>4.3029999999999999</v>
      </c>
      <c r="BP425" s="95">
        <f t="shared" si="787"/>
        <v>-9.0659340659340712E-2</v>
      </c>
      <c r="BQ425" s="48">
        <v>47665</v>
      </c>
      <c r="BR425" s="72">
        <v>4.3380000000000001</v>
      </c>
      <c r="BS425" s="95">
        <f t="shared" si="796"/>
        <v>8.133860097606355E-3</v>
      </c>
      <c r="BT425" s="55">
        <v>47665</v>
      </c>
      <c r="BU425" s="58">
        <v>4.2320000000000002</v>
      </c>
      <c r="BV425" s="95">
        <f t="shared" si="788"/>
        <v>-2.2400676246830065E-2</v>
      </c>
      <c r="BW425" s="199">
        <v>47665</v>
      </c>
      <c r="BX425" s="200">
        <v>4.5140000000000002</v>
      </c>
      <c r="BY425" s="95">
        <f t="shared" si="797"/>
        <v>6.5535672786428079E-2</v>
      </c>
      <c r="BZ425" s="199">
        <v>47665</v>
      </c>
      <c r="CA425" s="201">
        <v>4.4180000000000001</v>
      </c>
      <c r="CB425" s="95">
        <f t="shared" si="798"/>
        <v>-2.2130013831258663E-2</v>
      </c>
      <c r="CC425" s="199">
        <v>47665</v>
      </c>
      <c r="CD425" s="201">
        <v>4.556</v>
      </c>
      <c r="CE425" s="95">
        <f t="shared" si="789"/>
        <v>3.1235853327297395E-2</v>
      </c>
      <c r="CF425" s="202">
        <v>47665</v>
      </c>
      <c r="CG425" s="203">
        <v>5.1390000000000002</v>
      </c>
      <c r="CH425" s="95">
        <f t="shared" si="790"/>
        <v>0.12796312554872699</v>
      </c>
      <c r="CI425" s="205">
        <v>47665</v>
      </c>
      <c r="CJ425" s="206">
        <v>5.3479999999999999</v>
      </c>
      <c r="CK425" s="95">
        <f t="shared" si="799"/>
        <v>4.0669390932087879E-2</v>
      </c>
      <c r="CL425" s="202">
        <v>47665</v>
      </c>
      <c r="CM425" s="203">
        <v>4.5919999999999996</v>
      </c>
      <c r="CN425" s="95">
        <f t="shared" si="791"/>
        <v>-0.14136125654450266</v>
      </c>
      <c r="CO425" s="215">
        <v>47665</v>
      </c>
      <c r="CP425" s="216">
        <v>4.6360000000000001</v>
      </c>
      <c r="CQ425" s="95">
        <f t="shared" si="792"/>
        <v>9.5818815331011505E-3</v>
      </c>
      <c r="CR425" s="213">
        <v>47665</v>
      </c>
      <c r="CS425" s="217">
        <v>4.0590000000000002</v>
      </c>
      <c r="CT425" s="95">
        <f t="shared" si="801"/>
        <v>-0.12446074201898187</v>
      </c>
      <c r="CU425" s="238">
        <v>47665</v>
      </c>
      <c r="CV425" s="239">
        <v>3.6829999999999998</v>
      </c>
      <c r="CW425" s="95">
        <f t="shared" si="800"/>
        <v>-9.4863602850823334E-2</v>
      </c>
      <c r="CX425" s="238">
        <v>47665</v>
      </c>
      <c r="CY425" s="239">
        <v>3.1749999999999998</v>
      </c>
      <c r="CZ425" s="95">
        <f t="shared" si="803"/>
        <v>-0.13793103448275862</v>
      </c>
      <c r="DB425" s="100"/>
      <c r="DC425" s="186"/>
      <c r="DD425" s="100"/>
      <c r="DG425" s="100"/>
      <c r="DH425" s="186"/>
      <c r="DI425" s="100"/>
    </row>
    <row r="426" spans="1:113" ht="20.5" customHeight="1" thickBot="1">
      <c r="A426" s="55">
        <v>47696</v>
      </c>
      <c r="B426" s="69">
        <v>2.6280000000000001</v>
      </c>
      <c r="C426" s="65"/>
      <c r="D426" s="48">
        <v>47696</v>
      </c>
      <c r="E426" s="49">
        <v>2.9060000000000001</v>
      </c>
      <c r="G426" s="54">
        <v>47696</v>
      </c>
      <c r="H426" s="59">
        <v>3.266</v>
      </c>
      <c r="I426" s="72"/>
      <c r="K426" s="54">
        <v>47696</v>
      </c>
      <c r="L426" s="59">
        <v>3.2919999999999998</v>
      </c>
      <c r="N426" s="55">
        <v>47696</v>
      </c>
      <c r="O426" s="58">
        <v>2.9740000000000002</v>
      </c>
      <c r="P426" s="95">
        <f t="shared" si="775"/>
        <v>-9.659781287970827E-2</v>
      </c>
      <c r="Q426" s="46">
        <v>47696</v>
      </c>
      <c r="R426" s="71">
        <v>3.2490000000000001</v>
      </c>
      <c r="T426" s="54">
        <v>47696</v>
      </c>
      <c r="U426" s="59">
        <v>3.1850000000000001</v>
      </c>
      <c r="V426" s="95">
        <f t="shared" si="776"/>
        <v>-1.969836872883966E-2</v>
      </c>
      <c r="W426" s="46">
        <v>47696</v>
      </c>
      <c r="X426" s="71">
        <v>3.56</v>
      </c>
      <c r="Y426" s="95">
        <f t="shared" si="777"/>
        <v>0.11773940345368916</v>
      </c>
      <c r="Z426" s="54">
        <v>47696</v>
      </c>
      <c r="AA426" s="59">
        <v>3.847</v>
      </c>
      <c r="AB426" s="95">
        <f t="shared" si="778"/>
        <v>8.0617977528089871E-2</v>
      </c>
      <c r="AC426" s="54">
        <v>47696</v>
      </c>
      <c r="AD426" s="59">
        <v>3.7949999999999999</v>
      </c>
      <c r="AE426" s="95">
        <f t="shared" si="779"/>
        <v>-1.3517026254224082E-2</v>
      </c>
      <c r="AF426" s="55">
        <v>47696</v>
      </c>
      <c r="AG426" s="58">
        <v>4.258</v>
      </c>
      <c r="AH426" s="95">
        <f t="shared" si="780"/>
        <v>0.12200263504611333</v>
      </c>
      <c r="AI426" s="55">
        <v>47696</v>
      </c>
      <c r="AJ426" s="58">
        <v>4.37</v>
      </c>
      <c r="AK426" s="95">
        <f t="shared" si="802"/>
        <v>2.6303428839830931E-2</v>
      </c>
      <c r="AL426" s="188">
        <v>47696</v>
      </c>
      <c r="AM426" s="58">
        <v>4.4189999999999996</v>
      </c>
      <c r="AN426" s="95">
        <f t="shared" si="781"/>
        <v>1.1212814645308808E-2</v>
      </c>
      <c r="AO426" s="55">
        <v>47696</v>
      </c>
      <c r="AP426" s="191">
        <v>4.3879999999999999</v>
      </c>
      <c r="AQ426" s="95">
        <f t="shared" si="782"/>
        <v>-7.0151618013124459E-3</v>
      </c>
      <c r="AR426" s="55">
        <v>47696</v>
      </c>
      <c r="AS426" s="58">
        <v>4.2949999999999999</v>
      </c>
      <c r="AT426" s="95">
        <f t="shared" si="793"/>
        <v>-1.2189512419503206E-2</v>
      </c>
      <c r="AV426" s="54">
        <v>47696</v>
      </c>
      <c r="AW426" s="59">
        <v>4.274</v>
      </c>
      <c r="AX426" s="95">
        <f t="shared" si="783"/>
        <v>-4.8894062863794894E-3</v>
      </c>
      <c r="AY426" s="46">
        <v>47696</v>
      </c>
      <c r="AZ426" s="71">
        <v>4.3879999999999999</v>
      </c>
      <c r="BA426" s="95">
        <f t="shared" si="784"/>
        <v>2.6672905942910594E-2</v>
      </c>
      <c r="BB426" s="48">
        <v>47696</v>
      </c>
      <c r="BC426" s="72">
        <v>4.59</v>
      </c>
      <c r="BD426" s="95">
        <f t="shared" si="794"/>
        <v>4.603463992707383E-2</v>
      </c>
      <c r="BE426" s="55">
        <v>47696</v>
      </c>
      <c r="BF426" s="58">
        <v>4.6100000000000003</v>
      </c>
      <c r="BG426" s="95">
        <f t="shared" si="795"/>
        <v>4.3572984749456348E-3</v>
      </c>
      <c r="BH426" s="55">
        <v>47696</v>
      </c>
      <c r="BI426" s="58">
        <v>4.7610000000000001</v>
      </c>
      <c r="BJ426" s="95">
        <f t="shared" si="785"/>
        <v>3.2754880694143125E-2</v>
      </c>
      <c r="BK426" s="55">
        <v>47696</v>
      </c>
      <c r="BL426" s="58">
        <v>4.7720000000000002</v>
      </c>
      <c r="BM426" s="95">
        <f t="shared" si="786"/>
        <v>2.3104389834068726E-3</v>
      </c>
      <c r="BN426" s="54">
        <v>47696</v>
      </c>
      <c r="BO426" s="59">
        <v>4.343</v>
      </c>
      <c r="BP426" s="95">
        <f t="shared" si="787"/>
        <v>-8.9899413243922935E-2</v>
      </c>
      <c r="BQ426" s="46">
        <v>47696</v>
      </c>
      <c r="BR426" s="71">
        <v>4.3780000000000001</v>
      </c>
      <c r="BS426" s="95">
        <f t="shared" si="796"/>
        <v>8.058945429426697E-3</v>
      </c>
      <c r="BT426" s="54">
        <v>47696</v>
      </c>
      <c r="BU426" s="59">
        <v>4.2720000000000002</v>
      </c>
      <c r="BV426" s="95">
        <f t="shared" si="788"/>
        <v>-2.2212908633696536E-2</v>
      </c>
      <c r="BW426" s="202">
        <v>47696</v>
      </c>
      <c r="BX426" s="203">
        <v>4.5540000000000003</v>
      </c>
      <c r="BY426" s="95">
        <f t="shared" si="797"/>
        <v>6.4932074602809128E-2</v>
      </c>
      <c r="BZ426" s="202">
        <v>47696</v>
      </c>
      <c r="CA426" s="204">
        <v>4.4580000000000002</v>
      </c>
      <c r="CB426" s="95">
        <f t="shared" si="798"/>
        <v>-2.1927820922795816E-2</v>
      </c>
      <c r="CC426" s="202">
        <v>47696</v>
      </c>
      <c r="CD426" s="204">
        <v>4.5960000000000001</v>
      </c>
      <c r="CE426" s="95">
        <f t="shared" si="789"/>
        <v>3.095558546433376E-2</v>
      </c>
      <c r="CF426" s="199">
        <v>47696</v>
      </c>
      <c r="CG426" s="200">
        <v>5.1790000000000003</v>
      </c>
      <c r="CH426" s="95">
        <f t="shared" si="790"/>
        <v>0.1268494342906876</v>
      </c>
      <c r="CI426" s="207">
        <v>47696</v>
      </c>
      <c r="CJ426" s="208">
        <v>5.3879999999999999</v>
      </c>
      <c r="CK426" s="95">
        <f t="shared" si="799"/>
        <v>4.0355280942266772E-2</v>
      </c>
      <c r="CL426" s="199">
        <v>47696</v>
      </c>
      <c r="CM426" s="200">
        <v>4.6319999999999997</v>
      </c>
      <c r="CN426" s="95">
        <f t="shared" si="791"/>
        <v>-0.14031180400890872</v>
      </c>
      <c r="CO426" s="213">
        <v>47696</v>
      </c>
      <c r="CP426" s="217">
        <v>4.6760000000000002</v>
      </c>
      <c r="CQ426" s="95">
        <f t="shared" si="792"/>
        <v>9.4991364421417278E-3</v>
      </c>
      <c r="CR426" s="220">
        <v>47696</v>
      </c>
      <c r="CS426" s="221">
        <v>4.0990000000000002</v>
      </c>
      <c r="CT426" s="95">
        <f t="shared" si="801"/>
        <v>-0.12339606501283147</v>
      </c>
      <c r="CU426" s="236">
        <v>47696</v>
      </c>
      <c r="CV426" s="240">
        <v>3.7229999999999999</v>
      </c>
      <c r="CW426" s="95">
        <f t="shared" si="800"/>
        <v>-9.0842490842490825E-2</v>
      </c>
      <c r="CX426" s="236">
        <v>47696</v>
      </c>
      <c r="CY426" s="240">
        <v>3.2120000000000002</v>
      </c>
      <c r="CZ426" s="95">
        <f t="shared" si="803"/>
        <v>-0.13725490196078424</v>
      </c>
      <c r="DB426" s="100"/>
      <c r="DC426" s="186"/>
      <c r="DD426" s="100"/>
      <c r="DG426" s="100"/>
      <c r="DH426" s="186"/>
      <c r="DI426" s="100"/>
    </row>
    <row r="427" spans="1:113" ht="17" thickBot="1">
      <c r="A427" s="54">
        <v>47727</v>
      </c>
      <c r="B427" s="68">
        <v>2.6429999999999998</v>
      </c>
      <c r="C427" s="65"/>
      <c r="D427" s="46">
        <v>47727</v>
      </c>
      <c r="E427" s="47">
        <v>2.9209999999999998</v>
      </c>
      <c r="G427" s="55">
        <v>47727</v>
      </c>
      <c r="H427" s="58">
        <v>3.2810000000000001</v>
      </c>
      <c r="I427" s="71"/>
      <c r="K427" s="55">
        <v>47727</v>
      </c>
      <c r="L427" s="58">
        <v>3.3069999999999999</v>
      </c>
      <c r="N427" s="54">
        <v>47727</v>
      </c>
      <c r="O427" s="59">
        <v>2.9889999999999999</v>
      </c>
      <c r="P427" s="95">
        <f t="shared" si="775"/>
        <v>-9.6159661324463283E-2</v>
      </c>
      <c r="Q427" s="48">
        <v>47727</v>
      </c>
      <c r="R427" s="72">
        <v>3.2639999999999998</v>
      </c>
      <c r="T427" s="55">
        <v>47727</v>
      </c>
      <c r="U427" s="58">
        <v>3.2</v>
      </c>
      <c r="V427" s="95">
        <f t="shared" si="776"/>
        <v>-1.9607843137254784E-2</v>
      </c>
      <c r="W427" s="48">
        <v>47727</v>
      </c>
      <c r="X427" s="72">
        <v>3.5750000000000002</v>
      </c>
      <c r="Y427" s="95">
        <f t="shared" si="777"/>
        <v>0.1171875</v>
      </c>
      <c r="Z427" s="55">
        <v>47727</v>
      </c>
      <c r="AA427" s="58">
        <v>3.8620000000000001</v>
      </c>
      <c r="AB427" s="95">
        <f t="shared" si="778"/>
        <v>8.027972027972026E-2</v>
      </c>
      <c r="AC427" s="55">
        <v>47727</v>
      </c>
      <c r="AD427" s="58">
        <v>3.81</v>
      </c>
      <c r="AE427" s="95">
        <f t="shared" si="779"/>
        <v>-1.346452615225273E-2</v>
      </c>
      <c r="AF427" s="54">
        <v>47727</v>
      </c>
      <c r="AG427" s="59">
        <v>4.2729999999999997</v>
      </c>
      <c r="AH427" s="95">
        <f t="shared" si="780"/>
        <v>0.121522309711286</v>
      </c>
      <c r="AI427" s="54">
        <v>47727</v>
      </c>
      <c r="AJ427" s="59">
        <v>4.3849999999999998</v>
      </c>
      <c r="AK427" s="95">
        <f t="shared" si="802"/>
        <v>2.6211092908963281E-2</v>
      </c>
      <c r="AL427" s="94">
        <v>47727</v>
      </c>
      <c r="AM427" s="59">
        <v>4.4340000000000002</v>
      </c>
      <c r="AN427" s="95">
        <f t="shared" si="781"/>
        <v>1.1174458380843872E-2</v>
      </c>
      <c r="AO427" s="54">
        <v>47727</v>
      </c>
      <c r="AP427" s="190">
        <v>4.4029999999999996</v>
      </c>
      <c r="AQ427" s="95">
        <f t="shared" si="782"/>
        <v>-6.9914298601715342E-3</v>
      </c>
      <c r="AR427" s="54">
        <v>47727</v>
      </c>
      <c r="AS427" s="59">
        <v>4.3099999999999996</v>
      </c>
      <c r="AT427" s="95">
        <f t="shared" si="793"/>
        <v>-1.777575205104838E-2</v>
      </c>
      <c r="AV427" s="55">
        <v>47727</v>
      </c>
      <c r="AW427" s="58">
        <v>4.2889999999999997</v>
      </c>
      <c r="AX427" s="95">
        <f t="shared" si="783"/>
        <v>-4.8723897911832738E-3</v>
      </c>
      <c r="AY427" s="48">
        <v>47727</v>
      </c>
      <c r="AZ427" s="72">
        <v>4.4029999999999996</v>
      </c>
      <c r="BA427" s="95">
        <f t="shared" si="784"/>
        <v>2.6579622289577963E-2</v>
      </c>
      <c r="BB427" s="46">
        <v>47727</v>
      </c>
      <c r="BC427" s="71">
        <v>4.6050000000000004</v>
      </c>
      <c r="BD427" s="95">
        <f t="shared" si="794"/>
        <v>4.5877810583693134E-2</v>
      </c>
      <c r="BE427" s="54">
        <v>47727</v>
      </c>
      <c r="BF427" s="59">
        <v>4.625</v>
      </c>
      <c r="BG427" s="95">
        <f t="shared" si="795"/>
        <v>4.3431053203039248E-3</v>
      </c>
      <c r="BH427" s="54">
        <v>47727</v>
      </c>
      <c r="BI427" s="59">
        <v>4.7759999999999998</v>
      </c>
      <c r="BJ427" s="95">
        <f t="shared" si="785"/>
        <v>3.2648648648648602E-2</v>
      </c>
      <c r="BK427" s="54">
        <v>47727</v>
      </c>
      <c r="BL427" s="59">
        <v>4.7869999999999999</v>
      </c>
      <c r="BM427" s="95">
        <f t="shared" si="786"/>
        <v>2.3031825795645144E-3</v>
      </c>
      <c r="BN427" s="55">
        <v>47727</v>
      </c>
      <c r="BO427" s="58">
        <v>4.3579999999999997</v>
      </c>
      <c r="BP427" s="95">
        <f t="shared" si="787"/>
        <v>-8.961771464382709E-2</v>
      </c>
      <c r="BQ427" s="48">
        <v>47727</v>
      </c>
      <c r="BR427" s="72">
        <v>4.3929999999999998</v>
      </c>
      <c r="BS427" s="95">
        <f t="shared" si="796"/>
        <v>8.0312069756769498E-3</v>
      </c>
      <c r="BT427" s="55">
        <v>47727</v>
      </c>
      <c r="BU427" s="58">
        <v>4.2869999999999999</v>
      </c>
      <c r="BV427" s="95">
        <f t="shared" si="788"/>
        <v>-2.2143304783789404E-2</v>
      </c>
      <c r="BW427" s="199">
        <v>47727</v>
      </c>
      <c r="BX427" s="200">
        <v>4.569</v>
      </c>
      <c r="BY427" s="95">
        <f t="shared" si="797"/>
        <v>6.4708581918311164E-2</v>
      </c>
      <c r="BZ427" s="199">
        <v>47727</v>
      </c>
      <c r="CA427" s="201">
        <v>4.4729999999999999</v>
      </c>
      <c r="CB427" s="95">
        <f t="shared" si="798"/>
        <v>-2.1852947871613952E-2</v>
      </c>
      <c r="CC427" s="199">
        <v>47727</v>
      </c>
      <c r="CD427" s="201">
        <v>4.6109999999999998</v>
      </c>
      <c r="CE427" s="95">
        <f t="shared" si="789"/>
        <v>3.0851777330650549E-2</v>
      </c>
      <c r="CF427" s="202">
        <v>47727</v>
      </c>
      <c r="CG427" s="203">
        <v>5.194</v>
      </c>
      <c r="CH427" s="95">
        <f t="shared" si="790"/>
        <v>0.12643678160919544</v>
      </c>
      <c r="CI427" s="205">
        <v>47727</v>
      </c>
      <c r="CJ427" s="206">
        <v>5.4029999999999996</v>
      </c>
      <c r="CK427" s="95">
        <f t="shared" si="799"/>
        <v>4.0238737004235588E-2</v>
      </c>
      <c r="CL427" s="202">
        <v>47727</v>
      </c>
      <c r="CM427" s="203">
        <v>4.6470000000000002</v>
      </c>
      <c r="CN427" s="95">
        <f t="shared" si="791"/>
        <v>-0.13992226540810648</v>
      </c>
      <c r="CO427" s="215">
        <v>47727</v>
      </c>
      <c r="CP427" s="216">
        <v>4.6909999999999998</v>
      </c>
      <c r="CQ427" s="95">
        <f t="shared" si="792"/>
        <v>9.4684742844845255E-3</v>
      </c>
      <c r="CR427" s="213">
        <v>47727</v>
      </c>
      <c r="CS427" s="217">
        <v>4.1139999999999999</v>
      </c>
      <c r="CT427" s="95">
        <f t="shared" si="801"/>
        <v>-0.12300149221914304</v>
      </c>
      <c r="CU427" s="238">
        <v>47727</v>
      </c>
      <c r="CV427" s="239">
        <v>3.738</v>
      </c>
      <c r="CW427" s="95">
        <f t="shared" si="800"/>
        <v>-8.8070261039277925E-2</v>
      </c>
      <c r="CX427" s="238">
        <v>47727</v>
      </c>
      <c r="CY427" s="239">
        <v>3.1749999999999998</v>
      </c>
      <c r="CZ427" s="95">
        <f t="shared" si="803"/>
        <v>-0.15061530230069561</v>
      </c>
      <c r="DB427" s="100"/>
      <c r="DC427" s="186"/>
      <c r="DD427" s="100"/>
      <c r="DG427" s="100"/>
      <c r="DH427" s="186"/>
      <c r="DI427" s="100"/>
    </row>
    <row r="428" spans="1:113" ht="20.5" customHeight="1" thickBot="1">
      <c r="A428" s="55">
        <v>47757</v>
      </c>
      <c r="B428" s="69">
        <v>2.6890000000000001</v>
      </c>
      <c r="C428" s="65"/>
      <c r="D428" s="48">
        <v>47757</v>
      </c>
      <c r="E428" s="49">
        <v>2.9670000000000001</v>
      </c>
      <c r="G428" s="54">
        <v>47757</v>
      </c>
      <c r="H428" s="59">
        <v>3.327</v>
      </c>
      <c r="I428" s="72"/>
      <c r="K428" s="54">
        <v>47757</v>
      </c>
      <c r="L428" s="59">
        <v>3.3530000000000002</v>
      </c>
      <c r="N428" s="55">
        <v>47757</v>
      </c>
      <c r="O428" s="58">
        <v>3.0350000000000001</v>
      </c>
      <c r="P428" s="95">
        <f t="shared" si="775"/>
        <v>-9.4840441395765002E-2</v>
      </c>
      <c r="Q428" s="46">
        <v>47757</v>
      </c>
      <c r="R428" s="71">
        <v>3.31</v>
      </c>
      <c r="T428" s="54">
        <v>47757</v>
      </c>
      <c r="U428" s="59">
        <v>3.246</v>
      </c>
      <c r="V428" s="95">
        <f t="shared" si="776"/>
        <v>-1.9335347432024187E-2</v>
      </c>
      <c r="W428" s="46">
        <v>47757</v>
      </c>
      <c r="X428" s="71">
        <v>3.621</v>
      </c>
      <c r="Y428" s="95">
        <f t="shared" si="777"/>
        <v>0.11552680221811461</v>
      </c>
      <c r="Z428" s="54">
        <v>47757</v>
      </c>
      <c r="AA428" s="59">
        <v>3.9079999999999999</v>
      </c>
      <c r="AB428" s="95">
        <f t="shared" si="778"/>
        <v>7.9259872963269792E-2</v>
      </c>
      <c r="AC428" s="54">
        <v>47757</v>
      </c>
      <c r="AD428" s="59">
        <v>3.8559999999999999</v>
      </c>
      <c r="AE428" s="95">
        <f t="shared" si="779"/>
        <v>-1.3306038894575243E-2</v>
      </c>
      <c r="AF428" s="55">
        <v>47757</v>
      </c>
      <c r="AG428" s="58">
        <v>4.319</v>
      </c>
      <c r="AH428" s="95">
        <f t="shared" si="780"/>
        <v>0.12007261410788383</v>
      </c>
      <c r="AI428" s="55">
        <v>47757</v>
      </c>
      <c r="AJ428" s="58">
        <v>4.431</v>
      </c>
      <c r="AK428" s="95">
        <f t="shared" si="802"/>
        <v>2.5931928687196133E-2</v>
      </c>
      <c r="AL428" s="188">
        <v>47757</v>
      </c>
      <c r="AM428" s="58">
        <v>4.4800000000000004</v>
      </c>
      <c r="AN428" s="95">
        <f t="shared" si="781"/>
        <v>1.1058451816745741E-2</v>
      </c>
      <c r="AO428" s="55">
        <v>47757</v>
      </c>
      <c r="AP428" s="191">
        <v>4.4489999999999998</v>
      </c>
      <c r="AQ428" s="95">
        <f t="shared" si="782"/>
        <v>-6.9196428571429869E-3</v>
      </c>
      <c r="AR428" s="55">
        <v>47757</v>
      </c>
      <c r="AS428" s="58">
        <v>4.3559999999999999</v>
      </c>
      <c r="AT428" s="95">
        <f t="shared" si="793"/>
        <v>-1.0674540086304727E-2</v>
      </c>
      <c r="AV428" s="54">
        <v>47757</v>
      </c>
      <c r="AW428" s="59">
        <v>4.335</v>
      </c>
      <c r="AX428" s="95">
        <f t="shared" si="783"/>
        <v>-4.8209366391184366E-3</v>
      </c>
      <c r="AY428" s="46">
        <v>47757</v>
      </c>
      <c r="AZ428" s="71">
        <v>4.4489999999999998</v>
      </c>
      <c r="BA428" s="95">
        <f t="shared" si="784"/>
        <v>2.6297577854671253E-2</v>
      </c>
      <c r="BB428" s="48">
        <v>47757</v>
      </c>
      <c r="BC428" s="72">
        <v>4.6509999999999998</v>
      </c>
      <c r="BD428" s="95">
        <f t="shared" si="794"/>
        <v>4.5403461452011677E-2</v>
      </c>
      <c r="BE428" s="55">
        <v>47757</v>
      </c>
      <c r="BF428" s="58">
        <v>4.6710000000000003</v>
      </c>
      <c r="BG428" s="95">
        <f t="shared" si="795"/>
        <v>4.3001505052677842E-3</v>
      </c>
      <c r="BH428" s="55">
        <v>47757</v>
      </c>
      <c r="BI428" s="58">
        <v>4.8220000000000001</v>
      </c>
      <c r="BJ428" s="95">
        <f t="shared" si="785"/>
        <v>3.2327124812673899E-2</v>
      </c>
      <c r="BK428" s="55">
        <v>47757</v>
      </c>
      <c r="BL428" s="58">
        <v>4.8330000000000002</v>
      </c>
      <c r="BM428" s="95">
        <f t="shared" si="786"/>
        <v>2.2812111157196435E-3</v>
      </c>
      <c r="BN428" s="54">
        <v>47757</v>
      </c>
      <c r="BO428" s="59">
        <v>4.4039999999999999</v>
      </c>
      <c r="BP428" s="95">
        <f t="shared" si="787"/>
        <v>-8.8764742396027371E-2</v>
      </c>
      <c r="BQ428" s="46">
        <v>47757</v>
      </c>
      <c r="BR428" s="71">
        <v>4.4390000000000001</v>
      </c>
      <c r="BS428" s="95">
        <f t="shared" si="796"/>
        <v>7.9473206176203775E-3</v>
      </c>
      <c r="BT428" s="54">
        <v>47757</v>
      </c>
      <c r="BU428" s="59">
        <v>4.3330000000000002</v>
      </c>
      <c r="BV428" s="95">
        <f t="shared" si="788"/>
        <v>-2.1932547072211848E-2</v>
      </c>
      <c r="BW428" s="202">
        <v>47757</v>
      </c>
      <c r="BX428" s="203">
        <v>4.6150000000000002</v>
      </c>
      <c r="BY428" s="95">
        <f t="shared" si="797"/>
        <v>6.4032697547683926E-2</v>
      </c>
      <c r="BZ428" s="202">
        <v>47757</v>
      </c>
      <c r="CA428" s="204">
        <v>4.5190000000000001</v>
      </c>
      <c r="CB428" s="95">
        <f t="shared" si="798"/>
        <v>-2.1626492453255257E-2</v>
      </c>
      <c r="CC428" s="202">
        <v>47757</v>
      </c>
      <c r="CD428" s="204">
        <v>4.657</v>
      </c>
      <c r="CE428" s="95">
        <f t="shared" si="789"/>
        <v>3.0537729586191612E-2</v>
      </c>
      <c r="CF428" s="199">
        <v>47757</v>
      </c>
      <c r="CG428" s="200">
        <v>5.24</v>
      </c>
      <c r="CH428" s="95">
        <f t="shared" si="790"/>
        <v>0.12518788919905521</v>
      </c>
      <c r="CI428" s="207">
        <v>47757</v>
      </c>
      <c r="CJ428" s="208">
        <v>5.4489999999999998</v>
      </c>
      <c r="CK428" s="95">
        <f t="shared" si="799"/>
        <v>3.9885496183206033E-2</v>
      </c>
      <c r="CL428" s="199">
        <v>47757</v>
      </c>
      <c r="CM428" s="200">
        <v>4.6929999999999996</v>
      </c>
      <c r="CN428" s="95">
        <f t="shared" si="791"/>
        <v>-0.13874105340429441</v>
      </c>
      <c r="CO428" s="213">
        <v>47757</v>
      </c>
      <c r="CP428" s="217">
        <v>4.7370000000000001</v>
      </c>
      <c r="CQ428" s="95">
        <f t="shared" si="792"/>
        <v>9.3756658853612791E-3</v>
      </c>
      <c r="CR428" s="220">
        <v>47757</v>
      </c>
      <c r="CS428" s="221">
        <v>4.16</v>
      </c>
      <c r="CT428" s="95">
        <f t="shared" si="801"/>
        <v>-0.1218070508760819</v>
      </c>
      <c r="CU428" s="236">
        <v>47757</v>
      </c>
      <c r="CV428" s="240">
        <v>3.7839999999999998</v>
      </c>
      <c r="CW428" s="95">
        <f t="shared" si="800"/>
        <v>-9.4520220148360951E-2</v>
      </c>
      <c r="CX428" s="236">
        <v>47757</v>
      </c>
      <c r="CY428" s="240">
        <v>3.246</v>
      </c>
      <c r="CZ428" s="95">
        <f t="shared" si="803"/>
        <v>-0.1421775898520084</v>
      </c>
      <c r="DB428" s="100"/>
      <c r="DC428" s="186"/>
      <c r="DD428" s="100"/>
      <c r="DG428" s="100"/>
      <c r="DH428" s="186"/>
      <c r="DI428" s="100"/>
    </row>
    <row r="429" spans="1:113" ht="17" thickBot="1">
      <c r="A429" s="54">
        <v>47788</v>
      </c>
      <c r="B429" s="68">
        <v>2.7610000000000001</v>
      </c>
      <c r="C429" s="65"/>
      <c r="D429" s="46">
        <v>47788</v>
      </c>
      <c r="E429" s="47">
        <v>3.0390000000000001</v>
      </c>
      <c r="G429" s="55">
        <v>47788</v>
      </c>
      <c r="H429" s="58">
        <v>3.399</v>
      </c>
      <c r="I429" s="71"/>
      <c r="K429" s="55">
        <v>47788</v>
      </c>
      <c r="L429" s="58">
        <v>3.4249999999999998</v>
      </c>
      <c r="N429" s="54">
        <v>47788</v>
      </c>
      <c r="O429" s="59">
        <v>3.1070000000000002</v>
      </c>
      <c r="P429" s="95">
        <f t="shared" si="775"/>
        <v>-9.2846715328467042E-2</v>
      </c>
      <c r="Q429" s="48">
        <v>47788</v>
      </c>
      <c r="R429" s="72">
        <v>3.42</v>
      </c>
      <c r="T429" s="55">
        <v>47788</v>
      </c>
      <c r="U429" s="58">
        <v>3.3559999999999999</v>
      </c>
      <c r="V429" s="95">
        <f t="shared" si="776"/>
        <v>-1.8713450292397679E-2</v>
      </c>
      <c r="W429" s="48">
        <v>47788</v>
      </c>
      <c r="X429" s="72">
        <v>3.7309999999999999</v>
      </c>
      <c r="Y429" s="95">
        <f t="shared" si="777"/>
        <v>0.11174016686531586</v>
      </c>
      <c r="Z429" s="55">
        <v>47788</v>
      </c>
      <c r="AA429" s="58">
        <v>4.0179999999999998</v>
      </c>
      <c r="AB429" s="95">
        <f t="shared" si="778"/>
        <v>7.69230769230769E-2</v>
      </c>
      <c r="AC429" s="55">
        <v>47788</v>
      </c>
      <c r="AD429" s="58">
        <v>3.9660000000000002</v>
      </c>
      <c r="AE429" s="95">
        <f t="shared" si="779"/>
        <v>-1.2941762070681833E-2</v>
      </c>
      <c r="AF429" s="54">
        <v>47788</v>
      </c>
      <c r="AG429" s="59">
        <v>4.4290000000000003</v>
      </c>
      <c r="AH429" s="95">
        <f t="shared" si="780"/>
        <v>0.11674230963187092</v>
      </c>
      <c r="AI429" s="54">
        <v>47788</v>
      </c>
      <c r="AJ429" s="59">
        <v>4.5410000000000004</v>
      </c>
      <c r="AK429" s="95">
        <f t="shared" si="802"/>
        <v>2.5287875366899998E-2</v>
      </c>
      <c r="AL429" s="94">
        <v>47788</v>
      </c>
      <c r="AM429" s="59">
        <v>4.59</v>
      </c>
      <c r="AN429" s="95">
        <f t="shared" si="781"/>
        <v>1.0790574763267889E-2</v>
      </c>
      <c r="AO429" s="54">
        <v>47788</v>
      </c>
      <c r="AP429" s="190">
        <v>4.5590000000000002</v>
      </c>
      <c r="AQ429" s="95">
        <f t="shared" si="782"/>
        <v>-6.7538126361655106E-3</v>
      </c>
      <c r="AR429" s="54">
        <v>47788</v>
      </c>
      <c r="AS429" s="59">
        <v>4.4660000000000002</v>
      </c>
      <c r="AT429" s="95">
        <f t="shared" si="793"/>
        <v>3.8210833895258147E-3</v>
      </c>
      <c r="AV429" s="55">
        <v>47788</v>
      </c>
      <c r="AW429" s="58">
        <v>4.4450000000000003</v>
      </c>
      <c r="AX429" s="95">
        <f t="shared" si="783"/>
        <v>-4.7021943573667506E-3</v>
      </c>
      <c r="AY429" s="48">
        <v>47788</v>
      </c>
      <c r="AZ429" s="72">
        <v>4.5590000000000002</v>
      </c>
      <c r="BA429" s="95">
        <f t="shared" si="784"/>
        <v>2.564679415073113E-2</v>
      </c>
      <c r="BB429" s="46">
        <v>47788</v>
      </c>
      <c r="BC429" s="71">
        <v>4.7610000000000001</v>
      </c>
      <c r="BD429" s="95">
        <f t="shared" si="794"/>
        <v>4.4307962272428156E-2</v>
      </c>
      <c r="BE429" s="54">
        <v>47788</v>
      </c>
      <c r="BF429" s="59">
        <v>4.7809999999999997</v>
      </c>
      <c r="BG429" s="95">
        <f t="shared" si="795"/>
        <v>4.2007981516487235E-3</v>
      </c>
      <c r="BH429" s="54">
        <v>47788</v>
      </c>
      <c r="BI429" s="59">
        <v>4.9320000000000004</v>
      </c>
      <c r="BJ429" s="95">
        <f t="shared" si="785"/>
        <v>3.158335076343876E-2</v>
      </c>
      <c r="BK429" s="54">
        <v>47788</v>
      </c>
      <c r="BL429" s="59">
        <v>4.9429999999999996</v>
      </c>
      <c r="BM429" s="95">
        <f t="shared" si="786"/>
        <v>2.2303325223031693E-3</v>
      </c>
      <c r="BN429" s="55">
        <v>47788</v>
      </c>
      <c r="BO429" s="58">
        <v>4.5140000000000002</v>
      </c>
      <c r="BP429" s="95">
        <f t="shared" si="787"/>
        <v>-8.6789399150313459E-2</v>
      </c>
      <c r="BQ429" s="48">
        <v>47788</v>
      </c>
      <c r="BR429" s="72">
        <v>4.5490000000000004</v>
      </c>
      <c r="BS429" s="95">
        <f t="shared" si="796"/>
        <v>7.7536552946389321E-3</v>
      </c>
      <c r="BT429" s="55">
        <v>47788</v>
      </c>
      <c r="BU429" s="58">
        <v>4.4429999999999996</v>
      </c>
      <c r="BV429" s="95">
        <f t="shared" si="788"/>
        <v>-2.1444466922921457E-2</v>
      </c>
      <c r="BW429" s="199">
        <v>47788</v>
      </c>
      <c r="BX429" s="200">
        <v>4.7249999999999996</v>
      </c>
      <c r="BY429" s="95">
        <f t="shared" si="797"/>
        <v>6.2472308373947724E-2</v>
      </c>
      <c r="BZ429" s="199">
        <v>47788</v>
      </c>
      <c r="CA429" s="201">
        <v>4.6289999999999996</v>
      </c>
      <c r="CB429" s="95">
        <f t="shared" si="798"/>
        <v>-2.1103539239393291E-2</v>
      </c>
      <c r="CC429" s="199">
        <v>47788</v>
      </c>
      <c r="CD429" s="201">
        <v>4.7670000000000003</v>
      </c>
      <c r="CE429" s="95">
        <f t="shared" si="789"/>
        <v>2.9812054439403931E-2</v>
      </c>
      <c r="CF429" s="202">
        <v>47788</v>
      </c>
      <c r="CG429" s="203">
        <v>5.35</v>
      </c>
      <c r="CH429" s="95">
        <f t="shared" si="790"/>
        <v>0.12229913992028514</v>
      </c>
      <c r="CI429" s="205">
        <v>47788</v>
      </c>
      <c r="CJ429" s="206">
        <v>5.6239999999999997</v>
      </c>
      <c r="CK429" s="95">
        <f t="shared" si="799"/>
        <v>5.1214953271028048E-2</v>
      </c>
      <c r="CL429" s="202">
        <v>47788</v>
      </c>
      <c r="CM429" s="203">
        <v>4.8680000000000003</v>
      </c>
      <c r="CN429" s="95">
        <f t="shared" si="791"/>
        <v>-0.13442389758179221</v>
      </c>
      <c r="CO429" s="215">
        <v>47788</v>
      </c>
      <c r="CP429" s="216">
        <v>5.0469999999999997</v>
      </c>
      <c r="CQ429" s="95">
        <f t="shared" si="792"/>
        <v>3.6770747740344979E-2</v>
      </c>
      <c r="CR429" s="213">
        <v>47788</v>
      </c>
      <c r="CS429" s="217">
        <v>4.47</v>
      </c>
      <c r="CT429" s="95">
        <f t="shared" si="801"/>
        <v>-0.11432534178720032</v>
      </c>
      <c r="CU429" s="238">
        <v>47788</v>
      </c>
      <c r="CV429" s="239">
        <v>4.1040000000000001</v>
      </c>
      <c r="CW429" s="95">
        <f t="shared" si="800"/>
        <v>-9.483899426554912E-2</v>
      </c>
      <c r="CX429" s="238">
        <v>47788</v>
      </c>
      <c r="CY429" s="239">
        <v>3.5350000000000001</v>
      </c>
      <c r="CZ429" s="95">
        <f t="shared" si="803"/>
        <v>-0.13864522417153993</v>
      </c>
      <c r="DB429" s="100"/>
      <c r="DC429" s="186"/>
      <c r="DD429" s="100"/>
      <c r="DG429" s="100"/>
      <c r="DH429" s="186"/>
      <c r="DI429" s="100"/>
    </row>
    <row r="430" spans="1:113" ht="20.5" customHeight="1" thickBot="1">
      <c r="A430" s="55">
        <v>47818</v>
      </c>
      <c r="B430" s="69">
        <v>2.9159999999999999</v>
      </c>
      <c r="C430" s="65"/>
      <c r="D430" s="48">
        <v>47818</v>
      </c>
      <c r="E430" s="49">
        <v>3.2040000000000002</v>
      </c>
      <c r="G430" s="54">
        <v>47818</v>
      </c>
      <c r="H430" s="59">
        <v>3.5640000000000001</v>
      </c>
      <c r="I430" s="72"/>
      <c r="K430" s="54">
        <v>47818</v>
      </c>
      <c r="L430" s="59">
        <v>3.59</v>
      </c>
      <c r="N430" s="55">
        <v>47818</v>
      </c>
      <c r="O430" s="58">
        <v>3.2719999999999998</v>
      </c>
      <c r="P430" s="95">
        <f t="shared" si="775"/>
        <v>-8.8579387186629541E-2</v>
      </c>
      <c r="Q430" s="46">
        <v>47818</v>
      </c>
      <c r="R430" s="71">
        <v>3.62</v>
      </c>
      <c r="T430" s="54">
        <v>47818</v>
      </c>
      <c r="U430" s="59">
        <v>3.556</v>
      </c>
      <c r="V430" s="95">
        <f t="shared" si="776"/>
        <v>-1.7679558011049739E-2</v>
      </c>
      <c r="W430" s="46">
        <v>47818</v>
      </c>
      <c r="X430" s="71">
        <v>3.931</v>
      </c>
      <c r="Y430" s="95">
        <f t="shared" si="777"/>
        <v>0.10545556805399325</v>
      </c>
      <c r="Z430" s="54">
        <v>47818</v>
      </c>
      <c r="AA430" s="59">
        <v>4.218</v>
      </c>
      <c r="AB430" s="95">
        <f t="shared" si="778"/>
        <v>7.3009412363266329E-2</v>
      </c>
      <c r="AC430" s="54">
        <v>47818</v>
      </c>
      <c r="AD430" s="59">
        <v>4.1660000000000004</v>
      </c>
      <c r="AE430" s="95">
        <f t="shared" si="779"/>
        <v>-1.2328117591275391E-2</v>
      </c>
      <c r="AF430" s="55">
        <v>47818</v>
      </c>
      <c r="AG430" s="58">
        <v>4.6289999999999996</v>
      </c>
      <c r="AH430" s="95">
        <f t="shared" si="780"/>
        <v>0.11113778204512702</v>
      </c>
      <c r="AI430" s="55">
        <v>47818</v>
      </c>
      <c r="AJ430" s="58">
        <v>4.7409999999999997</v>
      </c>
      <c r="AK430" s="95">
        <f t="shared" si="802"/>
        <v>2.4195290559516119E-2</v>
      </c>
      <c r="AL430" s="188">
        <v>47818</v>
      </c>
      <c r="AM430" s="58">
        <v>4.79</v>
      </c>
      <c r="AN430" s="95">
        <f t="shared" si="781"/>
        <v>1.033537228432828E-2</v>
      </c>
      <c r="AO430" s="55">
        <v>47818</v>
      </c>
      <c r="AP430" s="191">
        <v>4.7590000000000003</v>
      </c>
      <c r="AQ430" s="95">
        <f t="shared" si="782"/>
        <v>-6.4718162839247795E-3</v>
      </c>
      <c r="AR430" s="55">
        <v>47818</v>
      </c>
      <c r="AS430" s="58">
        <v>4.6660000000000004</v>
      </c>
      <c r="AT430" s="95">
        <f t="shared" si="793"/>
        <v>2.3470059223513973E-2</v>
      </c>
      <c r="AV430" s="54">
        <v>47818</v>
      </c>
      <c r="AW430" s="59">
        <v>4.6449999999999996</v>
      </c>
      <c r="AX430" s="95">
        <f t="shared" si="783"/>
        <v>-4.5006429489928834E-3</v>
      </c>
      <c r="AY430" s="46">
        <v>47818</v>
      </c>
      <c r="AZ430" s="71">
        <v>4.7590000000000003</v>
      </c>
      <c r="BA430" s="95">
        <f t="shared" si="784"/>
        <v>2.4542518837459802E-2</v>
      </c>
      <c r="BB430" s="48">
        <v>47818</v>
      </c>
      <c r="BC430" s="72">
        <v>4.9610000000000003</v>
      </c>
      <c r="BD430" s="95">
        <f t="shared" si="794"/>
        <v>4.24458919941164E-2</v>
      </c>
      <c r="BE430" s="55">
        <v>47818</v>
      </c>
      <c r="BF430" s="58">
        <v>4.9809999999999999</v>
      </c>
      <c r="BG430" s="95">
        <f t="shared" si="795"/>
        <v>4.0314452731303307E-3</v>
      </c>
      <c r="BH430" s="55">
        <v>47818</v>
      </c>
      <c r="BI430" s="58">
        <v>5.1319999999999997</v>
      </c>
      <c r="BJ430" s="95">
        <f t="shared" si="785"/>
        <v>3.031519775145549E-2</v>
      </c>
      <c r="BK430" s="55">
        <v>47818</v>
      </c>
      <c r="BL430" s="58">
        <v>5.1429999999999998</v>
      </c>
      <c r="BM430" s="95">
        <f t="shared" si="786"/>
        <v>2.1434138737334608E-3</v>
      </c>
      <c r="BN430" s="54">
        <v>47818</v>
      </c>
      <c r="BO430" s="59">
        <v>4.7140000000000004</v>
      </c>
      <c r="BP430" s="95">
        <f t="shared" si="787"/>
        <v>-8.3414349601399845E-2</v>
      </c>
      <c r="BQ430" s="46">
        <v>47818</v>
      </c>
      <c r="BR430" s="71">
        <v>4.7489999999999997</v>
      </c>
      <c r="BS430" s="95">
        <f t="shared" si="796"/>
        <v>7.4246924056001803E-3</v>
      </c>
      <c r="BT430" s="54">
        <v>47818</v>
      </c>
      <c r="BU430" s="59">
        <v>4.6429999999999998</v>
      </c>
      <c r="BV430" s="95">
        <f t="shared" si="788"/>
        <v>-2.0610538596150082E-2</v>
      </c>
      <c r="BW430" s="202">
        <v>47818</v>
      </c>
      <c r="BX430" s="203">
        <v>4.9249999999999998</v>
      </c>
      <c r="BY430" s="95">
        <f t="shared" si="797"/>
        <v>5.9821807382265592E-2</v>
      </c>
      <c r="BZ430" s="202">
        <v>47818</v>
      </c>
      <c r="CA430" s="204">
        <v>4.8289999999999997</v>
      </c>
      <c r="CB430" s="95">
        <f t="shared" si="798"/>
        <v>-2.0214782059380942E-2</v>
      </c>
      <c r="CC430" s="202">
        <v>47818</v>
      </c>
      <c r="CD430" s="204">
        <v>4.9669999999999996</v>
      </c>
      <c r="CE430" s="95">
        <f t="shared" si="789"/>
        <v>2.8577345206046781E-2</v>
      </c>
      <c r="CF430" s="199">
        <v>47818</v>
      </c>
      <c r="CG430" s="200">
        <v>5.6</v>
      </c>
      <c r="CH430" s="95">
        <f t="shared" si="790"/>
        <v>0.12744111133480976</v>
      </c>
      <c r="CI430" s="207">
        <v>47818</v>
      </c>
      <c r="CJ430" s="208">
        <v>5.9489999999999998</v>
      </c>
      <c r="CK430" s="95">
        <f t="shared" si="799"/>
        <v>6.2321428571428611E-2</v>
      </c>
      <c r="CL430" s="199">
        <v>47818</v>
      </c>
      <c r="CM430" s="200">
        <v>5.1929999999999996</v>
      </c>
      <c r="CN430" s="95">
        <f t="shared" si="791"/>
        <v>-0.12708018154311654</v>
      </c>
      <c r="CO430" s="213">
        <v>47818</v>
      </c>
      <c r="CP430" s="217">
        <v>5.3719999999999999</v>
      </c>
      <c r="CQ430" s="95">
        <f t="shared" si="792"/>
        <v>3.4469478143654975E-2</v>
      </c>
      <c r="CR430" s="220">
        <v>47818</v>
      </c>
      <c r="CS430" s="221">
        <v>4.8559999999999999</v>
      </c>
      <c r="CT430" s="95">
        <f t="shared" si="801"/>
        <v>-9.6053611317944904E-2</v>
      </c>
      <c r="CU430" s="236">
        <v>47818</v>
      </c>
      <c r="CV430" s="240">
        <v>4.5140000000000002</v>
      </c>
      <c r="CW430" s="95">
        <f t="shared" si="800"/>
        <v>-8.8633151625277615E-2</v>
      </c>
      <c r="CX430" s="236">
        <v>47818</v>
      </c>
      <c r="CY430" s="240">
        <v>3.9350000000000001</v>
      </c>
      <c r="CZ430" s="95">
        <f t="shared" si="803"/>
        <v>-0.1282676118741693</v>
      </c>
      <c r="DB430" s="100"/>
      <c r="DC430" s="186"/>
      <c r="DD430" s="100"/>
      <c r="DG430" s="100"/>
      <c r="DH430" s="186"/>
      <c r="DI430" s="100"/>
    </row>
    <row r="431" spans="1:113" ht="17" thickBot="1">
      <c r="A431" s="54">
        <v>47849</v>
      </c>
      <c r="B431" s="68">
        <v>3.0510000000000002</v>
      </c>
      <c r="C431" s="65"/>
      <c r="D431" s="46">
        <v>47849</v>
      </c>
      <c r="E431" s="47">
        <v>3.339</v>
      </c>
      <c r="G431" s="55">
        <v>47849</v>
      </c>
      <c r="H431" s="58">
        <v>3.6989999999999998</v>
      </c>
      <c r="I431" s="71"/>
      <c r="K431" s="55">
        <v>47849</v>
      </c>
      <c r="L431" s="58">
        <v>3.7250000000000001</v>
      </c>
      <c r="N431" s="54">
        <v>47849</v>
      </c>
      <c r="O431" s="59">
        <v>3.407</v>
      </c>
      <c r="P431" s="95">
        <f t="shared" si="775"/>
        <v>-8.536912751677854E-2</v>
      </c>
      <c r="Q431" s="48">
        <v>47849</v>
      </c>
      <c r="R431" s="72">
        <v>3.7549999999999999</v>
      </c>
      <c r="T431" s="55">
        <v>47849</v>
      </c>
      <c r="U431" s="58">
        <v>3.6909999999999998</v>
      </c>
      <c r="V431" s="95">
        <f t="shared" si="776"/>
        <v>-1.7043941411451415E-2</v>
      </c>
      <c r="W431" s="48">
        <v>47849</v>
      </c>
      <c r="X431" s="72">
        <v>4.0659999999999998</v>
      </c>
      <c r="Y431" s="95">
        <f t="shared" si="777"/>
        <v>0.10159848279599025</v>
      </c>
      <c r="Z431" s="55">
        <v>47849</v>
      </c>
      <c r="AA431" s="58">
        <v>4.3529999999999998</v>
      </c>
      <c r="AB431" s="95">
        <f t="shared" si="778"/>
        <v>7.058534185932118E-2</v>
      </c>
      <c r="AC431" s="55">
        <v>47849</v>
      </c>
      <c r="AD431" s="58">
        <v>4.3010000000000002</v>
      </c>
      <c r="AE431" s="95">
        <f t="shared" si="779"/>
        <v>-1.1945784516425364E-2</v>
      </c>
      <c r="AF431" s="54">
        <v>47849</v>
      </c>
      <c r="AG431" s="59">
        <v>4.7640000000000002</v>
      </c>
      <c r="AH431" s="95">
        <f t="shared" si="780"/>
        <v>0.10764938386421764</v>
      </c>
      <c r="AI431" s="54">
        <v>47849</v>
      </c>
      <c r="AJ431" s="59">
        <v>4.8760000000000003</v>
      </c>
      <c r="AK431" s="95">
        <f t="shared" si="802"/>
        <v>2.3509655751469374E-2</v>
      </c>
      <c r="AL431" s="94">
        <v>47849</v>
      </c>
      <c r="AM431" s="59">
        <v>4.9249999999999998</v>
      </c>
      <c r="AN431" s="95">
        <f t="shared" si="781"/>
        <v>1.0049220672682421E-2</v>
      </c>
      <c r="AO431" s="54">
        <v>47849</v>
      </c>
      <c r="AP431" s="190">
        <v>4.8940000000000001</v>
      </c>
      <c r="AQ431" s="95">
        <f t="shared" si="782"/>
        <v>-6.2944162436547602E-3</v>
      </c>
      <c r="AR431" s="54">
        <v>47849</v>
      </c>
      <c r="AS431" s="59">
        <v>4.8010000000000002</v>
      </c>
      <c r="AT431" s="95">
        <f t="shared" si="793"/>
        <v>8.8253834839251543E-3</v>
      </c>
      <c r="AV431" s="55">
        <v>47849</v>
      </c>
      <c r="AW431" s="58">
        <v>4.78</v>
      </c>
      <c r="AX431" s="95">
        <f t="shared" si="783"/>
        <v>-4.3740887315142484E-3</v>
      </c>
      <c r="AY431" s="48">
        <v>47849</v>
      </c>
      <c r="AZ431" s="72">
        <v>4.8940000000000001</v>
      </c>
      <c r="BA431" s="95">
        <f t="shared" si="784"/>
        <v>2.3849372384937211E-2</v>
      </c>
      <c r="BB431" s="46">
        <v>47849</v>
      </c>
      <c r="BC431" s="71">
        <v>5.0960000000000001</v>
      </c>
      <c r="BD431" s="95">
        <f t="shared" si="794"/>
        <v>4.1275030649775224E-2</v>
      </c>
      <c r="BE431" s="54">
        <v>47849</v>
      </c>
      <c r="BF431" s="59">
        <v>5.1159999999999997</v>
      </c>
      <c r="BG431" s="95">
        <f t="shared" si="795"/>
        <v>3.9246467817895554E-3</v>
      </c>
      <c r="BH431" s="54">
        <v>47849</v>
      </c>
      <c r="BI431" s="59">
        <v>5.2670000000000003</v>
      </c>
      <c r="BJ431" s="95">
        <f t="shared" si="785"/>
        <v>2.9515246286161201E-2</v>
      </c>
      <c r="BK431" s="54">
        <v>47849</v>
      </c>
      <c r="BL431" s="59">
        <v>5.2779999999999996</v>
      </c>
      <c r="BM431" s="95">
        <f t="shared" si="786"/>
        <v>2.0884754129484018E-3</v>
      </c>
      <c r="BN431" s="55">
        <v>47849</v>
      </c>
      <c r="BO431" s="58">
        <v>4.8490000000000002</v>
      </c>
      <c r="BP431" s="95">
        <f t="shared" si="787"/>
        <v>-8.1280788177339788E-2</v>
      </c>
      <c r="BQ431" s="48">
        <v>47849</v>
      </c>
      <c r="BR431" s="72">
        <v>4.8840000000000003</v>
      </c>
      <c r="BS431" s="95">
        <f t="shared" si="796"/>
        <v>7.2179830892967912E-3</v>
      </c>
      <c r="BT431" s="55">
        <v>47849</v>
      </c>
      <c r="BU431" s="58">
        <v>4.7779999999999996</v>
      </c>
      <c r="BV431" s="95">
        <f t="shared" si="788"/>
        <v>-2.0083364910951265E-2</v>
      </c>
      <c r="BW431" s="199">
        <v>47849</v>
      </c>
      <c r="BX431" s="200">
        <v>5.0599999999999996</v>
      </c>
      <c r="BY431" s="95">
        <f t="shared" si="797"/>
        <v>5.8156320890905347E-2</v>
      </c>
      <c r="BZ431" s="199">
        <v>47849</v>
      </c>
      <c r="CA431" s="201">
        <v>4.9640000000000004</v>
      </c>
      <c r="CB431" s="95">
        <f t="shared" si="798"/>
        <v>-1.9656019656019489E-2</v>
      </c>
      <c r="CC431" s="199">
        <v>47849</v>
      </c>
      <c r="CD431" s="201">
        <v>5.1020000000000003</v>
      </c>
      <c r="CE431" s="95">
        <f t="shared" si="789"/>
        <v>2.7800161160354532E-2</v>
      </c>
      <c r="CF431" s="202">
        <v>47849</v>
      </c>
      <c r="CG431" s="203">
        <v>5.7549999999999999</v>
      </c>
      <c r="CH431" s="95">
        <f t="shared" si="790"/>
        <v>0.12798902391219122</v>
      </c>
      <c r="CI431" s="205">
        <v>47849</v>
      </c>
      <c r="CJ431" s="206">
        <v>6.1040000000000001</v>
      </c>
      <c r="CK431" s="95">
        <f t="shared" si="799"/>
        <v>6.0642919200695082E-2</v>
      </c>
      <c r="CL431" s="202">
        <v>47849</v>
      </c>
      <c r="CM431" s="203">
        <v>5.3479999999999999</v>
      </c>
      <c r="CN431" s="95">
        <f t="shared" si="791"/>
        <v>-0.12385321100917435</v>
      </c>
      <c r="CO431" s="215">
        <v>47849</v>
      </c>
      <c r="CP431" s="216">
        <v>5.5270000000000001</v>
      </c>
      <c r="CQ431" s="95">
        <f t="shared" si="792"/>
        <v>3.3470456245325408E-2</v>
      </c>
      <c r="CR431" s="213">
        <v>47849</v>
      </c>
      <c r="CS431" s="217">
        <v>5.1059999999999999</v>
      </c>
      <c r="CT431" s="95">
        <f t="shared" si="801"/>
        <v>-7.6171521621132665E-2</v>
      </c>
      <c r="CU431" s="238">
        <v>47849</v>
      </c>
      <c r="CV431" s="239">
        <v>4.7240000000000002</v>
      </c>
      <c r="CW431" s="95">
        <f t="shared" si="800"/>
        <v>-9.136372379303706E-2</v>
      </c>
      <c r="CX431" s="238">
        <v>47849</v>
      </c>
      <c r="CY431" s="239">
        <v>4.2080000000000002</v>
      </c>
      <c r="CZ431" s="95">
        <f t="shared" si="803"/>
        <v>-0.10922946655376799</v>
      </c>
      <c r="DB431" s="100"/>
      <c r="DC431" s="186"/>
      <c r="DD431" s="100"/>
      <c r="DG431" s="100"/>
      <c r="DH431" s="186"/>
      <c r="DI431" s="100"/>
    </row>
    <row r="432" spans="1:113" ht="20.5" customHeight="1" thickBot="1">
      <c r="A432" s="55">
        <v>47880</v>
      </c>
      <c r="B432" s="69">
        <v>3.0110000000000001</v>
      </c>
      <c r="C432" s="65"/>
      <c r="D432" s="48">
        <v>47880</v>
      </c>
      <c r="E432" s="49">
        <v>3.2989999999999999</v>
      </c>
      <c r="G432" s="54">
        <v>47880</v>
      </c>
      <c r="H432" s="59">
        <v>3.6589999999999998</v>
      </c>
      <c r="I432" s="72"/>
      <c r="K432" s="54">
        <v>47880</v>
      </c>
      <c r="L432" s="59">
        <v>3.6850000000000001</v>
      </c>
      <c r="N432" s="55">
        <v>47880</v>
      </c>
      <c r="O432" s="58">
        <v>3.367</v>
      </c>
      <c r="P432" s="95">
        <f t="shared" si="775"/>
        <v>-8.6295793758480344E-2</v>
      </c>
      <c r="Q432" s="46">
        <v>47880</v>
      </c>
      <c r="R432" s="71">
        <v>3.7149999999999999</v>
      </c>
      <c r="T432" s="54">
        <v>47880</v>
      </c>
      <c r="U432" s="59">
        <v>3.6509999999999998</v>
      </c>
      <c r="V432" s="95">
        <f t="shared" si="776"/>
        <v>-1.722745625841186E-2</v>
      </c>
      <c r="W432" s="46">
        <v>47880</v>
      </c>
      <c r="X432" s="71">
        <v>4.0259999999999998</v>
      </c>
      <c r="Y432" s="95">
        <f t="shared" si="777"/>
        <v>0.10271158586688579</v>
      </c>
      <c r="Z432" s="54">
        <v>47880</v>
      </c>
      <c r="AA432" s="59">
        <v>4.3129999999999997</v>
      </c>
      <c r="AB432" s="95">
        <f t="shared" si="778"/>
        <v>7.1286636860407343E-2</v>
      </c>
      <c r="AC432" s="54">
        <v>47880</v>
      </c>
      <c r="AD432" s="59">
        <v>4.2610000000000001</v>
      </c>
      <c r="AE432" s="95">
        <f t="shared" si="779"/>
        <v>-1.2056573150938931E-2</v>
      </c>
      <c r="AF432" s="55">
        <v>47880</v>
      </c>
      <c r="AG432" s="58">
        <v>4.7240000000000002</v>
      </c>
      <c r="AH432" s="95">
        <f t="shared" si="780"/>
        <v>0.10865993898145977</v>
      </c>
      <c r="AI432" s="55">
        <v>47880</v>
      </c>
      <c r="AJ432" s="58">
        <v>4.8360000000000003</v>
      </c>
      <c r="AK432" s="95">
        <f t="shared" si="802"/>
        <v>2.3708721422523307E-2</v>
      </c>
      <c r="AL432" s="188">
        <v>47880</v>
      </c>
      <c r="AM432" s="58">
        <v>4.8849999999999998</v>
      </c>
      <c r="AN432" s="95">
        <f t="shared" si="781"/>
        <v>1.0132340777501962E-2</v>
      </c>
      <c r="AO432" s="55">
        <v>47880</v>
      </c>
      <c r="AP432" s="191">
        <v>4.8540000000000001</v>
      </c>
      <c r="AQ432" s="95">
        <f t="shared" si="782"/>
        <v>-6.3459570112588942E-3</v>
      </c>
      <c r="AR432" s="55">
        <v>47880</v>
      </c>
      <c r="AS432" s="58">
        <v>4.7610000000000001</v>
      </c>
      <c r="AT432" s="95">
        <f t="shared" si="793"/>
        <v>-2.7176134041683696E-2</v>
      </c>
      <c r="AV432" s="54">
        <v>47880</v>
      </c>
      <c r="AW432" s="59">
        <v>4.74</v>
      </c>
      <c r="AX432" s="95">
        <f t="shared" si="783"/>
        <v>-4.4108380592312348E-3</v>
      </c>
      <c r="AY432" s="46">
        <v>47880</v>
      </c>
      <c r="AZ432" s="71">
        <v>4.8540000000000001</v>
      </c>
      <c r="BA432" s="95">
        <f t="shared" si="784"/>
        <v>2.4050632911392377E-2</v>
      </c>
      <c r="BB432" s="48">
        <v>47880</v>
      </c>
      <c r="BC432" s="72">
        <v>5.056</v>
      </c>
      <c r="BD432" s="95">
        <f t="shared" si="794"/>
        <v>4.1615162752369171E-2</v>
      </c>
      <c r="BE432" s="55">
        <v>47880</v>
      </c>
      <c r="BF432" s="58">
        <v>5.0759999999999996</v>
      </c>
      <c r="BG432" s="95">
        <f t="shared" si="795"/>
        <v>3.9556962025315608E-3</v>
      </c>
      <c r="BH432" s="55">
        <v>47880</v>
      </c>
      <c r="BI432" s="58">
        <v>5.2270000000000003</v>
      </c>
      <c r="BJ432" s="95">
        <f t="shared" si="785"/>
        <v>2.9747832939322438E-2</v>
      </c>
      <c r="BK432" s="55">
        <v>47880</v>
      </c>
      <c r="BL432" s="58">
        <v>5.2380000000000004</v>
      </c>
      <c r="BM432" s="95">
        <f t="shared" si="786"/>
        <v>2.1044576238760512E-3</v>
      </c>
      <c r="BN432" s="54">
        <v>47880</v>
      </c>
      <c r="BO432" s="59">
        <v>4.8090000000000002</v>
      </c>
      <c r="BP432" s="95">
        <f t="shared" si="787"/>
        <v>-8.1901489117984005E-2</v>
      </c>
      <c r="BQ432" s="46">
        <v>47880</v>
      </c>
      <c r="BR432" s="71">
        <v>4.8440000000000003</v>
      </c>
      <c r="BS432" s="95">
        <f t="shared" si="796"/>
        <v>7.2780203784570891E-3</v>
      </c>
      <c r="BT432" s="54">
        <v>47880</v>
      </c>
      <c r="BU432" s="59">
        <v>4.7380000000000004</v>
      </c>
      <c r="BV432" s="95">
        <f t="shared" si="788"/>
        <v>-2.0236731576937738E-2</v>
      </c>
      <c r="BW432" s="202">
        <v>47880</v>
      </c>
      <c r="BX432" s="203">
        <v>5.0199999999999996</v>
      </c>
      <c r="BY432" s="95">
        <f t="shared" si="797"/>
        <v>5.8640049906425275E-2</v>
      </c>
      <c r="BZ432" s="202">
        <v>47880</v>
      </c>
      <c r="CA432" s="204">
        <v>4.9240000000000004</v>
      </c>
      <c r="CB432" s="95">
        <f t="shared" si="798"/>
        <v>-1.9818331957060113E-2</v>
      </c>
      <c r="CC432" s="202">
        <v>47880</v>
      </c>
      <c r="CD432" s="204">
        <v>5.0620000000000003</v>
      </c>
      <c r="CE432" s="95">
        <f t="shared" si="789"/>
        <v>2.8025995125913868E-2</v>
      </c>
      <c r="CF432" s="199">
        <v>47880</v>
      </c>
      <c r="CG432" s="200">
        <v>5.7149999999999999</v>
      </c>
      <c r="CH432" s="95">
        <f t="shared" si="790"/>
        <v>0.12900039510075059</v>
      </c>
      <c r="CI432" s="207">
        <v>47880</v>
      </c>
      <c r="CJ432" s="208">
        <v>6.0640000000000001</v>
      </c>
      <c r="CK432" s="95">
        <f t="shared" si="799"/>
        <v>6.1067366579177641E-2</v>
      </c>
      <c r="CL432" s="199">
        <v>47880</v>
      </c>
      <c r="CM432" s="200">
        <v>5.2480000000000002</v>
      </c>
      <c r="CN432" s="95">
        <f t="shared" si="791"/>
        <v>-0.13456464379947228</v>
      </c>
      <c r="CO432" s="213">
        <v>47880</v>
      </c>
      <c r="CP432" s="217">
        <v>5.4269999999999996</v>
      </c>
      <c r="CQ432" s="95">
        <f t="shared" si="792"/>
        <v>3.4108231707316951E-2</v>
      </c>
      <c r="CR432" s="220">
        <v>47880</v>
      </c>
      <c r="CS432" s="221">
        <v>4.9359999999999999</v>
      </c>
      <c r="CT432" s="95">
        <f t="shared" si="801"/>
        <v>-9.0473558135249627E-2</v>
      </c>
      <c r="CU432" s="236">
        <v>47880</v>
      </c>
      <c r="CV432" s="240">
        <v>4.5540000000000003</v>
      </c>
      <c r="CW432" s="95">
        <f t="shared" si="800"/>
        <v>-8.9017803560712025E-2</v>
      </c>
      <c r="CX432" s="236">
        <v>47880</v>
      </c>
      <c r="CY432" s="240">
        <v>3.9630000000000001</v>
      </c>
      <c r="CZ432" s="95">
        <f t="shared" si="803"/>
        <v>-0.12977602108036895</v>
      </c>
      <c r="DB432" s="100"/>
      <c r="DC432" s="186"/>
      <c r="DD432" s="100"/>
      <c r="DG432" s="100"/>
      <c r="DH432" s="186"/>
      <c r="DI432" s="100"/>
    </row>
    <row r="433" spans="1:113" ht="17" thickBot="1">
      <c r="A433" s="54">
        <v>47908</v>
      </c>
      <c r="B433" s="68">
        <v>2.9060000000000001</v>
      </c>
      <c r="C433" s="65"/>
      <c r="D433" s="46">
        <v>47908</v>
      </c>
      <c r="E433" s="47">
        <v>3.194</v>
      </c>
      <c r="G433" s="55">
        <v>47908</v>
      </c>
      <c r="H433" s="58">
        <v>3.5539999999999998</v>
      </c>
      <c r="I433" s="71"/>
      <c r="K433" s="55">
        <v>47908</v>
      </c>
      <c r="L433" s="58">
        <v>3.58</v>
      </c>
      <c r="N433" s="54">
        <v>47908</v>
      </c>
      <c r="O433" s="59">
        <v>3.262</v>
      </c>
      <c r="P433" s="95">
        <f t="shared" si="775"/>
        <v>-8.8826815642458118E-2</v>
      </c>
      <c r="Q433" s="48">
        <v>47908</v>
      </c>
      <c r="R433" s="72">
        <v>3.61</v>
      </c>
      <c r="T433" s="55">
        <v>47908</v>
      </c>
      <c r="U433" s="58">
        <v>3.5459999999999998</v>
      </c>
      <c r="V433" s="95">
        <f t="shared" si="776"/>
        <v>-1.7728531855955694E-2</v>
      </c>
      <c r="W433" s="48">
        <v>47908</v>
      </c>
      <c r="X433" s="72">
        <v>3.9209999999999998</v>
      </c>
      <c r="Y433" s="95">
        <f t="shared" si="777"/>
        <v>0.10575296108291032</v>
      </c>
      <c r="Z433" s="55">
        <v>47908</v>
      </c>
      <c r="AA433" s="58">
        <v>4.2080000000000002</v>
      </c>
      <c r="AB433" s="95">
        <f t="shared" si="778"/>
        <v>7.3195613363937873E-2</v>
      </c>
      <c r="AC433" s="55">
        <v>47908</v>
      </c>
      <c r="AD433" s="58">
        <v>4.1559999999999997</v>
      </c>
      <c r="AE433" s="95">
        <f t="shared" si="779"/>
        <v>-1.2357414448669318E-2</v>
      </c>
      <c r="AF433" s="54">
        <v>47908</v>
      </c>
      <c r="AG433" s="59">
        <v>4.6189999999999998</v>
      </c>
      <c r="AH433" s="95">
        <f t="shared" si="780"/>
        <v>0.11140519730510108</v>
      </c>
      <c r="AI433" s="54">
        <v>47908</v>
      </c>
      <c r="AJ433" s="59">
        <v>4.7309999999999999</v>
      </c>
      <c r="AK433" s="95">
        <f t="shared" si="802"/>
        <v>2.424767265641916E-2</v>
      </c>
      <c r="AL433" s="94">
        <v>47908</v>
      </c>
      <c r="AM433" s="59">
        <v>4.78</v>
      </c>
      <c r="AN433" s="95">
        <f t="shared" si="781"/>
        <v>1.035721834707258E-2</v>
      </c>
      <c r="AO433" s="54">
        <v>47908</v>
      </c>
      <c r="AP433" s="190">
        <v>4.7489999999999997</v>
      </c>
      <c r="AQ433" s="95">
        <f t="shared" si="782"/>
        <v>-6.485355648535686E-3</v>
      </c>
      <c r="AR433" s="54">
        <v>47908</v>
      </c>
      <c r="AS433" s="59">
        <v>4.6559999999999997</v>
      </c>
      <c r="AT433" s="95">
        <f t="shared" si="793"/>
        <v>-4.0791100123609474E-2</v>
      </c>
      <c r="AV433" s="55">
        <v>47908</v>
      </c>
      <c r="AW433" s="58">
        <v>4.6349999999999998</v>
      </c>
      <c r="AX433" s="95">
        <f t="shared" si="783"/>
        <v>-4.510309278350496E-3</v>
      </c>
      <c r="AY433" s="48">
        <v>47908</v>
      </c>
      <c r="AZ433" s="72">
        <v>4.7489999999999997</v>
      </c>
      <c r="BA433" s="95">
        <f t="shared" si="784"/>
        <v>2.4595469255663405E-2</v>
      </c>
      <c r="BB433" s="46">
        <v>47908</v>
      </c>
      <c r="BC433" s="71">
        <v>4.9509999999999996</v>
      </c>
      <c r="BD433" s="95">
        <f t="shared" si="794"/>
        <v>4.2535270583280688E-2</v>
      </c>
      <c r="BE433" s="54">
        <v>47908</v>
      </c>
      <c r="BF433" s="59">
        <v>4.9710000000000001</v>
      </c>
      <c r="BG433" s="95">
        <f t="shared" si="795"/>
        <v>4.0395879620279667E-3</v>
      </c>
      <c r="BH433" s="54">
        <v>47908</v>
      </c>
      <c r="BI433" s="59">
        <v>5.1219999999999999</v>
      </c>
      <c r="BJ433" s="95">
        <f t="shared" si="785"/>
        <v>3.0376181854757555E-2</v>
      </c>
      <c r="BK433" s="54">
        <v>47908</v>
      </c>
      <c r="BL433" s="59">
        <v>5.133</v>
      </c>
      <c r="BM433" s="95">
        <f t="shared" si="786"/>
        <v>2.1475985942991257E-3</v>
      </c>
      <c r="BN433" s="55">
        <v>47908</v>
      </c>
      <c r="BO433" s="58">
        <v>4.7039999999999997</v>
      </c>
      <c r="BP433" s="95">
        <f t="shared" si="787"/>
        <v>-8.3576855639976674E-2</v>
      </c>
      <c r="BQ433" s="48">
        <v>47908</v>
      </c>
      <c r="BR433" s="72">
        <v>4.7389999999999999</v>
      </c>
      <c r="BS433" s="95">
        <f t="shared" si="796"/>
        <v>7.4404761904762213E-3</v>
      </c>
      <c r="BT433" s="55">
        <v>47908</v>
      </c>
      <c r="BU433" s="58">
        <v>4.633</v>
      </c>
      <c r="BV433" s="95">
        <f t="shared" si="788"/>
        <v>-2.065069160335084E-2</v>
      </c>
      <c r="BW433" s="199">
        <v>47908</v>
      </c>
      <c r="BX433" s="200">
        <v>4.915</v>
      </c>
      <c r="BY433" s="95">
        <f t="shared" si="797"/>
        <v>5.9948979591836746E-2</v>
      </c>
      <c r="BZ433" s="199">
        <v>47908</v>
      </c>
      <c r="CA433" s="201">
        <v>4.819</v>
      </c>
      <c r="CB433" s="95">
        <f t="shared" si="798"/>
        <v>-2.0257438278117764E-2</v>
      </c>
      <c r="CC433" s="199">
        <v>47908</v>
      </c>
      <c r="CD433" s="201">
        <v>4.9569999999999999</v>
      </c>
      <c r="CE433" s="95">
        <f t="shared" si="789"/>
        <v>2.8636646607179891E-2</v>
      </c>
      <c r="CF433" s="202">
        <v>47908</v>
      </c>
      <c r="CG433" s="203">
        <v>5.61</v>
      </c>
      <c r="CH433" s="95">
        <f t="shared" si="790"/>
        <v>0.13173290296550344</v>
      </c>
      <c r="CI433" s="205">
        <v>47908</v>
      </c>
      <c r="CJ433" s="206">
        <v>5.9589999999999996</v>
      </c>
      <c r="CK433" s="95">
        <f t="shared" si="799"/>
        <v>6.2210338680926791E-2</v>
      </c>
      <c r="CL433" s="202">
        <v>47908</v>
      </c>
      <c r="CM433" s="203">
        <v>5.0979999999999999</v>
      </c>
      <c r="CN433" s="95">
        <f t="shared" si="791"/>
        <v>-0.14448733008894107</v>
      </c>
      <c r="CO433" s="215">
        <v>47908</v>
      </c>
      <c r="CP433" s="216">
        <v>5.2770000000000001</v>
      </c>
      <c r="CQ433" s="95">
        <f t="shared" si="792"/>
        <v>3.5111808552373537E-2</v>
      </c>
      <c r="CR433" s="213">
        <v>47908</v>
      </c>
      <c r="CS433" s="217">
        <v>4.5359999999999996</v>
      </c>
      <c r="CT433" s="95">
        <f t="shared" si="801"/>
        <v>-0.14042069357589548</v>
      </c>
      <c r="CU433" s="238">
        <v>47908</v>
      </c>
      <c r="CV433" s="239">
        <v>4.1539999999999999</v>
      </c>
      <c r="CW433" s="95">
        <f t="shared" si="800"/>
        <v>-8.1988950276243186E-2</v>
      </c>
      <c r="CX433" s="238">
        <v>47908</v>
      </c>
      <c r="CY433" s="239">
        <v>3.2949999999999999</v>
      </c>
      <c r="CZ433" s="95">
        <f t="shared" si="803"/>
        <v>-0.20678863745787193</v>
      </c>
      <c r="DB433" s="100"/>
      <c r="DC433" s="186"/>
      <c r="DD433" s="100"/>
      <c r="DG433" s="100"/>
      <c r="DH433" s="186"/>
      <c r="DI433" s="100"/>
    </row>
    <row r="434" spans="1:113" ht="20.5" customHeight="1" thickBot="1">
      <c r="A434" s="55">
        <v>47939</v>
      </c>
      <c r="B434" s="69">
        <v>2.5859999999999999</v>
      </c>
      <c r="C434" s="65"/>
      <c r="D434" s="48">
        <v>47939</v>
      </c>
      <c r="E434" s="49">
        <v>2.8889999999999998</v>
      </c>
      <c r="G434" s="54">
        <v>47939</v>
      </c>
      <c r="H434" s="59">
        <v>3.2490000000000001</v>
      </c>
      <c r="I434" s="72"/>
      <c r="K434" s="54">
        <v>47939</v>
      </c>
      <c r="L434" s="59">
        <v>3.2749999999999999</v>
      </c>
      <c r="N434" s="55">
        <v>47939</v>
      </c>
      <c r="O434" s="58">
        <v>2.9319999999999999</v>
      </c>
      <c r="P434" s="95">
        <f t="shared" si="775"/>
        <v>-0.10473282442748091</v>
      </c>
      <c r="Q434" s="46">
        <v>47939</v>
      </c>
      <c r="R434" s="71">
        <v>3.28</v>
      </c>
      <c r="T434" s="54">
        <v>47939</v>
      </c>
      <c r="U434" s="59">
        <v>3.2160000000000002</v>
      </c>
      <c r="V434" s="95">
        <f t="shared" si="776"/>
        <v>-1.9512195121951102E-2</v>
      </c>
      <c r="W434" s="46">
        <v>47939</v>
      </c>
      <c r="X434" s="71">
        <v>3.5910000000000002</v>
      </c>
      <c r="Y434" s="95">
        <f t="shared" si="777"/>
        <v>0.11660447761194029</v>
      </c>
      <c r="Z434" s="54">
        <v>47939</v>
      </c>
      <c r="AA434" s="59">
        <v>3.8780000000000001</v>
      </c>
      <c r="AB434" s="95">
        <f t="shared" si="778"/>
        <v>7.9922027290448311E-2</v>
      </c>
      <c r="AC434" s="54">
        <v>47939</v>
      </c>
      <c r="AD434" s="59">
        <v>3.8260000000000001</v>
      </c>
      <c r="AE434" s="95">
        <f t="shared" si="779"/>
        <v>-1.3408973697782373E-2</v>
      </c>
      <c r="AF434" s="55">
        <v>47939</v>
      </c>
      <c r="AG434" s="58">
        <v>4.2889999999999997</v>
      </c>
      <c r="AH434" s="95">
        <f t="shared" si="780"/>
        <v>0.12101411395713529</v>
      </c>
      <c r="AI434" s="55">
        <v>47939</v>
      </c>
      <c r="AJ434" s="58">
        <v>4.4009999999999998</v>
      </c>
      <c r="AK434" s="95">
        <f t="shared" si="802"/>
        <v>2.6113313126602963E-2</v>
      </c>
      <c r="AL434" s="188">
        <v>47939</v>
      </c>
      <c r="AM434" s="58">
        <v>4.45</v>
      </c>
      <c r="AN434" s="95">
        <f t="shared" si="781"/>
        <v>1.1133833219722876E-2</v>
      </c>
      <c r="AO434" s="55">
        <v>47939</v>
      </c>
      <c r="AP434" s="191">
        <v>4.4189999999999996</v>
      </c>
      <c r="AQ434" s="95">
        <f t="shared" si="782"/>
        <v>-6.966292134831591E-3</v>
      </c>
      <c r="AR434" s="55">
        <v>47939</v>
      </c>
      <c r="AS434" s="58">
        <v>4.3259999999999996</v>
      </c>
      <c r="AT434" s="95">
        <f t="shared" si="793"/>
        <v>-8.907138344914721E-2</v>
      </c>
      <c r="AV434" s="54">
        <v>47939</v>
      </c>
      <c r="AW434" s="59">
        <v>4.3049999999999997</v>
      </c>
      <c r="AX434" s="95">
        <f t="shared" si="783"/>
        <v>-4.8543689320388137E-3</v>
      </c>
      <c r="AY434" s="46">
        <v>47939</v>
      </c>
      <c r="AZ434" s="71">
        <v>4.4189999999999996</v>
      </c>
      <c r="BA434" s="95">
        <f t="shared" si="784"/>
        <v>2.6480836236933772E-2</v>
      </c>
      <c r="BB434" s="48">
        <v>47939</v>
      </c>
      <c r="BC434" s="72">
        <v>4.6210000000000004</v>
      </c>
      <c r="BD434" s="95">
        <f t="shared" si="794"/>
        <v>4.5711699479520446E-2</v>
      </c>
      <c r="BE434" s="55">
        <v>47939</v>
      </c>
      <c r="BF434" s="58">
        <v>4.641</v>
      </c>
      <c r="BG434" s="95">
        <f t="shared" si="795"/>
        <v>4.3280675178531862E-3</v>
      </c>
      <c r="BH434" s="55">
        <v>47939</v>
      </c>
      <c r="BI434" s="58">
        <v>4.7919999999999998</v>
      </c>
      <c r="BJ434" s="95">
        <f t="shared" si="785"/>
        <v>3.2536091359620725E-2</v>
      </c>
      <c r="BK434" s="55">
        <v>47939</v>
      </c>
      <c r="BL434" s="58">
        <v>4.8029999999999999</v>
      </c>
      <c r="BM434" s="95">
        <f t="shared" si="786"/>
        <v>2.295492487479157E-3</v>
      </c>
      <c r="BN434" s="54">
        <v>47939</v>
      </c>
      <c r="BO434" s="59">
        <v>4.3739999999999997</v>
      </c>
      <c r="BP434" s="95">
        <f t="shared" si="787"/>
        <v>-8.9319175515302995E-2</v>
      </c>
      <c r="BQ434" s="46">
        <v>47939</v>
      </c>
      <c r="BR434" s="71">
        <v>4.4089999999999998</v>
      </c>
      <c r="BS434" s="95">
        <f t="shared" si="796"/>
        <v>8.0018289894833432E-3</v>
      </c>
      <c r="BT434" s="54">
        <v>47939</v>
      </c>
      <c r="BU434" s="59">
        <v>4.3029999999999999</v>
      </c>
      <c r="BV434" s="95">
        <f t="shared" si="788"/>
        <v>-2.2069539870913986E-2</v>
      </c>
      <c r="BW434" s="202">
        <v>47939</v>
      </c>
      <c r="BX434" s="203">
        <v>4.585</v>
      </c>
      <c r="BY434" s="95">
        <f t="shared" si="797"/>
        <v>6.4471879286694109E-2</v>
      </c>
      <c r="BZ434" s="202">
        <v>47939</v>
      </c>
      <c r="CA434" s="204">
        <v>4.4889999999999999</v>
      </c>
      <c r="CB434" s="95">
        <f t="shared" si="798"/>
        <v>-2.1773644817418936E-2</v>
      </c>
      <c r="CC434" s="202">
        <v>47939</v>
      </c>
      <c r="CD434" s="204">
        <v>4.6269999999999998</v>
      </c>
      <c r="CE434" s="95">
        <f t="shared" si="789"/>
        <v>3.0741813321452417E-2</v>
      </c>
      <c r="CF434" s="199">
        <v>47939</v>
      </c>
      <c r="CG434" s="200">
        <v>5.31</v>
      </c>
      <c r="CH434" s="95">
        <f t="shared" si="790"/>
        <v>0.14761184352712337</v>
      </c>
      <c r="CI434" s="207">
        <v>47939</v>
      </c>
      <c r="CJ434" s="208">
        <v>5.5590000000000002</v>
      </c>
      <c r="CK434" s="95">
        <f t="shared" si="799"/>
        <v>4.6892655367231743E-2</v>
      </c>
      <c r="CL434" s="199">
        <v>47939</v>
      </c>
      <c r="CM434" s="200">
        <v>4.6980000000000004</v>
      </c>
      <c r="CN434" s="95">
        <f t="shared" si="791"/>
        <v>-0.15488397193739878</v>
      </c>
      <c r="CO434" s="213">
        <v>47939</v>
      </c>
      <c r="CP434" s="217">
        <v>4.7869999999999999</v>
      </c>
      <c r="CQ434" s="95">
        <f t="shared" si="792"/>
        <v>1.8944231587909647E-2</v>
      </c>
      <c r="CR434" s="220">
        <v>47939</v>
      </c>
      <c r="CS434" s="221">
        <v>4.0369999999999999</v>
      </c>
      <c r="CT434" s="95">
        <f t="shared" si="801"/>
        <v>-0.1566743263003969</v>
      </c>
      <c r="CU434" s="236">
        <v>47939</v>
      </c>
      <c r="CV434" s="240">
        <v>3.6549999999999998</v>
      </c>
      <c r="CW434" s="95">
        <f t="shared" si="800"/>
        <v>-7.4917742343710514E-2</v>
      </c>
      <c r="CX434" s="236">
        <v>47939</v>
      </c>
      <c r="CY434" s="240">
        <v>2.8069999999999999</v>
      </c>
      <c r="CZ434" s="95">
        <f t="shared" si="803"/>
        <v>-0.23201094391244867</v>
      </c>
      <c r="DB434" s="100"/>
      <c r="DC434" s="186"/>
      <c r="DD434" s="100"/>
      <c r="DG434" s="100"/>
      <c r="DH434" s="186"/>
      <c r="DI434" s="100"/>
    </row>
    <row r="435" spans="1:113" ht="17" thickBot="1">
      <c r="A435" s="54">
        <v>47969</v>
      </c>
      <c r="B435" s="68">
        <v>2.5640000000000001</v>
      </c>
      <c r="C435" s="65"/>
      <c r="D435" s="46">
        <v>47969</v>
      </c>
      <c r="E435" s="47">
        <v>2.867</v>
      </c>
      <c r="G435" s="55">
        <v>47969</v>
      </c>
      <c r="H435" s="58">
        <v>3.2269999999999999</v>
      </c>
      <c r="I435" s="71"/>
      <c r="K435" s="55">
        <v>47969</v>
      </c>
      <c r="L435" s="58">
        <v>3.2530000000000001</v>
      </c>
      <c r="N435" s="54">
        <v>47969</v>
      </c>
      <c r="O435" s="59">
        <v>2.91</v>
      </c>
      <c r="P435" s="95">
        <f t="shared" si="775"/>
        <v>-0.10544113126344912</v>
      </c>
      <c r="Q435" s="48">
        <v>47969</v>
      </c>
      <c r="R435" s="72">
        <v>3.258</v>
      </c>
      <c r="T435" s="55">
        <v>47969</v>
      </c>
      <c r="U435" s="58">
        <v>3.194</v>
      </c>
      <c r="V435" s="95">
        <f t="shared" si="776"/>
        <v>-1.964395334561082E-2</v>
      </c>
      <c r="W435" s="48">
        <v>47969</v>
      </c>
      <c r="X435" s="72">
        <v>3.569</v>
      </c>
      <c r="Y435" s="95">
        <f t="shared" si="777"/>
        <v>0.11740763932373199</v>
      </c>
      <c r="Z435" s="55">
        <v>47969</v>
      </c>
      <c r="AA435" s="58">
        <v>3.8559999999999999</v>
      </c>
      <c r="AB435" s="95">
        <f t="shared" si="778"/>
        <v>8.0414681983748931E-2</v>
      </c>
      <c r="AC435" s="55">
        <v>47969</v>
      </c>
      <c r="AD435" s="58">
        <v>3.8039999999999998</v>
      </c>
      <c r="AE435" s="95">
        <f t="shared" si="779"/>
        <v>-1.3485477178423249E-2</v>
      </c>
      <c r="AF435" s="54">
        <v>47969</v>
      </c>
      <c r="AG435" s="59">
        <v>4.2670000000000003</v>
      </c>
      <c r="AH435" s="95">
        <f t="shared" si="780"/>
        <v>0.12171398527865419</v>
      </c>
      <c r="AI435" s="54">
        <v>47969</v>
      </c>
      <c r="AJ435" s="59">
        <v>4.3789999999999996</v>
      </c>
      <c r="AK435" s="95">
        <f t="shared" si="802"/>
        <v>2.6247949378954583E-2</v>
      </c>
      <c r="AL435" s="94">
        <v>47969</v>
      </c>
      <c r="AM435" s="59">
        <v>4.4279999999999999</v>
      </c>
      <c r="AN435" s="95">
        <f t="shared" si="781"/>
        <v>1.1189769353733817E-2</v>
      </c>
      <c r="AO435" s="54">
        <v>47969</v>
      </c>
      <c r="AP435" s="190">
        <v>4.3970000000000002</v>
      </c>
      <c r="AQ435" s="95">
        <f t="shared" si="782"/>
        <v>-7.0009033423666881E-3</v>
      </c>
      <c r="AR435" s="54">
        <v>47969</v>
      </c>
      <c r="AS435" s="59">
        <v>4.3040000000000003</v>
      </c>
      <c r="AT435" s="95">
        <f t="shared" si="793"/>
        <v>-2.60239873274495E-2</v>
      </c>
      <c r="AV435" s="55">
        <v>47969</v>
      </c>
      <c r="AW435" s="58">
        <v>4.2830000000000004</v>
      </c>
      <c r="AX435" s="95">
        <f t="shared" si="783"/>
        <v>-4.8791821561338074E-3</v>
      </c>
      <c r="AY435" s="48">
        <v>47969</v>
      </c>
      <c r="AZ435" s="72">
        <v>4.3970000000000002</v>
      </c>
      <c r="BA435" s="95">
        <f t="shared" si="784"/>
        <v>2.6616857342983861E-2</v>
      </c>
      <c r="BB435" s="46">
        <v>47969</v>
      </c>
      <c r="BC435" s="71">
        <v>4.5990000000000002</v>
      </c>
      <c r="BD435" s="95">
        <f t="shared" si="794"/>
        <v>4.5940413918580836E-2</v>
      </c>
      <c r="BE435" s="54">
        <v>47969</v>
      </c>
      <c r="BF435" s="59">
        <v>4.6189999999999998</v>
      </c>
      <c r="BG435" s="95">
        <f t="shared" si="795"/>
        <v>4.3487714720590502E-3</v>
      </c>
      <c r="BH435" s="54">
        <v>47969</v>
      </c>
      <c r="BI435" s="59">
        <v>4.7699999999999996</v>
      </c>
      <c r="BJ435" s="95">
        <f t="shared" si="785"/>
        <v>3.2691058670707901E-2</v>
      </c>
      <c r="BK435" s="54">
        <v>47969</v>
      </c>
      <c r="BL435" s="59">
        <v>4.7809999999999997</v>
      </c>
      <c r="BM435" s="95">
        <f t="shared" si="786"/>
        <v>2.306079664570256E-3</v>
      </c>
      <c r="BN435" s="55">
        <v>47969</v>
      </c>
      <c r="BO435" s="58">
        <v>4.3520000000000003</v>
      </c>
      <c r="BP435" s="95">
        <f t="shared" si="787"/>
        <v>-8.9730181970298972E-2</v>
      </c>
      <c r="BQ435" s="48">
        <v>47969</v>
      </c>
      <c r="BR435" s="72">
        <v>4.3869999999999996</v>
      </c>
      <c r="BS435" s="95">
        <f t="shared" si="796"/>
        <v>8.0422794117645333E-3</v>
      </c>
      <c r="BT435" s="55">
        <v>47969</v>
      </c>
      <c r="BU435" s="58">
        <v>4.2809999999999997</v>
      </c>
      <c r="BV435" s="95">
        <f t="shared" si="788"/>
        <v>-2.217109391340721E-2</v>
      </c>
      <c r="BW435" s="199">
        <v>47969</v>
      </c>
      <c r="BX435" s="200">
        <v>4.5629999999999997</v>
      </c>
      <c r="BY435" s="95">
        <f t="shared" si="797"/>
        <v>6.4797794117647065E-2</v>
      </c>
      <c r="BZ435" s="199">
        <v>47969</v>
      </c>
      <c r="CA435" s="201">
        <v>4.4669999999999996</v>
      </c>
      <c r="CB435" s="95">
        <f t="shared" si="798"/>
        <v>-2.1882835650786435E-2</v>
      </c>
      <c r="CC435" s="199">
        <v>47969</v>
      </c>
      <c r="CD435" s="201">
        <v>4.6050000000000004</v>
      </c>
      <c r="CE435" s="95">
        <f t="shared" si="789"/>
        <v>3.0893216924110321E-2</v>
      </c>
      <c r="CF435" s="202">
        <v>47969</v>
      </c>
      <c r="CG435" s="203">
        <v>5.2880000000000003</v>
      </c>
      <c r="CH435" s="95">
        <f t="shared" si="790"/>
        <v>0.14831704668838214</v>
      </c>
      <c r="CI435" s="205">
        <v>47969</v>
      </c>
      <c r="CJ435" s="206">
        <v>5.5369999999999999</v>
      </c>
      <c r="CK435" s="95">
        <f t="shared" si="799"/>
        <v>4.7087745839636846E-2</v>
      </c>
      <c r="CL435" s="202">
        <v>47969</v>
      </c>
      <c r="CM435" s="203">
        <v>4.6760000000000002</v>
      </c>
      <c r="CN435" s="95">
        <f t="shared" si="791"/>
        <v>-0.15549936788874838</v>
      </c>
      <c r="CO435" s="215">
        <v>47969</v>
      </c>
      <c r="CP435" s="216">
        <v>4.7649999999999997</v>
      </c>
      <c r="CQ435" s="95">
        <f t="shared" si="792"/>
        <v>1.9033361847733004E-2</v>
      </c>
      <c r="CR435" s="213">
        <v>47969</v>
      </c>
      <c r="CS435" s="217">
        <v>4.0149999999999997</v>
      </c>
      <c r="CT435" s="95">
        <f t="shared" si="801"/>
        <v>-0.15739769150052466</v>
      </c>
      <c r="CU435" s="238">
        <v>47969</v>
      </c>
      <c r="CV435" s="239">
        <v>3.633</v>
      </c>
      <c r="CW435" s="95">
        <f t="shared" si="800"/>
        <v>-7.5337235937897637E-2</v>
      </c>
      <c r="CX435" s="238">
        <v>47969</v>
      </c>
      <c r="CY435" s="239">
        <v>2.8180000000000001</v>
      </c>
      <c r="CZ435" s="95">
        <f t="shared" si="803"/>
        <v>-0.22433250756950177</v>
      </c>
      <c r="DB435" s="100"/>
      <c r="DC435" s="186"/>
      <c r="DD435" s="100"/>
      <c r="DG435" s="100"/>
      <c r="DH435" s="186"/>
      <c r="DI435" s="100"/>
    </row>
    <row r="436" spans="1:113" ht="20.5" customHeight="1" thickBot="1">
      <c r="A436" s="55">
        <v>48000</v>
      </c>
      <c r="B436" s="69">
        <v>2.5990000000000002</v>
      </c>
      <c r="C436" s="65"/>
      <c r="D436" s="48">
        <v>48000</v>
      </c>
      <c r="E436" s="49">
        <v>2.9020000000000001</v>
      </c>
      <c r="G436" s="54">
        <v>48000</v>
      </c>
      <c r="H436" s="59">
        <v>3.262</v>
      </c>
      <c r="I436" s="72"/>
      <c r="K436" s="54">
        <v>48000</v>
      </c>
      <c r="L436" s="59">
        <v>3.2879999999999998</v>
      </c>
      <c r="N436" s="55">
        <v>48000</v>
      </c>
      <c r="O436" s="58">
        <v>2.9449999999999998</v>
      </c>
      <c r="P436" s="95">
        <f t="shared" si="775"/>
        <v>-0.10431873479318735</v>
      </c>
      <c r="Q436" s="46">
        <v>48000</v>
      </c>
      <c r="R436" s="71">
        <v>3.2930000000000001</v>
      </c>
      <c r="T436" s="54">
        <v>48000</v>
      </c>
      <c r="U436" s="59">
        <v>3.2290000000000001</v>
      </c>
      <c r="V436" s="95">
        <f t="shared" si="776"/>
        <v>-1.9435165502581248E-2</v>
      </c>
      <c r="W436" s="46">
        <v>48000</v>
      </c>
      <c r="X436" s="71">
        <v>3.6040000000000001</v>
      </c>
      <c r="Y436" s="95">
        <f t="shared" si="777"/>
        <v>0.11613502632393929</v>
      </c>
      <c r="Z436" s="54">
        <v>48000</v>
      </c>
      <c r="AA436" s="59">
        <v>3.891</v>
      </c>
      <c r="AB436" s="95">
        <f t="shared" si="778"/>
        <v>7.9633740288568233E-2</v>
      </c>
      <c r="AC436" s="54">
        <v>48000</v>
      </c>
      <c r="AD436" s="59">
        <v>3.839</v>
      </c>
      <c r="AE436" s="95">
        <f t="shared" si="779"/>
        <v>-1.3364173734258557E-2</v>
      </c>
      <c r="AF436" s="55">
        <v>48000</v>
      </c>
      <c r="AG436" s="58">
        <v>4.3019999999999996</v>
      </c>
      <c r="AH436" s="95">
        <f t="shared" si="780"/>
        <v>0.12060432404271937</v>
      </c>
      <c r="AI436" s="55">
        <v>48000</v>
      </c>
      <c r="AJ436" s="58">
        <v>4.4139999999999997</v>
      </c>
      <c r="AK436" s="95">
        <f t="shared" si="802"/>
        <v>2.6034402603440285E-2</v>
      </c>
      <c r="AL436" s="188">
        <v>48000</v>
      </c>
      <c r="AM436" s="58">
        <v>4.4630000000000001</v>
      </c>
      <c r="AN436" s="95">
        <f t="shared" si="781"/>
        <v>1.1101042138649837E-2</v>
      </c>
      <c r="AO436" s="55">
        <v>48000</v>
      </c>
      <c r="AP436" s="191">
        <v>4.4320000000000004</v>
      </c>
      <c r="AQ436" s="95">
        <f t="shared" si="782"/>
        <v>-6.9460004481289922E-3</v>
      </c>
      <c r="AR436" s="55">
        <v>48000</v>
      </c>
      <c r="AS436" s="58">
        <v>4.3390000000000004</v>
      </c>
      <c r="AT436" s="95">
        <f t="shared" si="793"/>
        <v>-1.3190811917216244E-2</v>
      </c>
      <c r="AV436" s="54">
        <v>48000</v>
      </c>
      <c r="AW436" s="59">
        <v>4.3179999999999996</v>
      </c>
      <c r="AX436" s="95">
        <f t="shared" si="783"/>
        <v>-4.8398248444343848E-3</v>
      </c>
      <c r="AY436" s="46">
        <v>48000</v>
      </c>
      <c r="AZ436" s="71">
        <v>4.4320000000000004</v>
      </c>
      <c r="BA436" s="95">
        <f t="shared" si="784"/>
        <v>2.6401111625752843E-2</v>
      </c>
      <c r="BB436" s="48">
        <v>48000</v>
      </c>
      <c r="BC436" s="72">
        <v>4.6340000000000003</v>
      </c>
      <c r="BD436" s="95">
        <f t="shared" si="794"/>
        <v>4.5577617328519844E-2</v>
      </c>
      <c r="BE436" s="55">
        <v>48000</v>
      </c>
      <c r="BF436" s="58">
        <v>4.6539999999999999</v>
      </c>
      <c r="BG436" s="95">
        <f t="shared" si="795"/>
        <v>4.3159257660767315E-3</v>
      </c>
      <c r="BH436" s="55">
        <v>48000</v>
      </c>
      <c r="BI436" s="58">
        <v>4.8049999999999997</v>
      </c>
      <c r="BJ436" s="95">
        <f t="shared" si="785"/>
        <v>3.2445208422862012E-2</v>
      </c>
      <c r="BK436" s="55">
        <v>48000</v>
      </c>
      <c r="BL436" s="58">
        <v>4.8159999999999998</v>
      </c>
      <c r="BM436" s="95">
        <f t="shared" si="786"/>
        <v>2.2892819979188597E-3</v>
      </c>
      <c r="BN436" s="54">
        <v>48000</v>
      </c>
      <c r="BO436" s="59">
        <v>4.3869999999999996</v>
      </c>
      <c r="BP436" s="95">
        <f t="shared" si="787"/>
        <v>-8.907807308970106E-2</v>
      </c>
      <c r="BQ436" s="46">
        <v>48000</v>
      </c>
      <c r="BR436" s="71">
        <v>4.4219999999999997</v>
      </c>
      <c r="BS436" s="95">
        <f t="shared" si="796"/>
        <v>7.9781171643492476E-3</v>
      </c>
      <c r="BT436" s="54">
        <v>48000</v>
      </c>
      <c r="BU436" s="59">
        <v>4.3159999999999998</v>
      </c>
      <c r="BV436" s="95">
        <f t="shared" si="788"/>
        <v>-2.2009966777408612E-2</v>
      </c>
      <c r="BW436" s="202">
        <v>48000</v>
      </c>
      <c r="BX436" s="203">
        <v>4.5979999999999999</v>
      </c>
      <c r="BY436" s="95">
        <f t="shared" si="797"/>
        <v>6.4280829724185098E-2</v>
      </c>
      <c r="BZ436" s="202">
        <v>48000</v>
      </c>
      <c r="CA436" s="204">
        <v>4.5019999999999998</v>
      </c>
      <c r="CB436" s="95">
        <f t="shared" si="798"/>
        <v>-2.1709633649932177E-2</v>
      </c>
      <c r="CC436" s="202">
        <v>48000</v>
      </c>
      <c r="CD436" s="204">
        <v>4.6399999999999997</v>
      </c>
      <c r="CE436" s="95">
        <f t="shared" si="789"/>
        <v>3.0653043091959108E-2</v>
      </c>
      <c r="CF436" s="199">
        <v>48000</v>
      </c>
      <c r="CG436" s="200">
        <v>5.3230000000000004</v>
      </c>
      <c r="CH436" s="95">
        <f t="shared" si="790"/>
        <v>0.14719827586206913</v>
      </c>
      <c r="CI436" s="207">
        <v>48000</v>
      </c>
      <c r="CJ436" s="208">
        <v>5.5720000000000001</v>
      </c>
      <c r="CK436" s="95">
        <f t="shared" si="799"/>
        <v>4.6778132631974383E-2</v>
      </c>
      <c r="CL436" s="199">
        <v>48000</v>
      </c>
      <c r="CM436" s="200">
        <v>4.7110000000000003</v>
      </c>
      <c r="CN436" s="95">
        <f t="shared" si="791"/>
        <v>-0.15452261306532658</v>
      </c>
      <c r="CO436" s="213">
        <v>48000</v>
      </c>
      <c r="CP436" s="217">
        <v>4.8</v>
      </c>
      <c r="CQ436" s="95">
        <f t="shared" si="792"/>
        <v>1.8891954998938552E-2</v>
      </c>
      <c r="CR436" s="220">
        <v>48000</v>
      </c>
      <c r="CS436" s="221">
        <v>4.05</v>
      </c>
      <c r="CT436" s="95">
        <f t="shared" si="801"/>
        <v>-0.15625</v>
      </c>
      <c r="CU436" s="236">
        <v>48000</v>
      </c>
      <c r="CV436" s="240">
        <v>3.6680000000000001</v>
      </c>
      <c r="CW436" s="95">
        <f t="shared" si="800"/>
        <v>-8.0471296064176426E-2</v>
      </c>
      <c r="CX436" s="236">
        <v>48000</v>
      </c>
      <c r="CY436" s="240">
        <v>2.9729999999999999</v>
      </c>
      <c r="CZ436" s="95">
        <f t="shared" si="803"/>
        <v>-0.18947655398037083</v>
      </c>
      <c r="DB436" s="100"/>
      <c r="DC436" s="186"/>
      <c r="DD436" s="100"/>
      <c r="DG436" s="100"/>
      <c r="DH436" s="186"/>
      <c r="DI436" s="100"/>
    </row>
    <row r="437" spans="1:113" ht="17" thickBot="1">
      <c r="A437" s="54">
        <v>48030</v>
      </c>
      <c r="B437" s="68">
        <v>2.6389999999999998</v>
      </c>
      <c r="C437" s="65"/>
      <c r="D437" s="46">
        <v>48030</v>
      </c>
      <c r="E437" s="47">
        <v>2.9420000000000002</v>
      </c>
      <c r="G437" s="55">
        <v>48030</v>
      </c>
      <c r="H437" s="58">
        <v>3.302</v>
      </c>
      <c r="I437" s="71"/>
      <c r="K437" s="55">
        <v>48030</v>
      </c>
      <c r="L437" s="58">
        <v>3.3279999999999998</v>
      </c>
      <c r="N437" s="54">
        <v>48030</v>
      </c>
      <c r="O437" s="59">
        <v>2.9849999999999999</v>
      </c>
      <c r="P437" s="95">
        <f t="shared" si="775"/>
        <v>-0.10306490384615384</v>
      </c>
      <c r="Q437" s="48">
        <v>48030</v>
      </c>
      <c r="R437" s="72">
        <v>3.3330000000000002</v>
      </c>
      <c r="T437" s="55">
        <v>48030</v>
      </c>
      <c r="U437" s="58">
        <v>3.2690000000000001</v>
      </c>
      <c r="V437" s="95">
        <f t="shared" si="776"/>
        <v>-1.9201920192019217E-2</v>
      </c>
      <c r="W437" s="48">
        <v>48030</v>
      </c>
      <c r="X437" s="72">
        <v>3.6440000000000001</v>
      </c>
      <c r="Y437" s="95">
        <f t="shared" si="777"/>
        <v>0.11471397981033955</v>
      </c>
      <c r="Z437" s="55">
        <v>48030</v>
      </c>
      <c r="AA437" s="58">
        <v>3.931</v>
      </c>
      <c r="AB437" s="95">
        <f t="shared" si="778"/>
        <v>7.8759604829857277E-2</v>
      </c>
      <c r="AC437" s="55">
        <v>48030</v>
      </c>
      <c r="AD437" s="58">
        <v>3.879</v>
      </c>
      <c r="AE437" s="95">
        <f t="shared" si="779"/>
        <v>-1.3228186212159767E-2</v>
      </c>
      <c r="AF437" s="54">
        <v>48030</v>
      </c>
      <c r="AG437" s="59">
        <v>4.3419999999999996</v>
      </c>
      <c r="AH437" s="95">
        <f t="shared" si="780"/>
        <v>0.11936065996390813</v>
      </c>
      <c r="AI437" s="54">
        <v>48030</v>
      </c>
      <c r="AJ437" s="59">
        <v>4.4539999999999997</v>
      </c>
      <c r="AK437" s="95">
        <f t="shared" si="802"/>
        <v>2.5794564716720432E-2</v>
      </c>
      <c r="AL437" s="94">
        <v>48030</v>
      </c>
      <c r="AM437" s="59">
        <v>4.5030000000000001</v>
      </c>
      <c r="AN437" s="95">
        <f t="shared" si="781"/>
        <v>1.1001347103727072E-2</v>
      </c>
      <c r="AO437" s="54">
        <v>48030</v>
      </c>
      <c r="AP437" s="190">
        <v>4.4720000000000004</v>
      </c>
      <c r="AQ437" s="95">
        <f t="shared" si="782"/>
        <v>-6.884299355984831E-3</v>
      </c>
      <c r="AR437" s="54">
        <v>48030</v>
      </c>
      <c r="AS437" s="59">
        <v>4.3789999999999996</v>
      </c>
      <c r="AT437" s="95">
        <f t="shared" si="793"/>
        <v>-1.1958483754512821E-2</v>
      </c>
      <c r="AV437" s="55">
        <v>48030</v>
      </c>
      <c r="AW437" s="58">
        <v>4.3579999999999997</v>
      </c>
      <c r="AX437" s="95">
        <f t="shared" si="783"/>
        <v>-4.7956154373144351E-3</v>
      </c>
      <c r="AY437" s="48">
        <v>48030</v>
      </c>
      <c r="AZ437" s="72">
        <v>4.4720000000000004</v>
      </c>
      <c r="BA437" s="95">
        <f t="shared" si="784"/>
        <v>2.6158788435062134E-2</v>
      </c>
      <c r="BB437" s="46">
        <v>48030</v>
      </c>
      <c r="BC437" s="71">
        <v>4.6740000000000004</v>
      </c>
      <c r="BD437" s="95">
        <f t="shared" si="794"/>
        <v>4.5169946332737014E-2</v>
      </c>
      <c r="BE437" s="54">
        <v>48030</v>
      </c>
      <c r="BF437" s="59">
        <v>4.694</v>
      </c>
      <c r="BG437" s="95">
        <f t="shared" si="795"/>
        <v>4.2789901583225442E-3</v>
      </c>
      <c r="BH437" s="54">
        <v>48030</v>
      </c>
      <c r="BI437" s="59">
        <v>4.8449999999999998</v>
      </c>
      <c r="BJ437" s="95">
        <f t="shared" si="785"/>
        <v>3.2168726033233876E-2</v>
      </c>
      <c r="BK437" s="54">
        <v>48030</v>
      </c>
      <c r="BL437" s="59">
        <v>4.8559999999999999</v>
      </c>
      <c r="BM437" s="95">
        <f t="shared" si="786"/>
        <v>2.2703818369453296E-3</v>
      </c>
      <c r="BN437" s="55">
        <v>48030</v>
      </c>
      <c r="BO437" s="58">
        <v>4.4269999999999996</v>
      </c>
      <c r="BP437" s="95">
        <f t="shared" si="787"/>
        <v>-8.8344316309719992E-2</v>
      </c>
      <c r="BQ437" s="48">
        <v>48030</v>
      </c>
      <c r="BR437" s="72">
        <v>4.4619999999999997</v>
      </c>
      <c r="BS437" s="95">
        <f t="shared" si="796"/>
        <v>7.9060311723515124E-3</v>
      </c>
      <c r="BT437" s="55">
        <v>48030</v>
      </c>
      <c r="BU437" s="58">
        <v>4.3559999999999999</v>
      </c>
      <c r="BV437" s="95">
        <f t="shared" si="788"/>
        <v>-2.1828665568369002E-2</v>
      </c>
      <c r="BW437" s="199">
        <v>48030</v>
      </c>
      <c r="BX437" s="200">
        <v>4.6379999999999999</v>
      </c>
      <c r="BY437" s="95">
        <f t="shared" si="797"/>
        <v>6.3700022588660504E-2</v>
      </c>
      <c r="BZ437" s="199">
        <v>48030</v>
      </c>
      <c r="CA437" s="201">
        <v>4.5419999999999998</v>
      </c>
      <c r="CB437" s="95">
        <f t="shared" si="798"/>
        <v>-2.1515015688032293E-2</v>
      </c>
      <c r="CC437" s="199">
        <v>48030</v>
      </c>
      <c r="CD437" s="201">
        <v>4.68</v>
      </c>
      <c r="CE437" s="95">
        <f t="shared" si="789"/>
        <v>3.0383091149273428E-2</v>
      </c>
      <c r="CF437" s="202">
        <v>48030</v>
      </c>
      <c r="CG437" s="203">
        <v>5.3630000000000004</v>
      </c>
      <c r="CH437" s="95">
        <f t="shared" si="790"/>
        <v>0.14594017094017112</v>
      </c>
      <c r="CI437" s="205">
        <v>48030</v>
      </c>
      <c r="CJ437" s="206">
        <v>5.6120000000000001</v>
      </c>
      <c r="CK437" s="95">
        <f t="shared" si="799"/>
        <v>4.6429237367145187E-2</v>
      </c>
      <c r="CL437" s="202">
        <v>48030</v>
      </c>
      <c r="CM437" s="203">
        <v>4.7510000000000003</v>
      </c>
      <c r="CN437" s="95">
        <f t="shared" si="791"/>
        <v>-0.15342124019957229</v>
      </c>
      <c r="CO437" s="215">
        <v>48030</v>
      </c>
      <c r="CP437" s="216">
        <v>4.84</v>
      </c>
      <c r="CQ437" s="95">
        <f t="shared" si="792"/>
        <v>1.8732898337192067E-2</v>
      </c>
      <c r="CR437" s="213">
        <v>48030</v>
      </c>
      <c r="CS437" s="217">
        <v>4.09</v>
      </c>
      <c r="CT437" s="95">
        <f t="shared" si="801"/>
        <v>-0.15495867768595042</v>
      </c>
      <c r="CU437" s="238">
        <v>48030</v>
      </c>
      <c r="CV437" s="239">
        <v>3.7080000000000002</v>
      </c>
      <c r="CW437" s="95">
        <f t="shared" si="800"/>
        <v>-8.6474501108647447E-2</v>
      </c>
      <c r="CX437" s="238">
        <v>48030</v>
      </c>
      <c r="CY437" s="239">
        <v>3.1469999999999998</v>
      </c>
      <c r="CZ437" s="95">
        <f t="shared" si="803"/>
        <v>-0.15129449838187711</v>
      </c>
      <c r="DB437" s="100"/>
      <c r="DC437" s="186"/>
      <c r="DD437" s="100"/>
      <c r="DG437" s="100"/>
      <c r="DH437" s="186"/>
      <c r="DI437" s="100"/>
    </row>
    <row r="438" spans="1:113" ht="20.5" customHeight="1" thickBot="1">
      <c r="A438" s="55">
        <v>48061</v>
      </c>
      <c r="B438" s="69">
        <v>2.6789999999999998</v>
      </c>
      <c r="C438" s="65"/>
      <c r="D438" s="48">
        <v>48061</v>
      </c>
      <c r="E438" s="49">
        <v>2.9820000000000002</v>
      </c>
      <c r="G438" s="54">
        <v>48061</v>
      </c>
      <c r="H438" s="59">
        <v>3.3420000000000001</v>
      </c>
      <c r="I438" s="72"/>
      <c r="K438" s="54">
        <v>48061</v>
      </c>
      <c r="L438" s="59">
        <v>3.3679999999999999</v>
      </c>
      <c r="N438" s="55">
        <v>48061</v>
      </c>
      <c r="O438" s="58">
        <v>3.0249999999999999</v>
      </c>
      <c r="P438" s="95">
        <f t="shared" si="775"/>
        <v>-0.10184085510688835</v>
      </c>
      <c r="Q438" s="46">
        <v>48061</v>
      </c>
      <c r="R438" s="71">
        <v>3.3730000000000002</v>
      </c>
      <c r="T438" s="54">
        <v>48061</v>
      </c>
      <c r="U438" s="59">
        <v>3.3090000000000002</v>
      </c>
      <c r="V438" s="95">
        <f t="shared" si="776"/>
        <v>-1.8974206937444428E-2</v>
      </c>
      <c r="W438" s="46">
        <v>48061</v>
      </c>
      <c r="X438" s="71">
        <v>3.6840000000000002</v>
      </c>
      <c r="Y438" s="95">
        <f t="shared" si="777"/>
        <v>0.11332728921124206</v>
      </c>
      <c r="Z438" s="54">
        <v>48061</v>
      </c>
      <c r="AA438" s="59">
        <v>3.9710000000000001</v>
      </c>
      <c r="AB438" s="95">
        <f t="shared" si="778"/>
        <v>7.7904451682953291E-2</v>
      </c>
      <c r="AC438" s="54">
        <v>48061</v>
      </c>
      <c r="AD438" s="59">
        <v>3.919</v>
      </c>
      <c r="AE438" s="95">
        <f t="shared" si="779"/>
        <v>-1.3094938302694547E-2</v>
      </c>
      <c r="AF438" s="55">
        <v>48061</v>
      </c>
      <c r="AG438" s="58">
        <v>4.3819999999999997</v>
      </c>
      <c r="AH438" s="95">
        <f t="shared" si="780"/>
        <v>0.11814238326103589</v>
      </c>
      <c r="AI438" s="55">
        <v>48061</v>
      </c>
      <c r="AJ438" s="58">
        <v>4.4939999999999998</v>
      </c>
      <c r="AK438" s="95">
        <f t="shared" si="802"/>
        <v>2.5559105431309927E-2</v>
      </c>
      <c r="AL438" s="188">
        <v>48061</v>
      </c>
      <c r="AM438" s="58">
        <v>4.5430000000000001</v>
      </c>
      <c r="AN438" s="95">
        <f t="shared" si="781"/>
        <v>1.0903426791277343E-2</v>
      </c>
      <c r="AO438" s="55">
        <v>48061</v>
      </c>
      <c r="AP438" s="191">
        <v>4.5119999999999996</v>
      </c>
      <c r="AQ438" s="95">
        <f t="shared" si="782"/>
        <v>-6.8236847897866128E-3</v>
      </c>
      <c r="AR438" s="55">
        <v>48061</v>
      </c>
      <c r="AS438" s="58">
        <v>4.4189999999999996</v>
      </c>
      <c r="AT438" s="95">
        <f t="shared" si="793"/>
        <v>-1.1851520572450988E-2</v>
      </c>
      <c r="AV438" s="54">
        <v>48061</v>
      </c>
      <c r="AW438" s="59">
        <v>4.3979999999999997</v>
      </c>
      <c r="AX438" s="95">
        <f t="shared" si="783"/>
        <v>-4.7522063815342635E-3</v>
      </c>
      <c r="AY438" s="46">
        <v>48061</v>
      </c>
      <c r="AZ438" s="71">
        <v>4.5119999999999996</v>
      </c>
      <c r="BA438" s="95">
        <f t="shared" si="784"/>
        <v>2.5920873124147314E-2</v>
      </c>
      <c r="BB438" s="48">
        <v>48061</v>
      </c>
      <c r="BC438" s="72">
        <v>4.7140000000000004</v>
      </c>
      <c r="BD438" s="95">
        <f t="shared" si="794"/>
        <v>4.476950354609948E-2</v>
      </c>
      <c r="BE438" s="55">
        <v>48061</v>
      </c>
      <c r="BF438" s="58">
        <v>4.734</v>
      </c>
      <c r="BG438" s="95">
        <f t="shared" si="795"/>
        <v>4.2426813746286743E-3</v>
      </c>
      <c r="BH438" s="55">
        <v>48061</v>
      </c>
      <c r="BI438" s="58">
        <v>4.8849999999999998</v>
      </c>
      <c r="BJ438" s="95">
        <f t="shared" si="785"/>
        <v>3.1896915927334138E-2</v>
      </c>
      <c r="BK438" s="55">
        <v>48061</v>
      </c>
      <c r="BL438" s="58">
        <v>4.8959999999999999</v>
      </c>
      <c r="BM438" s="95">
        <f t="shared" si="786"/>
        <v>2.2517911975435253E-3</v>
      </c>
      <c r="BN438" s="54">
        <v>48061</v>
      </c>
      <c r="BO438" s="59">
        <v>4.4669999999999996</v>
      </c>
      <c r="BP438" s="95">
        <f t="shared" si="787"/>
        <v>-8.7622549019607907E-2</v>
      </c>
      <c r="BQ438" s="46">
        <v>48061</v>
      </c>
      <c r="BR438" s="71">
        <v>4.5019999999999998</v>
      </c>
      <c r="BS438" s="95">
        <f t="shared" si="796"/>
        <v>7.8352361764047786E-3</v>
      </c>
      <c r="BT438" s="54">
        <v>48061</v>
      </c>
      <c r="BU438" s="59">
        <v>4.3959999999999999</v>
      </c>
      <c r="BV438" s="95">
        <f t="shared" si="788"/>
        <v>-2.1650326797385596E-2</v>
      </c>
      <c r="BW438" s="202">
        <v>48061</v>
      </c>
      <c r="BX438" s="203">
        <v>4.6779999999999999</v>
      </c>
      <c r="BY438" s="95">
        <f t="shared" si="797"/>
        <v>6.3129617192746817E-2</v>
      </c>
      <c r="BZ438" s="202">
        <v>48061</v>
      </c>
      <c r="CA438" s="204">
        <v>4.5819999999999999</v>
      </c>
      <c r="CB438" s="95">
        <f t="shared" si="798"/>
        <v>-2.1323856063971587E-2</v>
      </c>
      <c r="CC438" s="202">
        <v>48061</v>
      </c>
      <c r="CD438" s="204">
        <v>4.72</v>
      </c>
      <c r="CE438" s="95">
        <f t="shared" si="789"/>
        <v>3.0117852466171956E-2</v>
      </c>
      <c r="CF438" s="199">
        <v>48061</v>
      </c>
      <c r="CG438" s="200">
        <v>5.4029999999999996</v>
      </c>
      <c r="CH438" s="95">
        <f t="shared" si="790"/>
        <v>0.14470338983050846</v>
      </c>
      <c r="CI438" s="207">
        <v>48061</v>
      </c>
      <c r="CJ438" s="208">
        <v>5.6520000000000001</v>
      </c>
      <c r="CK438" s="95">
        <f t="shared" si="799"/>
        <v>4.6085508051082837E-2</v>
      </c>
      <c r="CL438" s="199">
        <v>48061</v>
      </c>
      <c r="CM438" s="200">
        <v>4.7910000000000004</v>
      </c>
      <c r="CN438" s="95">
        <f t="shared" si="791"/>
        <v>-0.15233545647558383</v>
      </c>
      <c r="CO438" s="213">
        <v>48061</v>
      </c>
      <c r="CP438" s="217">
        <v>4.88</v>
      </c>
      <c r="CQ438" s="95">
        <f t="shared" si="792"/>
        <v>1.8576497599665939E-2</v>
      </c>
      <c r="CR438" s="220">
        <v>48061</v>
      </c>
      <c r="CS438" s="221">
        <v>4.13</v>
      </c>
      <c r="CT438" s="95">
        <f t="shared" si="801"/>
        <v>-0.15368852459016394</v>
      </c>
      <c r="CU438" s="236">
        <v>48061</v>
      </c>
      <c r="CV438" s="240">
        <v>3.7480000000000002</v>
      </c>
      <c r="CW438" s="95">
        <f t="shared" si="800"/>
        <v>-8.5630641619907286E-2</v>
      </c>
      <c r="CX438" s="236">
        <v>48061</v>
      </c>
      <c r="CY438" s="240">
        <v>3.1850000000000001</v>
      </c>
      <c r="CZ438" s="95">
        <f t="shared" si="803"/>
        <v>-0.150213447171825</v>
      </c>
      <c r="DB438" s="100"/>
      <c r="DC438" s="186"/>
      <c r="DD438" s="100"/>
      <c r="DG438" s="100"/>
      <c r="DH438" s="186"/>
      <c r="DI438" s="100"/>
    </row>
    <row r="439" spans="1:113" ht="17" thickBot="1">
      <c r="A439" s="54">
        <v>48092</v>
      </c>
      <c r="B439" s="68">
        <v>2.694</v>
      </c>
      <c r="C439" s="65"/>
      <c r="D439" s="46">
        <v>48092</v>
      </c>
      <c r="E439" s="47">
        <v>2.9969999999999999</v>
      </c>
      <c r="G439" s="55">
        <v>48092</v>
      </c>
      <c r="H439" s="58">
        <v>3.3570000000000002</v>
      </c>
      <c r="I439" s="71"/>
      <c r="K439" s="55">
        <v>48092</v>
      </c>
      <c r="L439" s="58">
        <v>3.383</v>
      </c>
      <c r="N439" s="54">
        <v>48092</v>
      </c>
      <c r="O439" s="59">
        <v>3.04</v>
      </c>
      <c r="P439" s="95">
        <f t="shared" si="775"/>
        <v>-0.1013892994383683</v>
      </c>
      <c r="Q439" s="48">
        <v>48092</v>
      </c>
      <c r="R439" s="72">
        <v>3.3879999999999999</v>
      </c>
      <c r="T439" s="55">
        <v>48092</v>
      </c>
      <c r="U439" s="58">
        <v>3.3239999999999998</v>
      </c>
      <c r="V439" s="95">
        <f t="shared" si="776"/>
        <v>-1.8890200708382543E-2</v>
      </c>
      <c r="W439" s="48">
        <v>48092</v>
      </c>
      <c r="X439" s="72">
        <v>3.6989999999999998</v>
      </c>
      <c r="Y439" s="95">
        <f t="shared" si="777"/>
        <v>0.1128158844765343</v>
      </c>
      <c r="Z439" s="55">
        <v>48092</v>
      </c>
      <c r="AA439" s="58">
        <v>3.9860000000000002</v>
      </c>
      <c r="AB439" s="95">
        <f t="shared" si="778"/>
        <v>7.7588537442552147E-2</v>
      </c>
      <c r="AC439" s="55">
        <v>48092</v>
      </c>
      <c r="AD439" s="58">
        <v>3.9340000000000002</v>
      </c>
      <c r="AE439" s="95">
        <f t="shared" si="779"/>
        <v>-1.3045659809332675E-2</v>
      </c>
      <c r="AF439" s="54">
        <v>48092</v>
      </c>
      <c r="AG439" s="59">
        <v>4.3970000000000002</v>
      </c>
      <c r="AH439" s="95">
        <f t="shared" si="780"/>
        <v>0.11769191662430098</v>
      </c>
      <c r="AI439" s="54">
        <v>48092</v>
      </c>
      <c r="AJ439" s="59">
        <v>4.5090000000000003</v>
      </c>
      <c r="AK439" s="95">
        <f t="shared" si="802"/>
        <v>2.5471912667728018E-2</v>
      </c>
      <c r="AL439" s="94">
        <v>48092</v>
      </c>
      <c r="AM439" s="59">
        <v>4.5579999999999998</v>
      </c>
      <c r="AN439" s="95">
        <f t="shared" si="781"/>
        <v>1.0867154579729315E-2</v>
      </c>
      <c r="AO439" s="54">
        <v>48092</v>
      </c>
      <c r="AP439" s="190">
        <v>4.5270000000000001</v>
      </c>
      <c r="AQ439" s="95">
        <f t="shared" si="782"/>
        <v>-6.8012286090389854E-3</v>
      </c>
      <c r="AR439" s="54">
        <v>48092</v>
      </c>
      <c r="AS439" s="59">
        <v>4.4340000000000002</v>
      </c>
      <c r="AT439" s="95">
        <f t="shared" si="793"/>
        <v>-1.728723404255306E-2</v>
      </c>
      <c r="AV439" s="55">
        <v>48092</v>
      </c>
      <c r="AW439" s="58">
        <v>4.4130000000000003</v>
      </c>
      <c r="AX439" s="95">
        <f t="shared" si="783"/>
        <v>-4.7361299052773812E-3</v>
      </c>
      <c r="AY439" s="48">
        <v>48092</v>
      </c>
      <c r="AZ439" s="72">
        <v>4.5270000000000001</v>
      </c>
      <c r="BA439" s="95">
        <f t="shared" si="784"/>
        <v>2.5832766825288889E-2</v>
      </c>
      <c r="BB439" s="46">
        <v>48092</v>
      </c>
      <c r="BC439" s="71">
        <v>4.7290000000000001</v>
      </c>
      <c r="BD439" s="95">
        <f t="shared" si="794"/>
        <v>4.4621161917384571E-2</v>
      </c>
      <c r="BE439" s="54">
        <v>48092</v>
      </c>
      <c r="BF439" s="59">
        <v>4.7489999999999997</v>
      </c>
      <c r="BG439" s="95">
        <f t="shared" si="795"/>
        <v>4.2292239374073955E-3</v>
      </c>
      <c r="BH439" s="54">
        <v>48092</v>
      </c>
      <c r="BI439" s="59">
        <v>4.9000000000000004</v>
      </c>
      <c r="BJ439" s="95">
        <f t="shared" si="785"/>
        <v>3.1796167614234726E-2</v>
      </c>
      <c r="BK439" s="54">
        <v>48092</v>
      </c>
      <c r="BL439" s="59">
        <v>4.9109999999999996</v>
      </c>
      <c r="BM439" s="95">
        <f t="shared" si="786"/>
        <v>2.2448979591835165E-3</v>
      </c>
      <c r="BN439" s="55">
        <v>48092</v>
      </c>
      <c r="BO439" s="58">
        <v>4.4820000000000002</v>
      </c>
      <c r="BP439" s="95">
        <f t="shared" si="787"/>
        <v>-8.7354917532070739E-2</v>
      </c>
      <c r="BQ439" s="48">
        <v>48092</v>
      </c>
      <c r="BR439" s="72">
        <v>4.5170000000000003</v>
      </c>
      <c r="BS439" s="95">
        <f t="shared" si="796"/>
        <v>7.8090138331102501E-3</v>
      </c>
      <c r="BT439" s="55">
        <v>48092</v>
      </c>
      <c r="BU439" s="58">
        <v>4.4109999999999996</v>
      </c>
      <c r="BV439" s="95">
        <f t="shared" si="788"/>
        <v>-2.1584198737528155E-2</v>
      </c>
      <c r="BW439" s="199">
        <v>48092</v>
      </c>
      <c r="BX439" s="200">
        <v>4.6929999999999996</v>
      </c>
      <c r="BY439" s="95">
        <f t="shared" si="797"/>
        <v>6.2918340026773767E-2</v>
      </c>
      <c r="BZ439" s="199">
        <v>48092</v>
      </c>
      <c r="CA439" s="201">
        <v>4.5970000000000004</v>
      </c>
      <c r="CB439" s="95">
        <f t="shared" si="798"/>
        <v>-2.125304405578906E-2</v>
      </c>
      <c r="CC439" s="199">
        <v>48092</v>
      </c>
      <c r="CD439" s="201">
        <v>4.7350000000000003</v>
      </c>
      <c r="CE439" s="95">
        <f t="shared" si="789"/>
        <v>3.0019577985642785E-2</v>
      </c>
      <c r="CF439" s="202">
        <v>48092</v>
      </c>
      <c r="CG439" s="203">
        <v>5.4180000000000001</v>
      </c>
      <c r="CH439" s="95">
        <f t="shared" si="790"/>
        <v>0.14424498416050682</v>
      </c>
      <c r="CI439" s="205">
        <v>48092</v>
      </c>
      <c r="CJ439" s="206">
        <v>5.6669999999999998</v>
      </c>
      <c r="CK439" s="95">
        <f t="shared" si="799"/>
        <v>4.5957918050941245E-2</v>
      </c>
      <c r="CL439" s="202">
        <v>48092</v>
      </c>
      <c r="CM439" s="203">
        <v>4.806</v>
      </c>
      <c r="CN439" s="95">
        <f t="shared" si="791"/>
        <v>-0.15193223928004232</v>
      </c>
      <c r="CO439" s="215">
        <v>48092</v>
      </c>
      <c r="CP439" s="216">
        <v>4.8949999999999996</v>
      </c>
      <c r="CQ439" s="95">
        <f t="shared" si="792"/>
        <v>1.851851851851842E-2</v>
      </c>
      <c r="CR439" s="213">
        <v>48092</v>
      </c>
      <c r="CS439" s="217">
        <v>4.1449999999999996</v>
      </c>
      <c r="CT439" s="95">
        <f t="shared" si="801"/>
        <v>-0.15321756894790603</v>
      </c>
      <c r="CU439" s="238">
        <v>48092</v>
      </c>
      <c r="CV439" s="239">
        <v>3.7629999999999999</v>
      </c>
      <c r="CW439" s="95">
        <f t="shared" si="800"/>
        <v>-8.5318424890617403E-2</v>
      </c>
      <c r="CX439" s="238">
        <v>48092</v>
      </c>
      <c r="CY439" s="239">
        <v>3.1419999999999999</v>
      </c>
      <c r="CZ439" s="95">
        <f t="shared" si="803"/>
        <v>-0.16502790326866862</v>
      </c>
      <c r="DB439" s="100"/>
      <c r="DC439" s="186"/>
      <c r="DD439" s="100"/>
      <c r="DG439" s="100"/>
      <c r="DH439" s="186"/>
      <c r="DI439" s="100"/>
    </row>
    <row r="440" spans="1:113" ht="20.5" customHeight="1" thickBot="1">
      <c r="A440" s="55">
        <v>48122</v>
      </c>
      <c r="B440" s="69">
        <v>2.74</v>
      </c>
      <c r="C440" s="65"/>
      <c r="D440" s="48">
        <v>48122</v>
      </c>
      <c r="E440" s="49">
        <v>3.0430000000000001</v>
      </c>
      <c r="G440" s="54">
        <v>48122</v>
      </c>
      <c r="H440" s="59">
        <v>3.403</v>
      </c>
      <c r="I440" s="72"/>
      <c r="K440" s="54">
        <v>48122</v>
      </c>
      <c r="L440" s="59">
        <v>3.4289999999999998</v>
      </c>
      <c r="N440" s="55">
        <v>48122</v>
      </c>
      <c r="O440" s="58">
        <v>3.0859999999999999</v>
      </c>
      <c r="P440" s="95">
        <f t="shared" si="775"/>
        <v>-0.100029163021289</v>
      </c>
      <c r="Q440" s="46">
        <v>48122</v>
      </c>
      <c r="R440" s="71">
        <v>3.4359999999999999</v>
      </c>
      <c r="T440" s="54">
        <v>48122</v>
      </c>
      <c r="U440" s="59">
        <v>3.3719999999999999</v>
      </c>
      <c r="V440" s="95">
        <f t="shared" si="776"/>
        <v>-1.8626309662398154E-2</v>
      </c>
      <c r="W440" s="46">
        <v>48122</v>
      </c>
      <c r="X440" s="71">
        <v>3.7469999999999999</v>
      </c>
      <c r="Y440" s="95">
        <f t="shared" si="777"/>
        <v>0.11120996441281139</v>
      </c>
      <c r="Z440" s="54">
        <v>48122</v>
      </c>
      <c r="AA440" s="59">
        <v>4.0339999999999998</v>
      </c>
      <c r="AB440" s="95">
        <f t="shared" si="778"/>
        <v>7.659460902054975E-2</v>
      </c>
      <c r="AC440" s="54">
        <v>48122</v>
      </c>
      <c r="AD440" s="59">
        <v>3.9820000000000002</v>
      </c>
      <c r="AE440" s="95">
        <f t="shared" si="779"/>
        <v>-1.2890431333663759E-2</v>
      </c>
      <c r="AF440" s="55">
        <v>48122</v>
      </c>
      <c r="AG440" s="58">
        <v>4.4450000000000003</v>
      </c>
      <c r="AH440" s="95">
        <f t="shared" si="780"/>
        <v>0.11627322953289805</v>
      </c>
      <c r="AI440" s="55">
        <v>48122</v>
      </c>
      <c r="AJ440" s="58">
        <v>4.5570000000000004</v>
      </c>
      <c r="AK440" s="95">
        <f t="shared" si="802"/>
        <v>2.5196850393700808E-2</v>
      </c>
      <c r="AL440" s="188">
        <v>48122</v>
      </c>
      <c r="AM440" s="58">
        <v>4.6059999999999999</v>
      </c>
      <c r="AN440" s="95">
        <f t="shared" si="781"/>
        <v>1.0752688172042897E-2</v>
      </c>
      <c r="AO440" s="55">
        <v>48122</v>
      </c>
      <c r="AP440" s="191">
        <v>4.5750000000000002</v>
      </c>
      <c r="AQ440" s="95">
        <f t="shared" si="782"/>
        <v>-6.7303517151540808E-3</v>
      </c>
      <c r="AR440" s="55">
        <v>48122</v>
      </c>
      <c r="AS440" s="58">
        <v>4.4820000000000002</v>
      </c>
      <c r="AT440" s="95">
        <f t="shared" si="793"/>
        <v>-9.9403578528826884E-3</v>
      </c>
      <c r="AV440" s="54">
        <v>48122</v>
      </c>
      <c r="AW440" s="59">
        <v>4.4610000000000003</v>
      </c>
      <c r="AX440" s="95">
        <f t="shared" si="783"/>
        <v>-4.6854082998661105E-3</v>
      </c>
      <c r="AY440" s="46">
        <v>48122</v>
      </c>
      <c r="AZ440" s="71">
        <v>4.5750000000000002</v>
      </c>
      <c r="BA440" s="95">
        <f t="shared" si="784"/>
        <v>2.5554808338937429E-2</v>
      </c>
      <c r="BB440" s="48">
        <v>48122</v>
      </c>
      <c r="BC440" s="72">
        <v>4.7770000000000001</v>
      </c>
      <c r="BD440" s="95">
        <f t="shared" si="794"/>
        <v>4.4153005464480866E-2</v>
      </c>
      <c r="BE440" s="55">
        <v>48122</v>
      </c>
      <c r="BF440" s="58">
        <v>4.7969999999999997</v>
      </c>
      <c r="BG440" s="95">
        <f t="shared" si="795"/>
        <v>4.1867280720116334E-3</v>
      </c>
      <c r="BH440" s="55">
        <v>48122</v>
      </c>
      <c r="BI440" s="58">
        <v>4.9480000000000004</v>
      </c>
      <c r="BJ440" s="95">
        <f t="shared" si="785"/>
        <v>3.1478007087763334E-2</v>
      </c>
      <c r="BK440" s="55">
        <v>48122</v>
      </c>
      <c r="BL440" s="58">
        <v>4.9589999999999996</v>
      </c>
      <c r="BM440" s="95">
        <f t="shared" si="786"/>
        <v>2.2231204527080098E-3</v>
      </c>
      <c r="BN440" s="54">
        <v>48122</v>
      </c>
      <c r="BO440" s="59">
        <v>4.53</v>
      </c>
      <c r="BP440" s="95">
        <f t="shared" si="787"/>
        <v>-8.6509376890502004E-2</v>
      </c>
      <c r="BQ440" s="46">
        <v>48122</v>
      </c>
      <c r="BR440" s="71">
        <v>4.5650000000000004</v>
      </c>
      <c r="BS440" s="95">
        <f t="shared" si="796"/>
        <v>7.72626931567332E-3</v>
      </c>
      <c r="BT440" s="54">
        <v>48122</v>
      </c>
      <c r="BU440" s="59">
        <v>4.4589999999999996</v>
      </c>
      <c r="BV440" s="95">
        <f t="shared" si="788"/>
        <v>-2.1375277273644036E-2</v>
      </c>
      <c r="BW440" s="202">
        <v>48122</v>
      </c>
      <c r="BX440" s="203">
        <v>4.7409999999999997</v>
      </c>
      <c r="BY440" s="95">
        <f t="shared" si="797"/>
        <v>6.2251655629139077E-2</v>
      </c>
      <c r="BZ440" s="202">
        <v>48122</v>
      </c>
      <c r="CA440" s="204">
        <v>4.6449999999999996</v>
      </c>
      <c r="CB440" s="95">
        <f t="shared" si="798"/>
        <v>-2.102957283680177E-2</v>
      </c>
      <c r="CC440" s="202">
        <v>48122</v>
      </c>
      <c r="CD440" s="204">
        <v>4.7830000000000004</v>
      </c>
      <c r="CE440" s="95">
        <f t="shared" si="789"/>
        <v>2.9709364908503941E-2</v>
      </c>
      <c r="CF440" s="199">
        <v>48122</v>
      </c>
      <c r="CG440" s="200">
        <v>5.4660000000000002</v>
      </c>
      <c r="CH440" s="95">
        <f t="shared" si="790"/>
        <v>0.1427974074848421</v>
      </c>
      <c r="CI440" s="207">
        <v>48122</v>
      </c>
      <c r="CJ440" s="208">
        <v>5.7149999999999999</v>
      </c>
      <c r="CK440" s="95">
        <f t="shared" si="799"/>
        <v>4.5554335894621233E-2</v>
      </c>
      <c r="CL440" s="199">
        <v>48122</v>
      </c>
      <c r="CM440" s="200">
        <v>4.8540000000000001</v>
      </c>
      <c r="CN440" s="95">
        <f t="shared" si="791"/>
        <v>-0.15065616797900258</v>
      </c>
      <c r="CO440" s="213">
        <v>48122</v>
      </c>
      <c r="CP440" s="217">
        <v>4.9649999999999999</v>
      </c>
      <c r="CQ440" s="95">
        <f t="shared" si="792"/>
        <v>2.2867737948084006E-2</v>
      </c>
      <c r="CR440" s="220">
        <v>48122</v>
      </c>
      <c r="CS440" s="221">
        <v>4.2149999999999999</v>
      </c>
      <c r="CT440" s="95">
        <f t="shared" si="801"/>
        <v>-0.15105740181268881</v>
      </c>
      <c r="CU440" s="236">
        <v>48122</v>
      </c>
      <c r="CV440" s="240">
        <v>3.8330000000000002</v>
      </c>
      <c r="CW440" s="95">
        <f t="shared" si="800"/>
        <v>-7.8605769230769215E-2</v>
      </c>
      <c r="CX440" s="236">
        <v>48122</v>
      </c>
      <c r="CY440" s="240">
        <v>3.194</v>
      </c>
      <c r="CZ440" s="95">
        <f t="shared" si="803"/>
        <v>-0.16671014870858342</v>
      </c>
      <c r="DB440" s="100"/>
      <c r="DC440" s="186"/>
      <c r="DD440" s="100"/>
      <c r="DG440" s="100"/>
      <c r="DH440" s="186"/>
      <c r="DI440" s="100"/>
    </row>
    <row r="441" spans="1:113" ht="17" thickBot="1">
      <c r="A441" s="54">
        <v>48153</v>
      </c>
      <c r="B441" s="68">
        <v>2.8119999999999998</v>
      </c>
      <c r="C441" s="65"/>
      <c r="D441" s="46">
        <v>48153</v>
      </c>
      <c r="E441" s="47">
        <v>3.1150000000000002</v>
      </c>
      <c r="G441" s="55">
        <v>48153</v>
      </c>
      <c r="H441" s="58">
        <v>3.4750000000000001</v>
      </c>
      <c r="I441" s="71"/>
      <c r="K441" s="55">
        <v>48153</v>
      </c>
      <c r="L441" s="58">
        <v>3.5009999999999999</v>
      </c>
      <c r="N441" s="54">
        <v>48153</v>
      </c>
      <c r="O441" s="59">
        <v>3.1579999999999999</v>
      </c>
      <c r="P441" s="95">
        <f t="shared" si="775"/>
        <v>-9.7972007997714938E-2</v>
      </c>
      <c r="Q441" s="48">
        <v>48153</v>
      </c>
      <c r="R441" s="72">
        <v>3.5339999999999998</v>
      </c>
      <c r="T441" s="55">
        <v>48153</v>
      </c>
      <c r="U441" s="58">
        <v>3.47</v>
      </c>
      <c r="V441" s="95">
        <f t="shared" si="776"/>
        <v>-1.8109790605546013E-2</v>
      </c>
      <c r="W441" s="48">
        <v>48153</v>
      </c>
      <c r="X441" s="72">
        <v>3.8450000000000002</v>
      </c>
      <c r="Y441" s="95">
        <f t="shared" si="777"/>
        <v>0.10806916426512968</v>
      </c>
      <c r="Z441" s="55">
        <v>48153</v>
      </c>
      <c r="AA441" s="58">
        <v>4.1319999999999997</v>
      </c>
      <c r="AB441" s="95">
        <f t="shared" si="778"/>
        <v>7.4642392717815212E-2</v>
      </c>
      <c r="AC441" s="55">
        <v>48153</v>
      </c>
      <c r="AD441" s="58">
        <v>4.08</v>
      </c>
      <c r="AE441" s="95">
        <f t="shared" si="779"/>
        <v>-1.258470474346554E-2</v>
      </c>
      <c r="AF441" s="54">
        <v>48153</v>
      </c>
      <c r="AG441" s="59">
        <v>4.5430000000000001</v>
      </c>
      <c r="AH441" s="95">
        <f t="shared" si="780"/>
        <v>0.11348039215686276</v>
      </c>
      <c r="AI441" s="54">
        <v>48153</v>
      </c>
      <c r="AJ441" s="59">
        <v>4.6550000000000002</v>
      </c>
      <c r="AK441" s="95">
        <f t="shared" si="802"/>
        <v>2.4653312788906031E-2</v>
      </c>
      <c r="AL441" s="94">
        <v>48153</v>
      </c>
      <c r="AM441" s="59">
        <v>4.7039999999999997</v>
      </c>
      <c r="AN441" s="95">
        <f t="shared" si="781"/>
        <v>1.0526315789473573E-2</v>
      </c>
      <c r="AO441" s="54">
        <v>48153</v>
      </c>
      <c r="AP441" s="190">
        <v>4.673</v>
      </c>
      <c r="AQ441" s="95">
        <f t="shared" si="782"/>
        <v>-6.590136054421704E-3</v>
      </c>
      <c r="AR441" s="54">
        <v>48153</v>
      </c>
      <c r="AS441" s="59">
        <v>4.58</v>
      </c>
      <c r="AT441" s="95">
        <f t="shared" si="793"/>
        <v>1.0928961748633646E-3</v>
      </c>
      <c r="AV441" s="55">
        <v>48153</v>
      </c>
      <c r="AW441" s="58">
        <v>4.5590000000000002</v>
      </c>
      <c r="AX441" s="95">
        <f t="shared" si="783"/>
        <v>-4.5851528384279272E-3</v>
      </c>
      <c r="AY441" s="48">
        <v>48153</v>
      </c>
      <c r="AZ441" s="72">
        <v>4.673</v>
      </c>
      <c r="BA441" s="95">
        <f t="shared" si="784"/>
        <v>2.5005483658697054E-2</v>
      </c>
      <c r="BB441" s="46">
        <v>48153</v>
      </c>
      <c r="BC441" s="71">
        <v>4.875</v>
      </c>
      <c r="BD441" s="95">
        <f t="shared" si="794"/>
        <v>4.3227049004921879E-2</v>
      </c>
      <c r="BE441" s="54">
        <v>48153</v>
      </c>
      <c r="BF441" s="59">
        <v>4.8949999999999996</v>
      </c>
      <c r="BG441" s="95">
        <f t="shared" si="795"/>
        <v>4.102564102564015E-3</v>
      </c>
      <c r="BH441" s="54">
        <v>48153</v>
      </c>
      <c r="BI441" s="59">
        <v>5.0460000000000003</v>
      </c>
      <c r="BJ441" s="95">
        <f t="shared" si="785"/>
        <v>3.0847803881511891E-2</v>
      </c>
      <c r="BK441" s="54">
        <v>48153</v>
      </c>
      <c r="BL441" s="59">
        <v>5.0570000000000004</v>
      </c>
      <c r="BM441" s="95">
        <f t="shared" si="786"/>
        <v>2.1799445105033927E-3</v>
      </c>
      <c r="BN441" s="55">
        <v>48153</v>
      </c>
      <c r="BO441" s="58">
        <v>4.6280000000000001</v>
      </c>
      <c r="BP441" s="95">
        <f t="shared" si="787"/>
        <v>-8.4832904884318813E-2</v>
      </c>
      <c r="BQ441" s="48">
        <v>48153</v>
      </c>
      <c r="BR441" s="72">
        <v>4.6630000000000003</v>
      </c>
      <c r="BS441" s="95">
        <f t="shared" si="796"/>
        <v>7.5626620570441103E-3</v>
      </c>
      <c r="BT441" s="55">
        <v>48153</v>
      </c>
      <c r="BU441" s="58">
        <v>4.5570000000000004</v>
      </c>
      <c r="BV441" s="95">
        <f t="shared" si="788"/>
        <v>-2.0961044097290858E-2</v>
      </c>
      <c r="BW441" s="199">
        <v>48153</v>
      </c>
      <c r="BX441" s="200">
        <v>4.8390000000000004</v>
      </c>
      <c r="BY441" s="95">
        <f t="shared" si="797"/>
        <v>6.0933448573898014E-2</v>
      </c>
      <c r="BZ441" s="199">
        <v>48153</v>
      </c>
      <c r="CA441" s="201">
        <v>4.7430000000000003</v>
      </c>
      <c r="CB441" s="95">
        <f t="shared" si="798"/>
        <v>-2.0587604546429356E-2</v>
      </c>
      <c r="CC441" s="199">
        <v>48153</v>
      </c>
      <c r="CD441" s="201">
        <v>4.8810000000000002</v>
      </c>
      <c r="CE441" s="95">
        <f t="shared" si="789"/>
        <v>2.9095509171410478E-2</v>
      </c>
      <c r="CF441" s="202">
        <v>48153</v>
      </c>
      <c r="CG441" s="203">
        <v>5.5640000000000001</v>
      </c>
      <c r="CH441" s="95">
        <f t="shared" si="790"/>
        <v>0.13993034214300343</v>
      </c>
      <c r="CI441" s="205">
        <v>48153</v>
      </c>
      <c r="CJ441" s="206">
        <v>5.8129999999999997</v>
      </c>
      <c r="CK441" s="95">
        <f t="shared" si="799"/>
        <v>4.4751976994967586E-2</v>
      </c>
      <c r="CL441" s="202">
        <v>48153</v>
      </c>
      <c r="CM441" s="203">
        <v>4.952</v>
      </c>
      <c r="CN441" s="95">
        <f t="shared" si="791"/>
        <v>-0.14811629107173574</v>
      </c>
      <c r="CO441" s="215">
        <v>48153</v>
      </c>
      <c r="CP441" s="216">
        <v>5.2850000000000001</v>
      </c>
      <c r="CQ441" s="95">
        <f t="shared" si="792"/>
        <v>6.7245557350565463E-2</v>
      </c>
      <c r="CR441" s="213">
        <v>48153</v>
      </c>
      <c r="CS441" s="217">
        <v>4.5350000000000001</v>
      </c>
      <c r="CT441" s="95">
        <f t="shared" si="801"/>
        <v>-0.14191106906338694</v>
      </c>
      <c r="CU441" s="238">
        <v>48153</v>
      </c>
      <c r="CV441" s="239">
        <v>4.1529999999999996</v>
      </c>
      <c r="CW441" s="95">
        <f t="shared" si="800"/>
        <v>-7.0917225950783036E-2</v>
      </c>
      <c r="CX441" s="238">
        <v>48153</v>
      </c>
      <c r="CY441" s="239">
        <v>3.4550000000000001</v>
      </c>
      <c r="CZ441" s="95">
        <f t="shared" si="803"/>
        <v>-0.16807127377799172</v>
      </c>
      <c r="DB441" s="100"/>
      <c r="DC441" s="186"/>
      <c r="DD441" s="100"/>
      <c r="DG441" s="100"/>
      <c r="DH441" s="186"/>
      <c r="DI441" s="100"/>
    </row>
    <row r="442" spans="1:113" ht="20.5" customHeight="1" thickBot="1">
      <c r="A442" s="55">
        <v>48183</v>
      </c>
      <c r="B442" s="69">
        <v>2.9670000000000001</v>
      </c>
      <c r="C442" s="65"/>
      <c r="D442" s="48">
        <v>48183</v>
      </c>
      <c r="E442" s="49">
        <v>3.27</v>
      </c>
      <c r="G442" s="54">
        <v>48183</v>
      </c>
      <c r="H442" s="59">
        <v>3.63</v>
      </c>
      <c r="I442" s="72"/>
      <c r="K442" s="54">
        <v>48183</v>
      </c>
      <c r="L442" s="59">
        <v>3.6560000000000001</v>
      </c>
      <c r="N442" s="55">
        <v>48183</v>
      </c>
      <c r="O442" s="58">
        <v>3.3130000000000002</v>
      </c>
      <c r="P442" s="95">
        <f t="shared" si="775"/>
        <v>-9.381838074398248E-2</v>
      </c>
      <c r="Q442" s="46">
        <v>48183</v>
      </c>
      <c r="R442" s="71">
        <v>3.734</v>
      </c>
      <c r="T442" s="54">
        <v>48183</v>
      </c>
      <c r="U442" s="59">
        <v>3.67</v>
      </c>
      <c r="V442" s="95">
        <f t="shared" si="776"/>
        <v>-1.7139796464916996E-2</v>
      </c>
      <c r="W442" s="46">
        <v>48183</v>
      </c>
      <c r="X442" s="71">
        <v>4.0449999999999999</v>
      </c>
      <c r="Y442" s="95">
        <f t="shared" si="777"/>
        <v>0.10217983651226158</v>
      </c>
      <c r="Z442" s="54">
        <v>48183</v>
      </c>
      <c r="AA442" s="59">
        <v>4.3319999999999999</v>
      </c>
      <c r="AB442" s="95">
        <f t="shared" si="778"/>
        <v>7.095179233621754E-2</v>
      </c>
      <c r="AC442" s="54">
        <v>48183</v>
      </c>
      <c r="AD442" s="59">
        <v>4.28</v>
      </c>
      <c r="AE442" s="95">
        <f t="shared" si="779"/>
        <v>-1.2003693444136565E-2</v>
      </c>
      <c r="AF442" s="55">
        <v>48183</v>
      </c>
      <c r="AG442" s="58">
        <v>4.7430000000000003</v>
      </c>
      <c r="AH442" s="95">
        <f t="shared" si="780"/>
        <v>0.10817757009345795</v>
      </c>
      <c r="AI442" s="55">
        <v>48183</v>
      </c>
      <c r="AJ442" s="58">
        <v>4.8550000000000004</v>
      </c>
      <c r="AK442" s="95">
        <f t="shared" si="802"/>
        <v>2.3613746573898396E-2</v>
      </c>
      <c r="AL442" s="188">
        <v>48183</v>
      </c>
      <c r="AM442" s="58">
        <v>4.9039999999999999</v>
      </c>
      <c r="AN442" s="95">
        <f t="shared" si="781"/>
        <v>1.009268795056632E-2</v>
      </c>
      <c r="AO442" s="55">
        <v>48183</v>
      </c>
      <c r="AP442" s="191">
        <v>4.8730000000000002</v>
      </c>
      <c r="AQ442" s="95">
        <f t="shared" si="782"/>
        <v>-6.3213703099509978E-3</v>
      </c>
      <c r="AR442" s="55">
        <v>48183</v>
      </c>
      <c r="AS442" s="58">
        <v>4.78</v>
      </c>
      <c r="AT442" s="95">
        <f t="shared" si="793"/>
        <v>2.2897496255082431E-2</v>
      </c>
      <c r="AV442" s="54">
        <v>48183</v>
      </c>
      <c r="AW442" s="59">
        <v>4.7590000000000003</v>
      </c>
      <c r="AX442" s="95">
        <f t="shared" si="783"/>
        <v>-4.3933054393305243E-3</v>
      </c>
      <c r="AY442" s="46">
        <v>48183</v>
      </c>
      <c r="AZ442" s="71">
        <v>4.8730000000000002</v>
      </c>
      <c r="BA442" s="95">
        <f t="shared" si="784"/>
        <v>2.3954612313511214E-2</v>
      </c>
      <c r="BB442" s="48">
        <v>48183</v>
      </c>
      <c r="BC442" s="72">
        <v>5.0750000000000002</v>
      </c>
      <c r="BD442" s="95">
        <f t="shared" si="794"/>
        <v>4.1452903755386815E-2</v>
      </c>
      <c r="BE442" s="55">
        <v>48183</v>
      </c>
      <c r="BF442" s="58">
        <v>5.0949999999999998</v>
      </c>
      <c r="BG442" s="95">
        <f t="shared" si="795"/>
        <v>3.9408866995073047E-3</v>
      </c>
      <c r="BH442" s="55">
        <v>48183</v>
      </c>
      <c r="BI442" s="58">
        <v>5.2460000000000004</v>
      </c>
      <c r="BJ442" s="95">
        <f t="shared" si="785"/>
        <v>2.9636898920510441E-2</v>
      </c>
      <c r="BK442" s="55">
        <v>48183</v>
      </c>
      <c r="BL442" s="58">
        <v>5.2569999999999997</v>
      </c>
      <c r="BM442" s="95">
        <f t="shared" si="786"/>
        <v>2.0968356843307722E-3</v>
      </c>
      <c r="BN442" s="54">
        <v>48183</v>
      </c>
      <c r="BO442" s="59">
        <v>4.8280000000000003</v>
      </c>
      <c r="BP442" s="95">
        <f t="shared" si="787"/>
        <v>-8.1605478409739279E-2</v>
      </c>
      <c r="BQ442" s="46">
        <v>48183</v>
      </c>
      <c r="BR442" s="71">
        <v>4.8630000000000004</v>
      </c>
      <c r="BS442" s="95">
        <f t="shared" si="796"/>
        <v>7.249378624689341E-3</v>
      </c>
      <c r="BT442" s="54">
        <v>48183</v>
      </c>
      <c r="BU442" s="59">
        <v>4.7569999999999997</v>
      </c>
      <c r="BV442" s="95">
        <f t="shared" si="788"/>
        <v>-2.0163591401940417E-2</v>
      </c>
      <c r="BW442" s="202">
        <v>48183</v>
      </c>
      <c r="BX442" s="203">
        <v>5.0389999999999997</v>
      </c>
      <c r="BY442" s="95">
        <f t="shared" si="797"/>
        <v>5.8409279204639605E-2</v>
      </c>
      <c r="BZ442" s="202">
        <v>48183</v>
      </c>
      <c r="CA442" s="204">
        <v>4.9429999999999996</v>
      </c>
      <c r="CB442" s="95">
        <f t="shared" si="798"/>
        <v>-1.9740900678593475E-2</v>
      </c>
      <c r="CC442" s="202">
        <v>48183</v>
      </c>
      <c r="CD442" s="204">
        <v>5.0810000000000004</v>
      </c>
      <c r="CE442" s="95">
        <f t="shared" si="789"/>
        <v>2.7918268258142989E-2</v>
      </c>
      <c r="CF442" s="199">
        <v>48183</v>
      </c>
      <c r="CG442" s="200">
        <v>5.8239999999999998</v>
      </c>
      <c r="CH442" s="95">
        <f t="shared" si="790"/>
        <v>0.14623105687856708</v>
      </c>
      <c r="CI442" s="207">
        <v>48183</v>
      </c>
      <c r="CJ442" s="208">
        <v>6.0730000000000004</v>
      </c>
      <c r="CK442" s="95">
        <f t="shared" si="799"/>
        <v>4.2754120879120977E-2</v>
      </c>
      <c r="CL442" s="199">
        <v>48183</v>
      </c>
      <c r="CM442" s="200">
        <v>5.2119999999999997</v>
      </c>
      <c r="CN442" s="95">
        <f t="shared" si="791"/>
        <v>-0.14177506998188713</v>
      </c>
      <c r="CO442" s="213">
        <v>48183</v>
      </c>
      <c r="CP442" s="217">
        <v>5.625</v>
      </c>
      <c r="CQ442" s="95">
        <f t="shared" si="792"/>
        <v>7.9240214888718394E-2</v>
      </c>
      <c r="CR442" s="220">
        <v>48183</v>
      </c>
      <c r="CS442" s="221">
        <v>4.915</v>
      </c>
      <c r="CT442" s="95">
        <f t="shared" si="801"/>
        <v>-0.12622222222222221</v>
      </c>
      <c r="CU442" s="236">
        <v>48183</v>
      </c>
      <c r="CV442" s="240">
        <v>4.5330000000000004</v>
      </c>
      <c r="CW442" s="95">
        <f t="shared" si="800"/>
        <v>-6.651565074135081E-2</v>
      </c>
      <c r="CX442" s="236">
        <v>48183</v>
      </c>
      <c r="CY442" s="240">
        <v>3.8730000000000002</v>
      </c>
      <c r="CZ442" s="95">
        <f t="shared" si="803"/>
        <v>-0.14559894109861021</v>
      </c>
      <c r="DB442" s="100"/>
      <c r="DC442" s="186"/>
      <c r="DD442" s="100"/>
      <c r="DG442" s="100"/>
      <c r="DH442" s="186"/>
      <c r="DI442" s="100"/>
    </row>
    <row r="443" spans="1:113" ht="17" thickBot="1">
      <c r="A443" s="54">
        <v>48214</v>
      </c>
      <c r="B443" s="68">
        <v>3.1019999999999999</v>
      </c>
      <c r="C443" s="65"/>
      <c r="D443" s="46">
        <v>48214</v>
      </c>
      <c r="E443" s="47">
        <v>3.4049999999999998</v>
      </c>
      <c r="G443" s="55">
        <v>48214</v>
      </c>
      <c r="H443" s="58">
        <v>3.7650000000000001</v>
      </c>
      <c r="I443" s="71"/>
      <c r="K443" s="55">
        <v>48214</v>
      </c>
      <c r="L443" s="58">
        <v>3.7909999999999999</v>
      </c>
      <c r="N443" s="54">
        <v>48214</v>
      </c>
      <c r="O443" s="59">
        <v>3.448</v>
      </c>
      <c r="P443" s="95">
        <f t="shared" si="775"/>
        <v>-9.047744658401477E-2</v>
      </c>
      <c r="Q443" s="48">
        <v>48214</v>
      </c>
      <c r="R443" s="72">
        <v>3.879</v>
      </c>
      <c r="T443" s="55">
        <v>48214</v>
      </c>
      <c r="U443" s="58">
        <v>3.8149999999999999</v>
      </c>
      <c r="V443" s="95">
        <f t="shared" si="776"/>
        <v>-1.649909770559424E-2</v>
      </c>
      <c r="W443" s="48">
        <v>48214</v>
      </c>
      <c r="X443" s="72">
        <v>4.1900000000000004</v>
      </c>
      <c r="Y443" s="95">
        <f t="shared" si="777"/>
        <v>9.8296199213630531E-2</v>
      </c>
      <c r="Z443" s="55">
        <v>48214</v>
      </c>
      <c r="AA443" s="58">
        <v>4.4770000000000003</v>
      </c>
      <c r="AB443" s="95">
        <f t="shared" si="778"/>
        <v>6.8496420047732667E-2</v>
      </c>
      <c r="AC443" s="55">
        <v>48214</v>
      </c>
      <c r="AD443" s="58">
        <v>4.4249999999999998</v>
      </c>
      <c r="AE443" s="95">
        <f t="shared" si="779"/>
        <v>-1.1614920705829906E-2</v>
      </c>
      <c r="AF443" s="54">
        <v>48214</v>
      </c>
      <c r="AG443" s="59">
        <v>4.8879999999999999</v>
      </c>
      <c r="AH443" s="95">
        <f t="shared" si="780"/>
        <v>0.10463276836158195</v>
      </c>
      <c r="AI443" s="54">
        <v>48214</v>
      </c>
      <c r="AJ443" s="59">
        <v>5</v>
      </c>
      <c r="AK443" s="95">
        <f t="shared" si="802"/>
        <v>2.2913256955810167E-2</v>
      </c>
      <c r="AL443" s="94">
        <v>48214</v>
      </c>
      <c r="AM443" s="59">
        <v>5.0490000000000004</v>
      </c>
      <c r="AN443" s="95">
        <f t="shared" si="781"/>
        <v>9.800000000000076E-3</v>
      </c>
      <c r="AO443" s="54">
        <v>48214</v>
      </c>
      <c r="AP443" s="190">
        <v>5.0179999999999998</v>
      </c>
      <c r="AQ443" s="95">
        <f t="shared" si="782"/>
        <v>-6.1398296692415488E-3</v>
      </c>
      <c r="AR443" s="54">
        <v>48214</v>
      </c>
      <c r="AS443" s="59">
        <v>4.9249999999999998</v>
      </c>
      <c r="AT443" s="95">
        <f t="shared" si="793"/>
        <v>1.0671044531089595E-2</v>
      </c>
      <c r="AV443" s="55">
        <v>48214</v>
      </c>
      <c r="AW443" s="58">
        <v>4.9039999999999999</v>
      </c>
      <c r="AX443" s="95">
        <f t="shared" si="783"/>
        <v>-4.2639593908629257E-3</v>
      </c>
      <c r="AY443" s="48">
        <v>48214</v>
      </c>
      <c r="AZ443" s="72">
        <v>5.0179999999999998</v>
      </c>
      <c r="BA443" s="95">
        <f t="shared" si="784"/>
        <v>2.3246329526916777E-2</v>
      </c>
      <c r="BB443" s="46">
        <v>48214</v>
      </c>
      <c r="BC443" s="71">
        <v>5.22</v>
      </c>
      <c r="BD443" s="95">
        <f t="shared" si="794"/>
        <v>4.0255081705858904E-2</v>
      </c>
      <c r="BE443" s="54">
        <v>48214</v>
      </c>
      <c r="BF443" s="59">
        <v>5.24</v>
      </c>
      <c r="BG443" s="95">
        <f t="shared" si="795"/>
        <v>3.8314176245211615E-3</v>
      </c>
      <c r="BH443" s="54">
        <v>48214</v>
      </c>
      <c r="BI443" s="59">
        <v>5.391</v>
      </c>
      <c r="BJ443" s="95">
        <f t="shared" si="785"/>
        <v>2.881679389312973E-2</v>
      </c>
      <c r="BK443" s="54">
        <v>48214</v>
      </c>
      <c r="BL443" s="59">
        <v>5.4020000000000001</v>
      </c>
      <c r="BM443" s="95">
        <f t="shared" si="786"/>
        <v>2.0404377666481395E-3</v>
      </c>
      <c r="BN443" s="55">
        <v>48214</v>
      </c>
      <c r="BO443" s="58">
        <v>4.9729999999999999</v>
      </c>
      <c r="BP443" s="95">
        <f t="shared" si="787"/>
        <v>-7.9415031469826036E-2</v>
      </c>
      <c r="BQ443" s="48">
        <v>48214</v>
      </c>
      <c r="BR443" s="72">
        <v>5.008</v>
      </c>
      <c r="BS443" s="95">
        <f t="shared" si="796"/>
        <v>7.0380052282324841E-3</v>
      </c>
      <c r="BT443" s="55">
        <v>48214</v>
      </c>
      <c r="BU443" s="58">
        <v>4.9020000000000001</v>
      </c>
      <c r="BV443" s="95">
        <f t="shared" si="788"/>
        <v>-1.9622362088115488E-2</v>
      </c>
      <c r="BW443" s="199">
        <v>48214</v>
      </c>
      <c r="BX443" s="200">
        <v>5.1840000000000002</v>
      </c>
      <c r="BY443" s="95">
        <f t="shared" si="797"/>
        <v>5.6706213553187217E-2</v>
      </c>
      <c r="BZ443" s="199">
        <v>48214</v>
      </c>
      <c r="CA443" s="201">
        <v>5.0880000000000001</v>
      </c>
      <c r="CB443" s="95">
        <f t="shared" si="798"/>
        <v>-1.9169329073482445E-2</v>
      </c>
      <c r="CC443" s="199">
        <v>48214</v>
      </c>
      <c r="CD443" s="201">
        <v>5.226</v>
      </c>
      <c r="CE443" s="95">
        <f t="shared" si="789"/>
        <v>2.7122641509433942E-2</v>
      </c>
      <c r="CF443" s="202">
        <v>48214</v>
      </c>
      <c r="CG443" s="203">
        <v>5.9790000000000001</v>
      </c>
      <c r="CH443" s="95">
        <f t="shared" si="790"/>
        <v>0.14408725602755457</v>
      </c>
      <c r="CI443" s="205">
        <v>48214</v>
      </c>
      <c r="CJ443" s="206">
        <v>6.2279999999999998</v>
      </c>
      <c r="CK443" s="95">
        <f t="shared" si="799"/>
        <v>4.1645760160561908E-2</v>
      </c>
      <c r="CL443" s="202">
        <v>48214</v>
      </c>
      <c r="CM443" s="203">
        <v>5.367</v>
      </c>
      <c r="CN443" s="95">
        <f t="shared" si="791"/>
        <v>-0.13824662813102115</v>
      </c>
      <c r="CO443" s="215">
        <v>48214</v>
      </c>
      <c r="CP443" s="216">
        <v>5.8049999999999997</v>
      </c>
      <c r="CQ443" s="95">
        <f t="shared" si="792"/>
        <v>8.1609837898267132E-2</v>
      </c>
      <c r="CR443" s="213">
        <v>48214</v>
      </c>
      <c r="CS443" s="217">
        <v>5.1310000000000002</v>
      </c>
      <c r="CT443" s="95">
        <f t="shared" si="801"/>
        <v>-0.11610680447889742</v>
      </c>
      <c r="CU443" s="238">
        <v>48214</v>
      </c>
      <c r="CV443" s="239">
        <v>4.7489999999999997</v>
      </c>
      <c r="CW443" s="95">
        <f t="shared" si="800"/>
        <v>-6.9917743830787346E-2</v>
      </c>
      <c r="CX443" s="238">
        <v>48214</v>
      </c>
      <c r="CY443" s="239">
        <v>4.1369999999999996</v>
      </c>
      <c r="CZ443" s="95">
        <f t="shared" si="803"/>
        <v>-0.1288692356285534</v>
      </c>
      <c r="DB443" s="100"/>
      <c r="DC443" s="186"/>
      <c r="DD443" s="100"/>
      <c r="DG443" s="100"/>
      <c r="DH443" s="186"/>
      <c r="DI443" s="100"/>
    </row>
    <row r="444" spans="1:113" ht="20.5" customHeight="1" thickBot="1">
      <c r="A444" s="55">
        <v>48245</v>
      </c>
      <c r="B444" s="69">
        <v>3.0619999999999998</v>
      </c>
      <c r="C444" s="65"/>
      <c r="D444" s="48">
        <v>48245</v>
      </c>
      <c r="E444" s="49">
        <v>3.3650000000000002</v>
      </c>
      <c r="G444" s="54">
        <v>48245</v>
      </c>
      <c r="H444" s="59">
        <v>3.7250000000000001</v>
      </c>
      <c r="I444" s="72"/>
      <c r="K444" s="54">
        <v>48245</v>
      </c>
      <c r="L444" s="59">
        <v>3.7509999999999999</v>
      </c>
      <c r="N444" s="55">
        <v>48245</v>
      </c>
      <c r="O444" s="58">
        <v>3.4079999999999999</v>
      </c>
      <c r="P444" s="95">
        <f t="shared" si="775"/>
        <v>-9.144228205811783E-2</v>
      </c>
      <c r="Q444" s="46">
        <v>48245</v>
      </c>
      <c r="R444" s="71">
        <v>3.839</v>
      </c>
      <c r="T444" s="54">
        <v>48245</v>
      </c>
      <c r="U444" s="59">
        <v>3.7749999999999999</v>
      </c>
      <c r="V444" s="95">
        <f t="shared" si="776"/>
        <v>-1.6671008075019551E-2</v>
      </c>
      <c r="W444" s="46">
        <v>48245</v>
      </c>
      <c r="X444" s="71">
        <v>4.1500000000000004</v>
      </c>
      <c r="Y444" s="95">
        <f t="shared" si="777"/>
        <v>9.933774834437098E-2</v>
      </c>
      <c r="Z444" s="54">
        <v>48245</v>
      </c>
      <c r="AA444" s="59">
        <v>4.4370000000000003</v>
      </c>
      <c r="AB444" s="95">
        <f t="shared" si="778"/>
        <v>6.9156626506024069E-2</v>
      </c>
      <c r="AC444" s="54">
        <v>48245</v>
      </c>
      <c r="AD444" s="59">
        <v>4.3849999999999998</v>
      </c>
      <c r="AE444" s="95">
        <f t="shared" si="779"/>
        <v>-1.1719630380888097E-2</v>
      </c>
      <c r="AF444" s="55">
        <v>48245</v>
      </c>
      <c r="AG444" s="58">
        <v>4.8479999999999999</v>
      </c>
      <c r="AH444" s="95">
        <f t="shared" si="780"/>
        <v>0.10558722919042192</v>
      </c>
      <c r="AI444" s="55">
        <v>48245</v>
      </c>
      <c r="AJ444" s="58">
        <v>4.96</v>
      </c>
      <c r="AK444" s="95">
        <f t="shared" si="802"/>
        <v>2.3102310231023125E-2</v>
      </c>
      <c r="AL444" s="188">
        <v>48245</v>
      </c>
      <c r="AM444" s="58">
        <v>5.0090000000000003</v>
      </c>
      <c r="AN444" s="95">
        <f t="shared" si="781"/>
        <v>9.8790322580645917E-3</v>
      </c>
      <c r="AO444" s="55">
        <v>48245</v>
      </c>
      <c r="AP444" s="191">
        <v>4.9779999999999998</v>
      </c>
      <c r="AQ444" s="95">
        <f t="shared" si="782"/>
        <v>-6.1888600519066838E-3</v>
      </c>
      <c r="AR444" s="55">
        <v>48245</v>
      </c>
      <c r="AS444" s="58">
        <v>4.8849999999999998</v>
      </c>
      <c r="AT444" s="95">
        <f t="shared" si="793"/>
        <v>-2.6504583499402153E-2</v>
      </c>
      <c r="AV444" s="54">
        <v>48245</v>
      </c>
      <c r="AW444" s="59">
        <v>4.8639999999999999</v>
      </c>
      <c r="AX444" s="95">
        <f t="shared" si="783"/>
        <v>-4.2988741044012093E-3</v>
      </c>
      <c r="AY444" s="46">
        <v>48245</v>
      </c>
      <c r="AZ444" s="71">
        <v>4.9779999999999998</v>
      </c>
      <c r="BA444" s="95">
        <f t="shared" si="784"/>
        <v>2.3437499999999976E-2</v>
      </c>
      <c r="BB444" s="48">
        <v>48245</v>
      </c>
      <c r="BC444" s="72">
        <v>5.18</v>
      </c>
      <c r="BD444" s="95">
        <f t="shared" si="794"/>
        <v>4.0578545600642821E-2</v>
      </c>
      <c r="BE444" s="55">
        <v>48245</v>
      </c>
      <c r="BF444" s="58">
        <v>5.2</v>
      </c>
      <c r="BG444" s="95">
        <f t="shared" si="795"/>
        <v>3.8610038610039504E-3</v>
      </c>
      <c r="BH444" s="55">
        <v>48245</v>
      </c>
      <c r="BI444" s="58">
        <v>5.351</v>
      </c>
      <c r="BJ444" s="95">
        <f t="shared" si="785"/>
        <v>2.9038461538461499E-2</v>
      </c>
      <c r="BK444" s="55">
        <v>48245</v>
      </c>
      <c r="BL444" s="58">
        <v>5.3620000000000001</v>
      </c>
      <c r="BM444" s="95">
        <f t="shared" si="786"/>
        <v>2.0556905251355112E-3</v>
      </c>
      <c r="BN444" s="54">
        <v>48245</v>
      </c>
      <c r="BO444" s="59">
        <v>4.9329999999999998</v>
      </c>
      <c r="BP444" s="95">
        <f t="shared" si="787"/>
        <v>-8.0007459903021313E-2</v>
      </c>
      <c r="BQ444" s="46">
        <v>48245</v>
      </c>
      <c r="BR444" s="71">
        <v>4.968</v>
      </c>
      <c r="BS444" s="95">
        <f t="shared" si="796"/>
        <v>7.0950739914859406E-3</v>
      </c>
      <c r="BT444" s="54">
        <v>48245</v>
      </c>
      <c r="BU444" s="59">
        <v>4.8620000000000001</v>
      </c>
      <c r="BV444" s="95">
        <f t="shared" si="788"/>
        <v>-1.9768743006340895E-2</v>
      </c>
      <c r="BW444" s="202">
        <v>48245</v>
      </c>
      <c r="BX444" s="203">
        <v>5.1440000000000001</v>
      </c>
      <c r="BY444" s="95">
        <f t="shared" si="797"/>
        <v>5.7166024731400776E-2</v>
      </c>
      <c r="BZ444" s="202">
        <v>48245</v>
      </c>
      <c r="CA444" s="204">
        <v>5.048</v>
      </c>
      <c r="CB444" s="95">
        <f t="shared" si="798"/>
        <v>-1.9323671497584557E-2</v>
      </c>
      <c r="CC444" s="202">
        <v>48245</v>
      </c>
      <c r="CD444" s="204">
        <v>5.1859999999999999</v>
      </c>
      <c r="CE444" s="95">
        <f t="shared" si="789"/>
        <v>2.7337559429477E-2</v>
      </c>
      <c r="CF444" s="199">
        <v>48245</v>
      </c>
      <c r="CG444" s="200">
        <v>5.9390000000000001</v>
      </c>
      <c r="CH444" s="95">
        <f t="shared" si="790"/>
        <v>0.14519861164674125</v>
      </c>
      <c r="CI444" s="207">
        <v>48245</v>
      </c>
      <c r="CJ444" s="208">
        <v>6.1879999999999997</v>
      </c>
      <c r="CK444" s="95">
        <f t="shared" si="799"/>
        <v>4.1926250210473089E-2</v>
      </c>
      <c r="CL444" s="199">
        <v>48245</v>
      </c>
      <c r="CM444" s="200">
        <v>5.327</v>
      </c>
      <c r="CN444" s="95">
        <f t="shared" si="791"/>
        <v>-0.13914027149321265</v>
      </c>
      <c r="CO444" s="213">
        <v>48245</v>
      </c>
      <c r="CP444" s="217">
        <v>5.6849999999999996</v>
      </c>
      <c r="CQ444" s="95">
        <f t="shared" si="792"/>
        <v>6.7204805706776727E-2</v>
      </c>
      <c r="CR444" s="220">
        <v>48245</v>
      </c>
      <c r="CS444" s="221">
        <v>4.9610000000000003</v>
      </c>
      <c r="CT444" s="95">
        <f t="shared" si="801"/>
        <v>-0.12735268249780113</v>
      </c>
      <c r="CU444" s="236">
        <v>48245</v>
      </c>
      <c r="CV444" s="240">
        <v>4.5789999999999997</v>
      </c>
      <c r="CW444" s="95">
        <f t="shared" si="800"/>
        <v>-7.2325769854132943E-2</v>
      </c>
      <c r="CX444" s="236">
        <v>48245</v>
      </c>
      <c r="CY444" s="240">
        <v>3.8769999999999998</v>
      </c>
      <c r="CZ444" s="95">
        <f t="shared" si="803"/>
        <v>-0.15330858265996944</v>
      </c>
      <c r="DB444" s="100"/>
      <c r="DC444" s="186"/>
      <c r="DD444" s="100"/>
      <c r="DG444" s="100"/>
      <c r="DH444" s="186"/>
      <c r="DI444" s="100"/>
    </row>
    <row r="445" spans="1:113" ht="17" thickBot="1">
      <c r="A445" s="54">
        <v>48274</v>
      </c>
      <c r="B445" s="68">
        <v>2.9620000000000002</v>
      </c>
      <c r="C445" s="65"/>
      <c r="D445" s="46">
        <v>48274</v>
      </c>
      <c r="E445" s="47">
        <v>3.2650000000000001</v>
      </c>
      <c r="G445" s="55">
        <v>48274</v>
      </c>
      <c r="H445" s="58">
        <v>3.625</v>
      </c>
      <c r="I445" s="71"/>
      <c r="K445" s="55">
        <v>48274</v>
      </c>
      <c r="L445" s="58">
        <v>3.6509999999999998</v>
      </c>
      <c r="N445" s="54">
        <v>48274</v>
      </c>
      <c r="O445" s="59">
        <v>3.3079999999999998</v>
      </c>
      <c r="P445" s="95">
        <f t="shared" si="775"/>
        <v>-9.3946863872911526E-2</v>
      </c>
      <c r="Q445" s="48">
        <v>48274</v>
      </c>
      <c r="R445" s="72">
        <v>3.7389999999999999</v>
      </c>
      <c r="T445" s="55">
        <v>48274</v>
      </c>
      <c r="U445" s="58">
        <v>3.6749999999999998</v>
      </c>
      <c r="V445" s="95">
        <f t="shared" si="776"/>
        <v>-1.7116876170098973E-2</v>
      </c>
      <c r="W445" s="48">
        <v>48274</v>
      </c>
      <c r="X445" s="72">
        <v>4.05</v>
      </c>
      <c r="Y445" s="95">
        <f t="shared" si="777"/>
        <v>0.10204081632653061</v>
      </c>
      <c r="Z445" s="55">
        <v>48274</v>
      </c>
      <c r="AA445" s="58">
        <v>4.3369999999999997</v>
      </c>
      <c r="AB445" s="95">
        <f t="shared" si="778"/>
        <v>7.0864197530864176E-2</v>
      </c>
      <c r="AC445" s="55">
        <v>48274</v>
      </c>
      <c r="AD445" s="58">
        <v>4.2850000000000001</v>
      </c>
      <c r="AE445" s="95">
        <f t="shared" si="779"/>
        <v>-1.1989854738298273E-2</v>
      </c>
      <c r="AF445" s="54">
        <v>48274</v>
      </c>
      <c r="AG445" s="59">
        <v>4.7480000000000002</v>
      </c>
      <c r="AH445" s="95">
        <f t="shared" si="780"/>
        <v>0.10805134189031507</v>
      </c>
      <c r="AI445" s="54">
        <v>48274</v>
      </c>
      <c r="AJ445" s="59">
        <v>4.8600000000000003</v>
      </c>
      <c r="AK445" s="95">
        <f t="shared" si="802"/>
        <v>2.3588879528222428E-2</v>
      </c>
      <c r="AL445" s="94">
        <v>48274</v>
      </c>
      <c r="AM445" s="59">
        <v>4.9089999999999998</v>
      </c>
      <c r="AN445" s="95">
        <f t="shared" si="781"/>
        <v>1.0082304526748865E-2</v>
      </c>
      <c r="AO445" s="54">
        <v>48274</v>
      </c>
      <c r="AP445" s="190">
        <v>4.8780000000000001</v>
      </c>
      <c r="AQ445" s="95">
        <f t="shared" si="782"/>
        <v>-6.3149317579954565E-3</v>
      </c>
      <c r="AR445" s="54">
        <v>48274</v>
      </c>
      <c r="AS445" s="59">
        <v>4.7850000000000001</v>
      </c>
      <c r="AT445" s="95">
        <f t="shared" si="793"/>
        <v>-3.8770590598633914E-2</v>
      </c>
      <c r="AV445" s="55">
        <v>48274</v>
      </c>
      <c r="AW445" s="58">
        <v>4.7640000000000002</v>
      </c>
      <c r="AX445" s="95">
        <f t="shared" si="783"/>
        <v>-4.3887147335423E-3</v>
      </c>
      <c r="AY445" s="48">
        <v>48274</v>
      </c>
      <c r="AZ445" s="72">
        <v>4.8780000000000001</v>
      </c>
      <c r="BA445" s="95">
        <f t="shared" si="784"/>
        <v>2.3929471032745564E-2</v>
      </c>
      <c r="BB445" s="46">
        <v>48274</v>
      </c>
      <c r="BC445" s="71">
        <v>5.08</v>
      </c>
      <c r="BD445" s="95">
        <f t="shared" si="794"/>
        <v>4.1410414104141029E-2</v>
      </c>
      <c r="BE445" s="54">
        <v>48274</v>
      </c>
      <c r="BF445" s="59">
        <v>5.0999999999999996</v>
      </c>
      <c r="BG445" s="95">
        <f t="shared" si="795"/>
        <v>3.9370078740156638E-3</v>
      </c>
      <c r="BH445" s="54">
        <v>48274</v>
      </c>
      <c r="BI445" s="59">
        <v>5.2510000000000003</v>
      </c>
      <c r="BJ445" s="95">
        <f t="shared" si="785"/>
        <v>2.9607843137255039E-2</v>
      </c>
      <c r="BK445" s="54">
        <v>48274</v>
      </c>
      <c r="BL445" s="59">
        <v>5.2619999999999996</v>
      </c>
      <c r="BM445" s="95">
        <f t="shared" si="786"/>
        <v>2.0948390782706593E-3</v>
      </c>
      <c r="BN445" s="55">
        <v>48274</v>
      </c>
      <c r="BO445" s="58">
        <v>4.8330000000000002</v>
      </c>
      <c r="BP445" s="95">
        <f t="shared" si="787"/>
        <v>-8.1527936145951996E-2</v>
      </c>
      <c r="BQ445" s="48">
        <v>48274</v>
      </c>
      <c r="BR445" s="72">
        <v>4.8680000000000003</v>
      </c>
      <c r="BS445" s="95">
        <f t="shared" si="796"/>
        <v>7.2418787502586679E-3</v>
      </c>
      <c r="BT445" s="55">
        <v>48274</v>
      </c>
      <c r="BU445" s="58">
        <v>4.7619999999999996</v>
      </c>
      <c r="BV445" s="95">
        <f t="shared" si="788"/>
        <v>-2.0144431774990645E-2</v>
      </c>
      <c r="BW445" s="199">
        <v>48274</v>
      </c>
      <c r="BX445" s="200">
        <v>5.0439999999999996</v>
      </c>
      <c r="BY445" s="95">
        <f t="shared" si="797"/>
        <v>5.8348851644941031E-2</v>
      </c>
      <c r="BZ445" s="199">
        <v>48274</v>
      </c>
      <c r="CA445" s="201">
        <v>4.9480000000000004</v>
      </c>
      <c r="CB445" s="95">
        <f t="shared" si="798"/>
        <v>-1.9720624486441903E-2</v>
      </c>
      <c r="CC445" s="199">
        <v>48274</v>
      </c>
      <c r="CD445" s="201">
        <v>5.0860000000000003</v>
      </c>
      <c r="CE445" s="95">
        <f t="shared" si="789"/>
        <v>2.7890056588520593E-2</v>
      </c>
      <c r="CF445" s="202">
        <v>48274</v>
      </c>
      <c r="CG445" s="203">
        <v>5.8390000000000004</v>
      </c>
      <c r="CH445" s="95">
        <f t="shared" si="790"/>
        <v>0.14805348014156511</v>
      </c>
      <c r="CI445" s="205">
        <v>48274</v>
      </c>
      <c r="CJ445" s="206">
        <v>6.0880000000000001</v>
      </c>
      <c r="CK445" s="95">
        <f t="shared" si="799"/>
        <v>4.2644288405548833E-2</v>
      </c>
      <c r="CL445" s="202">
        <v>48274</v>
      </c>
      <c r="CM445" s="203">
        <v>5.2270000000000003</v>
      </c>
      <c r="CN445" s="95">
        <f t="shared" si="791"/>
        <v>-0.14142575558475687</v>
      </c>
      <c r="CO445" s="215">
        <v>48274</v>
      </c>
      <c r="CP445" s="216">
        <v>5.4850000000000003</v>
      </c>
      <c r="CQ445" s="95">
        <f t="shared" si="792"/>
        <v>4.9359096996365023E-2</v>
      </c>
      <c r="CR445" s="213">
        <v>48274</v>
      </c>
      <c r="CS445" s="217">
        <v>4.5609999999999999</v>
      </c>
      <c r="CT445" s="95">
        <f t="shared" si="801"/>
        <v>-0.16845943482224254</v>
      </c>
      <c r="CU445" s="238">
        <v>48274</v>
      </c>
      <c r="CV445" s="239">
        <v>4.1790000000000003</v>
      </c>
      <c r="CW445" s="95">
        <f t="shared" si="800"/>
        <v>-7.8703703703703554E-2</v>
      </c>
      <c r="CX445" s="238">
        <v>48274</v>
      </c>
      <c r="CY445" s="239">
        <v>3.2010000000000001</v>
      </c>
      <c r="CZ445" s="95">
        <f t="shared" si="803"/>
        <v>-0.23402727925340994</v>
      </c>
      <c r="DB445" s="100"/>
      <c r="DC445" s="186"/>
      <c r="DD445" s="100"/>
      <c r="DG445" s="100"/>
      <c r="DH445" s="186"/>
      <c r="DI445" s="100"/>
    </row>
    <row r="446" spans="1:113" ht="20.5" customHeight="1" thickBot="1">
      <c r="A446" s="55">
        <v>48305</v>
      </c>
      <c r="B446" s="69">
        <v>2.6469999999999998</v>
      </c>
      <c r="C446" s="65"/>
      <c r="D446" s="48">
        <v>48305</v>
      </c>
      <c r="E446" s="49">
        <v>2.9550000000000001</v>
      </c>
      <c r="G446" s="54">
        <v>48305</v>
      </c>
      <c r="H446" s="59">
        <v>3.3149999999999999</v>
      </c>
      <c r="I446" s="72"/>
      <c r="K446" s="54">
        <v>48305</v>
      </c>
      <c r="L446" s="59">
        <v>3.3410000000000002</v>
      </c>
      <c r="N446" s="55">
        <v>48305</v>
      </c>
      <c r="O446" s="58">
        <v>2.9780000000000002</v>
      </c>
      <c r="P446" s="95">
        <f t="shared" si="775"/>
        <v>-0.10865010475905416</v>
      </c>
      <c r="Q446" s="46">
        <v>48305</v>
      </c>
      <c r="R446" s="71">
        <v>3.4089999999999998</v>
      </c>
      <c r="T446" s="54">
        <v>48305</v>
      </c>
      <c r="U446" s="59">
        <v>3.3450000000000002</v>
      </c>
      <c r="V446" s="95">
        <f t="shared" si="776"/>
        <v>-1.8773833968905727E-2</v>
      </c>
      <c r="W446" s="46">
        <v>48305</v>
      </c>
      <c r="X446" s="71">
        <v>3.72</v>
      </c>
      <c r="Y446" s="95">
        <f t="shared" si="777"/>
        <v>0.11210762331838564</v>
      </c>
      <c r="Z446" s="54">
        <v>48305</v>
      </c>
      <c r="AA446" s="59">
        <v>4.0069999999999997</v>
      </c>
      <c r="AB446" s="95">
        <f t="shared" si="778"/>
        <v>7.7150537634408461E-2</v>
      </c>
      <c r="AC446" s="54">
        <v>48305</v>
      </c>
      <c r="AD446" s="59">
        <v>3.9550000000000001</v>
      </c>
      <c r="AE446" s="95">
        <f t="shared" si="779"/>
        <v>-1.2977289742949739E-2</v>
      </c>
      <c r="AF446" s="55">
        <v>48305</v>
      </c>
      <c r="AG446" s="58">
        <v>4.4180000000000001</v>
      </c>
      <c r="AH446" s="95">
        <f t="shared" si="780"/>
        <v>0.11706700379266753</v>
      </c>
      <c r="AI446" s="55">
        <v>48305</v>
      </c>
      <c r="AJ446" s="58">
        <v>4.53</v>
      </c>
      <c r="AK446" s="95">
        <f t="shared" si="802"/>
        <v>2.5350837483024014E-2</v>
      </c>
      <c r="AL446" s="188">
        <v>48305</v>
      </c>
      <c r="AM446" s="58">
        <v>4.5789999999999997</v>
      </c>
      <c r="AN446" s="95">
        <f t="shared" si="781"/>
        <v>1.0816777041942491E-2</v>
      </c>
      <c r="AO446" s="55">
        <v>48305</v>
      </c>
      <c r="AP446" s="191">
        <v>4.548</v>
      </c>
      <c r="AQ446" s="95">
        <f t="shared" si="782"/>
        <v>-6.7700371260099798E-3</v>
      </c>
      <c r="AR446" s="55">
        <v>48305</v>
      </c>
      <c r="AS446" s="58">
        <v>4.4550000000000001</v>
      </c>
      <c r="AT446" s="95">
        <f t="shared" si="793"/>
        <v>-8.6715867158671592E-2</v>
      </c>
      <c r="AV446" s="54">
        <v>48305</v>
      </c>
      <c r="AW446" s="59">
        <v>4.4340000000000002</v>
      </c>
      <c r="AX446" s="95">
        <f t="shared" si="783"/>
        <v>-4.7138047138046927E-3</v>
      </c>
      <c r="AY446" s="46">
        <v>48305</v>
      </c>
      <c r="AZ446" s="71">
        <v>4.548</v>
      </c>
      <c r="BA446" s="95">
        <f t="shared" si="784"/>
        <v>2.5710419485791582E-2</v>
      </c>
      <c r="BB446" s="48">
        <v>48305</v>
      </c>
      <c r="BC446" s="72">
        <v>4.75</v>
      </c>
      <c r="BD446" s="95">
        <f t="shared" si="794"/>
        <v>4.4415127528583981E-2</v>
      </c>
      <c r="BE446" s="55">
        <v>48305</v>
      </c>
      <c r="BF446" s="58">
        <v>4.7699999999999996</v>
      </c>
      <c r="BG446" s="95">
        <f t="shared" si="795"/>
        <v>4.2105263157893843E-3</v>
      </c>
      <c r="BH446" s="55">
        <v>48305</v>
      </c>
      <c r="BI446" s="58">
        <v>4.9210000000000003</v>
      </c>
      <c r="BJ446" s="95">
        <f t="shared" si="785"/>
        <v>3.1656184486373314E-2</v>
      </c>
      <c r="BK446" s="55">
        <v>48305</v>
      </c>
      <c r="BL446" s="58">
        <v>4.9320000000000004</v>
      </c>
      <c r="BM446" s="95">
        <f t="shared" si="786"/>
        <v>2.2353180247917334E-3</v>
      </c>
      <c r="BN446" s="54">
        <v>48305</v>
      </c>
      <c r="BO446" s="59">
        <v>4.5030000000000001</v>
      </c>
      <c r="BP446" s="95">
        <f t="shared" si="787"/>
        <v>-8.698296836982973E-2</v>
      </c>
      <c r="BQ446" s="46">
        <v>48305</v>
      </c>
      <c r="BR446" s="71">
        <v>4.5380000000000003</v>
      </c>
      <c r="BS446" s="95">
        <f t="shared" si="796"/>
        <v>7.7725960470797556E-3</v>
      </c>
      <c r="BT446" s="54">
        <v>48305</v>
      </c>
      <c r="BU446" s="59">
        <v>4.4320000000000004</v>
      </c>
      <c r="BV446" s="95">
        <f t="shared" si="788"/>
        <v>-2.1492295214922925E-2</v>
      </c>
      <c r="BW446" s="202">
        <v>48305</v>
      </c>
      <c r="BX446" s="203">
        <v>4.7140000000000004</v>
      </c>
      <c r="BY446" s="95">
        <f t="shared" si="797"/>
        <v>6.2624916722185217E-2</v>
      </c>
      <c r="BZ446" s="202">
        <v>48305</v>
      </c>
      <c r="CA446" s="204">
        <v>4.6180000000000003</v>
      </c>
      <c r="CB446" s="95">
        <f t="shared" si="798"/>
        <v>-2.1154693697664186E-2</v>
      </c>
      <c r="CC446" s="202">
        <v>48305</v>
      </c>
      <c r="CD446" s="204">
        <v>4.7560000000000002</v>
      </c>
      <c r="CE446" s="95">
        <f t="shared" si="789"/>
        <v>2.9883066262451255E-2</v>
      </c>
      <c r="CF446" s="199">
        <v>48305</v>
      </c>
      <c r="CG446" s="200">
        <v>5.5090000000000003</v>
      </c>
      <c r="CH446" s="95">
        <f t="shared" si="790"/>
        <v>0.15832632464255678</v>
      </c>
      <c r="CI446" s="207">
        <v>48305</v>
      </c>
      <c r="CJ446" s="208">
        <v>5.758</v>
      </c>
      <c r="CK446" s="95">
        <f t="shared" si="799"/>
        <v>4.5198765656198882E-2</v>
      </c>
      <c r="CL446" s="199">
        <v>48305</v>
      </c>
      <c r="CM446" s="200">
        <v>4.8970000000000002</v>
      </c>
      <c r="CN446" s="95">
        <f t="shared" si="791"/>
        <v>-0.14953108718304964</v>
      </c>
      <c r="CO446" s="213">
        <v>48305</v>
      </c>
      <c r="CP446" s="217">
        <v>4.9950000000000001</v>
      </c>
      <c r="CQ446" s="95">
        <f t="shared" si="792"/>
        <v>2.0012252399428193E-2</v>
      </c>
      <c r="CR446" s="220">
        <v>48305</v>
      </c>
      <c r="CS446" s="221">
        <v>4.1159999999999997</v>
      </c>
      <c r="CT446" s="95">
        <f t="shared" si="801"/>
        <v>-0.17597597597597606</v>
      </c>
      <c r="CU446" s="236">
        <v>48305</v>
      </c>
      <c r="CV446" s="240">
        <v>3.734</v>
      </c>
      <c r="CW446" s="95">
        <f t="shared" si="800"/>
        <v>-7.5055734456279402E-2</v>
      </c>
      <c r="CX446" s="236">
        <v>48305</v>
      </c>
      <c r="CY446" s="240">
        <v>2.7109999999999999</v>
      </c>
      <c r="CZ446" s="95">
        <f t="shared" si="803"/>
        <v>-0.27396893411890738</v>
      </c>
      <c r="DB446" s="100"/>
      <c r="DC446" s="186"/>
      <c r="DD446" s="100"/>
      <c r="DG446" s="100"/>
      <c r="DH446" s="186"/>
      <c r="DI446" s="100"/>
    </row>
    <row r="447" spans="1:113" ht="17" thickBot="1">
      <c r="A447" s="54">
        <v>48335</v>
      </c>
      <c r="B447" s="68">
        <v>2.625</v>
      </c>
      <c r="C447" s="65"/>
      <c r="D447" s="46">
        <v>48335</v>
      </c>
      <c r="E447" s="47">
        <v>2.9329999999999998</v>
      </c>
      <c r="G447" s="55">
        <v>48335</v>
      </c>
      <c r="H447" s="58">
        <v>3.2930000000000001</v>
      </c>
      <c r="I447" s="71"/>
      <c r="K447" s="55">
        <v>48335</v>
      </c>
      <c r="L447" s="58">
        <v>3.319</v>
      </c>
      <c r="N447" s="54">
        <v>48335</v>
      </c>
      <c r="O447" s="59">
        <v>2.956</v>
      </c>
      <c r="P447" s="95">
        <f t="shared" si="775"/>
        <v>-0.10937029225670382</v>
      </c>
      <c r="Q447" s="48">
        <v>48335</v>
      </c>
      <c r="R447" s="72">
        <v>3.387</v>
      </c>
      <c r="T447" s="55">
        <v>48335</v>
      </c>
      <c r="U447" s="58">
        <v>3.323</v>
      </c>
      <c r="V447" s="95">
        <f t="shared" si="776"/>
        <v>-1.8895777974608816E-2</v>
      </c>
      <c r="W447" s="48">
        <v>48335</v>
      </c>
      <c r="X447" s="72">
        <v>3.698</v>
      </c>
      <c r="Y447" s="95">
        <f t="shared" si="777"/>
        <v>0.11284983448690943</v>
      </c>
      <c r="Z447" s="55">
        <v>48335</v>
      </c>
      <c r="AA447" s="58">
        <v>3.9849999999999999</v>
      </c>
      <c r="AB447" s="95">
        <f t="shared" si="778"/>
        <v>7.760951865873443E-2</v>
      </c>
      <c r="AC447" s="55">
        <v>48335</v>
      </c>
      <c r="AD447" s="58">
        <v>3.9329999999999998</v>
      </c>
      <c r="AE447" s="95">
        <f t="shared" si="779"/>
        <v>-1.3048933500627365E-2</v>
      </c>
      <c r="AF447" s="54">
        <v>48335</v>
      </c>
      <c r="AG447" s="59">
        <v>4.3959999999999999</v>
      </c>
      <c r="AH447" s="95">
        <f t="shared" si="780"/>
        <v>0.117721840833969</v>
      </c>
      <c r="AI447" s="54">
        <v>48335</v>
      </c>
      <c r="AJ447" s="59">
        <v>4.508</v>
      </c>
      <c r="AK447" s="95">
        <f t="shared" si="802"/>
        <v>2.5477707006369449E-2</v>
      </c>
      <c r="AL447" s="94">
        <v>48335</v>
      </c>
      <c r="AM447" s="59">
        <v>4.5570000000000004</v>
      </c>
      <c r="AN447" s="95">
        <f t="shared" si="781"/>
        <v>1.0869565217391387E-2</v>
      </c>
      <c r="AO447" s="54">
        <v>48335</v>
      </c>
      <c r="AP447" s="190">
        <v>4.5259999999999998</v>
      </c>
      <c r="AQ447" s="95">
        <f t="shared" si="782"/>
        <v>-6.8027210884355014E-3</v>
      </c>
      <c r="AR447" s="54">
        <v>48335</v>
      </c>
      <c r="AS447" s="59">
        <v>4.4329999999999998</v>
      </c>
      <c r="AT447" s="95">
        <f t="shared" si="793"/>
        <v>-2.528583992963945E-2</v>
      </c>
      <c r="AV447" s="55">
        <v>48335</v>
      </c>
      <c r="AW447" s="58">
        <v>4.4119999999999999</v>
      </c>
      <c r="AX447" s="95">
        <f t="shared" si="783"/>
        <v>-4.7371982855853615E-3</v>
      </c>
      <c r="AY447" s="48">
        <v>48335</v>
      </c>
      <c r="AZ447" s="72">
        <v>4.5259999999999998</v>
      </c>
      <c r="BA447" s="95">
        <f t="shared" si="784"/>
        <v>2.5838621940163165E-2</v>
      </c>
      <c r="BB447" s="46">
        <v>48335</v>
      </c>
      <c r="BC447" s="71">
        <v>4.7279999999999998</v>
      </c>
      <c r="BD447" s="95">
        <f t="shared" si="794"/>
        <v>4.4631020768890847E-2</v>
      </c>
      <c r="BE447" s="54">
        <v>48335</v>
      </c>
      <c r="BF447" s="59">
        <v>4.7480000000000002</v>
      </c>
      <c r="BG447" s="95">
        <f t="shared" si="795"/>
        <v>4.2301184433165108E-3</v>
      </c>
      <c r="BH447" s="54">
        <v>48335</v>
      </c>
      <c r="BI447" s="59">
        <v>4.899</v>
      </c>
      <c r="BJ447" s="95">
        <f t="shared" si="785"/>
        <v>3.1802864363942668E-2</v>
      </c>
      <c r="BK447" s="54">
        <v>48335</v>
      </c>
      <c r="BL447" s="59">
        <v>4.91</v>
      </c>
      <c r="BM447" s="95">
        <f t="shared" si="786"/>
        <v>2.2453561951418905E-3</v>
      </c>
      <c r="BN447" s="55">
        <v>48335</v>
      </c>
      <c r="BO447" s="58">
        <v>4.4809999999999999</v>
      </c>
      <c r="BP447" s="95">
        <f t="shared" si="787"/>
        <v>-8.7372708757637529E-2</v>
      </c>
      <c r="BQ447" s="48">
        <v>48335</v>
      </c>
      <c r="BR447" s="72">
        <v>4.516</v>
      </c>
      <c r="BS447" s="95">
        <f t="shared" si="796"/>
        <v>7.8107565275608443E-3</v>
      </c>
      <c r="BT447" s="55">
        <v>48335</v>
      </c>
      <c r="BU447" s="58">
        <v>4.41</v>
      </c>
      <c r="BV447" s="95">
        <f t="shared" si="788"/>
        <v>-2.1588594704684293E-2</v>
      </c>
      <c r="BW447" s="199">
        <v>48335</v>
      </c>
      <c r="BX447" s="200">
        <v>4.6920000000000002</v>
      </c>
      <c r="BY447" s="95">
        <f t="shared" si="797"/>
        <v>6.2932381164918547E-2</v>
      </c>
      <c r="BZ447" s="199">
        <v>48335</v>
      </c>
      <c r="CA447" s="201">
        <v>4.5960000000000001</v>
      </c>
      <c r="CB447" s="95">
        <f t="shared" si="798"/>
        <v>-2.1257750221434918E-2</v>
      </c>
      <c r="CC447" s="199">
        <v>48335</v>
      </c>
      <c r="CD447" s="201">
        <v>4.734</v>
      </c>
      <c r="CE447" s="95">
        <f t="shared" si="789"/>
        <v>3.0026109660574389E-2</v>
      </c>
      <c r="CF447" s="202">
        <v>48335</v>
      </c>
      <c r="CG447" s="203">
        <v>5.4870000000000001</v>
      </c>
      <c r="CH447" s="95">
        <f t="shared" si="790"/>
        <v>0.15906210392902412</v>
      </c>
      <c r="CI447" s="205">
        <v>48335</v>
      </c>
      <c r="CJ447" s="206">
        <v>5.7359999999999998</v>
      </c>
      <c r="CK447" s="95">
        <f t="shared" si="799"/>
        <v>4.5379989065062812E-2</v>
      </c>
      <c r="CL447" s="202">
        <v>48335</v>
      </c>
      <c r="CM447" s="203">
        <v>4.875</v>
      </c>
      <c r="CN447" s="95">
        <f t="shared" si="791"/>
        <v>-0.15010460251046021</v>
      </c>
      <c r="CO447" s="215">
        <v>48335</v>
      </c>
      <c r="CP447" s="216">
        <v>4.9729999999999999</v>
      </c>
      <c r="CQ447" s="95">
        <f t="shared" si="792"/>
        <v>2.0102564102564075E-2</v>
      </c>
      <c r="CR447" s="213">
        <v>48335</v>
      </c>
      <c r="CS447" s="217">
        <v>4.0940000000000003</v>
      </c>
      <c r="CT447" s="95">
        <f t="shared" si="801"/>
        <v>-0.17675447416046644</v>
      </c>
      <c r="CU447" s="238">
        <v>48335</v>
      </c>
      <c r="CV447" s="239">
        <v>3.7120000000000002</v>
      </c>
      <c r="CW447" s="95">
        <f t="shared" si="800"/>
        <v>-7.5466998754669862E-2</v>
      </c>
      <c r="CX447" s="238">
        <v>48335</v>
      </c>
      <c r="CY447" s="239">
        <v>2.7240000000000002</v>
      </c>
      <c r="CZ447" s="95">
        <f t="shared" si="803"/>
        <v>-0.26616379310344823</v>
      </c>
      <c r="DB447" s="100"/>
      <c r="DC447" s="186"/>
      <c r="DD447" s="100"/>
      <c r="DG447" s="100"/>
      <c r="DH447" s="186"/>
      <c r="DI447" s="100"/>
    </row>
    <row r="448" spans="1:113" ht="20.5" customHeight="1" thickBot="1">
      <c r="A448" s="55">
        <v>48366</v>
      </c>
      <c r="B448" s="69">
        <v>2.66</v>
      </c>
      <c r="C448" s="65"/>
      <c r="D448" s="48">
        <v>48366</v>
      </c>
      <c r="E448" s="49">
        <v>2.968</v>
      </c>
      <c r="G448" s="54">
        <v>48366</v>
      </c>
      <c r="H448" s="59">
        <v>3.3279999999999998</v>
      </c>
      <c r="I448" s="72"/>
      <c r="K448" s="54">
        <v>48366</v>
      </c>
      <c r="L448" s="59">
        <v>3.3540000000000001</v>
      </c>
      <c r="N448" s="55">
        <v>48366</v>
      </c>
      <c r="O448" s="58">
        <v>2.9910000000000001</v>
      </c>
      <c r="P448" s="95">
        <f t="shared" si="775"/>
        <v>-0.10822898032200357</v>
      </c>
      <c r="Q448" s="46">
        <v>48366</v>
      </c>
      <c r="R448" s="71">
        <v>3.4220000000000002</v>
      </c>
      <c r="T448" s="54">
        <v>48366</v>
      </c>
      <c r="U448" s="59">
        <v>3.3580000000000001</v>
      </c>
      <c r="V448" s="95">
        <f t="shared" si="776"/>
        <v>-1.8702513150204575E-2</v>
      </c>
      <c r="W448" s="46">
        <v>48366</v>
      </c>
      <c r="X448" s="71">
        <v>3.7330000000000001</v>
      </c>
      <c r="Y448" s="95">
        <f t="shared" si="777"/>
        <v>0.11167361524717093</v>
      </c>
      <c r="Z448" s="54">
        <v>48366</v>
      </c>
      <c r="AA448" s="59">
        <v>4.0199999999999996</v>
      </c>
      <c r="AB448" s="95">
        <f t="shared" si="778"/>
        <v>7.6881864452183091E-2</v>
      </c>
      <c r="AC448" s="54">
        <v>48366</v>
      </c>
      <c r="AD448" s="59">
        <v>3.968</v>
      </c>
      <c r="AE448" s="95">
        <f t="shared" si="779"/>
        <v>-1.2935323383084479E-2</v>
      </c>
      <c r="AF448" s="55">
        <v>48366</v>
      </c>
      <c r="AG448" s="58">
        <v>4.431</v>
      </c>
      <c r="AH448" s="95">
        <f t="shared" si="780"/>
        <v>0.1166834677419355</v>
      </c>
      <c r="AI448" s="55">
        <v>48366</v>
      </c>
      <c r="AJ448" s="58">
        <v>4.5430000000000001</v>
      </c>
      <c r="AK448" s="95">
        <f t="shared" si="802"/>
        <v>2.5276461295418662E-2</v>
      </c>
      <c r="AL448" s="188">
        <v>48366</v>
      </c>
      <c r="AM448" s="58">
        <v>4.5919999999999996</v>
      </c>
      <c r="AN448" s="95">
        <f t="shared" si="781"/>
        <v>1.0785824345146267E-2</v>
      </c>
      <c r="AO448" s="55">
        <v>48366</v>
      </c>
      <c r="AP448" s="191">
        <v>4.5609999999999999</v>
      </c>
      <c r="AQ448" s="95">
        <f t="shared" si="782"/>
        <v>-6.750871080139307E-3</v>
      </c>
      <c r="AR448" s="55">
        <v>48366</v>
      </c>
      <c r="AS448" s="58">
        <v>4.468</v>
      </c>
      <c r="AT448" s="95">
        <f t="shared" si="793"/>
        <v>-1.2814847547503278E-2</v>
      </c>
      <c r="AV448" s="54">
        <v>48366</v>
      </c>
      <c r="AW448" s="59">
        <v>4.4470000000000001</v>
      </c>
      <c r="AX448" s="95">
        <f t="shared" si="783"/>
        <v>-4.7000895255147508E-3</v>
      </c>
      <c r="AY448" s="46">
        <v>48366</v>
      </c>
      <c r="AZ448" s="71">
        <v>4.5609999999999999</v>
      </c>
      <c r="BA448" s="95">
        <f t="shared" si="784"/>
        <v>2.5635259725657718E-2</v>
      </c>
      <c r="BB448" s="48">
        <v>48366</v>
      </c>
      <c r="BC448" s="72">
        <v>4.7629999999999999</v>
      </c>
      <c r="BD448" s="95">
        <f t="shared" si="794"/>
        <v>4.4288533216399903E-2</v>
      </c>
      <c r="BE448" s="55">
        <v>48366</v>
      </c>
      <c r="BF448" s="58">
        <v>4.7830000000000004</v>
      </c>
      <c r="BG448" s="95">
        <f t="shared" si="795"/>
        <v>4.1990342221290078E-3</v>
      </c>
      <c r="BH448" s="55">
        <v>48366</v>
      </c>
      <c r="BI448" s="58">
        <v>4.9340000000000002</v>
      </c>
      <c r="BJ448" s="95">
        <f t="shared" si="785"/>
        <v>3.1570144260924062E-2</v>
      </c>
      <c r="BK448" s="55">
        <v>48366</v>
      </c>
      <c r="BL448" s="58">
        <v>4.9450000000000003</v>
      </c>
      <c r="BM448" s="95">
        <f t="shared" si="786"/>
        <v>2.2294284556141305E-3</v>
      </c>
      <c r="BN448" s="54">
        <v>48366</v>
      </c>
      <c r="BO448" s="59">
        <v>4.516</v>
      </c>
      <c r="BP448" s="95">
        <f t="shared" si="787"/>
        <v>-8.6754297269969721E-2</v>
      </c>
      <c r="BQ448" s="46">
        <v>48366</v>
      </c>
      <c r="BR448" s="71">
        <v>4.5510000000000002</v>
      </c>
      <c r="BS448" s="95">
        <f t="shared" si="796"/>
        <v>7.7502214348981711E-3</v>
      </c>
      <c r="BT448" s="54">
        <v>48366</v>
      </c>
      <c r="BU448" s="59">
        <v>4.4450000000000003</v>
      </c>
      <c r="BV448" s="95">
        <f t="shared" si="788"/>
        <v>-2.143579373104143E-2</v>
      </c>
      <c r="BW448" s="202">
        <v>48366</v>
      </c>
      <c r="BX448" s="203">
        <v>4.7270000000000003</v>
      </c>
      <c r="BY448" s="95">
        <f t="shared" si="797"/>
        <v>6.2444641275465021E-2</v>
      </c>
      <c r="BZ448" s="202">
        <v>48366</v>
      </c>
      <c r="CA448" s="204">
        <v>4.6310000000000002</v>
      </c>
      <c r="CB448" s="95">
        <f t="shared" si="798"/>
        <v>-2.109426499670404E-2</v>
      </c>
      <c r="CC448" s="202">
        <v>48366</v>
      </c>
      <c r="CD448" s="204">
        <v>4.7690000000000001</v>
      </c>
      <c r="CE448" s="95">
        <f t="shared" si="789"/>
        <v>2.9799179442884884E-2</v>
      </c>
      <c r="CF448" s="199">
        <v>48366</v>
      </c>
      <c r="CG448" s="200">
        <v>5.5220000000000002</v>
      </c>
      <c r="CH448" s="95">
        <f t="shared" si="790"/>
        <v>0.15789473684210528</v>
      </c>
      <c r="CI448" s="207">
        <v>48366</v>
      </c>
      <c r="CJ448" s="208">
        <v>5.7709999999999999</v>
      </c>
      <c r="CK448" s="95">
        <f t="shared" si="799"/>
        <v>4.5092357841361765E-2</v>
      </c>
      <c r="CL448" s="199">
        <v>48366</v>
      </c>
      <c r="CM448" s="200">
        <v>4.91</v>
      </c>
      <c r="CN448" s="95">
        <f t="shared" si="791"/>
        <v>-0.14919424709755671</v>
      </c>
      <c r="CO448" s="213">
        <v>48366</v>
      </c>
      <c r="CP448" s="217">
        <v>5.008</v>
      </c>
      <c r="CQ448" s="95">
        <f t="shared" si="792"/>
        <v>1.9959266802443965E-2</v>
      </c>
      <c r="CR448" s="220">
        <v>48366</v>
      </c>
      <c r="CS448" s="221">
        <v>4.1289999999999996</v>
      </c>
      <c r="CT448" s="95">
        <f t="shared" si="801"/>
        <v>-0.17551916932907358</v>
      </c>
      <c r="CU448" s="236">
        <v>48366</v>
      </c>
      <c r="CV448" s="240">
        <v>3.7469999999999999</v>
      </c>
      <c r="CW448" s="95">
        <f t="shared" si="800"/>
        <v>-7.4814814814814806E-2</v>
      </c>
      <c r="CX448" s="236">
        <v>48366</v>
      </c>
      <c r="CY448" s="240">
        <v>2.875</v>
      </c>
      <c r="CZ448" s="95">
        <f t="shared" si="803"/>
        <v>-0.23271950894048571</v>
      </c>
      <c r="DB448" s="100"/>
      <c r="DC448" s="186"/>
      <c r="DD448" s="100"/>
      <c r="DG448" s="100"/>
      <c r="DH448" s="186"/>
      <c r="DI448" s="100"/>
    </row>
    <row r="449" spans="1:113" ht="17" thickBot="1">
      <c r="A449" s="54">
        <v>48396</v>
      </c>
      <c r="B449" s="68">
        <v>2.7</v>
      </c>
      <c r="C449" s="65"/>
      <c r="D449" s="46">
        <v>48396</v>
      </c>
      <c r="E449" s="47">
        <v>3.008</v>
      </c>
      <c r="G449" s="55">
        <v>48396</v>
      </c>
      <c r="H449" s="58">
        <v>3.3679999999999999</v>
      </c>
      <c r="I449" s="71"/>
      <c r="K449" s="55">
        <v>48396</v>
      </c>
      <c r="L449" s="58">
        <v>3.3940000000000001</v>
      </c>
      <c r="N449" s="54">
        <v>48396</v>
      </c>
      <c r="O449" s="59">
        <v>3.0310000000000001</v>
      </c>
      <c r="P449" s="95">
        <f t="shared" si="775"/>
        <v>-0.10695344725987035</v>
      </c>
      <c r="Q449" s="48">
        <v>48396</v>
      </c>
      <c r="R449" s="72">
        <v>3.4620000000000002</v>
      </c>
      <c r="T449" s="55">
        <v>48396</v>
      </c>
      <c r="U449" s="58">
        <v>3.3980000000000001</v>
      </c>
      <c r="V449" s="95">
        <f t="shared" si="776"/>
        <v>-1.8486424032351258E-2</v>
      </c>
      <c r="W449" s="48">
        <v>48396</v>
      </c>
      <c r="X449" s="72">
        <v>3.7730000000000001</v>
      </c>
      <c r="Y449" s="95">
        <f t="shared" si="777"/>
        <v>0.11035903472630959</v>
      </c>
      <c r="Z449" s="55">
        <v>48396</v>
      </c>
      <c r="AA449" s="58">
        <v>4.0599999999999996</v>
      </c>
      <c r="AB449" s="95">
        <f t="shared" si="778"/>
        <v>7.6066790352504493E-2</v>
      </c>
      <c r="AC449" s="55">
        <v>48396</v>
      </c>
      <c r="AD449" s="58">
        <v>4.008</v>
      </c>
      <c r="AE449" s="95">
        <f t="shared" si="779"/>
        <v>-1.2807881773398918E-2</v>
      </c>
      <c r="AF449" s="54">
        <v>48396</v>
      </c>
      <c r="AG449" s="59">
        <v>4.4710000000000001</v>
      </c>
      <c r="AH449" s="95">
        <f t="shared" si="780"/>
        <v>0.11551896207584832</v>
      </c>
      <c r="AI449" s="54">
        <v>48396</v>
      </c>
      <c r="AJ449" s="59">
        <v>4.5830000000000002</v>
      </c>
      <c r="AK449" s="95">
        <f t="shared" si="802"/>
        <v>2.5050324312234421E-2</v>
      </c>
      <c r="AL449" s="94">
        <v>48396</v>
      </c>
      <c r="AM449" s="59">
        <v>4.6319999999999997</v>
      </c>
      <c r="AN449" s="95">
        <f t="shared" si="781"/>
        <v>1.0691686668121207E-2</v>
      </c>
      <c r="AO449" s="54">
        <v>48396</v>
      </c>
      <c r="AP449" s="190">
        <v>4.601</v>
      </c>
      <c r="AQ449" s="95">
        <f t="shared" si="782"/>
        <v>-6.6925734024178962E-3</v>
      </c>
      <c r="AR449" s="54">
        <v>48396</v>
      </c>
      <c r="AS449" s="59">
        <v>4.508</v>
      </c>
      <c r="AT449" s="95">
        <f t="shared" si="793"/>
        <v>-1.1620258715194022E-2</v>
      </c>
      <c r="AV449" s="55">
        <v>48396</v>
      </c>
      <c r="AW449" s="58">
        <v>4.4870000000000001</v>
      </c>
      <c r="AX449" s="95">
        <f t="shared" si="783"/>
        <v>-4.6583850931676812E-3</v>
      </c>
      <c r="AY449" s="48">
        <v>48396</v>
      </c>
      <c r="AZ449" s="72">
        <v>4.601</v>
      </c>
      <c r="BA449" s="95">
        <f t="shared" si="784"/>
        <v>2.5406730554936457E-2</v>
      </c>
      <c r="BB449" s="46">
        <v>48396</v>
      </c>
      <c r="BC449" s="71">
        <v>4.8029999999999999</v>
      </c>
      <c r="BD449" s="95">
        <f t="shared" si="794"/>
        <v>4.3903499239295797E-2</v>
      </c>
      <c r="BE449" s="54">
        <v>48396</v>
      </c>
      <c r="BF449" s="59">
        <v>4.8230000000000004</v>
      </c>
      <c r="BG449" s="95">
        <f t="shared" si="795"/>
        <v>4.1640641265876461E-3</v>
      </c>
      <c r="BH449" s="54">
        <v>48396</v>
      </c>
      <c r="BI449" s="59">
        <v>4.9740000000000002</v>
      </c>
      <c r="BJ449" s="95">
        <f t="shared" si="785"/>
        <v>3.1308314327182209E-2</v>
      </c>
      <c r="BK449" s="54">
        <v>48396</v>
      </c>
      <c r="BL449" s="59">
        <v>4.9850000000000003</v>
      </c>
      <c r="BM449" s="95">
        <f t="shared" si="786"/>
        <v>2.2114997989545878E-3</v>
      </c>
      <c r="BN449" s="55">
        <v>48396</v>
      </c>
      <c r="BO449" s="58">
        <v>4.556</v>
      </c>
      <c r="BP449" s="95">
        <f t="shared" si="787"/>
        <v>-8.6058174523570757E-2</v>
      </c>
      <c r="BQ449" s="48">
        <v>48396</v>
      </c>
      <c r="BR449" s="72">
        <v>4.5910000000000002</v>
      </c>
      <c r="BS449" s="95">
        <f t="shared" si="796"/>
        <v>7.6821773485513918E-3</v>
      </c>
      <c r="BT449" s="55">
        <v>48396</v>
      </c>
      <c r="BU449" s="58">
        <v>4.4850000000000003</v>
      </c>
      <c r="BV449" s="95">
        <f t="shared" si="788"/>
        <v>-2.1263791374122341E-2</v>
      </c>
      <c r="BW449" s="199">
        <v>48396</v>
      </c>
      <c r="BX449" s="200">
        <v>4.7670000000000003</v>
      </c>
      <c r="BY449" s="95">
        <f t="shared" si="797"/>
        <v>6.1896400351185259E-2</v>
      </c>
      <c r="BZ449" s="199">
        <v>48396</v>
      </c>
      <c r="CA449" s="201">
        <v>4.6710000000000003</v>
      </c>
      <c r="CB449" s="95">
        <f t="shared" si="798"/>
        <v>-2.0910477020257043E-2</v>
      </c>
      <c r="CC449" s="199">
        <v>48396</v>
      </c>
      <c r="CD449" s="201">
        <v>4.8090000000000002</v>
      </c>
      <c r="CE449" s="95">
        <f t="shared" si="789"/>
        <v>2.9543994861913916E-2</v>
      </c>
      <c r="CF449" s="202">
        <v>48396</v>
      </c>
      <c r="CG449" s="203">
        <v>5.5620000000000003</v>
      </c>
      <c r="CH449" s="95">
        <f t="shared" si="790"/>
        <v>0.15658140985651905</v>
      </c>
      <c r="CI449" s="205">
        <v>48396</v>
      </c>
      <c r="CJ449" s="206">
        <v>5.8109999999999999</v>
      </c>
      <c r="CK449" s="95">
        <f t="shared" si="799"/>
        <v>4.4768069039913636E-2</v>
      </c>
      <c r="CL449" s="202">
        <v>48396</v>
      </c>
      <c r="CM449" s="203">
        <v>4.95</v>
      </c>
      <c r="CN449" s="95">
        <f t="shared" si="791"/>
        <v>-0.14816726897263807</v>
      </c>
      <c r="CO449" s="215">
        <v>48396</v>
      </c>
      <c r="CP449" s="216">
        <v>5.048</v>
      </c>
      <c r="CQ449" s="95">
        <f t="shared" si="792"/>
        <v>1.9797979797979769E-2</v>
      </c>
      <c r="CR449" s="213">
        <v>48396</v>
      </c>
      <c r="CS449" s="217">
        <v>4.1689999999999996</v>
      </c>
      <c r="CT449" s="95">
        <f t="shared" si="801"/>
        <v>-0.17412836767036458</v>
      </c>
      <c r="CU449" s="238">
        <v>48396</v>
      </c>
      <c r="CV449" s="239">
        <v>3.7869999999999999</v>
      </c>
      <c r="CW449" s="95">
        <f t="shared" si="800"/>
        <v>-7.4083129584352064E-2</v>
      </c>
      <c r="CX449" s="238">
        <v>48396</v>
      </c>
      <c r="CY449" s="239">
        <v>3.048</v>
      </c>
      <c r="CZ449" s="95">
        <f t="shared" si="803"/>
        <v>-0.19514127277528384</v>
      </c>
      <c r="DB449" s="100"/>
      <c r="DC449" s="186"/>
      <c r="DD449" s="100"/>
      <c r="DG449" s="100"/>
      <c r="DH449" s="186"/>
      <c r="DI449" s="100"/>
    </row>
    <row r="450" spans="1:113" ht="20.5" customHeight="1" thickBot="1">
      <c r="A450" s="55">
        <v>48427</v>
      </c>
      <c r="B450" s="69">
        <v>2.74</v>
      </c>
      <c r="C450" s="65"/>
      <c r="D450" s="48">
        <v>48427</v>
      </c>
      <c r="E450" s="49">
        <v>3.048</v>
      </c>
      <c r="G450" s="54">
        <v>48427</v>
      </c>
      <c r="H450" s="59">
        <v>3.4079999999999999</v>
      </c>
      <c r="I450" s="72"/>
      <c r="K450" s="54">
        <v>48427</v>
      </c>
      <c r="L450" s="59">
        <v>3.4340000000000002</v>
      </c>
      <c r="N450" s="55">
        <v>48427</v>
      </c>
      <c r="O450" s="58">
        <v>3.0710000000000002</v>
      </c>
      <c r="P450" s="95">
        <f t="shared" si="775"/>
        <v>-0.10570762958648805</v>
      </c>
      <c r="Q450" s="46">
        <v>48427</v>
      </c>
      <c r="R450" s="71">
        <v>3.5019999999999998</v>
      </c>
      <c r="T450" s="54">
        <v>48427</v>
      </c>
      <c r="U450" s="59">
        <v>3.4380000000000002</v>
      </c>
      <c r="V450" s="95">
        <f t="shared" si="776"/>
        <v>-1.8275271273557856E-2</v>
      </c>
      <c r="W450" s="46">
        <v>48427</v>
      </c>
      <c r="X450" s="71">
        <v>3.8130000000000002</v>
      </c>
      <c r="Y450" s="95">
        <f t="shared" si="777"/>
        <v>0.10907504363001745</v>
      </c>
      <c r="Z450" s="54">
        <v>48427</v>
      </c>
      <c r="AA450" s="59">
        <v>4.0999999999999996</v>
      </c>
      <c r="AB450" s="95">
        <f t="shared" si="778"/>
        <v>7.5268817204300939E-2</v>
      </c>
      <c r="AC450" s="54">
        <v>48427</v>
      </c>
      <c r="AD450" s="59">
        <v>4.048</v>
      </c>
      <c r="AE450" s="95">
        <f t="shared" si="779"/>
        <v>-1.2682926829268196E-2</v>
      </c>
      <c r="AF450" s="55">
        <v>48427</v>
      </c>
      <c r="AG450" s="58">
        <v>4.5110000000000001</v>
      </c>
      <c r="AH450" s="95">
        <f t="shared" si="780"/>
        <v>0.11437747035573124</v>
      </c>
      <c r="AI450" s="55">
        <v>48427</v>
      </c>
      <c r="AJ450" s="58">
        <v>4.6230000000000002</v>
      </c>
      <c r="AK450" s="95">
        <f t="shared" si="802"/>
        <v>2.4828197738860584E-2</v>
      </c>
      <c r="AL450" s="188">
        <v>48427</v>
      </c>
      <c r="AM450" s="58">
        <v>4.6719999999999997</v>
      </c>
      <c r="AN450" s="95">
        <f t="shared" si="781"/>
        <v>1.0599178022928722E-2</v>
      </c>
      <c r="AO450" s="55">
        <v>48427</v>
      </c>
      <c r="AP450" s="191">
        <v>4.641</v>
      </c>
      <c r="AQ450" s="95">
        <f t="shared" si="782"/>
        <v>-6.6352739726026752E-3</v>
      </c>
      <c r="AR450" s="55">
        <v>48427</v>
      </c>
      <c r="AS450" s="58">
        <v>4.548</v>
      </c>
      <c r="AT450" s="95">
        <f t="shared" si="793"/>
        <v>-1.1519234948924133E-2</v>
      </c>
      <c r="AV450" s="54">
        <v>48427</v>
      </c>
      <c r="AW450" s="59">
        <v>4.5270000000000001</v>
      </c>
      <c r="AX450" s="95">
        <f t="shared" si="783"/>
        <v>-4.6174142480210874E-3</v>
      </c>
      <c r="AY450" s="46">
        <v>48427</v>
      </c>
      <c r="AZ450" s="71">
        <v>4.641</v>
      </c>
      <c r="BA450" s="95">
        <f t="shared" si="784"/>
        <v>2.5182239893969487E-2</v>
      </c>
      <c r="BB450" s="48">
        <v>48427</v>
      </c>
      <c r="BC450" s="72">
        <v>4.843</v>
      </c>
      <c r="BD450" s="95">
        <f t="shared" si="794"/>
        <v>4.3525102348631751E-2</v>
      </c>
      <c r="BE450" s="55">
        <v>48427</v>
      </c>
      <c r="BF450" s="58">
        <v>4.8630000000000004</v>
      </c>
      <c r="BG450" s="95">
        <f t="shared" si="795"/>
        <v>4.129671691100653E-3</v>
      </c>
      <c r="BH450" s="55">
        <v>48427</v>
      </c>
      <c r="BI450" s="58">
        <v>5.0140000000000002</v>
      </c>
      <c r="BJ450" s="95">
        <f t="shared" si="785"/>
        <v>3.1050791692370922E-2</v>
      </c>
      <c r="BK450" s="55">
        <v>48427</v>
      </c>
      <c r="BL450" s="58">
        <v>5.0250000000000004</v>
      </c>
      <c r="BM450" s="95">
        <f t="shared" si="786"/>
        <v>2.1938571998404706E-3</v>
      </c>
      <c r="BN450" s="54">
        <v>48427</v>
      </c>
      <c r="BO450" s="59">
        <v>4.5960000000000001</v>
      </c>
      <c r="BP450" s="95">
        <f t="shared" si="787"/>
        <v>-8.5373134328358261E-2</v>
      </c>
      <c r="BQ450" s="46">
        <v>48427</v>
      </c>
      <c r="BR450" s="71">
        <v>4.6310000000000002</v>
      </c>
      <c r="BS450" s="95">
        <f t="shared" si="796"/>
        <v>7.6153176675370195E-3</v>
      </c>
      <c r="BT450" s="54">
        <v>48427</v>
      </c>
      <c r="BU450" s="59">
        <v>4.5250000000000004</v>
      </c>
      <c r="BV450" s="95">
        <f t="shared" si="788"/>
        <v>-2.1094527363184054E-2</v>
      </c>
      <c r="BW450" s="202">
        <v>48427</v>
      </c>
      <c r="BX450" s="203">
        <v>4.8070000000000004</v>
      </c>
      <c r="BY450" s="95">
        <f t="shared" si="797"/>
        <v>6.135770234986946E-2</v>
      </c>
      <c r="BZ450" s="202">
        <v>48427</v>
      </c>
      <c r="CA450" s="204">
        <v>4.7110000000000003</v>
      </c>
      <c r="CB450" s="95">
        <f t="shared" si="798"/>
        <v>-2.072986396026778E-2</v>
      </c>
      <c r="CC450" s="202">
        <v>48427</v>
      </c>
      <c r="CD450" s="204">
        <v>4.8490000000000002</v>
      </c>
      <c r="CE450" s="95">
        <f t="shared" si="789"/>
        <v>2.9293143706219462E-2</v>
      </c>
      <c r="CF450" s="199">
        <v>48427</v>
      </c>
      <c r="CG450" s="200">
        <v>5.6020000000000003</v>
      </c>
      <c r="CH450" s="95">
        <f t="shared" si="790"/>
        <v>0.15528975046401322</v>
      </c>
      <c r="CI450" s="207">
        <v>48427</v>
      </c>
      <c r="CJ450" s="208">
        <v>5.851</v>
      </c>
      <c r="CK450" s="95">
        <f t="shared" si="799"/>
        <v>4.444841128168505E-2</v>
      </c>
      <c r="CL450" s="199">
        <v>48427</v>
      </c>
      <c r="CM450" s="200">
        <v>4.99</v>
      </c>
      <c r="CN450" s="95">
        <f t="shared" si="791"/>
        <v>-0.14715433259271915</v>
      </c>
      <c r="CO450" s="213">
        <v>48427</v>
      </c>
      <c r="CP450" s="217">
        <v>5.0880000000000001</v>
      </c>
      <c r="CQ450" s="95">
        <f t="shared" si="792"/>
        <v>1.9639278557114202E-2</v>
      </c>
      <c r="CR450" s="220">
        <v>48427</v>
      </c>
      <c r="CS450" s="221">
        <v>4.2089999999999996</v>
      </c>
      <c r="CT450" s="95">
        <f t="shared" si="801"/>
        <v>-0.17275943396226423</v>
      </c>
      <c r="CU450" s="236">
        <v>48427</v>
      </c>
      <c r="CV450" s="240">
        <v>3.827</v>
      </c>
      <c r="CW450" s="95">
        <f t="shared" si="800"/>
        <v>-7.3365617433414035E-2</v>
      </c>
      <c r="CX450" s="236">
        <v>48427</v>
      </c>
      <c r="CY450" s="240">
        <v>3.077</v>
      </c>
      <c r="CZ450" s="95">
        <f t="shared" si="803"/>
        <v>-0.19597596028220537</v>
      </c>
      <c r="DB450" s="100"/>
      <c r="DC450" s="186"/>
      <c r="DD450" s="100"/>
      <c r="DG450" s="100"/>
      <c r="DH450" s="186"/>
      <c r="DI450" s="100"/>
    </row>
    <row r="451" spans="1:113" ht="17" thickBot="1">
      <c r="A451" s="54">
        <v>48458</v>
      </c>
      <c r="B451" s="68">
        <v>2.7549999999999999</v>
      </c>
      <c r="C451" s="65"/>
      <c r="D451" s="46">
        <v>48458</v>
      </c>
      <c r="E451" s="47">
        <v>3.0630000000000002</v>
      </c>
      <c r="G451" s="55">
        <v>48458</v>
      </c>
      <c r="H451" s="58">
        <v>3.423</v>
      </c>
      <c r="I451" s="71"/>
      <c r="K451" s="55">
        <v>48458</v>
      </c>
      <c r="L451" s="58">
        <v>3.4489999999999998</v>
      </c>
      <c r="N451" s="54">
        <v>48458</v>
      </c>
      <c r="O451" s="59">
        <v>3.0859999999999999</v>
      </c>
      <c r="P451" s="95">
        <f t="shared" si="775"/>
        <v>-0.1052478979414323</v>
      </c>
      <c r="Q451" s="48">
        <v>48458</v>
      </c>
      <c r="R451" s="72">
        <v>3.5169999999999999</v>
      </c>
      <c r="T451" s="55">
        <v>48458</v>
      </c>
      <c r="U451" s="58">
        <v>3.4529999999999998</v>
      </c>
      <c r="V451" s="95">
        <f t="shared" si="776"/>
        <v>-1.8197327267557593E-2</v>
      </c>
      <c r="W451" s="48">
        <v>48458</v>
      </c>
      <c r="X451" s="72">
        <v>3.8279999999999998</v>
      </c>
      <c r="Y451" s="95">
        <f t="shared" si="777"/>
        <v>0.10860121633362294</v>
      </c>
      <c r="Z451" s="55">
        <v>48458</v>
      </c>
      <c r="AA451" s="58">
        <v>4.1150000000000002</v>
      </c>
      <c r="AB451" s="95">
        <f t="shared" si="778"/>
        <v>7.4973876698014724E-2</v>
      </c>
      <c r="AC451" s="55">
        <v>48458</v>
      </c>
      <c r="AD451" s="58">
        <v>4.0629999999999997</v>
      </c>
      <c r="AE451" s="95">
        <f t="shared" si="779"/>
        <v>-1.263669501822612E-2</v>
      </c>
      <c r="AF451" s="54">
        <v>48458</v>
      </c>
      <c r="AG451" s="59">
        <v>4.5259999999999998</v>
      </c>
      <c r="AH451" s="95">
        <f t="shared" si="780"/>
        <v>0.11395520551316764</v>
      </c>
      <c r="AI451" s="54">
        <v>48458</v>
      </c>
      <c r="AJ451" s="59">
        <v>4.6379999999999999</v>
      </c>
      <c r="AK451" s="95">
        <f t="shared" ref="AK451:AK478" si="804">(AJ451-AG451)/AG451</f>
        <v>2.4745912505523663E-2</v>
      </c>
      <c r="AL451" s="94">
        <v>48458</v>
      </c>
      <c r="AM451" s="59">
        <v>4.6870000000000003</v>
      </c>
      <c r="AN451" s="95">
        <f t="shared" si="781"/>
        <v>1.0564898663216984E-2</v>
      </c>
      <c r="AO451" s="54">
        <v>48458</v>
      </c>
      <c r="AP451" s="190">
        <v>4.6559999999999997</v>
      </c>
      <c r="AQ451" s="95">
        <f t="shared" si="782"/>
        <v>-6.6140388308087439E-3</v>
      </c>
      <c r="AR451" s="54">
        <v>48458</v>
      </c>
      <c r="AS451" s="59">
        <v>4.5629999999999997</v>
      </c>
      <c r="AT451" s="95">
        <f t="shared" si="793"/>
        <v>-1.6806722689075692E-2</v>
      </c>
      <c r="AV451" s="55">
        <v>48458</v>
      </c>
      <c r="AW451" s="58">
        <v>4.5419999999999998</v>
      </c>
      <c r="AX451" s="95">
        <f t="shared" si="783"/>
        <v>-4.6022353714661205E-3</v>
      </c>
      <c r="AY451" s="48">
        <v>48458</v>
      </c>
      <c r="AZ451" s="72">
        <v>4.6559999999999997</v>
      </c>
      <c r="BA451" s="95">
        <f t="shared" si="784"/>
        <v>2.5099075297225867E-2</v>
      </c>
      <c r="BB451" s="46">
        <v>48458</v>
      </c>
      <c r="BC451" s="71">
        <v>4.8579999999999997</v>
      </c>
      <c r="BD451" s="95">
        <f t="shared" si="794"/>
        <v>4.3384879725085902E-2</v>
      </c>
      <c r="BE451" s="54">
        <v>48458</v>
      </c>
      <c r="BF451" s="59">
        <v>4.8780000000000001</v>
      </c>
      <c r="BG451" s="95">
        <f t="shared" si="795"/>
        <v>4.1169205434336067E-3</v>
      </c>
      <c r="BH451" s="54">
        <v>48458</v>
      </c>
      <c r="BI451" s="59">
        <v>5.0289999999999999</v>
      </c>
      <c r="BJ451" s="95">
        <f t="shared" si="785"/>
        <v>3.095530955309549E-2</v>
      </c>
      <c r="BK451" s="54">
        <v>48458</v>
      </c>
      <c r="BL451" s="59">
        <v>5.04</v>
      </c>
      <c r="BM451" s="95">
        <f t="shared" si="786"/>
        <v>2.1873135812288968E-3</v>
      </c>
      <c r="BN451" s="55">
        <v>48458</v>
      </c>
      <c r="BO451" s="58">
        <v>4.6109999999999998</v>
      </c>
      <c r="BP451" s="95">
        <f t="shared" si="787"/>
        <v>-8.5119047619047677E-2</v>
      </c>
      <c r="BQ451" s="48">
        <v>48458</v>
      </c>
      <c r="BR451" s="72">
        <v>4.6459999999999999</v>
      </c>
      <c r="BS451" s="95">
        <f t="shared" si="796"/>
        <v>7.5905443504663073E-3</v>
      </c>
      <c r="BT451" s="55">
        <v>48458</v>
      </c>
      <c r="BU451" s="58">
        <v>4.54</v>
      </c>
      <c r="BV451" s="95">
        <f t="shared" si="788"/>
        <v>-2.1031746031746006E-2</v>
      </c>
      <c r="BW451" s="199">
        <v>48458</v>
      </c>
      <c r="BX451" s="200">
        <v>4.8220000000000001</v>
      </c>
      <c r="BY451" s="95">
        <f t="shared" si="797"/>
        <v>6.1158100195185437E-2</v>
      </c>
      <c r="BZ451" s="199">
        <v>48458</v>
      </c>
      <c r="CA451" s="201">
        <v>4.726</v>
      </c>
      <c r="CB451" s="95">
        <f t="shared" si="798"/>
        <v>-2.0662935858803289E-2</v>
      </c>
      <c r="CC451" s="199">
        <v>48458</v>
      </c>
      <c r="CD451" s="201">
        <v>4.8639999999999999</v>
      </c>
      <c r="CE451" s="95">
        <f t="shared" si="789"/>
        <v>2.9200169276343609E-2</v>
      </c>
      <c r="CF451" s="202">
        <v>48458</v>
      </c>
      <c r="CG451" s="203">
        <v>5.617</v>
      </c>
      <c r="CH451" s="95">
        <f t="shared" si="790"/>
        <v>0.15481085526315791</v>
      </c>
      <c r="CI451" s="205">
        <v>48458</v>
      </c>
      <c r="CJ451" s="206">
        <v>5.8659999999999997</v>
      </c>
      <c r="CK451" s="95">
        <f t="shared" si="799"/>
        <v>4.4329713370126346E-2</v>
      </c>
      <c r="CL451" s="202">
        <v>48458</v>
      </c>
      <c r="CM451" s="203">
        <v>5.0049999999999999</v>
      </c>
      <c r="CN451" s="95">
        <f t="shared" si="791"/>
        <v>-0.14677804295942717</v>
      </c>
      <c r="CO451" s="215">
        <v>48458</v>
      </c>
      <c r="CP451" s="216">
        <v>5.1029999999999998</v>
      </c>
      <c r="CQ451" s="95">
        <f t="shared" si="792"/>
        <v>1.9580419580419554E-2</v>
      </c>
      <c r="CR451" s="213">
        <v>48458</v>
      </c>
      <c r="CS451" s="217">
        <v>4.2240000000000002</v>
      </c>
      <c r="CT451" s="95">
        <f t="shared" si="801"/>
        <v>-0.17225161669606107</v>
      </c>
      <c r="CU451" s="238">
        <v>48458</v>
      </c>
      <c r="CV451" s="239">
        <v>3.8420000000000001</v>
      </c>
      <c r="CW451" s="95">
        <f t="shared" si="800"/>
        <v>-7.310012062726165E-2</v>
      </c>
      <c r="CX451" s="238">
        <v>48458</v>
      </c>
      <c r="CY451" s="239">
        <v>3.0350000000000001</v>
      </c>
      <c r="CZ451" s="95">
        <f t="shared" si="803"/>
        <v>-0.21004685059864653</v>
      </c>
      <c r="DB451" s="100"/>
      <c r="DC451" s="186"/>
      <c r="DD451" s="100"/>
      <c r="DG451" s="100"/>
      <c r="DH451" s="186"/>
      <c r="DI451" s="100"/>
    </row>
    <row r="452" spans="1:113" ht="20.5" customHeight="1" thickBot="1">
      <c r="A452" s="55">
        <v>48488</v>
      </c>
      <c r="B452" s="69">
        <v>2.8010000000000002</v>
      </c>
      <c r="C452" s="65"/>
      <c r="D452" s="48">
        <v>48488</v>
      </c>
      <c r="E452" s="49">
        <v>3.109</v>
      </c>
      <c r="G452" s="54">
        <v>48488</v>
      </c>
      <c r="H452" s="59">
        <v>3.4689999999999999</v>
      </c>
      <c r="I452" s="72"/>
      <c r="K452" s="54">
        <v>48488</v>
      </c>
      <c r="L452" s="59">
        <v>3.4950000000000001</v>
      </c>
      <c r="N452" s="55">
        <v>48488</v>
      </c>
      <c r="O452" s="58">
        <v>3.1320000000000001</v>
      </c>
      <c r="P452" s="95">
        <f t="shared" ref="P452:P466" si="805">(O452-L452)/L452</f>
        <v>-0.103862660944206</v>
      </c>
      <c r="Q452" s="46">
        <v>48488</v>
      </c>
      <c r="R452" s="71">
        <v>3.5630000000000002</v>
      </c>
      <c r="T452" s="54">
        <v>48488</v>
      </c>
      <c r="U452" s="59">
        <v>3.4990000000000001</v>
      </c>
      <c r="V452" s="95">
        <f t="shared" ref="V452:V478" si="806">(U452-R452)/R452</f>
        <v>-1.7962391243334284E-2</v>
      </c>
      <c r="W452" s="46">
        <v>48488</v>
      </c>
      <c r="X452" s="71">
        <v>3.8740000000000001</v>
      </c>
      <c r="Y452" s="95">
        <f t="shared" ref="Y452:Y478" si="807">(X452-U452)/U452</f>
        <v>0.10717347813661046</v>
      </c>
      <c r="Z452" s="54">
        <v>48488</v>
      </c>
      <c r="AA452" s="59">
        <v>4.1609999999999996</v>
      </c>
      <c r="AB452" s="95">
        <f t="shared" ref="AB452:AB478" si="808">(AA452-X452)/X452</f>
        <v>7.4083634486318911E-2</v>
      </c>
      <c r="AC452" s="54">
        <v>48488</v>
      </c>
      <c r="AD452" s="59">
        <v>4.109</v>
      </c>
      <c r="AE452" s="95">
        <f t="shared" ref="AE452:AE477" si="809">(AD452-AA452)/AA452</f>
        <v>-1.2496995914443549E-2</v>
      </c>
      <c r="AF452" s="55">
        <v>48488</v>
      </c>
      <c r="AG452" s="58">
        <v>4.5720000000000001</v>
      </c>
      <c r="AH452" s="95">
        <f t="shared" ref="AH452:AH478" si="810">(AG452-AD452)/AD452</f>
        <v>0.11267948405938187</v>
      </c>
      <c r="AI452" s="55">
        <v>48488</v>
      </c>
      <c r="AJ452" s="58">
        <v>4.6840000000000002</v>
      </c>
      <c r="AK452" s="95">
        <f t="shared" si="804"/>
        <v>2.4496937882764677E-2</v>
      </c>
      <c r="AL452" s="188">
        <v>48488</v>
      </c>
      <c r="AM452" s="58">
        <v>4.7329999999999997</v>
      </c>
      <c r="AN452" s="95">
        <f t="shared" ref="AN452:AN478" si="811">(AM452-AJ452)/AJ452</f>
        <v>1.0461144321092974E-2</v>
      </c>
      <c r="AO452" s="55">
        <v>48488</v>
      </c>
      <c r="AP452" s="191">
        <v>4.702</v>
      </c>
      <c r="AQ452" s="95">
        <f t="shared" ref="AQ452:AQ478" si="812">(AP452-AM452)/AM452</f>
        <v>-6.5497570251425519E-3</v>
      </c>
      <c r="AR452" s="55">
        <v>48488</v>
      </c>
      <c r="AS452" s="58">
        <v>4.609</v>
      </c>
      <c r="AT452" s="95">
        <f t="shared" si="793"/>
        <v>-1.0094501718212997E-2</v>
      </c>
      <c r="AV452" s="54">
        <v>48488</v>
      </c>
      <c r="AW452" s="59">
        <v>4.5880000000000001</v>
      </c>
      <c r="AX452" s="95">
        <f t="shared" ref="AX452:AX477" si="813">(AW452-AS452)/AS452</f>
        <v>-4.5563028856584744E-3</v>
      </c>
      <c r="AY452" s="46">
        <v>48488</v>
      </c>
      <c r="AZ452" s="71">
        <v>4.702</v>
      </c>
      <c r="BA452" s="95">
        <f t="shared" ref="BA452:BA478" si="814">(AZ452-AW452)/AW452</f>
        <v>2.48474280732345E-2</v>
      </c>
      <c r="BB452" s="48">
        <v>48488</v>
      </c>
      <c r="BC452" s="72">
        <v>4.9039999999999999</v>
      </c>
      <c r="BD452" s="95">
        <f t="shared" si="794"/>
        <v>4.2960442364951078E-2</v>
      </c>
      <c r="BE452" s="55">
        <v>48488</v>
      </c>
      <c r="BF452" s="58">
        <v>4.9240000000000004</v>
      </c>
      <c r="BG452" s="95">
        <f t="shared" si="795"/>
        <v>4.0783034257749718E-3</v>
      </c>
      <c r="BH452" s="55">
        <v>48488</v>
      </c>
      <c r="BI452" s="58">
        <v>5.0750000000000002</v>
      </c>
      <c r="BJ452" s="95">
        <f t="shared" ref="BJ452:BJ478" si="815">(BI452-BF452)/BF452</f>
        <v>3.0666125101543418E-2</v>
      </c>
      <c r="BK452" s="55">
        <v>48488</v>
      </c>
      <c r="BL452" s="58">
        <v>5.0860000000000003</v>
      </c>
      <c r="BM452" s="95">
        <f t="shared" ref="BM452:BM478" si="816">(BL452-BI452)/BI452</f>
        <v>2.1674876847290877E-3</v>
      </c>
      <c r="BN452" s="54">
        <v>48488</v>
      </c>
      <c r="BO452" s="59">
        <v>4.657</v>
      </c>
      <c r="BP452" s="95">
        <f t="shared" ref="BP452:BP478" si="817">(BO452-BL452)/BL452</f>
        <v>-8.434919386551322E-2</v>
      </c>
      <c r="BQ452" s="46">
        <v>48488</v>
      </c>
      <c r="BR452" s="71">
        <v>4.6920000000000002</v>
      </c>
      <c r="BS452" s="95">
        <f t="shared" si="796"/>
        <v>7.5155679622074603E-3</v>
      </c>
      <c r="BT452" s="54">
        <v>48488</v>
      </c>
      <c r="BU452" s="59">
        <v>4.5860000000000003</v>
      </c>
      <c r="BV452" s="95">
        <f t="shared" ref="BV452:BV478" si="818">(BU452-BR452)/BL452</f>
        <v>-2.0841525756979919E-2</v>
      </c>
      <c r="BW452" s="202">
        <v>48488</v>
      </c>
      <c r="BX452" s="203">
        <v>4.8680000000000003</v>
      </c>
      <c r="BY452" s="95">
        <f t="shared" si="797"/>
        <v>6.0554004724071298E-2</v>
      </c>
      <c r="BZ452" s="202">
        <v>48488</v>
      </c>
      <c r="CA452" s="204">
        <v>4.7720000000000002</v>
      </c>
      <c r="CB452" s="95">
        <f t="shared" si="798"/>
        <v>-2.0460358056266004E-2</v>
      </c>
      <c r="CC452" s="202">
        <v>48488</v>
      </c>
      <c r="CD452" s="204">
        <v>4.91</v>
      </c>
      <c r="CE452" s="95">
        <f t="shared" ref="CE452:CE478" si="819">(CD452-CA452)/CA452</f>
        <v>2.8918692372170974E-2</v>
      </c>
      <c r="CF452" s="199">
        <v>48488</v>
      </c>
      <c r="CG452" s="200">
        <v>5.6630000000000003</v>
      </c>
      <c r="CH452" s="95">
        <f t="shared" ref="CH452:CH478" si="820">(CG452-CD452)/CD452</f>
        <v>0.15336048879837069</v>
      </c>
      <c r="CI452" s="207">
        <v>48488</v>
      </c>
      <c r="CJ452" s="208">
        <v>5.9119999999999999</v>
      </c>
      <c r="CK452" s="95">
        <f t="shared" si="799"/>
        <v>4.3969627405968506E-2</v>
      </c>
      <c r="CL452" s="199">
        <v>48488</v>
      </c>
      <c r="CM452" s="200">
        <v>5.0510000000000002</v>
      </c>
      <c r="CN452" s="95">
        <f t="shared" ref="CN452:CN478" si="821">(CM452-CJ452)/CJ452</f>
        <v>-0.14563599458728008</v>
      </c>
      <c r="CO452" s="213">
        <v>48488</v>
      </c>
      <c r="CP452" s="217">
        <v>5.149</v>
      </c>
      <c r="CQ452" s="95">
        <f t="shared" ref="CQ452:CQ478" si="822">(CP452-CM452)/CM452</f>
        <v>1.9402098594337728E-2</v>
      </c>
      <c r="CR452" s="220">
        <v>48488</v>
      </c>
      <c r="CS452" s="221">
        <v>4.2699999999999996</v>
      </c>
      <c r="CT452" s="95">
        <f t="shared" si="801"/>
        <v>-0.17071275975917663</v>
      </c>
      <c r="CU452" s="236">
        <v>48488</v>
      </c>
      <c r="CV452" s="240">
        <v>3.8879999999999999</v>
      </c>
      <c r="CW452" s="95">
        <f t="shared" si="800"/>
        <v>-7.7580071174377221E-2</v>
      </c>
      <c r="CX452" s="236">
        <v>48488</v>
      </c>
      <c r="CY452" s="240">
        <v>3.0790000000000002</v>
      </c>
      <c r="CZ452" s="95">
        <f t="shared" si="803"/>
        <v>-0.20807613168724273</v>
      </c>
      <c r="DB452" s="100"/>
      <c r="DC452" s="186"/>
      <c r="DD452" s="100"/>
      <c r="DG452" s="100"/>
      <c r="DH452" s="186"/>
      <c r="DI452" s="100"/>
    </row>
    <row r="453" spans="1:113" ht="17" thickBot="1">
      <c r="A453" s="54">
        <v>48519</v>
      </c>
      <c r="B453" s="68">
        <v>2.8730000000000002</v>
      </c>
      <c r="C453" s="65"/>
      <c r="D453" s="46">
        <v>48519</v>
      </c>
      <c r="E453" s="47">
        <v>3.181</v>
      </c>
      <c r="G453" s="55">
        <v>48519</v>
      </c>
      <c r="H453" s="58">
        <v>3.5409999999999999</v>
      </c>
      <c r="I453" s="71"/>
      <c r="K453" s="55">
        <v>48519</v>
      </c>
      <c r="L453" s="58">
        <v>3.5670000000000002</v>
      </c>
      <c r="N453" s="54">
        <v>48519</v>
      </c>
      <c r="O453" s="59">
        <v>3.2040000000000002</v>
      </c>
      <c r="P453" s="95">
        <f t="shared" si="805"/>
        <v>-0.10176619007569385</v>
      </c>
      <c r="Q453" s="48">
        <v>48519</v>
      </c>
      <c r="R453" s="72">
        <v>3.6629999999999998</v>
      </c>
      <c r="T453" s="55">
        <v>48519</v>
      </c>
      <c r="U453" s="58">
        <v>3.5990000000000002</v>
      </c>
      <c r="V453" s="95">
        <f t="shared" si="806"/>
        <v>-1.7472017472017366E-2</v>
      </c>
      <c r="W453" s="48">
        <v>48519</v>
      </c>
      <c r="X453" s="72">
        <v>3.9740000000000002</v>
      </c>
      <c r="Y453" s="95">
        <f t="shared" si="807"/>
        <v>0.10419560989163656</v>
      </c>
      <c r="Z453" s="55">
        <v>48519</v>
      </c>
      <c r="AA453" s="58">
        <v>4.2610000000000001</v>
      </c>
      <c r="AB453" s="95">
        <f t="shared" si="808"/>
        <v>7.2219426270759918E-2</v>
      </c>
      <c r="AC453" s="55">
        <v>48519</v>
      </c>
      <c r="AD453" s="58">
        <v>4.2089999999999996</v>
      </c>
      <c r="AE453" s="95">
        <f t="shared" si="809"/>
        <v>-1.2203708049753693E-2</v>
      </c>
      <c r="AF453" s="54">
        <v>48519</v>
      </c>
      <c r="AG453" s="59">
        <v>4.6719999999999997</v>
      </c>
      <c r="AH453" s="95">
        <f t="shared" si="810"/>
        <v>0.11000237586124974</v>
      </c>
      <c r="AI453" s="54">
        <v>48519</v>
      </c>
      <c r="AJ453" s="59">
        <v>4.7839999999999998</v>
      </c>
      <c r="AK453" s="95">
        <f t="shared" si="804"/>
        <v>2.397260273972605E-2</v>
      </c>
      <c r="AL453" s="94">
        <v>48519</v>
      </c>
      <c r="AM453" s="59">
        <v>4.8330000000000002</v>
      </c>
      <c r="AN453" s="95">
        <f t="shared" si="811"/>
        <v>1.024247491638804E-2</v>
      </c>
      <c r="AO453" s="54">
        <v>48519</v>
      </c>
      <c r="AP453" s="190">
        <v>4.8019999999999996</v>
      </c>
      <c r="AQ453" s="95">
        <f t="shared" si="812"/>
        <v>-6.4142354645149143E-3</v>
      </c>
      <c r="AR453" s="54">
        <v>48519</v>
      </c>
      <c r="AS453" s="59">
        <v>4.7089999999999996</v>
      </c>
      <c r="AT453" s="95">
        <f t="shared" si="793"/>
        <v>1.4887282007655621E-3</v>
      </c>
      <c r="AV453" s="55">
        <v>48519</v>
      </c>
      <c r="AW453" s="58">
        <v>4.6879999999999997</v>
      </c>
      <c r="AX453" s="95">
        <f t="shared" si="813"/>
        <v>-4.4595455510723948E-3</v>
      </c>
      <c r="AY453" s="48">
        <v>48519</v>
      </c>
      <c r="AZ453" s="72">
        <v>4.8019999999999996</v>
      </c>
      <c r="BA453" s="95">
        <f t="shared" si="814"/>
        <v>2.4317406143344687E-2</v>
      </c>
      <c r="BB453" s="46">
        <v>48519</v>
      </c>
      <c r="BC453" s="71">
        <v>5.0039999999999996</v>
      </c>
      <c r="BD453" s="95">
        <f t="shared" si="794"/>
        <v>4.2065805914202413E-2</v>
      </c>
      <c r="BE453" s="54">
        <v>48519</v>
      </c>
      <c r="BF453" s="59">
        <v>5.024</v>
      </c>
      <c r="BG453" s="95">
        <f t="shared" si="795"/>
        <v>3.9968025579537299E-3</v>
      </c>
      <c r="BH453" s="54">
        <v>48519</v>
      </c>
      <c r="BI453" s="59">
        <v>5.1749999999999998</v>
      </c>
      <c r="BJ453" s="95">
        <f t="shared" si="815"/>
        <v>3.0055732484076392E-2</v>
      </c>
      <c r="BK453" s="54">
        <v>48519</v>
      </c>
      <c r="BL453" s="59">
        <v>5.1859999999999999</v>
      </c>
      <c r="BM453" s="95">
        <f t="shared" si="816"/>
        <v>2.125603864734323E-3</v>
      </c>
      <c r="BN453" s="55">
        <v>48519</v>
      </c>
      <c r="BO453" s="58">
        <v>4.7569999999999997</v>
      </c>
      <c r="BP453" s="95">
        <f t="shared" si="817"/>
        <v>-8.2722715001928321E-2</v>
      </c>
      <c r="BQ453" s="48">
        <v>48519</v>
      </c>
      <c r="BR453" s="72">
        <v>4.7919999999999998</v>
      </c>
      <c r="BS453" s="95">
        <f t="shared" si="796"/>
        <v>7.3575783056548548E-3</v>
      </c>
      <c r="BT453" s="55">
        <v>48519</v>
      </c>
      <c r="BU453" s="58">
        <v>4.6859999999999999</v>
      </c>
      <c r="BV453" s="95">
        <f t="shared" si="818"/>
        <v>-2.0439645198611623E-2</v>
      </c>
      <c r="BW453" s="199">
        <v>48519</v>
      </c>
      <c r="BX453" s="200">
        <v>4.968</v>
      </c>
      <c r="BY453" s="95">
        <f t="shared" si="797"/>
        <v>5.9281059491276024E-2</v>
      </c>
      <c r="BZ453" s="199">
        <v>48519</v>
      </c>
      <c r="CA453" s="201">
        <v>4.8719999999999999</v>
      </c>
      <c r="CB453" s="95">
        <f t="shared" si="798"/>
        <v>-2.0033388981636077E-2</v>
      </c>
      <c r="CC453" s="199">
        <v>48519</v>
      </c>
      <c r="CD453" s="201">
        <v>5.01</v>
      </c>
      <c r="CE453" s="95">
        <f t="shared" si="819"/>
        <v>2.8325123152709339E-2</v>
      </c>
      <c r="CF453" s="202">
        <v>48519</v>
      </c>
      <c r="CG453" s="203">
        <v>5.7629999999999999</v>
      </c>
      <c r="CH453" s="95">
        <f t="shared" si="820"/>
        <v>0.15029940119760482</v>
      </c>
      <c r="CI453" s="205">
        <v>48519</v>
      </c>
      <c r="CJ453" s="206">
        <v>6.0119999999999996</v>
      </c>
      <c r="CK453" s="95">
        <f t="shared" si="799"/>
        <v>4.3206663196251896E-2</v>
      </c>
      <c r="CL453" s="202">
        <v>48519</v>
      </c>
      <c r="CM453" s="203">
        <v>5.1509999999999998</v>
      </c>
      <c r="CN453" s="95">
        <f t="shared" si="821"/>
        <v>-0.1432135728542914</v>
      </c>
      <c r="CO453" s="215">
        <v>48519</v>
      </c>
      <c r="CP453" s="216">
        <v>5.2990000000000004</v>
      </c>
      <c r="CQ453" s="95">
        <f t="shared" si="822"/>
        <v>2.8732284993205317E-2</v>
      </c>
      <c r="CR453" s="213">
        <v>48519</v>
      </c>
      <c r="CS453" s="217">
        <v>4.4749999999999996</v>
      </c>
      <c r="CT453" s="95">
        <f t="shared" si="801"/>
        <v>-0.15550103793168535</v>
      </c>
      <c r="CU453" s="238">
        <v>48519</v>
      </c>
      <c r="CV453" s="239">
        <v>4.093</v>
      </c>
      <c r="CW453" s="95">
        <f t="shared" si="800"/>
        <v>-9.7464167585446557E-2</v>
      </c>
      <c r="CX453" s="238">
        <v>48519</v>
      </c>
      <c r="CY453" s="239">
        <v>3.339</v>
      </c>
      <c r="CZ453" s="95">
        <f t="shared" si="803"/>
        <v>-0.18421695577815783</v>
      </c>
      <c r="DB453" s="100"/>
      <c r="DC453" s="186"/>
      <c r="DD453" s="100"/>
      <c r="DG453" s="100"/>
      <c r="DH453" s="186"/>
      <c r="DI453" s="100"/>
    </row>
    <row r="454" spans="1:113" ht="20.5" customHeight="1" thickBot="1">
      <c r="A454" s="55">
        <v>48549</v>
      </c>
      <c r="B454" s="69">
        <v>3.028</v>
      </c>
      <c r="C454" s="65"/>
      <c r="D454" s="48">
        <v>48549</v>
      </c>
      <c r="E454" s="49">
        <v>3.3359999999999999</v>
      </c>
      <c r="G454" s="54">
        <v>48549</v>
      </c>
      <c r="H454" s="59">
        <v>3.6960000000000002</v>
      </c>
      <c r="I454" s="72"/>
      <c r="K454" s="54">
        <v>48549</v>
      </c>
      <c r="L454" s="59">
        <v>3.722</v>
      </c>
      <c r="N454" s="55">
        <v>48549</v>
      </c>
      <c r="O454" s="58">
        <v>3.359</v>
      </c>
      <c r="P454" s="95">
        <f t="shared" si="805"/>
        <v>-9.7528210639441157E-2</v>
      </c>
      <c r="Q454" s="46">
        <v>48549</v>
      </c>
      <c r="R454" s="71">
        <v>3.859</v>
      </c>
      <c r="T454" s="54">
        <v>48549</v>
      </c>
      <c r="U454" s="59">
        <v>3.7949999999999999</v>
      </c>
      <c r="V454" s="95">
        <f t="shared" si="806"/>
        <v>-1.6584607411246451E-2</v>
      </c>
      <c r="W454" s="46">
        <v>48549</v>
      </c>
      <c r="X454" s="71">
        <v>4.17</v>
      </c>
      <c r="Y454" s="95">
        <f t="shared" si="807"/>
        <v>9.8814229249011856E-2</v>
      </c>
      <c r="Z454" s="54">
        <v>48549</v>
      </c>
      <c r="AA454" s="59">
        <v>4.4569999999999999</v>
      </c>
      <c r="AB454" s="95">
        <f t="shared" si="808"/>
        <v>6.8824940047961608E-2</v>
      </c>
      <c r="AC454" s="54">
        <v>48549</v>
      </c>
      <c r="AD454" s="59">
        <v>4.4050000000000002</v>
      </c>
      <c r="AE454" s="95">
        <f t="shared" si="809"/>
        <v>-1.1667040610275882E-2</v>
      </c>
      <c r="AF454" s="55">
        <v>48549</v>
      </c>
      <c r="AG454" s="58">
        <v>4.8680000000000003</v>
      </c>
      <c r="AH454" s="95">
        <f t="shared" si="810"/>
        <v>0.1051078320090806</v>
      </c>
      <c r="AI454" s="55">
        <v>48549</v>
      </c>
      <c r="AJ454" s="58">
        <v>4.9800000000000004</v>
      </c>
      <c r="AK454" s="95">
        <f t="shared" si="804"/>
        <v>2.3007395234182434E-2</v>
      </c>
      <c r="AL454" s="188">
        <v>48549</v>
      </c>
      <c r="AM454" s="58">
        <v>5.0289999999999999</v>
      </c>
      <c r="AN454" s="95">
        <f t="shared" si="811"/>
        <v>9.8393574297187727E-3</v>
      </c>
      <c r="AO454" s="55">
        <v>48549</v>
      </c>
      <c r="AP454" s="191">
        <v>4.9980000000000002</v>
      </c>
      <c r="AQ454" s="95">
        <f t="shared" si="812"/>
        <v>-6.1642473652813072E-3</v>
      </c>
      <c r="AR454" s="55">
        <v>48549</v>
      </c>
      <c r="AS454" s="58">
        <v>4.9050000000000002</v>
      </c>
      <c r="AT454" s="95">
        <f t="shared" si="793"/>
        <v>2.1449396084964736E-2</v>
      </c>
      <c r="AV454" s="54">
        <v>48549</v>
      </c>
      <c r="AW454" s="59">
        <v>4.8840000000000003</v>
      </c>
      <c r="AX454" s="95">
        <f t="shared" si="813"/>
        <v>-4.2813455657492163E-3</v>
      </c>
      <c r="AY454" s="46">
        <v>48549</v>
      </c>
      <c r="AZ454" s="71">
        <v>4.9980000000000002</v>
      </c>
      <c r="BA454" s="95">
        <f t="shared" si="814"/>
        <v>2.3341523341523316E-2</v>
      </c>
      <c r="BB454" s="48">
        <v>48549</v>
      </c>
      <c r="BC454" s="72">
        <v>5.2</v>
      </c>
      <c r="BD454" s="95">
        <f t="shared" si="794"/>
        <v>4.0416166466586627E-2</v>
      </c>
      <c r="BE454" s="55">
        <v>48549</v>
      </c>
      <c r="BF454" s="58">
        <v>5.22</v>
      </c>
      <c r="BG454" s="95">
        <f t="shared" si="795"/>
        <v>3.846153846153764E-3</v>
      </c>
      <c r="BH454" s="55">
        <v>48549</v>
      </c>
      <c r="BI454" s="58">
        <v>5.3710000000000004</v>
      </c>
      <c r="BJ454" s="95">
        <f t="shared" si="815"/>
        <v>2.8927203065134233E-2</v>
      </c>
      <c r="BK454" s="55">
        <v>48549</v>
      </c>
      <c r="BL454" s="58">
        <v>5.3819999999999997</v>
      </c>
      <c r="BM454" s="95">
        <f t="shared" si="816"/>
        <v>2.0480357475329046E-3</v>
      </c>
      <c r="BN454" s="54">
        <v>48549</v>
      </c>
      <c r="BO454" s="59">
        <v>4.9530000000000003</v>
      </c>
      <c r="BP454" s="95">
        <f t="shared" si="817"/>
        <v>-7.9710144927536128E-2</v>
      </c>
      <c r="BQ454" s="46">
        <v>48549</v>
      </c>
      <c r="BR454" s="71">
        <v>4.9880000000000004</v>
      </c>
      <c r="BS454" s="95">
        <f t="shared" si="796"/>
        <v>7.0664243892590633E-3</v>
      </c>
      <c r="BT454" s="54">
        <v>48549</v>
      </c>
      <c r="BU454" s="59">
        <v>4.8819999999999997</v>
      </c>
      <c r="BV454" s="95">
        <f t="shared" si="818"/>
        <v>-1.9695280564845926E-2</v>
      </c>
      <c r="BW454" s="202">
        <v>48549</v>
      </c>
      <c r="BX454" s="203">
        <v>5.1639999999999997</v>
      </c>
      <c r="BY454" s="95">
        <f t="shared" si="797"/>
        <v>5.6935190793458511E-2</v>
      </c>
      <c r="BZ454" s="202">
        <v>48549</v>
      </c>
      <c r="CA454" s="204">
        <v>5.0679999999999996</v>
      </c>
      <c r="CB454" s="95">
        <f t="shared" si="798"/>
        <v>-1.924619085805936E-2</v>
      </c>
      <c r="CC454" s="202">
        <v>48549</v>
      </c>
      <c r="CD454" s="204">
        <v>5.2060000000000004</v>
      </c>
      <c r="CE454" s="95">
        <f t="shared" si="819"/>
        <v>2.7229676400947277E-2</v>
      </c>
      <c r="CF454" s="199">
        <v>48549</v>
      </c>
      <c r="CG454" s="200">
        <v>5.9589999999999996</v>
      </c>
      <c r="CH454" s="95">
        <f t="shared" si="820"/>
        <v>0.14464079907798677</v>
      </c>
      <c r="CI454" s="207">
        <v>48549</v>
      </c>
      <c r="CJ454" s="208">
        <v>6.2080000000000002</v>
      </c>
      <c r="CK454" s="95">
        <f t="shared" si="799"/>
        <v>4.1785534485652052E-2</v>
      </c>
      <c r="CL454" s="199">
        <v>48549</v>
      </c>
      <c r="CM454" s="200">
        <v>5.3470000000000004</v>
      </c>
      <c r="CN454" s="95">
        <f t="shared" si="821"/>
        <v>-0.1386920103092783</v>
      </c>
      <c r="CO454" s="213">
        <v>48549</v>
      </c>
      <c r="CP454" s="217">
        <v>5.5490000000000004</v>
      </c>
      <c r="CQ454" s="95">
        <f t="shared" si="822"/>
        <v>3.7778193379465107E-2</v>
      </c>
      <c r="CR454" s="220">
        <v>48549</v>
      </c>
      <c r="CS454" s="221">
        <v>4.875</v>
      </c>
      <c r="CT454" s="95">
        <f t="shared" si="801"/>
        <v>-0.1214633267255362</v>
      </c>
      <c r="CU454" s="236">
        <v>48549</v>
      </c>
      <c r="CV454" s="240">
        <v>4.4930000000000003</v>
      </c>
      <c r="CW454" s="95">
        <f t="shared" si="800"/>
        <v>-8.5859613428280718E-2</v>
      </c>
      <c r="CX454" s="236">
        <v>48549</v>
      </c>
      <c r="CY454" s="240">
        <v>3.7290000000000001</v>
      </c>
      <c r="CZ454" s="95">
        <f t="shared" si="803"/>
        <v>-0.17004228800356114</v>
      </c>
      <c r="DB454" s="100"/>
      <c r="DC454" s="186"/>
      <c r="DD454" s="100"/>
      <c r="DG454" s="100"/>
      <c r="DH454" s="186"/>
      <c r="DI454" s="100"/>
    </row>
    <row r="455" spans="1:113" ht="17" thickBot="1">
      <c r="A455" s="54">
        <v>48580</v>
      </c>
      <c r="B455" s="68">
        <v>3.1629999999999998</v>
      </c>
      <c r="C455" s="65"/>
      <c r="D455" s="46">
        <v>48580</v>
      </c>
      <c r="E455" s="47">
        <v>3.4710000000000001</v>
      </c>
      <c r="G455" s="55">
        <v>48580</v>
      </c>
      <c r="H455" s="58">
        <v>3.831</v>
      </c>
      <c r="I455" s="71"/>
      <c r="K455" s="55">
        <v>48580</v>
      </c>
      <c r="L455" s="58">
        <v>3.8570000000000002</v>
      </c>
      <c r="N455" s="54">
        <v>48580</v>
      </c>
      <c r="O455" s="59">
        <v>3.4940000000000002</v>
      </c>
      <c r="P455" s="95">
        <f t="shared" si="805"/>
        <v>-9.4114596836919875E-2</v>
      </c>
      <c r="Q455" s="48">
        <v>48580</v>
      </c>
      <c r="R455" s="72">
        <v>4.0090000000000003</v>
      </c>
      <c r="T455" s="55">
        <v>48580</v>
      </c>
      <c r="U455" s="58">
        <v>3.9449999999999998</v>
      </c>
      <c r="V455" s="95">
        <f t="shared" si="806"/>
        <v>-1.5964080818159265E-2</v>
      </c>
      <c r="W455" s="48">
        <v>48580</v>
      </c>
      <c r="X455" s="72">
        <v>4.32</v>
      </c>
      <c r="Y455" s="95">
        <f t="shared" si="807"/>
        <v>9.5057034220532438E-2</v>
      </c>
      <c r="Z455" s="55">
        <v>48580</v>
      </c>
      <c r="AA455" s="58">
        <v>4.6070000000000002</v>
      </c>
      <c r="AB455" s="95">
        <f t="shared" si="808"/>
        <v>6.6435185185185167E-2</v>
      </c>
      <c r="AC455" s="55">
        <v>48580</v>
      </c>
      <c r="AD455" s="58">
        <v>4.5549999999999997</v>
      </c>
      <c r="AE455" s="95">
        <f t="shared" si="809"/>
        <v>-1.128717169524647E-2</v>
      </c>
      <c r="AF455" s="54">
        <v>48580</v>
      </c>
      <c r="AG455" s="59">
        <v>5.0179999999999998</v>
      </c>
      <c r="AH455" s="95">
        <f t="shared" si="810"/>
        <v>0.1016465422612514</v>
      </c>
      <c r="AI455" s="54">
        <v>48580</v>
      </c>
      <c r="AJ455" s="59">
        <v>5.13</v>
      </c>
      <c r="AK455" s="95">
        <f t="shared" si="804"/>
        <v>2.2319649262654465E-2</v>
      </c>
      <c r="AL455" s="94">
        <v>48580</v>
      </c>
      <c r="AM455" s="59">
        <v>5.1790000000000003</v>
      </c>
      <c r="AN455" s="95">
        <f t="shared" si="811"/>
        <v>9.5516569200780471E-3</v>
      </c>
      <c r="AO455" s="54">
        <v>48580</v>
      </c>
      <c r="AP455" s="190">
        <v>5.1479999999999997</v>
      </c>
      <c r="AQ455" s="95">
        <f t="shared" si="812"/>
        <v>-5.9857115273219894E-3</v>
      </c>
      <c r="AR455" s="54">
        <v>48580</v>
      </c>
      <c r="AS455" s="59">
        <v>5.0549999999999997</v>
      </c>
      <c r="AT455" s="95">
        <f t="shared" ref="AT455:AT478" si="823">(AS455-AP454)/AP454</f>
        <v>1.140456182472979E-2</v>
      </c>
      <c r="AV455" s="55">
        <v>48580</v>
      </c>
      <c r="AW455" s="58">
        <v>5.0339999999999998</v>
      </c>
      <c r="AX455" s="95">
        <f t="shared" si="813"/>
        <v>-4.1543026706231277E-3</v>
      </c>
      <c r="AY455" s="48">
        <v>48580</v>
      </c>
      <c r="AZ455" s="72">
        <v>5.1479999999999997</v>
      </c>
      <c r="BA455" s="95">
        <f t="shared" si="814"/>
        <v>2.2646007151370655E-2</v>
      </c>
      <c r="BB455" s="46">
        <v>48580</v>
      </c>
      <c r="BC455" s="71">
        <v>5.35</v>
      </c>
      <c r="BD455" s="95">
        <f t="shared" si="794"/>
        <v>3.9238539238539233E-2</v>
      </c>
      <c r="BE455" s="54">
        <v>48580</v>
      </c>
      <c r="BF455" s="59">
        <v>5.37</v>
      </c>
      <c r="BG455" s="95">
        <f t="shared" si="795"/>
        <v>3.7383177570094323E-3</v>
      </c>
      <c r="BH455" s="54">
        <v>48580</v>
      </c>
      <c r="BI455" s="59">
        <v>5.5209999999999999</v>
      </c>
      <c r="BJ455" s="95">
        <f t="shared" si="815"/>
        <v>2.8119180633147077E-2</v>
      </c>
      <c r="BK455" s="54">
        <v>48580</v>
      </c>
      <c r="BL455" s="59">
        <v>5.532</v>
      </c>
      <c r="BM455" s="95">
        <f t="shared" si="816"/>
        <v>1.9923926824850788E-3</v>
      </c>
      <c r="BN455" s="55">
        <v>48580</v>
      </c>
      <c r="BO455" s="58">
        <v>5.1029999999999998</v>
      </c>
      <c r="BP455" s="95">
        <f t="shared" si="817"/>
        <v>-7.7548806941431722E-2</v>
      </c>
      <c r="BQ455" s="48">
        <v>48580</v>
      </c>
      <c r="BR455" s="72">
        <v>5.1379999999999999</v>
      </c>
      <c r="BS455" s="95">
        <f t="shared" si="796"/>
        <v>6.8587105624142945E-3</v>
      </c>
      <c r="BT455" s="55">
        <v>48580</v>
      </c>
      <c r="BU455" s="58">
        <v>5.032</v>
      </c>
      <c r="BV455" s="95">
        <f t="shared" si="818"/>
        <v>-1.9161243673174237E-2</v>
      </c>
      <c r="BW455" s="199">
        <v>48580</v>
      </c>
      <c r="BX455" s="200">
        <v>5.3140000000000001</v>
      </c>
      <c r="BY455" s="95">
        <f t="shared" si="797"/>
        <v>5.5261610817166379E-2</v>
      </c>
      <c r="BZ455" s="199">
        <v>48580</v>
      </c>
      <c r="CA455" s="201">
        <v>5.218</v>
      </c>
      <c r="CB455" s="95">
        <f t="shared" si="798"/>
        <v>-1.8684312962242135E-2</v>
      </c>
      <c r="CC455" s="199">
        <v>48580</v>
      </c>
      <c r="CD455" s="201">
        <v>5.3559999999999999</v>
      </c>
      <c r="CE455" s="95">
        <f t="shared" si="819"/>
        <v>2.644691452663854E-2</v>
      </c>
      <c r="CF455" s="202">
        <v>48580</v>
      </c>
      <c r="CG455" s="203">
        <v>6.109</v>
      </c>
      <c r="CH455" s="95">
        <f t="shared" si="820"/>
        <v>0.14058999253174012</v>
      </c>
      <c r="CI455" s="205">
        <v>48580</v>
      </c>
      <c r="CJ455" s="206">
        <v>6.3579999999999997</v>
      </c>
      <c r="CK455" s="95">
        <f t="shared" si="799"/>
        <v>4.075953511212959E-2</v>
      </c>
      <c r="CL455" s="202">
        <v>48580</v>
      </c>
      <c r="CM455" s="203">
        <v>5.4969999999999999</v>
      </c>
      <c r="CN455" s="95">
        <f t="shared" si="821"/>
        <v>-0.13541994337842087</v>
      </c>
      <c r="CO455" s="215">
        <v>48580</v>
      </c>
      <c r="CP455" s="216">
        <v>5.6989999999999998</v>
      </c>
      <c r="CQ455" s="95">
        <f t="shared" si="822"/>
        <v>3.6747316718209924E-2</v>
      </c>
      <c r="CR455" s="213">
        <v>48580</v>
      </c>
      <c r="CS455" s="217">
        <v>5.1100000000000003</v>
      </c>
      <c r="CT455" s="95">
        <f t="shared" si="801"/>
        <v>-0.10335146516932787</v>
      </c>
      <c r="CU455" s="238">
        <v>48580</v>
      </c>
      <c r="CV455" s="239">
        <v>4.7279999999999998</v>
      </c>
      <c r="CW455" s="95">
        <f t="shared" si="800"/>
        <v>-7.8542194503995411E-2</v>
      </c>
      <c r="CX455" s="238">
        <v>48580</v>
      </c>
      <c r="CY455" s="239">
        <v>3.976</v>
      </c>
      <c r="CZ455" s="95">
        <f t="shared" si="803"/>
        <v>-0.15905245346869709</v>
      </c>
      <c r="DB455" s="100"/>
      <c r="DC455" s="186"/>
      <c r="DD455" s="100"/>
      <c r="DG455" s="100"/>
      <c r="DH455" s="186"/>
      <c r="DI455" s="100"/>
    </row>
    <row r="456" spans="1:113" ht="20.5" customHeight="1" thickBot="1">
      <c r="A456" s="55">
        <v>48611</v>
      </c>
      <c r="B456" s="69">
        <v>3.1230000000000002</v>
      </c>
      <c r="C456" s="65"/>
      <c r="D456" s="48">
        <v>48611</v>
      </c>
      <c r="E456" s="49">
        <v>3.431</v>
      </c>
      <c r="G456" s="54">
        <v>48611</v>
      </c>
      <c r="H456" s="59">
        <v>3.7909999999999999</v>
      </c>
      <c r="I456" s="72"/>
      <c r="K456" s="54">
        <v>48611</v>
      </c>
      <c r="L456" s="59">
        <v>3.8170000000000002</v>
      </c>
      <c r="N456" s="55">
        <v>48611</v>
      </c>
      <c r="O456" s="58">
        <v>3.4540000000000002</v>
      </c>
      <c r="P456" s="95">
        <f t="shared" si="805"/>
        <v>-9.510086455331411E-2</v>
      </c>
      <c r="Q456" s="46">
        <v>48611</v>
      </c>
      <c r="R456" s="71">
        <v>3.9689999999999999</v>
      </c>
      <c r="T456" s="54">
        <v>48611</v>
      </c>
      <c r="U456" s="59">
        <v>3.9049999999999998</v>
      </c>
      <c r="V456" s="95">
        <f t="shared" si="806"/>
        <v>-1.6124968505920902E-2</v>
      </c>
      <c r="W456" s="46">
        <v>48611</v>
      </c>
      <c r="X456" s="71">
        <v>4.28</v>
      </c>
      <c r="Y456" s="95">
        <f t="shared" si="807"/>
        <v>9.6030729833546852E-2</v>
      </c>
      <c r="Z456" s="54">
        <v>48611</v>
      </c>
      <c r="AA456" s="59">
        <v>4.5670000000000002</v>
      </c>
      <c r="AB456" s="95">
        <f t="shared" si="808"/>
        <v>6.7056074766355112E-2</v>
      </c>
      <c r="AC456" s="54">
        <v>48611</v>
      </c>
      <c r="AD456" s="59">
        <v>4.5149999999999997</v>
      </c>
      <c r="AE456" s="95">
        <f t="shared" si="809"/>
        <v>-1.1386030216772605E-2</v>
      </c>
      <c r="AF456" s="55">
        <v>48611</v>
      </c>
      <c r="AG456" s="58">
        <v>4.9779999999999998</v>
      </c>
      <c r="AH456" s="95">
        <f t="shared" si="810"/>
        <v>0.10254706533776303</v>
      </c>
      <c r="AI456" s="55">
        <v>48611</v>
      </c>
      <c r="AJ456" s="58">
        <v>5.09</v>
      </c>
      <c r="AK456" s="95">
        <f t="shared" si="804"/>
        <v>2.2498995580554459E-2</v>
      </c>
      <c r="AL456" s="188">
        <v>48611</v>
      </c>
      <c r="AM456" s="58">
        <v>5.1390000000000002</v>
      </c>
      <c r="AN456" s="95">
        <f t="shared" si="811"/>
        <v>9.6267190569745333E-3</v>
      </c>
      <c r="AO456" s="55">
        <v>48611</v>
      </c>
      <c r="AP456" s="191">
        <v>5.1079999999999997</v>
      </c>
      <c r="AQ456" s="95">
        <f t="shared" si="812"/>
        <v>-6.0323020042811013E-3</v>
      </c>
      <c r="AR456" s="55">
        <v>48611</v>
      </c>
      <c r="AS456" s="58">
        <v>5.0149999999999997</v>
      </c>
      <c r="AT456" s="95">
        <f t="shared" si="823"/>
        <v>-2.5835275835275839E-2</v>
      </c>
      <c r="AV456" s="54">
        <v>48611</v>
      </c>
      <c r="AW456" s="59">
        <v>4.9939999999999998</v>
      </c>
      <c r="AX456" s="95">
        <f t="shared" si="813"/>
        <v>-4.187437686939164E-3</v>
      </c>
      <c r="AY456" s="46">
        <v>48611</v>
      </c>
      <c r="AZ456" s="71">
        <v>5.1079999999999997</v>
      </c>
      <c r="BA456" s="95">
        <f t="shared" si="814"/>
        <v>2.2827392871445713E-2</v>
      </c>
      <c r="BB456" s="48">
        <v>48611</v>
      </c>
      <c r="BC456" s="72">
        <v>5.31</v>
      </c>
      <c r="BD456" s="95">
        <f t="shared" si="794"/>
        <v>3.9545810493343769E-2</v>
      </c>
      <c r="BE456" s="55">
        <v>48611</v>
      </c>
      <c r="BF456" s="58">
        <v>5.33</v>
      </c>
      <c r="BG456" s="95">
        <f t="shared" si="795"/>
        <v>3.7664783427496166E-3</v>
      </c>
      <c r="BH456" s="55">
        <v>48611</v>
      </c>
      <c r="BI456" s="58">
        <v>5.4809999999999999</v>
      </c>
      <c r="BJ456" s="95">
        <f t="shared" si="815"/>
        <v>2.8330206378986828E-2</v>
      </c>
      <c r="BK456" s="55">
        <v>48611</v>
      </c>
      <c r="BL456" s="58">
        <v>5.492</v>
      </c>
      <c r="BM456" s="95">
        <f t="shared" si="816"/>
        <v>2.006933041415822E-3</v>
      </c>
      <c r="BN456" s="54">
        <v>48611</v>
      </c>
      <c r="BO456" s="59">
        <v>5.0629999999999997</v>
      </c>
      <c r="BP456" s="95">
        <f t="shared" si="817"/>
        <v>-7.8113619810633694E-2</v>
      </c>
      <c r="BQ456" s="46">
        <v>48611</v>
      </c>
      <c r="BR456" s="71">
        <v>5.0979999999999999</v>
      </c>
      <c r="BS456" s="95">
        <f t="shared" si="796"/>
        <v>6.9128974916057954E-3</v>
      </c>
      <c r="BT456" s="54">
        <v>48611</v>
      </c>
      <c r="BU456" s="59">
        <v>4.992</v>
      </c>
      <c r="BV456" s="95">
        <f t="shared" si="818"/>
        <v>-1.9300801165331369E-2</v>
      </c>
      <c r="BW456" s="202">
        <v>48611</v>
      </c>
      <c r="BX456" s="203">
        <v>5.274</v>
      </c>
      <c r="BY456" s="95">
        <f t="shared" si="797"/>
        <v>5.5698202646652192E-2</v>
      </c>
      <c r="BZ456" s="202">
        <v>48611</v>
      </c>
      <c r="CA456" s="204">
        <v>5.1779999999999999</v>
      </c>
      <c r="CB456" s="95">
        <f t="shared" si="798"/>
        <v>-1.8830914083954511E-2</v>
      </c>
      <c r="CC456" s="202">
        <v>48611</v>
      </c>
      <c r="CD456" s="204">
        <v>5.3159999999999998</v>
      </c>
      <c r="CE456" s="95">
        <f t="shared" si="819"/>
        <v>2.6651216685979123E-2</v>
      </c>
      <c r="CF456" s="199">
        <v>48611</v>
      </c>
      <c r="CG456" s="200">
        <v>6.069</v>
      </c>
      <c r="CH456" s="95">
        <f t="shared" si="820"/>
        <v>0.14164785553047407</v>
      </c>
      <c r="CI456" s="207">
        <v>48611</v>
      </c>
      <c r="CJ456" s="208">
        <v>6.3179999999999996</v>
      </c>
      <c r="CK456" s="95">
        <f t="shared" si="799"/>
        <v>4.1028175976272806E-2</v>
      </c>
      <c r="CL456" s="199">
        <v>48611</v>
      </c>
      <c r="CM456" s="200">
        <v>5.4569999999999999</v>
      </c>
      <c r="CN456" s="95">
        <f t="shared" si="821"/>
        <v>-0.13627730294396959</v>
      </c>
      <c r="CO456" s="213">
        <v>48611</v>
      </c>
      <c r="CP456" s="217">
        <v>5.6589999999999998</v>
      </c>
      <c r="CQ456" s="95">
        <f t="shared" si="822"/>
        <v>3.7016675829210179E-2</v>
      </c>
      <c r="CR456" s="220">
        <v>48611</v>
      </c>
      <c r="CS456" s="221">
        <v>4.95</v>
      </c>
      <c r="CT456" s="95">
        <f t="shared" si="801"/>
        <v>-0.12528715320728037</v>
      </c>
      <c r="CU456" s="236">
        <v>48611</v>
      </c>
      <c r="CV456" s="240">
        <v>4.5679999999999996</v>
      </c>
      <c r="CW456" s="95">
        <f t="shared" si="800"/>
        <v>-7.9217899617012838E-2</v>
      </c>
      <c r="CX456" s="236">
        <v>48611</v>
      </c>
      <c r="CY456" s="240">
        <v>3.7410000000000001</v>
      </c>
      <c r="CZ456" s="95">
        <f t="shared" si="803"/>
        <v>-0.18104203152364265</v>
      </c>
      <c r="DB456" s="100"/>
      <c r="DC456" s="186"/>
      <c r="DD456" s="100"/>
      <c r="DG456" s="100"/>
      <c r="DH456" s="186"/>
      <c r="DI456" s="100"/>
    </row>
    <row r="457" spans="1:113" ht="17" thickBot="1">
      <c r="A457" s="54">
        <v>48639</v>
      </c>
      <c r="B457" s="68">
        <v>3.028</v>
      </c>
      <c r="C457" s="65"/>
      <c r="D457" s="46">
        <v>48639</v>
      </c>
      <c r="E457" s="47">
        <v>3.3359999999999999</v>
      </c>
      <c r="G457" s="55">
        <v>48639</v>
      </c>
      <c r="H457" s="58">
        <v>3.6960000000000002</v>
      </c>
      <c r="I457" s="71"/>
      <c r="K457" s="55">
        <v>48639</v>
      </c>
      <c r="L457" s="58">
        <v>3.722</v>
      </c>
      <c r="N457" s="54">
        <v>48639</v>
      </c>
      <c r="O457" s="59">
        <v>3.359</v>
      </c>
      <c r="P457" s="95">
        <f t="shared" si="805"/>
        <v>-9.7528210639441157E-2</v>
      </c>
      <c r="Q457" s="48">
        <v>48639</v>
      </c>
      <c r="R457" s="72">
        <v>3.8740000000000001</v>
      </c>
      <c r="T457" s="55">
        <v>48639</v>
      </c>
      <c r="U457" s="58">
        <v>3.81</v>
      </c>
      <c r="V457" s="95">
        <f t="shared" si="806"/>
        <v>-1.6520392359318549E-2</v>
      </c>
      <c r="W457" s="48">
        <v>48639</v>
      </c>
      <c r="X457" s="72">
        <v>4.1849999999999996</v>
      </c>
      <c r="Y457" s="95">
        <f t="shared" si="807"/>
        <v>9.8425196850393581E-2</v>
      </c>
      <c r="Z457" s="55">
        <v>48639</v>
      </c>
      <c r="AA457" s="58">
        <v>4.4720000000000004</v>
      </c>
      <c r="AB457" s="95">
        <f t="shared" si="808"/>
        <v>6.8578255675030064E-2</v>
      </c>
      <c r="AC457" s="55">
        <v>48639</v>
      </c>
      <c r="AD457" s="58">
        <v>4.42</v>
      </c>
      <c r="AE457" s="95">
        <f t="shared" si="809"/>
        <v>-1.1627906976744295E-2</v>
      </c>
      <c r="AF457" s="54">
        <v>48639</v>
      </c>
      <c r="AG457" s="59">
        <v>4.883</v>
      </c>
      <c r="AH457" s="95">
        <f t="shared" si="810"/>
        <v>0.10475113122171947</v>
      </c>
      <c r="AI457" s="54">
        <v>48639</v>
      </c>
      <c r="AJ457" s="59">
        <v>4.9950000000000001</v>
      </c>
      <c r="AK457" s="95">
        <f t="shared" si="804"/>
        <v>2.2936719229981591E-2</v>
      </c>
      <c r="AL457" s="94">
        <v>48639</v>
      </c>
      <c r="AM457" s="59">
        <v>5.0439999999999996</v>
      </c>
      <c r="AN457" s="95">
        <f t="shared" si="811"/>
        <v>9.8098098098097063E-3</v>
      </c>
      <c r="AO457" s="54">
        <v>48639</v>
      </c>
      <c r="AP457" s="190">
        <v>5.0129999999999999</v>
      </c>
      <c r="AQ457" s="95">
        <f t="shared" si="812"/>
        <v>-6.1459159397303127E-3</v>
      </c>
      <c r="AR457" s="54">
        <v>48639</v>
      </c>
      <c r="AS457" s="59">
        <v>4.92</v>
      </c>
      <c r="AT457" s="95">
        <f t="shared" si="823"/>
        <v>-3.6805011746280293E-2</v>
      </c>
      <c r="AV457" s="55">
        <v>48639</v>
      </c>
      <c r="AW457" s="58">
        <v>4.899</v>
      </c>
      <c r="AX457" s="95">
        <f t="shared" si="813"/>
        <v>-4.2682926829268105E-3</v>
      </c>
      <c r="AY457" s="48">
        <v>48639</v>
      </c>
      <c r="AZ457" s="72">
        <v>5.0129999999999999</v>
      </c>
      <c r="BA457" s="95">
        <f t="shared" si="814"/>
        <v>2.3270055113288401E-2</v>
      </c>
      <c r="BB457" s="46">
        <v>48639</v>
      </c>
      <c r="BC457" s="71">
        <v>5.2149999999999999</v>
      </c>
      <c r="BD457" s="95">
        <f t="shared" ref="BD457:BD478" si="824">(BC457-AZ457)/AZ457</f>
        <v>4.0295232395770986E-2</v>
      </c>
      <c r="BE457" s="54">
        <v>48639</v>
      </c>
      <c r="BF457" s="59">
        <v>5.2350000000000003</v>
      </c>
      <c r="BG457" s="95">
        <f t="shared" ref="BG457:BG478" si="825">(BF457-BC457)/BC457</f>
        <v>3.8350910834133198E-3</v>
      </c>
      <c r="BH457" s="54">
        <v>48639</v>
      </c>
      <c r="BI457" s="59">
        <v>5.3860000000000001</v>
      </c>
      <c r="BJ457" s="95">
        <f t="shared" si="815"/>
        <v>2.8844317096466055E-2</v>
      </c>
      <c r="BK457" s="54">
        <v>48639</v>
      </c>
      <c r="BL457" s="59">
        <v>5.3970000000000002</v>
      </c>
      <c r="BM457" s="95">
        <f t="shared" si="816"/>
        <v>2.0423319717787079E-3</v>
      </c>
      <c r="BN457" s="55">
        <v>48639</v>
      </c>
      <c r="BO457" s="58">
        <v>4.968</v>
      </c>
      <c r="BP457" s="95">
        <f t="shared" si="817"/>
        <v>-7.9488604780433625E-2</v>
      </c>
      <c r="BQ457" s="48">
        <v>48639</v>
      </c>
      <c r="BR457" s="72">
        <v>5.0030000000000001</v>
      </c>
      <c r="BS457" s="95">
        <f t="shared" si="796"/>
        <v>7.0450885668277259E-3</v>
      </c>
      <c r="BT457" s="55">
        <v>48639</v>
      </c>
      <c r="BU457" s="58">
        <v>4.8970000000000002</v>
      </c>
      <c r="BV457" s="95">
        <f t="shared" si="818"/>
        <v>-1.9640541041319227E-2</v>
      </c>
      <c r="BW457" s="199">
        <v>48639</v>
      </c>
      <c r="BX457" s="200">
        <v>5.1790000000000003</v>
      </c>
      <c r="BY457" s="95">
        <f t="shared" si="797"/>
        <v>5.6763285024154599E-2</v>
      </c>
      <c r="BZ457" s="199">
        <v>48639</v>
      </c>
      <c r="CA457" s="201">
        <v>5.0830000000000002</v>
      </c>
      <c r="CB457" s="95">
        <f t="shared" si="798"/>
        <v>-1.9188486907855302E-2</v>
      </c>
      <c r="CC457" s="199">
        <v>48639</v>
      </c>
      <c r="CD457" s="201">
        <v>5.2210000000000001</v>
      </c>
      <c r="CE457" s="95">
        <f t="shared" si="819"/>
        <v>2.7149321266968306E-2</v>
      </c>
      <c r="CF457" s="202">
        <v>48639</v>
      </c>
      <c r="CG457" s="203">
        <v>5.9740000000000002</v>
      </c>
      <c r="CH457" s="95">
        <f t="shared" si="820"/>
        <v>0.14422524420609081</v>
      </c>
      <c r="CI457" s="205">
        <v>48639</v>
      </c>
      <c r="CJ457" s="206">
        <v>6.2229999999999999</v>
      </c>
      <c r="CK457" s="95">
        <f t="shared" si="799"/>
        <v>4.1680616002678215E-2</v>
      </c>
      <c r="CL457" s="202">
        <v>48639</v>
      </c>
      <c r="CM457" s="203">
        <v>5.3620000000000001</v>
      </c>
      <c r="CN457" s="95">
        <f t="shared" si="821"/>
        <v>-0.13835770528683911</v>
      </c>
      <c r="CO457" s="215">
        <v>48639</v>
      </c>
      <c r="CP457" s="216">
        <v>5.5640000000000001</v>
      </c>
      <c r="CQ457" s="95">
        <f t="shared" si="822"/>
        <v>3.7672510257366648E-2</v>
      </c>
      <c r="CR457" s="213">
        <v>48639</v>
      </c>
      <c r="CS457" s="217">
        <v>4.5999999999999996</v>
      </c>
      <c r="CT457" s="95">
        <f t="shared" si="801"/>
        <v>-0.17325664989216399</v>
      </c>
      <c r="CU457" s="238">
        <v>48639</v>
      </c>
      <c r="CV457" s="239">
        <v>4.218</v>
      </c>
      <c r="CW457" s="95">
        <f t="shared" si="800"/>
        <v>-7.5202806402104791E-2</v>
      </c>
      <c r="CX457" s="238">
        <v>48639</v>
      </c>
      <c r="CY457" s="239">
        <v>3.081</v>
      </c>
      <c r="CZ457" s="95">
        <f t="shared" si="803"/>
        <v>-0.26955903271692744</v>
      </c>
      <c r="DB457" s="100"/>
      <c r="DC457" s="186"/>
      <c r="DD457" s="100"/>
      <c r="DG457" s="100"/>
      <c r="DH457" s="186"/>
      <c r="DI457" s="100"/>
    </row>
    <row r="458" spans="1:113" ht="20.5" customHeight="1" thickBot="1">
      <c r="A458" s="55">
        <v>48670</v>
      </c>
      <c r="B458" s="69">
        <v>2.7130000000000001</v>
      </c>
      <c r="C458" s="65"/>
      <c r="D458" s="48">
        <v>48670</v>
      </c>
      <c r="E458" s="49">
        <v>3.0209999999999999</v>
      </c>
      <c r="G458" s="54">
        <v>48670</v>
      </c>
      <c r="H458" s="59">
        <v>3.3809999999999998</v>
      </c>
      <c r="I458" s="72"/>
      <c r="K458" s="54">
        <v>48670</v>
      </c>
      <c r="L458" s="59">
        <v>3.407</v>
      </c>
      <c r="N458" s="55">
        <v>48670</v>
      </c>
      <c r="O458" s="58">
        <v>3.0289999999999999</v>
      </c>
      <c r="P458" s="95">
        <f t="shared" si="805"/>
        <v>-0.11094804813619023</v>
      </c>
      <c r="Q458" s="46">
        <v>48670</v>
      </c>
      <c r="R458" s="71">
        <v>3.544</v>
      </c>
      <c r="T458" s="54">
        <v>48670</v>
      </c>
      <c r="U458" s="59">
        <v>3.48</v>
      </c>
      <c r="V458" s="95">
        <f t="shared" si="806"/>
        <v>-1.8058690744921009E-2</v>
      </c>
      <c r="W458" s="46">
        <v>48670</v>
      </c>
      <c r="X458" s="71">
        <v>3.855</v>
      </c>
      <c r="Y458" s="95">
        <f t="shared" si="807"/>
        <v>0.10775862068965518</v>
      </c>
      <c r="Z458" s="54">
        <v>48670</v>
      </c>
      <c r="AA458" s="59">
        <v>4.1420000000000003</v>
      </c>
      <c r="AB458" s="95">
        <f t="shared" si="808"/>
        <v>7.4448767833981938E-2</v>
      </c>
      <c r="AC458" s="54">
        <v>48670</v>
      </c>
      <c r="AD458" s="59">
        <v>4.09</v>
      </c>
      <c r="AE458" s="95">
        <f t="shared" si="809"/>
        <v>-1.2554321583776071E-2</v>
      </c>
      <c r="AF458" s="55">
        <v>48670</v>
      </c>
      <c r="AG458" s="58">
        <v>4.5529999999999999</v>
      </c>
      <c r="AH458" s="95">
        <f t="shared" si="810"/>
        <v>0.1132029339853301</v>
      </c>
      <c r="AI458" s="55">
        <v>48670</v>
      </c>
      <c r="AJ458" s="58">
        <v>4.665</v>
      </c>
      <c r="AK458" s="95">
        <f t="shared" si="804"/>
        <v>2.459916538546016E-2</v>
      </c>
      <c r="AL458" s="188">
        <v>48670</v>
      </c>
      <c r="AM458" s="58">
        <v>4.7140000000000004</v>
      </c>
      <c r="AN458" s="95">
        <f t="shared" si="811"/>
        <v>1.0503751339764281E-2</v>
      </c>
      <c r="AO458" s="55">
        <v>48670</v>
      </c>
      <c r="AP458" s="191">
        <v>4.6829999999999998</v>
      </c>
      <c r="AQ458" s="95">
        <f t="shared" si="812"/>
        <v>-6.5761561306747094E-3</v>
      </c>
      <c r="AR458" s="55">
        <v>48670</v>
      </c>
      <c r="AS458" s="58">
        <v>4.59</v>
      </c>
      <c r="AT458" s="95">
        <f t="shared" si="823"/>
        <v>-8.4380610412926396E-2</v>
      </c>
      <c r="AV458" s="54">
        <v>48670</v>
      </c>
      <c r="AW458" s="59">
        <v>4.569</v>
      </c>
      <c r="AX458" s="95">
        <f t="shared" si="813"/>
        <v>-4.5751633986927907E-3</v>
      </c>
      <c r="AY458" s="46">
        <v>48670</v>
      </c>
      <c r="AZ458" s="71">
        <v>4.6829999999999998</v>
      </c>
      <c r="BA458" s="95">
        <f t="shared" si="814"/>
        <v>2.4950755088640815E-2</v>
      </c>
      <c r="BB458" s="48">
        <v>48670</v>
      </c>
      <c r="BC458" s="72">
        <v>4.8849999999999998</v>
      </c>
      <c r="BD458" s="95">
        <f t="shared" si="824"/>
        <v>4.3134742686312184E-2</v>
      </c>
      <c r="BE458" s="55">
        <v>48670</v>
      </c>
      <c r="BF458" s="58">
        <v>4.9050000000000002</v>
      </c>
      <c r="BG458" s="95">
        <f t="shared" si="825"/>
        <v>4.0941658137155501E-3</v>
      </c>
      <c r="BH458" s="55">
        <v>48670</v>
      </c>
      <c r="BI458" s="58">
        <v>5.056</v>
      </c>
      <c r="BJ458" s="95">
        <f t="shared" si="815"/>
        <v>3.0784913353720651E-2</v>
      </c>
      <c r="BK458" s="55">
        <v>48670</v>
      </c>
      <c r="BL458" s="58">
        <v>5.0670000000000002</v>
      </c>
      <c r="BM458" s="95">
        <f t="shared" si="816"/>
        <v>2.1756329113924288E-3</v>
      </c>
      <c r="BN458" s="54">
        <v>48670</v>
      </c>
      <c r="BO458" s="59">
        <v>4.6379999999999999</v>
      </c>
      <c r="BP458" s="95">
        <f t="shared" si="817"/>
        <v>-8.4665482534043865E-2</v>
      </c>
      <c r="BQ458" s="46">
        <v>48670</v>
      </c>
      <c r="BR458" s="71">
        <v>4.673</v>
      </c>
      <c r="BS458" s="95">
        <f t="shared" ref="BS458:BS478" si="826">(BR458-BO458)/BO458</f>
        <v>7.5463561880121047E-3</v>
      </c>
      <c r="BT458" s="54">
        <v>48670</v>
      </c>
      <c r="BU458" s="59">
        <v>4.5670000000000002</v>
      </c>
      <c r="BV458" s="95">
        <f t="shared" si="818"/>
        <v>-2.0919676337083061E-2</v>
      </c>
      <c r="BW458" s="202">
        <v>48670</v>
      </c>
      <c r="BX458" s="203">
        <v>4.8490000000000002</v>
      </c>
      <c r="BY458" s="95">
        <f t="shared" ref="BY458:BY478" si="827">(BX458-BU458)/BO458</f>
        <v>6.0802069857697288E-2</v>
      </c>
      <c r="BZ458" s="202">
        <v>48670</v>
      </c>
      <c r="CA458" s="204">
        <v>4.7530000000000001</v>
      </c>
      <c r="CB458" s="95">
        <f t="shared" si="798"/>
        <v>-2.0543548041943097E-2</v>
      </c>
      <c r="CC458" s="202">
        <v>48670</v>
      </c>
      <c r="CD458" s="204">
        <v>4.891</v>
      </c>
      <c r="CE458" s="95">
        <f t="shared" si="819"/>
        <v>2.9034294130023123E-2</v>
      </c>
      <c r="CF458" s="199">
        <v>48670</v>
      </c>
      <c r="CG458" s="200">
        <v>5.6440000000000001</v>
      </c>
      <c r="CH458" s="95">
        <f t="shared" si="820"/>
        <v>0.15395624616642817</v>
      </c>
      <c r="CI458" s="207">
        <v>48670</v>
      </c>
      <c r="CJ458" s="208">
        <v>5.8929999999999998</v>
      </c>
      <c r="CK458" s="95">
        <f t="shared" si="799"/>
        <v>4.411764705882347E-2</v>
      </c>
      <c r="CL458" s="199">
        <v>48670</v>
      </c>
      <c r="CM458" s="200">
        <v>5.032</v>
      </c>
      <c r="CN458" s="95">
        <f t="shared" si="821"/>
        <v>-0.14610554895638891</v>
      </c>
      <c r="CO458" s="213">
        <v>48670</v>
      </c>
      <c r="CP458" s="217">
        <v>5.234</v>
      </c>
      <c r="CQ458" s="95">
        <f t="shared" si="822"/>
        <v>4.0143084260731314E-2</v>
      </c>
      <c r="CR458" s="220">
        <v>48670</v>
      </c>
      <c r="CS458" s="221">
        <v>4.2699999999999996</v>
      </c>
      <c r="CT458" s="95">
        <f t="shared" si="801"/>
        <v>-0.18418035918991219</v>
      </c>
      <c r="CU458" s="236">
        <v>48670</v>
      </c>
      <c r="CV458" s="240">
        <v>3.8879999999999999</v>
      </c>
      <c r="CW458" s="95">
        <f t="shared" si="800"/>
        <v>-5.5393586005830851E-2</v>
      </c>
      <c r="CX458" s="236">
        <v>48670</v>
      </c>
      <c r="CY458" s="240">
        <v>2.5910000000000002</v>
      </c>
      <c r="CZ458" s="95">
        <f t="shared" si="803"/>
        <v>-0.33359053497942381</v>
      </c>
      <c r="DB458" s="100"/>
      <c r="DC458" s="186"/>
      <c r="DD458" s="100"/>
      <c r="DG458" s="100"/>
      <c r="DH458" s="186"/>
      <c r="DI458" s="100"/>
    </row>
    <row r="459" spans="1:113" ht="17" thickBot="1">
      <c r="A459" s="54">
        <v>48700</v>
      </c>
      <c r="B459" s="68">
        <v>2.6909999999999998</v>
      </c>
      <c r="C459" s="65"/>
      <c r="D459" s="46">
        <v>48700</v>
      </c>
      <c r="E459" s="47">
        <v>2.9990000000000001</v>
      </c>
      <c r="G459" s="55">
        <v>48700</v>
      </c>
      <c r="H459" s="58">
        <v>3.359</v>
      </c>
      <c r="I459" s="71"/>
      <c r="K459" s="55">
        <v>48700</v>
      </c>
      <c r="L459" s="58">
        <v>3.3849999999999998</v>
      </c>
      <c r="N459" s="54">
        <v>48700</v>
      </c>
      <c r="O459" s="59">
        <v>3.0070000000000001</v>
      </c>
      <c r="P459" s="95">
        <f t="shared" si="805"/>
        <v>-0.11166912850812398</v>
      </c>
      <c r="Q459" s="48">
        <v>48700</v>
      </c>
      <c r="R459" s="72">
        <v>3.5219999999999998</v>
      </c>
      <c r="T459" s="55">
        <v>48700</v>
      </c>
      <c r="U459" s="58">
        <v>3.4580000000000002</v>
      </c>
      <c r="V459" s="95">
        <f t="shared" si="806"/>
        <v>-1.8171493469619427E-2</v>
      </c>
      <c r="W459" s="48">
        <v>48700</v>
      </c>
      <c r="X459" s="72">
        <v>3.8330000000000002</v>
      </c>
      <c r="Y459" s="95">
        <f t="shared" si="807"/>
        <v>0.10844418739155581</v>
      </c>
      <c r="Z459" s="55">
        <v>48700</v>
      </c>
      <c r="AA459" s="58">
        <v>4.12</v>
      </c>
      <c r="AB459" s="95">
        <f t="shared" si="808"/>
        <v>7.4876076180537418E-2</v>
      </c>
      <c r="AC459" s="55">
        <v>48700</v>
      </c>
      <c r="AD459" s="58">
        <v>4.0679999999999996</v>
      </c>
      <c r="AE459" s="95">
        <f t="shared" si="809"/>
        <v>-1.262135922330109E-2</v>
      </c>
      <c r="AF459" s="54">
        <v>48700</v>
      </c>
      <c r="AG459" s="59">
        <v>4.5309999999999997</v>
      </c>
      <c r="AH459" s="95">
        <f t="shared" si="810"/>
        <v>0.11381514257620455</v>
      </c>
      <c r="AI459" s="54">
        <v>48700</v>
      </c>
      <c r="AJ459" s="59">
        <v>4.6429999999999998</v>
      </c>
      <c r="AK459" s="95">
        <f t="shared" si="804"/>
        <v>2.471860516442289E-2</v>
      </c>
      <c r="AL459" s="94">
        <v>48700</v>
      </c>
      <c r="AM459" s="59">
        <v>4.6920000000000002</v>
      </c>
      <c r="AN459" s="95">
        <f t="shared" si="811"/>
        <v>1.0553521430109925E-2</v>
      </c>
      <c r="AO459" s="54">
        <v>48700</v>
      </c>
      <c r="AP459" s="190">
        <v>4.6609999999999996</v>
      </c>
      <c r="AQ459" s="95">
        <f t="shared" si="812"/>
        <v>-6.6069906223360144E-3</v>
      </c>
      <c r="AR459" s="54">
        <v>48700</v>
      </c>
      <c r="AS459" s="59">
        <v>4.5679999999999996</v>
      </c>
      <c r="AT459" s="95">
        <f t="shared" si="823"/>
        <v>-2.4556907964979759E-2</v>
      </c>
      <c r="AV459" s="55">
        <v>48700</v>
      </c>
      <c r="AW459" s="58">
        <v>4.5469999999999997</v>
      </c>
      <c r="AX459" s="95">
        <f t="shared" si="813"/>
        <v>-4.5971978984237979E-3</v>
      </c>
      <c r="AY459" s="48">
        <v>48700</v>
      </c>
      <c r="AZ459" s="72">
        <v>4.6609999999999996</v>
      </c>
      <c r="BA459" s="95">
        <f t="shared" si="814"/>
        <v>2.5071475698262565E-2</v>
      </c>
      <c r="BB459" s="46">
        <v>48700</v>
      </c>
      <c r="BC459" s="71">
        <v>4.8630000000000004</v>
      </c>
      <c r="BD459" s="95">
        <f t="shared" si="824"/>
        <v>4.3338339412143503E-2</v>
      </c>
      <c r="BE459" s="54">
        <v>48700</v>
      </c>
      <c r="BF459" s="59">
        <v>4.883</v>
      </c>
      <c r="BG459" s="95">
        <f t="shared" si="825"/>
        <v>4.11268764137355E-3</v>
      </c>
      <c r="BH459" s="54">
        <v>48700</v>
      </c>
      <c r="BI459" s="59">
        <v>5.0339999999999998</v>
      </c>
      <c r="BJ459" s="95">
        <f t="shared" si="815"/>
        <v>3.0923612533278681E-2</v>
      </c>
      <c r="BK459" s="54">
        <v>48700</v>
      </c>
      <c r="BL459" s="59">
        <v>5.0449999999999999</v>
      </c>
      <c r="BM459" s="95">
        <f t="shared" si="816"/>
        <v>2.1851410409217563E-3</v>
      </c>
      <c r="BN459" s="55">
        <v>48700</v>
      </c>
      <c r="BO459" s="58">
        <v>4.6159999999999997</v>
      </c>
      <c r="BP459" s="95">
        <f t="shared" si="817"/>
        <v>-8.5034687809712642E-2</v>
      </c>
      <c r="BQ459" s="48">
        <v>48700</v>
      </c>
      <c r="BR459" s="72">
        <v>4.6509999999999998</v>
      </c>
      <c r="BS459" s="95">
        <f t="shared" si="826"/>
        <v>7.5823223570190956E-3</v>
      </c>
      <c r="BT459" s="55">
        <v>48700</v>
      </c>
      <c r="BU459" s="58">
        <v>4.5449999999999999</v>
      </c>
      <c r="BV459" s="95">
        <f t="shared" si="818"/>
        <v>-2.1010901883052501E-2</v>
      </c>
      <c r="BW459" s="199">
        <v>48700</v>
      </c>
      <c r="BX459" s="200">
        <v>4.827</v>
      </c>
      <c r="BY459" s="95">
        <f t="shared" si="827"/>
        <v>6.1091854419410757E-2</v>
      </c>
      <c r="BZ459" s="199">
        <v>48700</v>
      </c>
      <c r="CA459" s="201">
        <v>4.7309999999999999</v>
      </c>
      <c r="CB459" s="95">
        <f t="shared" ref="CB459:CB478" si="828">(CA459-BX459)/BR459</f>
        <v>-2.0640722425284905E-2</v>
      </c>
      <c r="CC459" s="199">
        <v>48700</v>
      </c>
      <c r="CD459" s="201">
        <v>4.8689999999999998</v>
      </c>
      <c r="CE459" s="95">
        <f t="shared" si="819"/>
        <v>2.9169308814204164E-2</v>
      </c>
      <c r="CF459" s="202">
        <v>48700</v>
      </c>
      <c r="CG459" s="203">
        <v>5.6219999999999999</v>
      </c>
      <c r="CH459" s="95">
        <f t="shared" si="820"/>
        <v>0.15465187923598278</v>
      </c>
      <c r="CI459" s="205">
        <v>48700</v>
      </c>
      <c r="CJ459" s="206">
        <v>5.8710000000000004</v>
      </c>
      <c r="CK459" s="95">
        <f t="shared" si="799"/>
        <v>4.4290288153682064E-2</v>
      </c>
      <c r="CL459" s="202">
        <v>48700</v>
      </c>
      <c r="CM459" s="203">
        <v>5.01</v>
      </c>
      <c r="CN459" s="95">
        <f t="shared" si="821"/>
        <v>-0.14665304036791016</v>
      </c>
      <c r="CO459" s="215">
        <v>48700</v>
      </c>
      <c r="CP459" s="216">
        <v>5.2119999999999997</v>
      </c>
      <c r="CQ459" s="95">
        <f t="shared" si="822"/>
        <v>4.03193612774451E-2</v>
      </c>
      <c r="CR459" s="213">
        <v>48700</v>
      </c>
      <c r="CS459" s="217">
        <v>4.2480000000000002</v>
      </c>
      <c r="CT459" s="95">
        <f t="shared" si="801"/>
        <v>-0.18495778971603982</v>
      </c>
      <c r="CU459" s="238">
        <v>48700</v>
      </c>
      <c r="CV459" s="239">
        <v>3.8660000000000001</v>
      </c>
      <c r="CW459" s="95">
        <f t="shared" si="800"/>
        <v>-5.5691255495847629E-2</v>
      </c>
      <c r="CX459" s="238">
        <v>48700</v>
      </c>
      <c r="CY459" s="239">
        <v>2.569</v>
      </c>
      <c r="CZ459" s="95">
        <f t="shared" si="803"/>
        <v>-0.33548887739265393</v>
      </c>
      <c r="DB459" s="100"/>
      <c r="DC459" s="186"/>
      <c r="DD459" s="100"/>
      <c r="DG459" s="100"/>
      <c r="DH459" s="186"/>
      <c r="DI459" s="100"/>
    </row>
    <row r="460" spans="1:113" ht="20.5" customHeight="1" thickBot="1">
      <c r="A460" s="55">
        <v>48731</v>
      </c>
      <c r="B460" s="69">
        <v>2.726</v>
      </c>
      <c r="C460" s="65"/>
      <c r="D460" s="48">
        <v>48731</v>
      </c>
      <c r="E460" s="49">
        <v>3.0339999999999998</v>
      </c>
      <c r="G460" s="54">
        <v>48731</v>
      </c>
      <c r="H460" s="59">
        <v>3.3940000000000001</v>
      </c>
      <c r="I460" s="72"/>
      <c r="K460" s="54">
        <v>48731</v>
      </c>
      <c r="L460" s="59">
        <v>3.42</v>
      </c>
      <c r="N460" s="55">
        <v>48731</v>
      </c>
      <c r="O460" s="58">
        <v>3.0419999999999998</v>
      </c>
      <c r="P460" s="95">
        <f t="shared" si="805"/>
        <v>-0.11052631578947372</v>
      </c>
      <c r="Q460" s="46">
        <v>48731</v>
      </c>
      <c r="R460" s="71">
        <v>3.5569999999999999</v>
      </c>
      <c r="T460" s="54">
        <v>48731</v>
      </c>
      <c r="U460" s="59">
        <v>3.4929999999999999</v>
      </c>
      <c r="V460" s="95">
        <f t="shared" si="806"/>
        <v>-1.7992690469496784E-2</v>
      </c>
      <c r="W460" s="46">
        <v>48731</v>
      </c>
      <c r="X460" s="71">
        <v>3.8679999999999999</v>
      </c>
      <c r="Y460" s="95">
        <f t="shared" si="807"/>
        <v>0.10735757228743201</v>
      </c>
      <c r="Z460" s="54">
        <v>48731</v>
      </c>
      <c r="AA460" s="59">
        <v>4.1550000000000002</v>
      </c>
      <c r="AB460" s="95">
        <f t="shared" si="808"/>
        <v>7.419855222337135E-2</v>
      </c>
      <c r="AC460" s="54">
        <v>48731</v>
      </c>
      <c r="AD460" s="59">
        <v>4.1029999999999998</v>
      </c>
      <c r="AE460" s="95">
        <f t="shared" si="809"/>
        <v>-1.2515042117930322E-2</v>
      </c>
      <c r="AF460" s="55">
        <v>48731</v>
      </c>
      <c r="AG460" s="58">
        <v>4.5659999999999998</v>
      </c>
      <c r="AH460" s="95">
        <f t="shared" si="810"/>
        <v>0.11284426029734343</v>
      </c>
      <c r="AI460" s="55">
        <v>48731</v>
      </c>
      <c r="AJ460" s="58">
        <v>4.6779999999999999</v>
      </c>
      <c r="AK460" s="95">
        <f t="shared" si="804"/>
        <v>2.4529128339903658E-2</v>
      </c>
      <c r="AL460" s="188">
        <v>48731</v>
      </c>
      <c r="AM460" s="58">
        <v>4.7270000000000003</v>
      </c>
      <c r="AN460" s="95">
        <f t="shared" si="811"/>
        <v>1.0474561778537917E-2</v>
      </c>
      <c r="AO460" s="55">
        <v>48731</v>
      </c>
      <c r="AP460" s="191">
        <v>4.6959999999999997</v>
      </c>
      <c r="AQ460" s="95">
        <f t="shared" si="812"/>
        <v>-6.5580706579226955E-3</v>
      </c>
      <c r="AR460" s="55">
        <v>48731</v>
      </c>
      <c r="AS460" s="58">
        <v>4.6029999999999998</v>
      </c>
      <c r="AT460" s="95">
        <f t="shared" si="823"/>
        <v>-1.244368161338765E-2</v>
      </c>
      <c r="AV460" s="54">
        <v>48731</v>
      </c>
      <c r="AW460" s="59">
        <v>4.5819999999999999</v>
      </c>
      <c r="AX460" s="95">
        <f t="shared" si="813"/>
        <v>-4.562242016076452E-3</v>
      </c>
      <c r="AY460" s="46">
        <v>48731</v>
      </c>
      <c r="AZ460" s="71">
        <v>4.6959999999999997</v>
      </c>
      <c r="BA460" s="95">
        <f t="shared" si="814"/>
        <v>2.487996508075074E-2</v>
      </c>
      <c r="BB460" s="48">
        <v>48731</v>
      </c>
      <c r="BC460" s="72">
        <v>4.8979999999999997</v>
      </c>
      <c r="BD460" s="95">
        <f t="shared" si="824"/>
        <v>4.3015332197614983E-2</v>
      </c>
      <c r="BE460" s="55">
        <v>48731</v>
      </c>
      <c r="BF460" s="58">
        <v>4.9180000000000001</v>
      </c>
      <c r="BG460" s="95">
        <f t="shared" si="825"/>
        <v>4.0832993058392128E-3</v>
      </c>
      <c r="BH460" s="55">
        <v>48731</v>
      </c>
      <c r="BI460" s="58">
        <v>5.069</v>
      </c>
      <c r="BJ460" s="95">
        <f t="shared" si="815"/>
        <v>3.0703538023586781E-2</v>
      </c>
      <c r="BK460" s="55">
        <v>48731</v>
      </c>
      <c r="BL460" s="58">
        <v>5.08</v>
      </c>
      <c r="BM460" s="95">
        <f t="shared" si="816"/>
        <v>2.1700532649437999E-3</v>
      </c>
      <c r="BN460" s="54">
        <v>48731</v>
      </c>
      <c r="BO460" s="59">
        <v>4.6509999999999998</v>
      </c>
      <c r="BP460" s="95">
        <f t="shared" si="817"/>
        <v>-8.4448818897637848E-2</v>
      </c>
      <c r="BQ460" s="46">
        <v>48731</v>
      </c>
      <c r="BR460" s="71">
        <v>4.6859999999999999</v>
      </c>
      <c r="BS460" s="95">
        <f t="shared" si="826"/>
        <v>7.5252633842184781E-3</v>
      </c>
      <c r="BT460" s="54">
        <v>48731</v>
      </c>
      <c r="BU460" s="59">
        <v>4.58</v>
      </c>
      <c r="BV460" s="95">
        <f t="shared" si="818"/>
        <v>-2.086614173228344E-2</v>
      </c>
      <c r="BW460" s="202">
        <v>48731</v>
      </c>
      <c r="BX460" s="203">
        <v>4.8620000000000001</v>
      </c>
      <c r="BY460" s="95">
        <f t="shared" si="827"/>
        <v>6.0632122124274358E-2</v>
      </c>
      <c r="BZ460" s="202">
        <v>48731</v>
      </c>
      <c r="CA460" s="204">
        <v>4.766</v>
      </c>
      <c r="CB460" s="95">
        <f t="shared" si="828"/>
        <v>-2.0486555697823323E-2</v>
      </c>
      <c r="CC460" s="202">
        <v>48731</v>
      </c>
      <c r="CD460" s="204">
        <v>4.9039999999999999</v>
      </c>
      <c r="CE460" s="95">
        <f t="shared" si="819"/>
        <v>2.8955098615190914E-2</v>
      </c>
      <c r="CF460" s="199">
        <v>48731</v>
      </c>
      <c r="CG460" s="200">
        <v>5.657</v>
      </c>
      <c r="CH460" s="95">
        <f t="shared" si="820"/>
        <v>0.15354812398042417</v>
      </c>
      <c r="CI460" s="207">
        <v>48731</v>
      </c>
      <c r="CJ460" s="208">
        <v>5.9059999999999997</v>
      </c>
      <c r="CK460" s="95">
        <f t="shared" si="799"/>
        <v>4.4016263036945315E-2</v>
      </c>
      <c r="CL460" s="199">
        <v>48731</v>
      </c>
      <c r="CM460" s="200">
        <v>5.0449999999999999</v>
      </c>
      <c r="CN460" s="95">
        <f t="shared" si="821"/>
        <v>-0.14578394852692175</v>
      </c>
      <c r="CO460" s="213">
        <v>48731</v>
      </c>
      <c r="CP460" s="217">
        <v>5.2469999999999999</v>
      </c>
      <c r="CQ460" s="95">
        <f t="shared" si="822"/>
        <v>4.0039643211100089E-2</v>
      </c>
      <c r="CR460" s="220">
        <v>48731</v>
      </c>
      <c r="CS460" s="221">
        <v>4.2830000000000004</v>
      </c>
      <c r="CT460" s="95">
        <f t="shared" si="801"/>
        <v>-0.18372403278063645</v>
      </c>
      <c r="CU460" s="236">
        <v>48731</v>
      </c>
      <c r="CV460" s="240">
        <v>3.9009999999999998</v>
      </c>
      <c r="CW460" s="95">
        <f t="shared" si="800"/>
        <v>-5.5219181399854635E-2</v>
      </c>
      <c r="CX460" s="236">
        <v>48731</v>
      </c>
      <c r="CY460" s="240">
        <v>2.7189999999999999</v>
      </c>
      <c r="CZ460" s="95">
        <f t="shared" si="803"/>
        <v>-0.30299923096641884</v>
      </c>
      <c r="DB460" s="100"/>
      <c r="DC460" s="186"/>
      <c r="DD460" s="100"/>
      <c r="DG460" s="100"/>
      <c r="DH460" s="186"/>
      <c r="DI460" s="100"/>
    </row>
    <row r="461" spans="1:113" ht="17" thickBot="1">
      <c r="A461" s="54">
        <v>48761</v>
      </c>
      <c r="B461" s="68">
        <v>2.766</v>
      </c>
      <c r="C461" s="65"/>
      <c r="D461" s="46">
        <v>48761</v>
      </c>
      <c r="E461" s="47">
        <v>3.0739999999999998</v>
      </c>
      <c r="G461" s="55">
        <v>48761</v>
      </c>
      <c r="H461" s="58">
        <v>3.4340000000000002</v>
      </c>
      <c r="I461" s="71"/>
      <c r="K461" s="55">
        <v>48761</v>
      </c>
      <c r="L461" s="58">
        <v>3.46</v>
      </c>
      <c r="N461" s="54">
        <v>48761</v>
      </c>
      <c r="O461" s="59">
        <v>3.0819999999999999</v>
      </c>
      <c r="P461" s="95">
        <f t="shared" si="805"/>
        <v>-0.10924855491329483</v>
      </c>
      <c r="Q461" s="48">
        <v>48761</v>
      </c>
      <c r="R461" s="72">
        <v>3.597</v>
      </c>
      <c r="T461" s="55">
        <v>48761</v>
      </c>
      <c r="U461" s="58">
        <v>3.5329999999999999</v>
      </c>
      <c r="V461" s="95">
        <f t="shared" si="806"/>
        <v>-1.7792604948568266E-2</v>
      </c>
      <c r="W461" s="48">
        <v>48761</v>
      </c>
      <c r="X461" s="72">
        <v>3.9079999999999999</v>
      </c>
      <c r="Y461" s="95">
        <f t="shared" si="807"/>
        <v>0.10614208887630909</v>
      </c>
      <c r="Z461" s="55">
        <v>48761</v>
      </c>
      <c r="AA461" s="58">
        <v>4.1950000000000003</v>
      </c>
      <c r="AB461" s="95">
        <f t="shared" si="808"/>
        <v>7.3439099283521075E-2</v>
      </c>
      <c r="AC461" s="55">
        <v>48761</v>
      </c>
      <c r="AD461" s="58">
        <v>4.1429999999999998</v>
      </c>
      <c r="AE461" s="95">
        <f t="shared" si="809"/>
        <v>-1.2395709177592487E-2</v>
      </c>
      <c r="AF461" s="54">
        <v>48761</v>
      </c>
      <c r="AG461" s="59">
        <v>4.6059999999999999</v>
      </c>
      <c r="AH461" s="95">
        <f t="shared" si="810"/>
        <v>0.11175476707699737</v>
      </c>
      <c r="AI461" s="54">
        <v>48761</v>
      </c>
      <c r="AJ461" s="59">
        <v>4.718</v>
      </c>
      <c r="AK461" s="95">
        <f t="shared" si="804"/>
        <v>2.4316109422492422E-2</v>
      </c>
      <c r="AL461" s="94">
        <v>48761</v>
      </c>
      <c r="AM461" s="59">
        <v>4.7670000000000003</v>
      </c>
      <c r="AN461" s="95">
        <f t="shared" si="811"/>
        <v>1.0385756676557943E-2</v>
      </c>
      <c r="AO461" s="54">
        <v>48761</v>
      </c>
      <c r="AP461" s="190">
        <v>4.7359999999999998</v>
      </c>
      <c r="AQ461" s="95">
        <f t="shared" si="812"/>
        <v>-6.5030417453326161E-3</v>
      </c>
      <c r="AR461" s="54">
        <v>48761</v>
      </c>
      <c r="AS461" s="59">
        <v>4.6429999999999998</v>
      </c>
      <c r="AT461" s="95">
        <f t="shared" si="823"/>
        <v>-1.1286201022146494E-2</v>
      </c>
      <c r="AV461" s="55">
        <v>48761</v>
      </c>
      <c r="AW461" s="58">
        <v>4.6219999999999999</v>
      </c>
      <c r="AX461" s="95">
        <f t="shared" si="813"/>
        <v>-4.5229377557613418E-3</v>
      </c>
      <c r="AY461" s="48">
        <v>48761</v>
      </c>
      <c r="AZ461" s="72">
        <v>4.7359999999999998</v>
      </c>
      <c r="BA461" s="95">
        <f t="shared" si="814"/>
        <v>2.4664647338814339E-2</v>
      </c>
      <c r="BB461" s="46">
        <v>48761</v>
      </c>
      <c r="BC461" s="71">
        <v>4.9379999999999997</v>
      </c>
      <c r="BD461" s="95">
        <f t="shared" si="824"/>
        <v>4.2652027027027022E-2</v>
      </c>
      <c r="BE461" s="54">
        <v>48761</v>
      </c>
      <c r="BF461" s="59">
        <v>4.9580000000000002</v>
      </c>
      <c r="BG461" s="95">
        <f t="shared" si="825"/>
        <v>4.0502227622520176E-3</v>
      </c>
      <c r="BH461" s="54">
        <v>48761</v>
      </c>
      <c r="BI461" s="59">
        <v>5.109</v>
      </c>
      <c r="BJ461" s="95">
        <f t="shared" si="815"/>
        <v>3.0455828963291607E-2</v>
      </c>
      <c r="BK461" s="54">
        <v>48761</v>
      </c>
      <c r="BL461" s="59">
        <v>5.12</v>
      </c>
      <c r="BM461" s="95">
        <f t="shared" si="816"/>
        <v>2.1530632217655354E-3</v>
      </c>
      <c r="BN461" s="55">
        <v>48761</v>
      </c>
      <c r="BO461" s="58">
        <v>4.6909999999999998</v>
      </c>
      <c r="BP461" s="95">
        <f t="shared" si="817"/>
        <v>-8.3789062500000053E-2</v>
      </c>
      <c r="BQ461" s="48">
        <v>48761</v>
      </c>
      <c r="BR461" s="72">
        <v>4.726</v>
      </c>
      <c r="BS461" s="95">
        <f t="shared" si="826"/>
        <v>7.4610957151993486E-3</v>
      </c>
      <c r="BT461" s="55">
        <v>48761</v>
      </c>
      <c r="BU461" s="58">
        <v>4.62</v>
      </c>
      <c r="BV461" s="95">
        <f t="shared" si="818"/>
        <v>-2.0703124999999975E-2</v>
      </c>
      <c r="BW461" s="199">
        <v>48761</v>
      </c>
      <c r="BX461" s="200">
        <v>4.9020000000000001</v>
      </c>
      <c r="BY461" s="95">
        <f t="shared" si="827"/>
        <v>6.0115114048177369E-2</v>
      </c>
      <c r="BZ461" s="199">
        <v>48761</v>
      </c>
      <c r="CA461" s="201">
        <v>4.806</v>
      </c>
      <c r="CB461" s="95">
        <f t="shared" si="828"/>
        <v>-2.0313161235717327E-2</v>
      </c>
      <c r="CC461" s="199">
        <v>48761</v>
      </c>
      <c r="CD461" s="201">
        <v>4.944</v>
      </c>
      <c r="CE461" s="95">
        <f t="shared" si="819"/>
        <v>2.8714107365792739E-2</v>
      </c>
      <c r="CF461" s="202">
        <v>48761</v>
      </c>
      <c r="CG461" s="203">
        <v>5.6970000000000001</v>
      </c>
      <c r="CH461" s="95">
        <f t="shared" si="820"/>
        <v>0.15230582524271846</v>
      </c>
      <c r="CI461" s="205">
        <v>48761</v>
      </c>
      <c r="CJ461" s="206">
        <v>5.9459999999999997</v>
      </c>
      <c r="CK461" s="95">
        <f t="shared" si="799"/>
        <v>4.3707214323328011E-2</v>
      </c>
      <c r="CL461" s="202">
        <v>48761</v>
      </c>
      <c r="CM461" s="203">
        <v>5.085</v>
      </c>
      <c r="CN461" s="95">
        <f t="shared" si="821"/>
        <v>-0.14480322906155396</v>
      </c>
      <c r="CO461" s="215">
        <v>48761</v>
      </c>
      <c r="CP461" s="216">
        <v>5.2869999999999999</v>
      </c>
      <c r="CQ461" s="95">
        <f t="shared" si="822"/>
        <v>3.9724680432645029E-2</v>
      </c>
      <c r="CR461" s="213">
        <v>48761</v>
      </c>
      <c r="CS461" s="217">
        <v>4.3230000000000004</v>
      </c>
      <c r="CT461" s="95">
        <f t="shared" si="801"/>
        <v>-0.18233402685833167</v>
      </c>
      <c r="CU461" s="238">
        <v>48761</v>
      </c>
      <c r="CV461" s="239">
        <v>3.9409999999999998</v>
      </c>
      <c r="CW461" s="95">
        <f t="shared" si="800"/>
        <v>-5.4689373950587615E-2</v>
      </c>
      <c r="CX461" s="238">
        <v>48761</v>
      </c>
      <c r="CY461" s="239">
        <v>2.8889999999999998</v>
      </c>
      <c r="CZ461" s="95">
        <f t="shared" si="803"/>
        <v>-0.26693732555189043</v>
      </c>
      <c r="DB461" s="100"/>
      <c r="DC461" s="186"/>
      <c r="DD461" s="100"/>
      <c r="DG461" s="100"/>
      <c r="DH461" s="186"/>
      <c r="DI461" s="100"/>
    </row>
    <row r="462" spans="1:113" ht="20.5" customHeight="1" thickBot="1">
      <c r="A462" s="55">
        <v>48792</v>
      </c>
      <c r="B462" s="69">
        <v>2.806</v>
      </c>
      <c r="C462" s="65"/>
      <c r="D462" s="48">
        <v>48792</v>
      </c>
      <c r="E462" s="49">
        <v>3.1139999999999999</v>
      </c>
      <c r="G462" s="54">
        <v>48792</v>
      </c>
      <c r="H462" s="59">
        <v>3.4740000000000002</v>
      </c>
      <c r="I462" s="72"/>
      <c r="K462" s="54">
        <v>48792</v>
      </c>
      <c r="L462" s="59">
        <v>3.5</v>
      </c>
      <c r="N462" s="55">
        <v>48792</v>
      </c>
      <c r="O462" s="58">
        <v>3.1219999999999999</v>
      </c>
      <c r="P462" s="95">
        <f t="shared" si="805"/>
        <v>-0.10800000000000003</v>
      </c>
      <c r="Q462" s="46">
        <v>48792</v>
      </c>
      <c r="R462" s="71">
        <v>3.637</v>
      </c>
      <c r="T462" s="54">
        <v>48792</v>
      </c>
      <c r="U462" s="59">
        <v>3.573</v>
      </c>
      <c r="V462" s="95">
        <f t="shared" si="806"/>
        <v>-1.7596920538905707E-2</v>
      </c>
      <c r="W462" s="46">
        <v>48792</v>
      </c>
      <c r="X462" s="71">
        <v>3.948</v>
      </c>
      <c r="Y462" s="95">
        <f t="shared" si="807"/>
        <v>0.10495382031905962</v>
      </c>
      <c r="Z462" s="54">
        <v>48792</v>
      </c>
      <c r="AA462" s="59">
        <v>4.2350000000000003</v>
      </c>
      <c r="AB462" s="95">
        <f t="shared" si="808"/>
        <v>7.2695035460992999E-2</v>
      </c>
      <c r="AC462" s="54">
        <v>48792</v>
      </c>
      <c r="AD462" s="59">
        <v>4.1829999999999998</v>
      </c>
      <c r="AE462" s="95">
        <f t="shared" si="809"/>
        <v>-1.2278630460448758E-2</v>
      </c>
      <c r="AF462" s="55">
        <v>48792</v>
      </c>
      <c r="AG462" s="58">
        <v>4.6459999999999999</v>
      </c>
      <c r="AH462" s="95">
        <f t="shared" si="810"/>
        <v>0.1106861104470476</v>
      </c>
      <c r="AI462" s="55">
        <v>48792</v>
      </c>
      <c r="AJ462" s="58">
        <v>4.758</v>
      </c>
      <c r="AK462" s="95">
        <f t="shared" si="804"/>
        <v>2.4106758501937171E-2</v>
      </c>
      <c r="AL462" s="188">
        <v>48792</v>
      </c>
      <c r="AM462" s="58">
        <v>4.8070000000000004</v>
      </c>
      <c r="AN462" s="95">
        <f t="shared" si="811"/>
        <v>1.0298444724674312E-2</v>
      </c>
      <c r="AO462" s="55">
        <v>48792</v>
      </c>
      <c r="AP462" s="191">
        <v>4.7759999999999998</v>
      </c>
      <c r="AQ462" s="95">
        <f t="shared" si="812"/>
        <v>-6.4489286457251049E-3</v>
      </c>
      <c r="AR462" s="55">
        <v>48792</v>
      </c>
      <c r="AS462" s="58">
        <v>4.6829999999999998</v>
      </c>
      <c r="AT462" s="95">
        <f t="shared" si="823"/>
        <v>-1.1190878378378365E-2</v>
      </c>
      <c r="AV462" s="54">
        <v>48792</v>
      </c>
      <c r="AW462" s="59">
        <v>4.6619999999999999</v>
      </c>
      <c r="AX462" s="95">
        <f t="shared" si="813"/>
        <v>-4.4843049327354069E-3</v>
      </c>
      <c r="AY462" s="46">
        <v>48792</v>
      </c>
      <c r="AZ462" s="71">
        <v>4.7759999999999998</v>
      </c>
      <c r="BA462" s="95">
        <f t="shared" si="814"/>
        <v>2.4453024453024427E-2</v>
      </c>
      <c r="BB462" s="48">
        <v>48792</v>
      </c>
      <c r="BC462" s="72">
        <v>4.9779999999999998</v>
      </c>
      <c r="BD462" s="95">
        <f t="shared" si="824"/>
        <v>4.2294807370184248E-2</v>
      </c>
      <c r="BE462" s="55">
        <v>48792</v>
      </c>
      <c r="BF462" s="58">
        <v>4.9980000000000002</v>
      </c>
      <c r="BG462" s="95">
        <f t="shared" si="825"/>
        <v>4.0176777822419569E-3</v>
      </c>
      <c r="BH462" s="55">
        <v>48792</v>
      </c>
      <c r="BI462" s="58">
        <v>5.149</v>
      </c>
      <c r="BJ462" s="95">
        <f t="shared" si="815"/>
        <v>3.0212084833933534E-2</v>
      </c>
      <c r="BK462" s="55">
        <v>48792</v>
      </c>
      <c r="BL462" s="58">
        <v>5.16</v>
      </c>
      <c r="BM462" s="95">
        <f t="shared" si="816"/>
        <v>2.1363371528452359E-3</v>
      </c>
      <c r="BN462" s="54">
        <v>48792</v>
      </c>
      <c r="BO462" s="59">
        <v>4.7309999999999999</v>
      </c>
      <c r="BP462" s="95">
        <f t="shared" si="817"/>
        <v>-8.3139534883720986E-2</v>
      </c>
      <c r="BQ462" s="46">
        <v>48792</v>
      </c>
      <c r="BR462" s="71">
        <v>4.766</v>
      </c>
      <c r="BS462" s="95">
        <f t="shared" si="826"/>
        <v>7.3980131050518164E-3</v>
      </c>
      <c r="BT462" s="54">
        <v>48792</v>
      </c>
      <c r="BU462" s="59">
        <v>4.66</v>
      </c>
      <c r="BV462" s="95">
        <f t="shared" si="818"/>
        <v>-2.0542635658914704E-2</v>
      </c>
      <c r="BW462" s="202">
        <v>48792</v>
      </c>
      <c r="BX462" s="203">
        <v>4.9420000000000002</v>
      </c>
      <c r="BY462" s="95">
        <f t="shared" si="827"/>
        <v>5.9606848446417254E-2</v>
      </c>
      <c r="BZ462" s="202">
        <v>48792</v>
      </c>
      <c r="CA462" s="204">
        <v>4.8460000000000001</v>
      </c>
      <c r="CB462" s="95">
        <f t="shared" si="828"/>
        <v>-2.0142677297524145E-2</v>
      </c>
      <c r="CC462" s="202">
        <v>48792</v>
      </c>
      <c r="CD462" s="204">
        <v>4.984</v>
      </c>
      <c r="CE462" s="95">
        <f t="shared" si="819"/>
        <v>2.8477094510936832E-2</v>
      </c>
      <c r="CF462" s="199">
        <v>48792</v>
      </c>
      <c r="CG462" s="200">
        <v>5.7370000000000001</v>
      </c>
      <c r="CH462" s="95">
        <f t="shared" si="820"/>
        <v>0.15108346709470308</v>
      </c>
      <c r="CI462" s="207">
        <v>48792</v>
      </c>
      <c r="CJ462" s="208">
        <v>5.9859999999999998</v>
      </c>
      <c r="CK462" s="95">
        <f t="shared" si="799"/>
        <v>4.3402475161234036E-2</v>
      </c>
      <c r="CL462" s="199">
        <v>48792</v>
      </c>
      <c r="CM462" s="200">
        <v>5.125</v>
      </c>
      <c r="CN462" s="95">
        <f t="shared" si="821"/>
        <v>-0.14383561643835613</v>
      </c>
      <c r="CO462" s="213">
        <v>48792</v>
      </c>
      <c r="CP462" s="217">
        <v>5.327</v>
      </c>
      <c r="CQ462" s="95">
        <f t="shared" si="822"/>
        <v>3.9414634146341457E-2</v>
      </c>
      <c r="CR462" s="220">
        <v>48792</v>
      </c>
      <c r="CS462" s="221">
        <v>4.3630000000000004</v>
      </c>
      <c r="CT462" s="95">
        <f t="shared" si="801"/>
        <v>-0.18096489581377878</v>
      </c>
      <c r="CU462" s="236">
        <v>48792</v>
      </c>
      <c r="CV462" s="240">
        <v>3.9809999999999999</v>
      </c>
      <c r="CW462" s="95">
        <f t="shared" si="800"/>
        <v>-5.4169636493228743E-2</v>
      </c>
      <c r="CX462" s="236">
        <v>48792</v>
      </c>
      <c r="CY462" s="240">
        <v>2.9289999999999998</v>
      </c>
      <c r="CZ462" s="95">
        <f t="shared" si="803"/>
        <v>-0.26425521225822662</v>
      </c>
      <c r="DB462" s="100"/>
      <c r="DC462" s="186"/>
      <c r="DD462" s="100"/>
      <c r="DG462" s="100"/>
      <c r="DH462" s="186"/>
      <c r="DI462" s="100"/>
    </row>
    <row r="463" spans="1:113" ht="17" thickBot="1">
      <c r="A463" s="54">
        <v>48823</v>
      </c>
      <c r="B463" s="68">
        <v>2.8210000000000002</v>
      </c>
      <c r="C463" s="65"/>
      <c r="D463" s="46">
        <v>48823</v>
      </c>
      <c r="E463" s="47">
        <v>3.129</v>
      </c>
      <c r="G463" s="55">
        <v>48823</v>
      </c>
      <c r="H463" s="58">
        <v>3.4889999999999999</v>
      </c>
      <c r="I463" s="71"/>
      <c r="K463" s="55">
        <v>48823</v>
      </c>
      <c r="L463" s="58">
        <v>3.5150000000000001</v>
      </c>
      <c r="N463" s="54">
        <v>48823</v>
      </c>
      <c r="O463" s="59">
        <v>3.137</v>
      </c>
      <c r="P463" s="95">
        <f t="shared" si="805"/>
        <v>-0.10753911806543388</v>
      </c>
      <c r="Q463" s="48">
        <v>48823</v>
      </c>
      <c r="R463" s="72">
        <v>3.6520000000000001</v>
      </c>
      <c r="T463" s="55">
        <v>48823</v>
      </c>
      <c r="U463" s="58">
        <v>3.5880000000000001</v>
      </c>
      <c r="V463" s="95">
        <f t="shared" si="806"/>
        <v>-1.7524644030668141E-2</v>
      </c>
      <c r="W463" s="48">
        <v>48823</v>
      </c>
      <c r="X463" s="72">
        <v>3.9630000000000001</v>
      </c>
      <c r="Y463" s="95">
        <f t="shared" si="807"/>
        <v>0.10451505016722408</v>
      </c>
      <c r="Z463" s="55">
        <v>48823</v>
      </c>
      <c r="AA463" s="58">
        <v>4.25</v>
      </c>
      <c r="AB463" s="95">
        <f t="shared" si="808"/>
        <v>7.2419883926318429E-2</v>
      </c>
      <c r="AC463" s="55">
        <v>48823</v>
      </c>
      <c r="AD463" s="58">
        <v>4.1980000000000004</v>
      </c>
      <c r="AE463" s="95">
        <f t="shared" si="809"/>
        <v>-1.2235294117646966E-2</v>
      </c>
      <c r="AF463" s="54">
        <v>48823</v>
      </c>
      <c r="AG463" s="59">
        <v>4.6609999999999996</v>
      </c>
      <c r="AH463" s="95">
        <f t="shared" si="810"/>
        <v>0.11029061457837044</v>
      </c>
      <c r="AI463" s="54">
        <v>48823</v>
      </c>
      <c r="AJ463" s="59">
        <v>4.7729999999999997</v>
      </c>
      <c r="AK463" s="95">
        <f t="shared" si="804"/>
        <v>2.4029178287921071E-2</v>
      </c>
      <c r="AL463" s="94">
        <v>48823</v>
      </c>
      <c r="AM463" s="59">
        <v>4.8220000000000001</v>
      </c>
      <c r="AN463" s="95">
        <f t="shared" si="811"/>
        <v>1.0266080033521974E-2</v>
      </c>
      <c r="AO463" s="54">
        <v>48823</v>
      </c>
      <c r="AP463" s="190">
        <v>4.7910000000000004</v>
      </c>
      <c r="AQ463" s="95">
        <f t="shared" si="812"/>
        <v>-6.4288676897552247E-3</v>
      </c>
      <c r="AR463" s="54">
        <v>48823</v>
      </c>
      <c r="AS463" s="59">
        <v>4.6980000000000004</v>
      </c>
      <c r="AT463" s="95">
        <f t="shared" si="823"/>
        <v>-1.6331658291457163E-2</v>
      </c>
      <c r="AV463" s="55">
        <v>48823</v>
      </c>
      <c r="AW463" s="58">
        <v>4.6769999999999996</v>
      </c>
      <c r="AX463" s="95">
        <f t="shared" si="813"/>
        <v>-4.4699872286080872E-3</v>
      </c>
      <c r="AY463" s="48">
        <v>48823</v>
      </c>
      <c r="AZ463" s="72">
        <v>4.7910000000000004</v>
      </c>
      <c r="BA463" s="95">
        <f t="shared" si="814"/>
        <v>2.4374599101988619E-2</v>
      </c>
      <c r="BB463" s="46">
        <v>48823</v>
      </c>
      <c r="BC463" s="71">
        <v>4.9930000000000003</v>
      </c>
      <c r="BD463" s="95">
        <f t="shared" si="824"/>
        <v>4.2162387810477965E-2</v>
      </c>
      <c r="BE463" s="54">
        <v>48823</v>
      </c>
      <c r="BF463" s="59">
        <v>5.0129999999999999</v>
      </c>
      <c r="BG463" s="95">
        <f t="shared" si="825"/>
        <v>4.0056078509913022E-3</v>
      </c>
      <c r="BH463" s="54">
        <v>48823</v>
      </c>
      <c r="BI463" s="59">
        <v>5.1639999999999997</v>
      </c>
      <c r="BJ463" s="95">
        <f t="shared" si="815"/>
        <v>3.012168362258125E-2</v>
      </c>
      <c r="BK463" s="54">
        <v>48823</v>
      </c>
      <c r="BL463" s="59">
        <v>5.1749999999999998</v>
      </c>
      <c r="BM463" s="95">
        <f t="shared" si="816"/>
        <v>2.130131680867568E-3</v>
      </c>
      <c r="BN463" s="55">
        <v>48823</v>
      </c>
      <c r="BO463" s="58">
        <v>4.7460000000000004</v>
      </c>
      <c r="BP463" s="95">
        <f t="shared" si="817"/>
        <v>-8.289855072463756E-2</v>
      </c>
      <c r="BQ463" s="48">
        <v>48823</v>
      </c>
      <c r="BR463" s="72">
        <v>4.7809999999999997</v>
      </c>
      <c r="BS463" s="95">
        <f t="shared" si="826"/>
        <v>7.3746312684364202E-3</v>
      </c>
      <c r="BT463" s="55">
        <v>48823</v>
      </c>
      <c r="BU463" s="58">
        <v>4.6749999999999998</v>
      </c>
      <c r="BV463" s="95">
        <f t="shared" si="818"/>
        <v>-2.0483091787439591E-2</v>
      </c>
      <c r="BW463" s="199">
        <v>48823</v>
      </c>
      <c r="BX463" s="200">
        <v>4.9569999999999999</v>
      </c>
      <c r="BY463" s="95">
        <f t="shared" si="827"/>
        <v>5.9418457648546141E-2</v>
      </c>
      <c r="BZ463" s="199">
        <v>48823</v>
      </c>
      <c r="CA463" s="201">
        <v>4.8609999999999998</v>
      </c>
      <c r="CB463" s="95">
        <f t="shared" si="828"/>
        <v>-2.0079481280066952E-2</v>
      </c>
      <c r="CC463" s="199">
        <v>48823</v>
      </c>
      <c r="CD463" s="201">
        <v>4.9989999999999997</v>
      </c>
      <c r="CE463" s="95">
        <f t="shared" si="819"/>
        <v>2.8389220325035981E-2</v>
      </c>
      <c r="CF463" s="202">
        <v>48823</v>
      </c>
      <c r="CG463" s="203">
        <v>5.7519999999999998</v>
      </c>
      <c r="CH463" s="95">
        <f t="shared" si="820"/>
        <v>0.15063012602520506</v>
      </c>
      <c r="CI463" s="205">
        <v>48823</v>
      </c>
      <c r="CJ463" s="206">
        <v>6.0010000000000003</v>
      </c>
      <c r="CK463" s="95">
        <f t="shared" ref="CK463:CK478" si="829">(CJ463-CG463)/CG463</f>
        <v>4.3289290681502182E-2</v>
      </c>
      <c r="CL463" s="202">
        <v>48823</v>
      </c>
      <c r="CM463" s="203">
        <v>5.14</v>
      </c>
      <c r="CN463" s="95">
        <f t="shared" si="821"/>
        <v>-0.14347608731878031</v>
      </c>
      <c r="CO463" s="215">
        <v>48823</v>
      </c>
      <c r="CP463" s="216">
        <v>5.3419999999999996</v>
      </c>
      <c r="CQ463" s="95">
        <f t="shared" si="822"/>
        <v>3.9299610894941626E-2</v>
      </c>
      <c r="CR463" s="213">
        <v>48823</v>
      </c>
      <c r="CS463" s="217">
        <v>4.3780000000000001</v>
      </c>
      <c r="CT463" s="95">
        <f t="shared" si="801"/>
        <v>-0.18045675776862591</v>
      </c>
      <c r="CU463" s="238">
        <v>48823</v>
      </c>
      <c r="CV463" s="239">
        <v>3.996</v>
      </c>
      <c r="CW463" s="95">
        <f t="shared" ref="CW463:CW490" si="830">(CV463-CS451)/CS451</f>
        <v>-5.397727272727277E-2</v>
      </c>
      <c r="CX463" s="238">
        <v>48823</v>
      </c>
      <c r="CY463" s="239">
        <v>2.944</v>
      </c>
      <c r="CZ463" s="95">
        <f t="shared" si="803"/>
        <v>-0.26326326326326327</v>
      </c>
      <c r="DB463" s="100"/>
      <c r="DC463" s="186"/>
      <c r="DD463" s="100"/>
      <c r="DG463" s="100"/>
      <c r="DH463" s="186"/>
      <c r="DI463" s="100"/>
    </row>
    <row r="464" spans="1:113" ht="20.5" customHeight="1" thickBot="1">
      <c r="A464" s="55">
        <v>48853</v>
      </c>
      <c r="B464" s="69">
        <v>2.867</v>
      </c>
      <c r="C464" s="65"/>
      <c r="D464" s="48">
        <v>48853</v>
      </c>
      <c r="E464" s="49">
        <v>3.1749999999999998</v>
      </c>
      <c r="G464" s="54">
        <v>48853</v>
      </c>
      <c r="H464" s="59">
        <v>3.5350000000000001</v>
      </c>
      <c r="I464" s="72"/>
      <c r="K464" s="54">
        <v>48853</v>
      </c>
      <c r="L464" s="59">
        <v>3.5609999999999999</v>
      </c>
      <c r="N464" s="55">
        <v>48853</v>
      </c>
      <c r="O464" s="58">
        <v>3.1829999999999998</v>
      </c>
      <c r="P464" s="95">
        <f t="shared" si="805"/>
        <v>-0.10614995787700088</v>
      </c>
      <c r="Q464" s="46">
        <v>48853</v>
      </c>
      <c r="R464" s="71">
        <v>3.698</v>
      </c>
      <c r="T464" s="54">
        <v>48853</v>
      </c>
      <c r="U464" s="59">
        <v>3.6339999999999999</v>
      </c>
      <c r="V464" s="95">
        <f t="shared" si="806"/>
        <v>-1.7306652244456478E-2</v>
      </c>
      <c r="W464" s="46">
        <v>48853</v>
      </c>
      <c r="X464" s="71">
        <v>4.0090000000000003</v>
      </c>
      <c r="Y464" s="95">
        <f t="shared" si="807"/>
        <v>0.10319207484865175</v>
      </c>
      <c r="Z464" s="54">
        <v>48853</v>
      </c>
      <c r="AA464" s="59">
        <v>4.2960000000000003</v>
      </c>
      <c r="AB464" s="95">
        <f t="shared" si="808"/>
        <v>7.1588924918932373E-2</v>
      </c>
      <c r="AC464" s="54">
        <v>48853</v>
      </c>
      <c r="AD464" s="59">
        <v>4.2439999999999998</v>
      </c>
      <c r="AE464" s="95">
        <f t="shared" si="809"/>
        <v>-1.2104283054003838E-2</v>
      </c>
      <c r="AF464" s="55">
        <v>48853</v>
      </c>
      <c r="AG464" s="58">
        <v>4.7069999999999999</v>
      </c>
      <c r="AH464" s="95">
        <f t="shared" si="810"/>
        <v>0.10909519321394913</v>
      </c>
      <c r="AI464" s="55">
        <v>48853</v>
      </c>
      <c r="AJ464" s="58">
        <v>4.819</v>
      </c>
      <c r="AK464" s="95">
        <f t="shared" si="804"/>
        <v>2.3794348842150013E-2</v>
      </c>
      <c r="AL464" s="188">
        <v>48853</v>
      </c>
      <c r="AM464" s="58">
        <v>4.8680000000000003</v>
      </c>
      <c r="AN464" s="95">
        <f t="shared" si="811"/>
        <v>1.0168084664868309E-2</v>
      </c>
      <c r="AO464" s="55">
        <v>48853</v>
      </c>
      <c r="AP464" s="191">
        <v>4.8369999999999997</v>
      </c>
      <c r="AQ464" s="95">
        <f t="shared" si="812"/>
        <v>-6.3681183237470377E-3</v>
      </c>
      <c r="AR464" s="55">
        <v>48853</v>
      </c>
      <c r="AS464" s="58">
        <v>4.7439999999999998</v>
      </c>
      <c r="AT464" s="95">
        <f t="shared" si="823"/>
        <v>-9.8100605301608412E-3</v>
      </c>
      <c r="AV464" s="54">
        <v>48853</v>
      </c>
      <c r="AW464" s="59">
        <v>4.7229999999999999</v>
      </c>
      <c r="AX464" s="95">
        <f t="shared" si="813"/>
        <v>-4.4266441821247697E-3</v>
      </c>
      <c r="AY464" s="46">
        <v>48853</v>
      </c>
      <c r="AZ464" s="71">
        <v>4.8369999999999997</v>
      </c>
      <c r="BA464" s="95">
        <f t="shared" si="814"/>
        <v>2.4137200931611241E-2</v>
      </c>
      <c r="BB464" s="48">
        <v>48853</v>
      </c>
      <c r="BC464" s="72">
        <v>5.0389999999999997</v>
      </c>
      <c r="BD464" s="95">
        <f t="shared" si="824"/>
        <v>4.1761422369237126E-2</v>
      </c>
      <c r="BE464" s="55">
        <v>48853</v>
      </c>
      <c r="BF464" s="58">
        <v>5.0590000000000002</v>
      </c>
      <c r="BG464" s="95">
        <f t="shared" si="825"/>
        <v>3.9690414764835215E-3</v>
      </c>
      <c r="BH464" s="55">
        <v>48853</v>
      </c>
      <c r="BI464" s="58">
        <v>5.21</v>
      </c>
      <c r="BJ464" s="95">
        <f t="shared" si="815"/>
        <v>2.9847796007115991E-2</v>
      </c>
      <c r="BK464" s="55">
        <v>48853</v>
      </c>
      <c r="BL464" s="58">
        <v>5.2210000000000001</v>
      </c>
      <c r="BM464" s="95">
        <f t="shared" si="816"/>
        <v>2.1113243761996395E-3</v>
      </c>
      <c r="BN464" s="54">
        <v>48853</v>
      </c>
      <c r="BO464" s="59">
        <v>4.7919999999999998</v>
      </c>
      <c r="BP464" s="95">
        <f t="shared" si="817"/>
        <v>-8.2168167017812724E-2</v>
      </c>
      <c r="BQ464" s="46">
        <v>48853</v>
      </c>
      <c r="BR464" s="71">
        <v>4.827</v>
      </c>
      <c r="BS464" s="95">
        <f t="shared" si="826"/>
        <v>7.3038397328881767E-3</v>
      </c>
      <c r="BT464" s="54">
        <v>48853</v>
      </c>
      <c r="BU464" s="59">
        <v>4.7210000000000001</v>
      </c>
      <c r="BV464" s="95">
        <f t="shared" si="818"/>
        <v>-2.0302624018387259E-2</v>
      </c>
      <c r="BW464" s="202">
        <v>48853</v>
      </c>
      <c r="BX464" s="203">
        <v>5.0030000000000001</v>
      </c>
      <c r="BY464" s="95">
        <f t="shared" si="827"/>
        <v>5.8848080133555934E-2</v>
      </c>
      <c r="BZ464" s="202">
        <v>48853</v>
      </c>
      <c r="CA464" s="204">
        <v>4.907</v>
      </c>
      <c r="CB464" s="95">
        <f t="shared" si="828"/>
        <v>-1.9888129272840293E-2</v>
      </c>
      <c r="CC464" s="202">
        <v>48853</v>
      </c>
      <c r="CD464" s="204">
        <v>5.0449999999999999</v>
      </c>
      <c r="CE464" s="95">
        <f t="shared" si="819"/>
        <v>2.8123089464030956E-2</v>
      </c>
      <c r="CF464" s="199">
        <v>48853</v>
      </c>
      <c r="CG464" s="200">
        <v>5.798</v>
      </c>
      <c r="CH464" s="95">
        <f t="shared" si="820"/>
        <v>0.14925668979187318</v>
      </c>
      <c r="CI464" s="207">
        <v>48853</v>
      </c>
      <c r="CJ464" s="208">
        <v>6.0469999999999997</v>
      </c>
      <c r="CK464" s="95">
        <f t="shared" si="829"/>
        <v>4.2945843394273826E-2</v>
      </c>
      <c r="CL464" s="199">
        <v>48853</v>
      </c>
      <c r="CM464" s="200">
        <v>5.1859999999999999</v>
      </c>
      <c r="CN464" s="95">
        <f t="shared" si="821"/>
        <v>-0.14238465354721347</v>
      </c>
      <c r="CO464" s="213">
        <v>48853</v>
      </c>
      <c r="CP464" s="217">
        <v>5.3879999999999999</v>
      </c>
      <c r="CQ464" s="95">
        <f t="shared" si="822"/>
        <v>3.8951021982259922E-2</v>
      </c>
      <c r="CR464" s="220">
        <v>48853</v>
      </c>
      <c r="CS464" s="221">
        <v>4.4240000000000004</v>
      </c>
      <c r="CT464" s="95">
        <f t="shared" si="801"/>
        <v>-0.17891610987379353</v>
      </c>
      <c r="CU464" s="236">
        <v>48853</v>
      </c>
      <c r="CV464" s="240">
        <v>4.0419999999999998</v>
      </c>
      <c r="CW464" s="95">
        <f t="shared" si="830"/>
        <v>-5.3395784543325477E-2</v>
      </c>
      <c r="CX464" s="236">
        <v>48853</v>
      </c>
      <c r="CY464" s="240">
        <v>2.99</v>
      </c>
      <c r="CZ464" s="95">
        <f t="shared" si="803"/>
        <v>-0.26026719445818891</v>
      </c>
      <c r="DB464" s="100"/>
      <c r="DC464" s="186"/>
      <c r="DD464" s="100"/>
      <c r="DG464" s="100"/>
      <c r="DH464" s="186"/>
      <c r="DI464" s="100"/>
    </row>
    <row r="465" spans="1:113" ht="17" thickBot="1">
      <c r="A465" s="54">
        <v>48884</v>
      </c>
      <c r="B465" s="68">
        <v>2.9390000000000001</v>
      </c>
      <c r="C465" s="65"/>
      <c r="D465" s="46">
        <v>48884</v>
      </c>
      <c r="E465" s="47">
        <v>3.2469999999999999</v>
      </c>
      <c r="G465" s="55">
        <v>48884</v>
      </c>
      <c r="H465" s="58">
        <v>3.6070000000000002</v>
      </c>
      <c r="I465" s="71"/>
      <c r="K465" s="55">
        <v>48884</v>
      </c>
      <c r="L465" s="58">
        <v>3.633</v>
      </c>
      <c r="N465" s="54">
        <v>48884</v>
      </c>
      <c r="O465" s="59">
        <v>3.2549999999999999</v>
      </c>
      <c r="P465" s="95">
        <f t="shared" si="805"/>
        <v>-0.10404624277456651</v>
      </c>
      <c r="Q465" s="48">
        <v>48884</v>
      </c>
      <c r="R465" s="72">
        <v>3.798</v>
      </c>
      <c r="T465" s="55">
        <v>48884</v>
      </c>
      <c r="U465" s="58">
        <v>3.734</v>
      </c>
      <c r="V465" s="95">
        <f t="shared" si="806"/>
        <v>-1.6850974196945777E-2</v>
      </c>
      <c r="W465" s="48">
        <v>48884</v>
      </c>
      <c r="X465" s="72">
        <v>4.109</v>
      </c>
      <c r="Y465" s="95">
        <f t="shared" si="807"/>
        <v>0.10042849491162292</v>
      </c>
      <c r="Z465" s="55">
        <v>48884</v>
      </c>
      <c r="AA465" s="58">
        <v>4.3959999999999999</v>
      </c>
      <c r="AB465" s="95">
        <f t="shared" si="808"/>
        <v>6.984667802385007E-2</v>
      </c>
      <c r="AC465" s="55">
        <v>48884</v>
      </c>
      <c r="AD465" s="58">
        <v>4.3440000000000003</v>
      </c>
      <c r="AE465" s="95">
        <f t="shared" si="809"/>
        <v>-1.1828935395814286E-2</v>
      </c>
      <c r="AF465" s="54">
        <v>48884</v>
      </c>
      <c r="AG465" s="59">
        <v>4.8070000000000004</v>
      </c>
      <c r="AH465" s="95">
        <f t="shared" si="810"/>
        <v>0.10658379373848988</v>
      </c>
      <c r="AI465" s="54">
        <v>48884</v>
      </c>
      <c r="AJ465" s="59">
        <v>4.9189999999999996</v>
      </c>
      <c r="AK465" s="95">
        <f t="shared" si="804"/>
        <v>2.3299355107135263E-2</v>
      </c>
      <c r="AL465" s="94">
        <v>48884</v>
      </c>
      <c r="AM465" s="59">
        <v>4.968</v>
      </c>
      <c r="AN465" s="95">
        <f t="shared" si="811"/>
        <v>9.9613742630616751E-3</v>
      </c>
      <c r="AO465" s="54">
        <v>48884</v>
      </c>
      <c r="AP465" s="190">
        <v>4.9370000000000003</v>
      </c>
      <c r="AQ465" s="95">
        <f t="shared" si="812"/>
        <v>-6.2399355877616131E-3</v>
      </c>
      <c r="AR465" s="54">
        <v>48884</v>
      </c>
      <c r="AS465" s="59">
        <v>4.8440000000000003</v>
      </c>
      <c r="AT465" s="95">
        <f t="shared" si="823"/>
        <v>1.4471780028944721E-3</v>
      </c>
      <c r="AV465" s="55">
        <v>48884</v>
      </c>
      <c r="AW465" s="58">
        <v>4.8230000000000004</v>
      </c>
      <c r="AX465" s="95">
        <f t="shared" si="813"/>
        <v>-4.3352601156069169E-3</v>
      </c>
      <c r="AY465" s="48">
        <v>48884</v>
      </c>
      <c r="AZ465" s="72">
        <v>4.9370000000000003</v>
      </c>
      <c r="BA465" s="95">
        <f t="shared" si="814"/>
        <v>2.3636740617872666E-2</v>
      </c>
      <c r="BB465" s="46">
        <v>48884</v>
      </c>
      <c r="BC465" s="71">
        <v>5.1390000000000002</v>
      </c>
      <c r="BD465" s="95">
        <f t="shared" si="824"/>
        <v>4.0915535750455728E-2</v>
      </c>
      <c r="BE465" s="54">
        <v>48884</v>
      </c>
      <c r="BF465" s="59">
        <v>5.1589999999999998</v>
      </c>
      <c r="BG465" s="95">
        <f t="shared" si="825"/>
        <v>3.8918077446973287E-3</v>
      </c>
      <c r="BH465" s="54">
        <v>48884</v>
      </c>
      <c r="BI465" s="59">
        <v>5.31</v>
      </c>
      <c r="BJ465" s="95">
        <f t="shared" si="815"/>
        <v>2.9269238224462066E-2</v>
      </c>
      <c r="BK465" s="54">
        <v>48884</v>
      </c>
      <c r="BL465" s="59">
        <v>5.3209999999999997</v>
      </c>
      <c r="BM465" s="95">
        <f t="shared" si="816"/>
        <v>2.0715630885122641E-3</v>
      </c>
      <c r="BN465" s="55">
        <v>48884</v>
      </c>
      <c r="BO465" s="58">
        <v>4.8920000000000003</v>
      </c>
      <c r="BP465" s="95">
        <f t="shared" si="817"/>
        <v>-8.0623942867881868E-2</v>
      </c>
      <c r="BQ465" s="48">
        <v>48884</v>
      </c>
      <c r="BR465" s="72">
        <v>4.9269999999999996</v>
      </c>
      <c r="BS465" s="95">
        <f t="shared" si="826"/>
        <v>7.154538021259046E-3</v>
      </c>
      <c r="BT465" s="55">
        <v>48884</v>
      </c>
      <c r="BU465" s="58">
        <v>4.8209999999999997</v>
      </c>
      <c r="BV465" s="95">
        <f t="shared" si="818"/>
        <v>-1.9921067468520931E-2</v>
      </c>
      <c r="BW465" s="199">
        <v>48884</v>
      </c>
      <c r="BX465" s="200">
        <v>5.1029999999999998</v>
      </c>
      <c r="BY465" s="95">
        <f t="shared" si="827"/>
        <v>5.7645134914145545E-2</v>
      </c>
      <c r="BZ465" s="199">
        <v>48884</v>
      </c>
      <c r="CA465" s="201">
        <v>5.0069999999999997</v>
      </c>
      <c r="CB465" s="95">
        <f t="shared" si="828"/>
        <v>-1.948447331033085E-2</v>
      </c>
      <c r="CC465" s="199">
        <v>48884</v>
      </c>
      <c r="CD465" s="201">
        <v>5.1449999999999996</v>
      </c>
      <c r="CE465" s="95">
        <f t="shared" si="819"/>
        <v>2.7561414020371461E-2</v>
      </c>
      <c r="CF465" s="202">
        <v>48884</v>
      </c>
      <c r="CG465" s="203">
        <v>5.8979999999999997</v>
      </c>
      <c r="CH465" s="95">
        <f t="shared" si="820"/>
        <v>0.14635568513119537</v>
      </c>
      <c r="CI465" s="205">
        <v>48884</v>
      </c>
      <c r="CJ465" s="206">
        <v>6.1470000000000002</v>
      </c>
      <c r="CK465" s="95">
        <f t="shared" si="829"/>
        <v>4.2217700915564697E-2</v>
      </c>
      <c r="CL465" s="202">
        <v>48884</v>
      </c>
      <c r="CM465" s="203">
        <v>5.2859999999999996</v>
      </c>
      <c r="CN465" s="95">
        <f t="shared" si="821"/>
        <v>-0.1400683260126892</v>
      </c>
      <c r="CO465" s="215">
        <v>48884</v>
      </c>
      <c r="CP465" s="216">
        <v>5.4880000000000004</v>
      </c>
      <c r="CQ465" s="95">
        <f t="shared" si="822"/>
        <v>3.8214150586454949E-2</v>
      </c>
      <c r="CR465" s="213">
        <v>48884</v>
      </c>
      <c r="CS465" s="217">
        <v>4.5990000000000002</v>
      </c>
      <c r="CT465" s="95">
        <f t="shared" si="801"/>
        <v>-0.16198979591836737</v>
      </c>
      <c r="CU465" s="238">
        <v>48884</v>
      </c>
      <c r="CV465" s="239">
        <v>4.2169999999999996</v>
      </c>
      <c r="CW465" s="95">
        <f t="shared" si="830"/>
        <v>-5.7653631284916206E-2</v>
      </c>
      <c r="CX465" s="238">
        <v>48884</v>
      </c>
      <c r="CY465" s="239">
        <v>3.165</v>
      </c>
      <c r="CZ465" s="95">
        <f t="shared" si="803"/>
        <v>-0.24946644534028922</v>
      </c>
      <c r="DB465" s="100"/>
      <c r="DC465" s="186"/>
      <c r="DD465" s="100"/>
      <c r="DG465" s="100"/>
      <c r="DH465" s="186"/>
      <c r="DI465" s="100"/>
    </row>
    <row r="466" spans="1:113" ht="20" customHeight="1" thickBot="1">
      <c r="A466" s="55">
        <v>48914</v>
      </c>
      <c r="B466" s="69">
        <v>3.0939999999999999</v>
      </c>
      <c r="C466" s="65"/>
      <c r="D466" s="48">
        <v>48914</v>
      </c>
      <c r="E466" s="49">
        <v>3.4020000000000001</v>
      </c>
      <c r="G466" s="56">
        <v>48914</v>
      </c>
      <c r="H466" s="57">
        <v>3.762</v>
      </c>
      <c r="I466" s="70"/>
      <c r="K466" s="54">
        <v>48914</v>
      </c>
      <c r="L466" s="59">
        <v>3.7879999999999998</v>
      </c>
      <c r="N466" s="55">
        <v>48914</v>
      </c>
      <c r="O466" s="58">
        <v>3.41</v>
      </c>
      <c r="P466" s="95">
        <f t="shared" si="805"/>
        <v>-9.9788806758183662E-2</v>
      </c>
      <c r="Q466" s="46">
        <v>48914</v>
      </c>
      <c r="R466" s="71">
        <v>3.9980000000000002</v>
      </c>
      <c r="T466" s="54">
        <v>48914</v>
      </c>
      <c r="U466" s="59">
        <v>3.9340000000000002</v>
      </c>
      <c r="V466" s="95">
        <f t="shared" si="806"/>
        <v>-1.6008004002001013E-2</v>
      </c>
      <c r="W466" s="46">
        <v>48914</v>
      </c>
      <c r="X466" s="71">
        <v>4.3090000000000002</v>
      </c>
      <c r="Y466" s="95">
        <f t="shared" si="807"/>
        <v>9.5322826639552619E-2</v>
      </c>
      <c r="Z466" s="54">
        <v>48914</v>
      </c>
      <c r="AA466" s="59">
        <v>4.5960000000000001</v>
      </c>
      <c r="AB466" s="95">
        <f t="shared" si="808"/>
        <v>6.6604780691575757E-2</v>
      </c>
      <c r="AC466" s="54">
        <v>48914</v>
      </c>
      <c r="AD466" s="59">
        <v>4.5439999999999996</v>
      </c>
      <c r="AE466" s="95">
        <f t="shared" si="809"/>
        <v>-1.1314186248912204E-2</v>
      </c>
      <c r="AF466" s="55">
        <v>48914</v>
      </c>
      <c r="AG466" s="58">
        <v>5.0069999999999997</v>
      </c>
      <c r="AH466" s="95">
        <f t="shared" si="810"/>
        <v>0.10189260563380284</v>
      </c>
      <c r="AI466" s="55">
        <v>48914</v>
      </c>
      <c r="AJ466" s="58">
        <v>5.1189999999999998</v>
      </c>
      <c r="AK466" s="95">
        <f t="shared" si="804"/>
        <v>2.2368683842620352E-2</v>
      </c>
      <c r="AL466" s="188">
        <v>48914</v>
      </c>
      <c r="AM466" s="58">
        <v>5.1680000000000001</v>
      </c>
      <c r="AN466" s="95">
        <f t="shared" si="811"/>
        <v>9.572182066809997E-3</v>
      </c>
      <c r="AO466" s="55">
        <v>48914</v>
      </c>
      <c r="AP466" s="191">
        <v>5.1369999999999996</v>
      </c>
      <c r="AQ466" s="95">
        <f t="shared" si="812"/>
        <v>-5.9984520123840136E-3</v>
      </c>
      <c r="AR466" s="55">
        <v>48914</v>
      </c>
      <c r="AS466" s="58">
        <v>5.0439999999999996</v>
      </c>
      <c r="AT466" s="95">
        <f t="shared" si="823"/>
        <v>2.1673080818310576E-2</v>
      </c>
      <c r="AV466" s="54">
        <v>48914</v>
      </c>
      <c r="AW466" s="59">
        <v>5.0229999999999997</v>
      </c>
      <c r="AX466" s="95">
        <f t="shared" si="813"/>
        <v>-4.1633624107850729E-3</v>
      </c>
      <c r="AY466" s="46">
        <v>48914</v>
      </c>
      <c r="AZ466" s="71">
        <v>5.1369999999999996</v>
      </c>
      <c r="BA466" s="95">
        <f t="shared" si="814"/>
        <v>2.2695600238901034E-2</v>
      </c>
      <c r="BB466" s="48">
        <v>48914</v>
      </c>
      <c r="BC466" s="72">
        <v>5.3390000000000004</v>
      </c>
      <c r="BD466" s="95">
        <f t="shared" si="824"/>
        <v>3.9322561806502017E-2</v>
      </c>
      <c r="BE466" s="55">
        <v>48914</v>
      </c>
      <c r="BF466" s="58">
        <v>5.359</v>
      </c>
      <c r="BG466" s="95">
        <f t="shared" si="825"/>
        <v>3.7460198539051455E-3</v>
      </c>
      <c r="BH466" s="55">
        <v>48914</v>
      </c>
      <c r="BI466" s="58">
        <v>5.51</v>
      </c>
      <c r="BJ466" s="95">
        <f t="shared" si="815"/>
        <v>2.8176898675125919E-2</v>
      </c>
      <c r="BK466" s="55">
        <v>48914</v>
      </c>
      <c r="BL466" s="58">
        <v>5.5209999999999999</v>
      </c>
      <c r="BM466" s="95">
        <f t="shared" si="816"/>
        <v>1.9963702359346862E-3</v>
      </c>
      <c r="BN466" s="54">
        <v>48914</v>
      </c>
      <c r="BO466" s="59">
        <v>5.0919999999999996</v>
      </c>
      <c r="BP466" s="95">
        <f t="shared" si="817"/>
        <v>-7.7703314616917277E-2</v>
      </c>
      <c r="BQ466" s="46">
        <v>48914</v>
      </c>
      <c r="BR466" s="71">
        <v>5.1269999999999998</v>
      </c>
      <c r="BS466" s="95">
        <f t="shared" si="826"/>
        <v>6.8735271013354565E-3</v>
      </c>
      <c r="BT466" s="54">
        <v>48914</v>
      </c>
      <c r="BU466" s="59">
        <v>5.0209999999999999</v>
      </c>
      <c r="BV466" s="95">
        <f t="shared" si="818"/>
        <v>-1.9199420394855983E-2</v>
      </c>
      <c r="BW466" s="202">
        <v>48914</v>
      </c>
      <c r="BX466" s="203">
        <v>5.3029999999999999</v>
      </c>
      <c r="BY466" s="95">
        <f t="shared" si="827"/>
        <v>5.5380989787902603E-2</v>
      </c>
      <c r="BZ466" s="202">
        <v>48914</v>
      </c>
      <c r="CA466" s="204">
        <v>5.2069999999999999</v>
      </c>
      <c r="CB466" s="95">
        <f t="shared" si="828"/>
        <v>-1.8724400234055021E-2</v>
      </c>
      <c r="CC466" s="202">
        <v>48914</v>
      </c>
      <c r="CD466" s="204">
        <v>5.3449999999999998</v>
      </c>
      <c r="CE466" s="95">
        <f t="shared" si="819"/>
        <v>2.650278471288648E-2</v>
      </c>
      <c r="CF466" s="199">
        <v>48914</v>
      </c>
      <c r="CG466" s="200">
        <v>6.0979999999999999</v>
      </c>
      <c r="CH466" s="95">
        <f t="shared" si="820"/>
        <v>0.14087932647333959</v>
      </c>
      <c r="CI466" s="207">
        <v>48914</v>
      </c>
      <c r="CJ466" s="208">
        <v>6.3470000000000004</v>
      </c>
      <c r="CK466" s="95">
        <f t="shared" si="829"/>
        <v>4.0833060019678673E-2</v>
      </c>
      <c r="CL466" s="199">
        <v>48914</v>
      </c>
      <c r="CM466" s="200">
        <v>5.4859999999999998</v>
      </c>
      <c r="CN466" s="95">
        <f t="shared" si="821"/>
        <v>-0.13565463998739571</v>
      </c>
      <c r="CO466" s="213">
        <v>48914</v>
      </c>
      <c r="CP466" s="217">
        <v>5.6879999999999997</v>
      </c>
      <c r="CQ466" s="95">
        <f t="shared" si="822"/>
        <v>3.6820998906306954E-2</v>
      </c>
      <c r="CR466" s="220">
        <v>48914</v>
      </c>
      <c r="CS466" s="221">
        <v>4.9989999999999997</v>
      </c>
      <c r="CT466" s="95">
        <f t="shared" ref="CT466:CT477" si="831">(CS466-CP466)/CP466</f>
        <v>-0.12113220815752462</v>
      </c>
      <c r="CU466" s="236">
        <v>48914</v>
      </c>
      <c r="CV466" s="240">
        <v>4.617</v>
      </c>
      <c r="CW466" s="95">
        <f t="shared" si="830"/>
        <v>-5.2923076923076927E-2</v>
      </c>
      <c r="CX466" s="236">
        <v>48914</v>
      </c>
      <c r="CY466" s="240">
        <v>3.5649999999999999</v>
      </c>
      <c r="CZ466" s="95">
        <f t="shared" si="803"/>
        <v>-0.22785358457873078</v>
      </c>
      <c r="DB466" s="100"/>
      <c r="DC466" s="186"/>
      <c r="DD466" s="100"/>
      <c r="DG466" s="100"/>
      <c r="DH466" s="186"/>
      <c r="DI466" s="100"/>
    </row>
    <row r="467" spans="1:113" ht="22" thickBot="1">
      <c r="A467" s="54">
        <v>48945</v>
      </c>
      <c r="B467" s="97">
        <f>AVERAGE(B323:B466)</f>
        <v>2.6824513888888903</v>
      </c>
      <c r="E467" s="97">
        <f>AVERAGE(E323:E466)</f>
        <v>2.9951874999999992</v>
      </c>
      <c r="H467" s="97">
        <f>AVERAGE(H323:H466)</f>
        <v>3.2779513888888894</v>
      </c>
      <c r="I467" s="67"/>
      <c r="J467" s="67"/>
      <c r="K467" s="67"/>
      <c r="L467" s="97">
        <f>AVERAGE(L323:L466)</f>
        <v>3.3929791666666658</v>
      </c>
      <c r="N467" s="54">
        <v>48945</v>
      </c>
      <c r="O467" s="59">
        <v>3.5449999999999999</v>
      </c>
      <c r="P467" s="96">
        <f>AVERAGE(P347:P466)</f>
        <v>-5.8703930248441609E-2</v>
      </c>
      <c r="Q467" s="48">
        <v>48945</v>
      </c>
      <c r="R467" s="72">
        <v>4.1479999999999997</v>
      </c>
      <c r="T467" s="55">
        <v>48945</v>
      </c>
      <c r="U467" s="58">
        <v>4.0839999999999996</v>
      </c>
      <c r="V467" s="95">
        <f t="shared" si="806"/>
        <v>-1.5429122468659609E-2</v>
      </c>
      <c r="W467" s="48">
        <v>48945</v>
      </c>
      <c r="X467" s="72">
        <v>4.4589999999999996</v>
      </c>
      <c r="Y467" s="95">
        <f t="shared" si="807"/>
        <v>9.182174338883449E-2</v>
      </c>
      <c r="Z467" s="55">
        <v>48945</v>
      </c>
      <c r="AA467" s="58">
        <v>4.7460000000000004</v>
      </c>
      <c r="AB467" s="95">
        <f t="shared" si="808"/>
        <v>6.4364207221350264E-2</v>
      </c>
      <c r="AC467" s="55">
        <v>48945</v>
      </c>
      <c r="AD467" s="58">
        <v>4.694</v>
      </c>
      <c r="AE467" s="95">
        <f t="shared" si="809"/>
        <v>-1.095659502739159E-2</v>
      </c>
      <c r="AF467" s="54">
        <v>48945</v>
      </c>
      <c r="AG467" s="59">
        <v>5.157</v>
      </c>
      <c r="AH467" s="95">
        <f t="shared" si="810"/>
        <v>9.8636557307200695E-2</v>
      </c>
      <c r="AI467" s="54">
        <v>48945</v>
      </c>
      <c r="AJ467" s="59">
        <v>5.2690000000000001</v>
      </c>
      <c r="AK467" s="95">
        <f t="shared" si="804"/>
        <v>2.1718053131665718E-2</v>
      </c>
      <c r="AL467" s="94">
        <v>48945</v>
      </c>
      <c r="AM467" s="59">
        <v>5.3179999999999996</v>
      </c>
      <c r="AN467" s="95">
        <f t="shared" si="811"/>
        <v>9.2996773581323754E-3</v>
      </c>
      <c r="AO467" s="54">
        <v>48945</v>
      </c>
      <c r="AP467" s="190">
        <v>5.2869999999999999</v>
      </c>
      <c r="AQ467" s="95">
        <f t="shared" si="812"/>
        <v>-5.8292591199698568E-3</v>
      </c>
      <c r="AR467" s="54">
        <v>48945</v>
      </c>
      <c r="AS467" s="59">
        <v>5.194</v>
      </c>
      <c r="AT467" s="95">
        <f t="shared" si="823"/>
        <v>1.1095970410745648E-2</v>
      </c>
      <c r="AV467" s="55">
        <v>48945</v>
      </c>
      <c r="AW467" s="58">
        <v>5.173</v>
      </c>
      <c r="AX467" s="95">
        <f t="shared" si="813"/>
        <v>-4.0431266846361006E-3</v>
      </c>
      <c r="AY467" s="48">
        <v>48945</v>
      </c>
      <c r="AZ467" s="72">
        <v>5.2869999999999999</v>
      </c>
      <c r="BA467" s="95">
        <f t="shared" si="814"/>
        <v>2.2037502416392785E-2</v>
      </c>
      <c r="BB467" s="46">
        <v>48945</v>
      </c>
      <c r="BC467" s="71">
        <v>5.4889999999999999</v>
      </c>
      <c r="BD467" s="95">
        <f t="shared" si="824"/>
        <v>3.8206922640438803E-2</v>
      </c>
      <c r="BE467" s="54">
        <v>48945</v>
      </c>
      <c r="BF467" s="59">
        <v>5.5090000000000003</v>
      </c>
      <c r="BG467" s="95">
        <f t="shared" si="825"/>
        <v>3.6436509382402008E-3</v>
      </c>
      <c r="BH467" s="54">
        <v>48945</v>
      </c>
      <c r="BI467" s="59">
        <v>5.66</v>
      </c>
      <c r="BJ467" s="95">
        <f t="shared" si="815"/>
        <v>2.7409693229261171E-2</v>
      </c>
      <c r="BK467" s="54">
        <v>48945</v>
      </c>
      <c r="BL467" s="59">
        <v>5.6710000000000003</v>
      </c>
      <c r="BM467" s="95">
        <f t="shared" si="816"/>
        <v>1.9434628975265231E-3</v>
      </c>
      <c r="BN467" s="55">
        <v>48945</v>
      </c>
      <c r="BO467" s="58">
        <v>5.242</v>
      </c>
      <c r="BP467" s="95">
        <f t="shared" si="817"/>
        <v>-7.5648033856462751E-2</v>
      </c>
      <c r="BQ467" s="48">
        <v>48945</v>
      </c>
      <c r="BR467" s="72">
        <v>5.2770000000000001</v>
      </c>
      <c r="BS467" s="95">
        <f t="shared" si="826"/>
        <v>6.6768409004197143E-3</v>
      </c>
      <c r="BT467" s="55">
        <v>48945</v>
      </c>
      <c r="BU467" s="58">
        <v>5.1710000000000003</v>
      </c>
      <c r="BV467" s="95">
        <f t="shared" si="818"/>
        <v>-1.8691588785046707E-2</v>
      </c>
      <c r="BW467" s="199">
        <v>48945</v>
      </c>
      <c r="BX467" s="200">
        <v>5.4530000000000003</v>
      </c>
      <c r="BY467" s="95">
        <f t="shared" si="827"/>
        <v>5.3796260969095767E-2</v>
      </c>
      <c r="BZ467" s="199">
        <v>48945</v>
      </c>
      <c r="CA467" s="201">
        <v>5.3570000000000002</v>
      </c>
      <c r="CB467" s="95">
        <f t="shared" si="828"/>
        <v>-1.8192154633314399E-2</v>
      </c>
      <c r="CC467" s="199">
        <v>48945</v>
      </c>
      <c r="CD467" s="201">
        <v>5.4950000000000001</v>
      </c>
      <c r="CE467" s="95">
        <f t="shared" si="819"/>
        <v>2.5760686951652026E-2</v>
      </c>
      <c r="CF467" s="202">
        <v>48945</v>
      </c>
      <c r="CG467" s="203">
        <v>6.2480000000000002</v>
      </c>
      <c r="CH467" s="95">
        <f t="shared" si="820"/>
        <v>0.13703366696997271</v>
      </c>
      <c r="CI467" s="205">
        <v>48945</v>
      </c>
      <c r="CJ467" s="206">
        <v>6.4969999999999999</v>
      </c>
      <c r="CK467" s="95">
        <f t="shared" si="829"/>
        <v>3.9852752880921841E-2</v>
      </c>
      <c r="CL467" s="202">
        <v>48945</v>
      </c>
      <c r="CM467" s="203">
        <v>5.6360000000000001</v>
      </c>
      <c r="CN467" s="95">
        <f t="shared" si="821"/>
        <v>-0.13252270278590114</v>
      </c>
      <c r="CO467" s="215">
        <v>48945</v>
      </c>
      <c r="CP467" s="216">
        <v>5.8380000000000001</v>
      </c>
      <c r="CQ467" s="95">
        <f t="shared" si="822"/>
        <v>3.5841022001419441E-2</v>
      </c>
      <c r="CR467" s="213">
        <v>48945</v>
      </c>
      <c r="CS467" s="217">
        <v>5.2240000000000002</v>
      </c>
      <c r="CT467" s="95">
        <f t="shared" si="831"/>
        <v>-0.10517300445357997</v>
      </c>
      <c r="CU467" s="238">
        <v>48945</v>
      </c>
      <c r="CV467" s="239">
        <v>4.8419999999999996</v>
      </c>
      <c r="CW467" s="95">
        <f t="shared" si="830"/>
        <v>-5.2446183953033396E-2</v>
      </c>
      <c r="CX467" s="238">
        <v>48945</v>
      </c>
      <c r="CY467" s="239">
        <v>3.79</v>
      </c>
      <c r="CZ467" s="95">
        <f t="shared" si="803"/>
        <v>-0.21726559273027668</v>
      </c>
      <c r="DB467" s="100"/>
      <c r="DC467" s="186"/>
      <c r="DD467" s="100"/>
      <c r="DG467" s="100"/>
      <c r="DH467" s="186"/>
      <c r="DI467" s="100"/>
    </row>
    <row r="468" spans="1:113" ht="20" customHeight="1" thickBot="1">
      <c r="A468" s="55">
        <v>48976</v>
      </c>
      <c r="N468" s="55">
        <v>48976</v>
      </c>
      <c r="O468" s="58">
        <v>3.5049999999999999</v>
      </c>
      <c r="Q468" s="46">
        <v>48976</v>
      </c>
      <c r="R468" s="71">
        <v>4.1130000000000004</v>
      </c>
      <c r="T468" s="54">
        <v>48976</v>
      </c>
      <c r="U468" s="59">
        <v>4.0490000000000004</v>
      </c>
      <c r="V468" s="95">
        <f t="shared" si="806"/>
        <v>-1.5560418186238767E-2</v>
      </c>
      <c r="W468" s="46">
        <v>48976</v>
      </c>
      <c r="X468" s="71">
        <v>4.4240000000000004</v>
      </c>
      <c r="Y468" s="95">
        <f t="shared" si="807"/>
        <v>9.2615460607557418E-2</v>
      </c>
      <c r="Z468" s="54">
        <v>48976</v>
      </c>
      <c r="AA468" s="59">
        <v>4.7110000000000003</v>
      </c>
      <c r="AB468" s="95">
        <f t="shared" si="808"/>
        <v>6.4873417721518958E-2</v>
      </c>
      <c r="AC468" s="54">
        <v>48976</v>
      </c>
      <c r="AD468" s="59">
        <v>4.6589999999999998</v>
      </c>
      <c r="AE468" s="95">
        <f t="shared" si="809"/>
        <v>-1.1037996179155272E-2</v>
      </c>
      <c r="AF468" s="55">
        <v>48976</v>
      </c>
      <c r="AG468" s="58">
        <v>5.1219999999999999</v>
      </c>
      <c r="AH468" s="95">
        <f t="shared" si="810"/>
        <v>9.9377548830221096E-2</v>
      </c>
      <c r="AI468" s="55">
        <v>48976</v>
      </c>
      <c r="AJ468" s="58">
        <v>5.234</v>
      </c>
      <c r="AK468" s="95">
        <f t="shared" si="804"/>
        <v>2.1866458414681784E-2</v>
      </c>
      <c r="AL468" s="188">
        <v>48976</v>
      </c>
      <c r="AM468" s="58">
        <v>5.2830000000000004</v>
      </c>
      <c r="AN468" s="95">
        <f t="shared" si="811"/>
        <v>9.3618647306076379E-3</v>
      </c>
      <c r="AO468" s="55">
        <v>48976</v>
      </c>
      <c r="AP468" s="191">
        <v>5.2519999999999998</v>
      </c>
      <c r="AQ468" s="95">
        <f t="shared" si="812"/>
        <v>-5.8678780995647514E-3</v>
      </c>
      <c r="AR468" s="55">
        <v>48976</v>
      </c>
      <c r="AS468" s="58">
        <v>5.1589999999999998</v>
      </c>
      <c r="AT468" s="95">
        <f t="shared" si="823"/>
        <v>-2.4210327217703824E-2</v>
      </c>
      <c r="AV468" s="54">
        <v>48976</v>
      </c>
      <c r="AW468" s="59">
        <v>5.1379999999999999</v>
      </c>
      <c r="AX468" s="95">
        <f t="shared" si="813"/>
        <v>-4.0705563093622619E-3</v>
      </c>
      <c r="AY468" s="46">
        <v>48976</v>
      </c>
      <c r="AZ468" s="71">
        <v>5.2519999999999998</v>
      </c>
      <c r="BA468" s="95">
        <f t="shared" si="814"/>
        <v>2.218762164266249E-2</v>
      </c>
      <c r="BB468" s="48">
        <v>48976</v>
      </c>
      <c r="BC468" s="72">
        <v>5.4539999999999997</v>
      </c>
      <c r="BD468" s="95">
        <f t="shared" si="824"/>
        <v>3.8461538461538457E-2</v>
      </c>
      <c r="BE468" s="55">
        <v>48976</v>
      </c>
      <c r="BF468" s="58">
        <v>5.4740000000000002</v>
      </c>
      <c r="BG468" s="95">
        <f t="shared" si="825"/>
        <v>3.6670333700037517E-3</v>
      </c>
      <c r="BH468" s="55">
        <v>48976</v>
      </c>
      <c r="BI468" s="58">
        <v>5.625</v>
      </c>
      <c r="BJ468" s="95">
        <f t="shared" si="815"/>
        <v>2.7584947022287139E-2</v>
      </c>
      <c r="BK468" s="55">
        <v>48976</v>
      </c>
      <c r="BL468" s="58">
        <v>5.6360000000000001</v>
      </c>
      <c r="BM468" s="95">
        <f t="shared" si="816"/>
        <v>1.9555555555555771E-3</v>
      </c>
      <c r="BN468" s="54">
        <v>48976</v>
      </c>
      <c r="BO468" s="59">
        <v>5.2069999999999999</v>
      </c>
      <c r="BP468" s="95">
        <f t="shared" si="817"/>
        <v>-7.6117814052519564E-2</v>
      </c>
      <c r="BQ468" s="46">
        <v>48976</v>
      </c>
      <c r="BR468" s="71">
        <v>5.242</v>
      </c>
      <c r="BS468" s="95">
        <f t="shared" si="826"/>
        <v>6.7217207605147194E-3</v>
      </c>
      <c r="BT468" s="54">
        <v>48976</v>
      </c>
      <c r="BU468" s="59">
        <v>5.1360000000000001</v>
      </c>
      <c r="BV468" s="95">
        <f t="shared" si="818"/>
        <v>-1.8807665010645826E-2</v>
      </c>
      <c r="BW468" s="202">
        <v>48976</v>
      </c>
      <c r="BX468" s="203">
        <v>5.4180000000000001</v>
      </c>
      <c r="BY468" s="95">
        <f t="shared" si="827"/>
        <v>5.4157864413289812E-2</v>
      </c>
      <c r="BZ468" s="202">
        <v>48976</v>
      </c>
      <c r="CA468" s="204">
        <v>5.3220000000000001</v>
      </c>
      <c r="CB468" s="95">
        <f t="shared" si="828"/>
        <v>-1.8313620755436872E-2</v>
      </c>
      <c r="CC468" s="202">
        <v>48976</v>
      </c>
      <c r="CD468" s="204">
        <v>5.46</v>
      </c>
      <c r="CE468" s="95">
        <f t="shared" si="819"/>
        <v>2.5930101465614412E-2</v>
      </c>
      <c r="CF468" s="199">
        <v>48976</v>
      </c>
      <c r="CG468" s="200">
        <v>6.2130000000000001</v>
      </c>
      <c r="CH468" s="95">
        <f t="shared" si="820"/>
        <v>0.13791208791208792</v>
      </c>
      <c r="CI468" s="207">
        <v>48976</v>
      </c>
      <c r="CJ468" s="208">
        <v>6.4619999999999997</v>
      </c>
      <c r="CK468" s="95">
        <f t="shared" si="829"/>
        <v>4.0077257363592411E-2</v>
      </c>
      <c r="CL468" s="199">
        <v>48976</v>
      </c>
      <c r="CM468" s="200">
        <v>5.601</v>
      </c>
      <c r="CN468" s="95">
        <f t="shared" si="821"/>
        <v>-0.13324048282265549</v>
      </c>
      <c r="CO468" s="213">
        <v>48976</v>
      </c>
      <c r="CP468" s="217">
        <v>5.8029999999999999</v>
      </c>
      <c r="CQ468" s="95">
        <f t="shared" si="822"/>
        <v>3.606498839492947E-2</v>
      </c>
      <c r="CR468" s="220">
        <v>48976</v>
      </c>
      <c r="CS468" s="221">
        <v>5.0640000000000001</v>
      </c>
      <c r="CT468" s="95">
        <f t="shared" si="831"/>
        <v>-0.12734792348785109</v>
      </c>
      <c r="CU468" s="236">
        <v>48976</v>
      </c>
      <c r="CV468" s="240">
        <v>4.6820000000000004</v>
      </c>
      <c r="CW468" s="95">
        <f t="shared" si="830"/>
        <v>-5.4141414141414095E-2</v>
      </c>
      <c r="CX468" s="236">
        <v>48976</v>
      </c>
      <c r="CY468" s="240">
        <v>3.59</v>
      </c>
      <c r="CZ468" s="95">
        <f t="shared" si="803"/>
        <v>-0.23323366082870578</v>
      </c>
      <c r="DB468" s="100"/>
      <c r="DC468" s="186"/>
      <c r="DD468" s="100"/>
      <c r="DG468" s="100"/>
      <c r="DH468" s="186"/>
      <c r="DI468" s="100"/>
    </row>
    <row r="469" spans="1:113" ht="17" thickBot="1">
      <c r="A469" s="54">
        <v>49004</v>
      </c>
      <c r="N469" s="54">
        <v>49004</v>
      </c>
      <c r="O469" s="59">
        <v>3.41</v>
      </c>
      <c r="Q469" s="48">
        <v>49004</v>
      </c>
      <c r="R469" s="72">
        <v>4.0279999999999996</v>
      </c>
      <c r="T469" s="55">
        <v>49004</v>
      </c>
      <c r="U469" s="58">
        <v>3.964</v>
      </c>
      <c r="V469" s="95">
        <f t="shared" si="806"/>
        <v>-1.5888778550148863E-2</v>
      </c>
      <c r="W469" s="48">
        <v>49004</v>
      </c>
      <c r="X469" s="72">
        <v>4.3390000000000004</v>
      </c>
      <c r="Y469" s="95">
        <f t="shared" si="807"/>
        <v>9.4601412714429983E-2</v>
      </c>
      <c r="Z469" s="55">
        <v>49004</v>
      </c>
      <c r="AA469" s="58">
        <v>4.6260000000000003</v>
      </c>
      <c r="AB469" s="95">
        <f t="shared" si="808"/>
        <v>6.6144272873934068E-2</v>
      </c>
      <c r="AC469" s="55">
        <v>49004</v>
      </c>
      <c r="AD469" s="58">
        <v>4.5739999999999998</v>
      </c>
      <c r="AE469" s="95">
        <f t="shared" si="809"/>
        <v>-1.1240812797233136E-2</v>
      </c>
      <c r="AF469" s="54">
        <v>49004</v>
      </c>
      <c r="AG469" s="59">
        <v>5.0369999999999999</v>
      </c>
      <c r="AH469" s="95">
        <f t="shared" si="810"/>
        <v>0.10122431132487977</v>
      </c>
      <c r="AI469" s="54">
        <v>49004</v>
      </c>
      <c r="AJ469" s="59">
        <v>5.149</v>
      </c>
      <c r="AK469" s="95">
        <f t="shared" si="804"/>
        <v>2.2235457613658943E-2</v>
      </c>
      <c r="AL469" s="94">
        <v>49004</v>
      </c>
      <c r="AM469" s="59">
        <v>5.1980000000000004</v>
      </c>
      <c r="AN469" s="95">
        <f t="shared" si="811"/>
        <v>9.5164109535832934E-3</v>
      </c>
      <c r="AO469" s="54">
        <v>49004</v>
      </c>
      <c r="AP469" s="190">
        <v>5.1669999999999998</v>
      </c>
      <c r="AQ469" s="95">
        <f t="shared" si="812"/>
        <v>-5.9638322431705615E-3</v>
      </c>
      <c r="AR469" s="54">
        <v>49004</v>
      </c>
      <c r="AS469" s="59">
        <v>5.0739999999999998</v>
      </c>
      <c r="AT469" s="95">
        <f t="shared" si="823"/>
        <v>-3.389185072353388E-2</v>
      </c>
      <c r="AV469" s="55">
        <v>49004</v>
      </c>
      <c r="AW469" s="58">
        <v>5.0529999999999999</v>
      </c>
      <c r="AX469" s="95">
        <f t="shared" si="813"/>
        <v>-4.138746551044523E-3</v>
      </c>
      <c r="AY469" s="48">
        <v>49004</v>
      </c>
      <c r="AZ469" s="72">
        <v>5.1669999999999998</v>
      </c>
      <c r="BA469" s="95">
        <f t="shared" si="814"/>
        <v>2.2560854937660774E-2</v>
      </c>
      <c r="BB469" s="46">
        <v>49004</v>
      </c>
      <c r="BC469" s="71">
        <v>5.3689999999999998</v>
      </c>
      <c r="BD469" s="95">
        <f t="shared" si="824"/>
        <v>3.9094251983742979E-2</v>
      </c>
      <c r="BE469" s="54">
        <v>49004</v>
      </c>
      <c r="BF469" s="59">
        <v>5.3890000000000002</v>
      </c>
      <c r="BG469" s="95">
        <f t="shared" si="825"/>
        <v>3.7250884708512691E-3</v>
      </c>
      <c r="BH469" s="54">
        <v>49004</v>
      </c>
      <c r="BI469" s="59">
        <v>5.54</v>
      </c>
      <c r="BJ469" s="95">
        <f t="shared" si="815"/>
        <v>2.8020040823900499E-2</v>
      </c>
      <c r="BK469" s="54">
        <v>49004</v>
      </c>
      <c r="BL469" s="59">
        <v>5.5510000000000002</v>
      </c>
      <c r="BM469" s="95">
        <f t="shared" si="816"/>
        <v>1.9855595667870253E-3</v>
      </c>
      <c r="BN469" s="55">
        <v>49004</v>
      </c>
      <c r="BO469" s="58">
        <v>5.1219999999999999</v>
      </c>
      <c r="BP469" s="95">
        <f t="shared" si="817"/>
        <v>-7.7283372365339623E-2</v>
      </c>
      <c r="BQ469" s="48">
        <v>49004</v>
      </c>
      <c r="BR469" s="72">
        <v>5.157</v>
      </c>
      <c r="BS469" s="95">
        <f t="shared" si="826"/>
        <v>6.8332682545880798E-3</v>
      </c>
      <c r="BT469" s="55">
        <v>49004</v>
      </c>
      <c r="BU469" s="58">
        <v>5.0510000000000002</v>
      </c>
      <c r="BV469" s="95">
        <f t="shared" si="818"/>
        <v>-1.9095658439920712E-2</v>
      </c>
      <c r="BW469" s="199">
        <v>49004</v>
      </c>
      <c r="BX469" s="200">
        <v>5.3330000000000002</v>
      </c>
      <c r="BY469" s="95">
        <f t="shared" si="827"/>
        <v>5.5056618508395168E-2</v>
      </c>
      <c r="BZ469" s="199">
        <v>49004</v>
      </c>
      <c r="CA469" s="201">
        <v>5.2370000000000001</v>
      </c>
      <c r="CB469" s="95">
        <f t="shared" si="828"/>
        <v>-1.8615474112856328E-2</v>
      </c>
      <c r="CC469" s="199">
        <v>49004</v>
      </c>
      <c r="CD469" s="201">
        <v>5.375</v>
      </c>
      <c r="CE469" s="95">
        <f t="shared" si="819"/>
        <v>2.6350964292533873E-2</v>
      </c>
      <c r="CF469" s="202">
        <v>49004</v>
      </c>
      <c r="CG469" s="203">
        <v>6.1280000000000001</v>
      </c>
      <c r="CH469" s="95">
        <f t="shared" si="820"/>
        <v>0.14009302325581396</v>
      </c>
      <c r="CI469" s="205">
        <v>49004</v>
      </c>
      <c r="CJ469" s="206">
        <v>6.3769999999999998</v>
      </c>
      <c r="CK469" s="95">
        <f t="shared" si="829"/>
        <v>4.063315926892945E-2</v>
      </c>
      <c r="CL469" s="202">
        <v>49004</v>
      </c>
      <c r="CM469" s="203">
        <v>5.516</v>
      </c>
      <c r="CN469" s="95">
        <f t="shared" si="821"/>
        <v>-0.13501646542261247</v>
      </c>
      <c r="CO469" s="215">
        <v>49004</v>
      </c>
      <c r="CP469" s="216">
        <v>5.718</v>
      </c>
      <c r="CQ469" s="95">
        <f t="shared" si="822"/>
        <v>3.6620739666424935E-2</v>
      </c>
      <c r="CR469" s="213">
        <v>49004</v>
      </c>
      <c r="CS469" s="217">
        <v>4.7889999999999997</v>
      </c>
      <c r="CT469" s="95">
        <f t="shared" si="831"/>
        <v>-0.16246939489331938</v>
      </c>
      <c r="CU469" s="238">
        <v>49004</v>
      </c>
      <c r="CV469" s="239">
        <v>4.407</v>
      </c>
      <c r="CW469" s="95">
        <f t="shared" si="830"/>
        <v>-4.1956521739130358E-2</v>
      </c>
      <c r="CX469" s="238">
        <v>49004</v>
      </c>
      <c r="CY469" s="239">
        <v>3.2650000000000001</v>
      </c>
      <c r="CZ469" s="95">
        <f t="shared" si="803"/>
        <v>-0.25913319718629452</v>
      </c>
      <c r="DB469" s="100"/>
      <c r="DC469" s="186"/>
      <c r="DD469" s="100"/>
      <c r="DG469" s="100"/>
      <c r="DH469" s="186"/>
      <c r="DI469" s="100"/>
    </row>
    <row r="470" spans="1:113" ht="20" customHeight="1" thickBot="1">
      <c r="A470" s="55">
        <v>49035</v>
      </c>
      <c r="N470" s="55">
        <v>49035</v>
      </c>
      <c r="O470" s="58">
        <v>3.08</v>
      </c>
      <c r="Q470" s="46">
        <v>49035</v>
      </c>
      <c r="R470" s="71">
        <v>3.698</v>
      </c>
      <c r="T470" s="54">
        <v>49035</v>
      </c>
      <c r="U470" s="59">
        <v>3.6339999999999999</v>
      </c>
      <c r="V470" s="95">
        <f t="shared" si="806"/>
        <v>-1.7306652244456478E-2</v>
      </c>
      <c r="W470" s="46">
        <v>49035</v>
      </c>
      <c r="X470" s="71">
        <v>4.0090000000000003</v>
      </c>
      <c r="Y470" s="95">
        <f t="shared" si="807"/>
        <v>0.10319207484865175</v>
      </c>
      <c r="Z470" s="54">
        <v>49035</v>
      </c>
      <c r="AA470" s="59">
        <v>4.2960000000000003</v>
      </c>
      <c r="AB470" s="95">
        <f t="shared" si="808"/>
        <v>7.1588924918932373E-2</v>
      </c>
      <c r="AC470" s="54">
        <v>49035</v>
      </c>
      <c r="AD470" s="59">
        <v>4.2439999999999998</v>
      </c>
      <c r="AE470" s="95">
        <f t="shared" si="809"/>
        <v>-1.2104283054003838E-2</v>
      </c>
      <c r="AF470" s="55">
        <v>49035</v>
      </c>
      <c r="AG470" s="58">
        <v>4.7069999999999999</v>
      </c>
      <c r="AH470" s="95">
        <f t="shared" si="810"/>
        <v>0.10909519321394913</v>
      </c>
      <c r="AI470" s="55">
        <v>49035</v>
      </c>
      <c r="AJ470" s="58">
        <v>4.819</v>
      </c>
      <c r="AK470" s="95">
        <f t="shared" si="804"/>
        <v>2.3794348842150013E-2</v>
      </c>
      <c r="AL470" s="188">
        <v>49035</v>
      </c>
      <c r="AM470" s="58">
        <v>4.8680000000000003</v>
      </c>
      <c r="AN470" s="95">
        <f t="shared" si="811"/>
        <v>1.0168084664868309E-2</v>
      </c>
      <c r="AO470" s="55">
        <v>49035</v>
      </c>
      <c r="AP470" s="191">
        <v>4.8369999999999997</v>
      </c>
      <c r="AQ470" s="95">
        <f t="shared" si="812"/>
        <v>-6.3681183237470377E-3</v>
      </c>
      <c r="AR470" s="55">
        <v>49035</v>
      </c>
      <c r="AS470" s="58">
        <v>4.7439999999999998</v>
      </c>
      <c r="AT470" s="95">
        <f t="shared" si="823"/>
        <v>-8.1865686084768741E-2</v>
      </c>
      <c r="AV470" s="54">
        <v>49035</v>
      </c>
      <c r="AW470" s="59">
        <v>4.7229999999999999</v>
      </c>
      <c r="AX470" s="95">
        <f t="shared" si="813"/>
        <v>-4.4266441821247697E-3</v>
      </c>
      <c r="AY470" s="46">
        <v>49035</v>
      </c>
      <c r="AZ470" s="71">
        <v>4.8369999999999997</v>
      </c>
      <c r="BA470" s="95">
        <f t="shared" si="814"/>
        <v>2.4137200931611241E-2</v>
      </c>
      <c r="BB470" s="48">
        <v>49035</v>
      </c>
      <c r="BC470" s="72">
        <v>5.0389999999999997</v>
      </c>
      <c r="BD470" s="95">
        <f t="shared" si="824"/>
        <v>4.1761422369237126E-2</v>
      </c>
      <c r="BE470" s="55">
        <v>49035</v>
      </c>
      <c r="BF470" s="58">
        <v>5.0590000000000002</v>
      </c>
      <c r="BG470" s="95">
        <f t="shared" si="825"/>
        <v>3.9690414764835215E-3</v>
      </c>
      <c r="BH470" s="55">
        <v>49035</v>
      </c>
      <c r="BI470" s="58">
        <v>5.21</v>
      </c>
      <c r="BJ470" s="95">
        <f t="shared" si="815"/>
        <v>2.9847796007115991E-2</v>
      </c>
      <c r="BK470" s="55">
        <v>49035</v>
      </c>
      <c r="BL470" s="58">
        <v>5.2210000000000001</v>
      </c>
      <c r="BM470" s="95">
        <f t="shared" si="816"/>
        <v>2.1113243761996395E-3</v>
      </c>
      <c r="BN470" s="54">
        <v>49035</v>
      </c>
      <c r="BO470" s="59">
        <v>4.7919999999999998</v>
      </c>
      <c r="BP470" s="95">
        <f t="shared" si="817"/>
        <v>-8.2168167017812724E-2</v>
      </c>
      <c r="BQ470" s="46">
        <v>49035</v>
      </c>
      <c r="BR470" s="71">
        <v>4.827</v>
      </c>
      <c r="BS470" s="95">
        <f t="shared" si="826"/>
        <v>7.3038397328881767E-3</v>
      </c>
      <c r="BT470" s="54">
        <v>49035</v>
      </c>
      <c r="BU470" s="59">
        <v>4.7210000000000001</v>
      </c>
      <c r="BV470" s="95">
        <f t="shared" si="818"/>
        <v>-2.0302624018387259E-2</v>
      </c>
      <c r="BW470" s="202">
        <v>49035</v>
      </c>
      <c r="BX470" s="203">
        <v>5.0030000000000001</v>
      </c>
      <c r="BY470" s="95">
        <f t="shared" si="827"/>
        <v>5.8848080133555934E-2</v>
      </c>
      <c r="BZ470" s="202">
        <v>49035</v>
      </c>
      <c r="CA470" s="204">
        <v>4.907</v>
      </c>
      <c r="CB470" s="95">
        <f t="shared" si="828"/>
        <v>-1.9888129272840293E-2</v>
      </c>
      <c r="CC470" s="202">
        <v>49035</v>
      </c>
      <c r="CD470" s="204">
        <v>5.0449999999999999</v>
      </c>
      <c r="CE470" s="95">
        <f t="shared" si="819"/>
        <v>2.8123089464030956E-2</v>
      </c>
      <c r="CF470" s="199">
        <v>49035</v>
      </c>
      <c r="CG470" s="200">
        <v>5.798</v>
      </c>
      <c r="CH470" s="95">
        <f t="shared" si="820"/>
        <v>0.14925668979187318</v>
      </c>
      <c r="CI470" s="207">
        <v>49035</v>
      </c>
      <c r="CJ470" s="208">
        <v>6.0469999999999997</v>
      </c>
      <c r="CK470" s="95">
        <f t="shared" si="829"/>
        <v>4.2945843394273826E-2</v>
      </c>
      <c r="CL470" s="199">
        <v>49035</v>
      </c>
      <c r="CM470" s="200">
        <v>5.1859999999999999</v>
      </c>
      <c r="CN470" s="95">
        <f t="shared" si="821"/>
        <v>-0.14238465354721347</v>
      </c>
      <c r="CO470" s="213">
        <v>49035</v>
      </c>
      <c r="CP470" s="217">
        <v>5.3879999999999999</v>
      </c>
      <c r="CQ470" s="95">
        <f t="shared" si="822"/>
        <v>3.8951021982259922E-2</v>
      </c>
      <c r="CR470" s="220">
        <v>49035</v>
      </c>
      <c r="CS470" s="221">
        <v>4.4589999999999996</v>
      </c>
      <c r="CT470" s="95">
        <f t="shared" si="831"/>
        <v>-0.17242019302152939</v>
      </c>
      <c r="CU470" s="236">
        <v>49035</v>
      </c>
      <c r="CV470" s="240">
        <v>4.077</v>
      </c>
      <c r="CW470" s="95">
        <f t="shared" si="830"/>
        <v>-4.519906323185003E-2</v>
      </c>
      <c r="CX470" s="236">
        <v>49035</v>
      </c>
      <c r="CY470" s="240">
        <v>2.8650000000000002</v>
      </c>
      <c r="CZ470" s="95">
        <f t="shared" si="803"/>
        <v>-0.29727740986019124</v>
      </c>
      <c r="DB470" s="100"/>
      <c r="DC470" s="186"/>
      <c r="DD470" s="100"/>
      <c r="DG470" s="100"/>
      <c r="DH470" s="186"/>
      <c r="DI470" s="100"/>
    </row>
    <row r="471" spans="1:113" ht="17" thickBot="1">
      <c r="A471" s="54">
        <v>49065</v>
      </c>
      <c r="N471" s="54">
        <v>49065</v>
      </c>
      <c r="O471" s="59">
        <v>3.0579999999999998</v>
      </c>
      <c r="Q471" s="48">
        <v>49065</v>
      </c>
      <c r="R471" s="72">
        <v>3.6760000000000002</v>
      </c>
      <c r="T471" s="55">
        <v>49065</v>
      </c>
      <c r="U471" s="58">
        <v>3.6120000000000001</v>
      </c>
      <c r="V471" s="95">
        <f t="shared" si="806"/>
        <v>-1.7410228509249198E-2</v>
      </c>
      <c r="W471" s="48">
        <v>49065</v>
      </c>
      <c r="X471" s="72">
        <v>3.9870000000000001</v>
      </c>
      <c r="Y471" s="95">
        <f t="shared" si="807"/>
        <v>0.10382059800664452</v>
      </c>
      <c r="Z471" s="55">
        <v>49065</v>
      </c>
      <c r="AA471" s="58">
        <v>4.274</v>
      </c>
      <c r="AB471" s="95">
        <f t="shared" si="808"/>
        <v>7.1983947830448938E-2</v>
      </c>
      <c r="AC471" s="55">
        <v>49065</v>
      </c>
      <c r="AD471" s="58">
        <v>4.2220000000000004</v>
      </c>
      <c r="AE471" s="95">
        <f t="shared" si="809"/>
        <v>-1.2166588675713524E-2</v>
      </c>
      <c r="AF471" s="54">
        <v>49065</v>
      </c>
      <c r="AG471" s="59">
        <v>4.6849999999999996</v>
      </c>
      <c r="AH471" s="95">
        <f t="shared" si="810"/>
        <v>0.10966366650876341</v>
      </c>
      <c r="AI471" s="54">
        <v>49065</v>
      </c>
      <c r="AJ471" s="59">
        <v>4.7969999999999997</v>
      </c>
      <c r="AK471" s="95">
        <f t="shared" si="804"/>
        <v>2.3906083244397035E-2</v>
      </c>
      <c r="AL471" s="94">
        <v>49065</v>
      </c>
      <c r="AM471" s="59">
        <v>4.8460000000000001</v>
      </c>
      <c r="AN471" s="95">
        <f t="shared" si="811"/>
        <v>1.0214717531790781E-2</v>
      </c>
      <c r="AO471" s="54">
        <v>49065</v>
      </c>
      <c r="AP471" s="190">
        <v>4.8150000000000004</v>
      </c>
      <c r="AQ471" s="95">
        <f t="shared" si="812"/>
        <v>-6.3970284770944481E-3</v>
      </c>
      <c r="AR471" s="54">
        <v>49065</v>
      </c>
      <c r="AS471" s="59">
        <v>4.7220000000000004</v>
      </c>
      <c r="AT471" s="95">
        <f t="shared" si="823"/>
        <v>-2.3775067190407138E-2</v>
      </c>
      <c r="AV471" s="55">
        <v>49065</v>
      </c>
      <c r="AW471" s="58">
        <v>4.7009999999999996</v>
      </c>
      <c r="AX471" s="95">
        <f t="shared" si="813"/>
        <v>-4.4472681067346028E-3</v>
      </c>
      <c r="AY471" s="48">
        <v>49065</v>
      </c>
      <c r="AZ471" s="72">
        <v>4.8150000000000004</v>
      </c>
      <c r="BA471" s="95">
        <f t="shared" si="814"/>
        <v>2.425015954052346E-2</v>
      </c>
      <c r="BB471" s="46">
        <v>49065</v>
      </c>
      <c r="BC471" s="71">
        <v>5.0170000000000003</v>
      </c>
      <c r="BD471" s="95">
        <f t="shared" si="824"/>
        <v>4.1952232606438204E-2</v>
      </c>
      <c r="BE471" s="54">
        <v>49065</v>
      </c>
      <c r="BF471" s="59">
        <v>5.0369999999999999</v>
      </c>
      <c r="BG471" s="95">
        <f t="shared" si="825"/>
        <v>3.9864460833166377E-3</v>
      </c>
      <c r="BH471" s="54">
        <v>49065</v>
      </c>
      <c r="BI471" s="59">
        <v>5.1879999999999997</v>
      </c>
      <c r="BJ471" s="95">
        <f t="shared" si="815"/>
        <v>2.9978161604129402E-2</v>
      </c>
      <c r="BK471" s="54">
        <v>49065</v>
      </c>
      <c r="BL471" s="59">
        <v>5.1989999999999998</v>
      </c>
      <c r="BM471" s="95">
        <f t="shared" si="816"/>
        <v>2.1202775636083504E-3</v>
      </c>
      <c r="BN471" s="55">
        <v>49065</v>
      </c>
      <c r="BO471" s="58">
        <v>4.7699999999999996</v>
      </c>
      <c r="BP471" s="95">
        <f t="shared" si="817"/>
        <v>-8.2515868436237788E-2</v>
      </c>
      <c r="BQ471" s="48">
        <v>49065</v>
      </c>
      <c r="BR471" s="72">
        <v>4.8049999999999997</v>
      </c>
      <c r="BS471" s="95">
        <f t="shared" si="826"/>
        <v>7.3375262054507645E-3</v>
      </c>
      <c r="BT471" s="55">
        <v>49065</v>
      </c>
      <c r="BU471" s="58">
        <v>4.6989999999999998</v>
      </c>
      <c r="BV471" s="95">
        <f t="shared" si="818"/>
        <v>-2.038853625697247E-2</v>
      </c>
      <c r="BW471" s="199">
        <v>49065</v>
      </c>
      <c r="BX471" s="200">
        <v>4.9809999999999999</v>
      </c>
      <c r="BY471" s="95">
        <f t="shared" si="827"/>
        <v>5.9119496855345927E-2</v>
      </c>
      <c r="BZ471" s="199">
        <v>49065</v>
      </c>
      <c r="CA471" s="201">
        <v>4.8849999999999998</v>
      </c>
      <c r="CB471" s="95">
        <f t="shared" si="828"/>
        <v>-1.9979188345473485E-2</v>
      </c>
      <c r="CC471" s="199">
        <v>49065</v>
      </c>
      <c r="CD471" s="201">
        <v>5.0229999999999997</v>
      </c>
      <c r="CE471" s="95">
        <f t="shared" si="819"/>
        <v>2.8249744114636623E-2</v>
      </c>
      <c r="CF471" s="202">
        <v>49065</v>
      </c>
      <c r="CG471" s="203">
        <v>5.7759999999999998</v>
      </c>
      <c r="CH471" s="95">
        <f t="shared" si="820"/>
        <v>0.14991041210432016</v>
      </c>
      <c r="CI471" s="205">
        <v>49065</v>
      </c>
      <c r="CJ471" s="206">
        <v>6.0250000000000004</v>
      </c>
      <c r="CK471" s="95">
        <f t="shared" si="829"/>
        <v>4.3109418282548571E-2</v>
      </c>
      <c r="CL471" s="202">
        <v>49065</v>
      </c>
      <c r="CM471" s="203">
        <v>5.1639999999999997</v>
      </c>
      <c r="CN471" s="95">
        <f t="shared" si="821"/>
        <v>-0.14290456431535278</v>
      </c>
      <c r="CO471" s="215">
        <v>49065</v>
      </c>
      <c r="CP471" s="216">
        <v>5.3659999999999997</v>
      </c>
      <c r="CQ471" s="95">
        <f t="shared" si="822"/>
        <v>3.9116963594113083E-2</v>
      </c>
      <c r="CR471" s="213">
        <v>49065</v>
      </c>
      <c r="CS471" s="217">
        <v>4.4370000000000003</v>
      </c>
      <c r="CT471" s="95">
        <f t="shared" si="831"/>
        <v>-0.17312709653373079</v>
      </c>
      <c r="CU471" s="238">
        <v>49065</v>
      </c>
      <c r="CV471" s="239">
        <v>4.0549999999999997</v>
      </c>
      <c r="CW471" s="95">
        <f t="shared" si="830"/>
        <v>-4.5433145009416309E-2</v>
      </c>
      <c r="CX471" s="238">
        <v>49065</v>
      </c>
      <c r="CY471" s="239">
        <v>2.843</v>
      </c>
      <c r="CZ471" s="95">
        <f t="shared" si="803"/>
        <v>-0.29889025893958071</v>
      </c>
      <c r="DB471" s="100"/>
      <c r="DC471" s="186"/>
      <c r="DD471" s="100"/>
      <c r="DG471" s="100"/>
      <c r="DH471" s="186"/>
      <c r="DI471" s="100"/>
    </row>
    <row r="472" spans="1:113" ht="20" customHeight="1" thickBot="1">
      <c r="A472" s="55">
        <v>49096</v>
      </c>
      <c r="N472" s="55">
        <v>49096</v>
      </c>
      <c r="O472" s="58">
        <v>3.093</v>
      </c>
      <c r="Q472" s="46">
        <v>49096</v>
      </c>
      <c r="R472" s="71">
        <v>3.7109999999999999</v>
      </c>
      <c r="T472" s="54">
        <v>49096</v>
      </c>
      <c r="U472" s="59">
        <v>3.6469999999999998</v>
      </c>
      <c r="V472" s="95">
        <f t="shared" si="806"/>
        <v>-1.724602533009972E-2</v>
      </c>
      <c r="W472" s="46">
        <v>49096</v>
      </c>
      <c r="X472" s="71">
        <v>4.0220000000000002</v>
      </c>
      <c r="Y472" s="95">
        <f t="shared" si="807"/>
        <v>0.10282423910063078</v>
      </c>
      <c r="Z472" s="54">
        <v>49096</v>
      </c>
      <c r="AA472" s="59">
        <v>4.3090000000000002</v>
      </c>
      <c r="AB472" s="95">
        <f t="shared" si="808"/>
        <v>7.1357533565390333E-2</v>
      </c>
      <c r="AC472" s="54">
        <v>49096</v>
      </c>
      <c r="AD472" s="59">
        <v>4.2569999999999997</v>
      </c>
      <c r="AE472" s="95">
        <f t="shared" si="809"/>
        <v>-1.2067765142724644E-2</v>
      </c>
      <c r="AF472" s="55">
        <v>49096</v>
      </c>
      <c r="AG472" s="58">
        <v>4.72</v>
      </c>
      <c r="AH472" s="95">
        <f t="shared" si="810"/>
        <v>0.10876203899459716</v>
      </c>
      <c r="AI472" s="55">
        <v>49096</v>
      </c>
      <c r="AJ472" s="58">
        <v>4.8319999999999999</v>
      </c>
      <c r="AK472" s="95">
        <f t="shared" si="804"/>
        <v>2.3728813559322055E-2</v>
      </c>
      <c r="AL472" s="188">
        <v>49096</v>
      </c>
      <c r="AM472" s="58">
        <v>4.8810000000000002</v>
      </c>
      <c r="AN472" s="95">
        <f t="shared" si="811"/>
        <v>1.014072847682127E-2</v>
      </c>
      <c r="AO472" s="55">
        <v>49096</v>
      </c>
      <c r="AP472" s="191">
        <v>4.8499999999999996</v>
      </c>
      <c r="AQ472" s="95">
        <f t="shared" si="812"/>
        <v>-6.3511575496825613E-3</v>
      </c>
      <c r="AR472" s="55">
        <v>49096</v>
      </c>
      <c r="AS472" s="58">
        <v>4.7569999999999997</v>
      </c>
      <c r="AT472" s="95">
        <f t="shared" si="823"/>
        <v>-1.2045690550363596E-2</v>
      </c>
      <c r="AV472" s="54">
        <v>49096</v>
      </c>
      <c r="AW472" s="59">
        <v>4.7359999999999998</v>
      </c>
      <c r="AX472" s="95">
        <f t="shared" si="813"/>
        <v>-4.4145469833928759E-3</v>
      </c>
      <c r="AY472" s="46">
        <v>49096</v>
      </c>
      <c r="AZ472" s="71">
        <v>4.8499999999999996</v>
      </c>
      <c r="BA472" s="95">
        <f t="shared" si="814"/>
        <v>2.4070945945945922E-2</v>
      </c>
      <c r="BB472" s="48">
        <v>49096</v>
      </c>
      <c r="BC472" s="72">
        <v>5.0519999999999996</v>
      </c>
      <c r="BD472" s="95">
        <f t="shared" si="824"/>
        <v>4.1649484536082471E-2</v>
      </c>
      <c r="BE472" s="55">
        <v>49096</v>
      </c>
      <c r="BF472" s="58">
        <v>5.0720000000000001</v>
      </c>
      <c r="BG472" s="95">
        <f t="shared" si="825"/>
        <v>3.958828186856782E-3</v>
      </c>
      <c r="BH472" s="55">
        <v>49096</v>
      </c>
      <c r="BI472" s="58">
        <v>5.2229999999999999</v>
      </c>
      <c r="BJ472" s="95">
        <f t="shared" si="815"/>
        <v>2.9771293375394282E-2</v>
      </c>
      <c r="BK472" s="55">
        <v>49096</v>
      </c>
      <c r="BL472" s="58">
        <v>5.234</v>
      </c>
      <c r="BM472" s="95">
        <f t="shared" si="816"/>
        <v>2.106069308826368E-3</v>
      </c>
      <c r="BN472" s="54">
        <v>49096</v>
      </c>
      <c r="BO472" s="59">
        <v>4.8049999999999997</v>
      </c>
      <c r="BP472" s="95">
        <f t="shared" si="817"/>
        <v>-8.1964081008788742E-2</v>
      </c>
      <c r="BQ472" s="46">
        <v>49096</v>
      </c>
      <c r="BR472" s="71">
        <v>4.84</v>
      </c>
      <c r="BS472" s="95">
        <f t="shared" si="826"/>
        <v>7.2840790842872306E-3</v>
      </c>
      <c r="BT472" s="54">
        <v>49096</v>
      </c>
      <c r="BU472" s="59">
        <v>4.734</v>
      </c>
      <c r="BV472" s="95">
        <f t="shared" si="818"/>
        <v>-2.0252197172334709E-2</v>
      </c>
      <c r="BW472" s="202">
        <v>49096</v>
      </c>
      <c r="BX472" s="203">
        <v>5.016</v>
      </c>
      <c r="BY472" s="95">
        <f t="shared" si="827"/>
        <v>5.8688865764828312E-2</v>
      </c>
      <c r="BZ472" s="202">
        <v>49096</v>
      </c>
      <c r="CA472" s="204">
        <v>4.92</v>
      </c>
      <c r="CB472" s="95">
        <f t="shared" si="828"/>
        <v>-1.9834710743801671E-2</v>
      </c>
      <c r="CC472" s="202">
        <v>49096</v>
      </c>
      <c r="CD472" s="204">
        <v>5.0579999999999998</v>
      </c>
      <c r="CE472" s="95">
        <f t="shared" si="819"/>
        <v>2.8048780487804858E-2</v>
      </c>
      <c r="CF472" s="199">
        <v>49096</v>
      </c>
      <c r="CG472" s="200">
        <v>5.8109999999999999</v>
      </c>
      <c r="CH472" s="95">
        <f t="shared" si="820"/>
        <v>0.14887307236061686</v>
      </c>
      <c r="CI472" s="207">
        <v>49096</v>
      </c>
      <c r="CJ472" s="208">
        <v>6.06</v>
      </c>
      <c r="CK472" s="95">
        <f t="shared" si="829"/>
        <v>4.2849767681982391E-2</v>
      </c>
      <c r="CL472" s="199">
        <v>49096</v>
      </c>
      <c r="CM472" s="200">
        <v>5.1989999999999998</v>
      </c>
      <c r="CN472" s="95">
        <f t="shared" si="821"/>
        <v>-0.14207920792079204</v>
      </c>
      <c r="CO472" s="213">
        <v>49096</v>
      </c>
      <c r="CP472" s="217">
        <v>5.4009999999999998</v>
      </c>
      <c r="CQ472" s="95">
        <f t="shared" si="822"/>
        <v>3.8853625697249462E-2</v>
      </c>
      <c r="CR472" s="220">
        <v>49096</v>
      </c>
      <c r="CS472" s="221">
        <v>4.4720000000000004</v>
      </c>
      <c r="CT472" s="95">
        <f t="shared" si="831"/>
        <v>-0.17200518422514338</v>
      </c>
      <c r="CU472" s="236">
        <v>49096</v>
      </c>
      <c r="CV472" s="240">
        <v>4.09</v>
      </c>
      <c r="CW472" s="95">
        <f t="shared" si="830"/>
        <v>-4.5061872519262317E-2</v>
      </c>
      <c r="CX472" s="236">
        <v>49096</v>
      </c>
      <c r="CY472" s="240">
        <v>2.8780000000000001</v>
      </c>
      <c r="CZ472" s="95">
        <f t="shared" si="803"/>
        <v>-0.29633251833740826</v>
      </c>
      <c r="DB472" s="100"/>
      <c r="DC472" s="186"/>
      <c r="DD472" s="100"/>
      <c r="DG472" s="100"/>
      <c r="DH472" s="186"/>
      <c r="DI472" s="100"/>
    </row>
    <row r="473" spans="1:113" ht="17" thickBot="1">
      <c r="A473" s="54">
        <v>49126</v>
      </c>
      <c r="N473" s="54">
        <v>49126</v>
      </c>
      <c r="O473" s="59">
        <v>3.133</v>
      </c>
      <c r="Q473" s="48">
        <v>49126</v>
      </c>
      <c r="R473" s="72">
        <v>3.7509999999999999</v>
      </c>
      <c r="T473" s="55">
        <v>49126</v>
      </c>
      <c r="U473" s="58">
        <v>3.6869999999999998</v>
      </c>
      <c r="V473" s="95">
        <f t="shared" si="806"/>
        <v>-1.7062116768861654E-2</v>
      </c>
      <c r="W473" s="48">
        <v>49126</v>
      </c>
      <c r="X473" s="72">
        <v>4.0620000000000003</v>
      </c>
      <c r="Y473" s="95">
        <f t="shared" si="807"/>
        <v>0.10170870626525644</v>
      </c>
      <c r="Z473" s="55">
        <v>49126</v>
      </c>
      <c r="AA473" s="58">
        <v>4.3490000000000002</v>
      </c>
      <c r="AB473" s="95">
        <f t="shared" si="808"/>
        <v>7.0654849827671076E-2</v>
      </c>
      <c r="AC473" s="55">
        <v>49126</v>
      </c>
      <c r="AD473" s="58">
        <v>4.2969999999999997</v>
      </c>
      <c r="AE473" s="95">
        <f t="shared" si="809"/>
        <v>-1.1956771671648768E-2</v>
      </c>
      <c r="AF473" s="54">
        <v>49126</v>
      </c>
      <c r="AG473" s="59">
        <v>4.76</v>
      </c>
      <c r="AH473" s="95">
        <f t="shared" si="810"/>
        <v>0.10774959273912034</v>
      </c>
      <c r="AI473" s="54">
        <v>49126</v>
      </c>
      <c r="AJ473" s="59">
        <v>4.8719999999999999</v>
      </c>
      <c r="AK473" s="95">
        <f t="shared" si="804"/>
        <v>2.3529411764705903E-2</v>
      </c>
      <c r="AL473" s="94">
        <v>49126</v>
      </c>
      <c r="AM473" s="59">
        <v>4.9210000000000003</v>
      </c>
      <c r="AN473" s="95">
        <f t="shared" si="811"/>
        <v>1.0057471264367894E-2</v>
      </c>
      <c r="AO473" s="54">
        <v>49126</v>
      </c>
      <c r="AP473" s="190">
        <v>4.8899999999999997</v>
      </c>
      <c r="AQ473" s="95">
        <f t="shared" si="812"/>
        <v>-6.2995326153222073E-3</v>
      </c>
      <c r="AR473" s="54">
        <v>49126</v>
      </c>
      <c r="AS473" s="59">
        <v>4.7969999999999997</v>
      </c>
      <c r="AT473" s="95">
        <f t="shared" si="823"/>
        <v>-1.0927835051546379E-2</v>
      </c>
      <c r="AV473" s="55">
        <v>49126</v>
      </c>
      <c r="AW473" s="58">
        <v>4.7759999999999998</v>
      </c>
      <c r="AX473" s="95">
        <f t="shared" si="813"/>
        <v>-4.3777360850531391E-3</v>
      </c>
      <c r="AY473" s="48">
        <v>49126</v>
      </c>
      <c r="AZ473" s="72">
        <v>4.8899999999999997</v>
      </c>
      <c r="BA473" s="95">
        <f t="shared" si="814"/>
        <v>2.3869346733668317E-2</v>
      </c>
      <c r="BB473" s="46">
        <v>49126</v>
      </c>
      <c r="BC473" s="71">
        <v>5.0919999999999996</v>
      </c>
      <c r="BD473" s="95">
        <f t="shared" si="824"/>
        <v>4.1308793456032715E-2</v>
      </c>
      <c r="BE473" s="54">
        <v>49126</v>
      </c>
      <c r="BF473" s="59">
        <v>5.1120000000000001</v>
      </c>
      <c r="BG473" s="95">
        <f t="shared" si="825"/>
        <v>3.9277297721917641E-3</v>
      </c>
      <c r="BH473" s="54">
        <v>49126</v>
      </c>
      <c r="BI473" s="59">
        <v>5.2629999999999999</v>
      </c>
      <c r="BJ473" s="95">
        <f t="shared" si="815"/>
        <v>2.9538341158059429E-2</v>
      </c>
      <c r="BK473" s="54">
        <v>49126</v>
      </c>
      <c r="BL473" s="59">
        <v>5.274</v>
      </c>
      <c r="BM473" s="95">
        <f t="shared" si="816"/>
        <v>2.0900627018810795E-3</v>
      </c>
      <c r="BN473" s="55">
        <v>49126</v>
      </c>
      <c r="BO473" s="58">
        <v>4.8449999999999998</v>
      </c>
      <c r="BP473" s="95">
        <f t="shared" si="817"/>
        <v>-8.1342434584755458E-2</v>
      </c>
      <c r="BQ473" s="48">
        <v>49126</v>
      </c>
      <c r="BR473" s="72">
        <v>4.88</v>
      </c>
      <c r="BS473" s="95">
        <f t="shared" si="826"/>
        <v>7.2239422084623616E-3</v>
      </c>
      <c r="BT473" s="55">
        <v>49126</v>
      </c>
      <c r="BU473" s="58">
        <v>4.774</v>
      </c>
      <c r="BV473" s="95">
        <f t="shared" si="818"/>
        <v>-2.0098596890405739E-2</v>
      </c>
      <c r="BW473" s="199">
        <v>49126</v>
      </c>
      <c r="BX473" s="200">
        <v>5.056</v>
      </c>
      <c r="BY473" s="95">
        <f t="shared" si="827"/>
        <v>5.8204334365325086E-2</v>
      </c>
      <c r="BZ473" s="199">
        <v>49126</v>
      </c>
      <c r="CA473" s="201">
        <v>4.96</v>
      </c>
      <c r="CB473" s="95">
        <f t="shared" si="828"/>
        <v>-1.9672131147541003E-2</v>
      </c>
      <c r="CC473" s="199">
        <v>49126</v>
      </c>
      <c r="CD473" s="201">
        <v>5.0979999999999999</v>
      </c>
      <c r="CE473" s="95">
        <f t="shared" si="819"/>
        <v>2.7822580645161271E-2</v>
      </c>
      <c r="CF473" s="202">
        <v>49126</v>
      </c>
      <c r="CG473" s="203">
        <v>5.851</v>
      </c>
      <c r="CH473" s="95">
        <f t="shared" si="820"/>
        <v>0.14770498234601806</v>
      </c>
      <c r="CI473" s="205">
        <v>49126</v>
      </c>
      <c r="CJ473" s="206">
        <v>6.1</v>
      </c>
      <c r="CK473" s="95">
        <f t="shared" si="829"/>
        <v>4.2556827892667862E-2</v>
      </c>
      <c r="CL473" s="202">
        <v>49126</v>
      </c>
      <c r="CM473" s="203">
        <v>5.2389999999999999</v>
      </c>
      <c r="CN473" s="95">
        <f t="shared" si="821"/>
        <v>-0.14114754098360652</v>
      </c>
      <c r="CO473" s="215">
        <v>49126</v>
      </c>
      <c r="CP473" s="216">
        <v>5.4409999999999998</v>
      </c>
      <c r="CQ473" s="95">
        <f t="shared" si="822"/>
        <v>3.8556976522237059E-2</v>
      </c>
      <c r="CR473" s="213">
        <v>49126</v>
      </c>
      <c r="CS473" s="217">
        <v>4.5119999999999996</v>
      </c>
      <c r="CT473" s="95">
        <f t="shared" si="831"/>
        <v>-0.17074067267046505</v>
      </c>
      <c r="CU473" s="238">
        <v>49126</v>
      </c>
      <c r="CV473" s="239">
        <v>4.13</v>
      </c>
      <c r="CW473" s="95">
        <f t="shared" si="830"/>
        <v>-4.4644922507518038E-2</v>
      </c>
      <c r="CX473" s="238">
        <v>49126</v>
      </c>
      <c r="CY473" s="239">
        <v>2.9180000000000001</v>
      </c>
      <c r="CZ473" s="95">
        <f t="shared" si="803"/>
        <v>-0.29346246973365614</v>
      </c>
      <c r="DB473" s="100"/>
      <c r="DC473" s="186"/>
      <c r="DD473" s="100"/>
      <c r="DG473" s="100"/>
      <c r="DH473" s="186"/>
      <c r="DI473" s="100"/>
    </row>
    <row r="474" spans="1:113" ht="20" customHeight="1" thickBot="1">
      <c r="A474" s="55">
        <v>49157</v>
      </c>
      <c r="N474" s="55">
        <v>49157</v>
      </c>
      <c r="O474" s="58">
        <v>3.173</v>
      </c>
      <c r="Q474" s="46">
        <v>49157</v>
      </c>
      <c r="R474" s="71">
        <v>3.7909999999999999</v>
      </c>
      <c r="T474" s="54">
        <v>49157</v>
      </c>
      <c r="U474" s="59">
        <v>3.7269999999999999</v>
      </c>
      <c r="V474" s="95">
        <f t="shared" si="806"/>
        <v>-1.6882089158533384E-2</v>
      </c>
      <c r="W474" s="46">
        <v>49157</v>
      </c>
      <c r="X474" s="71">
        <v>4.1020000000000003</v>
      </c>
      <c r="Y474" s="95">
        <f t="shared" si="807"/>
        <v>0.10061711832573128</v>
      </c>
      <c r="Z474" s="54">
        <v>49157</v>
      </c>
      <c r="AA474" s="59">
        <v>4.3890000000000002</v>
      </c>
      <c r="AB474" s="95">
        <f t="shared" si="808"/>
        <v>6.9965870307167208E-2</v>
      </c>
      <c r="AC474" s="54">
        <v>49157</v>
      </c>
      <c r="AD474" s="59">
        <v>4.3369999999999997</v>
      </c>
      <c r="AE474" s="95">
        <f t="shared" si="809"/>
        <v>-1.1847801321485643E-2</v>
      </c>
      <c r="AF474" s="55">
        <v>49157</v>
      </c>
      <c r="AG474" s="58">
        <v>4.8</v>
      </c>
      <c r="AH474" s="95">
        <f t="shared" si="810"/>
        <v>0.10675582199677199</v>
      </c>
      <c r="AI474" s="55">
        <v>49157</v>
      </c>
      <c r="AJ474" s="58">
        <v>4.9119999999999999</v>
      </c>
      <c r="AK474" s="95">
        <f t="shared" si="804"/>
        <v>2.3333333333333355E-2</v>
      </c>
      <c r="AL474" s="188">
        <v>49157</v>
      </c>
      <c r="AM474" s="58">
        <v>4.9610000000000003</v>
      </c>
      <c r="AN474" s="95">
        <f t="shared" si="811"/>
        <v>9.9755700325733672E-3</v>
      </c>
      <c r="AO474" s="55">
        <v>49157</v>
      </c>
      <c r="AP474" s="191">
        <v>4.93</v>
      </c>
      <c r="AQ474" s="95">
        <f t="shared" si="812"/>
        <v>-6.248740173352264E-3</v>
      </c>
      <c r="AR474" s="55">
        <v>49157</v>
      </c>
      <c r="AS474" s="58">
        <v>4.8369999999999997</v>
      </c>
      <c r="AT474" s="95">
        <f t="shared" si="823"/>
        <v>-1.0838445807770949E-2</v>
      </c>
      <c r="AV474" s="54">
        <v>49157</v>
      </c>
      <c r="AW474" s="59">
        <v>4.8159999999999998</v>
      </c>
      <c r="AX474" s="95">
        <f t="shared" si="813"/>
        <v>-4.3415340086830493E-3</v>
      </c>
      <c r="AY474" s="46">
        <v>49157</v>
      </c>
      <c r="AZ474" s="71">
        <v>4.93</v>
      </c>
      <c r="BA474" s="95">
        <f t="shared" si="814"/>
        <v>2.3671096345514925E-2</v>
      </c>
      <c r="BB474" s="48">
        <v>49157</v>
      </c>
      <c r="BC474" s="72">
        <v>5.1319999999999997</v>
      </c>
      <c r="BD474" s="95">
        <f t="shared" si="824"/>
        <v>4.0973630831642995E-2</v>
      </c>
      <c r="BE474" s="55">
        <v>49157</v>
      </c>
      <c r="BF474" s="58">
        <v>5.1520000000000001</v>
      </c>
      <c r="BG474" s="95">
        <f t="shared" si="825"/>
        <v>3.8971161340608852E-3</v>
      </c>
      <c r="BH474" s="55">
        <v>49157</v>
      </c>
      <c r="BI474" s="58">
        <v>5.3029999999999999</v>
      </c>
      <c r="BJ474" s="95">
        <f t="shared" si="815"/>
        <v>2.9309006211180086E-2</v>
      </c>
      <c r="BK474" s="55">
        <v>49157</v>
      </c>
      <c r="BL474" s="58">
        <v>5.3140000000000001</v>
      </c>
      <c r="BM474" s="95">
        <f t="shared" si="816"/>
        <v>2.0742975674146939E-3</v>
      </c>
      <c r="BN474" s="54">
        <v>49157</v>
      </c>
      <c r="BO474" s="59">
        <v>4.8849999999999998</v>
      </c>
      <c r="BP474" s="95">
        <f t="shared" si="817"/>
        <v>-8.0730146782085108E-2</v>
      </c>
      <c r="BQ474" s="46">
        <v>49157</v>
      </c>
      <c r="BR474" s="71">
        <v>4.92</v>
      </c>
      <c r="BS474" s="95">
        <f t="shared" si="826"/>
        <v>7.1647901740020765E-3</v>
      </c>
      <c r="BT474" s="54">
        <v>49157</v>
      </c>
      <c r="BU474" s="59">
        <v>4.8140000000000001</v>
      </c>
      <c r="BV474" s="95">
        <f t="shared" si="818"/>
        <v>-1.994730899510724E-2</v>
      </c>
      <c r="BW474" s="202">
        <v>49157</v>
      </c>
      <c r="BX474" s="203">
        <v>5.0960000000000001</v>
      </c>
      <c r="BY474" s="95">
        <f t="shared" si="827"/>
        <v>5.7727737973387934E-2</v>
      </c>
      <c r="BZ474" s="202">
        <v>49157</v>
      </c>
      <c r="CA474" s="204">
        <v>5</v>
      </c>
      <c r="CB474" s="95">
        <f t="shared" si="828"/>
        <v>-1.9512195121951237E-2</v>
      </c>
      <c r="CC474" s="202">
        <v>49157</v>
      </c>
      <c r="CD474" s="204">
        <v>5.1379999999999999</v>
      </c>
      <c r="CE474" s="95">
        <f t="shared" si="819"/>
        <v>2.7599999999999979E-2</v>
      </c>
      <c r="CF474" s="199">
        <v>49157</v>
      </c>
      <c r="CG474" s="200">
        <v>5.891</v>
      </c>
      <c r="CH474" s="95">
        <f t="shared" si="820"/>
        <v>0.14655507979758664</v>
      </c>
      <c r="CI474" s="207">
        <v>49157</v>
      </c>
      <c r="CJ474" s="208">
        <v>6.14</v>
      </c>
      <c r="CK474" s="95">
        <f t="shared" si="829"/>
        <v>4.2267866236632097E-2</v>
      </c>
      <c r="CL474" s="199">
        <v>49157</v>
      </c>
      <c r="CM474" s="200">
        <v>5.2789999999999999</v>
      </c>
      <c r="CN474" s="95">
        <f t="shared" si="821"/>
        <v>-0.14022801302931592</v>
      </c>
      <c r="CO474" s="213">
        <v>49157</v>
      </c>
      <c r="CP474" s="217">
        <v>5.4809999999999999</v>
      </c>
      <c r="CQ474" s="95">
        <f t="shared" si="822"/>
        <v>3.8264822883121795E-2</v>
      </c>
      <c r="CR474" s="220">
        <v>49157</v>
      </c>
      <c r="CS474" s="221">
        <v>4.5519999999999996</v>
      </c>
      <c r="CT474" s="95">
        <f t="shared" si="831"/>
        <v>-0.16949461777047989</v>
      </c>
      <c r="CU474" s="236">
        <v>49157</v>
      </c>
      <c r="CV474" s="240">
        <v>4.17</v>
      </c>
      <c r="CW474" s="95">
        <f t="shared" si="830"/>
        <v>-4.4235617694247192E-2</v>
      </c>
      <c r="CX474" s="236">
        <v>49157</v>
      </c>
      <c r="CY474" s="240">
        <v>2.9580000000000002</v>
      </c>
      <c r="CZ474" s="95">
        <f t="shared" si="803"/>
        <v>-0.29064748201438845</v>
      </c>
      <c r="DB474" s="100"/>
      <c r="DC474" s="186"/>
      <c r="DD474" s="100"/>
      <c r="DG474" s="100"/>
      <c r="DH474" s="186"/>
      <c r="DI474" s="100"/>
    </row>
    <row r="475" spans="1:113" ht="17" thickBot="1">
      <c r="A475" s="54">
        <v>49188</v>
      </c>
      <c r="N475" s="54">
        <v>49188</v>
      </c>
      <c r="O475" s="59">
        <v>3.1880000000000002</v>
      </c>
      <c r="Q475" s="48">
        <v>49188</v>
      </c>
      <c r="R475" s="72">
        <v>3.806</v>
      </c>
      <c r="T475" s="55">
        <v>49188</v>
      </c>
      <c r="U475" s="58">
        <v>3.742</v>
      </c>
      <c r="V475" s="95">
        <f t="shared" si="806"/>
        <v>-1.6815554387808736E-2</v>
      </c>
      <c r="W475" s="48">
        <v>49188</v>
      </c>
      <c r="X475" s="72">
        <v>4.117</v>
      </c>
      <c r="Y475" s="95">
        <f t="shared" si="807"/>
        <v>0.10021378941742384</v>
      </c>
      <c r="Z475" s="55">
        <v>49188</v>
      </c>
      <c r="AA475" s="58">
        <v>4.4039999999999999</v>
      </c>
      <c r="AB475" s="95">
        <f t="shared" si="808"/>
        <v>6.9710954578576609E-2</v>
      </c>
      <c r="AC475" s="55">
        <v>49188</v>
      </c>
      <c r="AD475" s="58">
        <v>4.3520000000000003</v>
      </c>
      <c r="AE475" s="95">
        <f t="shared" si="809"/>
        <v>-1.1807447774750138E-2</v>
      </c>
      <c r="AF475" s="54">
        <v>49188</v>
      </c>
      <c r="AG475" s="59">
        <v>4.8150000000000004</v>
      </c>
      <c r="AH475" s="95">
        <f t="shared" si="810"/>
        <v>0.10638786764705883</v>
      </c>
      <c r="AI475" s="54">
        <v>49188</v>
      </c>
      <c r="AJ475" s="59">
        <v>4.9269999999999996</v>
      </c>
      <c r="AK475" s="95">
        <f t="shared" si="804"/>
        <v>2.3260643821391321E-2</v>
      </c>
      <c r="AL475" s="94">
        <v>49188</v>
      </c>
      <c r="AM475" s="59">
        <v>4.976</v>
      </c>
      <c r="AN475" s="95">
        <f t="shared" si="811"/>
        <v>9.9451999188147726E-3</v>
      </c>
      <c r="AO475" s="54">
        <v>49188</v>
      </c>
      <c r="AP475" s="190">
        <v>4.9450000000000003</v>
      </c>
      <c r="AQ475" s="95">
        <f t="shared" si="812"/>
        <v>-6.2299035369774306E-3</v>
      </c>
      <c r="AR475" s="54">
        <v>49188</v>
      </c>
      <c r="AS475" s="59">
        <v>4.8520000000000003</v>
      </c>
      <c r="AT475" s="95">
        <f t="shared" si="823"/>
        <v>-1.5821501014198661E-2</v>
      </c>
      <c r="AV475" s="55">
        <v>49188</v>
      </c>
      <c r="AW475" s="58">
        <v>4.8310000000000004</v>
      </c>
      <c r="AX475" s="95">
        <f t="shared" si="813"/>
        <v>-4.3281121187139131E-3</v>
      </c>
      <c r="AY475" s="48">
        <v>49188</v>
      </c>
      <c r="AZ475" s="72">
        <v>4.9450000000000003</v>
      </c>
      <c r="BA475" s="95">
        <f t="shared" si="814"/>
        <v>2.3597598840819679E-2</v>
      </c>
      <c r="BB475" s="46">
        <v>49188</v>
      </c>
      <c r="BC475" s="71">
        <v>5.1470000000000002</v>
      </c>
      <c r="BD475" s="95">
        <f t="shared" si="824"/>
        <v>4.0849342770475215E-2</v>
      </c>
      <c r="BE475" s="54">
        <v>49188</v>
      </c>
      <c r="BF475" s="59">
        <v>5.1669999999999998</v>
      </c>
      <c r="BG475" s="95">
        <f t="shared" si="825"/>
        <v>3.8857586943849957E-3</v>
      </c>
      <c r="BH475" s="54">
        <v>49188</v>
      </c>
      <c r="BI475" s="59">
        <v>5.3179999999999996</v>
      </c>
      <c r="BJ475" s="95">
        <f t="shared" si="815"/>
        <v>2.9223921037352392E-2</v>
      </c>
      <c r="BK475" s="54">
        <v>49188</v>
      </c>
      <c r="BL475" s="59">
        <v>5.3289999999999997</v>
      </c>
      <c r="BM475" s="95">
        <f t="shared" si="816"/>
        <v>2.068446784505476E-3</v>
      </c>
      <c r="BN475" s="55">
        <v>49188</v>
      </c>
      <c r="BO475" s="58">
        <v>4.9000000000000004</v>
      </c>
      <c r="BP475" s="95">
        <f t="shared" si="817"/>
        <v>-8.0502908613248159E-2</v>
      </c>
      <c r="BQ475" s="48">
        <v>49188</v>
      </c>
      <c r="BR475" s="72">
        <v>4.9349999999999996</v>
      </c>
      <c r="BS475" s="95">
        <f t="shared" si="826"/>
        <v>7.14285714285699E-3</v>
      </c>
      <c r="BT475" s="55">
        <v>49188</v>
      </c>
      <c r="BU475" s="58">
        <v>4.8289999999999997</v>
      </c>
      <c r="BV475" s="95">
        <f t="shared" si="818"/>
        <v>-1.9891161568774605E-2</v>
      </c>
      <c r="BW475" s="199">
        <v>49188</v>
      </c>
      <c r="BX475" s="200">
        <v>5.1109999999999998</v>
      </c>
      <c r="BY475" s="95">
        <f t="shared" si="827"/>
        <v>5.7551020408163268E-2</v>
      </c>
      <c r="BZ475" s="199">
        <v>49188</v>
      </c>
      <c r="CA475" s="201">
        <v>5.0149999999999997</v>
      </c>
      <c r="CB475" s="95">
        <f t="shared" si="828"/>
        <v>-1.945288753799394E-2</v>
      </c>
      <c r="CC475" s="199">
        <v>49188</v>
      </c>
      <c r="CD475" s="201">
        <v>5.1529999999999996</v>
      </c>
      <c r="CE475" s="95">
        <f t="shared" si="819"/>
        <v>2.7517447657028894E-2</v>
      </c>
      <c r="CF475" s="202">
        <v>49188</v>
      </c>
      <c r="CG475" s="203">
        <v>5.9059999999999997</v>
      </c>
      <c r="CH475" s="95">
        <f t="shared" si="820"/>
        <v>0.14612846885309533</v>
      </c>
      <c r="CI475" s="205">
        <v>49188</v>
      </c>
      <c r="CJ475" s="206">
        <v>6.1550000000000002</v>
      </c>
      <c r="CK475" s="95">
        <f t="shared" si="829"/>
        <v>4.2160514730782354E-2</v>
      </c>
      <c r="CL475" s="202">
        <v>49188</v>
      </c>
      <c r="CM475" s="203">
        <v>5.2939999999999996</v>
      </c>
      <c r="CN475" s="95">
        <f t="shared" si="821"/>
        <v>-0.13988627132412682</v>
      </c>
      <c r="CO475" s="215">
        <v>49188</v>
      </c>
      <c r="CP475" s="216">
        <v>5.4960000000000004</v>
      </c>
      <c r="CQ475" s="95">
        <f t="shared" si="822"/>
        <v>3.8156403475632955E-2</v>
      </c>
      <c r="CR475" s="213">
        <v>49188</v>
      </c>
      <c r="CS475" s="217">
        <v>4.5670000000000002</v>
      </c>
      <c r="CT475" s="95">
        <f t="shared" si="831"/>
        <v>-0.16903202328966524</v>
      </c>
      <c r="CU475" s="238">
        <v>49188</v>
      </c>
      <c r="CV475" s="239">
        <v>4.1849999999999996</v>
      </c>
      <c r="CW475" s="95">
        <f t="shared" si="830"/>
        <v>-4.4084056646870831E-2</v>
      </c>
      <c r="CX475" s="238">
        <v>49188</v>
      </c>
      <c r="CY475" s="239">
        <v>2.9729999999999999</v>
      </c>
      <c r="CZ475" s="95">
        <f t="shared" si="803"/>
        <v>-0.28960573476702506</v>
      </c>
      <c r="DB475" s="100"/>
      <c r="DC475" s="186"/>
      <c r="DD475" s="100"/>
      <c r="DG475" s="100"/>
      <c r="DH475" s="186"/>
      <c r="DI475" s="100"/>
    </row>
    <row r="476" spans="1:113" ht="20" customHeight="1" thickBot="1">
      <c r="A476" s="55">
        <v>49218</v>
      </c>
      <c r="N476" s="55">
        <v>49218</v>
      </c>
      <c r="O476" s="58">
        <v>3.234</v>
      </c>
      <c r="Q476" s="46">
        <v>49218</v>
      </c>
      <c r="R476" s="71">
        <v>3.8519999999999999</v>
      </c>
      <c r="T476" s="54">
        <v>49218</v>
      </c>
      <c r="U476" s="59">
        <v>3.7879999999999998</v>
      </c>
      <c r="V476" s="95">
        <f t="shared" si="806"/>
        <v>-1.661474558670822E-2</v>
      </c>
      <c r="W476" s="46">
        <v>49218</v>
      </c>
      <c r="X476" s="71">
        <v>4.1630000000000003</v>
      </c>
      <c r="Y476" s="95">
        <f t="shared" si="807"/>
        <v>9.8996832101372875E-2</v>
      </c>
      <c r="Z476" s="54">
        <v>49218</v>
      </c>
      <c r="AA476" s="59">
        <v>4.45</v>
      </c>
      <c r="AB476" s="95">
        <f t="shared" si="808"/>
        <v>6.8940667787653107E-2</v>
      </c>
      <c r="AC476" s="54">
        <v>49218</v>
      </c>
      <c r="AD476" s="59">
        <v>4.3979999999999997</v>
      </c>
      <c r="AE476" s="95">
        <f t="shared" si="809"/>
        <v>-1.1685393258427075E-2</v>
      </c>
      <c r="AF476" s="55">
        <v>49218</v>
      </c>
      <c r="AG476" s="58">
        <v>4.8609999999999998</v>
      </c>
      <c r="AH476" s="95">
        <f t="shared" si="810"/>
        <v>0.10527512505684404</v>
      </c>
      <c r="AI476" s="55">
        <v>49218</v>
      </c>
      <c r="AJ476" s="58">
        <v>4.9729999999999999</v>
      </c>
      <c r="AK476" s="95">
        <f t="shared" si="804"/>
        <v>2.304052664060895E-2</v>
      </c>
      <c r="AL476" s="188">
        <v>49218</v>
      </c>
      <c r="AM476" s="58">
        <v>5.0220000000000002</v>
      </c>
      <c r="AN476" s="95">
        <f t="shared" si="811"/>
        <v>9.8532073195255129E-3</v>
      </c>
      <c r="AO476" s="55">
        <v>49218</v>
      </c>
      <c r="AP476" s="191">
        <v>4.9909999999999997</v>
      </c>
      <c r="AQ476" s="95">
        <f t="shared" si="812"/>
        <v>-6.1728395061729554E-3</v>
      </c>
      <c r="AR476" s="55">
        <v>49218</v>
      </c>
      <c r="AS476" s="58">
        <v>4.8979999999999997</v>
      </c>
      <c r="AT476" s="95">
        <f t="shared" si="823"/>
        <v>-9.5045500505562368E-3</v>
      </c>
      <c r="AV476" s="54">
        <v>49218</v>
      </c>
      <c r="AW476" s="59">
        <v>4.8769999999999998</v>
      </c>
      <c r="AX476" s="95">
        <f t="shared" si="813"/>
        <v>-4.2874642711310555E-3</v>
      </c>
      <c r="AY476" s="46">
        <v>49218</v>
      </c>
      <c r="AZ476" s="71">
        <v>4.9909999999999997</v>
      </c>
      <c r="BA476" s="95">
        <f t="shared" si="814"/>
        <v>2.3375025630510537E-2</v>
      </c>
      <c r="BB476" s="48">
        <v>49218</v>
      </c>
      <c r="BC476" s="72">
        <v>5.1929999999999996</v>
      </c>
      <c r="BD476" s="95">
        <f t="shared" si="824"/>
        <v>4.0472851132037663E-2</v>
      </c>
      <c r="BE476" s="55">
        <v>49218</v>
      </c>
      <c r="BF476" s="58">
        <v>5.2130000000000001</v>
      </c>
      <c r="BG476" s="95">
        <f t="shared" si="825"/>
        <v>3.8513383400732648E-3</v>
      </c>
      <c r="BH476" s="55">
        <v>49218</v>
      </c>
      <c r="BI476" s="58">
        <v>5.3639999999999999</v>
      </c>
      <c r="BJ476" s="95">
        <f t="shared" si="815"/>
        <v>2.8966046422405484E-2</v>
      </c>
      <c r="BK476" s="55">
        <v>49218</v>
      </c>
      <c r="BL476" s="58">
        <v>5.375</v>
      </c>
      <c r="BM476" s="95">
        <f t="shared" si="816"/>
        <v>2.0507084265473752E-3</v>
      </c>
      <c r="BN476" s="54">
        <v>49218</v>
      </c>
      <c r="BO476" s="59">
        <v>4.9459999999999997</v>
      </c>
      <c r="BP476" s="95">
        <f t="shared" si="817"/>
        <v>-7.9813953488372141E-2</v>
      </c>
      <c r="BQ476" s="46">
        <v>49218</v>
      </c>
      <c r="BR476" s="71">
        <v>4.9809999999999999</v>
      </c>
      <c r="BS476" s="95">
        <f t="shared" si="826"/>
        <v>7.076425394258015E-3</v>
      </c>
      <c r="BT476" s="54">
        <v>49218</v>
      </c>
      <c r="BU476" s="59">
        <v>4.875</v>
      </c>
      <c r="BV476" s="95">
        <f t="shared" si="818"/>
        <v>-1.9720930232558116E-2</v>
      </c>
      <c r="BW476" s="202">
        <v>49218</v>
      </c>
      <c r="BX476" s="203">
        <v>5.157</v>
      </c>
      <c r="BY476" s="95">
        <f t="shared" si="827"/>
        <v>5.7015770319450071E-2</v>
      </c>
      <c r="BZ476" s="202">
        <v>49218</v>
      </c>
      <c r="CA476" s="204">
        <v>5.0609999999999999</v>
      </c>
      <c r="CB476" s="95">
        <f t="shared" si="828"/>
        <v>-1.9273238305561151E-2</v>
      </c>
      <c r="CC476" s="202">
        <v>49218</v>
      </c>
      <c r="CD476" s="204">
        <v>5.1989999999999998</v>
      </c>
      <c r="CE476" s="95">
        <f t="shared" si="819"/>
        <v>2.7267338470657952E-2</v>
      </c>
      <c r="CF476" s="199">
        <v>49218</v>
      </c>
      <c r="CG476" s="200">
        <v>5.952</v>
      </c>
      <c r="CH476" s="95">
        <f t="shared" si="820"/>
        <v>0.14483554529717255</v>
      </c>
      <c r="CI476" s="207">
        <v>49218</v>
      </c>
      <c r="CJ476" s="208">
        <v>6.2009999999999996</v>
      </c>
      <c r="CK476" s="95">
        <f t="shared" si="829"/>
        <v>4.1834677419354781E-2</v>
      </c>
      <c r="CL476" s="199">
        <v>49218</v>
      </c>
      <c r="CM476" s="200">
        <v>5.34</v>
      </c>
      <c r="CN476" s="95">
        <f t="shared" si="821"/>
        <v>-0.13884857281083693</v>
      </c>
      <c r="CO476" s="213">
        <v>49218</v>
      </c>
      <c r="CP476" s="217">
        <v>5.5419999999999998</v>
      </c>
      <c r="CQ476" s="95">
        <f t="shared" si="822"/>
        <v>3.7827715355805237E-2</v>
      </c>
      <c r="CR476" s="220">
        <v>49218</v>
      </c>
      <c r="CS476" s="221">
        <v>4.6130000000000004</v>
      </c>
      <c r="CT476" s="95">
        <f t="shared" si="831"/>
        <v>-0.16762901479610237</v>
      </c>
      <c r="CU476" s="236">
        <v>49218</v>
      </c>
      <c r="CV476" s="240">
        <v>4.2309999999999999</v>
      </c>
      <c r="CW476" s="95">
        <f t="shared" si="830"/>
        <v>-4.3625678119349115E-2</v>
      </c>
      <c r="CX476" s="236">
        <v>49218</v>
      </c>
      <c r="CY476" s="240">
        <v>3.0190000000000001</v>
      </c>
      <c r="CZ476" s="95">
        <f t="shared" si="803"/>
        <v>-0.28645710233987232</v>
      </c>
      <c r="DB476" s="100"/>
      <c r="DC476" s="186"/>
      <c r="DD476" s="100"/>
      <c r="DG476" s="100"/>
      <c r="DH476" s="186"/>
      <c r="DI476" s="100"/>
    </row>
    <row r="477" spans="1:113" ht="17" thickBot="1">
      <c r="A477" s="54">
        <v>49249</v>
      </c>
      <c r="N477" s="54">
        <v>49249</v>
      </c>
      <c r="O477" s="59">
        <v>3.306</v>
      </c>
      <c r="Q477" s="102">
        <v>49249</v>
      </c>
      <c r="R477" s="70">
        <v>3.9239999999999999</v>
      </c>
      <c r="T477" s="55">
        <v>49249</v>
      </c>
      <c r="U477" s="58">
        <v>3.86</v>
      </c>
      <c r="V477" s="95">
        <f t="shared" si="806"/>
        <v>-1.6309887869520912E-2</v>
      </c>
      <c r="W477" s="102">
        <v>49249</v>
      </c>
      <c r="X477" s="70">
        <v>4.2350000000000003</v>
      </c>
      <c r="Y477" s="95">
        <f t="shared" si="807"/>
        <v>9.7150259067357636E-2</v>
      </c>
      <c r="Z477" s="55">
        <v>49249</v>
      </c>
      <c r="AA477" s="58">
        <v>4.5220000000000002</v>
      </c>
      <c r="AB477" s="95">
        <f t="shared" si="808"/>
        <v>6.7768595041322294E-2</v>
      </c>
      <c r="AC477" s="56">
        <v>49249</v>
      </c>
      <c r="AD477" s="57">
        <v>4.47</v>
      </c>
      <c r="AE477" s="95">
        <f t="shared" si="809"/>
        <v>-1.1499336576736066E-2</v>
      </c>
      <c r="AF477" s="56">
        <v>49249</v>
      </c>
      <c r="AG477" s="57">
        <v>4.9329999999999998</v>
      </c>
      <c r="AH477" s="95">
        <f t="shared" si="810"/>
        <v>0.10357941834451904</v>
      </c>
      <c r="AI477" s="54">
        <v>49249</v>
      </c>
      <c r="AJ477" s="59">
        <v>5.0449999999999999</v>
      </c>
      <c r="AK477" s="95">
        <f t="shared" si="804"/>
        <v>2.2704236772754936E-2</v>
      </c>
      <c r="AL477" s="94">
        <v>49249</v>
      </c>
      <c r="AM477" s="59">
        <v>5.0940000000000003</v>
      </c>
      <c r="AN477" s="95">
        <f t="shared" si="811"/>
        <v>9.7125867195243555E-3</v>
      </c>
      <c r="AO477" s="54">
        <v>49249</v>
      </c>
      <c r="AP477" s="190">
        <v>5.0629999999999997</v>
      </c>
      <c r="AQ477" s="95">
        <f t="shared" si="812"/>
        <v>-6.0855908912447153E-3</v>
      </c>
      <c r="AR477" s="54">
        <v>49249</v>
      </c>
      <c r="AS477" s="59">
        <v>4.97</v>
      </c>
      <c r="AT477" s="95">
        <f t="shared" si="823"/>
        <v>-4.2075736325385511E-3</v>
      </c>
      <c r="AV477" s="56">
        <v>49249</v>
      </c>
      <c r="AW477" s="57">
        <v>4.9489999999999998</v>
      </c>
      <c r="AX477" s="95">
        <f t="shared" si="813"/>
        <v>-4.2253521126760377E-3</v>
      </c>
      <c r="AY477" s="48">
        <v>49249</v>
      </c>
      <c r="AZ477" s="72">
        <v>5.0629999999999997</v>
      </c>
      <c r="BA477" s="95">
        <f t="shared" si="814"/>
        <v>2.3034956556880155E-2</v>
      </c>
      <c r="BB477" s="46">
        <v>49249</v>
      </c>
      <c r="BC477" s="71">
        <v>5.2649999999999997</v>
      </c>
      <c r="BD477" s="95">
        <f t="shared" si="824"/>
        <v>3.9897294094410424E-2</v>
      </c>
      <c r="BE477" s="54">
        <v>49249</v>
      </c>
      <c r="BF477" s="59">
        <v>5.2850000000000001</v>
      </c>
      <c r="BG477" s="95">
        <f t="shared" si="825"/>
        <v>3.7986704653372198E-3</v>
      </c>
      <c r="BH477" s="54">
        <v>49249</v>
      </c>
      <c r="BI477" s="59">
        <v>5.4359999999999999</v>
      </c>
      <c r="BJ477" s="95">
        <f t="shared" si="815"/>
        <v>2.8571428571428532E-2</v>
      </c>
      <c r="BK477" s="56">
        <v>49249</v>
      </c>
      <c r="BL477" s="57">
        <v>5.4470000000000001</v>
      </c>
      <c r="BM477" s="95">
        <f t="shared" si="816"/>
        <v>2.0235467255335028E-3</v>
      </c>
      <c r="BN477" s="55">
        <v>49249</v>
      </c>
      <c r="BO477" s="58">
        <v>5.0179999999999998</v>
      </c>
      <c r="BP477" s="95">
        <f t="shared" si="817"/>
        <v>-7.8758949880668311E-2</v>
      </c>
      <c r="BQ477" s="48">
        <v>49249</v>
      </c>
      <c r="BR477" s="72">
        <v>5.0529999999999999</v>
      </c>
      <c r="BS477" s="95">
        <f t="shared" si="826"/>
        <v>6.9748903945795427E-3</v>
      </c>
      <c r="BT477" s="56">
        <v>49249</v>
      </c>
      <c r="BU477" s="57">
        <v>4.9470000000000001</v>
      </c>
      <c r="BV477" s="95">
        <f t="shared" si="818"/>
        <v>-1.9460253350468124E-2</v>
      </c>
      <c r="BW477" s="199">
        <v>49249</v>
      </c>
      <c r="BX477" s="200">
        <v>5.2290000000000001</v>
      </c>
      <c r="BY477" s="95">
        <f t="shared" si="827"/>
        <v>5.6197688322040661E-2</v>
      </c>
      <c r="BZ477" s="199">
        <v>49249</v>
      </c>
      <c r="CA477" s="201">
        <v>5.133</v>
      </c>
      <c r="CB477" s="95">
        <f t="shared" si="828"/>
        <v>-1.8998614684345952E-2</v>
      </c>
      <c r="CC477" s="199">
        <v>49249</v>
      </c>
      <c r="CD477" s="201">
        <v>5.2709999999999999</v>
      </c>
      <c r="CE477" s="95">
        <f t="shared" si="819"/>
        <v>2.6884862653419033E-2</v>
      </c>
      <c r="CF477" s="202">
        <v>49249</v>
      </c>
      <c r="CG477" s="203">
        <v>6.024</v>
      </c>
      <c r="CH477" s="95">
        <f t="shared" si="820"/>
        <v>0.14285714285714288</v>
      </c>
      <c r="CI477" s="205">
        <v>49249</v>
      </c>
      <c r="CJ477" s="206">
        <v>6.2729999999999997</v>
      </c>
      <c r="CK477" s="95">
        <f t="shared" si="829"/>
        <v>4.1334661354581616E-2</v>
      </c>
      <c r="CL477" s="202">
        <v>49249</v>
      </c>
      <c r="CM477" s="203">
        <v>5.4119999999999999</v>
      </c>
      <c r="CN477" s="95">
        <f t="shared" si="821"/>
        <v>-0.13725490196078427</v>
      </c>
      <c r="CO477" s="215">
        <v>49249</v>
      </c>
      <c r="CP477" s="216">
        <v>5.6139999999999999</v>
      </c>
      <c r="CQ477" s="95">
        <f t="shared" si="822"/>
        <v>3.7324464153732438E-2</v>
      </c>
      <c r="CR477" s="213">
        <v>49249</v>
      </c>
      <c r="CS477" s="217">
        <v>4.7629999999999999</v>
      </c>
      <c r="CT477" s="95">
        <f t="shared" si="831"/>
        <v>-0.15158532240826506</v>
      </c>
      <c r="CU477" s="238">
        <v>49249</v>
      </c>
      <c r="CV477" s="239">
        <v>4.3810000000000002</v>
      </c>
      <c r="CW477" s="95">
        <f t="shared" si="830"/>
        <v>-4.7401609045444652E-2</v>
      </c>
      <c r="CX477" s="238">
        <v>49249</v>
      </c>
      <c r="CY477" s="239">
        <v>3.169</v>
      </c>
      <c r="CZ477" s="95">
        <f t="shared" si="803"/>
        <v>-0.27664916685688201</v>
      </c>
      <c r="DB477" s="100"/>
      <c r="DC477" s="186"/>
      <c r="DD477" s="100"/>
      <c r="DG477" s="100"/>
      <c r="DH477" s="186"/>
      <c r="DI477" s="100"/>
    </row>
    <row r="478" spans="1:113" ht="20" customHeight="1" thickBot="1">
      <c r="A478" s="56">
        <v>49279</v>
      </c>
      <c r="N478" s="56">
        <v>49279</v>
      </c>
      <c r="O478" s="57">
        <v>3.4609999999999999</v>
      </c>
      <c r="Q478" s="46">
        <v>49279</v>
      </c>
      <c r="R478" s="71">
        <v>4.0789999999999997</v>
      </c>
      <c r="T478" s="54">
        <v>49279</v>
      </c>
      <c r="U478" s="59">
        <v>4.0149999999999997</v>
      </c>
      <c r="V478" s="95">
        <f t="shared" si="806"/>
        <v>-1.5690120127482242E-2</v>
      </c>
      <c r="W478" s="46">
        <v>49279</v>
      </c>
      <c r="X478" s="71">
        <v>4.3899999999999997</v>
      </c>
      <c r="Y478" s="95">
        <f t="shared" si="807"/>
        <v>9.3399750933997522E-2</v>
      </c>
      <c r="Z478" s="54">
        <v>49279</v>
      </c>
      <c r="AA478" s="59">
        <v>4.6769999999999996</v>
      </c>
      <c r="AB478" s="95">
        <f t="shared" si="808"/>
        <v>6.5375854214122994E-2</v>
      </c>
      <c r="AC478" s="54">
        <v>49279</v>
      </c>
      <c r="AD478" s="59">
        <v>4.625</v>
      </c>
      <c r="AE478" s="95">
        <f>(AD478-AA478)/AA478</f>
        <v>-1.1118238186871842E-2</v>
      </c>
      <c r="AF478" s="55">
        <v>49279</v>
      </c>
      <c r="AG478" s="58">
        <v>5.0880000000000001</v>
      </c>
      <c r="AH478" s="95">
        <f t="shared" si="810"/>
        <v>0.10010810810810812</v>
      </c>
      <c r="AI478" s="56">
        <v>49279</v>
      </c>
      <c r="AJ478" s="57">
        <v>5.2</v>
      </c>
      <c r="AK478" s="95">
        <f t="shared" si="804"/>
        <v>2.2012578616352221E-2</v>
      </c>
      <c r="AL478" s="188">
        <v>49279</v>
      </c>
      <c r="AM478" s="58">
        <v>5.2489999999999997</v>
      </c>
      <c r="AN478" s="95">
        <f t="shared" si="811"/>
        <v>9.423076923076824E-3</v>
      </c>
      <c r="AO478" s="55">
        <v>49279</v>
      </c>
      <c r="AP478" s="191">
        <v>5.218</v>
      </c>
      <c r="AQ478" s="95">
        <f t="shared" si="812"/>
        <v>-5.9058868355876728E-3</v>
      </c>
      <c r="AR478" s="55">
        <v>49279</v>
      </c>
      <c r="AS478" s="58">
        <v>5.125</v>
      </c>
      <c r="AT478" s="95">
        <f t="shared" si="823"/>
        <v>1.2245704127987415E-2</v>
      </c>
      <c r="AV478" s="54">
        <v>49279</v>
      </c>
      <c r="AW478" s="59">
        <v>5.1040000000000001</v>
      </c>
      <c r="AX478" s="95">
        <f>(AW478-AS478)/AS478</f>
        <v>-4.0975609756097381E-3</v>
      </c>
      <c r="AY478" s="46">
        <v>49279</v>
      </c>
      <c r="AZ478" s="71">
        <v>5.218</v>
      </c>
      <c r="BA478" s="95">
        <f t="shared" si="814"/>
        <v>2.2335423197492137E-2</v>
      </c>
      <c r="BB478" s="102">
        <v>49279</v>
      </c>
      <c r="BC478" s="70">
        <v>5.42</v>
      </c>
      <c r="BD478" s="95">
        <f t="shared" si="824"/>
        <v>3.8712150249137593E-2</v>
      </c>
      <c r="BE478" s="55">
        <v>49279</v>
      </c>
      <c r="BF478" s="58">
        <v>5.44</v>
      </c>
      <c r="BG478" s="95">
        <f t="shared" si="825"/>
        <v>3.690036900369089E-3</v>
      </c>
      <c r="BH478" s="56">
        <v>49279</v>
      </c>
      <c r="BI478" s="57">
        <v>5.5910000000000002</v>
      </c>
      <c r="BJ478" s="95">
        <f t="shared" si="815"/>
        <v>2.7757352941176431E-2</v>
      </c>
      <c r="BK478" s="55">
        <v>49279</v>
      </c>
      <c r="BL478" s="58">
        <v>5.6020000000000003</v>
      </c>
      <c r="BM478" s="95">
        <f t="shared" si="816"/>
        <v>1.9674476837775209E-3</v>
      </c>
      <c r="BN478" s="56">
        <v>49279</v>
      </c>
      <c r="BO478" s="57">
        <v>5.173</v>
      </c>
      <c r="BP478" s="95">
        <f t="shared" si="817"/>
        <v>-7.6579792931096083E-2</v>
      </c>
      <c r="BQ478" s="102">
        <v>49279</v>
      </c>
      <c r="BR478" s="70">
        <v>5.2080000000000002</v>
      </c>
      <c r="BS478" s="95">
        <f t="shared" si="826"/>
        <v>6.7658998646820305E-3</v>
      </c>
      <c r="BT478" s="54">
        <v>49279</v>
      </c>
      <c r="BU478" s="59">
        <v>5.1020000000000003</v>
      </c>
      <c r="BV478" s="95">
        <f t="shared" si="818"/>
        <v>-1.8921813637986409E-2</v>
      </c>
      <c r="BW478" s="202">
        <v>49279</v>
      </c>
      <c r="BX478" s="203">
        <v>5.3840000000000003</v>
      </c>
      <c r="BY478" s="95">
        <f t="shared" si="827"/>
        <v>5.4513821766866428E-2</v>
      </c>
      <c r="BZ478" s="202">
        <v>49279</v>
      </c>
      <c r="CA478" s="204">
        <v>5.2880000000000003</v>
      </c>
      <c r="CB478" s="95">
        <f t="shared" si="828"/>
        <v>-1.8433179723502321E-2</v>
      </c>
      <c r="CC478" s="202">
        <v>49279</v>
      </c>
      <c r="CD478" s="204">
        <v>5.4260000000000002</v>
      </c>
      <c r="CE478" s="95">
        <f t="shared" si="819"/>
        <v>2.6096822995461403E-2</v>
      </c>
      <c r="CF478" s="209">
        <v>49279</v>
      </c>
      <c r="CG478" s="210">
        <v>6.1790000000000003</v>
      </c>
      <c r="CH478" s="95">
        <f t="shared" si="820"/>
        <v>0.13877626244010322</v>
      </c>
      <c r="CI478" s="211">
        <v>49279</v>
      </c>
      <c r="CJ478" s="212">
        <v>6.4279999999999999</v>
      </c>
      <c r="CK478" s="95">
        <f t="shared" si="829"/>
        <v>4.0297782812752814E-2</v>
      </c>
      <c r="CL478" s="209">
        <v>49279</v>
      </c>
      <c r="CM478" s="210">
        <v>5.5670000000000002</v>
      </c>
      <c r="CN478" s="95">
        <f t="shared" si="821"/>
        <v>-0.13394523957685123</v>
      </c>
      <c r="CO478" s="218">
        <v>49279</v>
      </c>
      <c r="CP478" s="219">
        <v>5.7690000000000001</v>
      </c>
      <c r="CQ478" s="95">
        <f t="shared" si="822"/>
        <v>3.6285252380096993E-2</v>
      </c>
      <c r="CR478" s="220">
        <v>49279</v>
      </c>
      <c r="CS478" s="221">
        <v>5.0129999999999999</v>
      </c>
      <c r="CT478" s="95">
        <f>(CS478-CP478)/CP478</f>
        <v>-0.13104524180967242</v>
      </c>
      <c r="CU478" s="236">
        <v>49279</v>
      </c>
      <c r="CV478" s="240">
        <v>4.6310000000000002</v>
      </c>
      <c r="CW478" s="95">
        <f t="shared" si="830"/>
        <v>-7.3614722944588803E-2</v>
      </c>
      <c r="CX478" s="236">
        <v>49279</v>
      </c>
      <c r="CY478" s="240">
        <v>3.419</v>
      </c>
      <c r="CZ478" s="95">
        <f t="shared" si="803"/>
        <v>-0.2617145324983805</v>
      </c>
      <c r="DB478" s="100"/>
      <c r="DC478" s="186"/>
      <c r="DD478" s="100"/>
      <c r="DG478" s="100"/>
      <c r="DH478" s="186"/>
      <c r="DI478" s="100"/>
    </row>
    <row r="479" spans="1:113" ht="22" thickBot="1">
      <c r="O479" s="97">
        <f>AVERAGE(O323:O478)</f>
        <v>3.175506410256411</v>
      </c>
      <c r="P479" s="97"/>
      <c r="Q479" s="97"/>
      <c r="R479" s="97"/>
      <c r="T479" s="97"/>
      <c r="U479" s="97"/>
      <c r="V479" s="96">
        <f>AVERAGE(V347:V478)</f>
        <v>-9.6682923410824073E-3</v>
      </c>
      <c r="Y479" s="96">
        <f>AVERAGE(Y347:Y478)</f>
        <v>0.10683183952986135</v>
      </c>
      <c r="AA479" s="289"/>
      <c r="AB479" s="96">
        <f>AVERAGE(AB347:AB478)</f>
        <v>5.3691913704938719E-2</v>
      </c>
      <c r="AE479" s="96">
        <f>AVERAGE(AE347:AE478)</f>
        <v>-1.0833694259953824E-2</v>
      </c>
      <c r="AH479" s="96">
        <f>AVERAGE(AH347:AH478)</f>
        <v>0.1157588827205621</v>
      </c>
      <c r="CR479" s="213">
        <v>49310</v>
      </c>
      <c r="CS479" s="217">
        <v>5.2130000000000001</v>
      </c>
      <c r="CT479" s="95"/>
      <c r="CU479" s="238">
        <v>49310</v>
      </c>
      <c r="CV479" s="239">
        <v>4.8310000000000004</v>
      </c>
      <c r="CW479" s="95">
        <f t="shared" si="830"/>
        <v>-7.5229709035222012E-2</v>
      </c>
      <c r="CX479" s="238">
        <v>49310</v>
      </c>
      <c r="CY479" s="239">
        <v>3.6190000000000002</v>
      </c>
      <c r="CZ479" s="95">
        <f t="shared" si="803"/>
        <v>-0.25087973504450428</v>
      </c>
    </row>
    <row r="480" spans="1:113" ht="20" customHeight="1" thickBot="1">
      <c r="AA480" s="289"/>
      <c r="CR480" s="220">
        <v>49341</v>
      </c>
      <c r="CS480" s="221">
        <v>5.1479999999999997</v>
      </c>
      <c r="CT480" s="95"/>
      <c r="CU480" s="236">
        <v>49341</v>
      </c>
      <c r="CV480" s="240">
        <v>4.766</v>
      </c>
      <c r="CW480" s="95">
        <f t="shared" si="830"/>
        <v>-5.8846761453396533E-2</v>
      </c>
      <c r="CX480" s="236">
        <v>49341</v>
      </c>
      <c r="CY480" s="240">
        <v>3.5190000000000001</v>
      </c>
      <c r="CZ480" s="95">
        <f t="shared" si="803"/>
        <v>-0.26164498531263114</v>
      </c>
    </row>
    <row r="481" spans="96:105" ht="16" thickBot="1">
      <c r="CR481" s="213">
        <v>49369</v>
      </c>
      <c r="CS481" s="217">
        <v>5.048</v>
      </c>
      <c r="CT481" s="95"/>
      <c r="CU481" s="238">
        <v>49369</v>
      </c>
      <c r="CV481" s="239">
        <v>4.6660000000000004</v>
      </c>
      <c r="CW481" s="95">
        <f t="shared" si="830"/>
        <v>-2.5683858843182156E-2</v>
      </c>
      <c r="CX481" s="238">
        <v>49369</v>
      </c>
      <c r="CY481" s="239">
        <v>3.3490000000000002</v>
      </c>
      <c r="CZ481" s="95">
        <f t="shared" si="803"/>
        <v>-0.28225460780111444</v>
      </c>
    </row>
    <row r="482" spans="96:105" ht="20" customHeight="1" thickBot="1">
      <c r="CR482" s="220">
        <v>49400</v>
      </c>
      <c r="CS482" s="221">
        <v>4.718</v>
      </c>
      <c r="CT482" s="95"/>
      <c r="CU482" s="236">
        <v>49400</v>
      </c>
      <c r="CV482" s="240">
        <v>4.3360000000000003</v>
      </c>
      <c r="CW482" s="95">
        <f t="shared" si="830"/>
        <v>-2.7584660237721315E-2</v>
      </c>
      <c r="CX482" s="236">
        <v>49400</v>
      </c>
      <c r="CY482" s="240">
        <v>3.0190000000000001</v>
      </c>
      <c r="CZ482" s="95">
        <f t="shared" si="803"/>
        <v>-0.30373616236162365</v>
      </c>
    </row>
    <row r="483" spans="96:105" ht="16" thickBot="1">
      <c r="CR483" s="213">
        <v>49430</v>
      </c>
      <c r="CS483" s="217">
        <v>4.6959999999999997</v>
      </c>
      <c r="CT483" s="95"/>
      <c r="CU483" s="238">
        <v>49430</v>
      </c>
      <c r="CV483" s="239">
        <v>4.3140000000000001</v>
      </c>
      <c r="CW483" s="95">
        <f t="shared" si="830"/>
        <v>-2.7721433400946634E-2</v>
      </c>
      <c r="CX483" s="238">
        <v>49430</v>
      </c>
      <c r="CY483" s="239">
        <v>2.9969999999999999</v>
      </c>
      <c r="CZ483" s="95">
        <f t="shared" si="803"/>
        <v>-0.30528511821974968</v>
      </c>
    </row>
    <row r="484" spans="96:105" ht="20" customHeight="1" thickBot="1">
      <c r="CR484" s="222">
        <v>49461</v>
      </c>
      <c r="CS484" s="223">
        <v>4.7309999999999999</v>
      </c>
      <c r="CT484" s="95"/>
      <c r="CU484" s="236">
        <v>49461</v>
      </c>
      <c r="CV484" s="240">
        <v>4.3490000000000002</v>
      </c>
      <c r="CW484" s="95">
        <f t="shared" si="830"/>
        <v>-2.7504472271914181E-2</v>
      </c>
      <c r="CX484" s="236">
        <v>49461</v>
      </c>
      <c r="CY484" s="240">
        <v>3.032</v>
      </c>
      <c r="CZ484" s="95">
        <f t="shared" ref="CZ484:CZ490" si="832">(CY484-CV484)/CV484</f>
        <v>-0.30282823637617845</v>
      </c>
    </row>
    <row r="485" spans="96:105" ht="16" thickBot="1">
      <c r="CR485" s="213">
        <v>49491</v>
      </c>
      <c r="CS485" s="217">
        <v>4.7709999999999999</v>
      </c>
      <c r="CT485" s="95"/>
      <c r="CU485" s="238">
        <v>49491</v>
      </c>
      <c r="CV485" s="239">
        <v>4.3890000000000002</v>
      </c>
      <c r="CW485" s="95">
        <f t="shared" si="830"/>
        <v>-2.7260638297872196E-2</v>
      </c>
      <c r="CX485" s="238">
        <v>49491</v>
      </c>
      <c r="CY485" s="239">
        <v>3.0720000000000001</v>
      </c>
      <c r="CZ485" s="95">
        <f t="shared" si="832"/>
        <v>-0.30006835269993165</v>
      </c>
    </row>
    <row r="486" spans="96:105" ht="20" customHeight="1" thickBot="1">
      <c r="CR486" s="220">
        <v>49522</v>
      </c>
      <c r="CS486" s="221">
        <v>4.8109999999999999</v>
      </c>
      <c r="CT486" s="95"/>
      <c r="CU486" s="236">
        <v>49522</v>
      </c>
      <c r="CV486" s="240">
        <v>4.4290000000000003</v>
      </c>
      <c r="CW486" s="95">
        <f t="shared" si="830"/>
        <v>-2.7021089630931316E-2</v>
      </c>
      <c r="CX486" s="236">
        <v>49522</v>
      </c>
      <c r="CY486" s="240">
        <v>3.1120000000000001</v>
      </c>
      <c r="CZ486" s="95">
        <f t="shared" si="832"/>
        <v>-0.29735832016256492</v>
      </c>
    </row>
    <row r="487" spans="96:105" ht="16" thickBot="1">
      <c r="CR487" s="213">
        <v>49553</v>
      </c>
      <c r="CS487" s="217">
        <v>4.8259999999999996</v>
      </c>
      <c r="CT487" s="95"/>
      <c r="CU487" s="238">
        <v>49553</v>
      </c>
      <c r="CV487" s="239">
        <v>4.444</v>
      </c>
      <c r="CW487" s="95">
        <f t="shared" si="830"/>
        <v>-2.6932340705058073E-2</v>
      </c>
      <c r="CX487" s="238">
        <v>49553</v>
      </c>
      <c r="CY487" s="239">
        <v>3.1269999999999998</v>
      </c>
      <c r="CZ487" s="95">
        <f t="shared" si="832"/>
        <v>-0.2963546354635464</v>
      </c>
    </row>
    <row r="488" spans="96:105" ht="20" customHeight="1" thickBot="1">
      <c r="CR488" s="220">
        <v>49583</v>
      </c>
      <c r="CS488" s="221">
        <v>4.8719999999999999</v>
      </c>
      <c r="CT488" s="95"/>
      <c r="CU488" s="236">
        <v>49583</v>
      </c>
      <c r="CV488" s="240">
        <v>4.49</v>
      </c>
      <c r="CW488" s="95">
        <f t="shared" si="830"/>
        <v>-2.6663776284413659E-2</v>
      </c>
      <c r="CX488" s="236">
        <v>49583</v>
      </c>
      <c r="CY488" s="240">
        <v>3.173</v>
      </c>
      <c r="CZ488" s="95">
        <f t="shared" si="832"/>
        <v>-0.2933184855233853</v>
      </c>
    </row>
    <row r="489" spans="96:105" ht="16" thickBot="1">
      <c r="CR489" s="213">
        <v>49614</v>
      </c>
      <c r="CS489" s="217">
        <v>4.944</v>
      </c>
      <c r="CT489" s="95"/>
      <c r="CU489" s="241">
        <v>49614</v>
      </c>
      <c r="CV489" s="242">
        <v>4.5620000000000003</v>
      </c>
      <c r="CW489" s="95">
        <f t="shared" si="830"/>
        <v>-4.2200293932395473E-2</v>
      </c>
      <c r="CX489" s="238">
        <v>49614</v>
      </c>
      <c r="CY489" s="239">
        <v>3.2450000000000001</v>
      </c>
      <c r="CZ489" s="95">
        <f t="shared" si="832"/>
        <v>-0.28868917141604561</v>
      </c>
    </row>
    <row r="490" spans="96:105" ht="20" customHeight="1" thickBot="1">
      <c r="CR490" s="224">
        <v>49644</v>
      </c>
      <c r="CS490" s="225">
        <v>5.0990000000000002</v>
      </c>
      <c r="CT490" s="95"/>
      <c r="CU490" s="236">
        <v>49644</v>
      </c>
      <c r="CV490" s="240">
        <v>4.7169999999999996</v>
      </c>
      <c r="CW490" s="95">
        <f t="shared" si="830"/>
        <v>-5.9046479154199139E-2</v>
      </c>
      <c r="CX490" s="236">
        <v>49644</v>
      </c>
      <c r="CY490" s="240">
        <v>3.4</v>
      </c>
      <c r="CZ490" s="95">
        <f t="shared" si="832"/>
        <v>-0.2792028831884672</v>
      </c>
    </row>
    <row r="491" spans="96:105" ht="16" thickBot="1">
      <c r="CX491" s="238">
        <v>49675</v>
      </c>
      <c r="CY491" s="239">
        <v>3.65</v>
      </c>
      <c r="CZ491" s="95"/>
      <c r="DA491" s="95">
        <f>(CY491-CY479)/CY479</f>
        <v>8.5659021829233746E-3</v>
      </c>
    </row>
    <row r="492" spans="96:105" ht="20" customHeight="1" thickBot="1">
      <c r="CX492" s="236">
        <v>49706</v>
      </c>
      <c r="CY492" s="240">
        <v>3.585</v>
      </c>
      <c r="CZ492" s="95"/>
      <c r="DA492" s="95">
        <f t="shared" ref="DA492:DA501" si="833">(CY492-CY480)/CY480</f>
        <v>1.8755328218243772E-2</v>
      </c>
    </row>
    <row r="493" spans="96:105" ht="16" thickBot="1">
      <c r="CX493" s="238">
        <v>49735</v>
      </c>
      <c r="CY493" s="239">
        <v>3.4550000000000001</v>
      </c>
      <c r="CZ493" s="95"/>
      <c r="DA493" s="95">
        <f t="shared" si="833"/>
        <v>3.1651239175873355E-2</v>
      </c>
    </row>
    <row r="494" spans="96:105" ht="20" customHeight="1" thickBot="1">
      <c r="CX494" s="236">
        <v>49766</v>
      </c>
      <c r="CY494" s="240">
        <v>3.125</v>
      </c>
      <c r="CZ494" s="95"/>
      <c r="DA494" s="95">
        <f t="shared" si="833"/>
        <v>3.5110963895329535E-2</v>
      </c>
    </row>
    <row r="495" spans="96:105" ht="16" thickBot="1">
      <c r="CX495" s="238">
        <v>49796</v>
      </c>
      <c r="CY495" s="239">
        <v>3.1030000000000002</v>
      </c>
      <c r="CZ495" s="95"/>
      <c r="DA495" s="95">
        <f t="shared" si="833"/>
        <v>3.5368702035368807E-2</v>
      </c>
    </row>
    <row r="496" spans="96:105" ht="20" customHeight="1" thickBot="1">
      <c r="CX496" s="236">
        <v>49827</v>
      </c>
      <c r="CY496" s="240">
        <v>3.1379999999999999</v>
      </c>
      <c r="CZ496" s="95"/>
      <c r="DA496" s="95">
        <f t="shared" si="833"/>
        <v>3.4960422163588349E-2</v>
      </c>
    </row>
    <row r="497" spans="102:105" ht="16" thickBot="1">
      <c r="CX497" s="238">
        <v>49857</v>
      </c>
      <c r="CY497" s="239">
        <v>3.1779999999999999</v>
      </c>
      <c r="CZ497" s="95"/>
      <c r="DA497" s="95">
        <f t="shared" si="833"/>
        <v>3.4505208333333294E-2</v>
      </c>
    </row>
    <row r="498" spans="102:105" ht="20" customHeight="1" thickBot="1">
      <c r="CX498" s="236">
        <v>49888</v>
      </c>
      <c r="CY498" s="240">
        <v>3.218</v>
      </c>
      <c r="CZ498" s="95"/>
      <c r="DA498" s="95">
        <f t="shared" si="833"/>
        <v>3.4061696658097641E-2</v>
      </c>
    </row>
    <row r="499" spans="102:105" ht="16" thickBot="1">
      <c r="CX499" s="238">
        <v>49919</v>
      </c>
      <c r="CY499" s="239">
        <v>3.2330000000000001</v>
      </c>
      <c r="CZ499" s="95"/>
      <c r="DA499" s="95">
        <f t="shared" si="833"/>
        <v>3.3898305084745867E-2</v>
      </c>
    </row>
    <row r="500" spans="102:105" ht="20" customHeight="1" thickBot="1">
      <c r="CX500" s="236">
        <v>49949</v>
      </c>
      <c r="CY500" s="240">
        <v>3.2789999999999999</v>
      </c>
      <c r="CZ500" s="95"/>
      <c r="DA500" s="95">
        <f t="shared" si="833"/>
        <v>3.3406870469587104E-2</v>
      </c>
    </row>
    <row r="501" spans="102:105" ht="16" thickBot="1">
      <c r="CX501" s="238">
        <v>49980</v>
      </c>
      <c r="CY501" s="239">
        <v>3.351</v>
      </c>
      <c r="CZ501" s="95"/>
      <c r="DA501" s="95">
        <f t="shared" si="833"/>
        <v>3.2665639445300425E-2</v>
      </c>
    </row>
    <row r="502" spans="102:105" ht="20" customHeight="1">
      <c r="CX502" s="236">
        <v>50010</v>
      </c>
      <c r="CY502" s="240">
        <v>3.5059999999999998</v>
      </c>
      <c r="CZ502" s="95"/>
      <c r="DA502" s="95">
        <f>(CY502-CY490)/CY490</f>
        <v>3.1176470588235257E-2</v>
      </c>
    </row>
    <row r="503" spans="102:105">
      <c r="DA503" s="257">
        <f>AVERAGE(DA491:DA502)</f>
        <v>3.034389568755223E-2</v>
      </c>
    </row>
    <row r="504" spans="102:105" ht="20" customHeight="1"/>
    <row r="506" spans="102:105" ht="20" customHeight="1"/>
    <row r="508" spans="102:105" ht="20" customHeight="1"/>
    <row r="510" spans="102:105" ht="20" customHeight="1"/>
    <row r="512" spans="102:105" ht="20" customHeight="1"/>
    <row r="514" ht="20" customHeight="1"/>
    <row r="516" ht="20" customHeight="1"/>
    <row r="518" ht="20" customHeight="1"/>
    <row r="520" ht="20" customHeight="1"/>
    <row r="522" ht="20" customHeight="1"/>
    <row r="524" ht="20" customHeight="1"/>
    <row r="526" ht="20" customHeight="1"/>
    <row r="528" ht="20" customHeight="1"/>
    <row r="530" ht="20" customHeight="1"/>
    <row r="532" ht="20" customHeight="1"/>
    <row r="534" ht="20" customHeight="1"/>
    <row r="536" ht="20" customHeight="1"/>
    <row r="538" ht="20" customHeight="1"/>
    <row r="540" ht="20" customHeight="1"/>
    <row r="542" ht="20" customHeight="1"/>
    <row r="544" ht="20" customHeight="1"/>
    <row r="546" ht="20" customHeight="1"/>
    <row r="548" ht="20" customHeight="1"/>
    <row r="550" ht="20" customHeight="1"/>
    <row r="552" ht="20" customHeight="1"/>
    <row r="554" ht="20" customHeight="1"/>
    <row r="556" ht="20" customHeight="1"/>
    <row r="558" ht="20" customHeight="1"/>
    <row r="560" ht="20" customHeight="1"/>
    <row r="562" ht="20" customHeight="1"/>
    <row r="564" ht="20" customHeight="1"/>
    <row r="566" ht="20" customHeight="1"/>
    <row r="568" ht="20" customHeight="1"/>
    <row r="570" ht="20" customHeight="1"/>
    <row r="572" ht="20" customHeight="1"/>
    <row r="574" ht="20" customHeight="1"/>
    <row r="576" ht="20" customHeight="1"/>
    <row r="578" ht="20" customHeight="1"/>
    <row r="580" ht="20" customHeight="1"/>
    <row r="582" ht="20" customHeight="1"/>
    <row r="584" ht="20" customHeight="1"/>
    <row r="586" ht="20" customHeight="1"/>
    <row r="588" ht="20" customHeight="1"/>
    <row r="590" ht="20" customHeight="1"/>
    <row r="592" ht="20" customHeight="1"/>
    <row r="594" ht="20" customHeight="1"/>
    <row r="596" ht="20" customHeight="1"/>
    <row r="598" ht="20" customHeight="1"/>
    <row r="600" ht="20" customHeight="1"/>
    <row r="602" ht="20" customHeight="1"/>
    <row r="604" ht="20" customHeight="1"/>
    <row r="606" ht="20" customHeight="1"/>
    <row r="608" ht="20" customHeight="1"/>
    <row r="610" ht="20" customHeight="1"/>
    <row r="612" ht="20" customHeight="1"/>
    <row r="614" ht="20" customHeight="1"/>
    <row r="616" ht="20" customHeight="1"/>
    <row r="618" ht="20" customHeight="1"/>
    <row r="620" ht="20" customHeight="1"/>
    <row r="622" ht="20" customHeight="1"/>
    <row r="624" ht="20" customHeight="1"/>
    <row r="626" ht="20" customHeight="1"/>
  </sheetData>
  <mergeCells count="88">
    <mergeCell ref="CU321:CU322"/>
    <mergeCell ref="CR321:CR322"/>
    <mergeCell ref="CL321:CL322"/>
    <mergeCell ref="BW321:BW322"/>
    <mergeCell ref="BZ321:BZ322"/>
    <mergeCell ref="CC321:CC322"/>
    <mergeCell ref="CF321:CF322"/>
    <mergeCell ref="CI321:CI322"/>
    <mergeCell ref="CO321:CO322"/>
    <mergeCell ref="BH321:BH322"/>
    <mergeCell ref="BK321:BK322"/>
    <mergeCell ref="BN321:BN322"/>
    <mergeCell ref="BQ321:BQ322"/>
    <mergeCell ref="BT321:BT322"/>
    <mergeCell ref="AY321:AY322"/>
    <mergeCell ref="BB321:BB322"/>
    <mergeCell ref="BE321:BE322"/>
    <mergeCell ref="AI2:AJ2"/>
    <mergeCell ref="AK2:AL2"/>
    <mergeCell ref="AQ2:AR2"/>
    <mergeCell ref="AS2:AT2"/>
    <mergeCell ref="AM28:AQ28"/>
    <mergeCell ref="AR28:AV28"/>
    <mergeCell ref="AV321:AV322"/>
    <mergeCell ref="AR321:AR322"/>
    <mergeCell ref="G321:G322"/>
    <mergeCell ref="K321:K322"/>
    <mergeCell ref="D28:H28"/>
    <mergeCell ref="I28:M28"/>
    <mergeCell ref="N28:R28"/>
    <mergeCell ref="AA479:AA480"/>
    <mergeCell ref="AI321:AI322"/>
    <mergeCell ref="AC2:AD2"/>
    <mergeCell ref="AL321:AL322"/>
    <mergeCell ref="AH28:AL28"/>
    <mergeCell ref="S28:W28"/>
    <mergeCell ref="X28:AB28"/>
    <mergeCell ref="A18:F18"/>
    <mergeCell ref="BB28:BF28"/>
    <mergeCell ref="BL27:CN27"/>
    <mergeCell ref="BL28:BP28"/>
    <mergeCell ref="BQ28:BU28"/>
    <mergeCell ref="BV28:BZ28"/>
    <mergeCell ref="CA28:CE28"/>
    <mergeCell ref="CF28:CJ28"/>
    <mergeCell ref="CK28:CL28"/>
    <mergeCell ref="CM28:CN28"/>
    <mergeCell ref="B27:C27"/>
    <mergeCell ref="X1:AB1"/>
    <mergeCell ref="C2:D2"/>
    <mergeCell ref="E2:F2"/>
    <mergeCell ref="K2:L2"/>
    <mergeCell ref="S2:T2"/>
    <mergeCell ref="AA2:AB2"/>
    <mergeCell ref="U2:V2"/>
    <mergeCell ref="M2:N2"/>
    <mergeCell ref="DT27:EV27"/>
    <mergeCell ref="DT28:DX28"/>
    <mergeCell ref="DY28:EC28"/>
    <mergeCell ref="ED28:EH28"/>
    <mergeCell ref="EI28:EM28"/>
    <mergeCell ref="EN28:ER28"/>
    <mergeCell ref="ES28:ET28"/>
    <mergeCell ref="EU28:EV28"/>
    <mergeCell ref="CP27:DR27"/>
    <mergeCell ref="CP28:CT28"/>
    <mergeCell ref="CU28:CY28"/>
    <mergeCell ref="CZ28:DD28"/>
    <mergeCell ref="DE28:DI28"/>
    <mergeCell ref="DJ28:DN28"/>
    <mergeCell ref="DO28:DP28"/>
    <mergeCell ref="DQ28:DR28"/>
    <mergeCell ref="CX321:CX322"/>
    <mergeCell ref="A321:A322"/>
    <mergeCell ref="AH27:BJ27"/>
    <mergeCell ref="BI28:BJ28"/>
    <mergeCell ref="BG28:BH28"/>
    <mergeCell ref="N321:N322"/>
    <mergeCell ref="Q321:Q322"/>
    <mergeCell ref="T321:T322"/>
    <mergeCell ref="AW28:BA28"/>
    <mergeCell ref="W321:W322"/>
    <mergeCell ref="AC28:AD28"/>
    <mergeCell ref="D27:AF27"/>
    <mergeCell ref="AE28:AF28"/>
    <mergeCell ref="AC321:AC322"/>
    <mergeCell ref="AF321:AF322"/>
    <mergeCell ref="D321:D322"/>
  </mergeCells>
  <phoneticPr fontId="20" type="noConversion"/>
  <hyperlinks>
    <hyperlink ref="B28" r:id="rId1" display="Taken 6/14/21 from CME Group" xr:uid="{0FB5E783-21EA-4223-9E4A-C7EE2CCC3400}"/>
    <hyperlink ref="G4" r:id="rId2" display="Henry Hub Gas Price" xr:uid="{CC9C1CA4-8400-4696-AA5A-A9101525E737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Pivot</vt:lpstr>
      <vt:lpstr>RT Futures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Meltzer</dc:creator>
  <cp:lastModifiedBy>Michael Barry</cp:lastModifiedBy>
  <cp:lastPrinted>2023-03-29T13:37:39Z</cp:lastPrinted>
  <dcterms:created xsi:type="dcterms:W3CDTF">2021-05-03T18:31:49Z</dcterms:created>
  <dcterms:modified xsi:type="dcterms:W3CDTF">2026-02-24T08:03:33Z</dcterms:modified>
</cp:coreProperties>
</file>